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! 250414 Inflation\PLATINUM GOLD\"/>
    </mc:Choice>
  </mc:AlternateContent>
  <xr:revisionPtr revIDLastSave="0" documentId="8_{D795A906-7F4F-43FE-AE01-EA24188F3769}" xr6:coauthVersionLast="47" xr6:coauthVersionMax="47" xr10:uidLastSave="{00000000-0000-0000-0000-000000000000}"/>
  <bookViews>
    <workbookView xWindow="-120" yWindow="-120" windowWidth="29040" windowHeight="15990" xr2:uid="{10BCC6DD-12A0-4A8E-ADC7-B701DC985F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90" i="1" l="1"/>
  <c r="D2090" i="1"/>
  <c r="B2090" i="1"/>
  <c r="B2089" i="1"/>
  <c r="J14" i="1"/>
  <c r="C2" i="1"/>
  <c r="C2100" i="1" s="1"/>
  <c r="BJ2102" i="1"/>
  <c r="BJ2101" i="1"/>
  <c r="BJ2100" i="1"/>
  <c r="BJ2099" i="1"/>
  <c r="BJ2098" i="1"/>
  <c r="BI2102" i="1"/>
  <c r="BI2101" i="1"/>
  <c r="BI2100" i="1"/>
  <c r="BI2099" i="1"/>
  <c r="BI2098" i="1"/>
  <c r="AY265" i="1"/>
  <c r="C265" i="1" s="1"/>
  <c r="AX2098" i="1"/>
  <c r="AY2098" i="1"/>
  <c r="AZ2098" i="1"/>
  <c r="BC2098" i="1"/>
  <c r="BF2098" i="1"/>
  <c r="BG2098" i="1"/>
  <c r="BH2098" i="1"/>
  <c r="BK2098" i="1"/>
  <c r="BL2098" i="1"/>
  <c r="BM2098" i="1"/>
  <c r="BN2098" i="1"/>
  <c r="BO2098" i="1"/>
  <c r="BP2098" i="1"/>
  <c r="BT2098" i="1"/>
  <c r="BU2098" i="1"/>
  <c r="BF2102" i="1"/>
  <c r="BK2102" i="1"/>
  <c r="BT2102" i="1"/>
  <c r="BU2102" i="1"/>
  <c r="N35" i="1" l="1"/>
  <c r="P41" i="1"/>
  <c r="N37" i="1" l="1"/>
  <c r="O37" i="1" s="1"/>
  <c r="P37" i="1" s="1"/>
  <c r="J21" i="1" s="1"/>
  <c r="D2092" i="1" l="1"/>
  <c r="J40" i="1"/>
  <c r="J32" i="1"/>
  <c r="E2091" i="1"/>
  <c r="AA55" i="1" s="1"/>
  <c r="D2091" i="1"/>
  <c r="Z55" i="1" s="1"/>
  <c r="B2091" i="1"/>
  <c r="X55" i="1" s="1"/>
  <c r="E2089" i="1"/>
  <c r="D2089" i="1"/>
  <c r="E2088" i="1"/>
  <c r="D2088" i="1"/>
  <c r="B2088" i="1"/>
  <c r="E2087" i="1"/>
  <c r="D2087" i="1"/>
  <c r="B2087" i="1"/>
  <c r="E2086" i="1"/>
  <c r="D2086" i="1"/>
  <c r="B2086" i="1"/>
  <c r="E2085" i="1"/>
  <c r="D2085" i="1"/>
  <c r="B2085" i="1"/>
  <c r="E2084" i="1"/>
  <c r="D2084" i="1"/>
  <c r="B2084" i="1"/>
  <c r="E2083" i="1"/>
  <c r="D2083" i="1"/>
  <c r="B2083" i="1"/>
  <c r="E2082" i="1"/>
  <c r="D2082" i="1"/>
  <c r="B2082" i="1"/>
  <c r="E2081" i="1"/>
  <c r="D2081" i="1"/>
  <c r="B2081" i="1"/>
  <c r="E2080" i="1"/>
  <c r="D2080" i="1"/>
  <c r="B2080" i="1"/>
  <c r="E2079" i="1"/>
  <c r="D2079" i="1"/>
  <c r="B2079" i="1"/>
  <c r="E2078" i="1"/>
  <c r="D2078" i="1"/>
  <c r="B2078" i="1"/>
  <c r="E2077" i="1"/>
  <c r="D2077" i="1"/>
  <c r="B2077" i="1"/>
  <c r="E2076" i="1"/>
  <c r="D2076" i="1"/>
  <c r="B2076" i="1"/>
  <c r="E2075" i="1"/>
  <c r="D2075" i="1"/>
  <c r="B2075" i="1"/>
  <c r="E2074" i="1"/>
  <c r="D2074" i="1"/>
  <c r="B2074" i="1"/>
  <c r="E2073" i="1"/>
  <c r="D2073" i="1"/>
  <c r="B2073" i="1"/>
  <c r="E2072" i="1"/>
  <c r="D2072" i="1"/>
  <c r="B2072" i="1"/>
  <c r="E2071" i="1"/>
  <c r="D2071" i="1"/>
  <c r="B2071" i="1"/>
  <c r="E2070" i="1"/>
  <c r="D2070" i="1"/>
  <c r="B2070" i="1"/>
  <c r="E2069" i="1"/>
  <c r="D2069" i="1"/>
  <c r="B2069" i="1"/>
  <c r="E2068" i="1"/>
  <c r="D2068" i="1"/>
  <c r="B2068" i="1"/>
  <c r="E2067" i="1"/>
  <c r="D2067" i="1"/>
  <c r="B2067" i="1"/>
  <c r="E2066" i="1"/>
  <c r="D2066" i="1"/>
  <c r="B2066" i="1"/>
  <c r="E2065" i="1"/>
  <c r="D2065" i="1"/>
  <c r="B2065" i="1"/>
  <c r="E2064" i="1"/>
  <c r="D2064" i="1"/>
  <c r="B2064" i="1"/>
  <c r="E2063" i="1"/>
  <c r="D2063" i="1"/>
  <c r="B2063" i="1"/>
  <c r="E2062" i="1"/>
  <c r="D2062" i="1"/>
  <c r="B2062" i="1"/>
  <c r="E2061" i="1"/>
  <c r="D2061" i="1"/>
  <c r="B2061" i="1"/>
  <c r="E2060" i="1"/>
  <c r="D2060" i="1"/>
  <c r="B2060" i="1"/>
  <c r="E2059" i="1"/>
  <c r="D2059" i="1"/>
  <c r="B2059" i="1"/>
  <c r="E2058" i="1"/>
  <c r="D2058" i="1"/>
  <c r="B2058" i="1"/>
  <c r="E2057" i="1"/>
  <c r="D2057" i="1"/>
  <c r="B2057" i="1"/>
  <c r="E2056" i="1"/>
  <c r="D2056" i="1"/>
  <c r="B2056" i="1"/>
  <c r="E2055" i="1"/>
  <c r="D2055" i="1"/>
  <c r="B2055" i="1"/>
  <c r="E2054" i="1"/>
  <c r="D2054" i="1"/>
  <c r="B2054" i="1"/>
  <c r="E2053" i="1"/>
  <c r="D2053" i="1"/>
  <c r="B2053" i="1"/>
  <c r="E2052" i="1"/>
  <c r="D2052" i="1"/>
  <c r="B2052" i="1"/>
  <c r="E2051" i="1"/>
  <c r="D2051" i="1"/>
  <c r="B2051" i="1"/>
  <c r="E2050" i="1"/>
  <c r="D2050" i="1"/>
  <c r="B2050" i="1"/>
  <c r="E2049" i="1"/>
  <c r="D2049" i="1"/>
  <c r="B2049" i="1"/>
  <c r="E2048" i="1"/>
  <c r="D2048" i="1"/>
  <c r="B2048" i="1"/>
  <c r="E2047" i="1"/>
  <c r="D2047" i="1"/>
  <c r="B2047" i="1"/>
  <c r="E2046" i="1"/>
  <c r="D2046" i="1"/>
  <c r="B2046" i="1"/>
  <c r="E2045" i="1"/>
  <c r="D2045" i="1"/>
  <c r="B2045" i="1"/>
  <c r="E2044" i="1"/>
  <c r="D2044" i="1"/>
  <c r="B2044" i="1"/>
  <c r="E2043" i="1"/>
  <c r="D2043" i="1"/>
  <c r="B2043" i="1"/>
  <c r="E2042" i="1"/>
  <c r="D2042" i="1"/>
  <c r="B2042" i="1"/>
  <c r="E2041" i="1"/>
  <c r="D2041" i="1"/>
  <c r="B2041" i="1"/>
  <c r="E2040" i="1"/>
  <c r="D2040" i="1"/>
  <c r="B2040" i="1"/>
  <c r="E2039" i="1"/>
  <c r="D2039" i="1"/>
  <c r="B2039" i="1"/>
  <c r="E2038" i="1"/>
  <c r="D2038" i="1"/>
  <c r="B2038" i="1"/>
  <c r="E2037" i="1"/>
  <c r="D2037" i="1"/>
  <c r="B2037" i="1"/>
  <c r="E2036" i="1"/>
  <c r="D2036" i="1"/>
  <c r="B2036" i="1"/>
  <c r="E2035" i="1"/>
  <c r="D2035" i="1"/>
  <c r="B2035" i="1"/>
  <c r="E2034" i="1"/>
  <c r="D2034" i="1"/>
  <c r="B2034" i="1"/>
  <c r="E2033" i="1"/>
  <c r="D2033" i="1"/>
  <c r="B2033" i="1"/>
  <c r="E2032" i="1"/>
  <c r="D2032" i="1"/>
  <c r="B2032" i="1"/>
  <c r="E2031" i="1"/>
  <c r="D2031" i="1"/>
  <c r="B2031" i="1"/>
  <c r="E2030" i="1"/>
  <c r="D2030" i="1"/>
  <c r="B2030" i="1"/>
  <c r="E2029" i="1"/>
  <c r="D2029" i="1"/>
  <c r="B2029" i="1"/>
  <c r="E2028" i="1"/>
  <c r="D2028" i="1"/>
  <c r="B2028" i="1"/>
  <c r="E2027" i="1"/>
  <c r="D2027" i="1"/>
  <c r="B2027" i="1"/>
  <c r="E2026" i="1"/>
  <c r="D2026" i="1"/>
  <c r="B2026" i="1"/>
  <c r="E2025" i="1"/>
  <c r="D2025" i="1"/>
  <c r="B2025" i="1"/>
  <c r="E2024" i="1"/>
  <c r="D2024" i="1"/>
  <c r="B2024" i="1"/>
  <c r="E2023" i="1"/>
  <c r="D2023" i="1"/>
  <c r="B2023" i="1"/>
  <c r="E2022" i="1"/>
  <c r="D2022" i="1"/>
  <c r="B2022" i="1"/>
  <c r="E2021" i="1"/>
  <c r="D2021" i="1"/>
  <c r="B2021" i="1"/>
  <c r="E2020" i="1"/>
  <c r="D2020" i="1"/>
  <c r="B2020" i="1"/>
  <c r="E2019" i="1"/>
  <c r="D2019" i="1"/>
  <c r="B2019" i="1"/>
  <c r="E2018" i="1"/>
  <c r="D2018" i="1"/>
  <c r="B2018" i="1"/>
  <c r="E2017" i="1"/>
  <c r="D2017" i="1"/>
  <c r="B2017" i="1"/>
  <c r="E2016" i="1"/>
  <c r="D2016" i="1"/>
  <c r="B2016" i="1"/>
  <c r="E2015" i="1"/>
  <c r="D2015" i="1"/>
  <c r="B2015" i="1"/>
  <c r="E2014" i="1"/>
  <c r="D2014" i="1"/>
  <c r="B2014" i="1"/>
  <c r="E2013" i="1"/>
  <c r="D2013" i="1"/>
  <c r="B2013" i="1"/>
  <c r="E2012" i="1"/>
  <c r="D2012" i="1"/>
  <c r="B2012" i="1"/>
  <c r="E2011" i="1"/>
  <c r="D2011" i="1"/>
  <c r="B2011" i="1"/>
  <c r="E2010" i="1"/>
  <c r="D2010" i="1"/>
  <c r="B2010" i="1"/>
  <c r="E2009" i="1"/>
  <c r="D2009" i="1"/>
  <c r="B2009" i="1"/>
  <c r="E2008" i="1"/>
  <c r="D2008" i="1"/>
  <c r="B2008" i="1"/>
  <c r="E2007" i="1"/>
  <c r="D2007" i="1"/>
  <c r="B2007" i="1"/>
  <c r="E2006" i="1"/>
  <c r="D2006" i="1"/>
  <c r="B2006" i="1"/>
  <c r="E2005" i="1"/>
  <c r="D2005" i="1"/>
  <c r="B2005" i="1"/>
  <c r="E2004" i="1"/>
  <c r="D2004" i="1"/>
  <c r="B2004" i="1"/>
  <c r="E2003" i="1"/>
  <c r="D2003" i="1"/>
  <c r="B2003" i="1"/>
  <c r="E2002" i="1"/>
  <c r="D2002" i="1"/>
  <c r="B2002" i="1"/>
  <c r="E2001" i="1"/>
  <c r="D2001" i="1"/>
  <c r="B2001" i="1"/>
  <c r="E2000" i="1"/>
  <c r="D2000" i="1"/>
  <c r="B2000" i="1"/>
  <c r="E1999" i="1"/>
  <c r="D1999" i="1"/>
  <c r="B1999" i="1"/>
  <c r="E1998" i="1"/>
  <c r="D1998" i="1"/>
  <c r="B1998" i="1"/>
  <c r="E1997" i="1"/>
  <c r="D1997" i="1"/>
  <c r="B1997" i="1"/>
  <c r="E1996" i="1"/>
  <c r="D1996" i="1"/>
  <c r="B1996" i="1"/>
  <c r="E1995" i="1"/>
  <c r="D1995" i="1"/>
  <c r="B1995" i="1"/>
  <c r="E1994" i="1"/>
  <c r="D1994" i="1"/>
  <c r="B1994" i="1"/>
  <c r="E1993" i="1"/>
  <c r="D1993" i="1"/>
  <c r="B1993" i="1"/>
  <c r="E1992" i="1"/>
  <c r="D1992" i="1"/>
  <c r="B1992" i="1"/>
  <c r="E1991" i="1"/>
  <c r="D1991" i="1"/>
  <c r="B1991" i="1"/>
  <c r="E1990" i="1"/>
  <c r="D1990" i="1"/>
  <c r="B1990" i="1"/>
  <c r="E1989" i="1"/>
  <c r="D1989" i="1"/>
  <c r="B1989" i="1"/>
  <c r="E1988" i="1"/>
  <c r="D1988" i="1"/>
  <c r="B1988" i="1"/>
  <c r="E1987" i="1"/>
  <c r="D1987" i="1"/>
  <c r="B1987" i="1"/>
  <c r="E1986" i="1"/>
  <c r="D1986" i="1"/>
  <c r="B1986" i="1"/>
  <c r="E1985" i="1"/>
  <c r="D1985" i="1"/>
  <c r="B1985" i="1"/>
  <c r="E1984" i="1"/>
  <c r="D1984" i="1"/>
  <c r="B1984" i="1"/>
  <c r="E1983" i="1"/>
  <c r="D1983" i="1"/>
  <c r="B1983" i="1"/>
  <c r="E1982" i="1"/>
  <c r="D1982" i="1"/>
  <c r="B1982" i="1"/>
  <c r="E1981" i="1"/>
  <c r="D1981" i="1"/>
  <c r="B1981" i="1"/>
  <c r="E1980" i="1"/>
  <c r="D1980" i="1"/>
  <c r="B1980" i="1"/>
  <c r="E1979" i="1"/>
  <c r="D1979" i="1"/>
  <c r="B1979" i="1"/>
  <c r="E1978" i="1"/>
  <c r="D1978" i="1"/>
  <c r="B1978" i="1"/>
  <c r="E1977" i="1"/>
  <c r="D1977" i="1"/>
  <c r="B1977" i="1"/>
  <c r="E1976" i="1"/>
  <c r="D1976" i="1"/>
  <c r="B1976" i="1"/>
  <c r="E1975" i="1"/>
  <c r="D1975" i="1"/>
  <c r="B1975" i="1"/>
  <c r="E1974" i="1"/>
  <c r="D1974" i="1"/>
  <c r="B1974" i="1"/>
  <c r="E1973" i="1"/>
  <c r="D1973" i="1"/>
  <c r="B1973" i="1"/>
  <c r="E1972" i="1"/>
  <c r="D1972" i="1"/>
  <c r="B1972" i="1"/>
  <c r="E1971" i="1"/>
  <c r="D1971" i="1"/>
  <c r="B1971" i="1"/>
  <c r="E1970" i="1"/>
  <c r="D1970" i="1"/>
  <c r="B1970" i="1"/>
  <c r="E1969" i="1"/>
  <c r="D1969" i="1"/>
  <c r="B1969" i="1"/>
  <c r="E1968" i="1"/>
  <c r="D1968" i="1"/>
  <c r="B1968" i="1"/>
  <c r="E1967" i="1"/>
  <c r="D1967" i="1"/>
  <c r="B1967" i="1"/>
  <c r="E1966" i="1"/>
  <c r="D1966" i="1"/>
  <c r="B1966" i="1"/>
  <c r="E1965" i="1"/>
  <c r="D1965" i="1"/>
  <c r="B1965" i="1"/>
  <c r="E1964" i="1"/>
  <c r="D1964" i="1"/>
  <c r="B1964" i="1"/>
  <c r="E1963" i="1"/>
  <c r="D1963" i="1"/>
  <c r="B1963" i="1"/>
  <c r="E1962" i="1"/>
  <c r="D1962" i="1"/>
  <c r="B1962" i="1"/>
  <c r="E1961" i="1"/>
  <c r="D1961" i="1"/>
  <c r="B1961" i="1"/>
  <c r="E1960" i="1"/>
  <c r="D1960" i="1"/>
  <c r="B1960" i="1"/>
  <c r="E1959" i="1"/>
  <c r="D1959" i="1"/>
  <c r="B1959" i="1"/>
  <c r="E1958" i="1"/>
  <c r="D1958" i="1"/>
  <c r="B1958" i="1"/>
  <c r="E1957" i="1"/>
  <c r="D1957" i="1"/>
  <c r="B1957" i="1"/>
  <c r="E1956" i="1"/>
  <c r="D1956" i="1"/>
  <c r="B1956" i="1"/>
  <c r="E1955" i="1"/>
  <c r="D1955" i="1"/>
  <c r="B1955" i="1"/>
  <c r="E1954" i="1"/>
  <c r="D1954" i="1"/>
  <c r="B1954" i="1"/>
  <c r="E1953" i="1"/>
  <c r="D1953" i="1"/>
  <c r="B1953" i="1"/>
  <c r="E1952" i="1"/>
  <c r="D1952" i="1"/>
  <c r="B1952" i="1"/>
  <c r="E1951" i="1"/>
  <c r="D1951" i="1"/>
  <c r="B1951" i="1"/>
  <c r="E1950" i="1"/>
  <c r="D1950" i="1"/>
  <c r="B1950" i="1"/>
  <c r="E1949" i="1"/>
  <c r="D1949" i="1"/>
  <c r="B1949" i="1"/>
  <c r="E1948" i="1"/>
  <c r="D1948" i="1"/>
  <c r="B1948" i="1"/>
  <c r="E1947" i="1"/>
  <c r="D1947" i="1"/>
  <c r="B1947" i="1"/>
  <c r="E1946" i="1"/>
  <c r="D1946" i="1"/>
  <c r="B1946" i="1"/>
  <c r="E1945" i="1"/>
  <c r="D1945" i="1"/>
  <c r="B1945" i="1"/>
  <c r="E1944" i="1"/>
  <c r="D1944" i="1"/>
  <c r="B1944" i="1"/>
  <c r="E1943" i="1"/>
  <c r="D1943" i="1"/>
  <c r="B1943" i="1"/>
  <c r="E1942" i="1"/>
  <c r="D1942" i="1"/>
  <c r="B1942" i="1"/>
  <c r="E1941" i="1"/>
  <c r="D1941" i="1"/>
  <c r="B1941" i="1"/>
  <c r="E1940" i="1"/>
  <c r="D1940" i="1"/>
  <c r="B1940" i="1"/>
  <c r="E1939" i="1"/>
  <c r="D1939" i="1"/>
  <c r="B1939" i="1"/>
  <c r="E1938" i="1"/>
  <c r="D1938" i="1"/>
  <c r="B1938" i="1"/>
  <c r="E1937" i="1"/>
  <c r="D1937" i="1"/>
  <c r="B1937" i="1"/>
  <c r="E1936" i="1"/>
  <c r="D1936" i="1"/>
  <c r="B1936" i="1"/>
  <c r="E1935" i="1"/>
  <c r="D1935" i="1"/>
  <c r="B1935" i="1"/>
  <c r="E1934" i="1"/>
  <c r="D1934" i="1"/>
  <c r="B1934" i="1"/>
  <c r="E1933" i="1"/>
  <c r="D1933" i="1"/>
  <c r="B1933" i="1"/>
  <c r="E1932" i="1"/>
  <c r="D1932" i="1"/>
  <c r="B1932" i="1"/>
  <c r="E1931" i="1"/>
  <c r="D1931" i="1"/>
  <c r="B1931" i="1"/>
  <c r="E1930" i="1"/>
  <c r="D1930" i="1"/>
  <c r="B1930" i="1"/>
  <c r="E1929" i="1"/>
  <c r="D1929" i="1"/>
  <c r="B1929" i="1"/>
  <c r="E1928" i="1"/>
  <c r="D1928" i="1"/>
  <c r="B1928" i="1"/>
  <c r="E1927" i="1"/>
  <c r="D1927" i="1"/>
  <c r="B1927" i="1"/>
  <c r="E1926" i="1"/>
  <c r="D1926" i="1"/>
  <c r="B1926" i="1"/>
  <c r="E1925" i="1"/>
  <c r="D1925" i="1"/>
  <c r="B1925" i="1"/>
  <c r="E1924" i="1"/>
  <c r="D1924" i="1"/>
  <c r="B1924" i="1"/>
  <c r="E1923" i="1"/>
  <c r="D1923" i="1"/>
  <c r="B1923" i="1"/>
  <c r="E1922" i="1"/>
  <c r="D1922" i="1"/>
  <c r="B1922" i="1"/>
  <c r="E1921" i="1"/>
  <c r="D1921" i="1"/>
  <c r="B1921" i="1"/>
  <c r="E1920" i="1"/>
  <c r="D1920" i="1"/>
  <c r="B1920" i="1"/>
  <c r="E1919" i="1"/>
  <c r="D1919" i="1"/>
  <c r="B1919" i="1"/>
  <c r="E1918" i="1"/>
  <c r="D1918" i="1"/>
  <c r="B1918" i="1"/>
  <c r="E1917" i="1"/>
  <c r="D1917" i="1"/>
  <c r="B1917" i="1"/>
  <c r="E1916" i="1"/>
  <c r="D1916" i="1"/>
  <c r="B1916" i="1"/>
  <c r="E1915" i="1"/>
  <c r="D1915" i="1"/>
  <c r="B1915" i="1"/>
  <c r="E1914" i="1"/>
  <c r="D1914" i="1"/>
  <c r="B1914" i="1"/>
  <c r="E1913" i="1"/>
  <c r="D1913" i="1"/>
  <c r="B1913" i="1"/>
  <c r="E1912" i="1"/>
  <c r="D1912" i="1"/>
  <c r="B1912" i="1"/>
  <c r="E1911" i="1"/>
  <c r="D1911" i="1"/>
  <c r="B1911" i="1"/>
  <c r="E1910" i="1"/>
  <c r="D1910" i="1"/>
  <c r="B1910" i="1"/>
  <c r="E1909" i="1"/>
  <c r="D1909" i="1"/>
  <c r="B1909" i="1"/>
  <c r="E1908" i="1"/>
  <c r="D1908" i="1"/>
  <c r="B1908" i="1"/>
  <c r="E1907" i="1"/>
  <c r="D1907" i="1"/>
  <c r="B1907" i="1"/>
  <c r="E1906" i="1"/>
  <c r="D1906" i="1"/>
  <c r="B1906" i="1"/>
  <c r="E1905" i="1"/>
  <c r="D1905" i="1"/>
  <c r="B1905" i="1"/>
  <c r="E1904" i="1"/>
  <c r="D1904" i="1"/>
  <c r="B1904" i="1"/>
  <c r="E1903" i="1"/>
  <c r="D1903" i="1"/>
  <c r="B1903" i="1"/>
  <c r="E1902" i="1"/>
  <c r="D1902" i="1"/>
  <c r="B1902" i="1"/>
  <c r="E1901" i="1"/>
  <c r="D1901" i="1"/>
  <c r="B1901" i="1"/>
  <c r="E1900" i="1"/>
  <c r="D1900" i="1"/>
  <c r="B1900" i="1"/>
  <c r="E1899" i="1"/>
  <c r="D1899" i="1"/>
  <c r="B1899" i="1"/>
  <c r="E1898" i="1"/>
  <c r="D1898" i="1"/>
  <c r="B1898" i="1"/>
  <c r="E1897" i="1"/>
  <c r="D1897" i="1"/>
  <c r="B1897" i="1"/>
  <c r="E1896" i="1"/>
  <c r="D1896" i="1"/>
  <c r="B1896" i="1"/>
  <c r="E1895" i="1"/>
  <c r="D1895" i="1"/>
  <c r="B1895" i="1"/>
  <c r="E1894" i="1"/>
  <c r="D1894" i="1"/>
  <c r="B1894" i="1"/>
  <c r="E1893" i="1"/>
  <c r="D1893" i="1"/>
  <c r="B1893" i="1"/>
  <c r="E1892" i="1"/>
  <c r="D1892" i="1"/>
  <c r="B1892" i="1"/>
  <c r="E1891" i="1"/>
  <c r="D1891" i="1"/>
  <c r="B1891" i="1"/>
  <c r="E1890" i="1"/>
  <c r="D1890" i="1"/>
  <c r="B1890" i="1"/>
  <c r="E1889" i="1"/>
  <c r="D1889" i="1"/>
  <c r="B1889" i="1"/>
  <c r="E1888" i="1"/>
  <c r="D1888" i="1"/>
  <c r="B1888" i="1"/>
  <c r="E1887" i="1"/>
  <c r="D1887" i="1"/>
  <c r="B1887" i="1"/>
  <c r="E1886" i="1"/>
  <c r="D1886" i="1"/>
  <c r="B1886" i="1"/>
  <c r="E1885" i="1"/>
  <c r="D1885" i="1"/>
  <c r="B1885" i="1"/>
  <c r="E1884" i="1"/>
  <c r="D1884" i="1"/>
  <c r="B1884" i="1"/>
  <c r="E1883" i="1"/>
  <c r="D1883" i="1"/>
  <c r="B1883" i="1"/>
  <c r="E1882" i="1"/>
  <c r="D1882" i="1"/>
  <c r="B1882" i="1"/>
  <c r="E1881" i="1"/>
  <c r="D1881" i="1"/>
  <c r="B1881" i="1"/>
  <c r="E1880" i="1"/>
  <c r="D1880" i="1"/>
  <c r="B1880" i="1"/>
  <c r="E1879" i="1"/>
  <c r="D1879" i="1"/>
  <c r="B1879" i="1"/>
  <c r="E1878" i="1"/>
  <c r="D1878" i="1"/>
  <c r="B1878" i="1"/>
  <c r="E1877" i="1"/>
  <c r="D1877" i="1"/>
  <c r="B1877" i="1"/>
  <c r="E1876" i="1"/>
  <c r="D1876" i="1"/>
  <c r="B1876" i="1"/>
  <c r="E1875" i="1"/>
  <c r="D1875" i="1"/>
  <c r="B1875" i="1"/>
  <c r="E1874" i="1"/>
  <c r="D1874" i="1"/>
  <c r="B1874" i="1"/>
  <c r="E1873" i="1"/>
  <c r="D1873" i="1"/>
  <c r="B1873" i="1"/>
  <c r="E1872" i="1"/>
  <c r="D1872" i="1"/>
  <c r="B1872" i="1"/>
  <c r="E1871" i="1"/>
  <c r="D1871" i="1"/>
  <c r="B1871" i="1"/>
  <c r="E1870" i="1"/>
  <c r="D1870" i="1"/>
  <c r="B1870" i="1"/>
  <c r="E1869" i="1"/>
  <c r="D1869" i="1"/>
  <c r="B1869" i="1"/>
  <c r="E1868" i="1"/>
  <c r="D1868" i="1"/>
  <c r="B1868" i="1"/>
  <c r="E1867" i="1"/>
  <c r="D1867" i="1"/>
  <c r="B1867" i="1"/>
  <c r="E1866" i="1"/>
  <c r="D1866" i="1"/>
  <c r="B1866" i="1"/>
  <c r="E1865" i="1"/>
  <c r="D1865" i="1"/>
  <c r="B1865" i="1"/>
  <c r="E1864" i="1"/>
  <c r="D1864" i="1"/>
  <c r="B1864" i="1"/>
  <c r="E1863" i="1"/>
  <c r="D1863" i="1"/>
  <c r="B1863" i="1"/>
  <c r="E1862" i="1"/>
  <c r="D1862" i="1"/>
  <c r="B1862" i="1"/>
  <c r="E1861" i="1"/>
  <c r="D1861" i="1"/>
  <c r="B1861" i="1"/>
  <c r="E1860" i="1"/>
  <c r="D1860" i="1"/>
  <c r="B1860" i="1"/>
  <c r="E1859" i="1"/>
  <c r="D1859" i="1"/>
  <c r="B1859" i="1"/>
  <c r="E1858" i="1"/>
  <c r="D1858" i="1"/>
  <c r="B1858" i="1"/>
  <c r="E1857" i="1"/>
  <c r="D1857" i="1"/>
  <c r="B1857" i="1"/>
  <c r="E1856" i="1"/>
  <c r="D1856" i="1"/>
  <c r="B1856" i="1"/>
  <c r="E1855" i="1"/>
  <c r="D1855" i="1"/>
  <c r="B1855" i="1"/>
  <c r="E1854" i="1"/>
  <c r="D1854" i="1"/>
  <c r="B1854" i="1"/>
  <c r="E1853" i="1"/>
  <c r="D1853" i="1"/>
  <c r="B1853" i="1"/>
  <c r="E1852" i="1"/>
  <c r="D1852" i="1"/>
  <c r="B1852" i="1"/>
  <c r="E1851" i="1"/>
  <c r="D1851" i="1"/>
  <c r="B1851" i="1"/>
  <c r="E1850" i="1"/>
  <c r="D1850" i="1"/>
  <c r="B1850" i="1"/>
  <c r="E1849" i="1"/>
  <c r="D1849" i="1"/>
  <c r="B1849" i="1"/>
  <c r="E1848" i="1"/>
  <c r="D1848" i="1"/>
  <c r="B1848" i="1"/>
  <c r="E1847" i="1"/>
  <c r="D1847" i="1"/>
  <c r="B1847" i="1"/>
  <c r="E1846" i="1"/>
  <c r="D1846" i="1"/>
  <c r="B1846" i="1"/>
  <c r="E1845" i="1"/>
  <c r="D1845" i="1"/>
  <c r="B1845" i="1"/>
  <c r="E1844" i="1"/>
  <c r="D1844" i="1"/>
  <c r="B1844" i="1"/>
  <c r="E1843" i="1"/>
  <c r="D1843" i="1"/>
  <c r="B1843" i="1"/>
  <c r="E1842" i="1"/>
  <c r="D1842" i="1"/>
  <c r="B1842" i="1"/>
  <c r="E1841" i="1"/>
  <c r="D1841" i="1"/>
  <c r="B1841" i="1"/>
  <c r="E1840" i="1"/>
  <c r="D1840" i="1"/>
  <c r="B1840" i="1"/>
  <c r="E1839" i="1"/>
  <c r="D1839" i="1"/>
  <c r="B1839" i="1"/>
  <c r="E1838" i="1"/>
  <c r="D1838" i="1"/>
  <c r="B1838" i="1"/>
  <c r="E1837" i="1"/>
  <c r="D1837" i="1"/>
  <c r="B1837" i="1"/>
  <c r="E1836" i="1"/>
  <c r="D1836" i="1"/>
  <c r="B1836" i="1"/>
  <c r="E1835" i="1"/>
  <c r="D1835" i="1"/>
  <c r="B1835" i="1"/>
  <c r="E1834" i="1"/>
  <c r="D1834" i="1"/>
  <c r="B1834" i="1"/>
  <c r="E1833" i="1"/>
  <c r="D1833" i="1"/>
  <c r="B1833" i="1"/>
  <c r="E1832" i="1"/>
  <c r="D1832" i="1"/>
  <c r="B1832" i="1"/>
  <c r="E1831" i="1"/>
  <c r="D1831" i="1"/>
  <c r="B1831" i="1"/>
  <c r="E1830" i="1"/>
  <c r="D1830" i="1"/>
  <c r="B1830" i="1"/>
  <c r="E1829" i="1"/>
  <c r="D1829" i="1"/>
  <c r="B1829" i="1"/>
  <c r="E1828" i="1"/>
  <c r="D1828" i="1"/>
  <c r="B1828" i="1"/>
  <c r="E1827" i="1"/>
  <c r="D1827" i="1"/>
  <c r="B1827" i="1"/>
  <c r="E1826" i="1"/>
  <c r="D1826" i="1"/>
  <c r="B1826" i="1"/>
  <c r="E1825" i="1"/>
  <c r="D1825" i="1"/>
  <c r="B1825" i="1"/>
  <c r="E1824" i="1"/>
  <c r="D1824" i="1"/>
  <c r="B1824" i="1"/>
  <c r="E1823" i="1"/>
  <c r="D1823" i="1"/>
  <c r="B1823" i="1"/>
  <c r="E1822" i="1"/>
  <c r="D1822" i="1"/>
  <c r="B1822" i="1"/>
  <c r="E1821" i="1"/>
  <c r="D1821" i="1"/>
  <c r="B1821" i="1"/>
  <c r="E1820" i="1"/>
  <c r="D1820" i="1"/>
  <c r="B1820" i="1"/>
  <c r="E1819" i="1"/>
  <c r="D1819" i="1"/>
  <c r="B1819" i="1"/>
  <c r="E1818" i="1"/>
  <c r="D1818" i="1"/>
  <c r="B1818" i="1"/>
  <c r="E1817" i="1"/>
  <c r="D1817" i="1"/>
  <c r="B1817" i="1"/>
  <c r="E1816" i="1"/>
  <c r="D1816" i="1"/>
  <c r="B1816" i="1"/>
  <c r="E1815" i="1"/>
  <c r="D1815" i="1"/>
  <c r="B1815" i="1"/>
  <c r="E1814" i="1"/>
  <c r="D1814" i="1"/>
  <c r="B1814" i="1"/>
  <c r="E1813" i="1"/>
  <c r="D1813" i="1"/>
  <c r="B1813" i="1"/>
  <c r="E1812" i="1"/>
  <c r="D1812" i="1"/>
  <c r="B1812" i="1"/>
  <c r="E1811" i="1"/>
  <c r="D1811" i="1"/>
  <c r="B1811" i="1"/>
  <c r="E1810" i="1"/>
  <c r="D1810" i="1"/>
  <c r="B1810" i="1"/>
  <c r="E1809" i="1"/>
  <c r="D1809" i="1"/>
  <c r="B1809" i="1"/>
  <c r="E1808" i="1"/>
  <c r="D1808" i="1"/>
  <c r="B1808" i="1"/>
  <c r="E1807" i="1"/>
  <c r="D1807" i="1"/>
  <c r="B1807" i="1"/>
  <c r="E1806" i="1"/>
  <c r="D1806" i="1"/>
  <c r="B1806" i="1"/>
  <c r="E1805" i="1"/>
  <c r="D1805" i="1"/>
  <c r="B1805" i="1"/>
  <c r="E1804" i="1"/>
  <c r="D1804" i="1"/>
  <c r="B1804" i="1"/>
  <c r="E1803" i="1"/>
  <c r="D1803" i="1"/>
  <c r="B1803" i="1"/>
  <c r="E1802" i="1"/>
  <c r="D1802" i="1"/>
  <c r="B1802" i="1"/>
  <c r="E1801" i="1"/>
  <c r="D1801" i="1"/>
  <c r="B1801" i="1"/>
  <c r="E1800" i="1"/>
  <c r="D1800" i="1"/>
  <c r="B1800" i="1"/>
  <c r="E1799" i="1"/>
  <c r="D1799" i="1"/>
  <c r="B1799" i="1"/>
  <c r="E1798" i="1"/>
  <c r="D1798" i="1"/>
  <c r="B1798" i="1"/>
  <c r="E1797" i="1"/>
  <c r="D1797" i="1"/>
  <c r="B1797" i="1"/>
  <c r="E1796" i="1"/>
  <c r="D1796" i="1"/>
  <c r="B1796" i="1"/>
  <c r="E1795" i="1"/>
  <c r="D1795" i="1"/>
  <c r="B1795" i="1"/>
  <c r="E1794" i="1"/>
  <c r="D1794" i="1"/>
  <c r="B1794" i="1"/>
  <c r="E1793" i="1"/>
  <c r="D1793" i="1"/>
  <c r="B1793" i="1"/>
  <c r="E1792" i="1"/>
  <c r="D1792" i="1"/>
  <c r="B1792" i="1"/>
  <c r="E1791" i="1"/>
  <c r="D1791" i="1"/>
  <c r="B1791" i="1"/>
  <c r="E1790" i="1"/>
  <c r="D1790" i="1"/>
  <c r="B1790" i="1"/>
  <c r="E1789" i="1"/>
  <c r="D1789" i="1"/>
  <c r="B1789" i="1"/>
  <c r="E1788" i="1"/>
  <c r="D1788" i="1"/>
  <c r="B1788" i="1"/>
  <c r="E1787" i="1"/>
  <c r="D1787" i="1"/>
  <c r="B1787" i="1"/>
  <c r="E1786" i="1"/>
  <c r="D1786" i="1"/>
  <c r="B1786" i="1"/>
  <c r="E1785" i="1"/>
  <c r="D1785" i="1"/>
  <c r="B1785" i="1"/>
  <c r="E1784" i="1"/>
  <c r="D1784" i="1"/>
  <c r="B1784" i="1"/>
  <c r="E1783" i="1"/>
  <c r="D1783" i="1"/>
  <c r="B1783" i="1"/>
  <c r="E1782" i="1"/>
  <c r="D1782" i="1"/>
  <c r="B1782" i="1"/>
  <c r="E1781" i="1"/>
  <c r="D1781" i="1"/>
  <c r="B1781" i="1"/>
  <c r="E1780" i="1"/>
  <c r="D1780" i="1"/>
  <c r="B1780" i="1"/>
  <c r="E1779" i="1"/>
  <c r="D1779" i="1"/>
  <c r="B1779" i="1"/>
  <c r="E1778" i="1"/>
  <c r="D1778" i="1"/>
  <c r="B1778" i="1"/>
  <c r="E1777" i="1"/>
  <c r="D1777" i="1"/>
  <c r="B1777" i="1"/>
  <c r="E1776" i="1"/>
  <c r="D1776" i="1"/>
  <c r="B1776" i="1"/>
  <c r="E1775" i="1"/>
  <c r="D1775" i="1"/>
  <c r="B1775" i="1"/>
  <c r="E1774" i="1"/>
  <c r="D1774" i="1"/>
  <c r="B1774" i="1"/>
  <c r="E1773" i="1"/>
  <c r="D1773" i="1"/>
  <c r="B1773" i="1"/>
  <c r="E1772" i="1"/>
  <c r="D1772" i="1"/>
  <c r="B1772" i="1"/>
  <c r="E1771" i="1"/>
  <c r="D1771" i="1"/>
  <c r="B1771" i="1"/>
  <c r="E1770" i="1"/>
  <c r="D1770" i="1"/>
  <c r="B1770" i="1"/>
  <c r="E1769" i="1"/>
  <c r="D1769" i="1"/>
  <c r="B1769" i="1"/>
  <c r="E1768" i="1"/>
  <c r="D1768" i="1"/>
  <c r="B1768" i="1"/>
  <c r="E1767" i="1"/>
  <c r="D1767" i="1"/>
  <c r="B1767" i="1"/>
  <c r="E1766" i="1"/>
  <c r="D1766" i="1"/>
  <c r="B1766" i="1"/>
  <c r="E1765" i="1"/>
  <c r="D1765" i="1"/>
  <c r="B1765" i="1"/>
  <c r="E1764" i="1"/>
  <c r="D1764" i="1"/>
  <c r="B1764" i="1"/>
  <c r="E1763" i="1"/>
  <c r="D1763" i="1"/>
  <c r="B1763" i="1"/>
  <c r="E1762" i="1"/>
  <c r="D1762" i="1"/>
  <c r="B1762" i="1"/>
  <c r="E1761" i="1"/>
  <c r="D1761" i="1"/>
  <c r="B1761" i="1"/>
  <c r="E1760" i="1"/>
  <c r="D1760" i="1"/>
  <c r="B1760" i="1"/>
  <c r="E1759" i="1"/>
  <c r="D1759" i="1"/>
  <c r="B1759" i="1"/>
  <c r="E1758" i="1"/>
  <c r="D1758" i="1"/>
  <c r="B1758" i="1"/>
  <c r="E1757" i="1"/>
  <c r="D1757" i="1"/>
  <c r="B1757" i="1"/>
  <c r="E1756" i="1"/>
  <c r="D1756" i="1"/>
  <c r="B1756" i="1"/>
  <c r="E1755" i="1"/>
  <c r="D1755" i="1"/>
  <c r="B1755" i="1"/>
  <c r="E1754" i="1"/>
  <c r="D1754" i="1"/>
  <c r="B1754" i="1"/>
  <c r="E1753" i="1"/>
  <c r="D1753" i="1"/>
  <c r="B1753" i="1"/>
  <c r="E1752" i="1"/>
  <c r="D1752" i="1"/>
  <c r="B1752" i="1"/>
  <c r="E1751" i="1"/>
  <c r="D1751" i="1"/>
  <c r="B1751" i="1"/>
  <c r="E1750" i="1"/>
  <c r="D1750" i="1"/>
  <c r="B1750" i="1"/>
  <c r="E1749" i="1"/>
  <c r="D1749" i="1"/>
  <c r="B1749" i="1"/>
  <c r="E1748" i="1"/>
  <c r="D1748" i="1"/>
  <c r="B1748" i="1"/>
  <c r="E1747" i="1"/>
  <c r="D1747" i="1"/>
  <c r="B1747" i="1"/>
  <c r="E1746" i="1"/>
  <c r="D1746" i="1"/>
  <c r="B1746" i="1"/>
  <c r="E1745" i="1"/>
  <c r="D1745" i="1"/>
  <c r="B1745" i="1"/>
  <c r="E1744" i="1"/>
  <c r="D1744" i="1"/>
  <c r="B1744" i="1"/>
  <c r="E1743" i="1"/>
  <c r="D1743" i="1"/>
  <c r="B1743" i="1"/>
  <c r="E1742" i="1"/>
  <c r="D1742" i="1"/>
  <c r="B1742" i="1"/>
  <c r="E1741" i="1"/>
  <c r="D1741" i="1"/>
  <c r="B1741" i="1"/>
  <c r="E1740" i="1"/>
  <c r="D1740" i="1"/>
  <c r="B1740" i="1"/>
  <c r="E1739" i="1"/>
  <c r="D1739" i="1"/>
  <c r="B1739" i="1"/>
  <c r="E1738" i="1"/>
  <c r="D1738" i="1"/>
  <c r="B1738" i="1"/>
  <c r="E1737" i="1"/>
  <c r="D1737" i="1"/>
  <c r="B1737" i="1"/>
  <c r="E1736" i="1"/>
  <c r="D1736" i="1"/>
  <c r="B1736" i="1"/>
  <c r="E1735" i="1"/>
  <c r="D1735" i="1"/>
  <c r="B1735" i="1"/>
  <c r="E1734" i="1"/>
  <c r="D1734" i="1"/>
  <c r="B1734" i="1"/>
  <c r="E1733" i="1"/>
  <c r="D1733" i="1"/>
  <c r="B1733" i="1"/>
  <c r="E1732" i="1"/>
  <c r="D1732" i="1"/>
  <c r="B1732" i="1"/>
  <c r="E1731" i="1"/>
  <c r="D1731" i="1"/>
  <c r="B1731" i="1"/>
  <c r="E1730" i="1"/>
  <c r="D1730" i="1"/>
  <c r="B1730" i="1"/>
  <c r="E1729" i="1"/>
  <c r="D1729" i="1"/>
  <c r="B1729" i="1"/>
  <c r="E1728" i="1"/>
  <c r="D1728" i="1"/>
  <c r="B1728" i="1"/>
  <c r="E1727" i="1"/>
  <c r="D1727" i="1"/>
  <c r="B1727" i="1"/>
  <c r="E1726" i="1"/>
  <c r="D1726" i="1"/>
  <c r="B1726" i="1"/>
  <c r="E1725" i="1"/>
  <c r="D1725" i="1"/>
  <c r="B1725" i="1"/>
  <c r="E1724" i="1"/>
  <c r="D1724" i="1"/>
  <c r="B1724" i="1"/>
  <c r="E1723" i="1"/>
  <c r="D1723" i="1"/>
  <c r="B1723" i="1"/>
  <c r="E1722" i="1"/>
  <c r="D1722" i="1"/>
  <c r="B1722" i="1"/>
  <c r="E1721" i="1"/>
  <c r="D1721" i="1"/>
  <c r="B1721" i="1"/>
  <c r="E1720" i="1"/>
  <c r="D1720" i="1"/>
  <c r="B1720" i="1"/>
  <c r="E1719" i="1"/>
  <c r="D1719" i="1"/>
  <c r="B1719" i="1"/>
  <c r="E1718" i="1"/>
  <c r="D1718" i="1"/>
  <c r="B1718" i="1"/>
  <c r="E1717" i="1"/>
  <c r="D1717" i="1"/>
  <c r="B1717" i="1"/>
  <c r="E1716" i="1"/>
  <c r="D1716" i="1"/>
  <c r="B1716" i="1"/>
  <c r="E1715" i="1"/>
  <c r="D1715" i="1"/>
  <c r="B1715" i="1"/>
  <c r="E1714" i="1"/>
  <c r="D1714" i="1"/>
  <c r="B1714" i="1"/>
  <c r="E1713" i="1"/>
  <c r="D1713" i="1"/>
  <c r="B1713" i="1"/>
  <c r="E1712" i="1"/>
  <c r="D1712" i="1"/>
  <c r="B1712" i="1"/>
  <c r="E1711" i="1"/>
  <c r="D1711" i="1"/>
  <c r="B1711" i="1"/>
  <c r="E1710" i="1"/>
  <c r="D1710" i="1"/>
  <c r="B1710" i="1"/>
  <c r="E1709" i="1"/>
  <c r="D1709" i="1"/>
  <c r="B1709" i="1"/>
  <c r="E1708" i="1"/>
  <c r="D1708" i="1"/>
  <c r="B1708" i="1"/>
  <c r="E1707" i="1"/>
  <c r="D1707" i="1"/>
  <c r="B1707" i="1"/>
  <c r="E1706" i="1"/>
  <c r="D1706" i="1"/>
  <c r="B1706" i="1"/>
  <c r="E1705" i="1"/>
  <c r="D1705" i="1"/>
  <c r="B1705" i="1"/>
  <c r="E1704" i="1"/>
  <c r="D1704" i="1"/>
  <c r="B1704" i="1"/>
  <c r="E1703" i="1"/>
  <c r="D1703" i="1"/>
  <c r="B1703" i="1"/>
  <c r="E1702" i="1"/>
  <c r="D1702" i="1"/>
  <c r="B1702" i="1"/>
  <c r="E1701" i="1"/>
  <c r="D1701" i="1"/>
  <c r="B1701" i="1"/>
  <c r="E1700" i="1"/>
  <c r="D1700" i="1"/>
  <c r="B1700" i="1"/>
  <c r="E1699" i="1"/>
  <c r="D1699" i="1"/>
  <c r="B1699" i="1"/>
  <c r="E1698" i="1"/>
  <c r="D1698" i="1"/>
  <c r="B1698" i="1"/>
  <c r="E1697" i="1"/>
  <c r="D1697" i="1"/>
  <c r="B1697" i="1"/>
  <c r="E1696" i="1"/>
  <c r="D1696" i="1"/>
  <c r="B1696" i="1"/>
  <c r="E1695" i="1"/>
  <c r="D1695" i="1"/>
  <c r="B1695" i="1"/>
  <c r="E1694" i="1"/>
  <c r="D1694" i="1"/>
  <c r="B1694" i="1"/>
  <c r="E1693" i="1"/>
  <c r="D1693" i="1"/>
  <c r="B1693" i="1"/>
  <c r="E1692" i="1"/>
  <c r="D1692" i="1"/>
  <c r="B1692" i="1"/>
  <c r="E1691" i="1"/>
  <c r="D1691" i="1"/>
  <c r="B1691" i="1"/>
  <c r="E1690" i="1"/>
  <c r="D1690" i="1"/>
  <c r="B1690" i="1"/>
  <c r="E1689" i="1"/>
  <c r="D1689" i="1"/>
  <c r="B1689" i="1"/>
  <c r="E1688" i="1"/>
  <c r="D1688" i="1"/>
  <c r="B1688" i="1"/>
  <c r="E1687" i="1"/>
  <c r="D1687" i="1"/>
  <c r="B1687" i="1"/>
  <c r="E1686" i="1"/>
  <c r="D1686" i="1"/>
  <c r="B1686" i="1"/>
  <c r="E1685" i="1"/>
  <c r="D1685" i="1"/>
  <c r="B1685" i="1"/>
  <c r="E1684" i="1"/>
  <c r="D1684" i="1"/>
  <c r="B1684" i="1"/>
  <c r="E1683" i="1"/>
  <c r="D1683" i="1"/>
  <c r="B1683" i="1"/>
  <c r="E1682" i="1"/>
  <c r="D1682" i="1"/>
  <c r="B1682" i="1"/>
  <c r="E1681" i="1"/>
  <c r="D1681" i="1"/>
  <c r="B1681" i="1"/>
  <c r="E1680" i="1"/>
  <c r="D1680" i="1"/>
  <c r="B1680" i="1"/>
  <c r="E1679" i="1"/>
  <c r="D1679" i="1"/>
  <c r="B1679" i="1"/>
  <c r="E1678" i="1"/>
  <c r="D1678" i="1"/>
  <c r="B1678" i="1"/>
  <c r="E1677" i="1"/>
  <c r="D1677" i="1"/>
  <c r="B1677" i="1"/>
  <c r="E1676" i="1"/>
  <c r="D1676" i="1"/>
  <c r="B1676" i="1"/>
  <c r="E1675" i="1"/>
  <c r="D1675" i="1"/>
  <c r="B1675" i="1"/>
  <c r="E1674" i="1"/>
  <c r="D1674" i="1"/>
  <c r="B1674" i="1"/>
  <c r="E1673" i="1"/>
  <c r="D1673" i="1"/>
  <c r="B1673" i="1"/>
  <c r="E1672" i="1"/>
  <c r="D1672" i="1"/>
  <c r="B1672" i="1"/>
  <c r="E1671" i="1"/>
  <c r="D1671" i="1"/>
  <c r="B1671" i="1"/>
  <c r="E1670" i="1"/>
  <c r="D1670" i="1"/>
  <c r="B1670" i="1"/>
  <c r="E1669" i="1"/>
  <c r="D1669" i="1"/>
  <c r="B1669" i="1"/>
  <c r="E1668" i="1"/>
  <c r="D1668" i="1"/>
  <c r="B1668" i="1"/>
  <c r="E1667" i="1"/>
  <c r="D1667" i="1"/>
  <c r="B1667" i="1"/>
  <c r="E1666" i="1"/>
  <c r="D1666" i="1"/>
  <c r="B1666" i="1"/>
  <c r="E1665" i="1"/>
  <c r="D1665" i="1"/>
  <c r="B1665" i="1"/>
  <c r="E1664" i="1"/>
  <c r="D1664" i="1"/>
  <c r="B1664" i="1"/>
  <c r="E1663" i="1"/>
  <c r="D1663" i="1"/>
  <c r="B1663" i="1"/>
  <c r="E1662" i="1"/>
  <c r="D1662" i="1"/>
  <c r="B1662" i="1"/>
  <c r="E1661" i="1"/>
  <c r="D1661" i="1"/>
  <c r="B1661" i="1"/>
  <c r="E1660" i="1"/>
  <c r="D1660" i="1"/>
  <c r="B1660" i="1"/>
  <c r="E1659" i="1"/>
  <c r="D1659" i="1"/>
  <c r="B1659" i="1"/>
  <c r="E1658" i="1"/>
  <c r="D1658" i="1"/>
  <c r="B1658" i="1"/>
  <c r="E1657" i="1"/>
  <c r="D1657" i="1"/>
  <c r="B1657" i="1"/>
  <c r="E1656" i="1"/>
  <c r="D1656" i="1"/>
  <c r="B1656" i="1"/>
  <c r="E1655" i="1"/>
  <c r="D1655" i="1"/>
  <c r="B1655" i="1"/>
  <c r="E1654" i="1"/>
  <c r="D1654" i="1"/>
  <c r="B1654" i="1"/>
  <c r="E1653" i="1"/>
  <c r="D1653" i="1"/>
  <c r="B1653" i="1"/>
  <c r="E1652" i="1"/>
  <c r="D1652" i="1"/>
  <c r="B1652" i="1"/>
  <c r="E1651" i="1"/>
  <c r="D1651" i="1"/>
  <c r="B1651" i="1"/>
  <c r="E1650" i="1"/>
  <c r="D1650" i="1"/>
  <c r="B1650" i="1"/>
  <c r="E1649" i="1"/>
  <c r="D1649" i="1"/>
  <c r="B1649" i="1"/>
  <c r="E1648" i="1"/>
  <c r="D1648" i="1"/>
  <c r="B1648" i="1"/>
  <c r="E1647" i="1"/>
  <c r="D1647" i="1"/>
  <c r="B1647" i="1"/>
  <c r="E1646" i="1"/>
  <c r="D1646" i="1"/>
  <c r="B1646" i="1"/>
  <c r="E1645" i="1"/>
  <c r="D1645" i="1"/>
  <c r="B1645" i="1"/>
  <c r="E1644" i="1"/>
  <c r="D1644" i="1"/>
  <c r="B1644" i="1"/>
  <c r="E1643" i="1"/>
  <c r="D1643" i="1"/>
  <c r="B1643" i="1"/>
  <c r="E1642" i="1"/>
  <c r="D1642" i="1"/>
  <c r="B1642" i="1"/>
  <c r="E1641" i="1"/>
  <c r="D1641" i="1"/>
  <c r="B1641" i="1"/>
  <c r="E1640" i="1"/>
  <c r="D1640" i="1"/>
  <c r="B1640" i="1"/>
  <c r="E1639" i="1"/>
  <c r="D1639" i="1"/>
  <c r="B1639" i="1"/>
  <c r="E1638" i="1"/>
  <c r="D1638" i="1"/>
  <c r="B1638" i="1"/>
  <c r="E1637" i="1"/>
  <c r="D1637" i="1"/>
  <c r="B1637" i="1"/>
  <c r="E1636" i="1"/>
  <c r="D1636" i="1"/>
  <c r="B1636" i="1"/>
  <c r="E1635" i="1"/>
  <c r="D1635" i="1"/>
  <c r="B1635" i="1"/>
  <c r="E1634" i="1"/>
  <c r="D1634" i="1"/>
  <c r="B1634" i="1"/>
  <c r="E1633" i="1"/>
  <c r="D1633" i="1"/>
  <c r="B1633" i="1"/>
  <c r="E1632" i="1"/>
  <c r="D1632" i="1"/>
  <c r="B1632" i="1"/>
  <c r="E1631" i="1"/>
  <c r="D1631" i="1"/>
  <c r="B1631" i="1"/>
  <c r="E1630" i="1"/>
  <c r="D1630" i="1"/>
  <c r="B1630" i="1"/>
  <c r="E1629" i="1"/>
  <c r="D1629" i="1"/>
  <c r="B1629" i="1"/>
  <c r="E1628" i="1"/>
  <c r="D1628" i="1"/>
  <c r="B1628" i="1"/>
  <c r="E1627" i="1"/>
  <c r="D1627" i="1"/>
  <c r="B1627" i="1"/>
  <c r="E1626" i="1"/>
  <c r="D1626" i="1"/>
  <c r="B1626" i="1"/>
  <c r="E1625" i="1"/>
  <c r="D1625" i="1"/>
  <c r="B1625" i="1"/>
  <c r="E1624" i="1"/>
  <c r="D1624" i="1"/>
  <c r="B1624" i="1"/>
  <c r="E1623" i="1"/>
  <c r="D1623" i="1"/>
  <c r="B1623" i="1"/>
  <c r="E1622" i="1"/>
  <c r="D1622" i="1"/>
  <c r="B1622" i="1"/>
  <c r="E1621" i="1"/>
  <c r="D1621" i="1"/>
  <c r="B1621" i="1"/>
  <c r="E1620" i="1"/>
  <c r="D1620" i="1"/>
  <c r="B1620" i="1"/>
  <c r="E1619" i="1"/>
  <c r="D1619" i="1"/>
  <c r="B1619" i="1"/>
  <c r="E1618" i="1"/>
  <c r="D1618" i="1"/>
  <c r="B1618" i="1"/>
  <c r="E1617" i="1"/>
  <c r="D1617" i="1"/>
  <c r="B1617" i="1"/>
  <c r="E1616" i="1"/>
  <c r="D1616" i="1"/>
  <c r="B1616" i="1"/>
  <c r="E1615" i="1"/>
  <c r="D1615" i="1"/>
  <c r="B1615" i="1"/>
  <c r="E1614" i="1"/>
  <c r="D1614" i="1"/>
  <c r="B1614" i="1"/>
  <c r="E1613" i="1"/>
  <c r="D1613" i="1"/>
  <c r="B1613" i="1"/>
  <c r="E1612" i="1"/>
  <c r="D1612" i="1"/>
  <c r="B1612" i="1"/>
  <c r="E1611" i="1"/>
  <c r="D1611" i="1"/>
  <c r="B1611" i="1"/>
  <c r="E1610" i="1"/>
  <c r="D1610" i="1"/>
  <c r="B1610" i="1"/>
  <c r="E1609" i="1"/>
  <c r="D1609" i="1"/>
  <c r="B1609" i="1"/>
  <c r="E1608" i="1"/>
  <c r="D1608" i="1"/>
  <c r="B1608" i="1"/>
  <c r="E1607" i="1"/>
  <c r="D1607" i="1"/>
  <c r="B1607" i="1"/>
  <c r="E1606" i="1"/>
  <c r="D1606" i="1"/>
  <c r="B1606" i="1"/>
  <c r="E1605" i="1"/>
  <c r="D1605" i="1"/>
  <c r="B1605" i="1"/>
  <c r="E1604" i="1"/>
  <c r="D1604" i="1"/>
  <c r="B1604" i="1"/>
  <c r="E1603" i="1"/>
  <c r="D1603" i="1"/>
  <c r="B1603" i="1"/>
  <c r="E1602" i="1"/>
  <c r="D1602" i="1"/>
  <c r="B1602" i="1"/>
  <c r="E1601" i="1"/>
  <c r="D1601" i="1"/>
  <c r="B1601" i="1"/>
  <c r="E1600" i="1"/>
  <c r="D1600" i="1"/>
  <c r="B1600" i="1"/>
  <c r="E1599" i="1"/>
  <c r="D1599" i="1"/>
  <c r="B1599" i="1"/>
  <c r="E1598" i="1"/>
  <c r="D1598" i="1"/>
  <c r="B1598" i="1"/>
  <c r="E1597" i="1"/>
  <c r="D1597" i="1"/>
  <c r="B1597" i="1"/>
  <c r="E1596" i="1"/>
  <c r="D1596" i="1"/>
  <c r="B1596" i="1"/>
  <c r="E1595" i="1"/>
  <c r="D1595" i="1"/>
  <c r="B1595" i="1"/>
  <c r="E1594" i="1"/>
  <c r="D1594" i="1"/>
  <c r="B1594" i="1"/>
  <c r="E1593" i="1"/>
  <c r="D1593" i="1"/>
  <c r="B1593" i="1"/>
  <c r="E1592" i="1"/>
  <c r="D1592" i="1"/>
  <c r="B1592" i="1"/>
  <c r="E1591" i="1"/>
  <c r="D1591" i="1"/>
  <c r="B1591" i="1"/>
  <c r="E1590" i="1"/>
  <c r="D1590" i="1"/>
  <c r="B1590" i="1"/>
  <c r="E1589" i="1"/>
  <c r="D1589" i="1"/>
  <c r="B1589" i="1"/>
  <c r="E1588" i="1"/>
  <c r="D1588" i="1"/>
  <c r="B1588" i="1"/>
  <c r="E1587" i="1"/>
  <c r="D1587" i="1"/>
  <c r="B1587" i="1"/>
  <c r="E1586" i="1"/>
  <c r="D1586" i="1"/>
  <c r="B1586" i="1"/>
  <c r="E1585" i="1"/>
  <c r="D1585" i="1"/>
  <c r="B1585" i="1"/>
  <c r="E1584" i="1"/>
  <c r="D1584" i="1"/>
  <c r="B1584" i="1"/>
  <c r="E1583" i="1"/>
  <c r="D1583" i="1"/>
  <c r="B1583" i="1"/>
  <c r="E1582" i="1"/>
  <c r="D1582" i="1"/>
  <c r="B1582" i="1"/>
  <c r="E1581" i="1"/>
  <c r="D1581" i="1"/>
  <c r="B1581" i="1"/>
  <c r="E1580" i="1"/>
  <c r="D1580" i="1"/>
  <c r="B1580" i="1"/>
  <c r="E1579" i="1"/>
  <c r="D1579" i="1"/>
  <c r="B1579" i="1"/>
  <c r="E1578" i="1"/>
  <c r="D1578" i="1"/>
  <c r="B1578" i="1"/>
  <c r="E1577" i="1"/>
  <c r="D1577" i="1"/>
  <c r="B1577" i="1"/>
  <c r="E1576" i="1"/>
  <c r="D1576" i="1"/>
  <c r="B1576" i="1"/>
  <c r="E1575" i="1"/>
  <c r="D1575" i="1"/>
  <c r="B1575" i="1"/>
  <c r="E1574" i="1"/>
  <c r="D1574" i="1"/>
  <c r="B1574" i="1"/>
  <c r="E1573" i="1"/>
  <c r="D1573" i="1"/>
  <c r="B1573" i="1"/>
  <c r="E1572" i="1"/>
  <c r="D1572" i="1"/>
  <c r="B1572" i="1"/>
  <c r="E1571" i="1"/>
  <c r="D1571" i="1"/>
  <c r="B1571" i="1"/>
  <c r="E1570" i="1"/>
  <c r="D1570" i="1"/>
  <c r="B1570" i="1"/>
  <c r="E1569" i="1"/>
  <c r="D1569" i="1"/>
  <c r="B1569" i="1"/>
  <c r="E1568" i="1"/>
  <c r="D1568" i="1"/>
  <c r="B1568" i="1"/>
  <c r="E1567" i="1"/>
  <c r="D1567" i="1"/>
  <c r="B1567" i="1"/>
  <c r="E1566" i="1"/>
  <c r="D1566" i="1"/>
  <c r="B1566" i="1"/>
  <c r="E1565" i="1"/>
  <c r="D1565" i="1"/>
  <c r="B1565" i="1"/>
  <c r="E1564" i="1"/>
  <c r="D1564" i="1"/>
  <c r="B1564" i="1"/>
  <c r="E1563" i="1"/>
  <c r="D1563" i="1"/>
  <c r="B1563" i="1"/>
  <c r="E1562" i="1"/>
  <c r="D1562" i="1"/>
  <c r="B1562" i="1"/>
  <c r="E1561" i="1"/>
  <c r="D1561" i="1"/>
  <c r="B1561" i="1"/>
  <c r="E1560" i="1"/>
  <c r="D1560" i="1"/>
  <c r="B1560" i="1"/>
  <c r="E1559" i="1"/>
  <c r="D1559" i="1"/>
  <c r="B1559" i="1"/>
  <c r="E1558" i="1"/>
  <c r="D1558" i="1"/>
  <c r="B1558" i="1"/>
  <c r="E1557" i="1"/>
  <c r="D1557" i="1"/>
  <c r="B1557" i="1"/>
  <c r="E1556" i="1"/>
  <c r="D1556" i="1"/>
  <c r="B1556" i="1"/>
  <c r="E1555" i="1"/>
  <c r="D1555" i="1"/>
  <c r="B1555" i="1"/>
  <c r="E1554" i="1"/>
  <c r="D1554" i="1"/>
  <c r="B1554" i="1"/>
  <c r="E1553" i="1"/>
  <c r="D1553" i="1"/>
  <c r="B1553" i="1"/>
  <c r="E1552" i="1"/>
  <c r="D1552" i="1"/>
  <c r="B1552" i="1"/>
  <c r="E1551" i="1"/>
  <c r="D1551" i="1"/>
  <c r="B1551" i="1"/>
  <c r="E1550" i="1"/>
  <c r="D1550" i="1"/>
  <c r="B1550" i="1"/>
  <c r="E1549" i="1"/>
  <c r="D1549" i="1"/>
  <c r="B1549" i="1"/>
  <c r="E1548" i="1"/>
  <c r="D1548" i="1"/>
  <c r="B1548" i="1"/>
  <c r="E1547" i="1"/>
  <c r="D1547" i="1"/>
  <c r="B1547" i="1"/>
  <c r="E1546" i="1"/>
  <c r="D1546" i="1"/>
  <c r="B1546" i="1"/>
  <c r="E1545" i="1"/>
  <c r="D1545" i="1"/>
  <c r="B1545" i="1"/>
  <c r="E1544" i="1"/>
  <c r="D1544" i="1"/>
  <c r="B1544" i="1"/>
  <c r="E1543" i="1"/>
  <c r="D1543" i="1"/>
  <c r="B1543" i="1"/>
  <c r="E1542" i="1"/>
  <c r="D1542" i="1"/>
  <c r="B1542" i="1"/>
  <c r="E1541" i="1"/>
  <c r="D1541" i="1"/>
  <c r="B1541" i="1"/>
  <c r="E1540" i="1"/>
  <c r="D1540" i="1"/>
  <c r="B1540" i="1"/>
  <c r="E1539" i="1"/>
  <c r="D1539" i="1"/>
  <c r="B1539" i="1"/>
  <c r="E1538" i="1"/>
  <c r="D1538" i="1"/>
  <c r="B1538" i="1"/>
  <c r="E1537" i="1"/>
  <c r="D1537" i="1"/>
  <c r="B1537" i="1"/>
  <c r="E1536" i="1"/>
  <c r="D1536" i="1"/>
  <c r="B1536" i="1"/>
  <c r="E1535" i="1"/>
  <c r="D1535" i="1"/>
  <c r="B1535" i="1"/>
  <c r="E1534" i="1"/>
  <c r="D1534" i="1"/>
  <c r="B1534" i="1"/>
  <c r="E1533" i="1"/>
  <c r="D1533" i="1"/>
  <c r="B1533" i="1"/>
  <c r="E1532" i="1"/>
  <c r="D1532" i="1"/>
  <c r="B1532" i="1"/>
  <c r="E1531" i="1"/>
  <c r="D1531" i="1"/>
  <c r="B1531" i="1"/>
  <c r="E1530" i="1"/>
  <c r="D1530" i="1"/>
  <c r="B1530" i="1"/>
  <c r="E1529" i="1"/>
  <c r="D1529" i="1"/>
  <c r="B1529" i="1"/>
  <c r="E1528" i="1"/>
  <c r="D1528" i="1"/>
  <c r="B1528" i="1"/>
  <c r="E1527" i="1"/>
  <c r="D1527" i="1"/>
  <c r="B1527" i="1"/>
  <c r="E1526" i="1"/>
  <c r="D1526" i="1"/>
  <c r="B1526" i="1"/>
  <c r="E1525" i="1"/>
  <c r="D1525" i="1"/>
  <c r="B1525" i="1"/>
  <c r="E1524" i="1"/>
  <c r="D1524" i="1"/>
  <c r="B1524" i="1"/>
  <c r="E1523" i="1"/>
  <c r="D1523" i="1"/>
  <c r="B1523" i="1"/>
  <c r="E1522" i="1"/>
  <c r="D1522" i="1"/>
  <c r="B1522" i="1"/>
  <c r="E1521" i="1"/>
  <c r="D1521" i="1"/>
  <c r="B1521" i="1"/>
  <c r="E1520" i="1"/>
  <c r="D1520" i="1"/>
  <c r="B1520" i="1"/>
  <c r="E1519" i="1"/>
  <c r="D1519" i="1"/>
  <c r="B1519" i="1"/>
  <c r="E1518" i="1"/>
  <c r="D1518" i="1"/>
  <c r="B1518" i="1"/>
  <c r="E1517" i="1"/>
  <c r="D1517" i="1"/>
  <c r="B1517" i="1"/>
  <c r="E1516" i="1"/>
  <c r="D1516" i="1"/>
  <c r="B1516" i="1"/>
  <c r="E1515" i="1"/>
  <c r="D1515" i="1"/>
  <c r="B1515" i="1"/>
  <c r="E1514" i="1"/>
  <c r="D1514" i="1"/>
  <c r="B1514" i="1"/>
  <c r="E1513" i="1"/>
  <c r="D1513" i="1"/>
  <c r="B1513" i="1"/>
  <c r="E1512" i="1"/>
  <c r="D1512" i="1"/>
  <c r="B1512" i="1"/>
  <c r="E1511" i="1"/>
  <c r="D1511" i="1"/>
  <c r="B1511" i="1"/>
  <c r="E1510" i="1"/>
  <c r="D1510" i="1"/>
  <c r="B1510" i="1"/>
  <c r="E1509" i="1"/>
  <c r="D1509" i="1"/>
  <c r="B1509" i="1"/>
  <c r="E1508" i="1"/>
  <c r="D1508" i="1"/>
  <c r="B1508" i="1"/>
  <c r="E1507" i="1"/>
  <c r="D1507" i="1"/>
  <c r="B1507" i="1"/>
  <c r="E1506" i="1"/>
  <c r="D1506" i="1"/>
  <c r="B1506" i="1"/>
  <c r="E1505" i="1"/>
  <c r="D1505" i="1"/>
  <c r="B1505" i="1"/>
  <c r="E1504" i="1"/>
  <c r="D1504" i="1"/>
  <c r="B1504" i="1"/>
  <c r="E1503" i="1"/>
  <c r="D1503" i="1"/>
  <c r="B1503" i="1"/>
  <c r="E1502" i="1"/>
  <c r="D1502" i="1"/>
  <c r="B1502" i="1"/>
  <c r="E1501" i="1"/>
  <c r="D1501" i="1"/>
  <c r="B1501" i="1"/>
  <c r="E1500" i="1"/>
  <c r="D1500" i="1"/>
  <c r="B1500" i="1"/>
  <c r="E1499" i="1"/>
  <c r="D1499" i="1"/>
  <c r="B1499" i="1"/>
  <c r="E1498" i="1"/>
  <c r="D1498" i="1"/>
  <c r="B1498" i="1"/>
  <c r="E1497" i="1"/>
  <c r="D1497" i="1"/>
  <c r="B1497" i="1"/>
  <c r="E1496" i="1"/>
  <c r="D1496" i="1"/>
  <c r="B1496" i="1"/>
  <c r="E1495" i="1"/>
  <c r="D1495" i="1"/>
  <c r="B1495" i="1"/>
  <c r="E1494" i="1"/>
  <c r="D1494" i="1"/>
  <c r="B1494" i="1"/>
  <c r="E1493" i="1"/>
  <c r="D1493" i="1"/>
  <c r="B1493" i="1"/>
  <c r="E1492" i="1"/>
  <c r="D1492" i="1"/>
  <c r="B1492" i="1"/>
  <c r="E1491" i="1"/>
  <c r="D1491" i="1"/>
  <c r="B1491" i="1"/>
  <c r="E1490" i="1"/>
  <c r="D1490" i="1"/>
  <c r="B1490" i="1"/>
  <c r="E1489" i="1"/>
  <c r="D1489" i="1"/>
  <c r="B1489" i="1"/>
  <c r="E1488" i="1"/>
  <c r="D1488" i="1"/>
  <c r="B1488" i="1"/>
  <c r="E1487" i="1"/>
  <c r="D1487" i="1"/>
  <c r="B1487" i="1"/>
  <c r="E1486" i="1"/>
  <c r="D1486" i="1"/>
  <c r="B1486" i="1"/>
  <c r="E1485" i="1"/>
  <c r="D1485" i="1"/>
  <c r="B1485" i="1"/>
  <c r="E1484" i="1"/>
  <c r="D1484" i="1"/>
  <c r="B1484" i="1"/>
  <c r="E1483" i="1"/>
  <c r="D1483" i="1"/>
  <c r="B1483" i="1"/>
  <c r="E1482" i="1"/>
  <c r="D1482" i="1"/>
  <c r="B1482" i="1"/>
  <c r="E1481" i="1"/>
  <c r="D1481" i="1"/>
  <c r="B1481" i="1"/>
  <c r="E1480" i="1"/>
  <c r="D1480" i="1"/>
  <c r="B1480" i="1"/>
  <c r="E1479" i="1"/>
  <c r="D1479" i="1"/>
  <c r="B1479" i="1"/>
  <c r="E1478" i="1"/>
  <c r="D1478" i="1"/>
  <c r="B1478" i="1"/>
  <c r="E1477" i="1"/>
  <c r="D1477" i="1"/>
  <c r="B1477" i="1"/>
  <c r="E1476" i="1"/>
  <c r="D1476" i="1"/>
  <c r="B1476" i="1"/>
  <c r="E1475" i="1"/>
  <c r="D1475" i="1"/>
  <c r="B1475" i="1"/>
  <c r="E1474" i="1"/>
  <c r="D1474" i="1"/>
  <c r="B1474" i="1"/>
  <c r="E1473" i="1"/>
  <c r="D1473" i="1"/>
  <c r="B1473" i="1"/>
  <c r="E1472" i="1"/>
  <c r="D1472" i="1"/>
  <c r="B1472" i="1"/>
  <c r="E1471" i="1"/>
  <c r="D1471" i="1"/>
  <c r="B1471" i="1"/>
  <c r="E1470" i="1"/>
  <c r="D1470" i="1"/>
  <c r="B1470" i="1"/>
  <c r="E1469" i="1"/>
  <c r="D1469" i="1"/>
  <c r="B1469" i="1"/>
  <c r="E1468" i="1"/>
  <c r="D1468" i="1"/>
  <c r="B1468" i="1"/>
  <c r="E1467" i="1"/>
  <c r="D1467" i="1"/>
  <c r="B1467" i="1"/>
  <c r="E1466" i="1"/>
  <c r="D1466" i="1"/>
  <c r="B1466" i="1"/>
  <c r="E1465" i="1"/>
  <c r="D1465" i="1"/>
  <c r="B1465" i="1"/>
  <c r="E1464" i="1"/>
  <c r="D1464" i="1"/>
  <c r="B1464" i="1"/>
  <c r="E1463" i="1"/>
  <c r="D1463" i="1"/>
  <c r="B1463" i="1"/>
  <c r="E1462" i="1"/>
  <c r="D1462" i="1"/>
  <c r="B1462" i="1"/>
  <c r="E1461" i="1"/>
  <c r="D1461" i="1"/>
  <c r="B1461" i="1"/>
  <c r="E1460" i="1"/>
  <c r="D1460" i="1"/>
  <c r="B1460" i="1"/>
  <c r="E1459" i="1"/>
  <c r="D1459" i="1"/>
  <c r="B1459" i="1"/>
  <c r="E1458" i="1"/>
  <c r="D1458" i="1"/>
  <c r="B1458" i="1"/>
  <c r="E1457" i="1"/>
  <c r="D1457" i="1"/>
  <c r="B1457" i="1"/>
  <c r="E1456" i="1"/>
  <c r="D1456" i="1"/>
  <c r="B1456" i="1"/>
  <c r="E1455" i="1"/>
  <c r="D1455" i="1"/>
  <c r="B1455" i="1"/>
  <c r="E1454" i="1"/>
  <c r="D1454" i="1"/>
  <c r="B1454" i="1"/>
  <c r="E1453" i="1"/>
  <c r="D1453" i="1"/>
  <c r="B1453" i="1"/>
  <c r="E1452" i="1"/>
  <c r="D1452" i="1"/>
  <c r="B1452" i="1"/>
  <c r="E1451" i="1"/>
  <c r="D1451" i="1"/>
  <c r="B1451" i="1"/>
  <c r="E1450" i="1"/>
  <c r="D1450" i="1"/>
  <c r="B1450" i="1"/>
  <c r="E1449" i="1"/>
  <c r="D1449" i="1"/>
  <c r="B1449" i="1"/>
  <c r="E1448" i="1"/>
  <c r="D1448" i="1"/>
  <c r="B1448" i="1"/>
  <c r="E1447" i="1"/>
  <c r="D1447" i="1"/>
  <c r="B1447" i="1"/>
  <c r="E1446" i="1"/>
  <c r="D1446" i="1"/>
  <c r="B1446" i="1"/>
  <c r="E1445" i="1"/>
  <c r="D1445" i="1"/>
  <c r="B1445" i="1"/>
  <c r="E1444" i="1"/>
  <c r="D1444" i="1"/>
  <c r="B1444" i="1"/>
  <c r="E1443" i="1"/>
  <c r="D1443" i="1"/>
  <c r="B1443" i="1"/>
  <c r="E1442" i="1"/>
  <c r="D1442" i="1"/>
  <c r="B1442" i="1"/>
  <c r="E1441" i="1"/>
  <c r="D1441" i="1"/>
  <c r="B1441" i="1"/>
  <c r="E1440" i="1"/>
  <c r="D1440" i="1"/>
  <c r="B1440" i="1"/>
  <c r="E1439" i="1"/>
  <c r="D1439" i="1"/>
  <c r="B1439" i="1"/>
  <c r="E1438" i="1"/>
  <c r="D1438" i="1"/>
  <c r="B1438" i="1"/>
  <c r="E1437" i="1"/>
  <c r="D1437" i="1"/>
  <c r="B1437" i="1"/>
  <c r="E1436" i="1"/>
  <c r="D1436" i="1"/>
  <c r="B1436" i="1"/>
  <c r="E1435" i="1"/>
  <c r="D1435" i="1"/>
  <c r="B1435" i="1"/>
  <c r="E1434" i="1"/>
  <c r="D1434" i="1"/>
  <c r="B1434" i="1"/>
  <c r="E1433" i="1"/>
  <c r="D1433" i="1"/>
  <c r="B1433" i="1"/>
  <c r="E1432" i="1"/>
  <c r="D1432" i="1"/>
  <c r="B1432" i="1"/>
  <c r="E1431" i="1"/>
  <c r="D1431" i="1"/>
  <c r="B1431" i="1"/>
  <c r="E1430" i="1"/>
  <c r="D1430" i="1"/>
  <c r="B1430" i="1"/>
  <c r="E1429" i="1"/>
  <c r="D1429" i="1"/>
  <c r="B1429" i="1"/>
  <c r="E1428" i="1"/>
  <c r="D1428" i="1"/>
  <c r="B1428" i="1"/>
  <c r="E1427" i="1"/>
  <c r="D1427" i="1"/>
  <c r="B1427" i="1"/>
  <c r="E1426" i="1"/>
  <c r="D1426" i="1"/>
  <c r="B1426" i="1"/>
  <c r="E1425" i="1"/>
  <c r="D1425" i="1"/>
  <c r="B1425" i="1"/>
  <c r="E1424" i="1"/>
  <c r="D1424" i="1"/>
  <c r="B1424" i="1"/>
  <c r="E1423" i="1"/>
  <c r="D1423" i="1"/>
  <c r="B1423" i="1"/>
  <c r="E1422" i="1"/>
  <c r="D1422" i="1"/>
  <c r="B1422" i="1"/>
  <c r="E1421" i="1"/>
  <c r="D1421" i="1"/>
  <c r="B1421" i="1"/>
  <c r="E1420" i="1"/>
  <c r="D1420" i="1"/>
  <c r="B1420" i="1"/>
  <c r="E1419" i="1"/>
  <c r="D1419" i="1"/>
  <c r="B1419" i="1"/>
  <c r="E1418" i="1"/>
  <c r="D1418" i="1"/>
  <c r="B1418" i="1"/>
  <c r="E1417" i="1"/>
  <c r="D1417" i="1"/>
  <c r="B1417" i="1"/>
  <c r="E1416" i="1"/>
  <c r="D1416" i="1"/>
  <c r="B1416" i="1"/>
  <c r="E1415" i="1"/>
  <c r="D1415" i="1"/>
  <c r="B1415" i="1"/>
  <c r="E1414" i="1"/>
  <c r="D1414" i="1"/>
  <c r="B1414" i="1"/>
  <c r="E1413" i="1"/>
  <c r="D1413" i="1"/>
  <c r="B1413" i="1"/>
  <c r="E1412" i="1"/>
  <c r="D1412" i="1"/>
  <c r="B1412" i="1"/>
  <c r="E1411" i="1"/>
  <c r="D1411" i="1"/>
  <c r="B1411" i="1"/>
  <c r="E1410" i="1"/>
  <c r="D1410" i="1"/>
  <c r="B1410" i="1"/>
  <c r="E1409" i="1"/>
  <c r="D1409" i="1"/>
  <c r="B1409" i="1"/>
  <c r="E1408" i="1"/>
  <c r="D1408" i="1"/>
  <c r="B1408" i="1"/>
  <c r="E1407" i="1"/>
  <c r="D1407" i="1"/>
  <c r="B1407" i="1"/>
  <c r="E1406" i="1"/>
  <c r="D1406" i="1"/>
  <c r="B1406" i="1"/>
  <c r="E1405" i="1"/>
  <c r="D1405" i="1"/>
  <c r="B1405" i="1"/>
  <c r="E1404" i="1"/>
  <c r="D1404" i="1"/>
  <c r="B1404" i="1"/>
  <c r="E1403" i="1"/>
  <c r="D1403" i="1"/>
  <c r="B1403" i="1"/>
  <c r="E1402" i="1"/>
  <c r="D1402" i="1"/>
  <c r="B1402" i="1"/>
  <c r="E1401" i="1"/>
  <c r="D1401" i="1"/>
  <c r="B1401" i="1"/>
  <c r="E1400" i="1"/>
  <c r="D1400" i="1"/>
  <c r="B1400" i="1"/>
  <c r="E1399" i="1"/>
  <c r="D1399" i="1"/>
  <c r="B1399" i="1"/>
  <c r="E1398" i="1"/>
  <c r="D1398" i="1"/>
  <c r="B1398" i="1"/>
  <c r="E1397" i="1"/>
  <c r="D1397" i="1"/>
  <c r="B1397" i="1"/>
  <c r="E1396" i="1"/>
  <c r="D1396" i="1"/>
  <c r="B1396" i="1"/>
  <c r="E1395" i="1"/>
  <c r="D1395" i="1"/>
  <c r="B1395" i="1"/>
  <c r="E1394" i="1"/>
  <c r="D1394" i="1"/>
  <c r="B1394" i="1"/>
  <c r="E1393" i="1"/>
  <c r="D1393" i="1"/>
  <c r="B1393" i="1"/>
  <c r="E1392" i="1"/>
  <c r="D1392" i="1"/>
  <c r="B1392" i="1"/>
  <c r="E1391" i="1"/>
  <c r="D1391" i="1"/>
  <c r="B1391" i="1"/>
  <c r="E1390" i="1"/>
  <c r="D1390" i="1"/>
  <c r="B1390" i="1"/>
  <c r="E1389" i="1"/>
  <c r="D1389" i="1"/>
  <c r="B1389" i="1"/>
  <c r="E1388" i="1"/>
  <c r="D1388" i="1"/>
  <c r="B1388" i="1"/>
  <c r="E1387" i="1"/>
  <c r="D1387" i="1"/>
  <c r="B1387" i="1"/>
  <c r="E1386" i="1"/>
  <c r="D1386" i="1"/>
  <c r="B1386" i="1"/>
  <c r="E1385" i="1"/>
  <c r="D1385" i="1"/>
  <c r="B1385" i="1"/>
  <c r="E1384" i="1"/>
  <c r="D1384" i="1"/>
  <c r="B1384" i="1"/>
  <c r="E1383" i="1"/>
  <c r="D1383" i="1"/>
  <c r="B1383" i="1"/>
  <c r="E1382" i="1"/>
  <c r="D1382" i="1"/>
  <c r="B1382" i="1"/>
  <c r="E1381" i="1"/>
  <c r="D1381" i="1"/>
  <c r="B1381" i="1"/>
  <c r="E1380" i="1"/>
  <c r="D1380" i="1"/>
  <c r="B1380" i="1"/>
  <c r="E1379" i="1"/>
  <c r="D1379" i="1"/>
  <c r="B1379" i="1"/>
  <c r="E1378" i="1"/>
  <c r="D1378" i="1"/>
  <c r="B1378" i="1"/>
  <c r="E1377" i="1"/>
  <c r="D1377" i="1"/>
  <c r="B1377" i="1"/>
  <c r="E1376" i="1"/>
  <c r="D1376" i="1"/>
  <c r="B1376" i="1"/>
  <c r="E1375" i="1"/>
  <c r="D1375" i="1"/>
  <c r="B1375" i="1"/>
  <c r="E1374" i="1"/>
  <c r="D1374" i="1"/>
  <c r="B1374" i="1"/>
  <c r="E1373" i="1"/>
  <c r="D1373" i="1"/>
  <c r="B1373" i="1"/>
  <c r="E1372" i="1"/>
  <c r="D1372" i="1"/>
  <c r="B1372" i="1"/>
  <c r="E1371" i="1"/>
  <c r="D1371" i="1"/>
  <c r="B1371" i="1"/>
  <c r="E1370" i="1"/>
  <c r="D1370" i="1"/>
  <c r="B1370" i="1"/>
  <c r="E1369" i="1"/>
  <c r="D1369" i="1"/>
  <c r="B1369" i="1"/>
  <c r="E1368" i="1"/>
  <c r="D1368" i="1"/>
  <c r="B1368" i="1"/>
  <c r="E1367" i="1"/>
  <c r="D1367" i="1"/>
  <c r="B1367" i="1"/>
  <c r="E1366" i="1"/>
  <c r="D1366" i="1"/>
  <c r="B1366" i="1"/>
  <c r="E1365" i="1"/>
  <c r="D1365" i="1"/>
  <c r="B1365" i="1"/>
  <c r="E1364" i="1"/>
  <c r="D1364" i="1"/>
  <c r="B1364" i="1"/>
  <c r="E1363" i="1"/>
  <c r="D1363" i="1"/>
  <c r="B1363" i="1"/>
  <c r="E1362" i="1"/>
  <c r="D1362" i="1"/>
  <c r="B1362" i="1"/>
  <c r="E1361" i="1"/>
  <c r="D1361" i="1"/>
  <c r="B1361" i="1"/>
  <c r="E1360" i="1"/>
  <c r="D1360" i="1"/>
  <c r="B1360" i="1"/>
  <c r="E1359" i="1"/>
  <c r="D1359" i="1"/>
  <c r="B1359" i="1"/>
  <c r="E1358" i="1"/>
  <c r="D1358" i="1"/>
  <c r="B1358" i="1"/>
  <c r="E1357" i="1"/>
  <c r="D1357" i="1"/>
  <c r="B1357" i="1"/>
  <c r="E1356" i="1"/>
  <c r="D1356" i="1"/>
  <c r="B1356" i="1"/>
  <c r="E1355" i="1"/>
  <c r="D1355" i="1"/>
  <c r="B1355" i="1"/>
  <c r="E1354" i="1"/>
  <c r="D1354" i="1"/>
  <c r="B1354" i="1"/>
  <c r="E1353" i="1"/>
  <c r="D1353" i="1"/>
  <c r="B1353" i="1"/>
  <c r="E1352" i="1"/>
  <c r="D1352" i="1"/>
  <c r="B1352" i="1"/>
  <c r="E1351" i="1"/>
  <c r="D1351" i="1"/>
  <c r="B1351" i="1"/>
  <c r="E1350" i="1"/>
  <c r="D1350" i="1"/>
  <c r="B1350" i="1"/>
  <c r="E1349" i="1"/>
  <c r="D1349" i="1"/>
  <c r="B1349" i="1"/>
  <c r="E1348" i="1"/>
  <c r="D1348" i="1"/>
  <c r="B1348" i="1"/>
  <c r="E1347" i="1"/>
  <c r="D1347" i="1"/>
  <c r="B1347" i="1"/>
  <c r="E1346" i="1"/>
  <c r="D1346" i="1"/>
  <c r="B1346" i="1"/>
  <c r="E1345" i="1"/>
  <c r="D1345" i="1"/>
  <c r="B1345" i="1"/>
  <c r="E1344" i="1"/>
  <c r="D1344" i="1"/>
  <c r="B1344" i="1"/>
  <c r="E1343" i="1"/>
  <c r="D1343" i="1"/>
  <c r="B1343" i="1"/>
  <c r="E1342" i="1"/>
  <c r="D1342" i="1"/>
  <c r="B1342" i="1"/>
  <c r="E1341" i="1"/>
  <c r="D1341" i="1"/>
  <c r="B1341" i="1"/>
  <c r="E1340" i="1"/>
  <c r="D1340" i="1"/>
  <c r="B1340" i="1"/>
  <c r="E1339" i="1"/>
  <c r="D1339" i="1"/>
  <c r="B1339" i="1"/>
  <c r="E1338" i="1"/>
  <c r="D1338" i="1"/>
  <c r="B1338" i="1"/>
  <c r="E1337" i="1"/>
  <c r="D1337" i="1"/>
  <c r="B1337" i="1"/>
  <c r="E1336" i="1"/>
  <c r="D1336" i="1"/>
  <c r="B1336" i="1"/>
  <c r="E1335" i="1"/>
  <c r="D1335" i="1"/>
  <c r="B1335" i="1"/>
  <c r="E1334" i="1"/>
  <c r="D1334" i="1"/>
  <c r="B1334" i="1"/>
  <c r="E1333" i="1"/>
  <c r="D1333" i="1"/>
  <c r="B1333" i="1"/>
  <c r="E1332" i="1"/>
  <c r="D1332" i="1"/>
  <c r="B1332" i="1"/>
  <c r="E1331" i="1"/>
  <c r="D1331" i="1"/>
  <c r="B1331" i="1"/>
  <c r="E1330" i="1"/>
  <c r="D1330" i="1"/>
  <c r="B1330" i="1"/>
  <c r="E1329" i="1"/>
  <c r="D1329" i="1"/>
  <c r="B1329" i="1"/>
  <c r="E1328" i="1"/>
  <c r="D1328" i="1"/>
  <c r="B1328" i="1"/>
  <c r="E1327" i="1"/>
  <c r="D1327" i="1"/>
  <c r="B1327" i="1"/>
  <c r="E1326" i="1"/>
  <c r="D1326" i="1"/>
  <c r="B1326" i="1"/>
  <c r="E1325" i="1"/>
  <c r="D1325" i="1"/>
  <c r="B1325" i="1"/>
  <c r="E1324" i="1"/>
  <c r="D1324" i="1"/>
  <c r="B1324" i="1"/>
  <c r="E1323" i="1"/>
  <c r="D1323" i="1"/>
  <c r="B1323" i="1"/>
  <c r="E1322" i="1"/>
  <c r="D1322" i="1"/>
  <c r="B1322" i="1"/>
  <c r="E1321" i="1"/>
  <c r="D1321" i="1"/>
  <c r="B1321" i="1"/>
  <c r="E1320" i="1"/>
  <c r="D1320" i="1"/>
  <c r="B1320" i="1"/>
  <c r="E1319" i="1"/>
  <c r="D1319" i="1"/>
  <c r="B1319" i="1"/>
  <c r="E1318" i="1"/>
  <c r="D1318" i="1"/>
  <c r="B1318" i="1"/>
  <c r="E1317" i="1"/>
  <c r="D1317" i="1"/>
  <c r="B1317" i="1"/>
  <c r="E1316" i="1"/>
  <c r="D1316" i="1"/>
  <c r="B1316" i="1"/>
  <c r="E1315" i="1"/>
  <c r="D1315" i="1"/>
  <c r="B1315" i="1"/>
  <c r="E1314" i="1"/>
  <c r="D1314" i="1"/>
  <c r="B1314" i="1"/>
  <c r="E1313" i="1"/>
  <c r="D1313" i="1"/>
  <c r="B1313" i="1"/>
  <c r="E1312" i="1"/>
  <c r="D1312" i="1"/>
  <c r="B1312" i="1"/>
  <c r="E1311" i="1"/>
  <c r="D1311" i="1"/>
  <c r="B1311" i="1"/>
  <c r="E1310" i="1"/>
  <c r="D1310" i="1"/>
  <c r="B1310" i="1"/>
  <c r="E1309" i="1"/>
  <c r="D1309" i="1"/>
  <c r="B1309" i="1"/>
  <c r="E1308" i="1"/>
  <c r="D1308" i="1"/>
  <c r="B1308" i="1"/>
  <c r="E1307" i="1"/>
  <c r="D1307" i="1"/>
  <c r="B1307" i="1"/>
  <c r="E1306" i="1"/>
  <c r="D1306" i="1"/>
  <c r="B1306" i="1"/>
  <c r="E1305" i="1"/>
  <c r="D1305" i="1"/>
  <c r="B1305" i="1"/>
  <c r="E1304" i="1"/>
  <c r="D1304" i="1"/>
  <c r="B1304" i="1"/>
  <c r="E1303" i="1"/>
  <c r="D1303" i="1"/>
  <c r="B1303" i="1"/>
  <c r="E1302" i="1"/>
  <c r="D1302" i="1"/>
  <c r="B1302" i="1"/>
  <c r="E1301" i="1"/>
  <c r="D1301" i="1"/>
  <c r="B1301" i="1"/>
  <c r="E1300" i="1"/>
  <c r="D1300" i="1"/>
  <c r="B1300" i="1"/>
  <c r="E1299" i="1"/>
  <c r="D1299" i="1"/>
  <c r="B1299" i="1"/>
  <c r="E1298" i="1"/>
  <c r="D1298" i="1"/>
  <c r="B1298" i="1"/>
  <c r="E1297" i="1"/>
  <c r="D1297" i="1"/>
  <c r="B1297" i="1"/>
  <c r="E1296" i="1"/>
  <c r="D1296" i="1"/>
  <c r="B1296" i="1"/>
  <c r="E1295" i="1"/>
  <c r="D1295" i="1"/>
  <c r="B1295" i="1"/>
  <c r="E1294" i="1"/>
  <c r="D1294" i="1"/>
  <c r="B1294" i="1"/>
  <c r="E1293" i="1"/>
  <c r="D1293" i="1"/>
  <c r="B1293" i="1"/>
  <c r="E1292" i="1"/>
  <c r="D1292" i="1"/>
  <c r="B1292" i="1"/>
  <c r="E1291" i="1"/>
  <c r="D1291" i="1"/>
  <c r="B1291" i="1"/>
  <c r="E1290" i="1"/>
  <c r="D1290" i="1"/>
  <c r="B1290" i="1"/>
  <c r="E1289" i="1"/>
  <c r="D1289" i="1"/>
  <c r="B1289" i="1"/>
  <c r="E1288" i="1"/>
  <c r="D1288" i="1"/>
  <c r="B1288" i="1"/>
  <c r="E1287" i="1"/>
  <c r="D1287" i="1"/>
  <c r="B1287" i="1"/>
  <c r="E1286" i="1"/>
  <c r="D1286" i="1"/>
  <c r="B1286" i="1"/>
  <c r="E1285" i="1"/>
  <c r="D1285" i="1"/>
  <c r="B1285" i="1"/>
  <c r="E1284" i="1"/>
  <c r="D1284" i="1"/>
  <c r="B1284" i="1"/>
  <c r="E1283" i="1"/>
  <c r="D1283" i="1"/>
  <c r="B1283" i="1"/>
  <c r="E1282" i="1"/>
  <c r="D1282" i="1"/>
  <c r="B1282" i="1"/>
  <c r="E1281" i="1"/>
  <c r="D1281" i="1"/>
  <c r="B1281" i="1"/>
  <c r="E1280" i="1"/>
  <c r="D1280" i="1"/>
  <c r="B1280" i="1"/>
  <c r="E1279" i="1"/>
  <c r="D1279" i="1"/>
  <c r="B1279" i="1"/>
  <c r="E1278" i="1"/>
  <c r="D1278" i="1"/>
  <c r="B1278" i="1"/>
  <c r="E1277" i="1"/>
  <c r="D1277" i="1"/>
  <c r="B1277" i="1"/>
  <c r="E1276" i="1"/>
  <c r="D1276" i="1"/>
  <c r="B1276" i="1"/>
  <c r="E1275" i="1"/>
  <c r="D1275" i="1"/>
  <c r="B1275" i="1"/>
  <c r="E1274" i="1"/>
  <c r="D1274" i="1"/>
  <c r="B1274" i="1"/>
  <c r="E1273" i="1"/>
  <c r="D1273" i="1"/>
  <c r="B1273" i="1"/>
  <c r="E1272" i="1"/>
  <c r="D1272" i="1"/>
  <c r="B1272" i="1"/>
  <c r="E1271" i="1"/>
  <c r="D1271" i="1"/>
  <c r="B1271" i="1"/>
  <c r="E1270" i="1"/>
  <c r="D1270" i="1"/>
  <c r="B1270" i="1"/>
  <c r="E1269" i="1"/>
  <c r="D1269" i="1"/>
  <c r="B1269" i="1"/>
  <c r="E1268" i="1"/>
  <c r="D1268" i="1"/>
  <c r="B1268" i="1"/>
  <c r="E1267" i="1"/>
  <c r="D1267" i="1"/>
  <c r="B1267" i="1"/>
  <c r="E1266" i="1"/>
  <c r="D1266" i="1"/>
  <c r="B1266" i="1"/>
  <c r="E1265" i="1"/>
  <c r="D1265" i="1"/>
  <c r="B1265" i="1"/>
  <c r="E1264" i="1"/>
  <c r="D1264" i="1"/>
  <c r="B1264" i="1"/>
  <c r="E1263" i="1"/>
  <c r="D1263" i="1"/>
  <c r="B1263" i="1"/>
  <c r="E1262" i="1"/>
  <c r="D1262" i="1"/>
  <c r="B1262" i="1"/>
  <c r="E1261" i="1"/>
  <c r="D1261" i="1"/>
  <c r="B1261" i="1"/>
  <c r="E1260" i="1"/>
  <c r="D1260" i="1"/>
  <c r="B1260" i="1"/>
  <c r="E1259" i="1"/>
  <c r="D1259" i="1"/>
  <c r="B1259" i="1"/>
  <c r="E1258" i="1"/>
  <c r="D1258" i="1"/>
  <c r="B1258" i="1"/>
  <c r="E1257" i="1"/>
  <c r="D1257" i="1"/>
  <c r="B1257" i="1"/>
  <c r="E1256" i="1"/>
  <c r="D1256" i="1"/>
  <c r="B1256" i="1"/>
  <c r="E1255" i="1"/>
  <c r="D1255" i="1"/>
  <c r="B1255" i="1"/>
  <c r="E1254" i="1"/>
  <c r="D1254" i="1"/>
  <c r="B1254" i="1"/>
  <c r="E1253" i="1"/>
  <c r="D1253" i="1"/>
  <c r="B1253" i="1"/>
  <c r="E1252" i="1"/>
  <c r="D1252" i="1"/>
  <c r="B1252" i="1"/>
  <c r="E1251" i="1"/>
  <c r="D1251" i="1"/>
  <c r="B1251" i="1"/>
  <c r="E1250" i="1"/>
  <c r="D1250" i="1"/>
  <c r="B1250" i="1"/>
  <c r="E1249" i="1"/>
  <c r="D1249" i="1"/>
  <c r="B1249" i="1"/>
  <c r="E1248" i="1"/>
  <c r="D1248" i="1"/>
  <c r="B1248" i="1"/>
  <c r="E1247" i="1"/>
  <c r="D1247" i="1"/>
  <c r="B1247" i="1"/>
  <c r="E1246" i="1"/>
  <c r="D1246" i="1"/>
  <c r="B1246" i="1"/>
  <c r="E1245" i="1"/>
  <c r="D1245" i="1"/>
  <c r="B1245" i="1"/>
  <c r="E1244" i="1"/>
  <c r="D1244" i="1"/>
  <c r="B1244" i="1"/>
  <c r="E1243" i="1"/>
  <c r="D1243" i="1"/>
  <c r="B1243" i="1"/>
  <c r="E1242" i="1"/>
  <c r="D1242" i="1"/>
  <c r="B1242" i="1"/>
  <c r="E1241" i="1"/>
  <c r="D1241" i="1"/>
  <c r="B1241" i="1"/>
  <c r="E1240" i="1"/>
  <c r="D1240" i="1"/>
  <c r="B1240" i="1"/>
  <c r="E1239" i="1"/>
  <c r="D1239" i="1"/>
  <c r="B1239" i="1"/>
  <c r="E1238" i="1"/>
  <c r="D1238" i="1"/>
  <c r="B1238" i="1"/>
  <c r="E1237" i="1"/>
  <c r="D1237" i="1"/>
  <c r="B1237" i="1"/>
  <c r="E1236" i="1"/>
  <c r="D1236" i="1"/>
  <c r="B1236" i="1"/>
  <c r="E1235" i="1"/>
  <c r="D1235" i="1"/>
  <c r="B1235" i="1"/>
  <c r="E1234" i="1"/>
  <c r="D1234" i="1"/>
  <c r="B1234" i="1"/>
  <c r="E1233" i="1"/>
  <c r="D1233" i="1"/>
  <c r="B1233" i="1"/>
  <c r="E1232" i="1"/>
  <c r="D1232" i="1"/>
  <c r="B1232" i="1"/>
  <c r="E1231" i="1"/>
  <c r="D1231" i="1"/>
  <c r="B1231" i="1"/>
  <c r="E1230" i="1"/>
  <c r="D1230" i="1"/>
  <c r="B1230" i="1"/>
  <c r="E1229" i="1"/>
  <c r="D1229" i="1"/>
  <c r="B1229" i="1"/>
  <c r="E1228" i="1"/>
  <c r="D1228" i="1"/>
  <c r="B1228" i="1"/>
  <c r="E1227" i="1"/>
  <c r="D1227" i="1"/>
  <c r="B1227" i="1"/>
  <c r="E1226" i="1"/>
  <c r="D1226" i="1"/>
  <c r="B1226" i="1"/>
  <c r="E1225" i="1"/>
  <c r="D1225" i="1"/>
  <c r="B1225" i="1"/>
  <c r="E1224" i="1"/>
  <c r="D1224" i="1"/>
  <c r="B1224" i="1"/>
  <c r="E1223" i="1"/>
  <c r="D1223" i="1"/>
  <c r="B1223" i="1"/>
  <c r="E1222" i="1"/>
  <c r="D1222" i="1"/>
  <c r="B1222" i="1"/>
  <c r="E1221" i="1"/>
  <c r="D1221" i="1"/>
  <c r="B1221" i="1"/>
  <c r="E1220" i="1"/>
  <c r="D1220" i="1"/>
  <c r="B1220" i="1"/>
  <c r="E1219" i="1"/>
  <c r="D1219" i="1"/>
  <c r="B1219" i="1"/>
  <c r="E1218" i="1"/>
  <c r="D1218" i="1"/>
  <c r="B1218" i="1"/>
  <c r="E1217" i="1"/>
  <c r="D1217" i="1"/>
  <c r="B1217" i="1"/>
  <c r="E1216" i="1"/>
  <c r="D1216" i="1"/>
  <c r="B1216" i="1"/>
  <c r="E1215" i="1"/>
  <c r="D1215" i="1"/>
  <c r="B1215" i="1"/>
  <c r="E1214" i="1"/>
  <c r="D1214" i="1"/>
  <c r="B1214" i="1"/>
  <c r="E1213" i="1"/>
  <c r="D1213" i="1"/>
  <c r="B1213" i="1"/>
  <c r="E1212" i="1"/>
  <c r="D1212" i="1"/>
  <c r="B1212" i="1"/>
  <c r="E1211" i="1"/>
  <c r="D1211" i="1"/>
  <c r="B1211" i="1"/>
  <c r="E1210" i="1"/>
  <c r="D1210" i="1"/>
  <c r="B1210" i="1"/>
  <c r="E1209" i="1"/>
  <c r="D1209" i="1"/>
  <c r="B1209" i="1"/>
  <c r="E1208" i="1"/>
  <c r="D1208" i="1"/>
  <c r="B1208" i="1"/>
  <c r="E1207" i="1"/>
  <c r="D1207" i="1"/>
  <c r="B1207" i="1"/>
  <c r="E1206" i="1"/>
  <c r="D1206" i="1"/>
  <c r="B1206" i="1"/>
  <c r="E1205" i="1"/>
  <c r="D1205" i="1"/>
  <c r="B1205" i="1"/>
  <c r="E1204" i="1"/>
  <c r="D1204" i="1"/>
  <c r="B1204" i="1"/>
  <c r="E1203" i="1"/>
  <c r="D1203" i="1"/>
  <c r="B1203" i="1"/>
  <c r="E1202" i="1"/>
  <c r="D1202" i="1"/>
  <c r="B1202" i="1"/>
  <c r="E1201" i="1"/>
  <c r="D1201" i="1"/>
  <c r="B1201" i="1"/>
  <c r="E1200" i="1"/>
  <c r="D1200" i="1"/>
  <c r="B1200" i="1"/>
  <c r="E1199" i="1"/>
  <c r="D1199" i="1"/>
  <c r="B1199" i="1"/>
  <c r="E1198" i="1"/>
  <c r="D1198" i="1"/>
  <c r="B1198" i="1"/>
  <c r="E1197" i="1"/>
  <c r="D1197" i="1"/>
  <c r="B1197" i="1"/>
  <c r="E1196" i="1"/>
  <c r="D1196" i="1"/>
  <c r="B1196" i="1"/>
  <c r="E1195" i="1"/>
  <c r="D1195" i="1"/>
  <c r="B1195" i="1"/>
  <c r="E1194" i="1"/>
  <c r="D1194" i="1"/>
  <c r="B1194" i="1"/>
  <c r="E1193" i="1"/>
  <c r="D1193" i="1"/>
  <c r="B1193" i="1"/>
  <c r="E1192" i="1"/>
  <c r="D1192" i="1"/>
  <c r="B1192" i="1"/>
  <c r="E1191" i="1"/>
  <c r="D1191" i="1"/>
  <c r="B1191" i="1"/>
  <c r="E1190" i="1"/>
  <c r="D1190" i="1"/>
  <c r="B1190" i="1"/>
  <c r="E1189" i="1"/>
  <c r="D1189" i="1"/>
  <c r="B1189" i="1"/>
  <c r="E1188" i="1"/>
  <c r="D1188" i="1"/>
  <c r="B1188" i="1"/>
  <c r="E1187" i="1"/>
  <c r="D1187" i="1"/>
  <c r="B1187" i="1"/>
  <c r="E1186" i="1"/>
  <c r="D1186" i="1"/>
  <c r="B1186" i="1"/>
  <c r="E1185" i="1"/>
  <c r="D1185" i="1"/>
  <c r="B1185" i="1"/>
  <c r="E1184" i="1"/>
  <c r="D1184" i="1"/>
  <c r="B1184" i="1"/>
  <c r="E1183" i="1"/>
  <c r="D1183" i="1"/>
  <c r="B1183" i="1"/>
  <c r="E1182" i="1"/>
  <c r="D1182" i="1"/>
  <c r="B1182" i="1"/>
  <c r="E1181" i="1"/>
  <c r="D1181" i="1"/>
  <c r="B1181" i="1"/>
  <c r="E1180" i="1"/>
  <c r="D1180" i="1"/>
  <c r="B1180" i="1"/>
  <c r="E1179" i="1"/>
  <c r="D1179" i="1"/>
  <c r="B1179" i="1"/>
  <c r="E1178" i="1"/>
  <c r="D1178" i="1"/>
  <c r="B1178" i="1"/>
  <c r="E1177" i="1"/>
  <c r="D1177" i="1"/>
  <c r="B1177" i="1"/>
  <c r="E1176" i="1"/>
  <c r="D1176" i="1"/>
  <c r="B1176" i="1"/>
  <c r="E1175" i="1"/>
  <c r="D1175" i="1"/>
  <c r="B1175" i="1"/>
  <c r="E1174" i="1"/>
  <c r="D1174" i="1"/>
  <c r="B1174" i="1"/>
  <c r="E1173" i="1"/>
  <c r="D1173" i="1"/>
  <c r="B1173" i="1"/>
  <c r="E1172" i="1"/>
  <c r="D1172" i="1"/>
  <c r="B1172" i="1"/>
  <c r="E1171" i="1"/>
  <c r="D1171" i="1"/>
  <c r="B1171" i="1"/>
  <c r="E1170" i="1"/>
  <c r="D1170" i="1"/>
  <c r="B1170" i="1"/>
  <c r="E1169" i="1"/>
  <c r="D1169" i="1"/>
  <c r="B1169" i="1"/>
  <c r="E1168" i="1"/>
  <c r="D1168" i="1"/>
  <c r="B1168" i="1"/>
  <c r="E1167" i="1"/>
  <c r="D1167" i="1"/>
  <c r="B1167" i="1"/>
  <c r="E1166" i="1"/>
  <c r="D1166" i="1"/>
  <c r="B1166" i="1"/>
  <c r="E1165" i="1"/>
  <c r="D1165" i="1"/>
  <c r="B1165" i="1"/>
  <c r="E1164" i="1"/>
  <c r="D1164" i="1"/>
  <c r="B1164" i="1"/>
  <c r="E1163" i="1"/>
  <c r="D1163" i="1"/>
  <c r="B1163" i="1"/>
  <c r="E1162" i="1"/>
  <c r="D1162" i="1"/>
  <c r="B1162" i="1"/>
  <c r="E1161" i="1"/>
  <c r="D1161" i="1"/>
  <c r="B1161" i="1"/>
  <c r="E1160" i="1"/>
  <c r="D1160" i="1"/>
  <c r="B1160" i="1"/>
  <c r="E1159" i="1"/>
  <c r="D1159" i="1"/>
  <c r="B1159" i="1"/>
  <c r="E1158" i="1"/>
  <c r="D1158" i="1"/>
  <c r="B1158" i="1"/>
  <c r="E1157" i="1"/>
  <c r="D1157" i="1"/>
  <c r="B1157" i="1"/>
  <c r="E1156" i="1"/>
  <c r="D1156" i="1"/>
  <c r="B1156" i="1"/>
  <c r="E1155" i="1"/>
  <c r="D1155" i="1"/>
  <c r="B1155" i="1"/>
  <c r="E1154" i="1"/>
  <c r="D1154" i="1"/>
  <c r="B1154" i="1"/>
  <c r="E1153" i="1"/>
  <c r="D1153" i="1"/>
  <c r="B1153" i="1"/>
  <c r="E1152" i="1"/>
  <c r="D1152" i="1"/>
  <c r="B1152" i="1"/>
  <c r="E1151" i="1"/>
  <c r="D1151" i="1"/>
  <c r="B1151" i="1"/>
  <c r="E1150" i="1"/>
  <c r="D1150" i="1"/>
  <c r="B1150" i="1"/>
  <c r="E1149" i="1"/>
  <c r="D1149" i="1"/>
  <c r="B1149" i="1"/>
  <c r="E1148" i="1"/>
  <c r="D1148" i="1"/>
  <c r="B1148" i="1"/>
  <c r="E1147" i="1"/>
  <c r="D1147" i="1"/>
  <c r="B1147" i="1"/>
  <c r="E1146" i="1"/>
  <c r="D1146" i="1"/>
  <c r="B1146" i="1"/>
  <c r="E1145" i="1"/>
  <c r="D1145" i="1"/>
  <c r="B1145" i="1"/>
  <c r="E1144" i="1"/>
  <c r="D1144" i="1"/>
  <c r="B1144" i="1"/>
  <c r="E1143" i="1"/>
  <c r="D1143" i="1"/>
  <c r="B1143" i="1"/>
  <c r="E1142" i="1"/>
  <c r="D1142" i="1"/>
  <c r="B1142" i="1"/>
  <c r="E1141" i="1"/>
  <c r="D1141" i="1"/>
  <c r="B1141" i="1"/>
  <c r="E1140" i="1"/>
  <c r="D1140" i="1"/>
  <c r="B1140" i="1"/>
  <c r="E1139" i="1"/>
  <c r="D1139" i="1"/>
  <c r="B1139" i="1"/>
  <c r="E1138" i="1"/>
  <c r="D1138" i="1"/>
  <c r="B1138" i="1"/>
  <c r="E1137" i="1"/>
  <c r="D1137" i="1"/>
  <c r="B1137" i="1"/>
  <c r="E1136" i="1"/>
  <c r="D1136" i="1"/>
  <c r="B1136" i="1"/>
  <c r="E1135" i="1"/>
  <c r="D1135" i="1"/>
  <c r="B1135" i="1"/>
  <c r="E1134" i="1"/>
  <c r="D1134" i="1"/>
  <c r="B1134" i="1"/>
  <c r="E1133" i="1"/>
  <c r="D1133" i="1"/>
  <c r="B1133" i="1"/>
  <c r="E1132" i="1"/>
  <c r="D1132" i="1"/>
  <c r="B1132" i="1"/>
  <c r="E1131" i="1"/>
  <c r="D1131" i="1"/>
  <c r="B1131" i="1"/>
  <c r="E1130" i="1"/>
  <c r="D1130" i="1"/>
  <c r="B1130" i="1"/>
  <c r="E1129" i="1"/>
  <c r="D1129" i="1"/>
  <c r="B1129" i="1"/>
  <c r="E1128" i="1"/>
  <c r="D1128" i="1"/>
  <c r="B1128" i="1"/>
  <c r="E1127" i="1"/>
  <c r="D1127" i="1"/>
  <c r="B1127" i="1"/>
  <c r="E1126" i="1"/>
  <c r="D1126" i="1"/>
  <c r="B1126" i="1"/>
  <c r="E1125" i="1"/>
  <c r="D1125" i="1"/>
  <c r="B1125" i="1"/>
  <c r="E1124" i="1"/>
  <c r="D1124" i="1"/>
  <c r="B1124" i="1"/>
  <c r="E1123" i="1"/>
  <c r="D1123" i="1"/>
  <c r="B1123" i="1"/>
  <c r="E1122" i="1"/>
  <c r="D1122" i="1"/>
  <c r="B1122" i="1"/>
  <c r="E1121" i="1"/>
  <c r="D1121" i="1"/>
  <c r="B1121" i="1"/>
  <c r="E1120" i="1"/>
  <c r="D1120" i="1"/>
  <c r="B1120" i="1"/>
  <c r="E1119" i="1"/>
  <c r="D1119" i="1"/>
  <c r="B1119" i="1"/>
  <c r="E1118" i="1"/>
  <c r="D1118" i="1"/>
  <c r="B1118" i="1"/>
  <c r="E1117" i="1"/>
  <c r="D1117" i="1"/>
  <c r="B1117" i="1"/>
  <c r="E1116" i="1"/>
  <c r="D1116" i="1"/>
  <c r="B1116" i="1"/>
  <c r="E1115" i="1"/>
  <c r="D1115" i="1"/>
  <c r="B1115" i="1"/>
  <c r="E1114" i="1"/>
  <c r="D1114" i="1"/>
  <c r="B1114" i="1"/>
  <c r="E1113" i="1"/>
  <c r="D1113" i="1"/>
  <c r="B1113" i="1"/>
  <c r="E1112" i="1"/>
  <c r="D1112" i="1"/>
  <c r="B1112" i="1"/>
  <c r="E1111" i="1"/>
  <c r="D1111" i="1"/>
  <c r="B1111" i="1"/>
  <c r="E1110" i="1"/>
  <c r="D1110" i="1"/>
  <c r="B1110" i="1"/>
  <c r="E1109" i="1"/>
  <c r="D1109" i="1"/>
  <c r="B1109" i="1"/>
  <c r="E1108" i="1"/>
  <c r="D1108" i="1"/>
  <c r="B1108" i="1"/>
  <c r="E1107" i="1"/>
  <c r="D1107" i="1"/>
  <c r="B1107" i="1"/>
  <c r="E1106" i="1"/>
  <c r="D1106" i="1"/>
  <c r="B1106" i="1"/>
  <c r="E1105" i="1"/>
  <c r="D1105" i="1"/>
  <c r="B1105" i="1"/>
  <c r="E1104" i="1"/>
  <c r="D1104" i="1"/>
  <c r="B1104" i="1"/>
  <c r="E1103" i="1"/>
  <c r="D1103" i="1"/>
  <c r="B1103" i="1"/>
  <c r="E1102" i="1"/>
  <c r="D1102" i="1"/>
  <c r="B1102" i="1"/>
  <c r="E1101" i="1"/>
  <c r="D1101" i="1"/>
  <c r="B1101" i="1"/>
  <c r="E1100" i="1"/>
  <c r="D1100" i="1"/>
  <c r="B1100" i="1"/>
  <c r="E1099" i="1"/>
  <c r="D1099" i="1"/>
  <c r="B1099" i="1"/>
  <c r="E1098" i="1"/>
  <c r="D1098" i="1"/>
  <c r="B1098" i="1"/>
  <c r="E1097" i="1"/>
  <c r="D1097" i="1"/>
  <c r="B1097" i="1"/>
  <c r="E1096" i="1"/>
  <c r="D1096" i="1"/>
  <c r="B1096" i="1"/>
  <c r="E1095" i="1"/>
  <c r="D1095" i="1"/>
  <c r="B1095" i="1"/>
  <c r="E1094" i="1"/>
  <c r="D1094" i="1"/>
  <c r="B1094" i="1"/>
  <c r="E1093" i="1"/>
  <c r="D1093" i="1"/>
  <c r="B1093" i="1"/>
  <c r="E1092" i="1"/>
  <c r="D1092" i="1"/>
  <c r="B1092" i="1"/>
  <c r="E1091" i="1"/>
  <c r="D1091" i="1"/>
  <c r="B1091" i="1"/>
  <c r="E1090" i="1"/>
  <c r="D1090" i="1"/>
  <c r="B1090" i="1"/>
  <c r="E1089" i="1"/>
  <c r="D1089" i="1"/>
  <c r="B1089" i="1"/>
  <c r="E1088" i="1"/>
  <c r="D1088" i="1"/>
  <c r="B1088" i="1"/>
  <c r="E1087" i="1"/>
  <c r="D1087" i="1"/>
  <c r="B1087" i="1"/>
  <c r="E1086" i="1"/>
  <c r="D1086" i="1"/>
  <c r="B1086" i="1"/>
  <c r="E1085" i="1"/>
  <c r="D1085" i="1"/>
  <c r="B1085" i="1"/>
  <c r="E1084" i="1"/>
  <c r="D1084" i="1"/>
  <c r="B1084" i="1"/>
  <c r="E1083" i="1"/>
  <c r="D1083" i="1"/>
  <c r="B1083" i="1"/>
  <c r="E1082" i="1"/>
  <c r="D1082" i="1"/>
  <c r="B1082" i="1"/>
  <c r="E1081" i="1"/>
  <c r="D1081" i="1"/>
  <c r="B1081" i="1"/>
  <c r="E1080" i="1"/>
  <c r="D1080" i="1"/>
  <c r="B1080" i="1"/>
  <c r="E1079" i="1"/>
  <c r="D1079" i="1"/>
  <c r="B1079" i="1"/>
  <c r="E1078" i="1"/>
  <c r="D1078" i="1"/>
  <c r="B1078" i="1"/>
  <c r="E1077" i="1"/>
  <c r="D1077" i="1"/>
  <c r="B1077" i="1"/>
  <c r="E1076" i="1"/>
  <c r="D1076" i="1"/>
  <c r="B1076" i="1"/>
  <c r="E1075" i="1"/>
  <c r="D1075" i="1"/>
  <c r="B1075" i="1"/>
  <c r="E1074" i="1"/>
  <c r="D1074" i="1"/>
  <c r="B1074" i="1"/>
  <c r="E1073" i="1"/>
  <c r="D1073" i="1"/>
  <c r="B1073" i="1"/>
  <c r="E1072" i="1"/>
  <c r="D1072" i="1"/>
  <c r="B1072" i="1"/>
  <c r="E1071" i="1"/>
  <c r="D1071" i="1"/>
  <c r="B1071" i="1"/>
  <c r="E1070" i="1"/>
  <c r="D1070" i="1"/>
  <c r="B1070" i="1"/>
  <c r="E1069" i="1"/>
  <c r="D1069" i="1"/>
  <c r="B1069" i="1"/>
  <c r="E1068" i="1"/>
  <c r="D1068" i="1"/>
  <c r="B1068" i="1"/>
  <c r="E1067" i="1"/>
  <c r="D1067" i="1"/>
  <c r="B1067" i="1"/>
  <c r="E1066" i="1"/>
  <c r="D1066" i="1"/>
  <c r="B1066" i="1"/>
  <c r="E1065" i="1"/>
  <c r="D1065" i="1"/>
  <c r="B1065" i="1"/>
  <c r="E1064" i="1"/>
  <c r="D1064" i="1"/>
  <c r="B1064" i="1"/>
  <c r="E1063" i="1"/>
  <c r="D1063" i="1"/>
  <c r="B1063" i="1"/>
  <c r="E1062" i="1"/>
  <c r="D1062" i="1"/>
  <c r="B1062" i="1"/>
  <c r="E1061" i="1"/>
  <c r="D1061" i="1"/>
  <c r="B1061" i="1"/>
  <c r="E1060" i="1"/>
  <c r="D1060" i="1"/>
  <c r="B1060" i="1"/>
  <c r="E1059" i="1"/>
  <c r="D1059" i="1"/>
  <c r="B1059" i="1"/>
  <c r="E1058" i="1"/>
  <c r="D1058" i="1"/>
  <c r="B1058" i="1"/>
  <c r="E1057" i="1"/>
  <c r="D1057" i="1"/>
  <c r="B1057" i="1"/>
  <c r="E1056" i="1"/>
  <c r="D1056" i="1"/>
  <c r="B1056" i="1"/>
  <c r="E1055" i="1"/>
  <c r="D1055" i="1"/>
  <c r="B1055" i="1"/>
  <c r="E1054" i="1"/>
  <c r="D1054" i="1"/>
  <c r="B1054" i="1"/>
  <c r="E1053" i="1"/>
  <c r="D1053" i="1"/>
  <c r="B1053" i="1"/>
  <c r="E1052" i="1"/>
  <c r="D1052" i="1"/>
  <c r="B1052" i="1"/>
  <c r="E1051" i="1"/>
  <c r="D1051" i="1"/>
  <c r="B1051" i="1"/>
  <c r="E1050" i="1"/>
  <c r="D1050" i="1"/>
  <c r="B1050" i="1"/>
  <c r="E1049" i="1"/>
  <c r="D1049" i="1"/>
  <c r="B1049" i="1"/>
  <c r="E1048" i="1"/>
  <c r="D1048" i="1"/>
  <c r="B1048" i="1"/>
  <c r="E1047" i="1"/>
  <c r="D1047" i="1"/>
  <c r="B1047" i="1"/>
  <c r="E1046" i="1"/>
  <c r="D1046" i="1"/>
  <c r="B1046" i="1"/>
  <c r="E1045" i="1"/>
  <c r="D1045" i="1"/>
  <c r="B1045" i="1"/>
  <c r="E1044" i="1"/>
  <c r="D1044" i="1"/>
  <c r="B1044" i="1"/>
  <c r="E1043" i="1"/>
  <c r="D1043" i="1"/>
  <c r="B1043" i="1"/>
  <c r="E1042" i="1"/>
  <c r="D1042" i="1"/>
  <c r="B1042" i="1"/>
  <c r="E1041" i="1"/>
  <c r="D1041" i="1"/>
  <c r="B1041" i="1"/>
  <c r="E1040" i="1"/>
  <c r="D1040" i="1"/>
  <c r="B1040" i="1"/>
  <c r="E1039" i="1"/>
  <c r="D1039" i="1"/>
  <c r="B1039" i="1"/>
  <c r="E1038" i="1"/>
  <c r="D1038" i="1"/>
  <c r="B1038" i="1"/>
  <c r="E1037" i="1"/>
  <c r="D1037" i="1"/>
  <c r="B1037" i="1"/>
  <c r="E1036" i="1"/>
  <c r="D1036" i="1"/>
  <c r="B1036" i="1"/>
  <c r="E1035" i="1"/>
  <c r="D1035" i="1"/>
  <c r="B1035" i="1"/>
  <c r="E1034" i="1"/>
  <c r="D1034" i="1"/>
  <c r="B1034" i="1"/>
  <c r="E1033" i="1"/>
  <c r="D1033" i="1"/>
  <c r="B1033" i="1"/>
  <c r="E1032" i="1"/>
  <c r="D1032" i="1"/>
  <c r="B1032" i="1"/>
  <c r="E1031" i="1"/>
  <c r="D1031" i="1"/>
  <c r="B1031" i="1"/>
  <c r="E1030" i="1"/>
  <c r="D1030" i="1"/>
  <c r="B1030" i="1"/>
  <c r="E1029" i="1"/>
  <c r="D1029" i="1"/>
  <c r="B1029" i="1"/>
  <c r="E1028" i="1"/>
  <c r="D1028" i="1"/>
  <c r="B1028" i="1"/>
  <c r="E1027" i="1"/>
  <c r="D1027" i="1"/>
  <c r="B1027" i="1"/>
  <c r="E1026" i="1"/>
  <c r="D1026" i="1"/>
  <c r="B1026" i="1"/>
  <c r="E1025" i="1"/>
  <c r="D1025" i="1"/>
  <c r="B1025" i="1"/>
  <c r="E1024" i="1"/>
  <c r="D1024" i="1"/>
  <c r="B1024" i="1"/>
  <c r="E1023" i="1"/>
  <c r="D1023" i="1"/>
  <c r="B1023" i="1"/>
  <c r="E1022" i="1"/>
  <c r="D1022" i="1"/>
  <c r="B1022" i="1"/>
  <c r="E1021" i="1"/>
  <c r="D1021" i="1"/>
  <c r="B1021" i="1"/>
  <c r="E1020" i="1"/>
  <c r="D1020" i="1"/>
  <c r="B1020" i="1"/>
  <c r="E1019" i="1"/>
  <c r="D1019" i="1"/>
  <c r="B1019" i="1"/>
  <c r="E1018" i="1"/>
  <c r="D1018" i="1"/>
  <c r="B1018" i="1"/>
  <c r="E1017" i="1"/>
  <c r="D1017" i="1"/>
  <c r="B1017" i="1"/>
  <c r="E1016" i="1"/>
  <c r="D1016" i="1"/>
  <c r="B1016" i="1"/>
  <c r="E1015" i="1"/>
  <c r="D1015" i="1"/>
  <c r="B1015" i="1"/>
  <c r="E1014" i="1"/>
  <c r="D1014" i="1"/>
  <c r="B1014" i="1"/>
  <c r="E1013" i="1"/>
  <c r="D1013" i="1"/>
  <c r="B1013" i="1"/>
  <c r="E1012" i="1"/>
  <c r="D1012" i="1"/>
  <c r="B1012" i="1"/>
  <c r="E1011" i="1"/>
  <c r="D1011" i="1"/>
  <c r="B1011" i="1"/>
  <c r="E1010" i="1"/>
  <c r="D1010" i="1"/>
  <c r="B1010" i="1"/>
  <c r="E1009" i="1"/>
  <c r="D1009" i="1"/>
  <c r="B1009" i="1"/>
  <c r="E1008" i="1"/>
  <c r="D1008" i="1"/>
  <c r="B1008" i="1"/>
  <c r="E1007" i="1"/>
  <c r="D1007" i="1"/>
  <c r="B1007" i="1"/>
  <c r="E1006" i="1"/>
  <c r="D1006" i="1"/>
  <c r="B1006" i="1"/>
  <c r="E1005" i="1"/>
  <c r="D1005" i="1"/>
  <c r="B1005" i="1"/>
  <c r="E1004" i="1"/>
  <c r="D1004" i="1"/>
  <c r="B1004" i="1"/>
  <c r="E1003" i="1"/>
  <c r="D1003" i="1"/>
  <c r="B1003" i="1"/>
  <c r="E1002" i="1"/>
  <c r="D1002" i="1"/>
  <c r="B1002" i="1"/>
  <c r="E1001" i="1"/>
  <c r="D1001" i="1"/>
  <c r="B1001" i="1"/>
  <c r="E1000" i="1"/>
  <c r="D1000" i="1"/>
  <c r="B1000" i="1"/>
  <c r="E999" i="1"/>
  <c r="D999" i="1"/>
  <c r="B999" i="1"/>
  <c r="E998" i="1"/>
  <c r="D998" i="1"/>
  <c r="B998" i="1"/>
  <c r="E997" i="1"/>
  <c r="D997" i="1"/>
  <c r="B997" i="1"/>
  <c r="E996" i="1"/>
  <c r="D996" i="1"/>
  <c r="B996" i="1"/>
  <c r="E995" i="1"/>
  <c r="D995" i="1"/>
  <c r="B995" i="1"/>
  <c r="E994" i="1"/>
  <c r="D994" i="1"/>
  <c r="B994" i="1"/>
  <c r="E993" i="1"/>
  <c r="D993" i="1"/>
  <c r="B993" i="1"/>
  <c r="E992" i="1"/>
  <c r="D992" i="1"/>
  <c r="B992" i="1"/>
  <c r="E991" i="1"/>
  <c r="D991" i="1"/>
  <c r="B991" i="1"/>
  <c r="E990" i="1"/>
  <c r="D990" i="1"/>
  <c r="B990" i="1"/>
  <c r="E989" i="1"/>
  <c r="D989" i="1"/>
  <c r="B989" i="1"/>
  <c r="E988" i="1"/>
  <c r="D988" i="1"/>
  <c r="B988" i="1"/>
  <c r="E987" i="1"/>
  <c r="D987" i="1"/>
  <c r="B987" i="1"/>
  <c r="E986" i="1"/>
  <c r="D986" i="1"/>
  <c r="B986" i="1"/>
  <c r="E985" i="1"/>
  <c r="D985" i="1"/>
  <c r="B985" i="1"/>
  <c r="E984" i="1"/>
  <c r="D984" i="1"/>
  <c r="B984" i="1"/>
  <c r="E983" i="1"/>
  <c r="D983" i="1"/>
  <c r="B983" i="1"/>
  <c r="E982" i="1"/>
  <c r="D982" i="1"/>
  <c r="B982" i="1"/>
  <c r="E981" i="1"/>
  <c r="D981" i="1"/>
  <c r="B981" i="1"/>
  <c r="E980" i="1"/>
  <c r="D980" i="1"/>
  <c r="B980" i="1"/>
  <c r="E979" i="1"/>
  <c r="D979" i="1"/>
  <c r="B979" i="1"/>
  <c r="E978" i="1"/>
  <c r="D978" i="1"/>
  <c r="B978" i="1"/>
  <c r="E977" i="1"/>
  <c r="D977" i="1"/>
  <c r="B977" i="1"/>
  <c r="E976" i="1"/>
  <c r="D976" i="1"/>
  <c r="B976" i="1"/>
  <c r="E975" i="1"/>
  <c r="D975" i="1"/>
  <c r="B975" i="1"/>
  <c r="E974" i="1"/>
  <c r="D974" i="1"/>
  <c r="B974" i="1"/>
  <c r="E973" i="1"/>
  <c r="D973" i="1"/>
  <c r="B973" i="1"/>
  <c r="E972" i="1"/>
  <c r="D972" i="1"/>
  <c r="B972" i="1"/>
  <c r="E971" i="1"/>
  <c r="D971" i="1"/>
  <c r="B971" i="1"/>
  <c r="E970" i="1"/>
  <c r="D970" i="1"/>
  <c r="B970" i="1"/>
  <c r="E969" i="1"/>
  <c r="D969" i="1"/>
  <c r="B969" i="1"/>
  <c r="E968" i="1"/>
  <c r="D968" i="1"/>
  <c r="B968" i="1"/>
  <c r="E967" i="1"/>
  <c r="D967" i="1"/>
  <c r="B967" i="1"/>
  <c r="E966" i="1"/>
  <c r="D966" i="1"/>
  <c r="B966" i="1"/>
  <c r="E965" i="1"/>
  <c r="D965" i="1"/>
  <c r="B965" i="1"/>
  <c r="E964" i="1"/>
  <c r="D964" i="1"/>
  <c r="B964" i="1"/>
  <c r="E963" i="1"/>
  <c r="D963" i="1"/>
  <c r="B963" i="1"/>
  <c r="E962" i="1"/>
  <c r="D962" i="1"/>
  <c r="B962" i="1"/>
  <c r="E961" i="1"/>
  <c r="D961" i="1"/>
  <c r="B961" i="1"/>
  <c r="E960" i="1"/>
  <c r="D960" i="1"/>
  <c r="B960" i="1"/>
  <c r="E959" i="1"/>
  <c r="D959" i="1"/>
  <c r="B959" i="1"/>
  <c r="E958" i="1"/>
  <c r="D958" i="1"/>
  <c r="B958" i="1"/>
  <c r="E957" i="1"/>
  <c r="D957" i="1"/>
  <c r="B957" i="1"/>
  <c r="E956" i="1"/>
  <c r="D956" i="1"/>
  <c r="B956" i="1"/>
  <c r="E955" i="1"/>
  <c r="D955" i="1"/>
  <c r="B955" i="1"/>
  <c r="E954" i="1"/>
  <c r="D954" i="1"/>
  <c r="B954" i="1"/>
  <c r="E953" i="1"/>
  <c r="D953" i="1"/>
  <c r="B953" i="1"/>
  <c r="E952" i="1"/>
  <c r="D952" i="1"/>
  <c r="B952" i="1"/>
  <c r="E951" i="1"/>
  <c r="D951" i="1"/>
  <c r="B951" i="1"/>
  <c r="E950" i="1"/>
  <c r="D950" i="1"/>
  <c r="B950" i="1"/>
  <c r="E949" i="1"/>
  <c r="D949" i="1"/>
  <c r="B949" i="1"/>
  <c r="E948" i="1"/>
  <c r="D948" i="1"/>
  <c r="B948" i="1"/>
  <c r="E947" i="1"/>
  <c r="D947" i="1"/>
  <c r="B947" i="1"/>
  <c r="E946" i="1"/>
  <c r="D946" i="1"/>
  <c r="B946" i="1"/>
  <c r="E945" i="1"/>
  <c r="D945" i="1"/>
  <c r="B945" i="1"/>
  <c r="E944" i="1"/>
  <c r="D944" i="1"/>
  <c r="B944" i="1"/>
  <c r="E943" i="1"/>
  <c r="D943" i="1"/>
  <c r="B943" i="1"/>
  <c r="E942" i="1"/>
  <c r="D942" i="1"/>
  <c r="B942" i="1"/>
  <c r="E941" i="1"/>
  <c r="D941" i="1"/>
  <c r="B941" i="1"/>
  <c r="E940" i="1"/>
  <c r="D940" i="1"/>
  <c r="B940" i="1"/>
  <c r="E939" i="1"/>
  <c r="D939" i="1"/>
  <c r="B939" i="1"/>
  <c r="E938" i="1"/>
  <c r="D938" i="1"/>
  <c r="B938" i="1"/>
  <c r="E937" i="1"/>
  <c r="D937" i="1"/>
  <c r="B937" i="1"/>
  <c r="E936" i="1"/>
  <c r="D936" i="1"/>
  <c r="B936" i="1"/>
  <c r="E935" i="1"/>
  <c r="D935" i="1"/>
  <c r="B935" i="1"/>
  <c r="E934" i="1"/>
  <c r="D934" i="1"/>
  <c r="B934" i="1"/>
  <c r="E933" i="1"/>
  <c r="D933" i="1"/>
  <c r="B933" i="1"/>
  <c r="E932" i="1"/>
  <c r="D932" i="1"/>
  <c r="B932" i="1"/>
  <c r="E931" i="1"/>
  <c r="D931" i="1"/>
  <c r="B931" i="1"/>
  <c r="E930" i="1"/>
  <c r="D930" i="1"/>
  <c r="B930" i="1"/>
  <c r="E929" i="1"/>
  <c r="D929" i="1"/>
  <c r="B929" i="1"/>
  <c r="E928" i="1"/>
  <c r="D928" i="1"/>
  <c r="B928" i="1"/>
  <c r="E927" i="1"/>
  <c r="D927" i="1"/>
  <c r="B927" i="1"/>
  <c r="E926" i="1"/>
  <c r="D926" i="1"/>
  <c r="B926" i="1"/>
  <c r="E925" i="1"/>
  <c r="D925" i="1"/>
  <c r="B925" i="1"/>
  <c r="E924" i="1"/>
  <c r="D924" i="1"/>
  <c r="B924" i="1"/>
  <c r="E923" i="1"/>
  <c r="D923" i="1"/>
  <c r="B923" i="1"/>
  <c r="E922" i="1"/>
  <c r="D922" i="1"/>
  <c r="B922" i="1"/>
  <c r="E921" i="1"/>
  <c r="D921" i="1"/>
  <c r="B921" i="1"/>
  <c r="E920" i="1"/>
  <c r="D920" i="1"/>
  <c r="B920" i="1"/>
  <c r="E919" i="1"/>
  <c r="D919" i="1"/>
  <c r="B919" i="1"/>
  <c r="E918" i="1"/>
  <c r="D918" i="1"/>
  <c r="B918" i="1"/>
  <c r="E917" i="1"/>
  <c r="D917" i="1"/>
  <c r="B917" i="1"/>
  <c r="E916" i="1"/>
  <c r="D916" i="1"/>
  <c r="B916" i="1"/>
  <c r="E915" i="1"/>
  <c r="D915" i="1"/>
  <c r="B915" i="1"/>
  <c r="E914" i="1"/>
  <c r="D914" i="1"/>
  <c r="B914" i="1"/>
  <c r="E913" i="1"/>
  <c r="D913" i="1"/>
  <c r="B913" i="1"/>
  <c r="E912" i="1"/>
  <c r="D912" i="1"/>
  <c r="B912" i="1"/>
  <c r="E911" i="1"/>
  <c r="D911" i="1"/>
  <c r="B911" i="1"/>
  <c r="E910" i="1"/>
  <c r="D910" i="1"/>
  <c r="B910" i="1"/>
  <c r="E909" i="1"/>
  <c r="D909" i="1"/>
  <c r="B909" i="1"/>
  <c r="E908" i="1"/>
  <c r="D908" i="1"/>
  <c r="B908" i="1"/>
  <c r="E907" i="1"/>
  <c r="D907" i="1"/>
  <c r="B907" i="1"/>
  <c r="E906" i="1"/>
  <c r="D906" i="1"/>
  <c r="B906" i="1"/>
  <c r="E905" i="1"/>
  <c r="D905" i="1"/>
  <c r="B905" i="1"/>
  <c r="E904" i="1"/>
  <c r="D904" i="1"/>
  <c r="B904" i="1"/>
  <c r="E903" i="1"/>
  <c r="D903" i="1"/>
  <c r="B903" i="1"/>
  <c r="E902" i="1"/>
  <c r="D902" i="1"/>
  <c r="B902" i="1"/>
  <c r="E901" i="1"/>
  <c r="D901" i="1"/>
  <c r="B901" i="1"/>
  <c r="E900" i="1"/>
  <c r="D900" i="1"/>
  <c r="B900" i="1"/>
  <c r="E899" i="1"/>
  <c r="D899" i="1"/>
  <c r="B899" i="1"/>
  <c r="E898" i="1"/>
  <c r="D898" i="1"/>
  <c r="B898" i="1"/>
  <c r="E897" i="1"/>
  <c r="D897" i="1"/>
  <c r="B897" i="1"/>
  <c r="E896" i="1"/>
  <c r="D896" i="1"/>
  <c r="B896" i="1"/>
  <c r="E895" i="1"/>
  <c r="D895" i="1"/>
  <c r="B895" i="1"/>
  <c r="E894" i="1"/>
  <c r="D894" i="1"/>
  <c r="B894" i="1"/>
  <c r="E893" i="1"/>
  <c r="D893" i="1"/>
  <c r="B893" i="1"/>
  <c r="E892" i="1"/>
  <c r="D892" i="1"/>
  <c r="B892" i="1"/>
  <c r="E891" i="1"/>
  <c r="D891" i="1"/>
  <c r="B891" i="1"/>
  <c r="E890" i="1"/>
  <c r="D890" i="1"/>
  <c r="B890" i="1"/>
  <c r="E889" i="1"/>
  <c r="D889" i="1"/>
  <c r="B889" i="1"/>
  <c r="E888" i="1"/>
  <c r="D888" i="1"/>
  <c r="B888" i="1"/>
  <c r="E887" i="1"/>
  <c r="D887" i="1"/>
  <c r="B887" i="1"/>
  <c r="E886" i="1"/>
  <c r="D886" i="1"/>
  <c r="B886" i="1"/>
  <c r="E885" i="1"/>
  <c r="D885" i="1"/>
  <c r="B885" i="1"/>
  <c r="E884" i="1"/>
  <c r="D884" i="1"/>
  <c r="B884" i="1"/>
  <c r="E883" i="1"/>
  <c r="D883" i="1"/>
  <c r="B883" i="1"/>
  <c r="E882" i="1"/>
  <c r="D882" i="1"/>
  <c r="B882" i="1"/>
  <c r="E881" i="1"/>
  <c r="D881" i="1"/>
  <c r="B881" i="1"/>
  <c r="E880" i="1"/>
  <c r="D880" i="1"/>
  <c r="B880" i="1"/>
  <c r="E879" i="1"/>
  <c r="D879" i="1"/>
  <c r="B879" i="1"/>
  <c r="E878" i="1"/>
  <c r="D878" i="1"/>
  <c r="B878" i="1"/>
  <c r="E877" i="1"/>
  <c r="D877" i="1"/>
  <c r="B877" i="1"/>
  <c r="E876" i="1"/>
  <c r="D876" i="1"/>
  <c r="B876" i="1"/>
  <c r="E875" i="1"/>
  <c r="D875" i="1"/>
  <c r="B875" i="1"/>
  <c r="E874" i="1"/>
  <c r="D874" i="1"/>
  <c r="B874" i="1"/>
  <c r="E873" i="1"/>
  <c r="D873" i="1"/>
  <c r="B873" i="1"/>
  <c r="E872" i="1"/>
  <c r="D872" i="1"/>
  <c r="B872" i="1"/>
  <c r="E871" i="1"/>
  <c r="D871" i="1"/>
  <c r="B871" i="1"/>
  <c r="E870" i="1"/>
  <c r="D870" i="1"/>
  <c r="B870" i="1"/>
  <c r="E869" i="1"/>
  <c r="D869" i="1"/>
  <c r="B869" i="1"/>
  <c r="E868" i="1"/>
  <c r="D868" i="1"/>
  <c r="B868" i="1"/>
  <c r="E867" i="1"/>
  <c r="D867" i="1"/>
  <c r="B867" i="1"/>
  <c r="E866" i="1"/>
  <c r="D866" i="1"/>
  <c r="B866" i="1"/>
  <c r="E865" i="1"/>
  <c r="D865" i="1"/>
  <c r="B865" i="1"/>
  <c r="E864" i="1"/>
  <c r="D864" i="1"/>
  <c r="B864" i="1"/>
  <c r="E863" i="1"/>
  <c r="D863" i="1"/>
  <c r="B863" i="1"/>
  <c r="E862" i="1"/>
  <c r="D862" i="1"/>
  <c r="B862" i="1"/>
  <c r="E861" i="1"/>
  <c r="D861" i="1"/>
  <c r="B861" i="1"/>
  <c r="E860" i="1"/>
  <c r="D860" i="1"/>
  <c r="B860" i="1"/>
  <c r="E859" i="1"/>
  <c r="D859" i="1"/>
  <c r="B859" i="1"/>
  <c r="E858" i="1"/>
  <c r="D858" i="1"/>
  <c r="B858" i="1"/>
  <c r="E857" i="1"/>
  <c r="D857" i="1"/>
  <c r="B857" i="1"/>
  <c r="E856" i="1"/>
  <c r="D856" i="1"/>
  <c r="B856" i="1"/>
  <c r="E855" i="1"/>
  <c r="D855" i="1"/>
  <c r="B855" i="1"/>
  <c r="E854" i="1"/>
  <c r="D854" i="1"/>
  <c r="B854" i="1"/>
  <c r="E853" i="1"/>
  <c r="D853" i="1"/>
  <c r="B853" i="1"/>
  <c r="E852" i="1"/>
  <c r="D852" i="1"/>
  <c r="B852" i="1"/>
  <c r="E851" i="1"/>
  <c r="D851" i="1"/>
  <c r="B851" i="1"/>
  <c r="E850" i="1"/>
  <c r="D850" i="1"/>
  <c r="B850" i="1"/>
  <c r="E849" i="1"/>
  <c r="D849" i="1"/>
  <c r="B849" i="1"/>
  <c r="E848" i="1"/>
  <c r="D848" i="1"/>
  <c r="B848" i="1"/>
  <c r="E847" i="1"/>
  <c r="D847" i="1"/>
  <c r="B847" i="1"/>
  <c r="E846" i="1"/>
  <c r="D846" i="1"/>
  <c r="B846" i="1"/>
  <c r="E845" i="1"/>
  <c r="D845" i="1"/>
  <c r="B845" i="1"/>
  <c r="E844" i="1"/>
  <c r="D844" i="1"/>
  <c r="B844" i="1"/>
  <c r="E843" i="1"/>
  <c r="D843" i="1"/>
  <c r="B843" i="1"/>
  <c r="E842" i="1"/>
  <c r="D842" i="1"/>
  <c r="B842" i="1"/>
  <c r="E841" i="1"/>
  <c r="D841" i="1"/>
  <c r="B841" i="1"/>
  <c r="E840" i="1"/>
  <c r="D840" i="1"/>
  <c r="B840" i="1"/>
  <c r="E839" i="1"/>
  <c r="D839" i="1"/>
  <c r="B839" i="1"/>
  <c r="E838" i="1"/>
  <c r="D838" i="1"/>
  <c r="B838" i="1"/>
  <c r="E837" i="1"/>
  <c r="D837" i="1"/>
  <c r="B837" i="1"/>
  <c r="E836" i="1"/>
  <c r="D836" i="1"/>
  <c r="B836" i="1"/>
  <c r="E835" i="1"/>
  <c r="D835" i="1"/>
  <c r="B835" i="1"/>
  <c r="E834" i="1"/>
  <c r="D834" i="1"/>
  <c r="B834" i="1"/>
  <c r="E833" i="1"/>
  <c r="D833" i="1"/>
  <c r="B833" i="1"/>
  <c r="E832" i="1"/>
  <c r="D832" i="1"/>
  <c r="B832" i="1"/>
  <c r="E831" i="1"/>
  <c r="D831" i="1"/>
  <c r="B831" i="1"/>
  <c r="E830" i="1"/>
  <c r="D830" i="1"/>
  <c r="B830" i="1"/>
  <c r="E829" i="1"/>
  <c r="D829" i="1"/>
  <c r="B829" i="1"/>
  <c r="E828" i="1"/>
  <c r="D828" i="1"/>
  <c r="B828" i="1"/>
  <c r="E827" i="1"/>
  <c r="D827" i="1"/>
  <c r="B827" i="1"/>
  <c r="E826" i="1"/>
  <c r="D826" i="1"/>
  <c r="B826" i="1"/>
  <c r="E825" i="1"/>
  <c r="D825" i="1"/>
  <c r="B825" i="1"/>
  <c r="E824" i="1"/>
  <c r="D824" i="1"/>
  <c r="B824" i="1"/>
  <c r="E823" i="1"/>
  <c r="D823" i="1"/>
  <c r="B823" i="1"/>
  <c r="E822" i="1"/>
  <c r="D822" i="1"/>
  <c r="B822" i="1"/>
  <c r="E821" i="1"/>
  <c r="D821" i="1"/>
  <c r="B821" i="1"/>
  <c r="E820" i="1"/>
  <c r="D820" i="1"/>
  <c r="B820" i="1"/>
  <c r="E819" i="1"/>
  <c r="D819" i="1"/>
  <c r="B819" i="1"/>
  <c r="E818" i="1"/>
  <c r="D818" i="1"/>
  <c r="B818" i="1"/>
  <c r="E817" i="1"/>
  <c r="D817" i="1"/>
  <c r="B817" i="1"/>
  <c r="E816" i="1"/>
  <c r="D816" i="1"/>
  <c r="B816" i="1"/>
  <c r="E815" i="1"/>
  <c r="D815" i="1"/>
  <c r="B815" i="1"/>
  <c r="E814" i="1"/>
  <c r="D814" i="1"/>
  <c r="B814" i="1"/>
  <c r="E813" i="1"/>
  <c r="D813" i="1"/>
  <c r="B813" i="1"/>
  <c r="E812" i="1"/>
  <c r="D812" i="1"/>
  <c r="B812" i="1"/>
  <c r="E811" i="1"/>
  <c r="D811" i="1"/>
  <c r="B811" i="1"/>
  <c r="E810" i="1"/>
  <c r="D810" i="1"/>
  <c r="B810" i="1"/>
  <c r="E809" i="1"/>
  <c r="D809" i="1"/>
  <c r="B809" i="1"/>
  <c r="E808" i="1"/>
  <c r="D808" i="1"/>
  <c r="B808" i="1"/>
  <c r="E807" i="1"/>
  <c r="D807" i="1"/>
  <c r="B807" i="1"/>
  <c r="E806" i="1"/>
  <c r="D806" i="1"/>
  <c r="B806" i="1"/>
  <c r="E805" i="1"/>
  <c r="D805" i="1"/>
  <c r="B805" i="1"/>
  <c r="E804" i="1"/>
  <c r="D804" i="1"/>
  <c r="B804" i="1"/>
  <c r="E803" i="1"/>
  <c r="D803" i="1"/>
  <c r="B803" i="1"/>
  <c r="E802" i="1"/>
  <c r="D802" i="1"/>
  <c r="B802" i="1"/>
  <c r="E801" i="1"/>
  <c r="D801" i="1"/>
  <c r="B801" i="1"/>
  <c r="E800" i="1"/>
  <c r="D800" i="1"/>
  <c r="B800" i="1"/>
  <c r="E799" i="1"/>
  <c r="D799" i="1"/>
  <c r="B799" i="1"/>
  <c r="E798" i="1"/>
  <c r="D798" i="1"/>
  <c r="B798" i="1"/>
  <c r="E797" i="1"/>
  <c r="D797" i="1"/>
  <c r="B797" i="1"/>
  <c r="E796" i="1"/>
  <c r="D796" i="1"/>
  <c r="B796" i="1"/>
  <c r="E795" i="1"/>
  <c r="D795" i="1"/>
  <c r="B795" i="1"/>
  <c r="E794" i="1"/>
  <c r="D794" i="1"/>
  <c r="B794" i="1"/>
  <c r="E793" i="1"/>
  <c r="D793" i="1"/>
  <c r="B793" i="1"/>
  <c r="E792" i="1"/>
  <c r="D792" i="1"/>
  <c r="B792" i="1"/>
  <c r="E791" i="1"/>
  <c r="D791" i="1"/>
  <c r="B791" i="1"/>
  <c r="E790" i="1"/>
  <c r="D790" i="1"/>
  <c r="B790" i="1"/>
  <c r="E789" i="1"/>
  <c r="D789" i="1"/>
  <c r="B789" i="1"/>
  <c r="E788" i="1"/>
  <c r="D788" i="1"/>
  <c r="B788" i="1"/>
  <c r="E787" i="1"/>
  <c r="D787" i="1"/>
  <c r="B787" i="1"/>
  <c r="E786" i="1"/>
  <c r="D786" i="1"/>
  <c r="B786" i="1"/>
  <c r="E785" i="1"/>
  <c r="D785" i="1"/>
  <c r="B785" i="1"/>
  <c r="E784" i="1"/>
  <c r="D784" i="1"/>
  <c r="B784" i="1"/>
  <c r="E783" i="1"/>
  <c r="D783" i="1"/>
  <c r="B783" i="1"/>
  <c r="E782" i="1"/>
  <c r="D782" i="1"/>
  <c r="B782" i="1"/>
  <c r="E781" i="1"/>
  <c r="D781" i="1"/>
  <c r="B781" i="1"/>
  <c r="E780" i="1"/>
  <c r="D780" i="1"/>
  <c r="B780" i="1"/>
  <c r="E779" i="1"/>
  <c r="D779" i="1"/>
  <c r="B779" i="1"/>
  <c r="E778" i="1"/>
  <c r="D778" i="1"/>
  <c r="B778" i="1"/>
  <c r="E777" i="1"/>
  <c r="D777" i="1"/>
  <c r="B777" i="1"/>
  <c r="E776" i="1"/>
  <c r="D776" i="1"/>
  <c r="B776" i="1"/>
  <c r="E775" i="1"/>
  <c r="D775" i="1"/>
  <c r="B775" i="1"/>
  <c r="E774" i="1"/>
  <c r="D774" i="1"/>
  <c r="B774" i="1"/>
  <c r="E773" i="1"/>
  <c r="D773" i="1"/>
  <c r="B773" i="1"/>
  <c r="E772" i="1"/>
  <c r="D772" i="1"/>
  <c r="B772" i="1"/>
  <c r="E771" i="1"/>
  <c r="D771" i="1"/>
  <c r="B771" i="1"/>
  <c r="E770" i="1"/>
  <c r="D770" i="1"/>
  <c r="B770" i="1"/>
  <c r="E769" i="1"/>
  <c r="D769" i="1"/>
  <c r="B769" i="1"/>
  <c r="E768" i="1"/>
  <c r="D768" i="1"/>
  <c r="B768" i="1"/>
  <c r="E767" i="1"/>
  <c r="D767" i="1"/>
  <c r="B767" i="1"/>
  <c r="E766" i="1"/>
  <c r="D766" i="1"/>
  <c r="B766" i="1"/>
  <c r="E765" i="1"/>
  <c r="D765" i="1"/>
  <c r="B765" i="1"/>
  <c r="E764" i="1"/>
  <c r="D764" i="1"/>
  <c r="B764" i="1"/>
  <c r="E763" i="1"/>
  <c r="D763" i="1"/>
  <c r="B763" i="1"/>
  <c r="E762" i="1"/>
  <c r="D762" i="1"/>
  <c r="B762" i="1"/>
  <c r="E761" i="1"/>
  <c r="D761" i="1"/>
  <c r="B761" i="1"/>
  <c r="E760" i="1"/>
  <c r="D760" i="1"/>
  <c r="B760" i="1"/>
  <c r="E759" i="1"/>
  <c r="D759" i="1"/>
  <c r="B759" i="1"/>
  <c r="E758" i="1"/>
  <c r="D758" i="1"/>
  <c r="B758" i="1"/>
  <c r="E757" i="1"/>
  <c r="D757" i="1"/>
  <c r="B757" i="1"/>
  <c r="E756" i="1"/>
  <c r="D756" i="1"/>
  <c r="B756" i="1"/>
  <c r="E755" i="1"/>
  <c r="D755" i="1"/>
  <c r="B755" i="1"/>
  <c r="E754" i="1"/>
  <c r="D754" i="1"/>
  <c r="B754" i="1"/>
  <c r="E753" i="1"/>
  <c r="D753" i="1"/>
  <c r="B753" i="1"/>
  <c r="E752" i="1"/>
  <c r="D752" i="1"/>
  <c r="B752" i="1"/>
  <c r="E751" i="1"/>
  <c r="D751" i="1"/>
  <c r="B751" i="1"/>
  <c r="E750" i="1"/>
  <c r="D750" i="1"/>
  <c r="B750" i="1"/>
  <c r="E749" i="1"/>
  <c r="D749" i="1"/>
  <c r="B749" i="1"/>
  <c r="E748" i="1"/>
  <c r="D748" i="1"/>
  <c r="B748" i="1"/>
  <c r="E747" i="1"/>
  <c r="D747" i="1"/>
  <c r="B747" i="1"/>
  <c r="E746" i="1"/>
  <c r="D746" i="1"/>
  <c r="B746" i="1"/>
  <c r="E745" i="1"/>
  <c r="D745" i="1"/>
  <c r="B745" i="1"/>
  <c r="E744" i="1"/>
  <c r="D744" i="1"/>
  <c r="B744" i="1"/>
  <c r="E743" i="1"/>
  <c r="D743" i="1"/>
  <c r="B743" i="1"/>
  <c r="E742" i="1"/>
  <c r="D742" i="1"/>
  <c r="B742" i="1"/>
  <c r="E741" i="1"/>
  <c r="D741" i="1"/>
  <c r="B741" i="1"/>
  <c r="E740" i="1"/>
  <c r="D740" i="1"/>
  <c r="B740" i="1"/>
  <c r="E739" i="1"/>
  <c r="D739" i="1"/>
  <c r="B739" i="1"/>
  <c r="E738" i="1"/>
  <c r="D738" i="1"/>
  <c r="B738" i="1"/>
  <c r="E737" i="1"/>
  <c r="D737" i="1"/>
  <c r="B737" i="1"/>
  <c r="E736" i="1"/>
  <c r="D736" i="1"/>
  <c r="B736" i="1"/>
  <c r="E735" i="1"/>
  <c r="D735" i="1"/>
  <c r="B735" i="1"/>
  <c r="E734" i="1"/>
  <c r="D734" i="1"/>
  <c r="B734" i="1"/>
  <c r="E733" i="1"/>
  <c r="D733" i="1"/>
  <c r="B733" i="1"/>
  <c r="E732" i="1"/>
  <c r="D732" i="1"/>
  <c r="B732" i="1"/>
  <c r="E731" i="1"/>
  <c r="D731" i="1"/>
  <c r="B731" i="1"/>
  <c r="E730" i="1"/>
  <c r="D730" i="1"/>
  <c r="B730" i="1"/>
  <c r="E729" i="1"/>
  <c r="D729" i="1"/>
  <c r="B729" i="1"/>
  <c r="E728" i="1"/>
  <c r="D728" i="1"/>
  <c r="B728" i="1"/>
  <c r="E727" i="1"/>
  <c r="D727" i="1"/>
  <c r="B727" i="1"/>
  <c r="E726" i="1"/>
  <c r="D726" i="1"/>
  <c r="B726" i="1"/>
  <c r="E725" i="1"/>
  <c r="D725" i="1"/>
  <c r="B725" i="1"/>
  <c r="E724" i="1"/>
  <c r="D724" i="1"/>
  <c r="B724" i="1"/>
  <c r="E723" i="1"/>
  <c r="D723" i="1"/>
  <c r="B723" i="1"/>
  <c r="E722" i="1"/>
  <c r="D722" i="1"/>
  <c r="B722" i="1"/>
  <c r="E721" i="1"/>
  <c r="D721" i="1"/>
  <c r="B721" i="1"/>
  <c r="E720" i="1"/>
  <c r="D720" i="1"/>
  <c r="B720" i="1"/>
  <c r="E719" i="1"/>
  <c r="D719" i="1"/>
  <c r="B719" i="1"/>
  <c r="E718" i="1"/>
  <c r="D718" i="1"/>
  <c r="B718" i="1"/>
  <c r="E717" i="1"/>
  <c r="D717" i="1"/>
  <c r="B717" i="1"/>
  <c r="E716" i="1"/>
  <c r="D716" i="1"/>
  <c r="B716" i="1"/>
  <c r="E715" i="1"/>
  <c r="D715" i="1"/>
  <c r="B715" i="1"/>
  <c r="E714" i="1"/>
  <c r="D714" i="1"/>
  <c r="B714" i="1"/>
  <c r="E713" i="1"/>
  <c r="D713" i="1"/>
  <c r="B713" i="1"/>
  <c r="E712" i="1"/>
  <c r="D712" i="1"/>
  <c r="B712" i="1"/>
  <c r="E711" i="1"/>
  <c r="D711" i="1"/>
  <c r="B711" i="1"/>
  <c r="E710" i="1"/>
  <c r="D710" i="1"/>
  <c r="B710" i="1"/>
  <c r="E709" i="1"/>
  <c r="D709" i="1"/>
  <c r="B709" i="1"/>
  <c r="E708" i="1"/>
  <c r="D708" i="1"/>
  <c r="B708" i="1"/>
  <c r="E707" i="1"/>
  <c r="D707" i="1"/>
  <c r="B707" i="1"/>
  <c r="E706" i="1"/>
  <c r="D706" i="1"/>
  <c r="B706" i="1"/>
  <c r="E705" i="1"/>
  <c r="D705" i="1"/>
  <c r="B705" i="1"/>
  <c r="E704" i="1"/>
  <c r="D704" i="1"/>
  <c r="B704" i="1"/>
  <c r="E703" i="1"/>
  <c r="D703" i="1"/>
  <c r="B703" i="1"/>
  <c r="E702" i="1"/>
  <c r="D702" i="1"/>
  <c r="B702" i="1"/>
  <c r="E701" i="1"/>
  <c r="D701" i="1"/>
  <c r="B701" i="1"/>
  <c r="E700" i="1"/>
  <c r="D700" i="1"/>
  <c r="B700" i="1"/>
  <c r="E699" i="1"/>
  <c r="D699" i="1"/>
  <c r="B699" i="1"/>
  <c r="E698" i="1"/>
  <c r="D698" i="1"/>
  <c r="B698" i="1"/>
  <c r="E697" i="1"/>
  <c r="D697" i="1"/>
  <c r="B697" i="1"/>
  <c r="E696" i="1"/>
  <c r="D696" i="1"/>
  <c r="B696" i="1"/>
  <c r="E695" i="1"/>
  <c r="D695" i="1"/>
  <c r="B695" i="1"/>
  <c r="E694" i="1"/>
  <c r="D694" i="1"/>
  <c r="B694" i="1"/>
  <c r="E693" i="1"/>
  <c r="D693" i="1"/>
  <c r="B693" i="1"/>
  <c r="E692" i="1"/>
  <c r="D692" i="1"/>
  <c r="B692" i="1"/>
  <c r="E691" i="1"/>
  <c r="D691" i="1"/>
  <c r="B691" i="1"/>
  <c r="E690" i="1"/>
  <c r="D690" i="1"/>
  <c r="B690" i="1"/>
  <c r="E689" i="1"/>
  <c r="D689" i="1"/>
  <c r="B689" i="1"/>
  <c r="E688" i="1"/>
  <c r="D688" i="1"/>
  <c r="B688" i="1"/>
  <c r="E687" i="1"/>
  <c r="D687" i="1"/>
  <c r="B687" i="1"/>
  <c r="E686" i="1"/>
  <c r="D686" i="1"/>
  <c r="B686" i="1"/>
  <c r="E685" i="1"/>
  <c r="D685" i="1"/>
  <c r="B685" i="1"/>
  <c r="E684" i="1"/>
  <c r="D684" i="1"/>
  <c r="B684" i="1"/>
  <c r="E683" i="1"/>
  <c r="D683" i="1"/>
  <c r="B683" i="1"/>
  <c r="E682" i="1"/>
  <c r="D682" i="1"/>
  <c r="B682" i="1"/>
  <c r="E681" i="1"/>
  <c r="D681" i="1"/>
  <c r="B681" i="1"/>
  <c r="E680" i="1"/>
  <c r="D680" i="1"/>
  <c r="B680" i="1"/>
  <c r="E679" i="1"/>
  <c r="D679" i="1"/>
  <c r="B679" i="1"/>
  <c r="E678" i="1"/>
  <c r="D678" i="1"/>
  <c r="B678" i="1"/>
  <c r="E677" i="1"/>
  <c r="D677" i="1"/>
  <c r="B677" i="1"/>
  <c r="E676" i="1"/>
  <c r="D676" i="1"/>
  <c r="B676" i="1"/>
  <c r="E675" i="1"/>
  <c r="D675" i="1"/>
  <c r="B675" i="1"/>
  <c r="E674" i="1"/>
  <c r="D674" i="1"/>
  <c r="B674" i="1"/>
  <c r="E673" i="1"/>
  <c r="D673" i="1"/>
  <c r="B673" i="1"/>
  <c r="E672" i="1"/>
  <c r="D672" i="1"/>
  <c r="B672" i="1"/>
  <c r="E671" i="1"/>
  <c r="D671" i="1"/>
  <c r="B671" i="1"/>
  <c r="E670" i="1"/>
  <c r="D670" i="1"/>
  <c r="B670" i="1"/>
  <c r="E669" i="1"/>
  <c r="D669" i="1"/>
  <c r="B669" i="1"/>
  <c r="E668" i="1"/>
  <c r="D668" i="1"/>
  <c r="B668" i="1"/>
  <c r="E667" i="1"/>
  <c r="D667" i="1"/>
  <c r="B667" i="1"/>
  <c r="E666" i="1"/>
  <c r="D666" i="1"/>
  <c r="B666" i="1"/>
  <c r="E665" i="1"/>
  <c r="D665" i="1"/>
  <c r="B665" i="1"/>
  <c r="E664" i="1"/>
  <c r="D664" i="1"/>
  <c r="B664" i="1"/>
  <c r="E663" i="1"/>
  <c r="D663" i="1"/>
  <c r="B663" i="1"/>
  <c r="E662" i="1"/>
  <c r="D662" i="1"/>
  <c r="B662" i="1"/>
  <c r="E661" i="1"/>
  <c r="D661" i="1"/>
  <c r="B661" i="1"/>
  <c r="E660" i="1"/>
  <c r="D660" i="1"/>
  <c r="B660" i="1"/>
  <c r="E659" i="1"/>
  <c r="D659" i="1"/>
  <c r="B659" i="1"/>
  <c r="E658" i="1"/>
  <c r="D658" i="1"/>
  <c r="B658" i="1"/>
  <c r="E657" i="1"/>
  <c r="D657" i="1"/>
  <c r="B657" i="1"/>
  <c r="E656" i="1"/>
  <c r="D656" i="1"/>
  <c r="B656" i="1"/>
  <c r="E655" i="1"/>
  <c r="D655" i="1"/>
  <c r="B655" i="1"/>
  <c r="E654" i="1"/>
  <c r="D654" i="1"/>
  <c r="B654" i="1"/>
  <c r="E653" i="1"/>
  <c r="D653" i="1"/>
  <c r="B653" i="1"/>
  <c r="E652" i="1"/>
  <c r="D652" i="1"/>
  <c r="B652" i="1"/>
  <c r="E651" i="1"/>
  <c r="D651" i="1"/>
  <c r="B651" i="1"/>
  <c r="E650" i="1"/>
  <c r="D650" i="1"/>
  <c r="B650" i="1"/>
  <c r="E649" i="1"/>
  <c r="D649" i="1"/>
  <c r="B649" i="1"/>
  <c r="E648" i="1"/>
  <c r="D648" i="1"/>
  <c r="B648" i="1"/>
  <c r="E647" i="1"/>
  <c r="D647" i="1"/>
  <c r="B647" i="1"/>
  <c r="E646" i="1"/>
  <c r="D646" i="1"/>
  <c r="B646" i="1"/>
  <c r="E645" i="1"/>
  <c r="D645" i="1"/>
  <c r="B645" i="1"/>
  <c r="E644" i="1"/>
  <c r="D644" i="1"/>
  <c r="B644" i="1"/>
  <c r="E643" i="1"/>
  <c r="D643" i="1"/>
  <c r="B643" i="1"/>
  <c r="E642" i="1"/>
  <c r="D642" i="1"/>
  <c r="B642" i="1"/>
  <c r="E641" i="1"/>
  <c r="D641" i="1"/>
  <c r="B641" i="1"/>
  <c r="E640" i="1"/>
  <c r="D640" i="1"/>
  <c r="B640" i="1"/>
  <c r="E639" i="1"/>
  <c r="D639" i="1"/>
  <c r="B639" i="1"/>
  <c r="E638" i="1"/>
  <c r="D638" i="1"/>
  <c r="B638" i="1"/>
  <c r="E637" i="1"/>
  <c r="D637" i="1"/>
  <c r="B637" i="1"/>
  <c r="E636" i="1"/>
  <c r="D636" i="1"/>
  <c r="B636" i="1"/>
  <c r="E635" i="1"/>
  <c r="D635" i="1"/>
  <c r="B635" i="1"/>
  <c r="E634" i="1"/>
  <c r="D634" i="1"/>
  <c r="B634" i="1"/>
  <c r="E633" i="1"/>
  <c r="D633" i="1"/>
  <c r="B633" i="1"/>
  <c r="E632" i="1"/>
  <c r="D632" i="1"/>
  <c r="B632" i="1"/>
  <c r="E631" i="1"/>
  <c r="D631" i="1"/>
  <c r="B631" i="1"/>
  <c r="E630" i="1"/>
  <c r="D630" i="1"/>
  <c r="B630" i="1"/>
  <c r="E629" i="1"/>
  <c r="D629" i="1"/>
  <c r="B629" i="1"/>
  <c r="E628" i="1"/>
  <c r="D628" i="1"/>
  <c r="B628" i="1"/>
  <c r="E627" i="1"/>
  <c r="D627" i="1"/>
  <c r="B627" i="1"/>
  <c r="E626" i="1"/>
  <c r="D626" i="1"/>
  <c r="B626" i="1"/>
  <c r="E625" i="1"/>
  <c r="D625" i="1"/>
  <c r="B625" i="1"/>
  <c r="E624" i="1"/>
  <c r="D624" i="1"/>
  <c r="B624" i="1"/>
  <c r="E623" i="1"/>
  <c r="D623" i="1"/>
  <c r="B623" i="1"/>
  <c r="E622" i="1"/>
  <c r="D622" i="1"/>
  <c r="B622" i="1"/>
  <c r="E621" i="1"/>
  <c r="D621" i="1"/>
  <c r="B621" i="1"/>
  <c r="E620" i="1"/>
  <c r="D620" i="1"/>
  <c r="B620" i="1"/>
  <c r="E619" i="1"/>
  <c r="D619" i="1"/>
  <c r="B619" i="1"/>
  <c r="E618" i="1"/>
  <c r="D618" i="1"/>
  <c r="B618" i="1"/>
  <c r="E617" i="1"/>
  <c r="D617" i="1"/>
  <c r="B617" i="1"/>
  <c r="E616" i="1"/>
  <c r="D616" i="1"/>
  <c r="B616" i="1"/>
  <c r="E615" i="1"/>
  <c r="D615" i="1"/>
  <c r="B615" i="1"/>
  <c r="E614" i="1"/>
  <c r="D614" i="1"/>
  <c r="B614" i="1"/>
  <c r="E613" i="1"/>
  <c r="D613" i="1"/>
  <c r="B613" i="1"/>
  <c r="E612" i="1"/>
  <c r="D612" i="1"/>
  <c r="B612" i="1"/>
  <c r="E611" i="1"/>
  <c r="D611" i="1"/>
  <c r="B611" i="1"/>
  <c r="E610" i="1"/>
  <c r="D610" i="1"/>
  <c r="B610" i="1"/>
  <c r="E609" i="1"/>
  <c r="D609" i="1"/>
  <c r="B609" i="1"/>
  <c r="E608" i="1"/>
  <c r="D608" i="1"/>
  <c r="B608" i="1"/>
  <c r="E607" i="1"/>
  <c r="D607" i="1"/>
  <c r="B607" i="1"/>
  <c r="E606" i="1"/>
  <c r="D606" i="1"/>
  <c r="B606" i="1"/>
  <c r="E605" i="1"/>
  <c r="D605" i="1"/>
  <c r="B605" i="1"/>
  <c r="E604" i="1"/>
  <c r="D604" i="1"/>
  <c r="B604" i="1"/>
  <c r="E603" i="1"/>
  <c r="D603" i="1"/>
  <c r="B603" i="1"/>
  <c r="E602" i="1"/>
  <c r="D602" i="1"/>
  <c r="B602" i="1"/>
  <c r="E601" i="1"/>
  <c r="D601" i="1"/>
  <c r="B601" i="1"/>
  <c r="E600" i="1"/>
  <c r="D600" i="1"/>
  <c r="B600" i="1"/>
  <c r="E599" i="1"/>
  <c r="D599" i="1"/>
  <c r="B599" i="1"/>
  <c r="E598" i="1"/>
  <c r="D598" i="1"/>
  <c r="B598" i="1"/>
  <c r="E597" i="1"/>
  <c r="D597" i="1"/>
  <c r="B597" i="1"/>
  <c r="E596" i="1"/>
  <c r="D596" i="1"/>
  <c r="B596" i="1"/>
  <c r="E595" i="1"/>
  <c r="D595" i="1"/>
  <c r="B595" i="1"/>
  <c r="E594" i="1"/>
  <c r="D594" i="1"/>
  <c r="B594" i="1"/>
  <c r="E593" i="1"/>
  <c r="D593" i="1"/>
  <c r="B593" i="1"/>
  <c r="E592" i="1"/>
  <c r="D592" i="1"/>
  <c r="B592" i="1"/>
  <c r="E591" i="1"/>
  <c r="D591" i="1"/>
  <c r="B591" i="1"/>
  <c r="E590" i="1"/>
  <c r="D590" i="1"/>
  <c r="B590" i="1"/>
  <c r="E589" i="1"/>
  <c r="D589" i="1"/>
  <c r="B589" i="1"/>
  <c r="E588" i="1"/>
  <c r="D588" i="1"/>
  <c r="B588" i="1"/>
  <c r="E587" i="1"/>
  <c r="D587" i="1"/>
  <c r="B587" i="1"/>
  <c r="E586" i="1"/>
  <c r="D586" i="1"/>
  <c r="B586" i="1"/>
  <c r="E585" i="1"/>
  <c r="D585" i="1"/>
  <c r="B585" i="1"/>
  <c r="E584" i="1"/>
  <c r="D584" i="1"/>
  <c r="B584" i="1"/>
  <c r="E583" i="1"/>
  <c r="D583" i="1"/>
  <c r="B583" i="1"/>
  <c r="E582" i="1"/>
  <c r="D582" i="1"/>
  <c r="B582" i="1"/>
  <c r="E581" i="1"/>
  <c r="D581" i="1"/>
  <c r="B581" i="1"/>
  <c r="E580" i="1"/>
  <c r="D580" i="1"/>
  <c r="B580" i="1"/>
  <c r="E579" i="1"/>
  <c r="D579" i="1"/>
  <c r="B579" i="1"/>
  <c r="E578" i="1"/>
  <c r="D578" i="1"/>
  <c r="B578" i="1"/>
  <c r="E577" i="1"/>
  <c r="D577" i="1"/>
  <c r="B577" i="1"/>
  <c r="E576" i="1"/>
  <c r="D576" i="1"/>
  <c r="B576" i="1"/>
  <c r="E575" i="1"/>
  <c r="D575" i="1"/>
  <c r="B575" i="1"/>
  <c r="E574" i="1"/>
  <c r="D574" i="1"/>
  <c r="B574" i="1"/>
  <c r="E573" i="1"/>
  <c r="D573" i="1"/>
  <c r="B573" i="1"/>
  <c r="E572" i="1"/>
  <c r="D572" i="1"/>
  <c r="B572" i="1"/>
  <c r="E571" i="1"/>
  <c r="D571" i="1"/>
  <c r="B571" i="1"/>
  <c r="E570" i="1"/>
  <c r="D570" i="1"/>
  <c r="B570" i="1"/>
  <c r="E569" i="1"/>
  <c r="D569" i="1"/>
  <c r="B569" i="1"/>
  <c r="E568" i="1"/>
  <c r="D568" i="1"/>
  <c r="B568" i="1"/>
  <c r="E567" i="1"/>
  <c r="D567" i="1"/>
  <c r="B567" i="1"/>
  <c r="E566" i="1"/>
  <c r="D566" i="1"/>
  <c r="B566" i="1"/>
  <c r="E565" i="1"/>
  <c r="D565" i="1"/>
  <c r="B565" i="1"/>
  <c r="E564" i="1"/>
  <c r="D564" i="1"/>
  <c r="B564" i="1"/>
  <c r="E563" i="1"/>
  <c r="D563" i="1"/>
  <c r="B563" i="1"/>
  <c r="E562" i="1"/>
  <c r="D562" i="1"/>
  <c r="B562" i="1"/>
  <c r="E561" i="1"/>
  <c r="D561" i="1"/>
  <c r="B561" i="1"/>
  <c r="E560" i="1"/>
  <c r="D560" i="1"/>
  <c r="B560" i="1"/>
  <c r="E559" i="1"/>
  <c r="D559" i="1"/>
  <c r="B559" i="1"/>
  <c r="E558" i="1"/>
  <c r="D558" i="1"/>
  <c r="B558" i="1"/>
  <c r="E557" i="1"/>
  <c r="D557" i="1"/>
  <c r="B557" i="1"/>
  <c r="E556" i="1"/>
  <c r="D556" i="1"/>
  <c r="B556" i="1"/>
  <c r="E555" i="1"/>
  <c r="D555" i="1"/>
  <c r="B555" i="1"/>
  <c r="E554" i="1"/>
  <c r="D554" i="1"/>
  <c r="B554" i="1"/>
  <c r="E553" i="1"/>
  <c r="D553" i="1"/>
  <c r="B553" i="1"/>
  <c r="E552" i="1"/>
  <c r="D552" i="1"/>
  <c r="B552" i="1"/>
  <c r="E551" i="1"/>
  <c r="D551" i="1"/>
  <c r="B551" i="1"/>
  <c r="E550" i="1"/>
  <c r="D550" i="1"/>
  <c r="B550" i="1"/>
  <c r="E549" i="1"/>
  <c r="D549" i="1"/>
  <c r="B549" i="1"/>
  <c r="E548" i="1"/>
  <c r="D548" i="1"/>
  <c r="B548" i="1"/>
  <c r="E547" i="1"/>
  <c r="D547" i="1"/>
  <c r="B547" i="1"/>
  <c r="E546" i="1"/>
  <c r="D546" i="1"/>
  <c r="B546" i="1"/>
  <c r="E545" i="1"/>
  <c r="D545" i="1"/>
  <c r="B545" i="1"/>
  <c r="E544" i="1"/>
  <c r="D544" i="1"/>
  <c r="B544" i="1"/>
  <c r="E543" i="1"/>
  <c r="D543" i="1"/>
  <c r="B543" i="1"/>
  <c r="E542" i="1"/>
  <c r="D542" i="1"/>
  <c r="B542" i="1"/>
  <c r="E541" i="1"/>
  <c r="D541" i="1"/>
  <c r="B541" i="1"/>
  <c r="E540" i="1"/>
  <c r="D540" i="1"/>
  <c r="B540" i="1"/>
  <c r="E539" i="1"/>
  <c r="D539" i="1"/>
  <c r="B539" i="1"/>
  <c r="E538" i="1"/>
  <c r="D538" i="1"/>
  <c r="B538" i="1"/>
  <c r="E537" i="1"/>
  <c r="D537" i="1"/>
  <c r="B537" i="1"/>
  <c r="E536" i="1"/>
  <c r="D536" i="1"/>
  <c r="B536" i="1"/>
  <c r="E535" i="1"/>
  <c r="D535" i="1"/>
  <c r="B535" i="1"/>
  <c r="E534" i="1"/>
  <c r="D534" i="1"/>
  <c r="B534" i="1"/>
  <c r="E533" i="1"/>
  <c r="D533" i="1"/>
  <c r="B533" i="1"/>
  <c r="E532" i="1"/>
  <c r="D532" i="1"/>
  <c r="B532" i="1"/>
  <c r="E531" i="1"/>
  <c r="D531" i="1"/>
  <c r="B531" i="1"/>
  <c r="E530" i="1"/>
  <c r="D530" i="1"/>
  <c r="B530" i="1"/>
  <c r="E529" i="1"/>
  <c r="D529" i="1"/>
  <c r="B529" i="1"/>
  <c r="E528" i="1"/>
  <c r="D528" i="1"/>
  <c r="B528" i="1"/>
  <c r="E527" i="1"/>
  <c r="D527" i="1"/>
  <c r="B527" i="1"/>
  <c r="E526" i="1"/>
  <c r="D526" i="1"/>
  <c r="B526" i="1"/>
  <c r="E525" i="1"/>
  <c r="D525" i="1"/>
  <c r="B525" i="1"/>
  <c r="E524" i="1"/>
  <c r="D524" i="1"/>
  <c r="B524" i="1"/>
  <c r="E523" i="1"/>
  <c r="D523" i="1"/>
  <c r="B523" i="1"/>
  <c r="E522" i="1"/>
  <c r="D522" i="1"/>
  <c r="B522" i="1"/>
  <c r="E521" i="1"/>
  <c r="D521" i="1"/>
  <c r="B521" i="1"/>
  <c r="E520" i="1"/>
  <c r="D520" i="1"/>
  <c r="B520" i="1"/>
  <c r="E519" i="1"/>
  <c r="D519" i="1"/>
  <c r="B519" i="1"/>
  <c r="E518" i="1"/>
  <c r="D518" i="1"/>
  <c r="B518" i="1"/>
  <c r="E517" i="1"/>
  <c r="D517" i="1"/>
  <c r="B517" i="1"/>
  <c r="E516" i="1"/>
  <c r="D516" i="1"/>
  <c r="B516" i="1"/>
  <c r="E515" i="1"/>
  <c r="D515" i="1"/>
  <c r="B515" i="1"/>
  <c r="E514" i="1"/>
  <c r="D514" i="1"/>
  <c r="B514" i="1"/>
  <c r="E513" i="1"/>
  <c r="D513" i="1"/>
  <c r="B513" i="1"/>
  <c r="E512" i="1"/>
  <c r="D512" i="1"/>
  <c r="B512" i="1"/>
  <c r="E511" i="1"/>
  <c r="D511" i="1"/>
  <c r="B511" i="1"/>
  <c r="E510" i="1"/>
  <c r="D510" i="1"/>
  <c r="B510" i="1"/>
  <c r="E509" i="1"/>
  <c r="D509" i="1"/>
  <c r="B509" i="1"/>
  <c r="E508" i="1"/>
  <c r="D508" i="1"/>
  <c r="B508" i="1"/>
  <c r="E507" i="1"/>
  <c r="D507" i="1"/>
  <c r="B507" i="1"/>
  <c r="E506" i="1"/>
  <c r="D506" i="1"/>
  <c r="B506" i="1"/>
  <c r="E505" i="1"/>
  <c r="D505" i="1"/>
  <c r="B505" i="1"/>
  <c r="E504" i="1"/>
  <c r="D504" i="1"/>
  <c r="B504" i="1"/>
  <c r="E503" i="1"/>
  <c r="D503" i="1"/>
  <c r="B503" i="1"/>
  <c r="E502" i="1"/>
  <c r="D502" i="1"/>
  <c r="B502" i="1"/>
  <c r="E501" i="1"/>
  <c r="D501" i="1"/>
  <c r="B501" i="1"/>
  <c r="E500" i="1"/>
  <c r="D500" i="1"/>
  <c r="B500" i="1"/>
  <c r="E499" i="1"/>
  <c r="D499" i="1"/>
  <c r="B499" i="1"/>
  <c r="E498" i="1"/>
  <c r="D498" i="1"/>
  <c r="B498" i="1"/>
  <c r="E497" i="1"/>
  <c r="D497" i="1"/>
  <c r="B497" i="1"/>
  <c r="E496" i="1"/>
  <c r="D496" i="1"/>
  <c r="B496" i="1"/>
  <c r="E495" i="1"/>
  <c r="D495" i="1"/>
  <c r="B495" i="1"/>
  <c r="E494" i="1"/>
  <c r="D494" i="1"/>
  <c r="B494" i="1"/>
  <c r="E493" i="1"/>
  <c r="D493" i="1"/>
  <c r="B493" i="1"/>
  <c r="E492" i="1"/>
  <c r="D492" i="1"/>
  <c r="B492" i="1"/>
  <c r="E491" i="1"/>
  <c r="D491" i="1"/>
  <c r="B491" i="1"/>
  <c r="E490" i="1"/>
  <c r="D490" i="1"/>
  <c r="B490" i="1"/>
  <c r="E489" i="1"/>
  <c r="D489" i="1"/>
  <c r="B489" i="1"/>
  <c r="E488" i="1"/>
  <c r="D488" i="1"/>
  <c r="B488" i="1"/>
  <c r="E487" i="1"/>
  <c r="D487" i="1"/>
  <c r="B487" i="1"/>
  <c r="E486" i="1"/>
  <c r="D486" i="1"/>
  <c r="B486" i="1"/>
  <c r="E485" i="1"/>
  <c r="D485" i="1"/>
  <c r="B485" i="1"/>
  <c r="E484" i="1"/>
  <c r="D484" i="1"/>
  <c r="B484" i="1"/>
  <c r="E483" i="1"/>
  <c r="D483" i="1"/>
  <c r="B483" i="1"/>
  <c r="E482" i="1"/>
  <c r="D482" i="1"/>
  <c r="B482" i="1"/>
  <c r="E481" i="1"/>
  <c r="D481" i="1"/>
  <c r="B481" i="1"/>
  <c r="E480" i="1"/>
  <c r="D480" i="1"/>
  <c r="B480" i="1"/>
  <c r="E479" i="1"/>
  <c r="D479" i="1"/>
  <c r="B479" i="1"/>
  <c r="E478" i="1"/>
  <c r="D478" i="1"/>
  <c r="B478" i="1"/>
  <c r="E477" i="1"/>
  <c r="D477" i="1"/>
  <c r="B477" i="1"/>
  <c r="E476" i="1"/>
  <c r="D476" i="1"/>
  <c r="B476" i="1"/>
  <c r="E475" i="1"/>
  <c r="D475" i="1"/>
  <c r="B475" i="1"/>
  <c r="E474" i="1"/>
  <c r="D474" i="1"/>
  <c r="B474" i="1"/>
  <c r="E473" i="1"/>
  <c r="D473" i="1"/>
  <c r="B473" i="1"/>
  <c r="E472" i="1"/>
  <c r="D472" i="1"/>
  <c r="B472" i="1"/>
  <c r="E471" i="1"/>
  <c r="D471" i="1"/>
  <c r="B471" i="1"/>
  <c r="E470" i="1"/>
  <c r="D470" i="1"/>
  <c r="B470" i="1"/>
  <c r="E469" i="1"/>
  <c r="D469" i="1"/>
  <c r="B469" i="1"/>
  <c r="E468" i="1"/>
  <c r="D468" i="1"/>
  <c r="B468" i="1"/>
  <c r="E467" i="1"/>
  <c r="D467" i="1"/>
  <c r="B467" i="1"/>
  <c r="E466" i="1"/>
  <c r="D466" i="1"/>
  <c r="B466" i="1"/>
  <c r="E465" i="1"/>
  <c r="D465" i="1"/>
  <c r="B465" i="1"/>
  <c r="E464" i="1"/>
  <c r="D464" i="1"/>
  <c r="B464" i="1"/>
  <c r="E463" i="1"/>
  <c r="D463" i="1"/>
  <c r="B463" i="1"/>
  <c r="E462" i="1"/>
  <c r="D462" i="1"/>
  <c r="B462" i="1"/>
  <c r="E461" i="1"/>
  <c r="D461" i="1"/>
  <c r="B461" i="1"/>
  <c r="E460" i="1"/>
  <c r="D460" i="1"/>
  <c r="B460" i="1"/>
  <c r="E459" i="1"/>
  <c r="D459" i="1"/>
  <c r="B459" i="1"/>
  <c r="E458" i="1"/>
  <c r="D458" i="1"/>
  <c r="B458" i="1"/>
  <c r="E457" i="1"/>
  <c r="D457" i="1"/>
  <c r="B457" i="1"/>
  <c r="E456" i="1"/>
  <c r="D456" i="1"/>
  <c r="B456" i="1"/>
  <c r="E455" i="1"/>
  <c r="D455" i="1"/>
  <c r="B455" i="1"/>
  <c r="E454" i="1"/>
  <c r="D454" i="1"/>
  <c r="B454" i="1"/>
  <c r="E453" i="1"/>
  <c r="D453" i="1"/>
  <c r="B453" i="1"/>
  <c r="E452" i="1"/>
  <c r="D452" i="1"/>
  <c r="B452" i="1"/>
  <c r="E451" i="1"/>
  <c r="D451" i="1"/>
  <c r="B451" i="1"/>
  <c r="E450" i="1"/>
  <c r="D450" i="1"/>
  <c r="B450" i="1"/>
  <c r="E449" i="1"/>
  <c r="D449" i="1"/>
  <c r="B449" i="1"/>
  <c r="E448" i="1"/>
  <c r="D448" i="1"/>
  <c r="B448" i="1"/>
  <c r="E447" i="1"/>
  <c r="D447" i="1"/>
  <c r="B447" i="1"/>
  <c r="E446" i="1"/>
  <c r="D446" i="1"/>
  <c r="B446" i="1"/>
  <c r="E445" i="1"/>
  <c r="D445" i="1"/>
  <c r="B445" i="1"/>
  <c r="E444" i="1"/>
  <c r="D444" i="1"/>
  <c r="B444" i="1"/>
  <c r="E443" i="1"/>
  <c r="D443" i="1"/>
  <c r="B443" i="1"/>
  <c r="E442" i="1"/>
  <c r="D442" i="1"/>
  <c r="B442" i="1"/>
  <c r="E441" i="1"/>
  <c r="D441" i="1"/>
  <c r="B441" i="1"/>
  <c r="E440" i="1"/>
  <c r="D440" i="1"/>
  <c r="B440" i="1"/>
  <c r="E439" i="1"/>
  <c r="D439" i="1"/>
  <c r="B439" i="1"/>
  <c r="E438" i="1"/>
  <c r="D438" i="1"/>
  <c r="B438" i="1"/>
  <c r="E437" i="1"/>
  <c r="D437" i="1"/>
  <c r="B437" i="1"/>
  <c r="E436" i="1"/>
  <c r="D436" i="1"/>
  <c r="B436" i="1"/>
  <c r="E435" i="1"/>
  <c r="D435" i="1"/>
  <c r="B435" i="1"/>
  <c r="E434" i="1"/>
  <c r="D434" i="1"/>
  <c r="B434" i="1"/>
  <c r="E433" i="1"/>
  <c r="D433" i="1"/>
  <c r="B433" i="1"/>
  <c r="E432" i="1"/>
  <c r="D432" i="1"/>
  <c r="B432" i="1"/>
  <c r="E431" i="1"/>
  <c r="D431" i="1"/>
  <c r="B431" i="1"/>
  <c r="E430" i="1"/>
  <c r="D430" i="1"/>
  <c r="B430" i="1"/>
  <c r="E429" i="1"/>
  <c r="D429" i="1"/>
  <c r="B429" i="1"/>
  <c r="E428" i="1"/>
  <c r="D428" i="1"/>
  <c r="B428" i="1"/>
  <c r="E427" i="1"/>
  <c r="D427" i="1"/>
  <c r="B427" i="1"/>
  <c r="E426" i="1"/>
  <c r="D426" i="1"/>
  <c r="B426" i="1"/>
  <c r="E425" i="1"/>
  <c r="D425" i="1"/>
  <c r="B425" i="1"/>
  <c r="E424" i="1"/>
  <c r="D424" i="1"/>
  <c r="B424" i="1"/>
  <c r="E423" i="1"/>
  <c r="D423" i="1"/>
  <c r="B423" i="1"/>
  <c r="E422" i="1"/>
  <c r="D422" i="1"/>
  <c r="B422" i="1"/>
  <c r="E421" i="1"/>
  <c r="D421" i="1"/>
  <c r="B421" i="1"/>
  <c r="E420" i="1"/>
  <c r="D420" i="1"/>
  <c r="B420" i="1"/>
  <c r="E419" i="1"/>
  <c r="D419" i="1"/>
  <c r="B419" i="1"/>
  <c r="E418" i="1"/>
  <c r="D418" i="1"/>
  <c r="B418" i="1"/>
  <c r="E417" i="1"/>
  <c r="D417" i="1"/>
  <c r="B417" i="1"/>
  <c r="E416" i="1"/>
  <c r="D416" i="1"/>
  <c r="B416" i="1"/>
  <c r="E415" i="1"/>
  <c r="D415" i="1"/>
  <c r="B415" i="1"/>
  <c r="E414" i="1"/>
  <c r="D414" i="1"/>
  <c r="B414" i="1"/>
  <c r="E413" i="1"/>
  <c r="D413" i="1"/>
  <c r="B413" i="1"/>
  <c r="E412" i="1"/>
  <c r="D412" i="1"/>
  <c r="B412" i="1"/>
  <c r="E411" i="1"/>
  <c r="D411" i="1"/>
  <c r="B411" i="1"/>
  <c r="E410" i="1"/>
  <c r="D410" i="1"/>
  <c r="B410" i="1"/>
  <c r="E409" i="1"/>
  <c r="D409" i="1"/>
  <c r="B409" i="1"/>
  <c r="E408" i="1"/>
  <c r="D408" i="1"/>
  <c r="B408" i="1"/>
  <c r="E407" i="1"/>
  <c r="D407" i="1"/>
  <c r="B407" i="1"/>
  <c r="E406" i="1"/>
  <c r="D406" i="1"/>
  <c r="B406" i="1"/>
  <c r="E405" i="1"/>
  <c r="D405" i="1"/>
  <c r="B405" i="1"/>
  <c r="E404" i="1"/>
  <c r="D404" i="1"/>
  <c r="B404" i="1"/>
  <c r="E403" i="1"/>
  <c r="D403" i="1"/>
  <c r="B403" i="1"/>
  <c r="E402" i="1"/>
  <c r="D402" i="1"/>
  <c r="B402" i="1"/>
  <c r="E401" i="1"/>
  <c r="D401" i="1"/>
  <c r="B401" i="1"/>
  <c r="E400" i="1"/>
  <c r="D400" i="1"/>
  <c r="B400" i="1"/>
  <c r="E399" i="1"/>
  <c r="D399" i="1"/>
  <c r="B399" i="1"/>
  <c r="E398" i="1"/>
  <c r="D398" i="1"/>
  <c r="B398" i="1"/>
  <c r="E397" i="1"/>
  <c r="D397" i="1"/>
  <c r="B397" i="1"/>
  <c r="E396" i="1"/>
  <c r="D396" i="1"/>
  <c r="B396" i="1"/>
  <c r="E395" i="1"/>
  <c r="D395" i="1"/>
  <c r="B395" i="1"/>
  <c r="E394" i="1"/>
  <c r="D394" i="1"/>
  <c r="B394" i="1"/>
  <c r="E393" i="1"/>
  <c r="D393" i="1"/>
  <c r="B393" i="1"/>
  <c r="E392" i="1"/>
  <c r="D392" i="1"/>
  <c r="B392" i="1"/>
  <c r="E391" i="1"/>
  <c r="D391" i="1"/>
  <c r="B391" i="1"/>
  <c r="E390" i="1"/>
  <c r="D390" i="1"/>
  <c r="B390" i="1"/>
  <c r="E389" i="1"/>
  <c r="D389" i="1"/>
  <c r="B389" i="1"/>
  <c r="E388" i="1"/>
  <c r="D388" i="1"/>
  <c r="B388" i="1"/>
  <c r="E387" i="1"/>
  <c r="D387" i="1"/>
  <c r="B387" i="1"/>
  <c r="E386" i="1"/>
  <c r="D386" i="1"/>
  <c r="B386" i="1"/>
  <c r="E385" i="1"/>
  <c r="D385" i="1"/>
  <c r="B385" i="1"/>
  <c r="E384" i="1"/>
  <c r="D384" i="1"/>
  <c r="B384" i="1"/>
  <c r="E383" i="1"/>
  <c r="D383" i="1"/>
  <c r="B383" i="1"/>
  <c r="E382" i="1"/>
  <c r="D382" i="1"/>
  <c r="B382" i="1"/>
  <c r="E381" i="1"/>
  <c r="D381" i="1"/>
  <c r="B381" i="1"/>
  <c r="E380" i="1"/>
  <c r="D380" i="1"/>
  <c r="B380" i="1"/>
  <c r="E379" i="1"/>
  <c r="D379" i="1"/>
  <c r="B379" i="1"/>
  <c r="E378" i="1"/>
  <c r="D378" i="1"/>
  <c r="B378" i="1"/>
  <c r="E377" i="1"/>
  <c r="D377" i="1"/>
  <c r="B377" i="1"/>
  <c r="E376" i="1"/>
  <c r="D376" i="1"/>
  <c r="B376" i="1"/>
  <c r="E375" i="1"/>
  <c r="D375" i="1"/>
  <c r="B375" i="1"/>
  <c r="E374" i="1"/>
  <c r="D374" i="1"/>
  <c r="B374" i="1"/>
  <c r="E373" i="1"/>
  <c r="D373" i="1"/>
  <c r="B373" i="1"/>
  <c r="E372" i="1"/>
  <c r="D372" i="1"/>
  <c r="B372" i="1"/>
  <c r="E371" i="1"/>
  <c r="D371" i="1"/>
  <c r="B371" i="1"/>
  <c r="E370" i="1"/>
  <c r="D370" i="1"/>
  <c r="B370" i="1"/>
  <c r="E369" i="1"/>
  <c r="D369" i="1"/>
  <c r="B369" i="1"/>
  <c r="E368" i="1"/>
  <c r="D368" i="1"/>
  <c r="B368" i="1"/>
  <c r="E367" i="1"/>
  <c r="D367" i="1"/>
  <c r="B367" i="1"/>
  <c r="E366" i="1"/>
  <c r="D366" i="1"/>
  <c r="B366" i="1"/>
  <c r="E365" i="1"/>
  <c r="D365" i="1"/>
  <c r="B365" i="1"/>
  <c r="E364" i="1"/>
  <c r="D364" i="1"/>
  <c r="B364" i="1"/>
  <c r="E363" i="1"/>
  <c r="D363" i="1"/>
  <c r="B363" i="1"/>
  <c r="E362" i="1"/>
  <c r="D362" i="1"/>
  <c r="B362" i="1"/>
  <c r="E361" i="1"/>
  <c r="D361" i="1"/>
  <c r="B361" i="1"/>
  <c r="E360" i="1"/>
  <c r="D360" i="1"/>
  <c r="B360" i="1"/>
  <c r="E359" i="1"/>
  <c r="D359" i="1"/>
  <c r="B359" i="1"/>
  <c r="E358" i="1"/>
  <c r="D358" i="1"/>
  <c r="B358" i="1"/>
  <c r="E357" i="1"/>
  <c r="D357" i="1"/>
  <c r="B357" i="1"/>
  <c r="E356" i="1"/>
  <c r="D356" i="1"/>
  <c r="B356" i="1"/>
  <c r="E355" i="1"/>
  <c r="D355" i="1"/>
  <c r="B355" i="1"/>
  <c r="E354" i="1"/>
  <c r="D354" i="1"/>
  <c r="B354" i="1"/>
  <c r="E353" i="1"/>
  <c r="D353" i="1"/>
  <c r="B353" i="1"/>
  <c r="E352" i="1"/>
  <c r="D352" i="1"/>
  <c r="B352" i="1"/>
  <c r="E351" i="1"/>
  <c r="D351" i="1"/>
  <c r="B351" i="1"/>
  <c r="E350" i="1"/>
  <c r="D350" i="1"/>
  <c r="B350" i="1"/>
  <c r="E349" i="1"/>
  <c r="D349" i="1"/>
  <c r="B349" i="1"/>
  <c r="E348" i="1"/>
  <c r="D348" i="1"/>
  <c r="B348" i="1"/>
  <c r="E347" i="1"/>
  <c r="D347" i="1"/>
  <c r="B347" i="1"/>
  <c r="E346" i="1"/>
  <c r="D346" i="1"/>
  <c r="B346" i="1"/>
  <c r="E345" i="1"/>
  <c r="D345" i="1"/>
  <c r="B345" i="1"/>
  <c r="E344" i="1"/>
  <c r="D344" i="1"/>
  <c r="B344" i="1"/>
  <c r="E343" i="1"/>
  <c r="D343" i="1"/>
  <c r="B343" i="1"/>
  <c r="E342" i="1"/>
  <c r="D342" i="1"/>
  <c r="B342" i="1"/>
  <c r="E341" i="1"/>
  <c r="D341" i="1"/>
  <c r="B341" i="1"/>
  <c r="E340" i="1"/>
  <c r="D340" i="1"/>
  <c r="B340" i="1"/>
  <c r="E339" i="1"/>
  <c r="D339" i="1"/>
  <c r="B339" i="1"/>
  <c r="E338" i="1"/>
  <c r="D338" i="1"/>
  <c r="B338" i="1"/>
  <c r="E337" i="1"/>
  <c r="D337" i="1"/>
  <c r="B337" i="1"/>
  <c r="E336" i="1"/>
  <c r="D336" i="1"/>
  <c r="B336" i="1"/>
  <c r="E335" i="1"/>
  <c r="D335" i="1"/>
  <c r="B335" i="1"/>
  <c r="E334" i="1"/>
  <c r="D334" i="1"/>
  <c r="B334" i="1"/>
  <c r="E333" i="1"/>
  <c r="D333" i="1"/>
  <c r="B333" i="1"/>
  <c r="E332" i="1"/>
  <c r="D332" i="1"/>
  <c r="B332" i="1"/>
  <c r="E331" i="1"/>
  <c r="D331" i="1"/>
  <c r="B331" i="1"/>
  <c r="E330" i="1"/>
  <c r="D330" i="1"/>
  <c r="B330" i="1"/>
  <c r="E329" i="1"/>
  <c r="D329" i="1"/>
  <c r="B329" i="1"/>
  <c r="E328" i="1"/>
  <c r="D328" i="1"/>
  <c r="B328" i="1"/>
  <c r="E327" i="1"/>
  <c r="D327" i="1"/>
  <c r="B327" i="1"/>
  <c r="E326" i="1"/>
  <c r="D326" i="1"/>
  <c r="B326" i="1"/>
  <c r="E325" i="1"/>
  <c r="D325" i="1"/>
  <c r="B325" i="1"/>
  <c r="E324" i="1"/>
  <c r="D324" i="1"/>
  <c r="B324" i="1"/>
  <c r="E323" i="1"/>
  <c r="D323" i="1"/>
  <c r="B323" i="1"/>
  <c r="E322" i="1"/>
  <c r="D322" i="1"/>
  <c r="B322" i="1"/>
  <c r="E321" i="1"/>
  <c r="D321" i="1"/>
  <c r="B321" i="1"/>
  <c r="E320" i="1"/>
  <c r="D320" i="1"/>
  <c r="B320" i="1"/>
  <c r="E319" i="1"/>
  <c r="D319" i="1"/>
  <c r="B319" i="1"/>
  <c r="E318" i="1"/>
  <c r="D318" i="1"/>
  <c r="B318" i="1"/>
  <c r="E317" i="1"/>
  <c r="D317" i="1"/>
  <c r="B317" i="1"/>
  <c r="E316" i="1"/>
  <c r="D316" i="1"/>
  <c r="B316" i="1"/>
  <c r="E315" i="1"/>
  <c r="D315" i="1"/>
  <c r="B315" i="1"/>
  <c r="E314" i="1"/>
  <c r="D314" i="1"/>
  <c r="B314" i="1"/>
  <c r="E313" i="1"/>
  <c r="D313" i="1"/>
  <c r="B313" i="1"/>
  <c r="E312" i="1"/>
  <c r="D312" i="1"/>
  <c r="B312" i="1"/>
  <c r="E311" i="1"/>
  <c r="D311" i="1"/>
  <c r="B311" i="1"/>
  <c r="E310" i="1"/>
  <c r="D310" i="1"/>
  <c r="B310" i="1"/>
  <c r="E309" i="1"/>
  <c r="D309" i="1"/>
  <c r="B309" i="1"/>
  <c r="E308" i="1"/>
  <c r="D308" i="1"/>
  <c r="B308" i="1"/>
  <c r="E307" i="1"/>
  <c r="D307" i="1"/>
  <c r="B307" i="1"/>
  <c r="E306" i="1"/>
  <c r="D306" i="1"/>
  <c r="B306" i="1"/>
  <c r="E305" i="1"/>
  <c r="D305" i="1"/>
  <c r="B305" i="1"/>
  <c r="E304" i="1"/>
  <c r="D304" i="1"/>
  <c r="B304" i="1"/>
  <c r="E303" i="1"/>
  <c r="D303" i="1"/>
  <c r="B303" i="1"/>
  <c r="E302" i="1"/>
  <c r="D302" i="1"/>
  <c r="B302" i="1"/>
  <c r="E301" i="1"/>
  <c r="D301" i="1"/>
  <c r="B301" i="1"/>
  <c r="E300" i="1"/>
  <c r="D300" i="1"/>
  <c r="B300" i="1"/>
  <c r="E299" i="1"/>
  <c r="D299" i="1"/>
  <c r="B299" i="1"/>
  <c r="E298" i="1"/>
  <c r="D298" i="1"/>
  <c r="B298" i="1"/>
  <c r="E297" i="1"/>
  <c r="D297" i="1"/>
  <c r="B297" i="1"/>
  <c r="E296" i="1"/>
  <c r="D296" i="1"/>
  <c r="B296" i="1"/>
  <c r="E295" i="1"/>
  <c r="D295" i="1"/>
  <c r="B295" i="1"/>
  <c r="E294" i="1"/>
  <c r="D294" i="1"/>
  <c r="B294" i="1"/>
  <c r="E293" i="1"/>
  <c r="D293" i="1"/>
  <c r="B293" i="1"/>
  <c r="E292" i="1"/>
  <c r="D292" i="1"/>
  <c r="B292" i="1"/>
  <c r="E291" i="1"/>
  <c r="D291" i="1"/>
  <c r="B291" i="1"/>
  <c r="E290" i="1"/>
  <c r="D290" i="1"/>
  <c r="B290" i="1"/>
  <c r="E289" i="1"/>
  <c r="D289" i="1"/>
  <c r="B289" i="1"/>
  <c r="E288" i="1"/>
  <c r="D288" i="1"/>
  <c r="B288" i="1"/>
  <c r="E287" i="1"/>
  <c r="D287" i="1"/>
  <c r="B287" i="1"/>
  <c r="E286" i="1"/>
  <c r="D286" i="1"/>
  <c r="B286" i="1"/>
  <c r="E285" i="1"/>
  <c r="D285" i="1"/>
  <c r="B285" i="1"/>
  <c r="E284" i="1"/>
  <c r="D284" i="1"/>
  <c r="B284" i="1"/>
  <c r="E283" i="1"/>
  <c r="D283" i="1"/>
  <c r="B283" i="1"/>
  <c r="E282" i="1"/>
  <c r="D282" i="1"/>
  <c r="B282" i="1"/>
  <c r="E281" i="1"/>
  <c r="D281" i="1"/>
  <c r="B281" i="1"/>
  <c r="E280" i="1"/>
  <c r="D280" i="1"/>
  <c r="B280" i="1"/>
  <c r="E279" i="1"/>
  <c r="D279" i="1"/>
  <c r="B279" i="1"/>
  <c r="E278" i="1"/>
  <c r="D278" i="1"/>
  <c r="B278" i="1"/>
  <c r="E277" i="1"/>
  <c r="D277" i="1"/>
  <c r="B277" i="1"/>
  <c r="E276" i="1"/>
  <c r="D276" i="1"/>
  <c r="B276" i="1"/>
  <c r="E275" i="1"/>
  <c r="D275" i="1"/>
  <c r="B275" i="1"/>
  <c r="E274" i="1"/>
  <c r="D274" i="1"/>
  <c r="B274" i="1"/>
  <c r="E273" i="1"/>
  <c r="D273" i="1"/>
  <c r="B273" i="1"/>
  <c r="E272" i="1"/>
  <c r="D272" i="1"/>
  <c r="B272" i="1"/>
  <c r="E271" i="1"/>
  <c r="D271" i="1"/>
  <c r="B271" i="1"/>
  <c r="E270" i="1"/>
  <c r="D270" i="1"/>
  <c r="B270" i="1"/>
  <c r="E269" i="1"/>
  <c r="D269" i="1"/>
  <c r="B269" i="1"/>
  <c r="E268" i="1"/>
  <c r="D268" i="1"/>
  <c r="B268" i="1"/>
  <c r="E267" i="1"/>
  <c r="D267" i="1"/>
  <c r="B267" i="1"/>
  <c r="E266" i="1"/>
  <c r="D266" i="1"/>
  <c r="B266" i="1"/>
  <c r="E265" i="1"/>
  <c r="D265" i="1"/>
  <c r="B265" i="1"/>
  <c r="E264" i="1"/>
  <c r="D264" i="1"/>
  <c r="B264" i="1"/>
  <c r="E263" i="1"/>
  <c r="D263" i="1"/>
  <c r="B263" i="1"/>
  <c r="E262" i="1"/>
  <c r="D262" i="1"/>
  <c r="B262" i="1"/>
  <c r="E261" i="1"/>
  <c r="D261" i="1"/>
  <c r="B261" i="1"/>
  <c r="E260" i="1"/>
  <c r="D260" i="1"/>
  <c r="B260" i="1"/>
  <c r="E259" i="1"/>
  <c r="D259" i="1"/>
  <c r="B259" i="1"/>
  <c r="E258" i="1"/>
  <c r="D258" i="1"/>
  <c r="B258" i="1"/>
  <c r="E257" i="1"/>
  <c r="D257" i="1"/>
  <c r="B257" i="1"/>
  <c r="E256" i="1"/>
  <c r="D256" i="1"/>
  <c r="B256" i="1"/>
  <c r="E255" i="1"/>
  <c r="D255" i="1"/>
  <c r="B255" i="1"/>
  <c r="E254" i="1"/>
  <c r="D254" i="1"/>
  <c r="B254" i="1"/>
  <c r="E253" i="1"/>
  <c r="D253" i="1"/>
  <c r="B253" i="1"/>
  <c r="E252" i="1"/>
  <c r="D252" i="1"/>
  <c r="B252" i="1"/>
  <c r="E251" i="1"/>
  <c r="D251" i="1"/>
  <c r="B251" i="1"/>
  <c r="E250" i="1"/>
  <c r="D250" i="1"/>
  <c r="B250" i="1"/>
  <c r="E249" i="1"/>
  <c r="D249" i="1"/>
  <c r="B249" i="1"/>
  <c r="E248" i="1"/>
  <c r="D248" i="1"/>
  <c r="B248" i="1"/>
  <c r="E247" i="1"/>
  <c r="D247" i="1"/>
  <c r="B247" i="1"/>
  <c r="E246" i="1"/>
  <c r="D246" i="1"/>
  <c r="B246" i="1"/>
  <c r="E245" i="1"/>
  <c r="D245" i="1"/>
  <c r="B245" i="1"/>
  <c r="E244" i="1"/>
  <c r="D244" i="1"/>
  <c r="B244" i="1"/>
  <c r="E243" i="1"/>
  <c r="D243" i="1"/>
  <c r="B243" i="1"/>
  <c r="E242" i="1"/>
  <c r="D242" i="1"/>
  <c r="B242" i="1"/>
  <c r="E241" i="1"/>
  <c r="D241" i="1"/>
  <c r="B241" i="1"/>
  <c r="E240" i="1"/>
  <c r="D240" i="1"/>
  <c r="B240" i="1"/>
  <c r="E239" i="1"/>
  <c r="D239" i="1"/>
  <c r="B239" i="1"/>
  <c r="E238" i="1"/>
  <c r="D238" i="1"/>
  <c r="B238" i="1"/>
  <c r="E237" i="1"/>
  <c r="D237" i="1"/>
  <c r="B237" i="1"/>
  <c r="E236" i="1"/>
  <c r="D236" i="1"/>
  <c r="B236" i="1"/>
  <c r="E235" i="1"/>
  <c r="D235" i="1"/>
  <c r="B235" i="1"/>
  <c r="E234" i="1"/>
  <c r="D234" i="1"/>
  <c r="B234" i="1"/>
  <c r="E233" i="1"/>
  <c r="D233" i="1"/>
  <c r="B233" i="1"/>
  <c r="E232" i="1"/>
  <c r="D232" i="1"/>
  <c r="B232" i="1"/>
  <c r="E231" i="1"/>
  <c r="D231" i="1"/>
  <c r="B231" i="1"/>
  <c r="E230" i="1"/>
  <c r="D230" i="1"/>
  <c r="B230" i="1"/>
  <c r="E229" i="1"/>
  <c r="D229" i="1"/>
  <c r="B229" i="1"/>
  <c r="E228" i="1"/>
  <c r="D228" i="1"/>
  <c r="B228" i="1"/>
  <c r="E227" i="1"/>
  <c r="D227" i="1"/>
  <c r="B227" i="1"/>
  <c r="E226" i="1"/>
  <c r="D226" i="1"/>
  <c r="B226" i="1"/>
  <c r="E225" i="1"/>
  <c r="D225" i="1"/>
  <c r="B225" i="1"/>
  <c r="E224" i="1"/>
  <c r="D224" i="1"/>
  <c r="B224" i="1"/>
  <c r="E223" i="1"/>
  <c r="D223" i="1"/>
  <c r="B223" i="1"/>
  <c r="E222" i="1"/>
  <c r="D222" i="1"/>
  <c r="B222" i="1"/>
  <c r="E221" i="1"/>
  <c r="D221" i="1"/>
  <c r="B221" i="1"/>
  <c r="E220" i="1"/>
  <c r="D220" i="1"/>
  <c r="B220" i="1"/>
  <c r="E219" i="1"/>
  <c r="D219" i="1"/>
  <c r="B219" i="1"/>
  <c r="E218" i="1"/>
  <c r="D218" i="1"/>
  <c r="B218" i="1"/>
  <c r="E217" i="1"/>
  <c r="D217" i="1"/>
  <c r="B217" i="1"/>
  <c r="E216" i="1"/>
  <c r="D216" i="1"/>
  <c r="B216" i="1"/>
  <c r="E215" i="1"/>
  <c r="D215" i="1"/>
  <c r="B215" i="1"/>
  <c r="E214" i="1"/>
  <c r="D214" i="1"/>
  <c r="B214" i="1"/>
  <c r="E213" i="1"/>
  <c r="D213" i="1"/>
  <c r="B213" i="1"/>
  <c r="E212" i="1"/>
  <c r="D212" i="1"/>
  <c r="B212" i="1"/>
  <c r="E211" i="1"/>
  <c r="D211" i="1"/>
  <c r="B211" i="1"/>
  <c r="E210" i="1"/>
  <c r="D210" i="1"/>
  <c r="B210" i="1"/>
  <c r="E209" i="1"/>
  <c r="D209" i="1"/>
  <c r="B209" i="1"/>
  <c r="E208" i="1"/>
  <c r="D208" i="1"/>
  <c r="B208" i="1"/>
  <c r="E207" i="1"/>
  <c r="D207" i="1"/>
  <c r="B207" i="1"/>
  <c r="E206" i="1"/>
  <c r="D206" i="1"/>
  <c r="B206" i="1"/>
  <c r="E205" i="1"/>
  <c r="D205" i="1"/>
  <c r="B205" i="1"/>
  <c r="E204" i="1"/>
  <c r="D204" i="1"/>
  <c r="B204" i="1"/>
  <c r="E203" i="1"/>
  <c r="D203" i="1"/>
  <c r="B203" i="1"/>
  <c r="E202" i="1"/>
  <c r="D202" i="1"/>
  <c r="B202" i="1"/>
  <c r="E201" i="1"/>
  <c r="D201" i="1"/>
  <c r="B201" i="1"/>
  <c r="E200" i="1"/>
  <c r="D200" i="1"/>
  <c r="B200" i="1"/>
  <c r="E199" i="1"/>
  <c r="D199" i="1"/>
  <c r="B199" i="1"/>
  <c r="E198" i="1"/>
  <c r="D198" i="1"/>
  <c r="B198" i="1"/>
  <c r="E197" i="1"/>
  <c r="D197" i="1"/>
  <c r="B197" i="1"/>
  <c r="E196" i="1"/>
  <c r="D196" i="1"/>
  <c r="B196" i="1"/>
  <c r="E195" i="1"/>
  <c r="D195" i="1"/>
  <c r="B195" i="1"/>
  <c r="E194" i="1"/>
  <c r="D194" i="1"/>
  <c r="B194" i="1"/>
  <c r="E193" i="1"/>
  <c r="D193" i="1"/>
  <c r="B193" i="1"/>
  <c r="E192" i="1"/>
  <c r="D192" i="1"/>
  <c r="B192" i="1"/>
  <c r="E191" i="1"/>
  <c r="D191" i="1"/>
  <c r="B191" i="1"/>
  <c r="E190" i="1"/>
  <c r="D190" i="1"/>
  <c r="B190" i="1"/>
  <c r="E189" i="1"/>
  <c r="D189" i="1"/>
  <c r="B189" i="1"/>
  <c r="E188" i="1"/>
  <c r="D188" i="1"/>
  <c r="B188" i="1"/>
  <c r="E187" i="1"/>
  <c r="D187" i="1"/>
  <c r="B187" i="1"/>
  <c r="E186" i="1"/>
  <c r="D186" i="1"/>
  <c r="B186" i="1"/>
  <c r="E185" i="1"/>
  <c r="D185" i="1"/>
  <c r="B185" i="1"/>
  <c r="E184" i="1"/>
  <c r="D184" i="1"/>
  <c r="B184" i="1"/>
  <c r="E183" i="1"/>
  <c r="D183" i="1"/>
  <c r="B183" i="1"/>
  <c r="E182" i="1"/>
  <c r="D182" i="1"/>
  <c r="B182" i="1"/>
  <c r="E181" i="1"/>
  <c r="D181" i="1"/>
  <c r="B181" i="1"/>
  <c r="E180" i="1"/>
  <c r="D180" i="1"/>
  <c r="B180" i="1"/>
  <c r="E179" i="1"/>
  <c r="D179" i="1"/>
  <c r="B179" i="1"/>
  <c r="E178" i="1"/>
  <c r="D178" i="1"/>
  <c r="B178" i="1"/>
  <c r="E177" i="1"/>
  <c r="D177" i="1"/>
  <c r="B177" i="1"/>
  <c r="E176" i="1"/>
  <c r="D176" i="1"/>
  <c r="B176" i="1"/>
  <c r="E175" i="1"/>
  <c r="D175" i="1"/>
  <c r="B175" i="1"/>
  <c r="E174" i="1"/>
  <c r="D174" i="1"/>
  <c r="B174" i="1"/>
  <c r="E173" i="1"/>
  <c r="D173" i="1"/>
  <c r="B173" i="1"/>
  <c r="E172" i="1"/>
  <c r="D172" i="1"/>
  <c r="B172" i="1"/>
  <c r="E171" i="1"/>
  <c r="D171" i="1"/>
  <c r="B171" i="1"/>
  <c r="E170" i="1"/>
  <c r="D170" i="1"/>
  <c r="B170" i="1"/>
  <c r="E169" i="1"/>
  <c r="D169" i="1"/>
  <c r="B169" i="1"/>
  <c r="E168" i="1"/>
  <c r="D168" i="1"/>
  <c r="B168" i="1"/>
  <c r="E167" i="1"/>
  <c r="D167" i="1"/>
  <c r="B167" i="1"/>
  <c r="E166" i="1"/>
  <c r="D166" i="1"/>
  <c r="B166" i="1"/>
  <c r="E165" i="1"/>
  <c r="D165" i="1"/>
  <c r="B165" i="1"/>
  <c r="E164" i="1"/>
  <c r="D164" i="1"/>
  <c r="B164" i="1"/>
  <c r="E163" i="1"/>
  <c r="D163" i="1"/>
  <c r="B163" i="1"/>
  <c r="E162" i="1"/>
  <c r="D162" i="1"/>
  <c r="B162" i="1"/>
  <c r="E161" i="1"/>
  <c r="D161" i="1"/>
  <c r="B161" i="1"/>
  <c r="E160" i="1"/>
  <c r="D160" i="1"/>
  <c r="B160" i="1"/>
  <c r="E159" i="1"/>
  <c r="D159" i="1"/>
  <c r="B159" i="1"/>
  <c r="E158" i="1"/>
  <c r="D158" i="1"/>
  <c r="B158" i="1"/>
  <c r="E157" i="1"/>
  <c r="D157" i="1"/>
  <c r="B157" i="1"/>
  <c r="E156" i="1"/>
  <c r="D156" i="1"/>
  <c r="B156" i="1"/>
  <c r="E155" i="1"/>
  <c r="D155" i="1"/>
  <c r="B155" i="1"/>
  <c r="E154" i="1"/>
  <c r="D154" i="1"/>
  <c r="B154" i="1"/>
  <c r="E153" i="1"/>
  <c r="D153" i="1"/>
  <c r="B153" i="1"/>
  <c r="E152" i="1"/>
  <c r="D152" i="1"/>
  <c r="B152" i="1"/>
  <c r="E151" i="1"/>
  <c r="D151" i="1"/>
  <c r="B151" i="1"/>
  <c r="E150" i="1"/>
  <c r="D150" i="1"/>
  <c r="B150" i="1"/>
  <c r="E149" i="1"/>
  <c r="D149" i="1"/>
  <c r="B149" i="1"/>
  <c r="E148" i="1"/>
  <c r="D148" i="1"/>
  <c r="B148" i="1"/>
  <c r="E147" i="1"/>
  <c r="D147" i="1"/>
  <c r="B147" i="1"/>
  <c r="E146" i="1"/>
  <c r="D146" i="1"/>
  <c r="B146" i="1"/>
  <c r="E145" i="1"/>
  <c r="D145" i="1"/>
  <c r="B145" i="1"/>
  <c r="E144" i="1"/>
  <c r="D144" i="1"/>
  <c r="B144" i="1"/>
  <c r="E143" i="1"/>
  <c r="D143" i="1"/>
  <c r="B143" i="1"/>
  <c r="E142" i="1"/>
  <c r="D142" i="1"/>
  <c r="B142" i="1"/>
  <c r="E141" i="1"/>
  <c r="D141" i="1"/>
  <c r="B141" i="1"/>
  <c r="E140" i="1"/>
  <c r="D140" i="1"/>
  <c r="B140" i="1"/>
  <c r="E139" i="1"/>
  <c r="D139" i="1"/>
  <c r="B139" i="1"/>
  <c r="E138" i="1"/>
  <c r="D138" i="1"/>
  <c r="B138" i="1"/>
  <c r="E137" i="1"/>
  <c r="D137" i="1"/>
  <c r="B137" i="1"/>
  <c r="E136" i="1"/>
  <c r="D136" i="1"/>
  <c r="B136" i="1"/>
  <c r="E135" i="1"/>
  <c r="D135" i="1"/>
  <c r="B135" i="1"/>
  <c r="E134" i="1"/>
  <c r="D134" i="1"/>
  <c r="B134" i="1"/>
  <c r="E133" i="1"/>
  <c r="D133" i="1"/>
  <c r="B133" i="1"/>
  <c r="E132" i="1"/>
  <c r="D132" i="1"/>
  <c r="B132" i="1"/>
  <c r="E131" i="1"/>
  <c r="D131" i="1"/>
  <c r="B131" i="1"/>
  <c r="E130" i="1"/>
  <c r="D130" i="1"/>
  <c r="B130" i="1"/>
  <c r="E129" i="1"/>
  <c r="D129" i="1"/>
  <c r="B129" i="1"/>
  <c r="E128" i="1"/>
  <c r="D128" i="1"/>
  <c r="B128" i="1"/>
  <c r="E127" i="1"/>
  <c r="D127" i="1"/>
  <c r="B127" i="1"/>
  <c r="E126" i="1"/>
  <c r="D126" i="1"/>
  <c r="B126" i="1"/>
  <c r="E125" i="1"/>
  <c r="D125" i="1"/>
  <c r="B125" i="1"/>
  <c r="E124" i="1"/>
  <c r="D124" i="1"/>
  <c r="B124" i="1"/>
  <c r="E123" i="1"/>
  <c r="D123" i="1"/>
  <c r="B123" i="1"/>
  <c r="E122" i="1"/>
  <c r="D122" i="1"/>
  <c r="B122" i="1"/>
  <c r="E121" i="1"/>
  <c r="D121" i="1"/>
  <c r="B121" i="1"/>
  <c r="E120" i="1"/>
  <c r="D120" i="1"/>
  <c r="B120" i="1"/>
  <c r="E119" i="1"/>
  <c r="D119" i="1"/>
  <c r="B119" i="1"/>
  <c r="E118" i="1"/>
  <c r="D118" i="1"/>
  <c r="B118" i="1"/>
  <c r="E117" i="1"/>
  <c r="D117" i="1"/>
  <c r="B117" i="1"/>
  <c r="E116" i="1"/>
  <c r="D116" i="1"/>
  <c r="B116" i="1"/>
  <c r="E115" i="1"/>
  <c r="D115" i="1"/>
  <c r="B115" i="1"/>
  <c r="E114" i="1"/>
  <c r="D114" i="1"/>
  <c r="B114" i="1"/>
  <c r="E113" i="1"/>
  <c r="D113" i="1"/>
  <c r="B113" i="1"/>
  <c r="E112" i="1"/>
  <c r="D112" i="1"/>
  <c r="B112" i="1"/>
  <c r="E111" i="1"/>
  <c r="D111" i="1"/>
  <c r="B111" i="1"/>
  <c r="E110" i="1"/>
  <c r="D110" i="1"/>
  <c r="B110" i="1"/>
  <c r="E109" i="1"/>
  <c r="D109" i="1"/>
  <c r="B109" i="1"/>
  <c r="E108" i="1"/>
  <c r="D108" i="1"/>
  <c r="B108" i="1"/>
  <c r="E107" i="1"/>
  <c r="D107" i="1"/>
  <c r="B107" i="1"/>
  <c r="E106" i="1"/>
  <c r="D106" i="1"/>
  <c r="B106" i="1"/>
  <c r="E105" i="1"/>
  <c r="D105" i="1"/>
  <c r="B105" i="1"/>
  <c r="E104" i="1"/>
  <c r="D104" i="1"/>
  <c r="B104" i="1"/>
  <c r="E103" i="1"/>
  <c r="D103" i="1"/>
  <c r="B103" i="1"/>
  <c r="E102" i="1"/>
  <c r="D102" i="1"/>
  <c r="B102" i="1"/>
  <c r="E101" i="1"/>
  <c r="D101" i="1"/>
  <c r="B101" i="1"/>
  <c r="E100" i="1"/>
  <c r="D100" i="1"/>
  <c r="B100" i="1"/>
  <c r="E99" i="1"/>
  <c r="D99" i="1"/>
  <c r="B99" i="1"/>
  <c r="E98" i="1"/>
  <c r="D98" i="1"/>
  <c r="B98" i="1"/>
  <c r="E97" i="1"/>
  <c r="D97" i="1"/>
  <c r="B97" i="1"/>
  <c r="E96" i="1"/>
  <c r="D96" i="1"/>
  <c r="B96" i="1"/>
  <c r="E95" i="1"/>
  <c r="D95" i="1"/>
  <c r="B95" i="1"/>
  <c r="E94" i="1"/>
  <c r="D94" i="1"/>
  <c r="B94" i="1"/>
  <c r="E93" i="1"/>
  <c r="D93" i="1"/>
  <c r="B93" i="1"/>
  <c r="E92" i="1"/>
  <c r="D92" i="1"/>
  <c r="B92" i="1"/>
  <c r="E91" i="1"/>
  <c r="D91" i="1"/>
  <c r="B91" i="1"/>
  <c r="E90" i="1"/>
  <c r="D90" i="1"/>
  <c r="B90" i="1"/>
  <c r="E89" i="1"/>
  <c r="D89" i="1"/>
  <c r="B89" i="1"/>
  <c r="E88" i="1"/>
  <c r="D88" i="1"/>
  <c r="B88" i="1"/>
  <c r="E87" i="1"/>
  <c r="D87" i="1"/>
  <c r="B87" i="1"/>
  <c r="E86" i="1"/>
  <c r="D86" i="1"/>
  <c r="B86" i="1"/>
  <c r="E85" i="1"/>
  <c r="D85" i="1"/>
  <c r="B85" i="1"/>
  <c r="E84" i="1"/>
  <c r="D84" i="1"/>
  <c r="B84" i="1"/>
  <c r="E83" i="1"/>
  <c r="D83" i="1"/>
  <c r="B83" i="1"/>
  <c r="E82" i="1"/>
  <c r="D82" i="1"/>
  <c r="B82" i="1"/>
  <c r="E81" i="1"/>
  <c r="D81" i="1"/>
  <c r="B81" i="1"/>
  <c r="E80" i="1"/>
  <c r="D80" i="1"/>
  <c r="B80" i="1"/>
  <c r="E79" i="1"/>
  <c r="D79" i="1"/>
  <c r="B79" i="1"/>
  <c r="E78" i="1"/>
  <c r="D78" i="1"/>
  <c r="B78" i="1"/>
  <c r="E77" i="1"/>
  <c r="D77" i="1"/>
  <c r="B77" i="1"/>
  <c r="E76" i="1"/>
  <c r="D76" i="1"/>
  <c r="B76" i="1"/>
  <c r="E75" i="1"/>
  <c r="D75" i="1"/>
  <c r="B75" i="1"/>
  <c r="E74" i="1"/>
  <c r="D74" i="1"/>
  <c r="B74" i="1"/>
  <c r="E73" i="1"/>
  <c r="D73" i="1"/>
  <c r="B73" i="1"/>
  <c r="E72" i="1"/>
  <c r="D72" i="1"/>
  <c r="B72" i="1"/>
  <c r="E71" i="1"/>
  <c r="D71" i="1"/>
  <c r="B71" i="1"/>
  <c r="E70" i="1"/>
  <c r="D70" i="1"/>
  <c r="B70" i="1"/>
  <c r="E69" i="1"/>
  <c r="D69" i="1"/>
  <c r="B69" i="1"/>
  <c r="E68" i="1"/>
  <c r="D68" i="1"/>
  <c r="B68" i="1"/>
  <c r="E67" i="1"/>
  <c r="D67" i="1"/>
  <c r="B67" i="1"/>
  <c r="E66" i="1"/>
  <c r="D66" i="1"/>
  <c r="B66" i="1"/>
  <c r="E65" i="1"/>
  <c r="D65" i="1"/>
  <c r="B65" i="1"/>
  <c r="E64" i="1"/>
  <c r="D64" i="1"/>
  <c r="B64" i="1"/>
  <c r="E63" i="1"/>
  <c r="D63" i="1"/>
  <c r="B63" i="1"/>
  <c r="E62" i="1"/>
  <c r="D62" i="1"/>
  <c r="B62" i="1"/>
  <c r="E61" i="1"/>
  <c r="D61" i="1"/>
  <c r="B61" i="1"/>
  <c r="E60" i="1"/>
  <c r="D60" i="1"/>
  <c r="B60" i="1"/>
  <c r="E59" i="1"/>
  <c r="D59" i="1"/>
  <c r="B59" i="1"/>
  <c r="E58" i="1"/>
  <c r="D58" i="1"/>
  <c r="B58" i="1"/>
  <c r="E57" i="1"/>
  <c r="D57" i="1"/>
  <c r="B57" i="1"/>
  <c r="E56" i="1"/>
  <c r="D56" i="1"/>
  <c r="B56" i="1"/>
  <c r="E55" i="1"/>
  <c r="D55" i="1"/>
  <c r="B55" i="1"/>
  <c r="E54" i="1"/>
  <c r="D54" i="1"/>
  <c r="B54" i="1"/>
  <c r="E53" i="1"/>
  <c r="D53" i="1"/>
  <c r="B53" i="1"/>
  <c r="E52" i="1"/>
  <c r="D52" i="1"/>
  <c r="B52" i="1"/>
  <c r="E51" i="1"/>
  <c r="D51" i="1"/>
  <c r="B51" i="1"/>
  <c r="E50" i="1"/>
  <c r="D50" i="1"/>
  <c r="B50" i="1"/>
  <c r="E49" i="1"/>
  <c r="D49" i="1"/>
  <c r="B49" i="1"/>
  <c r="E48" i="1"/>
  <c r="D48" i="1"/>
  <c r="B48" i="1"/>
  <c r="E47" i="1"/>
  <c r="D47" i="1"/>
  <c r="B47" i="1"/>
  <c r="E46" i="1"/>
  <c r="D46" i="1"/>
  <c r="B46" i="1"/>
  <c r="E45" i="1"/>
  <c r="D45" i="1"/>
  <c r="B45" i="1"/>
  <c r="E44" i="1"/>
  <c r="D44" i="1"/>
  <c r="B44" i="1"/>
  <c r="E43" i="1"/>
  <c r="D43" i="1"/>
  <c r="B43" i="1"/>
  <c r="E42" i="1"/>
  <c r="D42" i="1"/>
  <c r="B42" i="1"/>
  <c r="E41" i="1"/>
  <c r="D41" i="1"/>
  <c r="B41" i="1"/>
  <c r="E40" i="1"/>
  <c r="D40" i="1"/>
  <c r="B40" i="1"/>
  <c r="E39" i="1"/>
  <c r="D39" i="1"/>
  <c r="B39" i="1"/>
  <c r="E38" i="1"/>
  <c r="D38" i="1"/>
  <c r="B38" i="1"/>
  <c r="E37" i="1"/>
  <c r="D37" i="1"/>
  <c r="B37" i="1"/>
  <c r="E36" i="1"/>
  <c r="D36" i="1"/>
  <c r="B36" i="1"/>
  <c r="E35" i="1"/>
  <c r="D35" i="1"/>
  <c r="B35" i="1"/>
  <c r="E34" i="1"/>
  <c r="D34" i="1"/>
  <c r="B34" i="1"/>
  <c r="E33" i="1"/>
  <c r="D33" i="1"/>
  <c r="B33" i="1"/>
  <c r="E32" i="1"/>
  <c r="D32" i="1"/>
  <c r="B32" i="1"/>
  <c r="E31" i="1"/>
  <c r="D31" i="1"/>
  <c r="B31" i="1"/>
  <c r="E30" i="1"/>
  <c r="D30" i="1"/>
  <c r="B30" i="1"/>
  <c r="E29" i="1"/>
  <c r="D29" i="1"/>
  <c r="B29" i="1"/>
  <c r="E28" i="1"/>
  <c r="D28" i="1"/>
  <c r="B28" i="1"/>
  <c r="E27" i="1"/>
  <c r="D27" i="1"/>
  <c r="B27" i="1"/>
  <c r="E26" i="1"/>
  <c r="D26" i="1"/>
  <c r="B26" i="1"/>
  <c r="E25" i="1"/>
  <c r="D25" i="1"/>
  <c r="B25" i="1"/>
  <c r="E24" i="1"/>
  <c r="D24" i="1"/>
  <c r="B24" i="1"/>
  <c r="E23" i="1"/>
  <c r="D23" i="1"/>
  <c r="B23" i="1"/>
  <c r="E22" i="1"/>
  <c r="D22" i="1"/>
  <c r="B22" i="1"/>
  <c r="E21" i="1"/>
  <c r="D21" i="1"/>
  <c r="B21" i="1"/>
  <c r="E20" i="1"/>
  <c r="D20" i="1"/>
  <c r="B20" i="1"/>
  <c r="E19" i="1"/>
  <c r="D19" i="1"/>
  <c r="B19" i="1"/>
  <c r="E18" i="1"/>
  <c r="D18" i="1"/>
  <c r="B18" i="1"/>
  <c r="E17" i="1"/>
  <c r="D17" i="1"/>
  <c r="B17" i="1"/>
  <c r="E16" i="1"/>
  <c r="D16" i="1"/>
  <c r="B16" i="1"/>
  <c r="F2" i="1"/>
  <c r="F2100" i="1" s="1"/>
  <c r="E15" i="1"/>
  <c r="D15" i="1"/>
  <c r="B15" i="1"/>
  <c r="E14" i="1"/>
  <c r="D14" i="1"/>
  <c r="B14" i="1"/>
  <c r="E13" i="1"/>
  <c r="D13" i="1"/>
  <c r="B13" i="1"/>
  <c r="E12" i="1"/>
  <c r="D12" i="1"/>
  <c r="B12" i="1"/>
  <c r="E11" i="1"/>
  <c r="D11" i="1"/>
  <c r="B11" i="1"/>
  <c r="E10" i="1"/>
  <c r="D10" i="1"/>
  <c r="B10" i="1"/>
  <c r="E9" i="1"/>
  <c r="D9" i="1"/>
  <c r="B9" i="1"/>
  <c r="E8" i="1"/>
  <c r="D8" i="1"/>
  <c r="B8" i="1"/>
  <c r="E7" i="1"/>
  <c r="D7" i="1"/>
  <c r="B7" i="1"/>
  <c r="E6" i="1"/>
  <c r="D6" i="1"/>
  <c r="B6" i="1"/>
  <c r="E5" i="1"/>
  <c r="D5" i="1"/>
  <c r="B5" i="1"/>
  <c r="E4" i="1"/>
  <c r="D4" i="1"/>
  <c r="B4" i="1"/>
  <c r="G2" i="1"/>
  <c r="G2100" i="1" s="1"/>
  <c r="E2" i="1"/>
  <c r="E2100" i="1" s="1"/>
  <c r="D2" i="1"/>
  <c r="D2100" i="1" s="1"/>
  <c r="B2" i="1"/>
  <c r="B2100" i="1" s="1"/>
  <c r="BD2" i="1"/>
  <c r="BA2" i="1"/>
  <c r="BU2090" i="1"/>
  <c r="AY2090" i="1"/>
  <c r="BU2089" i="1"/>
  <c r="AY2089" i="1"/>
  <c r="C2089" i="1" s="1"/>
  <c r="BU2088" i="1"/>
  <c r="AY2088" i="1"/>
  <c r="C2088" i="1" s="1"/>
  <c r="BU2087" i="1"/>
  <c r="AY2087" i="1"/>
  <c r="C2087" i="1" s="1"/>
  <c r="BU2086" i="1"/>
  <c r="AY2086" i="1"/>
  <c r="C2086" i="1" s="1"/>
  <c r="BU2085" i="1"/>
  <c r="AY2085" i="1"/>
  <c r="C2085" i="1" s="1"/>
  <c r="BU2084" i="1"/>
  <c r="AY2084" i="1"/>
  <c r="C2084" i="1" s="1"/>
  <c r="BU2083" i="1"/>
  <c r="AY2083" i="1"/>
  <c r="C2083" i="1" s="1"/>
  <c r="BU2082" i="1"/>
  <c r="AY2082" i="1"/>
  <c r="C2082" i="1" s="1"/>
  <c r="BU2081" i="1"/>
  <c r="AY2081" i="1"/>
  <c r="C2081" i="1" s="1"/>
  <c r="BU2080" i="1"/>
  <c r="AY2080" i="1"/>
  <c r="C2080" i="1" s="1"/>
  <c r="BU2079" i="1"/>
  <c r="AY2079" i="1"/>
  <c r="C2079" i="1" s="1"/>
  <c r="BU2078" i="1"/>
  <c r="AY2078" i="1"/>
  <c r="C2078" i="1" s="1"/>
  <c r="BU2077" i="1"/>
  <c r="AY2077" i="1"/>
  <c r="C2077" i="1" s="1"/>
  <c r="BU2076" i="1"/>
  <c r="AY2076" i="1"/>
  <c r="C2076" i="1" s="1"/>
  <c r="BU2075" i="1"/>
  <c r="AY2075" i="1"/>
  <c r="C2075" i="1" s="1"/>
  <c r="BU2074" i="1"/>
  <c r="AY2074" i="1"/>
  <c r="C2074" i="1" s="1"/>
  <c r="BU2073" i="1"/>
  <c r="AY2073" i="1"/>
  <c r="C2073" i="1" s="1"/>
  <c r="BU2072" i="1"/>
  <c r="AY2072" i="1"/>
  <c r="C2072" i="1" s="1"/>
  <c r="BU2071" i="1"/>
  <c r="AY2071" i="1"/>
  <c r="C2071" i="1" s="1"/>
  <c r="BU2070" i="1"/>
  <c r="AY2070" i="1"/>
  <c r="C2070" i="1" s="1"/>
  <c r="BU2069" i="1"/>
  <c r="AY2069" i="1"/>
  <c r="C2069" i="1" s="1"/>
  <c r="BU2068" i="1"/>
  <c r="AY2068" i="1"/>
  <c r="C2068" i="1" s="1"/>
  <c r="BU2067" i="1"/>
  <c r="AY2067" i="1"/>
  <c r="C2067" i="1" s="1"/>
  <c r="BU2066" i="1"/>
  <c r="AY2066" i="1"/>
  <c r="C2066" i="1" s="1"/>
  <c r="BU2065" i="1"/>
  <c r="AY2065" i="1"/>
  <c r="C2065" i="1" s="1"/>
  <c r="BU2064" i="1"/>
  <c r="AY2064" i="1"/>
  <c r="C2064" i="1" s="1"/>
  <c r="BU2063" i="1"/>
  <c r="AY2063" i="1"/>
  <c r="C2063" i="1" s="1"/>
  <c r="BU2062" i="1"/>
  <c r="AY2062" i="1"/>
  <c r="C2062" i="1" s="1"/>
  <c r="BU2061" i="1"/>
  <c r="AY2061" i="1"/>
  <c r="C2061" i="1" s="1"/>
  <c r="BU2060" i="1"/>
  <c r="AY2060" i="1"/>
  <c r="C2060" i="1" s="1"/>
  <c r="BU2059" i="1"/>
  <c r="AY2059" i="1"/>
  <c r="C2059" i="1" s="1"/>
  <c r="BU2058" i="1"/>
  <c r="AY2058" i="1"/>
  <c r="C2058" i="1" s="1"/>
  <c r="BU2057" i="1"/>
  <c r="AY2057" i="1"/>
  <c r="C2057" i="1" s="1"/>
  <c r="BU2056" i="1"/>
  <c r="AY2056" i="1"/>
  <c r="C2056" i="1" s="1"/>
  <c r="BU2055" i="1"/>
  <c r="AY2055" i="1"/>
  <c r="C2055" i="1" s="1"/>
  <c r="BU2054" i="1"/>
  <c r="AY2054" i="1"/>
  <c r="C2054" i="1" s="1"/>
  <c r="BU2053" i="1"/>
  <c r="AY2053" i="1"/>
  <c r="C2053" i="1" s="1"/>
  <c r="BU2052" i="1"/>
  <c r="AY2052" i="1"/>
  <c r="C2052" i="1" s="1"/>
  <c r="BU2051" i="1"/>
  <c r="AY2051" i="1"/>
  <c r="C2051" i="1" s="1"/>
  <c r="BU2050" i="1"/>
  <c r="AY2050" i="1"/>
  <c r="C2050" i="1" s="1"/>
  <c r="BU2049" i="1"/>
  <c r="AY2049" i="1"/>
  <c r="C2049" i="1" s="1"/>
  <c r="BU2048" i="1"/>
  <c r="AY2048" i="1"/>
  <c r="C2048" i="1" s="1"/>
  <c r="BU2047" i="1"/>
  <c r="AY2047" i="1"/>
  <c r="C2047" i="1" s="1"/>
  <c r="BU2046" i="1"/>
  <c r="AY2046" i="1"/>
  <c r="C2046" i="1" s="1"/>
  <c r="BU2045" i="1"/>
  <c r="AY2045" i="1"/>
  <c r="C2045" i="1" s="1"/>
  <c r="BU2044" i="1"/>
  <c r="AY2044" i="1"/>
  <c r="C2044" i="1" s="1"/>
  <c r="BU2043" i="1"/>
  <c r="AY2043" i="1"/>
  <c r="C2043" i="1" s="1"/>
  <c r="BU2042" i="1"/>
  <c r="AY2042" i="1"/>
  <c r="C2042" i="1" s="1"/>
  <c r="BU2041" i="1"/>
  <c r="AY2041" i="1"/>
  <c r="C2041" i="1" s="1"/>
  <c r="BU2040" i="1"/>
  <c r="AY2040" i="1"/>
  <c r="C2040" i="1" s="1"/>
  <c r="BU2039" i="1"/>
  <c r="AY2039" i="1"/>
  <c r="C2039" i="1" s="1"/>
  <c r="BU2038" i="1"/>
  <c r="AY2038" i="1"/>
  <c r="C2038" i="1" s="1"/>
  <c r="BU2037" i="1"/>
  <c r="AY2037" i="1"/>
  <c r="C2037" i="1" s="1"/>
  <c r="BU2036" i="1"/>
  <c r="AY2036" i="1"/>
  <c r="C2036" i="1" s="1"/>
  <c r="BU2035" i="1"/>
  <c r="AY2035" i="1"/>
  <c r="C2035" i="1" s="1"/>
  <c r="BU2034" i="1"/>
  <c r="AY2034" i="1"/>
  <c r="C2034" i="1" s="1"/>
  <c r="BU2033" i="1"/>
  <c r="AY2033" i="1"/>
  <c r="C2033" i="1" s="1"/>
  <c r="BU2032" i="1"/>
  <c r="AY2032" i="1"/>
  <c r="C2032" i="1" s="1"/>
  <c r="BU2031" i="1"/>
  <c r="AY2031" i="1"/>
  <c r="C2031" i="1" s="1"/>
  <c r="BU2030" i="1"/>
  <c r="AY2030" i="1"/>
  <c r="C2030" i="1" s="1"/>
  <c r="BU2029" i="1"/>
  <c r="AY2029" i="1"/>
  <c r="C2029" i="1" s="1"/>
  <c r="BU2028" i="1"/>
  <c r="AY2028" i="1"/>
  <c r="C2028" i="1" s="1"/>
  <c r="BU2027" i="1"/>
  <c r="AY2027" i="1"/>
  <c r="C2027" i="1" s="1"/>
  <c r="BU2026" i="1"/>
  <c r="AY2026" i="1"/>
  <c r="C2026" i="1" s="1"/>
  <c r="BU2025" i="1"/>
  <c r="AY2025" i="1"/>
  <c r="C2025" i="1" s="1"/>
  <c r="BU2024" i="1"/>
  <c r="AY2024" i="1"/>
  <c r="C2024" i="1" s="1"/>
  <c r="BU2023" i="1"/>
  <c r="AY2023" i="1"/>
  <c r="C2023" i="1" s="1"/>
  <c r="BU2022" i="1"/>
  <c r="AY2022" i="1"/>
  <c r="C2022" i="1" s="1"/>
  <c r="BU2021" i="1"/>
  <c r="AY2021" i="1"/>
  <c r="C2021" i="1" s="1"/>
  <c r="BU2020" i="1"/>
  <c r="AY2020" i="1"/>
  <c r="C2020" i="1" s="1"/>
  <c r="BU2019" i="1"/>
  <c r="AY2019" i="1"/>
  <c r="C2019" i="1" s="1"/>
  <c r="BU2018" i="1"/>
  <c r="AY2018" i="1"/>
  <c r="C2018" i="1" s="1"/>
  <c r="BU2017" i="1"/>
  <c r="AY2017" i="1"/>
  <c r="C2017" i="1" s="1"/>
  <c r="BU2016" i="1"/>
  <c r="AY2016" i="1"/>
  <c r="C2016" i="1" s="1"/>
  <c r="BU2015" i="1"/>
  <c r="AY2015" i="1"/>
  <c r="C2015" i="1" s="1"/>
  <c r="BU2014" i="1"/>
  <c r="AY2014" i="1"/>
  <c r="C2014" i="1" s="1"/>
  <c r="BU2013" i="1"/>
  <c r="AY2013" i="1"/>
  <c r="C2013" i="1" s="1"/>
  <c r="BU2012" i="1"/>
  <c r="AY2012" i="1"/>
  <c r="C2012" i="1" s="1"/>
  <c r="BU2011" i="1"/>
  <c r="AY2011" i="1"/>
  <c r="C2011" i="1" s="1"/>
  <c r="BU2010" i="1"/>
  <c r="AY2010" i="1"/>
  <c r="C2010" i="1" s="1"/>
  <c r="BU2009" i="1"/>
  <c r="AY2009" i="1"/>
  <c r="C2009" i="1" s="1"/>
  <c r="BU2008" i="1"/>
  <c r="AY2008" i="1"/>
  <c r="C2008" i="1" s="1"/>
  <c r="BU2007" i="1"/>
  <c r="AY2007" i="1"/>
  <c r="C2007" i="1" s="1"/>
  <c r="BU2006" i="1"/>
  <c r="AY2006" i="1"/>
  <c r="C2006" i="1" s="1"/>
  <c r="BU2005" i="1"/>
  <c r="AY2005" i="1"/>
  <c r="C2005" i="1" s="1"/>
  <c r="BU2004" i="1"/>
  <c r="AY2004" i="1"/>
  <c r="C2004" i="1" s="1"/>
  <c r="BU2003" i="1"/>
  <c r="AY2003" i="1"/>
  <c r="C2003" i="1" s="1"/>
  <c r="BU2002" i="1"/>
  <c r="AY2002" i="1"/>
  <c r="C2002" i="1" s="1"/>
  <c r="BU2001" i="1"/>
  <c r="AY2001" i="1"/>
  <c r="C2001" i="1" s="1"/>
  <c r="BU2000" i="1"/>
  <c r="AY2000" i="1"/>
  <c r="C2000" i="1" s="1"/>
  <c r="BU1999" i="1"/>
  <c r="AY1999" i="1"/>
  <c r="C1999" i="1" s="1"/>
  <c r="BU1998" i="1"/>
  <c r="AY1998" i="1"/>
  <c r="C1998" i="1" s="1"/>
  <c r="BU1997" i="1"/>
  <c r="AY1997" i="1"/>
  <c r="C1997" i="1" s="1"/>
  <c r="BU1996" i="1"/>
  <c r="AY1996" i="1"/>
  <c r="C1996" i="1" s="1"/>
  <c r="BU1995" i="1"/>
  <c r="AY1995" i="1"/>
  <c r="C1995" i="1" s="1"/>
  <c r="BU1994" i="1"/>
  <c r="AY1994" i="1"/>
  <c r="C1994" i="1" s="1"/>
  <c r="BU1993" i="1"/>
  <c r="AY1993" i="1"/>
  <c r="C1993" i="1" s="1"/>
  <c r="BU1992" i="1"/>
  <c r="AY1992" i="1"/>
  <c r="C1992" i="1" s="1"/>
  <c r="BU1991" i="1"/>
  <c r="AY1991" i="1"/>
  <c r="C1991" i="1" s="1"/>
  <c r="BU1990" i="1"/>
  <c r="AY1990" i="1"/>
  <c r="C1990" i="1" s="1"/>
  <c r="BU1989" i="1"/>
  <c r="AY1989" i="1"/>
  <c r="C1989" i="1" s="1"/>
  <c r="BU1988" i="1"/>
  <c r="AY1988" i="1"/>
  <c r="C1988" i="1" s="1"/>
  <c r="BU1987" i="1"/>
  <c r="AY1987" i="1"/>
  <c r="C1987" i="1" s="1"/>
  <c r="BU1986" i="1"/>
  <c r="AY1986" i="1"/>
  <c r="C1986" i="1" s="1"/>
  <c r="BU1985" i="1"/>
  <c r="AY1985" i="1"/>
  <c r="C1985" i="1" s="1"/>
  <c r="BU1984" i="1"/>
  <c r="AY1984" i="1"/>
  <c r="C1984" i="1" s="1"/>
  <c r="BU1983" i="1"/>
  <c r="AY1983" i="1"/>
  <c r="C1983" i="1" s="1"/>
  <c r="BU1982" i="1"/>
  <c r="AY1982" i="1"/>
  <c r="C1982" i="1" s="1"/>
  <c r="BU1981" i="1"/>
  <c r="AY1981" i="1"/>
  <c r="C1981" i="1" s="1"/>
  <c r="BU1980" i="1"/>
  <c r="AY1980" i="1"/>
  <c r="C1980" i="1" s="1"/>
  <c r="BU1979" i="1"/>
  <c r="AY1979" i="1"/>
  <c r="C1979" i="1" s="1"/>
  <c r="BU1978" i="1"/>
  <c r="AY1978" i="1"/>
  <c r="C1978" i="1" s="1"/>
  <c r="BU1977" i="1"/>
  <c r="AY1977" i="1"/>
  <c r="C1977" i="1" s="1"/>
  <c r="BU1976" i="1"/>
  <c r="AY1976" i="1"/>
  <c r="C1976" i="1" s="1"/>
  <c r="BU1975" i="1"/>
  <c r="AY1975" i="1"/>
  <c r="C1975" i="1" s="1"/>
  <c r="BU1974" i="1"/>
  <c r="AY1974" i="1"/>
  <c r="C1974" i="1" s="1"/>
  <c r="BU1973" i="1"/>
  <c r="AY1973" i="1"/>
  <c r="C1973" i="1" s="1"/>
  <c r="BU1972" i="1"/>
  <c r="AY1972" i="1"/>
  <c r="C1972" i="1" s="1"/>
  <c r="BU1971" i="1"/>
  <c r="AY1971" i="1"/>
  <c r="C1971" i="1" s="1"/>
  <c r="BU1970" i="1"/>
  <c r="AY1970" i="1"/>
  <c r="C1970" i="1" s="1"/>
  <c r="BU1969" i="1"/>
  <c r="AY1969" i="1"/>
  <c r="C1969" i="1" s="1"/>
  <c r="BU1968" i="1"/>
  <c r="AY1968" i="1"/>
  <c r="C1968" i="1" s="1"/>
  <c r="BU1967" i="1"/>
  <c r="AY1967" i="1"/>
  <c r="C1967" i="1" s="1"/>
  <c r="BU1966" i="1"/>
  <c r="AY1966" i="1"/>
  <c r="C1966" i="1" s="1"/>
  <c r="BU1965" i="1"/>
  <c r="AY1965" i="1"/>
  <c r="C1965" i="1" s="1"/>
  <c r="BU1964" i="1"/>
  <c r="AY1964" i="1"/>
  <c r="C1964" i="1" s="1"/>
  <c r="BU1963" i="1"/>
  <c r="AY1963" i="1"/>
  <c r="C1963" i="1" s="1"/>
  <c r="BU1962" i="1"/>
  <c r="AY1962" i="1"/>
  <c r="C1962" i="1" s="1"/>
  <c r="BU1961" i="1"/>
  <c r="AY1961" i="1"/>
  <c r="C1961" i="1" s="1"/>
  <c r="BU1960" i="1"/>
  <c r="AY1960" i="1"/>
  <c r="C1960" i="1" s="1"/>
  <c r="BU1959" i="1"/>
  <c r="AY1959" i="1"/>
  <c r="C1959" i="1" s="1"/>
  <c r="BU1958" i="1"/>
  <c r="AY1958" i="1"/>
  <c r="C1958" i="1" s="1"/>
  <c r="BU1957" i="1"/>
  <c r="AY1957" i="1"/>
  <c r="C1957" i="1" s="1"/>
  <c r="BU1956" i="1"/>
  <c r="AY1956" i="1"/>
  <c r="C1956" i="1" s="1"/>
  <c r="BU1955" i="1"/>
  <c r="AY1955" i="1"/>
  <c r="C1955" i="1" s="1"/>
  <c r="BU1954" i="1"/>
  <c r="AY1954" i="1"/>
  <c r="C1954" i="1" s="1"/>
  <c r="BU1953" i="1"/>
  <c r="AY1953" i="1"/>
  <c r="C1953" i="1" s="1"/>
  <c r="BU1952" i="1"/>
  <c r="AY1952" i="1"/>
  <c r="C1952" i="1" s="1"/>
  <c r="BU1951" i="1"/>
  <c r="AY1951" i="1"/>
  <c r="C1951" i="1" s="1"/>
  <c r="BU1950" i="1"/>
  <c r="AY1950" i="1"/>
  <c r="C1950" i="1" s="1"/>
  <c r="BU1949" i="1"/>
  <c r="AY1949" i="1"/>
  <c r="C1949" i="1" s="1"/>
  <c r="BU1948" i="1"/>
  <c r="AY1948" i="1"/>
  <c r="C1948" i="1" s="1"/>
  <c r="BU1947" i="1"/>
  <c r="AY1947" i="1"/>
  <c r="C1947" i="1" s="1"/>
  <c r="BU1946" i="1"/>
  <c r="AY1946" i="1"/>
  <c r="C1946" i="1" s="1"/>
  <c r="BU1945" i="1"/>
  <c r="AY1945" i="1"/>
  <c r="C1945" i="1" s="1"/>
  <c r="BU1944" i="1"/>
  <c r="AY1944" i="1"/>
  <c r="C1944" i="1" s="1"/>
  <c r="BU1943" i="1"/>
  <c r="AY1943" i="1"/>
  <c r="C1943" i="1" s="1"/>
  <c r="BU1942" i="1"/>
  <c r="AY1942" i="1"/>
  <c r="C1942" i="1" s="1"/>
  <c r="BU1941" i="1"/>
  <c r="AY1941" i="1"/>
  <c r="C1941" i="1" s="1"/>
  <c r="BU1940" i="1"/>
  <c r="AY1940" i="1"/>
  <c r="C1940" i="1" s="1"/>
  <c r="BU1939" i="1"/>
  <c r="AY1939" i="1"/>
  <c r="C1939" i="1" s="1"/>
  <c r="BU1938" i="1"/>
  <c r="AY1938" i="1"/>
  <c r="C1938" i="1" s="1"/>
  <c r="BU1937" i="1"/>
  <c r="AY1937" i="1"/>
  <c r="C1937" i="1" s="1"/>
  <c r="BU1936" i="1"/>
  <c r="AY1936" i="1"/>
  <c r="C1936" i="1" s="1"/>
  <c r="BU1935" i="1"/>
  <c r="AY1935" i="1"/>
  <c r="C1935" i="1" s="1"/>
  <c r="BU1934" i="1"/>
  <c r="AY1934" i="1"/>
  <c r="C1934" i="1" s="1"/>
  <c r="BU1933" i="1"/>
  <c r="AY1933" i="1"/>
  <c r="C1933" i="1" s="1"/>
  <c r="BU1932" i="1"/>
  <c r="AY1932" i="1"/>
  <c r="C1932" i="1" s="1"/>
  <c r="BU1931" i="1"/>
  <c r="AY1931" i="1"/>
  <c r="C1931" i="1" s="1"/>
  <c r="BU1930" i="1"/>
  <c r="AY1930" i="1"/>
  <c r="C1930" i="1" s="1"/>
  <c r="BU1929" i="1"/>
  <c r="AY1929" i="1"/>
  <c r="C1929" i="1" s="1"/>
  <c r="BU1928" i="1"/>
  <c r="AY1928" i="1"/>
  <c r="C1928" i="1" s="1"/>
  <c r="BU1927" i="1"/>
  <c r="AY1927" i="1"/>
  <c r="C1927" i="1" s="1"/>
  <c r="BU1926" i="1"/>
  <c r="AY1926" i="1"/>
  <c r="C1926" i="1" s="1"/>
  <c r="BU1925" i="1"/>
  <c r="AY1925" i="1"/>
  <c r="C1925" i="1" s="1"/>
  <c r="BU1924" i="1"/>
  <c r="AY1924" i="1"/>
  <c r="C1924" i="1" s="1"/>
  <c r="BU1923" i="1"/>
  <c r="AY1923" i="1"/>
  <c r="C1923" i="1" s="1"/>
  <c r="BU1922" i="1"/>
  <c r="AY1922" i="1"/>
  <c r="C1922" i="1" s="1"/>
  <c r="BU1921" i="1"/>
  <c r="AY1921" i="1"/>
  <c r="C1921" i="1" s="1"/>
  <c r="BU1920" i="1"/>
  <c r="AY1920" i="1"/>
  <c r="C1920" i="1" s="1"/>
  <c r="BU1919" i="1"/>
  <c r="AY1919" i="1"/>
  <c r="C1919" i="1" s="1"/>
  <c r="BU1918" i="1"/>
  <c r="AY1918" i="1"/>
  <c r="C1918" i="1" s="1"/>
  <c r="BU1917" i="1"/>
  <c r="AY1917" i="1"/>
  <c r="C1917" i="1" s="1"/>
  <c r="BU1916" i="1"/>
  <c r="AY1916" i="1"/>
  <c r="C1916" i="1" s="1"/>
  <c r="BU1915" i="1"/>
  <c r="AY1915" i="1"/>
  <c r="C1915" i="1" s="1"/>
  <c r="BU1914" i="1"/>
  <c r="AY1914" i="1"/>
  <c r="C1914" i="1" s="1"/>
  <c r="BU1913" i="1"/>
  <c r="AY1913" i="1"/>
  <c r="C1913" i="1" s="1"/>
  <c r="BU1912" i="1"/>
  <c r="AY1912" i="1"/>
  <c r="C1912" i="1" s="1"/>
  <c r="BU1911" i="1"/>
  <c r="AY1911" i="1"/>
  <c r="C1911" i="1" s="1"/>
  <c r="BU1910" i="1"/>
  <c r="AY1910" i="1"/>
  <c r="C1910" i="1" s="1"/>
  <c r="BU1909" i="1"/>
  <c r="AY1909" i="1"/>
  <c r="C1909" i="1" s="1"/>
  <c r="BU1908" i="1"/>
  <c r="AY1908" i="1"/>
  <c r="C1908" i="1" s="1"/>
  <c r="BU1907" i="1"/>
  <c r="AY1907" i="1"/>
  <c r="C1907" i="1" s="1"/>
  <c r="BU1906" i="1"/>
  <c r="AY1906" i="1"/>
  <c r="C1906" i="1" s="1"/>
  <c r="BU1905" i="1"/>
  <c r="AY1905" i="1"/>
  <c r="C1905" i="1" s="1"/>
  <c r="BU1904" i="1"/>
  <c r="AY1904" i="1"/>
  <c r="C1904" i="1" s="1"/>
  <c r="BU1903" i="1"/>
  <c r="AY1903" i="1"/>
  <c r="C1903" i="1" s="1"/>
  <c r="BU1902" i="1"/>
  <c r="AY1902" i="1"/>
  <c r="C1902" i="1" s="1"/>
  <c r="BU1901" i="1"/>
  <c r="AY1901" i="1"/>
  <c r="C1901" i="1" s="1"/>
  <c r="BU1900" i="1"/>
  <c r="AY1900" i="1"/>
  <c r="C1900" i="1" s="1"/>
  <c r="BU1899" i="1"/>
  <c r="AY1899" i="1"/>
  <c r="C1899" i="1" s="1"/>
  <c r="BU1898" i="1"/>
  <c r="AY1898" i="1"/>
  <c r="C1898" i="1" s="1"/>
  <c r="BU1897" i="1"/>
  <c r="AY1897" i="1"/>
  <c r="C1897" i="1" s="1"/>
  <c r="BU1896" i="1"/>
  <c r="AY1896" i="1"/>
  <c r="C1896" i="1" s="1"/>
  <c r="BU1895" i="1"/>
  <c r="AY1895" i="1"/>
  <c r="C1895" i="1" s="1"/>
  <c r="BU1894" i="1"/>
  <c r="AY1894" i="1"/>
  <c r="C1894" i="1" s="1"/>
  <c r="BU1893" i="1"/>
  <c r="AY1893" i="1"/>
  <c r="C1893" i="1" s="1"/>
  <c r="BU1892" i="1"/>
  <c r="AY1892" i="1"/>
  <c r="C1892" i="1" s="1"/>
  <c r="BU1891" i="1"/>
  <c r="AY1891" i="1"/>
  <c r="C1891" i="1" s="1"/>
  <c r="BU1890" i="1"/>
  <c r="AY1890" i="1"/>
  <c r="C1890" i="1" s="1"/>
  <c r="BU1889" i="1"/>
  <c r="AY1889" i="1"/>
  <c r="C1889" i="1" s="1"/>
  <c r="BU1888" i="1"/>
  <c r="AY1888" i="1"/>
  <c r="C1888" i="1" s="1"/>
  <c r="BU1887" i="1"/>
  <c r="AY1887" i="1"/>
  <c r="C1887" i="1" s="1"/>
  <c r="BU1886" i="1"/>
  <c r="AY1886" i="1"/>
  <c r="C1886" i="1" s="1"/>
  <c r="BU1885" i="1"/>
  <c r="AY1885" i="1"/>
  <c r="C1885" i="1" s="1"/>
  <c r="BU1884" i="1"/>
  <c r="AY1884" i="1"/>
  <c r="C1884" i="1" s="1"/>
  <c r="BU1883" i="1"/>
  <c r="AY1883" i="1"/>
  <c r="C1883" i="1" s="1"/>
  <c r="BU1882" i="1"/>
  <c r="AY1882" i="1"/>
  <c r="C1882" i="1" s="1"/>
  <c r="BU1881" i="1"/>
  <c r="AY1881" i="1"/>
  <c r="C1881" i="1" s="1"/>
  <c r="BU1880" i="1"/>
  <c r="AY1880" i="1"/>
  <c r="C1880" i="1" s="1"/>
  <c r="BU1879" i="1"/>
  <c r="AY1879" i="1"/>
  <c r="C1879" i="1" s="1"/>
  <c r="BU1878" i="1"/>
  <c r="AY1878" i="1"/>
  <c r="C1878" i="1" s="1"/>
  <c r="BU1877" i="1"/>
  <c r="AY1877" i="1"/>
  <c r="C1877" i="1" s="1"/>
  <c r="BU1876" i="1"/>
  <c r="AY1876" i="1"/>
  <c r="C1876" i="1" s="1"/>
  <c r="BU1875" i="1"/>
  <c r="AY1875" i="1"/>
  <c r="C1875" i="1" s="1"/>
  <c r="BU1874" i="1"/>
  <c r="AY1874" i="1"/>
  <c r="C1874" i="1" s="1"/>
  <c r="BU1873" i="1"/>
  <c r="AY1873" i="1"/>
  <c r="C1873" i="1" s="1"/>
  <c r="BU1872" i="1"/>
  <c r="AY1872" i="1"/>
  <c r="C1872" i="1" s="1"/>
  <c r="BU1871" i="1"/>
  <c r="AY1871" i="1"/>
  <c r="C1871" i="1" s="1"/>
  <c r="BU1870" i="1"/>
  <c r="AY1870" i="1"/>
  <c r="C1870" i="1" s="1"/>
  <c r="BU1869" i="1"/>
  <c r="AY1869" i="1"/>
  <c r="C1869" i="1" s="1"/>
  <c r="BU1868" i="1"/>
  <c r="AY1868" i="1"/>
  <c r="C1868" i="1" s="1"/>
  <c r="BU1867" i="1"/>
  <c r="AY1867" i="1"/>
  <c r="C1867" i="1" s="1"/>
  <c r="BU1866" i="1"/>
  <c r="AY1866" i="1"/>
  <c r="C1866" i="1" s="1"/>
  <c r="BU1865" i="1"/>
  <c r="AY1865" i="1"/>
  <c r="C1865" i="1" s="1"/>
  <c r="BU1864" i="1"/>
  <c r="AY1864" i="1"/>
  <c r="C1864" i="1" s="1"/>
  <c r="BU1863" i="1"/>
  <c r="AY1863" i="1"/>
  <c r="C1863" i="1" s="1"/>
  <c r="BU1862" i="1"/>
  <c r="AY1862" i="1"/>
  <c r="C1862" i="1" s="1"/>
  <c r="BU1861" i="1"/>
  <c r="AY1861" i="1"/>
  <c r="C1861" i="1" s="1"/>
  <c r="BU1860" i="1"/>
  <c r="AY1860" i="1"/>
  <c r="C1860" i="1" s="1"/>
  <c r="BU1859" i="1"/>
  <c r="AY1859" i="1"/>
  <c r="C1859" i="1" s="1"/>
  <c r="BU1858" i="1"/>
  <c r="AY1858" i="1"/>
  <c r="C1858" i="1" s="1"/>
  <c r="BU1857" i="1"/>
  <c r="AY1857" i="1"/>
  <c r="C1857" i="1" s="1"/>
  <c r="BU1856" i="1"/>
  <c r="AY1856" i="1"/>
  <c r="C1856" i="1" s="1"/>
  <c r="BU1855" i="1"/>
  <c r="AY1855" i="1"/>
  <c r="C1855" i="1" s="1"/>
  <c r="BU1854" i="1"/>
  <c r="AY1854" i="1"/>
  <c r="C1854" i="1" s="1"/>
  <c r="BU1853" i="1"/>
  <c r="AY1853" i="1"/>
  <c r="C1853" i="1" s="1"/>
  <c r="BU1852" i="1"/>
  <c r="AY1852" i="1"/>
  <c r="C1852" i="1" s="1"/>
  <c r="BU1851" i="1"/>
  <c r="AY1851" i="1"/>
  <c r="C1851" i="1" s="1"/>
  <c r="BU1850" i="1"/>
  <c r="AY1850" i="1"/>
  <c r="C1850" i="1" s="1"/>
  <c r="BU1849" i="1"/>
  <c r="AY1849" i="1"/>
  <c r="C1849" i="1" s="1"/>
  <c r="BU1848" i="1"/>
  <c r="AY1848" i="1"/>
  <c r="C1848" i="1" s="1"/>
  <c r="BU1847" i="1"/>
  <c r="AY1847" i="1"/>
  <c r="C1847" i="1" s="1"/>
  <c r="BU1846" i="1"/>
  <c r="AY1846" i="1"/>
  <c r="C1846" i="1" s="1"/>
  <c r="BU1845" i="1"/>
  <c r="AY1845" i="1"/>
  <c r="C1845" i="1" s="1"/>
  <c r="BU1844" i="1"/>
  <c r="AY1844" i="1"/>
  <c r="C1844" i="1" s="1"/>
  <c r="BU1843" i="1"/>
  <c r="AY1843" i="1"/>
  <c r="C1843" i="1" s="1"/>
  <c r="BU1842" i="1"/>
  <c r="AY1842" i="1"/>
  <c r="C1842" i="1" s="1"/>
  <c r="BU1841" i="1"/>
  <c r="AY1841" i="1"/>
  <c r="C1841" i="1" s="1"/>
  <c r="BU1840" i="1"/>
  <c r="AY1840" i="1"/>
  <c r="C1840" i="1" s="1"/>
  <c r="BU1839" i="1"/>
  <c r="AY1839" i="1"/>
  <c r="C1839" i="1" s="1"/>
  <c r="BU1838" i="1"/>
  <c r="AY1838" i="1"/>
  <c r="C1838" i="1" s="1"/>
  <c r="BU1837" i="1"/>
  <c r="AY1837" i="1"/>
  <c r="C1837" i="1" s="1"/>
  <c r="BU1836" i="1"/>
  <c r="AY1836" i="1"/>
  <c r="C1836" i="1" s="1"/>
  <c r="BU1835" i="1"/>
  <c r="AY1835" i="1"/>
  <c r="C1835" i="1" s="1"/>
  <c r="BU1834" i="1"/>
  <c r="AY1834" i="1"/>
  <c r="C1834" i="1" s="1"/>
  <c r="BU1833" i="1"/>
  <c r="AY1833" i="1"/>
  <c r="C1833" i="1" s="1"/>
  <c r="BU1832" i="1"/>
  <c r="AY1832" i="1"/>
  <c r="C1832" i="1" s="1"/>
  <c r="BU1831" i="1"/>
  <c r="AY1831" i="1"/>
  <c r="C1831" i="1" s="1"/>
  <c r="BU1830" i="1"/>
  <c r="AY1830" i="1"/>
  <c r="C1830" i="1" s="1"/>
  <c r="BU1829" i="1"/>
  <c r="AY1829" i="1"/>
  <c r="C1829" i="1" s="1"/>
  <c r="BU1828" i="1"/>
  <c r="AY1828" i="1"/>
  <c r="C1828" i="1" s="1"/>
  <c r="BU1827" i="1"/>
  <c r="AY1827" i="1"/>
  <c r="C1827" i="1" s="1"/>
  <c r="BU1826" i="1"/>
  <c r="AY1826" i="1"/>
  <c r="C1826" i="1" s="1"/>
  <c r="BU1825" i="1"/>
  <c r="AY1825" i="1"/>
  <c r="C1825" i="1" s="1"/>
  <c r="BU1824" i="1"/>
  <c r="AY1824" i="1"/>
  <c r="C1824" i="1" s="1"/>
  <c r="BU1823" i="1"/>
  <c r="AY1823" i="1"/>
  <c r="C1823" i="1" s="1"/>
  <c r="BU1822" i="1"/>
  <c r="AY1822" i="1"/>
  <c r="C1822" i="1" s="1"/>
  <c r="BU1821" i="1"/>
  <c r="AY1821" i="1"/>
  <c r="C1821" i="1" s="1"/>
  <c r="BU1820" i="1"/>
  <c r="AY1820" i="1"/>
  <c r="C1820" i="1" s="1"/>
  <c r="BU1819" i="1"/>
  <c r="AY1819" i="1"/>
  <c r="C1819" i="1" s="1"/>
  <c r="BU1818" i="1"/>
  <c r="AY1818" i="1"/>
  <c r="C1818" i="1" s="1"/>
  <c r="BU1817" i="1"/>
  <c r="AY1817" i="1"/>
  <c r="C1817" i="1" s="1"/>
  <c r="BU1816" i="1"/>
  <c r="AY1816" i="1"/>
  <c r="C1816" i="1" s="1"/>
  <c r="BU1815" i="1"/>
  <c r="AY1815" i="1"/>
  <c r="C1815" i="1" s="1"/>
  <c r="BU1814" i="1"/>
  <c r="AY1814" i="1"/>
  <c r="C1814" i="1" s="1"/>
  <c r="BU1813" i="1"/>
  <c r="AY1813" i="1"/>
  <c r="C1813" i="1" s="1"/>
  <c r="BU1812" i="1"/>
  <c r="AY1812" i="1"/>
  <c r="C1812" i="1" s="1"/>
  <c r="BU1811" i="1"/>
  <c r="AY1811" i="1"/>
  <c r="C1811" i="1" s="1"/>
  <c r="BU1810" i="1"/>
  <c r="AY1810" i="1"/>
  <c r="C1810" i="1" s="1"/>
  <c r="BU1809" i="1"/>
  <c r="AY1809" i="1"/>
  <c r="C1809" i="1" s="1"/>
  <c r="BU1808" i="1"/>
  <c r="AY1808" i="1"/>
  <c r="C1808" i="1" s="1"/>
  <c r="BU1807" i="1"/>
  <c r="AY1807" i="1"/>
  <c r="C1807" i="1" s="1"/>
  <c r="BU1806" i="1"/>
  <c r="AY1806" i="1"/>
  <c r="C1806" i="1" s="1"/>
  <c r="BU1805" i="1"/>
  <c r="AY1805" i="1"/>
  <c r="C1805" i="1" s="1"/>
  <c r="BU1804" i="1"/>
  <c r="AY1804" i="1"/>
  <c r="C1804" i="1" s="1"/>
  <c r="BU1803" i="1"/>
  <c r="AY1803" i="1"/>
  <c r="C1803" i="1" s="1"/>
  <c r="BU1802" i="1"/>
  <c r="AY1802" i="1"/>
  <c r="C1802" i="1" s="1"/>
  <c r="BU1801" i="1"/>
  <c r="AY1801" i="1"/>
  <c r="C1801" i="1" s="1"/>
  <c r="BU1800" i="1"/>
  <c r="AY1800" i="1"/>
  <c r="C1800" i="1" s="1"/>
  <c r="BU1799" i="1"/>
  <c r="AY1799" i="1"/>
  <c r="C1799" i="1" s="1"/>
  <c r="BU1798" i="1"/>
  <c r="AY1798" i="1"/>
  <c r="C1798" i="1" s="1"/>
  <c r="BU1797" i="1"/>
  <c r="AY1797" i="1"/>
  <c r="C1797" i="1" s="1"/>
  <c r="BU1796" i="1"/>
  <c r="AY1796" i="1"/>
  <c r="C1796" i="1" s="1"/>
  <c r="BU1795" i="1"/>
  <c r="AY1795" i="1"/>
  <c r="C1795" i="1" s="1"/>
  <c r="BU1794" i="1"/>
  <c r="AY1794" i="1"/>
  <c r="C1794" i="1" s="1"/>
  <c r="BU1793" i="1"/>
  <c r="AY1793" i="1"/>
  <c r="C1793" i="1" s="1"/>
  <c r="BU1792" i="1"/>
  <c r="AY1792" i="1"/>
  <c r="C1792" i="1" s="1"/>
  <c r="BU1791" i="1"/>
  <c r="AY1791" i="1"/>
  <c r="C1791" i="1" s="1"/>
  <c r="BU1790" i="1"/>
  <c r="AY1790" i="1"/>
  <c r="C1790" i="1" s="1"/>
  <c r="BU1789" i="1"/>
  <c r="AY1789" i="1"/>
  <c r="C1789" i="1" s="1"/>
  <c r="BU1788" i="1"/>
  <c r="AY1788" i="1"/>
  <c r="C1788" i="1" s="1"/>
  <c r="BU1787" i="1"/>
  <c r="AY1787" i="1"/>
  <c r="C1787" i="1" s="1"/>
  <c r="BU1786" i="1"/>
  <c r="AY1786" i="1"/>
  <c r="C1786" i="1" s="1"/>
  <c r="BU1785" i="1"/>
  <c r="AY1785" i="1"/>
  <c r="C1785" i="1" s="1"/>
  <c r="BU1784" i="1"/>
  <c r="AY1784" i="1"/>
  <c r="C1784" i="1" s="1"/>
  <c r="BU1783" i="1"/>
  <c r="AY1783" i="1"/>
  <c r="C1783" i="1" s="1"/>
  <c r="BU1782" i="1"/>
  <c r="AY1782" i="1"/>
  <c r="C1782" i="1" s="1"/>
  <c r="BU1781" i="1"/>
  <c r="AY1781" i="1"/>
  <c r="C1781" i="1" s="1"/>
  <c r="BU1780" i="1"/>
  <c r="AY1780" i="1"/>
  <c r="C1780" i="1" s="1"/>
  <c r="BU1779" i="1"/>
  <c r="AY1779" i="1"/>
  <c r="C1779" i="1" s="1"/>
  <c r="BU1778" i="1"/>
  <c r="AY1778" i="1"/>
  <c r="C1778" i="1" s="1"/>
  <c r="BU1777" i="1"/>
  <c r="AY1777" i="1"/>
  <c r="C1777" i="1" s="1"/>
  <c r="BU1776" i="1"/>
  <c r="AY1776" i="1"/>
  <c r="C1776" i="1" s="1"/>
  <c r="BU1775" i="1"/>
  <c r="AY1775" i="1"/>
  <c r="C1775" i="1" s="1"/>
  <c r="BU1774" i="1"/>
  <c r="AY1774" i="1"/>
  <c r="C1774" i="1" s="1"/>
  <c r="BU1773" i="1"/>
  <c r="AY1773" i="1"/>
  <c r="C1773" i="1" s="1"/>
  <c r="BU1772" i="1"/>
  <c r="AY1772" i="1"/>
  <c r="C1772" i="1" s="1"/>
  <c r="BU1771" i="1"/>
  <c r="AY1771" i="1"/>
  <c r="C1771" i="1" s="1"/>
  <c r="BU1770" i="1"/>
  <c r="AY1770" i="1"/>
  <c r="C1770" i="1" s="1"/>
  <c r="BU1769" i="1"/>
  <c r="AY1769" i="1"/>
  <c r="C1769" i="1" s="1"/>
  <c r="BU1768" i="1"/>
  <c r="AY1768" i="1"/>
  <c r="C1768" i="1" s="1"/>
  <c r="BU1767" i="1"/>
  <c r="AY1767" i="1"/>
  <c r="C1767" i="1" s="1"/>
  <c r="BU1766" i="1"/>
  <c r="AY1766" i="1"/>
  <c r="C1766" i="1" s="1"/>
  <c r="BU1765" i="1"/>
  <c r="AY1765" i="1"/>
  <c r="C1765" i="1" s="1"/>
  <c r="BU1764" i="1"/>
  <c r="AY1764" i="1"/>
  <c r="C1764" i="1" s="1"/>
  <c r="BU1763" i="1"/>
  <c r="AY1763" i="1"/>
  <c r="C1763" i="1" s="1"/>
  <c r="BU1762" i="1"/>
  <c r="AY1762" i="1"/>
  <c r="C1762" i="1" s="1"/>
  <c r="BU1761" i="1"/>
  <c r="AY1761" i="1"/>
  <c r="C1761" i="1" s="1"/>
  <c r="BU1760" i="1"/>
  <c r="AY1760" i="1"/>
  <c r="C1760" i="1" s="1"/>
  <c r="BU1759" i="1"/>
  <c r="AY1759" i="1"/>
  <c r="C1759" i="1" s="1"/>
  <c r="BU1758" i="1"/>
  <c r="AY1758" i="1"/>
  <c r="C1758" i="1" s="1"/>
  <c r="BU1757" i="1"/>
  <c r="AY1757" i="1"/>
  <c r="C1757" i="1" s="1"/>
  <c r="BU1756" i="1"/>
  <c r="AY1756" i="1"/>
  <c r="C1756" i="1" s="1"/>
  <c r="BU1755" i="1"/>
  <c r="AY1755" i="1"/>
  <c r="C1755" i="1" s="1"/>
  <c r="BU1754" i="1"/>
  <c r="AY1754" i="1"/>
  <c r="C1754" i="1" s="1"/>
  <c r="BU1753" i="1"/>
  <c r="AY1753" i="1"/>
  <c r="C1753" i="1" s="1"/>
  <c r="BU1752" i="1"/>
  <c r="AY1752" i="1"/>
  <c r="C1752" i="1" s="1"/>
  <c r="BU1751" i="1"/>
  <c r="AY1751" i="1"/>
  <c r="C1751" i="1" s="1"/>
  <c r="BU1750" i="1"/>
  <c r="AY1750" i="1"/>
  <c r="C1750" i="1" s="1"/>
  <c r="BU1749" i="1"/>
  <c r="AY1749" i="1"/>
  <c r="C1749" i="1" s="1"/>
  <c r="BU1748" i="1"/>
  <c r="AY1748" i="1"/>
  <c r="C1748" i="1" s="1"/>
  <c r="BU1747" i="1"/>
  <c r="AY1747" i="1"/>
  <c r="C1747" i="1" s="1"/>
  <c r="BU1746" i="1"/>
  <c r="AY1746" i="1"/>
  <c r="C1746" i="1" s="1"/>
  <c r="BU1745" i="1"/>
  <c r="AY1745" i="1"/>
  <c r="C1745" i="1" s="1"/>
  <c r="BU1744" i="1"/>
  <c r="AY1744" i="1"/>
  <c r="C1744" i="1" s="1"/>
  <c r="BU1743" i="1"/>
  <c r="AY1743" i="1"/>
  <c r="C1743" i="1" s="1"/>
  <c r="BU1742" i="1"/>
  <c r="AY1742" i="1"/>
  <c r="C1742" i="1" s="1"/>
  <c r="BU1741" i="1"/>
  <c r="AY1741" i="1"/>
  <c r="C1741" i="1" s="1"/>
  <c r="BU1740" i="1"/>
  <c r="AY1740" i="1"/>
  <c r="C1740" i="1" s="1"/>
  <c r="BU1739" i="1"/>
  <c r="AY1739" i="1"/>
  <c r="C1739" i="1" s="1"/>
  <c r="BU1738" i="1"/>
  <c r="AY1738" i="1"/>
  <c r="C1738" i="1" s="1"/>
  <c r="BU1737" i="1"/>
  <c r="AY1737" i="1"/>
  <c r="C1737" i="1" s="1"/>
  <c r="BU1736" i="1"/>
  <c r="AY1736" i="1"/>
  <c r="C1736" i="1" s="1"/>
  <c r="BU1735" i="1"/>
  <c r="AY1735" i="1"/>
  <c r="C1735" i="1" s="1"/>
  <c r="BU1734" i="1"/>
  <c r="AY1734" i="1"/>
  <c r="C1734" i="1" s="1"/>
  <c r="BU1733" i="1"/>
  <c r="AY1733" i="1"/>
  <c r="C1733" i="1" s="1"/>
  <c r="BU1732" i="1"/>
  <c r="AY1732" i="1"/>
  <c r="C1732" i="1" s="1"/>
  <c r="BU1731" i="1"/>
  <c r="AY1731" i="1"/>
  <c r="C1731" i="1" s="1"/>
  <c r="BU1730" i="1"/>
  <c r="AY1730" i="1"/>
  <c r="C1730" i="1" s="1"/>
  <c r="BU1729" i="1"/>
  <c r="AY1729" i="1"/>
  <c r="C1729" i="1" s="1"/>
  <c r="BU1728" i="1"/>
  <c r="AY1728" i="1"/>
  <c r="C1728" i="1" s="1"/>
  <c r="BU1727" i="1"/>
  <c r="AY1727" i="1"/>
  <c r="C1727" i="1" s="1"/>
  <c r="BU1726" i="1"/>
  <c r="AY1726" i="1"/>
  <c r="C1726" i="1" s="1"/>
  <c r="BU1725" i="1"/>
  <c r="AY1725" i="1"/>
  <c r="C1725" i="1" s="1"/>
  <c r="BU1724" i="1"/>
  <c r="AY1724" i="1"/>
  <c r="C1724" i="1" s="1"/>
  <c r="BU1723" i="1"/>
  <c r="AY1723" i="1"/>
  <c r="C1723" i="1" s="1"/>
  <c r="BU1722" i="1"/>
  <c r="AY1722" i="1"/>
  <c r="C1722" i="1" s="1"/>
  <c r="BU1721" i="1"/>
  <c r="AY1721" i="1"/>
  <c r="C1721" i="1" s="1"/>
  <c r="BU1720" i="1"/>
  <c r="AY1720" i="1"/>
  <c r="C1720" i="1" s="1"/>
  <c r="BU1719" i="1"/>
  <c r="AY1719" i="1"/>
  <c r="C1719" i="1" s="1"/>
  <c r="BU1718" i="1"/>
  <c r="AY1718" i="1"/>
  <c r="C1718" i="1" s="1"/>
  <c r="BU1717" i="1"/>
  <c r="AY1717" i="1"/>
  <c r="C1717" i="1" s="1"/>
  <c r="BU1716" i="1"/>
  <c r="AY1716" i="1"/>
  <c r="C1716" i="1" s="1"/>
  <c r="BU1715" i="1"/>
  <c r="AY1715" i="1"/>
  <c r="C1715" i="1" s="1"/>
  <c r="BU1714" i="1"/>
  <c r="AY1714" i="1"/>
  <c r="C1714" i="1" s="1"/>
  <c r="BU1713" i="1"/>
  <c r="AY1713" i="1"/>
  <c r="C1713" i="1" s="1"/>
  <c r="BU1712" i="1"/>
  <c r="AY1712" i="1"/>
  <c r="C1712" i="1" s="1"/>
  <c r="BU1711" i="1"/>
  <c r="AY1711" i="1"/>
  <c r="C1711" i="1" s="1"/>
  <c r="BU1710" i="1"/>
  <c r="AY1710" i="1"/>
  <c r="C1710" i="1" s="1"/>
  <c r="BU1709" i="1"/>
  <c r="AY1709" i="1"/>
  <c r="C1709" i="1" s="1"/>
  <c r="BU1708" i="1"/>
  <c r="AY1708" i="1"/>
  <c r="C1708" i="1" s="1"/>
  <c r="BU1707" i="1"/>
  <c r="AY1707" i="1"/>
  <c r="C1707" i="1" s="1"/>
  <c r="BU1706" i="1"/>
  <c r="AY1706" i="1"/>
  <c r="C1706" i="1" s="1"/>
  <c r="BU1705" i="1"/>
  <c r="AY1705" i="1"/>
  <c r="C1705" i="1" s="1"/>
  <c r="BU1704" i="1"/>
  <c r="AY1704" i="1"/>
  <c r="C1704" i="1" s="1"/>
  <c r="BU1703" i="1"/>
  <c r="AY1703" i="1"/>
  <c r="C1703" i="1" s="1"/>
  <c r="BU1702" i="1"/>
  <c r="AY1702" i="1"/>
  <c r="C1702" i="1" s="1"/>
  <c r="BU1701" i="1"/>
  <c r="AY1701" i="1"/>
  <c r="C1701" i="1" s="1"/>
  <c r="BU1700" i="1"/>
  <c r="AY1700" i="1"/>
  <c r="C1700" i="1" s="1"/>
  <c r="BU1699" i="1"/>
  <c r="AY1699" i="1"/>
  <c r="C1699" i="1" s="1"/>
  <c r="BU1698" i="1"/>
  <c r="AY1698" i="1"/>
  <c r="C1698" i="1" s="1"/>
  <c r="BU1697" i="1"/>
  <c r="AY1697" i="1"/>
  <c r="C1697" i="1" s="1"/>
  <c r="BU1696" i="1"/>
  <c r="AY1696" i="1"/>
  <c r="C1696" i="1" s="1"/>
  <c r="BU1695" i="1"/>
  <c r="AY1695" i="1"/>
  <c r="C1695" i="1" s="1"/>
  <c r="BU1694" i="1"/>
  <c r="AY1694" i="1"/>
  <c r="C1694" i="1" s="1"/>
  <c r="BU1693" i="1"/>
  <c r="AY1693" i="1"/>
  <c r="C1693" i="1" s="1"/>
  <c r="BU1692" i="1"/>
  <c r="AY1692" i="1"/>
  <c r="C1692" i="1" s="1"/>
  <c r="BU1691" i="1"/>
  <c r="AY1691" i="1"/>
  <c r="C1691" i="1" s="1"/>
  <c r="BU1690" i="1"/>
  <c r="AY1690" i="1"/>
  <c r="C1690" i="1" s="1"/>
  <c r="BU1689" i="1"/>
  <c r="AY1689" i="1"/>
  <c r="C1689" i="1" s="1"/>
  <c r="BU1688" i="1"/>
  <c r="AY1688" i="1"/>
  <c r="C1688" i="1" s="1"/>
  <c r="BU1687" i="1"/>
  <c r="AY1687" i="1"/>
  <c r="C1687" i="1" s="1"/>
  <c r="BU1686" i="1"/>
  <c r="AY1686" i="1"/>
  <c r="C1686" i="1" s="1"/>
  <c r="BU1685" i="1"/>
  <c r="AY1685" i="1"/>
  <c r="C1685" i="1" s="1"/>
  <c r="BU1684" i="1"/>
  <c r="AY1684" i="1"/>
  <c r="C1684" i="1" s="1"/>
  <c r="BU1683" i="1"/>
  <c r="AY1683" i="1"/>
  <c r="C1683" i="1" s="1"/>
  <c r="BU1682" i="1"/>
  <c r="AY1682" i="1"/>
  <c r="C1682" i="1" s="1"/>
  <c r="BU1681" i="1"/>
  <c r="AY1681" i="1"/>
  <c r="C1681" i="1" s="1"/>
  <c r="BU1680" i="1"/>
  <c r="AY1680" i="1"/>
  <c r="C1680" i="1" s="1"/>
  <c r="BU1679" i="1"/>
  <c r="AY1679" i="1"/>
  <c r="C1679" i="1" s="1"/>
  <c r="BU1678" i="1"/>
  <c r="AY1678" i="1"/>
  <c r="C1678" i="1" s="1"/>
  <c r="BU1677" i="1"/>
  <c r="AY1677" i="1"/>
  <c r="C1677" i="1" s="1"/>
  <c r="BU1676" i="1"/>
  <c r="AY1676" i="1"/>
  <c r="C1676" i="1" s="1"/>
  <c r="BU1675" i="1"/>
  <c r="AY1675" i="1"/>
  <c r="C1675" i="1" s="1"/>
  <c r="BU1674" i="1"/>
  <c r="AY1674" i="1"/>
  <c r="C1674" i="1" s="1"/>
  <c r="BU1673" i="1"/>
  <c r="AY1673" i="1"/>
  <c r="C1673" i="1" s="1"/>
  <c r="BU1672" i="1"/>
  <c r="AY1672" i="1"/>
  <c r="C1672" i="1" s="1"/>
  <c r="BU1671" i="1"/>
  <c r="AY1671" i="1"/>
  <c r="C1671" i="1" s="1"/>
  <c r="BU1670" i="1"/>
  <c r="AY1670" i="1"/>
  <c r="C1670" i="1" s="1"/>
  <c r="BU1669" i="1"/>
  <c r="AY1669" i="1"/>
  <c r="C1669" i="1" s="1"/>
  <c r="BU1668" i="1"/>
  <c r="AY1668" i="1"/>
  <c r="C1668" i="1" s="1"/>
  <c r="BU1667" i="1"/>
  <c r="AY1667" i="1"/>
  <c r="C1667" i="1" s="1"/>
  <c r="BU1666" i="1"/>
  <c r="AY1666" i="1"/>
  <c r="C1666" i="1" s="1"/>
  <c r="BU1665" i="1"/>
  <c r="AY1665" i="1"/>
  <c r="C1665" i="1" s="1"/>
  <c r="BU1664" i="1"/>
  <c r="AY1664" i="1"/>
  <c r="C1664" i="1" s="1"/>
  <c r="BU1663" i="1"/>
  <c r="AY1663" i="1"/>
  <c r="C1663" i="1" s="1"/>
  <c r="BU1662" i="1"/>
  <c r="AY1662" i="1"/>
  <c r="C1662" i="1" s="1"/>
  <c r="BU1661" i="1"/>
  <c r="AY1661" i="1"/>
  <c r="C1661" i="1" s="1"/>
  <c r="BU1660" i="1"/>
  <c r="AY1660" i="1"/>
  <c r="C1660" i="1" s="1"/>
  <c r="BU1659" i="1"/>
  <c r="AY1659" i="1"/>
  <c r="C1659" i="1" s="1"/>
  <c r="BU1658" i="1"/>
  <c r="AY1658" i="1"/>
  <c r="C1658" i="1" s="1"/>
  <c r="BU1657" i="1"/>
  <c r="AY1657" i="1"/>
  <c r="C1657" i="1" s="1"/>
  <c r="BU1656" i="1"/>
  <c r="AY1656" i="1"/>
  <c r="C1656" i="1" s="1"/>
  <c r="BU1655" i="1"/>
  <c r="AY1655" i="1"/>
  <c r="C1655" i="1" s="1"/>
  <c r="BU1654" i="1"/>
  <c r="AY1654" i="1"/>
  <c r="C1654" i="1" s="1"/>
  <c r="BU1653" i="1"/>
  <c r="AY1653" i="1"/>
  <c r="C1653" i="1" s="1"/>
  <c r="BU1652" i="1"/>
  <c r="AY1652" i="1"/>
  <c r="C1652" i="1" s="1"/>
  <c r="BU1651" i="1"/>
  <c r="AY1651" i="1"/>
  <c r="C1651" i="1" s="1"/>
  <c r="BU1650" i="1"/>
  <c r="AY1650" i="1"/>
  <c r="C1650" i="1" s="1"/>
  <c r="BU1649" i="1"/>
  <c r="AY1649" i="1"/>
  <c r="C1649" i="1" s="1"/>
  <c r="BU1648" i="1"/>
  <c r="AY1648" i="1"/>
  <c r="C1648" i="1" s="1"/>
  <c r="BU1647" i="1"/>
  <c r="AY1647" i="1"/>
  <c r="C1647" i="1" s="1"/>
  <c r="BU1646" i="1"/>
  <c r="AY1646" i="1"/>
  <c r="C1646" i="1" s="1"/>
  <c r="BU1645" i="1"/>
  <c r="AY1645" i="1"/>
  <c r="C1645" i="1" s="1"/>
  <c r="BU1644" i="1"/>
  <c r="AY1644" i="1"/>
  <c r="C1644" i="1" s="1"/>
  <c r="BU1643" i="1"/>
  <c r="AY1643" i="1"/>
  <c r="C1643" i="1" s="1"/>
  <c r="BU1642" i="1"/>
  <c r="AY1642" i="1"/>
  <c r="C1642" i="1" s="1"/>
  <c r="BU1641" i="1"/>
  <c r="AY1641" i="1"/>
  <c r="C1641" i="1" s="1"/>
  <c r="BU1640" i="1"/>
  <c r="AY1640" i="1"/>
  <c r="C1640" i="1" s="1"/>
  <c r="BU1639" i="1"/>
  <c r="AY1639" i="1"/>
  <c r="C1639" i="1" s="1"/>
  <c r="BU1638" i="1"/>
  <c r="AY1638" i="1"/>
  <c r="C1638" i="1" s="1"/>
  <c r="BU1637" i="1"/>
  <c r="AY1637" i="1"/>
  <c r="C1637" i="1" s="1"/>
  <c r="BU1636" i="1"/>
  <c r="AY1636" i="1"/>
  <c r="C1636" i="1" s="1"/>
  <c r="BU1635" i="1"/>
  <c r="AY1635" i="1"/>
  <c r="C1635" i="1" s="1"/>
  <c r="BU1634" i="1"/>
  <c r="AY1634" i="1"/>
  <c r="C1634" i="1" s="1"/>
  <c r="BU1633" i="1"/>
  <c r="AY1633" i="1"/>
  <c r="C1633" i="1" s="1"/>
  <c r="BU1632" i="1"/>
  <c r="AY1632" i="1"/>
  <c r="C1632" i="1" s="1"/>
  <c r="BU1631" i="1"/>
  <c r="AY1631" i="1"/>
  <c r="C1631" i="1" s="1"/>
  <c r="BU1630" i="1"/>
  <c r="AY1630" i="1"/>
  <c r="C1630" i="1" s="1"/>
  <c r="BU1629" i="1"/>
  <c r="AY1629" i="1"/>
  <c r="C1629" i="1" s="1"/>
  <c r="BU1628" i="1"/>
  <c r="AY1628" i="1"/>
  <c r="C1628" i="1" s="1"/>
  <c r="BU1627" i="1"/>
  <c r="AY1627" i="1"/>
  <c r="C1627" i="1" s="1"/>
  <c r="BU1626" i="1"/>
  <c r="AY1626" i="1"/>
  <c r="C1626" i="1" s="1"/>
  <c r="BU1625" i="1"/>
  <c r="AY1625" i="1"/>
  <c r="C1625" i="1" s="1"/>
  <c r="BU1624" i="1"/>
  <c r="AY1624" i="1"/>
  <c r="C1624" i="1" s="1"/>
  <c r="BU1623" i="1"/>
  <c r="AY1623" i="1"/>
  <c r="C1623" i="1" s="1"/>
  <c r="BU1622" i="1"/>
  <c r="AY1622" i="1"/>
  <c r="C1622" i="1" s="1"/>
  <c r="BU1621" i="1"/>
  <c r="AY1621" i="1"/>
  <c r="C1621" i="1" s="1"/>
  <c r="BU1620" i="1"/>
  <c r="AY1620" i="1"/>
  <c r="C1620" i="1" s="1"/>
  <c r="BU1619" i="1"/>
  <c r="AY1619" i="1"/>
  <c r="C1619" i="1" s="1"/>
  <c r="BU1618" i="1"/>
  <c r="AY1618" i="1"/>
  <c r="C1618" i="1" s="1"/>
  <c r="BU1617" i="1"/>
  <c r="AY1617" i="1"/>
  <c r="C1617" i="1" s="1"/>
  <c r="BU1616" i="1"/>
  <c r="AY1616" i="1"/>
  <c r="C1616" i="1" s="1"/>
  <c r="BU1615" i="1"/>
  <c r="AY1615" i="1"/>
  <c r="C1615" i="1" s="1"/>
  <c r="BU1614" i="1"/>
  <c r="AY1614" i="1"/>
  <c r="C1614" i="1" s="1"/>
  <c r="BU1613" i="1"/>
  <c r="AY1613" i="1"/>
  <c r="C1613" i="1" s="1"/>
  <c r="BU1612" i="1"/>
  <c r="AY1612" i="1"/>
  <c r="C1612" i="1" s="1"/>
  <c r="BU1611" i="1"/>
  <c r="AY1611" i="1"/>
  <c r="C1611" i="1" s="1"/>
  <c r="BU1610" i="1"/>
  <c r="AY1610" i="1"/>
  <c r="C1610" i="1" s="1"/>
  <c r="BU1609" i="1"/>
  <c r="AY1609" i="1"/>
  <c r="C1609" i="1" s="1"/>
  <c r="BU1608" i="1"/>
  <c r="AY1608" i="1"/>
  <c r="C1608" i="1" s="1"/>
  <c r="BU1607" i="1"/>
  <c r="AY1607" i="1"/>
  <c r="C1607" i="1" s="1"/>
  <c r="BU1606" i="1"/>
  <c r="AY1606" i="1"/>
  <c r="C1606" i="1" s="1"/>
  <c r="BU1605" i="1"/>
  <c r="AY1605" i="1"/>
  <c r="C1605" i="1" s="1"/>
  <c r="BU1604" i="1"/>
  <c r="AY1604" i="1"/>
  <c r="C1604" i="1" s="1"/>
  <c r="BU1603" i="1"/>
  <c r="AY1603" i="1"/>
  <c r="C1603" i="1" s="1"/>
  <c r="BU1602" i="1"/>
  <c r="AY1602" i="1"/>
  <c r="C1602" i="1" s="1"/>
  <c r="BU1601" i="1"/>
  <c r="AY1601" i="1"/>
  <c r="C1601" i="1" s="1"/>
  <c r="BU1600" i="1"/>
  <c r="AY1600" i="1"/>
  <c r="C1600" i="1" s="1"/>
  <c r="BU1599" i="1"/>
  <c r="AY1599" i="1"/>
  <c r="C1599" i="1" s="1"/>
  <c r="BU1598" i="1"/>
  <c r="AY1598" i="1"/>
  <c r="C1598" i="1" s="1"/>
  <c r="BU1597" i="1"/>
  <c r="AY1597" i="1"/>
  <c r="C1597" i="1" s="1"/>
  <c r="BU1596" i="1"/>
  <c r="AY1596" i="1"/>
  <c r="C1596" i="1" s="1"/>
  <c r="BU1595" i="1"/>
  <c r="AY1595" i="1"/>
  <c r="C1595" i="1" s="1"/>
  <c r="BU1594" i="1"/>
  <c r="AY1594" i="1"/>
  <c r="C1594" i="1" s="1"/>
  <c r="BU1593" i="1"/>
  <c r="AY1593" i="1"/>
  <c r="C1593" i="1" s="1"/>
  <c r="BU1592" i="1"/>
  <c r="AY1592" i="1"/>
  <c r="C1592" i="1" s="1"/>
  <c r="BU1591" i="1"/>
  <c r="AY1591" i="1"/>
  <c r="C1591" i="1" s="1"/>
  <c r="BU1590" i="1"/>
  <c r="AY1590" i="1"/>
  <c r="C1590" i="1" s="1"/>
  <c r="BU1589" i="1"/>
  <c r="AY1589" i="1"/>
  <c r="C1589" i="1" s="1"/>
  <c r="BU1588" i="1"/>
  <c r="AY1588" i="1"/>
  <c r="C1588" i="1" s="1"/>
  <c r="BU1587" i="1"/>
  <c r="AY1587" i="1"/>
  <c r="C1587" i="1" s="1"/>
  <c r="BU1586" i="1"/>
  <c r="AY1586" i="1"/>
  <c r="C1586" i="1" s="1"/>
  <c r="BU1585" i="1"/>
  <c r="AY1585" i="1"/>
  <c r="C1585" i="1" s="1"/>
  <c r="BU1584" i="1"/>
  <c r="AY1584" i="1"/>
  <c r="C1584" i="1" s="1"/>
  <c r="BU1583" i="1"/>
  <c r="AY1583" i="1"/>
  <c r="C1583" i="1" s="1"/>
  <c r="BU1582" i="1"/>
  <c r="AY1582" i="1"/>
  <c r="C1582" i="1" s="1"/>
  <c r="BU1581" i="1"/>
  <c r="AY1581" i="1"/>
  <c r="C1581" i="1" s="1"/>
  <c r="BU1580" i="1"/>
  <c r="AY1580" i="1"/>
  <c r="C1580" i="1" s="1"/>
  <c r="BU1579" i="1"/>
  <c r="AY1579" i="1"/>
  <c r="C1579" i="1" s="1"/>
  <c r="BU1578" i="1"/>
  <c r="AY1578" i="1"/>
  <c r="C1578" i="1" s="1"/>
  <c r="BU1577" i="1"/>
  <c r="AY1577" i="1"/>
  <c r="C1577" i="1" s="1"/>
  <c r="BU1576" i="1"/>
  <c r="AY1576" i="1"/>
  <c r="C1576" i="1" s="1"/>
  <c r="BU1575" i="1"/>
  <c r="AY1575" i="1"/>
  <c r="C1575" i="1" s="1"/>
  <c r="BU1574" i="1"/>
  <c r="AY1574" i="1"/>
  <c r="C1574" i="1" s="1"/>
  <c r="BU1573" i="1"/>
  <c r="AY1573" i="1"/>
  <c r="C1573" i="1" s="1"/>
  <c r="BU1572" i="1"/>
  <c r="AY1572" i="1"/>
  <c r="C1572" i="1" s="1"/>
  <c r="BU1571" i="1"/>
  <c r="AY1571" i="1"/>
  <c r="C1571" i="1" s="1"/>
  <c r="BU1570" i="1"/>
  <c r="AY1570" i="1"/>
  <c r="C1570" i="1" s="1"/>
  <c r="BU1569" i="1"/>
  <c r="AY1569" i="1"/>
  <c r="C1569" i="1" s="1"/>
  <c r="BU1568" i="1"/>
  <c r="AY1568" i="1"/>
  <c r="C1568" i="1" s="1"/>
  <c r="BU1567" i="1"/>
  <c r="AY1567" i="1"/>
  <c r="C1567" i="1" s="1"/>
  <c r="BU1566" i="1"/>
  <c r="AY1566" i="1"/>
  <c r="C1566" i="1" s="1"/>
  <c r="BU1565" i="1"/>
  <c r="AY1565" i="1"/>
  <c r="C1565" i="1" s="1"/>
  <c r="BU1564" i="1"/>
  <c r="AY1564" i="1"/>
  <c r="C1564" i="1" s="1"/>
  <c r="BU1563" i="1"/>
  <c r="AY1563" i="1"/>
  <c r="C1563" i="1" s="1"/>
  <c r="BU1562" i="1"/>
  <c r="AY1562" i="1"/>
  <c r="C1562" i="1" s="1"/>
  <c r="BU1561" i="1"/>
  <c r="AY1561" i="1"/>
  <c r="C1561" i="1" s="1"/>
  <c r="BU1560" i="1"/>
  <c r="AY1560" i="1"/>
  <c r="C1560" i="1" s="1"/>
  <c r="BU1559" i="1"/>
  <c r="AY1559" i="1"/>
  <c r="C1559" i="1" s="1"/>
  <c r="BU1558" i="1"/>
  <c r="AY1558" i="1"/>
  <c r="C1558" i="1" s="1"/>
  <c r="BU1557" i="1"/>
  <c r="AY1557" i="1"/>
  <c r="C1557" i="1" s="1"/>
  <c r="BU1556" i="1"/>
  <c r="AY1556" i="1"/>
  <c r="C1556" i="1" s="1"/>
  <c r="BU1555" i="1"/>
  <c r="AY1555" i="1"/>
  <c r="C1555" i="1" s="1"/>
  <c r="BU1554" i="1"/>
  <c r="AY1554" i="1"/>
  <c r="C1554" i="1" s="1"/>
  <c r="BU1553" i="1"/>
  <c r="AY1553" i="1"/>
  <c r="C1553" i="1" s="1"/>
  <c r="BU1552" i="1"/>
  <c r="AY1552" i="1"/>
  <c r="C1552" i="1" s="1"/>
  <c r="BU1551" i="1"/>
  <c r="AY1551" i="1"/>
  <c r="C1551" i="1" s="1"/>
  <c r="BU1550" i="1"/>
  <c r="AY1550" i="1"/>
  <c r="C1550" i="1" s="1"/>
  <c r="BU1549" i="1"/>
  <c r="AY1549" i="1"/>
  <c r="C1549" i="1" s="1"/>
  <c r="BU1548" i="1"/>
  <c r="AY1548" i="1"/>
  <c r="C1548" i="1" s="1"/>
  <c r="BU1547" i="1"/>
  <c r="AY1547" i="1"/>
  <c r="C1547" i="1" s="1"/>
  <c r="BU1546" i="1"/>
  <c r="AY1546" i="1"/>
  <c r="C1546" i="1" s="1"/>
  <c r="BU1545" i="1"/>
  <c r="AY1545" i="1"/>
  <c r="C1545" i="1" s="1"/>
  <c r="BU1544" i="1"/>
  <c r="AY1544" i="1"/>
  <c r="C1544" i="1" s="1"/>
  <c r="BU1543" i="1"/>
  <c r="AY1543" i="1"/>
  <c r="C1543" i="1" s="1"/>
  <c r="BU1542" i="1"/>
  <c r="AY1542" i="1"/>
  <c r="C1542" i="1" s="1"/>
  <c r="BU1541" i="1"/>
  <c r="AY1541" i="1"/>
  <c r="C1541" i="1" s="1"/>
  <c r="BU1540" i="1"/>
  <c r="AY1540" i="1"/>
  <c r="C1540" i="1" s="1"/>
  <c r="BU1539" i="1"/>
  <c r="AY1539" i="1"/>
  <c r="C1539" i="1" s="1"/>
  <c r="BU1538" i="1"/>
  <c r="AY1538" i="1"/>
  <c r="C1538" i="1" s="1"/>
  <c r="BU1537" i="1"/>
  <c r="AY1537" i="1"/>
  <c r="C1537" i="1" s="1"/>
  <c r="BU1536" i="1"/>
  <c r="AY1536" i="1"/>
  <c r="C1536" i="1" s="1"/>
  <c r="BU1535" i="1"/>
  <c r="AY1535" i="1"/>
  <c r="C1535" i="1" s="1"/>
  <c r="BU1534" i="1"/>
  <c r="AY1534" i="1"/>
  <c r="C1534" i="1" s="1"/>
  <c r="BU1533" i="1"/>
  <c r="AY1533" i="1"/>
  <c r="C1533" i="1" s="1"/>
  <c r="BU1532" i="1"/>
  <c r="AY1532" i="1"/>
  <c r="C1532" i="1" s="1"/>
  <c r="BU1531" i="1"/>
  <c r="AY1531" i="1"/>
  <c r="C1531" i="1" s="1"/>
  <c r="BU1530" i="1"/>
  <c r="AY1530" i="1"/>
  <c r="C1530" i="1" s="1"/>
  <c r="BU1529" i="1"/>
  <c r="AY1529" i="1"/>
  <c r="C1529" i="1" s="1"/>
  <c r="BU1528" i="1"/>
  <c r="AY1528" i="1"/>
  <c r="C1528" i="1" s="1"/>
  <c r="BU1527" i="1"/>
  <c r="AY1527" i="1"/>
  <c r="C1527" i="1" s="1"/>
  <c r="BU1526" i="1"/>
  <c r="AY1526" i="1"/>
  <c r="C1526" i="1" s="1"/>
  <c r="BU1525" i="1"/>
  <c r="AY1525" i="1"/>
  <c r="C1525" i="1" s="1"/>
  <c r="BU1524" i="1"/>
  <c r="AY1524" i="1"/>
  <c r="C1524" i="1" s="1"/>
  <c r="BU1523" i="1"/>
  <c r="AY1523" i="1"/>
  <c r="C1523" i="1" s="1"/>
  <c r="BU1522" i="1"/>
  <c r="AY1522" i="1"/>
  <c r="C1522" i="1" s="1"/>
  <c r="BU1521" i="1"/>
  <c r="AY1521" i="1"/>
  <c r="C1521" i="1" s="1"/>
  <c r="BU1520" i="1"/>
  <c r="AY1520" i="1"/>
  <c r="C1520" i="1" s="1"/>
  <c r="BU1519" i="1"/>
  <c r="AY1519" i="1"/>
  <c r="C1519" i="1" s="1"/>
  <c r="BU1518" i="1"/>
  <c r="AY1518" i="1"/>
  <c r="C1518" i="1" s="1"/>
  <c r="BU1517" i="1"/>
  <c r="AY1517" i="1"/>
  <c r="C1517" i="1" s="1"/>
  <c r="BU1516" i="1"/>
  <c r="AY1516" i="1"/>
  <c r="C1516" i="1" s="1"/>
  <c r="BU1515" i="1"/>
  <c r="AY1515" i="1"/>
  <c r="C1515" i="1" s="1"/>
  <c r="BU1514" i="1"/>
  <c r="AY1514" i="1"/>
  <c r="C1514" i="1" s="1"/>
  <c r="BU1513" i="1"/>
  <c r="AY1513" i="1"/>
  <c r="C1513" i="1" s="1"/>
  <c r="BU1512" i="1"/>
  <c r="AY1512" i="1"/>
  <c r="C1512" i="1" s="1"/>
  <c r="BU1511" i="1"/>
  <c r="AY1511" i="1"/>
  <c r="C1511" i="1" s="1"/>
  <c r="BU1510" i="1"/>
  <c r="AY1510" i="1"/>
  <c r="C1510" i="1" s="1"/>
  <c r="BU1509" i="1"/>
  <c r="AY1509" i="1"/>
  <c r="C1509" i="1" s="1"/>
  <c r="BU1508" i="1"/>
  <c r="AY1508" i="1"/>
  <c r="C1508" i="1" s="1"/>
  <c r="BU1507" i="1"/>
  <c r="AY1507" i="1"/>
  <c r="C1507" i="1" s="1"/>
  <c r="BU1506" i="1"/>
  <c r="AY1506" i="1"/>
  <c r="C1506" i="1" s="1"/>
  <c r="BU1505" i="1"/>
  <c r="AY1505" i="1"/>
  <c r="C1505" i="1" s="1"/>
  <c r="BU1504" i="1"/>
  <c r="AY1504" i="1"/>
  <c r="C1504" i="1" s="1"/>
  <c r="BU1503" i="1"/>
  <c r="AY1503" i="1"/>
  <c r="C1503" i="1" s="1"/>
  <c r="BU1502" i="1"/>
  <c r="AY1502" i="1"/>
  <c r="C1502" i="1" s="1"/>
  <c r="BU1501" i="1"/>
  <c r="AY1501" i="1"/>
  <c r="C1501" i="1" s="1"/>
  <c r="BU1500" i="1"/>
  <c r="AY1500" i="1"/>
  <c r="C1500" i="1" s="1"/>
  <c r="BU1499" i="1"/>
  <c r="AY1499" i="1"/>
  <c r="C1499" i="1" s="1"/>
  <c r="BU1498" i="1"/>
  <c r="AY1498" i="1"/>
  <c r="C1498" i="1" s="1"/>
  <c r="BU1497" i="1"/>
  <c r="AY1497" i="1"/>
  <c r="C1497" i="1" s="1"/>
  <c r="BU1496" i="1"/>
  <c r="AY1496" i="1"/>
  <c r="C1496" i="1" s="1"/>
  <c r="BU1495" i="1"/>
  <c r="AY1495" i="1"/>
  <c r="C1495" i="1" s="1"/>
  <c r="BU1494" i="1"/>
  <c r="AY1494" i="1"/>
  <c r="C1494" i="1" s="1"/>
  <c r="BU1493" i="1"/>
  <c r="AY1493" i="1"/>
  <c r="C1493" i="1" s="1"/>
  <c r="BU1492" i="1"/>
  <c r="AY1492" i="1"/>
  <c r="C1492" i="1" s="1"/>
  <c r="BU1491" i="1"/>
  <c r="AY1491" i="1"/>
  <c r="C1491" i="1" s="1"/>
  <c r="BU1490" i="1"/>
  <c r="AY1490" i="1"/>
  <c r="C1490" i="1" s="1"/>
  <c r="BU1489" i="1"/>
  <c r="AY1489" i="1"/>
  <c r="C1489" i="1" s="1"/>
  <c r="BU1488" i="1"/>
  <c r="AY1488" i="1"/>
  <c r="C1488" i="1" s="1"/>
  <c r="BU1487" i="1"/>
  <c r="AY1487" i="1"/>
  <c r="C1487" i="1" s="1"/>
  <c r="BU1486" i="1"/>
  <c r="AY1486" i="1"/>
  <c r="C1486" i="1" s="1"/>
  <c r="BU1485" i="1"/>
  <c r="AY1485" i="1"/>
  <c r="C1485" i="1" s="1"/>
  <c r="BU1484" i="1"/>
  <c r="AY1484" i="1"/>
  <c r="C1484" i="1" s="1"/>
  <c r="BU1483" i="1"/>
  <c r="AY1483" i="1"/>
  <c r="C1483" i="1" s="1"/>
  <c r="BU1482" i="1"/>
  <c r="AY1482" i="1"/>
  <c r="C1482" i="1" s="1"/>
  <c r="BU1481" i="1"/>
  <c r="AY1481" i="1"/>
  <c r="C1481" i="1" s="1"/>
  <c r="BU1480" i="1"/>
  <c r="AY1480" i="1"/>
  <c r="C1480" i="1" s="1"/>
  <c r="BU1479" i="1"/>
  <c r="AY1479" i="1"/>
  <c r="C1479" i="1" s="1"/>
  <c r="BU1478" i="1"/>
  <c r="AY1478" i="1"/>
  <c r="C1478" i="1" s="1"/>
  <c r="BU1477" i="1"/>
  <c r="AY1477" i="1"/>
  <c r="C1477" i="1" s="1"/>
  <c r="BU1476" i="1"/>
  <c r="AY1476" i="1"/>
  <c r="C1476" i="1" s="1"/>
  <c r="BU1475" i="1"/>
  <c r="AY1475" i="1"/>
  <c r="C1475" i="1" s="1"/>
  <c r="BU1474" i="1"/>
  <c r="AY1474" i="1"/>
  <c r="C1474" i="1" s="1"/>
  <c r="BU1473" i="1"/>
  <c r="AY1473" i="1"/>
  <c r="C1473" i="1" s="1"/>
  <c r="BU1472" i="1"/>
  <c r="AY1472" i="1"/>
  <c r="C1472" i="1" s="1"/>
  <c r="BU1471" i="1"/>
  <c r="AY1471" i="1"/>
  <c r="C1471" i="1" s="1"/>
  <c r="BU1470" i="1"/>
  <c r="AY1470" i="1"/>
  <c r="C1470" i="1" s="1"/>
  <c r="BU1469" i="1"/>
  <c r="AY1469" i="1"/>
  <c r="C1469" i="1" s="1"/>
  <c r="BU1468" i="1"/>
  <c r="AY1468" i="1"/>
  <c r="C1468" i="1" s="1"/>
  <c r="BU1467" i="1"/>
  <c r="AY1467" i="1"/>
  <c r="C1467" i="1" s="1"/>
  <c r="BU1466" i="1"/>
  <c r="AY1466" i="1"/>
  <c r="C1466" i="1" s="1"/>
  <c r="BU1465" i="1"/>
  <c r="AY1465" i="1"/>
  <c r="C1465" i="1" s="1"/>
  <c r="BU1464" i="1"/>
  <c r="AY1464" i="1"/>
  <c r="C1464" i="1" s="1"/>
  <c r="BU1463" i="1"/>
  <c r="AY1463" i="1"/>
  <c r="C1463" i="1" s="1"/>
  <c r="BU1462" i="1"/>
  <c r="AY1462" i="1"/>
  <c r="C1462" i="1" s="1"/>
  <c r="BU1461" i="1"/>
  <c r="AY1461" i="1"/>
  <c r="C1461" i="1" s="1"/>
  <c r="BU1460" i="1"/>
  <c r="AY1460" i="1"/>
  <c r="C1460" i="1" s="1"/>
  <c r="BU1459" i="1"/>
  <c r="AY1459" i="1"/>
  <c r="C1459" i="1" s="1"/>
  <c r="BU1458" i="1"/>
  <c r="AY1458" i="1"/>
  <c r="C1458" i="1" s="1"/>
  <c r="BU1457" i="1"/>
  <c r="AY1457" i="1"/>
  <c r="C1457" i="1" s="1"/>
  <c r="BU1456" i="1"/>
  <c r="AY1456" i="1"/>
  <c r="C1456" i="1" s="1"/>
  <c r="BU1455" i="1"/>
  <c r="AY1455" i="1"/>
  <c r="C1455" i="1" s="1"/>
  <c r="BU1454" i="1"/>
  <c r="AY1454" i="1"/>
  <c r="C1454" i="1" s="1"/>
  <c r="BU1453" i="1"/>
  <c r="AY1453" i="1"/>
  <c r="C1453" i="1" s="1"/>
  <c r="BU1452" i="1"/>
  <c r="AY1452" i="1"/>
  <c r="C1452" i="1" s="1"/>
  <c r="BU1451" i="1"/>
  <c r="AY1451" i="1"/>
  <c r="C1451" i="1" s="1"/>
  <c r="BU1450" i="1"/>
  <c r="AY1450" i="1"/>
  <c r="C1450" i="1" s="1"/>
  <c r="BU1449" i="1"/>
  <c r="AY1449" i="1"/>
  <c r="C1449" i="1" s="1"/>
  <c r="BU1448" i="1"/>
  <c r="AY1448" i="1"/>
  <c r="C1448" i="1" s="1"/>
  <c r="BU1447" i="1"/>
  <c r="AY1447" i="1"/>
  <c r="C1447" i="1" s="1"/>
  <c r="BU1446" i="1"/>
  <c r="AY1446" i="1"/>
  <c r="C1446" i="1" s="1"/>
  <c r="BU1445" i="1"/>
  <c r="AY1445" i="1"/>
  <c r="C1445" i="1" s="1"/>
  <c r="BU1444" i="1"/>
  <c r="AY1444" i="1"/>
  <c r="C1444" i="1" s="1"/>
  <c r="BU1443" i="1"/>
  <c r="AY1443" i="1"/>
  <c r="C1443" i="1" s="1"/>
  <c r="BU1442" i="1"/>
  <c r="AY1442" i="1"/>
  <c r="C1442" i="1" s="1"/>
  <c r="BU1441" i="1"/>
  <c r="AY1441" i="1"/>
  <c r="C1441" i="1" s="1"/>
  <c r="BU1440" i="1"/>
  <c r="AY1440" i="1"/>
  <c r="C1440" i="1" s="1"/>
  <c r="BU1439" i="1"/>
  <c r="AY1439" i="1"/>
  <c r="C1439" i="1" s="1"/>
  <c r="BU1438" i="1"/>
  <c r="AY1438" i="1"/>
  <c r="C1438" i="1" s="1"/>
  <c r="BU1437" i="1"/>
  <c r="AY1437" i="1"/>
  <c r="C1437" i="1" s="1"/>
  <c r="BU1436" i="1"/>
  <c r="AY1436" i="1"/>
  <c r="C1436" i="1" s="1"/>
  <c r="BU1435" i="1"/>
  <c r="AY1435" i="1"/>
  <c r="C1435" i="1" s="1"/>
  <c r="BU1434" i="1"/>
  <c r="AY1434" i="1"/>
  <c r="C1434" i="1" s="1"/>
  <c r="BU1433" i="1"/>
  <c r="AY1433" i="1"/>
  <c r="C1433" i="1" s="1"/>
  <c r="BU1432" i="1"/>
  <c r="AY1432" i="1"/>
  <c r="C1432" i="1" s="1"/>
  <c r="BU1431" i="1"/>
  <c r="AY1431" i="1"/>
  <c r="C1431" i="1" s="1"/>
  <c r="BU1430" i="1"/>
  <c r="AY1430" i="1"/>
  <c r="C1430" i="1" s="1"/>
  <c r="BU1429" i="1"/>
  <c r="AY1429" i="1"/>
  <c r="C1429" i="1" s="1"/>
  <c r="BU1428" i="1"/>
  <c r="AY1428" i="1"/>
  <c r="C1428" i="1" s="1"/>
  <c r="BU1427" i="1"/>
  <c r="AY1427" i="1"/>
  <c r="C1427" i="1" s="1"/>
  <c r="BU1426" i="1"/>
  <c r="AY1426" i="1"/>
  <c r="C1426" i="1" s="1"/>
  <c r="BU1425" i="1"/>
  <c r="AY1425" i="1"/>
  <c r="C1425" i="1" s="1"/>
  <c r="BU1424" i="1"/>
  <c r="AY1424" i="1"/>
  <c r="C1424" i="1" s="1"/>
  <c r="BU1423" i="1"/>
  <c r="AY1423" i="1"/>
  <c r="C1423" i="1" s="1"/>
  <c r="BU1422" i="1"/>
  <c r="AY1422" i="1"/>
  <c r="C1422" i="1" s="1"/>
  <c r="BU1421" i="1"/>
  <c r="AY1421" i="1"/>
  <c r="C1421" i="1" s="1"/>
  <c r="BU1420" i="1"/>
  <c r="AY1420" i="1"/>
  <c r="C1420" i="1" s="1"/>
  <c r="BU1419" i="1"/>
  <c r="AY1419" i="1"/>
  <c r="C1419" i="1" s="1"/>
  <c r="BU1418" i="1"/>
  <c r="AY1418" i="1"/>
  <c r="C1418" i="1" s="1"/>
  <c r="BU1417" i="1"/>
  <c r="AY1417" i="1"/>
  <c r="C1417" i="1" s="1"/>
  <c r="BU1416" i="1"/>
  <c r="AY1416" i="1"/>
  <c r="C1416" i="1" s="1"/>
  <c r="BU1415" i="1"/>
  <c r="AY1415" i="1"/>
  <c r="C1415" i="1" s="1"/>
  <c r="BU1414" i="1"/>
  <c r="AY1414" i="1"/>
  <c r="C1414" i="1" s="1"/>
  <c r="BU1413" i="1"/>
  <c r="AY1413" i="1"/>
  <c r="C1413" i="1" s="1"/>
  <c r="BU1412" i="1"/>
  <c r="AY1412" i="1"/>
  <c r="C1412" i="1" s="1"/>
  <c r="BU1411" i="1"/>
  <c r="AY1411" i="1"/>
  <c r="C1411" i="1" s="1"/>
  <c r="BU1410" i="1"/>
  <c r="AY1410" i="1"/>
  <c r="C1410" i="1" s="1"/>
  <c r="BU1409" i="1"/>
  <c r="AY1409" i="1"/>
  <c r="C1409" i="1" s="1"/>
  <c r="BU1408" i="1"/>
  <c r="AY1408" i="1"/>
  <c r="C1408" i="1" s="1"/>
  <c r="BU1407" i="1"/>
  <c r="AY1407" i="1"/>
  <c r="C1407" i="1" s="1"/>
  <c r="BU1406" i="1"/>
  <c r="AY1406" i="1"/>
  <c r="C1406" i="1" s="1"/>
  <c r="BU1405" i="1"/>
  <c r="AY1405" i="1"/>
  <c r="C1405" i="1" s="1"/>
  <c r="BU1404" i="1"/>
  <c r="AY1404" i="1"/>
  <c r="C1404" i="1" s="1"/>
  <c r="BU1403" i="1"/>
  <c r="AY1403" i="1"/>
  <c r="C1403" i="1" s="1"/>
  <c r="BU1402" i="1"/>
  <c r="AY1402" i="1"/>
  <c r="C1402" i="1" s="1"/>
  <c r="BU1401" i="1"/>
  <c r="AY1401" i="1"/>
  <c r="C1401" i="1" s="1"/>
  <c r="BU1400" i="1"/>
  <c r="AY1400" i="1"/>
  <c r="C1400" i="1" s="1"/>
  <c r="BU1399" i="1"/>
  <c r="AY1399" i="1"/>
  <c r="C1399" i="1" s="1"/>
  <c r="BU1398" i="1"/>
  <c r="AY1398" i="1"/>
  <c r="C1398" i="1" s="1"/>
  <c r="BU1397" i="1"/>
  <c r="AY1397" i="1"/>
  <c r="C1397" i="1" s="1"/>
  <c r="BU1396" i="1"/>
  <c r="AY1396" i="1"/>
  <c r="C1396" i="1" s="1"/>
  <c r="BU1395" i="1"/>
  <c r="AY1395" i="1"/>
  <c r="C1395" i="1" s="1"/>
  <c r="BU1394" i="1"/>
  <c r="AY1394" i="1"/>
  <c r="C1394" i="1" s="1"/>
  <c r="BU1393" i="1"/>
  <c r="AY1393" i="1"/>
  <c r="C1393" i="1" s="1"/>
  <c r="BU1392" i="1"/>
  <c r="AY1392" i="1"/>
  <c r="C1392" i="1" s="1"/>
  <c r="BU1391" i="1"/>
  <c r="AY1391" i="1"/>
  <c r="C1391" i="1" s="1"/>
  <c r="BU1390" i="1"/>
  <c r="AY1390" i="1"/>
  <c r="C1390" i="1" s="1"/>
  <c r="BU1389" i="1"/>
  <c r="AY1389" i="1"/>
  <c r="C1389" i="1" s="1"/>
  <c r="BU1388" i="1"/>
  <c r="AY1388" i="1"/>
  <c r="C1388" i="1" s="1"/>
  <c r="BU1387" i="1"/>
  <c r="AY1387" i="1"/>
  <c r="C1387" i="1" s="1"/>
  <c r="BU1386" i="1"/>
  <c r="AY1386" i="1"/>
  <c r="C1386" i="1" s="1"/>
  <c r="BU1385" i="1"/>
  <c r="AY1385" i="1"/>
  <c r="C1385" i="1" s="1"/>
  <c r="BU1384" i="1"/>
  <c r="AY1384" i="1"/>
  <c r="C1384" i="1" s="1"/>
  <c r="BU1383" i="1"/>
  <c r="AY1383" i="1"/>
  <c r="C1383" i="1" s="1"/>
  <c r="BU1382" i="1"/>
  <c r="AY1382" i="1"/>
  <c r="C1382" i="1" s="1"/>
  <c r="BU1381" i="1"/>
  <c r="AY1381" i="1"/>
  <c r="C1381" i="1" s="1"/>
  <c r="BU1380" i="1"/>
  <c r="AY1380" i="1"/>
  <c r="C1380" i="1" s="1"/>
  <c r="BU1379" i="1"/>
  <c r="AY1379" i="1"/>
  <c r="C1379" i="1" s="1"/>
  <c r="BU1378" i="1"/>
  <c r="AY1378" i="1"/>
  <c r="C1378" i="1" s="1"/>
  <c r="BU1377" i="1"/>
  <c r="AY1377" i="1"/>
  <c r="C1377" i="1" s="1"/>
  <c r="BU1376" i="1"/>
  <c r="AY1376" i="1"/>
  <c r="C1376" i="1" s="1"/>
  <c r="BU1375" i="1"/>
  <c r="AY1375" i="1"/>
  <c r="C1375" i="1" s="1"/>
  <c r="BU1374" i="1"/>
  <c r="AY1374" i="1"/>
  <c r="C1374" i="1" s="1"/>
  <c r="BU1373" i="1"/>
  <c r="AY1373" i="1"/>
  <c r="C1373" i="1" s="1"/>
  <c r="BU1372" i="1"/>
  <c r="AY1372" i="1"/>
  <c r="C1372" i="1" s="1"/>
  <c r="BU1371" i="1"/>
  <c r="AY1371" i="1"/>
  <c r="C1371" i="1" s="1"/>
  <c r="BU1370" i="1"/>
  <c r="AY1370" i="1"/>
  <c r="C1370" i="1" s="1"/>
  <c r="BU1369" i="1"/>
  <c r="AY1369" i="1"/>
  <c r="C1369" i="1" s="1"/>
  <c r="BU1368" i="1"/>
  <c r="AY1368" i="1"/>
  <c r="C1368" i="1" s="1"/>
  <c r="BU1367" i="1"/>
  <c r="AY1367" i="1"/>
  <c r="C1367" i="1" s="1"/>
  <c r="BU1366" i="1"/>
  <c r="AY1366" i="1"/>
  <c r="C1366" i="1" s="1"/>
  <c r="BU1365" i="1"/>
  <c r="AY1365" i="1"/>
  <c r="C1365" i="1" s="1"/>
  <c r="BU1364" i="1"/>
  <c r="AY1364" i="1"/>
  <c r="C1364" i="1" s="1"/>
  <c r="BU1363" i="1"/>
  <c r="AY1363" i="1"/>
  <c r="C1363" i="1" s="1"/>
  <c r="BU1362" i="1"/>
  <c r="AY1362" i="1"/>
  <c r="C1362" i="1" s="1"/>
  <c r="BU1361" i="1"/>
  <c r="AY1361" i="1"/>
  <c r="C1361" i="1" s="1"/>
  <c r="BU1360" i="1"/>
  <c r="AY1360" i="1"/>
  <c r="C1360" i="1" s="1"/>
  <c r="BU1359" i="1"/>
  <c r="AY1359" i="1"/>
  <c r="C1359" i="1" s="1"/>
  <c r="BU1358" i="1"/>
  <c r="AY1358" i="1"/>
  <c r="C1358" i="1" s="1"/>
  <c r="BU1357" i="1"/>
  <c r="AY1357" i="1"/>
  <c r="C1357" i="1" s="1"/>
  <c r="BU1356" i="1"/>
  <c r="AY1356" i="1"/>
  <c r="C1356" i="1" s="1"/>
  <c r="BU1355" i="1"/>
  <c r="AY1355" i="1"/>
  <c r="C1355" i="1" s="1"/>
  <c r="BU1354" i="1"/>
  <c r="AY1354" i="1"/>
  <c r="C1354" i="1" s="1"/>
  <c r="BU1353" i="1"/>
  <c r="AY1353" i="1"/>
  <c r="C1353" i="1" s="1"/>
  <c r="BU1352" i="1"/>
  <c r="AY1352" i="1"/>
  <c r="C1352" i="1" s="1"/>
  <c r="BU1351" i="1"/>
  <c r="AY1351" i="1"/>
  <c r="C1351" i="1" s="1"/>
  <c r="BU1350" i="1"/>
  <c r="AY1350" i="1"/>
  <c r="C1350" i="1" s="1"/>
  <c r="BU1349" i="1"/>
  <c r="AY1349" i="1"/>
  <c r="C1349" i="1" s="1"/>
  <c r="BU1348" i="1"/>
  <c r="AY1348" i="1"/>
  <c r="C1348" i="1" s="1"/>
  <c r="BU1347" i="1"/>
  <c r="AY1347" i="1"/>
  <c r="C1347" i="1" s="1"/>
  <c r="BU1346" i="1"/>
  <c r="AY1346" i="1"/>
  <c r="C1346" i="1" s="1"/>
  <c r="BU1345" i="1"/>
  <c r="AY1345" i="1"/>
  <c r="C1345" i="1" s="1"/>
  <c r="BU1344" i="1"/>
  <c r="AY1344" i="1"/>
  <c r="C1344" i="1" s="1"/>
  <c r="BU1343" i="1"/>
  <c r="AY1343" i="1"/>
  <c r="C1343" i="1" s="1"/>
  <c r="BU1342" i="1"/>
  <c r="AY1342" i="1"/>
  <c r="C1342" i="1" s="1"/>
  <c r="BU1341" i="1"/>
  <c r="AY1341" i="1"/>
  <c r="C1341" i="1" s="1"/>
  <c r="BU1340" i="1"/>
  <c r="AY1340" i="1"/>
  <c r="C1340" i="1" s="1"/>
  <c r="BU1339" i="1"/>
  <c r="AY1339" i="1"/>
  <c r="C1339" i="1" s="1"/>
  <c r="BU1338" i="1"/>
  <c r="AY1338" i="1"/>
  <c r="C1338" i="1" s="1"/>
  <c r="BU1337" i="1"/>
  <c r="AY1337" i="1"/>
  <c r="C1337" i="1" s="1"/>
  <c r="BU1336" i="1"/>
  <c r="AY1336" i="1"/>
  <c r="C1336" i="1" s="1"/>
  <c r="BU1335" i="1"/>
  <c r="AY1335" i="1"/>
  <c r="C1335" i="1" s="1"/>
  <c r="BU1334" i="1"/>
  <c r="AY1334" i="1"/>
  <c r="C1334" i="1" s="1"/>
  <c r="BU1333" i="1"/>
  <c r="AY1333" i="1"/>
  <c r="C1333" i="1" s="1"/>
  <c r="BU1332" i="1"/>
  <c r="AY1332" i="1"/>
  <c r="C1332" i="1" s="1"/>
  <c r="BU1331" i="1"/>
  <c r="AY1331" i="1"/>
  <c r="C1331" i="1" s="1"/>
  <c r="BU1330" i="1"/>
  <c r="AY1330" i="1"/>
  <c r="C1330" i="1" s="1"/>
  <c r="BU1329" i="1"/>
  <c r="AY1329" i="1"/>
  <c r="C1329" i="1" s="1"/>
  <c r="BU1328" i="1"/>
  <c r="AY1328" i="1"/>
  <c r="C1328" i="1" s="1"/>
  <c r="BU1327" i="1"/>
  <c r="AY1327" i="1"/>
  <c r="C1327" i="1" s="1"/>
  <c r="BU1326" i="1"/>
  <c r="AY1326" i="1"/>
  <c r="C1326" i="1" s="1"/>
  <c r="BU1325" i="1"/>
  <c r="AY1325" i="1"/>
  <c r="C1325" i="1" s="1"/>
  <c r="BU1324" i="1"/>
  <c r="AY1324" i="1"/>
  <c r="C1324" i="1" s="1"/>
  <c r="BU1323" i="1"/>
  <c r="AY1323" i="1"/>
  <c r="C1323" i="1" s="1"/>
  <c r="BU1322" i="1"/>
  <c r="AY1322" i="1"/>
  <c r="C1322" i="1" s="1"/>
  <c r="BU1321" i="1"/>
  <c r="AY1321" i="1"/>
  <c r="C1321" i="1" s="1"/>
  <c r="BU1320" i="1"/>
  <c r="AY1320" i="1"/>
  <c r="C1320" i="1" s="1"/>
  <c r="BU1319" i="1"/>
  <c r="AY1319" i="1"/>
  <c r="C1319" i="1" s="1"/>
  <c r="BU1318" i="1"/>
  <c r="AY1318" i="1"/>
  <c r="C1318" i="1" s="1"/>
  <c r="BU1317" i="1"/>
  <c r="AY1317" i="1"/>
  <c r="C1317" i="1" s="1"/>
  <c r="BU1316" i="1"/>
  <c r="AY1316" i="1"/>
  <c r="C1316" i="1" s="1"/>
  <c r="BU1315" i="1"/>
  <c r="AY1315" i="1"/>
  <c r="C1315" i="1" s="1"/>
  <c r="BU1314" i="1"/>
  <c r="AY1314" i="1"/>
  <c r="C1314" i="1" s="1"/>
  <c r="BU1313" i="1"/>
  <c r="AY1313" i="1"/>
  <c r="C1313" i="1" s="1"/>
  <c r="BU1312" i="1"/>
  <c r="AY1312" i="1"/>
  <c r="C1312" i="1" s="1"/>
  <c r="BU1311" i="1"/>
  <c r="AY1311" i="1"/>
  <c r="C1311" i="1" s="1"/>
  <c r="BU1310" i="1"/>
  <c r="AY1310" i="1"/>
  <c r="C1310" i="1" s="1"/>
  <c r="BU1309" i="1"/>
  <c r="AY1309" i="1"/>
  <c r="C1309" i="1" s="1"/>
  <c r="BU1308" i="1"/>
  <c r="AY1308" i="1"/>
  <c r="C1308" i="1" s="1"/>
  <c r="BU1307" i="1"/>
  <c r="AY1307" i="1"/>
  <c r="C1307" i="1" s="1"/>
  <c r="BU1306" i="1"/>
  <c r="AY1306" i="1"/>
  <c r="C1306" i="1" s="1"/>
  <c r="BU1305" i="1"/>
  <c r="AY1305" i="1"/>
  <c r="C1305" i="1" s="1"/>
  <c r="BU1304" i="1"/>
  <c r="AY1304" i="1"/>
  <c r="C1304" i="1" s="1"/>
  <c r="BU1303" i="1"/>
  <c r="AY1303" i="1"/>
  <c r="C1303" i="1" s="1"/>
  <c r="BU1302" i="1"/>
  <c r="AY1302" i="1"/>
  <c r="C1302" i="1" s="1"/>
  <c r="BU1301" i="1"/>
  <c r="AY1301" i="1"/>
  <c r="C1301" i="1" s="1"/>
  <c r="BU1300" i="1"/>
  <c r="AY1300" i="1"/>
  <c r="C1300" i="1" s="1"/>
  <c r="BU1299" i="1"/>
  <c r="AY1299" i="1"/>
  <c r="C1299" i="1" s="1"/>
  <c r="BU1298" i="1"/>
  <c r="AY1298" i="1"/>
  <c r="C1298" i="1" s="1"/>
  <c r="BU1297" i="1"/>
  <c r="AY1297" i="1"/>
  <c r="C1297" i="1" s="1"/>
  <c r="BU1296" i="1"/>
  <c r="AY1296" i="1"/>
  <c r="C1296" i="1" s="1"/>
  <c r="BU1295" i="1"/>
  <c r="AY1295" i="1"/>
  <c r="C1295" i="1" s="1"/>
  <c r="BU1294" i="1"/>
  <c r="AY1294" i="1"/>
  <c r="C1294" i="1" s="1"/>
  <c r="BU1293" i="1"/>
  <c r="AY1293" i="1"/>
  <c r="C1293" i="1" s="1"/>
  <c r="BU1292" i="1"/>
  <c r="AY1292" i="1"/>
  <c r="C1292" i="1" s="1"/>
  <c r="BU1291" i="1"/>
  <c r="AY1291" i="1"/>
  <c r="C1291" i="1" s="1"/>
  <c r="BU1290" i="1"/>
  <c r="AY1290" i="1"/>
  <c r="C1290" i="1" s="1"/>
  <c r="BU1289" i="1"/>
  <c r="AY1289" i="1"/>
  <c r="C1289" i="1" s="1"/>
  <c r="BU1288" i="1"/>
  <c r="AY1288" i="1"/>
  <c r="C1288" i="1" s="1"/>
  <c r="BU1287" i="1"/>
  <c r="AY1287" i="1"/>
  <c r="C1287" i="1" s="1"/>
  <c r="BU1286" i="1"/>
  <c r="AY1286" i="1"/>
  <c r="C1286" i="1" s="1"/>
  <c r="BU1285" i="1"/>
  <c r="AY1285" i="1"/>
  <c r="C1285" i="1" s="1"/>
  <c r="BU1284" i="1"/>
  <c r="AY1284" i="1"/>
  <c r="C1284" i="1" s="1"/>
  <c r="BU1283" i="1"/>
  <c r="AY1283" i="1"/>
  <c r="C1283" i="1" s="1"/>
  <c r="BU1282" i="1"/>
  <c r="AY1282" i="1"/>
  <c r="C1282" i="1" s="1"/>
  <c r="BU1281" i="1"/>
  <c r="AY1281" i="1"/>
  <c r="C1281" i="1" s="1"/>
  <c r="BU1280" i="1"/>
  <c r="AY1280" i="1"/>
  <c r="C1280" i="1" s="1"/>
  <c r="BU1279" i="1"/>
  <c r="AY1279" i="1"/>
  <c r="C1279" i="1" s="1"/>
  <c r="BU1278" i="1"/>
  <c r="AY1278" i="1"/>
  <c r="C1278" i="1" s="1"/>
  <c r="BU1277" i="1"/>
  <c r="AY1277" i="1"/>
  <c r="C1277" i="1" s="1"/>
  <c r="BU1276" i="1"/>
  <c r="AY1276" i="1"/>
  <c r="C1276" i="1" s="1"/>
  <c r="BU1275" i="1"/>
  <c r="AY1275" i="1"/>
  <c r="C1275" i="1" s="1"/>
  <c r="BU1274" i="1"/>
  <c r="AY1274" i="1"/>
  <c r="C1274" i="1" s="1"/>
  <c r="BU1273" i="1"/>
  <c r="AY1273" i="1"/>
  <c r="C1273" i="1" s="1"/>
  <c r="BU1272" i="1"/>
  <c r="AY1272" i="1"/>
  <c r="C1272" i="1" s="1"/>
  <c r="BU1271" i="1"/>
  <c r="AY1271" i="1"/>
  <c r="C1271" i="1" s="1"/>
  <c r="BU1270" i="1"/>
  <c r="AY1270" i="1"/>
  <c r="C1270" i="1" s="1"/>
  <c r="BU1269" i="1"/>
  <c r="AY1269" i="1"/>
  <c r="C1269" i="1" s="1"/>
  <c r="BU1268" i="1"/>
  <c r="AY1268" i="1"/>
  <c r="C1268" i="1" s="1"/>
  <c r="BU1267" i="1"/>
  <c r="AY1267" i="1"/>
  <c r="C1267" i="1" s="1"/>
  <c r="BU1266" i="1"/>
  <c r="AY1266" i="1"/>
  <c r="C1266" i="1" s="1"/>
  <c r="BU1265" i="1"/>
  <c r="AY1265" i="1"/>
  <c r="C1265" i="1" s="1"/>
  <c r="BU1264" i="1"/>
  <c r="AY1264" i="1"/>
  <c r="C1264" i="1" s="1"/>
  <c r="BU1263" i="1"/>
  <c r="AY1263" i="1"/>
  <c r="C1263" i="1" s="1"/>
  <c r="BU1262" i="1"/>
  <c r="AY1262" i="1"/>
  <c r="C1262" i="1" s="1"/>
  <c r="BU1261" i="1"/>
  <c r="AY1261" i="1"/>
  <c r="C1261" i="1" s="1"/>
  <c r="BU1260" i="1"/>
  <c r="AY1260" i="1"/>
  <c r="C1260" i="1" s="1"/>
  <c r="BU1259" i="1"/>
  <c r="AY1259" i="1"/>
  <c r="C1259" i="1" s="1"/>
  <c r="BU1258" i="1"/>
  <c r="AY1258" i="1"/>
  <c r="C1258" i="1" s="1"/>
  <c r="BU1257" i="1"/>
  <c r="AY1257" i="1"/>
  <c r="C1257" i="1" s="1"/>
  <c r="BU1256" i="1"/>
  <c r="AY1256" i="1"/>
  <c r="C1256" i="1" s="1"/>
  <c r="BU1255" i="1"/>
  <c r="AY1255" i="1"/>
  <c r="C1255" i="1" s="1"/>
  <c r="BU1254" i="1"/>
  <c r="AY1254" i="1"/>
  <c r="C1254" i="1" s="1"/>
  <c r="BU1253" i="1"/>
  <c r="AY1253" i="1"/>
  <c r="C1253" i="1" s="1"/>
  <c r="BU1252" i="1"/>
  <c r="AY1252" i="1"/>
  <c r="C1252" i="1" s="1"/>
  <c r="BU1251" i="1"/>
  <c r="AY1251" i="1"/>
  <c r="C1251" i="1" s="1"/>
  <c r="BU1250" i="1"/>
  <c r="AY1250" i="1"/>
  <c r="C1250" i="1" s="1"/>
  <c r="BU1249" i="1"/>
  <c r="AY1249" i="1"/>
  <c r="C1249" i="1" s="1"/>
  <c r="BU1248" i="1"/>
  <c r="AY1248" i="1"/>
  <c r="C1248" i="1" s="1"/>
  <c r="BU1247" i="1"/>
  <c r="AY1247" i="1"/>
  <c r="C1247" i="1" s="1"/>
  <c r="BU1246" i="1"/>
  <c r="AY1246" i="1"/>
  <c r="C1246" i="1" s="1"/>
  <c r="BU1245" i="1"/>
  <c r="AY1245" i="1"/>
  <c r="C1245" i="1" s="1"/>
  <c r="BU1244" i="1"/>
  <c r="AY1244" i="1"/>
  <c r="C1244" i="1" s="1"/>
  <c r="BU1243" i="1"/>
  <c r="AY1243" i="1"/>
  <c r="C1243" i="1" s="1"/>
  <c r="BU1242" i="1"/>
  <c r="AY1242" i="1"/>
  <c r="C1242" i="1" s="1"/>
  <c r="BU1241" i="1"/>
  <c r="AY1241" i="1"/>
  <c r="C1241" i="1" s="1"/>
  <c r="BU1240" i="1"/>
  <c r="AY1240" i="1"/>
  <c r="C1240" i="1" s="1"/>
  <c r="BU1239" i="1"/>
  <c r="AY1239" i="1"/>
  <c r="C1239" i="1" s="1"/>
  <c r="BU1238" i="1"/>
  <c r="AY1238" i="1"/>
  <c r="C1238" i="1" s="1"/>
  <c r="BU1237" i="1"/>
  <c r="AY1237" i="1"/>
  <c r="C1237" i="1" s="1"/>
  <c r="BU1236" i="1"/>
  <c r="AY1236" i="1"/>
  <c r="C1236" i="1" s="1"/>
  <c r="BU1235" i="1"/>
  <c r="AY1235" i="1"/>
  <c r="C1235" i="1" s="1"/>
  <c r="BU1234" i="1"/>
  <c r="AY1234" i="1"/>
  <c r="C1234" i="1" s="1"/>
  <c r="BU1233" i="1"/>
  <c r="AY1233" i="1"/>
  <c r="C1233" i="1" s="1"/>
  <c r="BU1232" i="1"/>
  <c r="AY1232" i="1"/>
  <c r="C1232" i="1" s="1"/>
  <c r="BU1231" i="1"/>
  <c r="AY1231" i="1"/>
  <c r="C1231" i="1" s="1"/>
  <c r="BU1230" i="1"/>
  <c r="AY1230" i="1"/>
  <c r="C1230" i="1" s="1"/>
  <c r="BU1229" i="1"/>
  <c r="AY1229" i="1"/>
  <c r="C1229" i="1" s="1"/>
  <c r="BU1228" i="1"/>
  <c r="AY1228" i="1"/>
  <c r="C1228" i="1" s="1"/>
  <c r="BU1227" i="1"/>
  <c r="AY1227" i="1"/>
  <c r="C1227" i="1" s="1"/>
  <c r="BU1226" i="1"/>
  <c r="AY1226" i="1"/>
  <c r="C1226" i="1" s="1"/>
  <c r="BU1225" i="1"/>
  <c r="AY1225" i="1"/>
  <c r="C1225" i="1" s="1"/>
  <c r="BU1224" i="1"/>
  <c r="AY1224" i="1"/>
  <c r="C1224" i="1" s="1"/>
  <c r="BU1223" i="1"/>
  <c r="AY1223" i="1"/>
  <c r="C1223" i="1" s="1"/>
  <c r="BU1222" i="1"/>
  <c r="AY1222" i="1"/>
  <c r="C1222" i="1" s="1"/>
  <c r="BU1221" i="1"/>
  <c r="AY1221" i="1"/>
  <c r="C1221" i="1" s="1"/>
  <c r="BU1220" i="1"/>
  <c r="AY1220" i="1"/>
  <c r="C1220" i="1" s="1"/>
  <c r="BU1219" i="1"/>
  <c r="AY1219" i="1"/>
  <c r="C1219" i="1" s="1"/>
  <c r="BU1218" i="1"/>
  <c r="AY1218" i="1"/>
  <c r="C1218" i="1" s="1"/>
  <c r="BU1217" i="1"/>
  <c r="AY1217" i="1"/>
  <c r="C1217" i="1" s="1"/>
  <c r="BU1216" i="1"/>
  <c r="AY1216" i="1"/>
  <c r="C1216" i="1" s="1"/>
  <c r="BU1215" i="1"/>
  <c r="AY1215" i="1"/>
  <c r="C1215" i="1" s="1"/>
  <c r="BU1214" i="1"/>
  <c r="AY1214" i="1"/>
  <c r="C1214" i="1" s="1"/>
  <c r="BU1213" i="1"/>
  <c r="AY1213" i="1"/>
  <c r="C1213" i="1" s="1"/>
  <c r="BU1212" i="1"/>
  <c r="AY1212" i="1"/>
  <c r="C1212" i="1" s="1"/>
  <c r="BU1211" i="1"/>
  <c r="AY1211" i="1"/>
  <c r="C1211" i="1" s="1"/>
  <c r="BU1210" i="1"/>
  <c r="AY1210" i="1"/>
  <c r="C1210" i="1" s="1"/>
  <c r="BU1209" i="1"/>
  <c r="AY1209" i="1"/>
  <c r="C1209" i="1" s="1"/>
  <c r="BU1208" i="1"/>
  <c r="AY1208" i="1"/>
  <c r="C1208" i="1" s="1"/>
  <c r="BU1207" i="1"/>
  <c r="AY1207" i="1"/>
  <c r="C1207" i="1" s="1"/>
  <c r="BU1206" i="1"/>
  <c r="AY1206" i="1"/>
  <c r="C1206" i="1" s="1"/>
  <c r="BU1205" i="1"/>
  <c r="AY1205" i="1"/>
  <c r="C1205" i="1" s="1"/>
  <c r="BU1204" i="1"/>
  <c r="AY1204" i="1"/>
  <c r="C1204" i="1" s="1"/>
  <c r="BU1203" i="1"/>
  <c r="AY1203" i="1"/>
  <c r="C1203" i="1" s="1"/>
  <c r="BU1202" i="1"/>
  <c r="AY1202" i="1"/>
  <c r="C1202" i="1" s="1"/>
  <c r="BU1201" i="1"/>
  <c r="AY1201" i="1"/>
  <c r="C1201" i="1" s="1"/>
  <c r="BU1200" i="1"/>
  <c r="AY1200" i="1"/>
  <c r="C1200" i="1" s="1"/>
  <c r="BU1199" i="1"/>
  <c r="AY1199" i="1"/>
  <c r="C1199" i="1" s="1"/>
  <c r="BU1198" i="1"/>
  <c r="AY1198" i="1"/>
  <c r="C1198" i="1" s="1"/>
  <c r="BU1197" i="1"/>
  <c r="AY1197" i="1"/>
  <c r="C1197" i="1" s="1"/>
  <c r="BU1196" i="1"/>
  <c r="AY1196" i="1"/>
  <c r="C1196" i="1" s="1"/>
  <c r="BU1195" i="1"/>
  <c r="AY1195" i="1"/>
  <c r="C1195" i="1" s="1"/>
  <c r="BU1194" i="1"/>
  <c r="AY1194" i="1"/>
  <c r="C1194" i="1" s="1"/>
  <c r="BU1193" i="1"/>
  <c r="AY1193" i="1"/>
  <c r="C1193" i="1" s="1"/>
  <c r="BU1192" i="1"/>
  <c r="AY1192" i="1"/>
  <c r="C1192" i="1" s="1"/>
  <c r="BU1191" i="1"/>
  <c r="AY1191" i="1"/>
  <c r="C1191" i="1" s="1"/>
  <c r="BU1190" i="1"/>
  <c r="AY1190" i="1"/>
  <c r="C1190" i="1" s="1"/>
  <c r="BU1189" i="1"/>
  <c r="AY1189" i="1"/>
  <c r="C1189" i="1" s="1"/>
  <c r="BU1188" i="1"/>
  <c r="AY1188" i="1"/>
  <c r="C1188" i="1" s="1"/>
  <c r="BU1187" i="1"/>
  <c r="AY1187" i="1"/>
  <c r="C1187" i="1" s="1"/>
  <c r="BU1186" i="1"/>
  <c r="AY1186" i="1"/>
  <c r="C1186" i="1" s="1"/>
  <c r="BU1185" i="1"/>
  <c r="AY1185" i="1"/>
  <c r="C1185" i="1" s="1"/>
  <c r="BU1184" i="1"/>
  <c r="AY1184" i="1"/>
  <c r="C1184" i="1" s="1"/>
  <c r="BU1183" i="1"/>
  <c r="AY1183" i="1"/>
  <c r="C1183" i="1" s="1"/>
  <c r="BU1182" i="1"/>
  <c r="AY1182" i="1"/>
  <c r="C1182" i="1" s="1"/>
  <c r="BU1181" i="1"/>
  <c r="AY1181" i="1"/>
  <c r="C1181" i="1" s="1"/>
  <c r="BU1180" i="1"/>
  <c r="AY1180" i="1"/>
  <c r="C1180" i="1" s="1"/>
  <c r="BU1179" i="1"/>
  <c r="AY1179" i="1"/>
  <c r="C1179" i="1" s="1"/>
  <c r="BU1178" i="1"/>
  <c r="AY1178" i="1"/>
  <c r="C1178" i="1" s="1"/>
  <c r="BU1177" i="1"/>
  <c r="AY1177" i="1"/>
  <c r="C1177" i="1" s="1"/>
  <c r="BU1176" i="1"/>
  <c r="AY1176" i="1"/>
  <c r="C1176" i="1" s="1"/>
  <c r="BU1175" i="1"/>
  <c r="AY1175" i="1"/>
  <c r="C1175" i="1" s="1"/>
  <c r="BU1174" i="1"/>
  <c r="AY1174" i="1"/>
  <c r="C1174" i="1" s="1"/>
  <c r="BU1173" i="1"/>
  <c r="AY1173" i="1"/>
  <c r="C1173" i="1" s="1"/>
  <c r="BU1172" i="1"/>
  <c r="AY1172" i="1"/>
  <c r="C1172" i="1" s="1"/>
  <c r="BU1171" i="1"/>
  <c r="AY1171" i="1"/>
  <c r="C1171" i="1" s="1"/>
  <c r="BU1170" i="1"/>
  <c r="AY1170" i="1"/>
  <c r="C1170" i="1" s="1"/>
  <c r="BU1169" i="1"/>
  <c r="AY1169" i="1"/>
  <c r="C1169" i="1" s="1"/>
  <c r="BU1168" i="1"/>
  <c r="AY1168" i="1"/>
  <c r="C1168" i="1" s="1"/>
  <c r="BU1167" i="1"/>
  <c r="AY1167" i="1"/>
  <c r="C1167" i="1" s="1"/>
  <c r="BU1166" i="1"/>
  <c r="AY1166" i="1"/>
  <c r="C1166" i="1" s="1"/>
  <c r="BU1165" i="1"/>
  <c r="AY1165" i="1"/>
  <c r="C1165" i="1" s="1"/>
  <c r="BU1164" i="1"/>
  <c r="AY1164" i="1"/>
  <c r="C1164" i="1" s="1"/>
  <c r="BU1163" i="1"/>
  <c r="AY1163" i="1"/>
  <c r="C1163" i="1" s="1"/>
  <c r="BU1162" i="1"/>
  <c r="AY1162" i="1"/>
  <c r="C1162" i="1" s="1"/>
  <c r="BU1161" i="1"/>
  <c r="AY1161" i="1"/>
  <c r="C1161" i="1" s="1"/>
  <c r="BU1160" i="1"/>
  <c r="AY1160" i="1"/>
  <c r="C1160" i="1" s="1"/>
  <c r="BU1159" i="1"/>
  <c r="AY1159" i="1"/>
  <c r="C1159" i="1" s="1"/>
  <c r="BU1158" i="1"/>
  <c r="AY1158" i="1"/>
  <c r="C1158" i="1" s="1"/>
  <c r="BU1157" i="1"/>
  <c r="AY1157" i="1"/>
  <c r="C1157" i="1" s="1"/>
  <c r="BU1156" i="1"/>
  <c r="AY1156" i="1"/>
  <c r="C1156" i="1" s="1"/>
  <c r="BU1155" i="1"/>
  <c r="AY1155" i="1"/>
  <c r="C1155" i="1" s="1"/>
  <c r="BU1154" i="1"/>
  <c r="AY1154" i="1"/>
  <c r="C1154" i="1" s="1"/>
  <c r="BU1153" i="1"/>
  <c r="AY1153" i="1"/>
  <c r="C1153" i="1" s="1"/>
  <c r="BU1152" i="1"/>
  <c r="AY1152" i="1"/>
  <c r="C1152" i="1" s="1"/>
  <c r="BU1151" i="1"/>
  <c r="AY1151" i="1"/>
  <c r="C1151" i="1" s="1"/>
  <c r="BU1150" i="1"/>
  <c r="AY1150" i="1"/>
  <c r="C1150" i="1" s="1"/>
  <c r="BU1149" i="1"/>
  <c r="AY1149" i="1"/>
  <c r="C1149" i="1" s="1"/>
  <c r="BU1148" i="1"/>
  <c r="AY1148" i="1"/>
  <c r="C1148" i="1" s="1"/>
  <c r="BU1147" i="1"/>
  <c r="AY1147" i="1"/>
  <c r="C1147" i="1" s="1"/>
  <c r="BU1146" i="1"/>
  <c r="AY1146" i="1"/>
  <c r="C1146" i="1" s="1"/>
  <c r="BU1145" i="1"/>
  <c r="AY1145" i="1"/>
  <c r="C1145" i="1" s="1"/>
  <c r="BU1144" i="1"/>
  <c r="AY1144" i="1"/>
  <c r="C1144" i="1" s="1"/>
  <c r="BU1143" i="1"/>
  <c r="AY1143" i="1"/>
  <c r="C1143" i="1" s="1"/>
  <c r="BU1142" i="1"/>
  <c r="AY1142" i="1"/>
  <c r="C1142" i="1" s="1"/>
  <c r="BU1141" i="1"/>
  <c r="AY1141" i="1"/>
  <c r="C1141" i="1" s="1"/>
  <c r="BU1140" i="1"/>
  <c r="AY1140" i="1"/>
  <c r="C1140" i="1" s="1"/>
  <c r="BU1139" i="1"/>
  <c r="AY1139" i="1"/>
  <c r="C1139" i="1" s="1"/>
  <c r="BU1138" i="1"/>
  <c r="AY1138" i="1"/>
  <c r="C1138" i="1" s="1"/>
  <c r="BU1137" i="1"/>
  <c r="AY1137" i="1"/>
  <c r="C1137" i="1" s="1"/>
  <c r="BU1136" i="1"/>
  <c r="AY1136" i="1"/>
  <c r="C1136" i="1" s="1"/>
  <c r="BU1135" i="1"/>
  <c r="AY1135" i="1"/>
  <c r="C1135" i="1" s="1"/>
  <c r="BU1134" i="1"/>
  <c r="AY1134" i="1"/>
  <c r="C1134" i="1" s="1"/>
  <c r="BU1133" i="1"/>
  <c r="AY1133" i="1"/>
  <c r="C1133" i="1" s="1"/>
  <c r="BU1132" i="1"/>
  <c r="AY1132" i="1"/>
  <c r="C1132" i="1" s="1"/>
  <c r="BU1131" i="1"/>
  <c r="AY1131" i="1"/>
  <c r="C1131" i="1" s="1"/>
  <c r="BU1130" i="1"/>
  <c r="AY1130" i="1"/>
  <c r="C1130" i="1" s="1"/>
  <c r="BU1129" i="1"/>
  <c r="AY1129" i="1"/>
  <c r="C1129" i="1" s="1"/>
  <c r="BU1128" i="1"/>
  <c r="AY1128" i="1"/>
  <c r="C1128" i="1" s="1"/>
  <c r="BU1127" i="1"/>
  <c r="AY1127" i="1"/>
  <c r="C1127" i="1" s="1"/>
  <c r="BU1126" i="1"/>
  <c r="AY1126" i="1"/>
  <c r="C1126" i="1" s="1"/>
  <c r="BU1125" i="1"/>
  <c r="AY1125" i="1"/>
  <c r="C1125" i="1" s="1"/>
  <c r="BU1124" i="1"/>
  <c r="AY1124" i="1"/>
  <c r="C1124" i="1" s="1"/>
  <c r="BU1123" i="1"/>
  <c r="AY1123" i="1"/>
  <c r="C1123" i="1" s="1"/>
  <c r="BU1122" i="1"/>
  <c r="AY1122" i="1"/>
  <c r="C1122" i="1" s="1"/>
  <c r="BU1121" i="1"/>
  <c r="AY1121" i="1"/>
  <c r="C1121" i="1" s="1"/>
  <c r="BU1120" i="1"/>
  <c r="AY1120" i="1"/>
  <c r="C1120" i="1" s="1"/>
  <c r="BU1119" i="1"/>
  <c r="AY1119" i="1"/>
  <c r="C1119" i="1" s="1"/>
  <c r="BU1118" i="1"/>
  <c r="AY1118" i="1"/>
  <c r="C1118" i="1" s="1"/>
  <c r="BU1117" i="1"/>
  <c r="AY1117" i="1"/>
  <c r="C1117" i="1" s="1"/>
  <c r="BU1116" i="1"/>
  <c r="AY1116" i="1"/>
  <c r="C1116" i="1" s="1"/>
  <c r="BU1115" i="1"/>
  <c r="AY1115" i="1"/>
  <c r="C1115" i="1" s="1"/>
  <c r="BU1114" i="1"/>
  <c r="AY1114" i="1"/>
  <c r="C1114" i="1" s="1"/>
  <c r="BU1113" i="1"/>
  <c r="AY1113" i="1"/>
  <c r="C1113" i="1" s="1"/>
  <c r="BU1112" i="1"/>
  <c r="AY1112" i="1"/>
  <c r="C1112" i="1" s="1"/>
  <c r="BU1111" i="1"/>
  <c r="AY1111" i="1"/>
  <c r="C1111" i="1" s="1"/>
  <c r="BU1110" i="1"/>
  <c r="AY1110" i="1"/>
  <c r="C1110" i="1" s="1"/>
  <c r="BU1109" i="1"/>
  <c r="AY1109" i="1"/>
  <c r="C1109" i="1" s="1"/>
  <c r="BU1108" i="1"/>
  <c r="AY1108" i="1"/>
  <c r="C1108" i="1" s="1"/>
  <c r="BU1107" i="1"/>
  <c r="AY1107" i="1"/>
  <c r="C1107" i="1" s="1"/>
  <c r="BU1106" i="1"/>
  <c r="AY1106" i="1"/>
  <c r="C1106" i="1" s="1"/>
  <c r="BU1105" i="1"/>
  <c r="AY1105" i="1"/>
  <c r="C1105" i="1" s="1"/>
  <c r="BU1104" i="1"/>
  <c r="AY1104" i="1"/>
  <c r="C1104" i="1" s="1"/>
  <c r="BU1103" i="1"/>
  <c r="AY1103" i="1"/>
  <c r="C1103" i="1" s="1"/>
  <c r="BU1102" i="1"/>
  <c r="AY1102" i="1"/>
  <c r="C1102" i="1" s="1"/>
  <c r="BU1101" i="1"/>
  <c r="AY1101" i="1"/>
  <c r="C1101" i="1" s="1"/>
  <c r="BU1100" i="1"/>
  <c r="AY1100" i="1"/>
  <c r="C1100" i="1" s="1"/>
  <c r="BU1099" i="1"/>
  <c r="AY1099" i="1"/>
  <c r="C1099" i="1" s="1"/>
  <c r="BU1098" i="1"/>
  <c r="AY1098" i="1"/>
  <c r="C1098" i="1" s="1"/>
  <c r="BU1097" i="1"/>
  <c r="AY1097" i="1"/>
  <c r="C1097" i="1" s="1"/>
  <c r="BU1096" i="1"/>
  <c r="AY1096" i="1"/>
  <c r="C1096" i="1" s="1"/>
  <c r="BU1095" i="1"/>
  <c r="AY1095" i="1"/>
  <c r="C1095" i="1" s="1"/>
  <c r="BU1094" i="1"/>
  <c r="AY1094" i="1"/>
  <c r="C1094" i="1" s="1"/>
  <c r="BU1093" i="1"/>
  <c r="AY1093" i="1"/>
  <c r="C1093" i="1" s="1"/>
  <c r="BU1092" i="1"/>
  <c r="AY1092" i="1"/>
  <c r="C1092" i="1" s="1"/>
  <c r="BU1091" i="1"/>
  <c r="AY1091" i="1"/>
  <c r="C1091" i="1" s="1"/>
  <c r="BU1090" i="1"/>
  <c r="AY1090" i="1"/>
  <c r="C1090" i="1" s="1"/>
  <c r="BU1089" i="1"/>
  <c r="AY1089" i="1"/>
  <c r="C1089" i="1" s="1"/>
  <c r="BU1088" i="1"/>
  <c r="AY1088" i="1"/>
  <c r="C1088" i="1" s="1"/>
  <c r="BU1087" i="1"/>
  <c r="AY1087" i="1"/>
  <c r="C1087" i="1" s="1"/>
  <c r="BU1086" i="1"/>
  <c r="AY1086" i="1"/>
  <c r="C1086" i="1" s="1"/>
  <c r="BU1085" i="1"/>
  <c r="AY1085" i="1"/>
  <c r="C1085" i="1" s="1"/>
  <c r="BU1084" i="1"/>
  <c r="AY1084" i="1"/>
  <c r="C1084" i="1" s="1"/>
  <c r="BU1083" i="1"/>
  <c r="AY1083" i="1"/>
  <c r="C1083" i="1" s="1"/>
  <c r="BU1082" i="1"/>
  <c r="AY1082" i="1"/>
  <c r="C1082" i="1" s="1"/>
  <c r="BU1081" i="1"/>
  <c r="AY1081" i="1"/>
  <c r="C1081" i="1" s="1"/>
  <c r="BU1080" i="1"/>
  <c r="AY1080" i="1"/>
  <c r="C1080" i="1" s="1"/>
  <c r="BU1079" i="1"/>
  <c r="AY1079" i="1"/>
  <c r="C1079" i="1" s="1"/>
  <c r="BU1078" i="1"/>
  <c r="AY1078" i="1"/>
  <c r="C1078" i="1" s="1"/>
  <c r="BU1077" i="1"/>
  <c r="AY1077" i="1"/>
  <c r="C1077" i="1" s="1"/>
  <c r="BU1076" i="1"/>
  <c r="AY1076" i="1"/>
  <c r="C1076" i="1" s="1"/>
  <c r="BU1075" i="1"/>
  <c r="AY1075" i="1"/>
  <c r="C1075" i="1" s="1"/>
  <c r="BU1074" i="1"/>
  <c r="AY1074" i="1"/>
  <c r="C1074" i="1" s="1"/>
  <c r="BU1073" i="1"/>
  <c r="AY1073" i="1"/>
  <c r="C1073" i="1" s="1"/>
  <c r="BU1072" i="1"/>
  <c r="AY1072" i="1"/>
  <c r="C1072" i="1" s="1"/>
  <c r="BU1071" i="1"/>
  <c r="AY1071" i="1"/>
  <c r="C1071" i="1" s="1"/>
  <c r="BU1070" i="1"/>
  <c r="AY1070" i="1"/>
  <c r="C1070" i="1" s="1"/>
  <c r="BU1069" i="1"/>
  <c r="AY1069" i="1"/>
  <c r="C1069" i="1" s="1"/>
  <c r="BU1068" i="1"/>
  <c r="AY1068" i="1"/>
  <c r="C1068" i="1" s="1"/>
  <c r="BU1067" i="1"/>
  <c r="AY1067" i="1"/>
  <c r="C1067" i="1" s="1"/>
  <c r="BU1066" i="1"/>
  <c r="AY1066" i="1"/>
  <c r="C1066" i="1" s="1"/>
  <c r="BU1065" i="1"/>
  <c r="AY1065" i="1"/>
  <c r="C1065" i="1" s="1"/>
  <c r="BU1064" i="1"/>
  <c r="AY1064" i="1"/>
  <c r="C1064" i="1" s="1"/>
  <c r="BU1063" i="1"/>
  <c r="AY1063" i="1"/>
  <c r="C1063" i="1" s="1"/>
  <c r="BU1062" i="1"/>
  <c r="AY1062" i="1"/>
  <c r="C1062" i="1" s="1"/>
  <c r="BU1061" i="1"/>
  <c r="AY1061" i="1"/>
  <c r="C1061" i="1" s="1"/>
  <c r="BU1060" i="1"/>
  <c r="AY1060" i="1"/>
  <c r="C1060" i="1" s="1"/>
  <c r="BU1059" i="1"/>
  <c r="AY1059" i="1"/>
  <c r="C1059" i="1" s="1"/>
  <c r="BU1058" i="1"/>
  <c r="AY1058" i="1"/>
  <c r="C1058" i="1" s="1"/>
  <c r="BU1057" i="1"/>
  <c r="AY1057" i="1"/>
  <c r="C1057" i="1" s="1"/>
  <c r="BU1056" i="1"/>
  <c r="AY1056" i="1"/>
  <c r="C1056" i="1" s="1"/>
  <c r="BU1055" i="1"/>
  <c r="AY1055" i="1"/>
  <c r="C1055" i="1" s="1"/>
  <c r="BU1054" i="1"/>
  <c r="AY1054" i="1"/>
  <c r="C1054" i="1" s="1"/>
  <c r="BU1053" i="1"/>
  <c r="AY1053" i="1"/>
  <c r="C1053" i="1" s="1"/>
  <c r="BU1052" i="1"/>
  <c r="AY1052" i="1"/>
  <c r="C1052" i="1" s="1"/>
  <c r="BU1051" i="1"/>
  <c r="AY1051" i="1"/>
  <c r="C1051" i="1" s="1"/>
  <c r="BU1050" i="1"/>
  <c r="AY1050" i="1"/>
  <c r="C1050" i="1" s="1"/>
  <c r="BU1049" i="1"/>
  <c r="AY1049" i="1"/>
  <c r="C1049" i="1" s="1"/>
  <c r="BU1048" i="1"/>
  <c r="AY1048" i="1"/>
  <c r="C1048" i="1" s="1"/>
  <c r="BU1047" i="1"/>
  <c r="AY1047" i="1"/>
  <c r="C1047" i="1" s="1"/>
  <c r="BU1046" i="1"/>
  <c r="AY1046" i="1"/>
  <c r="C1046" i="1" s="1"/>
  <c r="BU1045" i="1"/>
  <c r="AY1045" i="1"/>
  <c r="C1045" i="1" s="1"/>
  <c r="BU1044" i="1"/>
  <c r="AY1044" i="1"/>
  <c r="C1044" i="1" s="1"/>
  <c r="BU1043" i="1"/>
  <c r="AY1043" i="1"/>
  <c r="C1043" i="1" s="1"/>
  <c r="BU1042" i="1"/>
  <c r="AY1042" i="1"/>
  <c r="C1042" i="1" s="1"/>
  <c r="BU1041" i="1"/>
  <c r="AY1041" i="1"/>
  <c r="C1041" i="1" s="1"/>
  <c r="BU1040" i="1"/>
  <c r="AY1040" i="1"/>
  <c r="C1040" i="1" s="1"/>
  <c r="BU1039" i="1"/>
  <c r="AY1039" i="1"/>
  <c r="C1039" i="1" s="1"/>
  <c r="BU1038" i="1"/>
  <c r="AY1038" i="1"/>
  <c r="C1038" i="1" s="1"/>
  <c r="BU1037" i="1"/>
  <c r="AY1037" i="1"/>
  <c r="C1037" i="1" s="1"/>
  <c r="BU1036" i="1"/>
  <c r="AY1036" i="1"/>
  <c r="C1036" i="1" s="1"/>
  <c r="BU1035" i="1"/>
  <c r="AY1035" i="1"/>
  <c r="C1035" i="1" s="1"/>
  <c r="BU1034" i="1"/>
  <c r="AY1034" i="1"/>
  <c r="C1034" i="1" s="1"/>
  <c r="BU1033" i="1"/>
  <c r="AY1033" i="1"/>
  <c r="C1033" i="1" s="1"/>
  <c r="BU1032" i="1"/>
  <c r="AY1032" i="1"/>
  <c r="C1032" i="1" s="1"/>
  <c r="BU1031" i="1"/>
  <c r="AY1031" i="1"/>
  <c r="C1031" i="1" s="1"/>
  <c r="BU1030" i="1"/>
  <c r="AY1030" i="1"/>
  <c r="C1030" i="1" s="1"/>
  <c r="BU1029" i="1"/>
  <c r="AY1029" i="1"/>
  <c r="C1029" i="1" s="1"/>
  <c r="BU1028" i="1"/>
  <c r="AY1028" i="1"/>
  <c r="C1028" i="1" s="1"/>
  <c r="BU1027" i="1"/>
  <c r="AY1027" i="1"/>
  <c r="C1027" i="1" s="1"/>
  <c r="BU1026" i="1"/>
  <c r="AY1026" i="1"/>
  <c r="C1026" i="1" s="1"/>
  <c r="BU1025" i="1"/>
  <c r="AY1025" i="1"/>
  <c r="C1025" i="1" s="1"/>
  <c r="BU1024" i="1"/>
  <c r="AY1024" i="1"/>
  <c r="C1024" i="1" s="1"/>
  <c r="BU1023" i="1"/>
  <c r="AY1023" i="1"/>
  <c r="C1023" i="1" s="1"/>
  <c r="BU1022" i="1"/>
  <c r="AY1022" i="1"/>
  <c r="C1022" i="1" s="1"/>
  <c r="BU1021" i="1"/>
  <c r="AY1021" i="1"/>
  <c r="C1021" i="1" s="1"/>
  <c r="BU1020" i="1"/>
  <c r="AY1020" i="1"/>
  <c r="C1020" i="1" s="1"/>
  <c r="BU1019" i="1"/>
  <c r="AY1019" i="1"/>
  <c r="C1019" i="1" s="1"/>
  <c r="BU1018" i="1"/>
  <c r="AY1018" i="1"/>
  <c r="C1018" i="1" s="1"/>
  <c r="BU1017" i="1"/>
  <c r="AY1017" i="1"/>
  <c r="C1017" i="1" s="1"/>
  <c r="BU1016" i="1"/>
  <c r="AY1016" i="1"/>
  <c r="C1016" i="1" s="1"/>
  <c r="BU1015" i="1"/>
  <c r="AY1015" i="1"/>
  <c r="C1015" i="1" s="1"/>
  <c r="BU1014" i="1"/>
  <c r="AY1014" i="1"/>
  <c r="C1014" i="1" s="1"/>
  <c r="BU1013" i="1"/>
  <c r="AY1013" i="1"/>
  <c r="C1013" i="1" s="1"/>
  <c r="BU1012" i="1"/>
  <c r="AY1012" i="1"/>
  <c r="C1012" i="1" s="1"/>
  <c r="BU1011" i="1"/>
  <c r="AY1011" i="1"/>
  <c r="C1011" i="1" s="1"/>
  <c r="BU1010" i="1"/>
  <c r="AY1010" i="1"/>
  <c r="C1010" i="1" s="1"/>
  <c r="BU1009" i="1"/>
  <c r="AY1009" i="1"/>
  <c r="C1009" i="1" s="1"/>
  <c r="BU1008" i="1"/>
  <c r="AY1008" i="1"/>
  <c r="C1008" i="1" s="1"/>
  <c r="BU1007" i="1"/>
  <c r="AY1007" i="1"/>
  <c r="C1007" i="1" s="1"/>
  <c r="BU1006" i="1"/>
  <c r="AY1006" i="1"/>
  <c r="C1006" i="1" s="1"/>
  <c r="BU1005" i="1"/>
  <c r="AY1005" i="1"/>
  <c r="C1005" i="1" s="1"/>
  <c r="BU1004" i="1"/>
  <c r="AY1004" i="1"/>
  <c r="C1004" i="1" s="1"/>
  <c r="BU1003" i="1"/>
  <c r="AY1003" i="1"/>
  <c r="C1003" i="1" s="1"/>
  <c r="BU1002" i="1"/>
  <c r="AY1002" i="1"/>
  <c r="C1002" i="1" s="1"/>
  <c r="BU1001" i="1"/>
  <c r="AY1001" i="1"/>
  <c r="C1001" i="1" s="1"/>
  <c r="BU1000" i="1"/>
  <c r="AY1000" i="1"/>
  <c r="C1000" i="1" s="1"/>
  <c r="BU999" i="1"/>
  <c r="AY999" i="1"/>
  <c r="C999" i="1" s="1"/>
  <c r="BU998" i="1"/>
  <c r="AY998" i="1"/>
  <c r="C998" i="1" s="1"/>
  <c r="BU997" i="1"/>
  <c r="AY997" i="1"/>
  <c r="C997" i="1" s="1"/>
  <c r="BU996" i="1"/>
  <c r="AY996" i="1"/>
  <c r="C996" i="1" s="1"/>
  <c r="BU995" i="1"/>
  <c r="AY995" i="1"/>
  <c r="C995" i="1" s="1"/>
  <c r="BU994" i="1"/>
  <c r="AY994" i="1"/>
  <c r="C994" i="1" s="1"/>
  <c r="BU993" i="1"/>
  <c r="AY993" i="1"/>
  <c r="C993" i="1" s="1"/>
  <c r="BU992" i="1"/>
  <c r="AY992" i="1"/>
  <c r="C992" i="1" s="1"/>
  <c r="BU991" i="1"/>
  <c r="AY991" i="1"/>
  <c r="C991" i="1" s="1"/>
  <c r="BU990" i="1"/>
  <c r="AY990" i="1"/>
  <c r="C990" i="1" s="1"/>
  <c r="BU989" i="1"/>
  <c r="AY989" i="1"/>
  <c r="C989" i="1" s="1"/>
  <c r="BU988" i="1"/>
  <c r="AY988" i="1"/>
  <c r="C988" i="1" s="1"/>
  <c r="BU987" i="1"/>
  <c r="AY987" i="1"/>
  <c r="C987" i="1" s="1"/>
  <c r="BU986" i="1"/>
  <c r="AY986" i="1"/>
  <c r="C986" i="1" s="1"/>
  <c r="BU985" i="1"/>
  <c r="AY985" i="1"/>
  <c r="C985" i="1" s="1"/>
  <c r="BU984" i="1"/>
  <c r="AY984" i="1"/>
  <c r="C984" i="1" s="1"/>
  <c r="BU983" i="1"/>
  <c r="AY983" i="1"/>
  <c r="C983" i="1" s="1"/>
  <c r="BU982" i="1"/>
  <c r="AY982" i="1"/>
  <c r="C982" i="1" s="1"/>
  <c r="BU981" i="1"/>
  <c r="AY981" i="1"/>
  <c r="C981" i="1" s="1"/>
  <c r="BU980" i="1"/>
  <c r="AY980" i="1"/>
  <c r="C980" i="1" s="1"/>
  <c r="BU979" i="1"/>
  <c r="AY979" i="1"/>
  <c r="C979" i="1" s="1"/>
  <c r="BU978" i="1"/>
  <c r="AY978" i="1"/>
  <c r="C978" i="1" s="1"/>
  <c r="BU977" i="1"/>
  <c r="AY977" i="1"/>
  <c r="C977" i="1" s="1"/>
  <c r="BU976" i="1"/>
  <c r="AY976" i="1"/>
  <c r="C976" i="1" s="1"/>
  <c r="BU975" i="1"/>
  <c r="AY975" i="1"/>
  <c r="C975" i="1" s="1"/>
  <c r="BU974" i="1"/>
  <c r="AY974" i="1"/>
  <c r="C974" i="1" s="1"/>
  <c r="BU973" i="1"/>
  <c r="AY973" i="1"/>
  <c r="C973" i="1" s="1"/>
  <c r="BU972" i="1"/>
  <c r="AY972" i="1"/>
  <c r="C972" i="1" s="1"/>
  <c r="BU971" i="1"/>
  <c r="AY971" i="1"/>
  <c r="C971" i="1" s="1"/>
  <c r="BU970" i="1"/>
  <c r="AY970" i="1"/>
  <c r="C970" i="1" s="1"/>
  <c r="BU969" i="1"/>
  <c r="AY969" i="1"/>
  <c r="C969" i="1" s="1"/>
  <c r="BU968" i="1"/>
  <c r="AY968" i="1"/>
  <c r="C968" i="1" s="1"/>
  <c r="BU967" i="1"/>
  <c r="AY967" i="1"/>
  <c r="C967" i="1" s="1"/>
  <c r="BU966" i="1"/>
  <c r="AY966" i="1"/>
  <c r="C966" i="1" s="1"/>
  <c r="BU965" i="1"/>
  <c r="AY965" i="1"/>
  <c r="C965" i="1" s="1"/>
  <c r="BU964" i="1"/>
  <c r="AY964" i="1"/>
  <c r="C964" i="1" s="1"/>
  <c r="BU963" i="1"/>
  <c r="AY963" i="1"/>
  <c r="C963" i="1" s="1"/>
  <c r="BU962" i="1"/>
  <c r="AY962" i="1"/>
  <c r="C962" i="1" s="1"/>
  <c r="BU961" i="1"/>
  <c r="AY961" i="1"/>
  <c r="C961" i="1" s="1"/>
  <c r="BU960" i="1"/>
  <c r="AY960" i="1"/>
  <c r="C960" i="1" s="1"/>
  <c r="BU959" i="1"/>
  <c r="AY959" i="1"/>
  <c r="C959" i="1" s="1"/>
  <c r="BU958" i="1"/>
  <c r="AY958" i="1"/>
  <c r="C958" i="1" s="1"/>
  <c r="BU957" i="1"/>
  <c r="AY957" i="1"/>
  <c r="C957" i="1" s="1"/>
  <c r="BU956" i="1"/>
  <c r="AY956" i="1"/>
  <c r="C956" i="1" s="1"/>
  <c r="BU955" i="1"/>
  <c r="AY955" i="1"/>
  <c r="C955" i="1" s="1"/>
  <c r="BU954" i="1"/>
  <c r="AY954" i="1"/>
  <c r="C954" i="1" s="1"/>
  <c r="BU953" i="1"/>
  <c r="AY953" i="1"/>
  <c r="C953" i="1" s="1"/>
  <c r="BU952" i="1"/>
  <c r="AY952" i="1"/>
  <c r="C952" i="1" s="1"/>
  <c r="BU951" i="1"/>
  <c r="AY951" i="1"/>
  <c r="C951" i="1" s="1"/>
  <c r="BU950" i="1"/>
  <c r="AY950" i="1"/>
  <c r="C950" i="1" s="1"/>
  <c r="BU949" i="1"/>
  <c r="AY949" i="1"/>
  <c r="C949" i="1" s="1"/>
  <c r="BU948" i="1"/>
  <c r="AY948" i="1"/>
  <c r="C948" i="1" s="1"/>
  <c r="BU947" i="1"/>
  <c r="AY947" i="1"/>
  <c r="C947" i="1" s="1"/>
  <c r="BU946" i="1"/>
  <c r="AY946" i="1"/>
  <c r="C946" i="1" s="1"/>
  <c r="BU945" i="1"/>
  <c r="AY945" i="1"/>
  <c r="C945" i="1" s="1"/>
  <c r="BU944" i="1"/>
  <c r="AY944" i="1"/>
  <c r="C944" i="1" s="1"/>
  <c r="BU943" i="1"/>
  <c r="AY943" i="1"/>
  <c r="C943" i="1" s="1"/>
  <c r="BU942" i="1"/>
  <c r="AY942" i="1"/>
  <c r="C942" i="1" s="1"/>
  <c r="BU941" i="1"/>
  <c r="AY941" i="1"/>
  <c r="C941" i="1" s="1"/>
  <c r="BU940" i="1"/>
  <c r="AY940" i="1"/>
  <c r="C940" i="1" s="1"/>
  <c r="BU939" i="1"/>
  <c r="AY939" i="1"/>
  <c r="C939" i="1" s="1"/>
  <c r="BU938" i="1"/>
  <c r="AY938" i="1"/>
  <c r="C938" i="1" s="1"/>
  <c r="BU937" i="1"/>
  <c r="AY937" i="1"/>
  <c r="C937" i="1" s="1"/>
  <c r="BU936" i="1"/>
  <c r="AY936" i="1"/>
  <c r="C936" i="1" s="1"/>
  <c r="BU935" i="1"/>
  <c r="AY935" i="1"/>
  <c r="C935" i="1" s="1"/>
  <c r="BU934" i="1"/>
  <c r="AY934" i="1"/>
  <c r="C934" i="1" s="1"/>
  <c r="BU933" i="1"/>
  <c r="AY933" i="1"/>
  <c r="C933" i="1" s="1"/>
  <c r="BU932" i="1"/>
  <c r="AY932" i="1"/>
  <c r="C932" i="1" s="1"/>
  <c r="BU931" i="1"/>
  <c r="AY931" i="1"/>
  <c r="C931" i="1" s="1"/>
  <c r="BU930" i="1"/>
  <c r="AY930" i="1"/>
  <c r="C930" i="1" s="1"/>
  <c r="BU929" i="1"/>
  <c r="AY929" i="1"/>
  <c r="C929" i="1" s="1"/>
  <c r="BU928" i="1"/>
  <c r="AY928" i="1"/>
  <c r="C928" i="1" s="1"/>
  <c r="BU927" i="1"/>
  <c r="AY927" i="1"/>
  <c r="C927" i="1" s="1"/>
  <c r="BU926" i="1"/>
  <c r="AY926" i="1"/>
  <c r="C926" i="1" s="1"/>
  <c r="BU925" i="1"/>
  <c r="AY925" i="1"/>
  <c r="C925" i="1" s="1"/>
  <c r="BU924" i="1"/>
  <c r="AY924" i="1"/>
  <c r="C924" i="1" s="1"/>
  <c r="BU923" i="1"/>
  <c r="AY923" i="1"/>
  <c r="C923" i="1" s="1"/>
  <c r="BU922" i="1"/>
  <c r="AY922" i="1"/>
  <c r="C922" i="1" s="1"/>
  <c r="BU921" i="1"/>
  <c r="AY921" i="1"/>
  <c r="C921" i="1" s="1"/>
  <c r="BU920" i="1"/>
  <c r="AY920" i="1"/>
  <c r="C920" i="1" s="1"/>
  <c r="BU919" i="1"/>
  <c r="AY919" i="1"/>
  <c r="C919" i="1" s="1"/>
  <c r="BU918" i="1"/>
  <c r="AY918" i="1"/>
  <c r="C918" i="1" s="1"/>
  <c r="BU917" i="1"/>
  <c r="AY917" i="1"/>
  <c r="C917" i="1" s="1"/>
  <c r="BU916" i="1"/>
  <c r="AY916" i="1"/>
  <c r="C916" i="1" s="1"/>
  <c r="BU915" i="1"/>
  <c r="AY915" i="1"/>
  <c r="C915" i="1" s="1"/>
  <c r="BU914" i="1"/>
  <c r="AY914" i="1"/>
  <c r="C914" i="1" s="1"/>
  <c r="BU913" i="1"/>
  <c r="AY913" i="1"/>
  <c r="C913" i="1" s="1"/>
  <c r="BU912" i="1"/>
  <c r="AY912" i="1"/>
  <c r="C912" i="1" s="1"/>
  <c r="BU911" i="1"/>
  <c r="AY911" i="1"/>
  <c r="C911" i="1" s="1"/>
  <c r="BU910" i="1"/>
  <c r="AY910" i="1"/>
  <c r="C910" i="1" s="1"/>
  <c r="BU909" i="1"/>
  <c r="AY909" i="1"/>
  <c r="C909" i="1" s="1"/>
  <c r="BU908" i="1"/>
  <c r="AY908" i="1"/>
  <c r="C908" i="1" s="1"/>
  <c r="BU907" i="1"/>
  <c r="AY907" i="1"/>
  <c r="C907" i="1" s="1"/>
  <c r="BU906" i="1"/>
  <c r="AY906" i="1"/>
  <c r="C906" i="1" s="1"/>
  <c r="BU905" i="1"/>
  <c r="AY905" i="1"/>
  <c r="C905" i="1" s="1"/>
  <c r="BU904" i="1"/>
  <c r="AY904" i="1"/>
  <c r="C904" i="1" s="1"/>
  <c r="BU903" i="1"/>
  <c r="AY903" i="1"/>
  <c r="C903" i="1" s="1"/>
  <c r="BU902" i="1"/>
  <c r="AY902" i="1"/>
  <c r="C902" i="1" s="1"/>
  <c r="BU901" i="1"/>
  <c r="AY901" i="1"/>
  <c r="C901" i="1" s="1"/>
  <c r="BU900" i="1"/>
  <c r="AY900" i="1"/>
  <c r="C900" i="1" s="1"/>
  <c r="BU899" i="1"/>
  <c r="AY899" i="1"/>
  <c r="C899" i="1" s="1"/>
  <c r="BU898" i="1"/>
  <c r="AY898" i="1"/>
  <c r="C898" i="1" s="1"/>
  <c r="BU897" i="1"/>
  <c r="AY897" i="1"/>
  <c r="C897" i="1" s="1"/>
  <c r="BU896" i="1"/>
  <c r="AY896" i="1"/>
  <c r="C896" i="1" s="1"/>
  <c r="BU895" i="1"/>
  <c r="AY895" i="1"/>
  <c r="C895" i="1" s="1"/>
  <c r="BU894" i="1"/>
  <c r="AY894" i="1"/>
  <c r="C894" i="1" s="1"/>
  <c r="BU893" i="1"/>
  <c r="AY893" i="1"/>
  <c r="C893" i="1" s="1"/>
  <c r="BU892" i="1"/>
  <c r="AY892" i="1"/>
  <c r="C892" i="1" s="1"/>
  <c r="BU891" i="1"/>
  <c r="AY891" i="1"/>
  <c r="C891" i="1" s="1"/>
  <c r="BU890" i="1"/>
  <c r="AY890" i="1"/>
  <c r="C890" i="1" s="1"/>
  <c r="BU889" i="1"/>
  <c r="AY889" i="1"/>
  <c r="C889" i="1" s="1"/>
  <c r="BU888" i="1"/>
  <c r="AY888" i="1"/>
  <c r="C888" i="1" s="1"/>
  <c r="BU887" i="1"/>
  <c r="AY887" i="1"/>
  <c r="C887" i="1" s="1"/>
  <c r="BU886" i="1"/>
  <c r="AY886" i="1"/>
  <c r="C886" i="1" s="1"/>
  <c r="BU885" i="1"/>
  <c r="AY885" i="1"/>
  <c r="C885" i="1" s="1"/>
  <c r="BU884" i="1"/>
  <c r="AY884" i="1"/>
  <c r="C884" i="1" s="1"/>
  <c r="BU883" i="1"/>
  <c r="AY883" i="1"/>
  <c r="C883" i="1" s="1"/>
  <c r="BU882" i="1"/>
  <c r="AY882" i="1"/>
  <c r="C882" i="1" s="1"/>
  <c r="BU881" i="1"/>
  <c r="AY881" i="1"/>
  <c r="C881" i="1" s="1"/>
  <c r="BU880" i="1"/>
  <c r="AY880" i="1"/>
  <c r="C880" i="1" s="1"/>
  <c r="BU879" i="1"/>
  <c r="AY879" i="1"/>
  <c r="C879" i="1" s="1"/>
  <c r="BU878" i="1"/>
  <c r="AY878" i="1"/>
  <c r="C878" i="1" s="1"/>
  <c r="BU877" i="1"/>
  <c r="AY877" i="1"/>
  <c r="C877" i="1" s="1"/>
  <c r="BU876" i="1"/>
  <c r="AY876" i="1"/>
  <c r="C876" i="1" s="1"/>
  <c r="BU875" i="1"/>
  <c r="AY875" i="1"/>
  <c r="C875" i="1" s="1"/>
  <c r="BU874" i="1"/>
  <c r="AY874" i="1"/>
  <c r="C874" i="1" s="1"/>
  <c r="BU873" i="1"/>
  <c r="AY873" i="1"/>
  <c r="C873" i="1" s="1"/>
  <c r="BU872" i="1"/>
  <c r="AY872" i="1"/>
  <c r="C872" i="1" s="1"/>
  <c r="BU871" i="1"/>
  <c r="AY871" i="1"/>
  <c r="C871" i="1" s="1"/>
  <c r="BU870" i="1"/>
  <c r="AY870" i="1"/>
  <c r="C870" i="1" s="1"/>
  <c r="BU869" i="1"/>
  <c r="AY869" i="1"/>
  <c r="C869" i="1" s="1"/>
  <c r="BU868" i="1"/>
  <c r="AY868" i="1"/>
  <c r="C868" i="1" s="1"/>
  <c r="BU867" i="1"/>
  <c r="AY867" i="1"/>
  <c r="C867" i="1" s="1"/>
  <c r="BU866" i="1"/>
  <c r="AY866" i="1"/>
  <c r="C866" i="1" s="1"/>
  <c r="BU865" i="1"/>
  <c r="AY865" i="1"/>
  <c r="C865" i="1" s="1"/>
  <c r="BU864" i="1"/>
  <c r="AY864" i="1"/>
  <c r="C864" i="1" s="1"/>
  <c r="BU863" i="1"/>
  <c r="AY863" i="1"/>
  <c r="C863" i="1" s="1"/>
  <c r="BU862" i="1"/>
  <c r="AY862" i="1"/>
  <c r="C862" i="1" s="1"/>
  <c r="BU861" i="1"/>
  <c r="AY861" i="1"/>
  <c r="C861" i="1" s="1"/>
  <c r="BU860" i="1"/>
  <c r="AY860" i="1"/>
  <c r="C860" i="1" s="1"/>
  <c r="BU859" i="1"/>
  <c r="AY859" i="1"/>
  <c r="C859" i="1" s="1"/>
  <c r="BU858" i="1"/>
  <c r="AY858" i="1"/>
  <c r="C858" i="1" s="1"/>
  <c r="BU857" i="1"/>
  <c r="AY857" i="1"/>
  <c r="C857" i="1" s="1"/>
  <c r="BU856" i="1"/>
  <c r="AY856" i="1"/>
  <c r="C856" i="1" s="1"/>
  <c r="BU855" i="1"/>
  <c r="AY855" i="1"/>
  <c r="C855" i="1" s="1"/>
  <c r="BU854" i="1"/>
  <c r="AY854" i="1"/>
  <c r="C854" i="1" s="1"/>
  <c r="BU853" i="1"/>
  <c r="AY853" i="1"/>
  <c r="C853" i="1" s="1"/>
  <c r="BU852" i="1"/>
  <c r="AY852" i="1"/>
  <c r="C852" i="1" s="1"/>
  <c r="BU851" i="1"/>
  <c r="AY851" i="1"/>
  <c r="C851" i="1" s="1"/>
  <c r="BU850" i="1"/>
  <c r="AY850" i="1"/>
  <c r="C850" i="1" s="1"/>
  <c r="BU849" i="1"/>
  <c r="AY849" i="1"/>
  <c r="C849" i="1" s="1"/>
  <c r="BU848" i="1"/>
  <c r="AY848" i="1"/>
  <c r="C848" i="1" s="1"/>
  <c r="BU847" i="1"/>
  <c r="AY847" i="1"/>
  <c r="C847" i="1" s="1"/>
  <c r="BU846" i="1"/>
  <c r="AY846" i="1"/>
  <c r="C846" i="1" s="1"/>
  <c r="BU845" i="1"/>
  <c r="AY845" i="1"/>
  <c r="C845" i="1" s="1"/>
  <c r="BU844" i="1"/>
  <c r="AY844" i="1"/>
  <c r="C844" i="1" s="1"/>
  <c r="BU843" i="1"/>
  <c r="AY843" i="1"/>
  <c r="C843" i="1" s="1"/>
  <c r="BU842" i="1"/>
  <c r="AY842" i="1"/>
  <c r="C842" i="1" s="1"/>
  <c r="BU841" i="1"/>
  <c r="AY841" i="1"/>
  <c r="C841" i="1" s="1"/>
  <c r="BU840" i="1"/>
  <c r="AY840" i="1"/>
  <c r="C840" i="1" s="1"/>
  <c r="BU839" i="1"/>
  <c r="AY839" i="1"/>
  <c r="C839" i="1" s="1"/>
  <c r="BU838" i="1"/>
  <c r="AY838" i="1"/>
  <c r="C838" i="1" s="1"/>
  <c r="BU837" i="1"/>
  <c r="AY837" i="1"/>
  <c r="C837" i="1" s="1"/>
  <c r="BU836" i="1"/>
  <c r="AY836" i="1"/>
  <c r="C836" i="1" s="1"/>
  <c r="BU835" i="1"/>
  <c r="AY835" i="1"/>
  <c r="C835" i="1" s="1"/>
  <c r="BU834" i="1"/>
  <c r="AY834" i="1"/>
  <c r="C834" i="1" s="1"/>
  <c r="BU833" i="1"/>
  <c r="AY833" i="1"/>
  <c r="C833" i="1" s="1"/>
  <c r="BU832" i="1"/>
  <c r="AY832" i="1"/>
  <c r="C832" i="1" s="1"/>
  <c r="BU831" i="1"/>
  <c r="AY831" i="1"/>
  <c r="C831" i="1" s="1"/>
  <c r="BU830" i="1"/>
  <c r="AY830" i="1"/>
  <c r="C830" i="1" s="1"/>
  <c r="BU829" i="1"/>
  <c r="AY829" i="1"/>
  <c r="C829" i="1" s="1"/>
  <c r="BU828" i="1"/>
  <c r="AY828" i="1"/>
  <c r="C828" i="1" s="1"/>
  <c r="BU827" i="1"/>
  <c r="AY827" i="1"/>
  <c r="C827" i="1" s="1"/>
  <c r="BU826" i="1"/>
  <c r="AY826" i="1"/>
  <c r="C826" i="1" s="1"/>
  <c r="BU825" i="1"/>
  <c r="AY825" i="1"/>
  <c r="C825" i="1" s="1"/>
  <c r="BU824" i="1"/>
  <c r="AY824" i="1"/>
  <c r="C824" i="1" s="1"/>
  <c r="BU823" i="1"/>
  <c r="AY823" i="1"/>
  <c r="C823" i="1" s="1"/>
  <c r="BU822" i="1"/>
  <c r="AY822" i="1"/>
  <c r="C822" i="1" s="1"/>
  <c r="BU821" i="1"/>
  <c r="AY821" i="1"/>
  <c r="C821" i="1" s="1"/>
  <c r="BU820" i="1"/>
  <c r="AY820" i="1"/>
  <c r="C820" i="1" s="1"/>
  <c r="BU819" i="1"/>
  <c r="AY819" i="1"/>
  <c r="C819" i="1" s="1"/>
  <c r="BU818" i="1"/>
  <c r="AY818" i="1"/>
  <c r="C818" i="1" s="1"/>
  <c r="BU817" i="1"/>
  <c r="AY817" i="1"/>
  <c r="C817" i="1" s="1"/>
  <c r="BU816" i="1"/>
  <c r="AY816" i="1"/>
  <c r="C816" i="1" s="1"/>
  <c r="BU815" i="1"/>
  <c r="AY815" i="1"/>
  <c r="C815" i="1" s="1"/>
  <c r="BU814" i="1"/>
  <c r="AY814" i="1"/>
  <c r="C814" i="1" s="1"/>
  <c r="BU813" i="1"/>
  <c r="AY813" i="1"/>
  <c r="C813" i="1" s="1"/>
  <c r="BU812" i="1"/>
  <c r="AY812" i="1"/>
  <c r="C812" i="1" s="1"/>
  <c r="BU811" i="1"/>
  <c r="AY811" i="1"/>
  <c r="C811" i="1" s="1"/>
  <c r="BU810" i="1"/>
  <c r="AY810" i="1"/>
  <c r="C810" i="1" s="1"/>
  <c r="BU809" i="1"/>
  <c r="AY809" i="1"/>
  <c r="C809" i="1" s="1"/>
  <c r="BU808" i="1"/>
  <c r="AY808" i="1"/>
  <c r="C808" i="1" s="1"/>
  <c r="BU807" i="1"/>
  <c r="AY807" i="1"/>
  <c r="C807" i="1" s="1"/>
  <c r="BU806" i="1"/>
  <c r="AY806" i="1"/>
  <c r="C806" i="1" s="1"/>
  <c r="BU805" i="1"/>
  <c r="AY805" i="1"/>
  <c r="C805" i="1" s="1"/>
  <c r="BU804" i="1"/>
  <c r="AY804" i="1"/>
  <c r="C804" i="1" s="1"/>
  <c r="BU803" i="1"/>
  <c r="AY803" i="1"/>
  <c r="C803" i="1" s="1"/>
  <c r="BU802" i="1"/>
  <c r="AY802" i="1"/>
  <c r="C802" i="1" s="1"/>
  <c r="BU801" i="1"/>
  <c r="AY801" i="1"/>
  <c r="C801" i="1" s="1"/>
  <c r="BU800" i="1"/>
  <c r="AY800" i="1"/>
  <c r="C800" i="1" s="1"/>
  <c r="BU799" i="1"/>
  <c r="AY799" i="1"/>
  <c r="C799" i="1" s="1"/>
  <c r="BU798" i="1"/>
  <c r="AY798" i="1"/>
  <c r="C798" i="1" s="1"/>
  <c r="BU797" i="1"/>
  <c r="AY797" i="1"/>
  <c r="C797" i="1" s="1"/>
  <c r="BU796" i="1"/>
  <c r="AY796" i="1"/>
  <c r="C796" i="1" s="1"/>
  <c r="BU795" i="1"/>
  <c r="AY795" i="1"/>
  <c r="C795" i="1" s="1"/>
  <c r="BU794" i="1"/>
  <c r="AY794" i="1"/>
  <c r="C794" i="1" s="1"/>
  <c r="BU793" i="1"/>
  <c r="AY793" i="1"/>
  <c r="C793" i="1" s="1"/>
  <c r="BU792" i="1"/>
  <c r="AY792" i="1"/>
  <c r="C792" i="1" s="1"/>
  <c r="BU791" i="1"/>
  <c r="AY791" i="1"/>
  <c r="C791" i="1" s="1"/>
  <c r="BU790" i="1"/>
  <c r="AY790" i="1"/>
  <c r="C790" i="1" s="1"/>
  <c r="BU789" i="1"/>
  <c r="AY789" i="1"/>
  <c r="C789" i="1" s="1"/>
  <c r="BU788" i="1"/>
  <c r="AY788" i="1"/>
  <c r="C788" i="1" s="1"/>
  <c r="BU787" i="1"/>
  <c r="AY787" i="1"/>
  <c r="C787" i="1" s="1"/>
  <c r="BU786" i="1"/>
  <c r="AY786" i="1"/>
  <c r="C786" i="1" s="1"/>
  <c r="BU785" i="1"/>
  <c r="AY785" i="1"/>
  <c r="C785" i="1" s="1"/>
  <c r="BU784" i="1"/>
  <c r="AY784" i="1"/>
  <c r="C784" i="1" s="1"/>
  <c r="BU783" i="1"/>
  <c r="AY783" i="1"/>
  <c r="C783" i="1" s="1"/>
  <c r="BU782" i="1"/>
  <c r="AY782" i="1"/>
  <c r="C782" i="1" s="1"/>
  <c r="BU781" i="1"/>
  <c r="AY781" i="1"/>
  <c r="C781" i="1" s="1"/>
  <c r="BU780" i="1"/>
  <c r="AY780" i="1"/>
  <c r="C780" i="1" s="1"/>
  <c r="BU779" i="1"/>
  <c r="AY779" i="1"/>
  <c r="C779" i="1" s="1"/>
  <c r="BU778" i="1"/>
  <c r="AY778" i="1"/>
  <c r="C778" i="1" s="1"/>
  <c r="BU777" i="1"/>
  <c r="AY777" i="1"/>
  <c r="C777" i="1" s="1"/>
  <c r="BU776" i="1"/>
  <c r="AY776" i="1"/>
  <c r="C776" i="1" s="1"/>
  <c r="BU775" i="1"/>
  <c r="AY775" i="1"/>
  <c r="C775" i="1" s="1"/>
  <c r="BU774" i="1"/>
  <c r="AY774" i="1"/>
  <c r="C774" i="1" s="1"/>
  <c r="BU773" i="1"/>
  <c r="AY773" i="1"/>
  <c r="C773" i="1" s="1"/>
  <c r="BU772" i="1"/>
  <c r="AY772" i="1"/>
  <c r="C772" i="1" s="1"/>
  <c r="BU771" i="1"/>
  <c r="AY771" i="1"/>
  <c r="C771" i="1" s="1"/>
  <c r="BU770" i="1"/>
  <c r="AY770" i="1"/>
  <c r="C770" i="1" s="1"/>
  <c r="BU769" i="1"/>
  <c r="AY769" i="1"/>
  <c r="C769" i="1" s="1"/>
  <c r="BU768" i="1"/>
  <c r="AY768" i="1"/>
  <c r="C768" i="1" s="1"/>
  <c r="BU767" i="1"/>
  <c r="AY767" i="1"/>
  <c r="C767" i="1" s="1"/>
  <c r="BU766" i="1"/>
  <c r="AY766" i="1"/>
  <c r="C766" i="1" s="1"/>
  <c r="BU765" i="1"/>
  <c r="AY765" i="1"/>
  <c r="C765" i="1" s="1"/>
  <c r="BU764" i="1"/>
  <c r="AY764" i="1"/>
  <c r="C764" i="1" s="1"/>
  <c r="BU763" i="1"/>
  <c r="AY763" i="1"/>
  <c r="C763" i="1" s="1"/>
  <c r="BU762" i="1"/>
  <c r="AY762" i="1"/>
  <c r="C762" i="1" s="1"/>
  <c r="BU761" i="1"/>
  <c r="AY761" i="1"/>
  <c r="C761" i="1" s="1"/>
  <c r="BU760" i="1"/>
  <c r="AY760" i="1"/>
  <c r="C760" i="1" s="1"/>
  <c r="BU759" i="1"/>
  <c r="AY759" i="1"/>
  <c r="C759" i="1" s="1"/>
  <c r="BU758" i="1"/>
  <c r="AY758" i="1"/>
  <c r="C758" i="1" s="1"/>
  <c r="BU757" i="1"/>
  <c r="AY757" i="1"/>
  <c r="C757" i="1" s="1"/>
  <c r="BU756" i="1"/>
  <c r="AY756" i="1"/>
  <c r="C756" i="1" s="1"/>
  <c r="BU755" i="1"/>
  <c r="AY755" i="1"/>
  <c r="C755" i="1" s="1"/>
  <c r="BU754" i="1"/>
  <c r="AY754" i="1"/>
  <c r="C754" i="1" s="1"/>
  <c r="BU753" i="1"/>
  <c r="AY753" i="1"/>
  <c r="C753" i="1" s="1"/>
  <c r="BU752" i="1"/>
  <c r="AY752" i="1"/>
  <c r="C752" i="1" s="1"/>
  <c r="BU751" i="1"/>
  <c r="AY751" i="1"/>
  <c r="C751" i="1" s="1"/>
  <c r="BU750" i="1"/>
  <c r="AY750" i="1"/>
  <c r="C750" i="1" s="1"/>
  <c r="BU749" i="1"/>
  <c r="AY749" i="1"/>
  <c r="C749" i="1" s="1"/>
  <c r="BU748" i="1"/>
  <c r="AY748" i="1"/>
  <c r="C748" i="1" s="1"/>
  <c r="BU747" i="1"/>
  <c r="AY747" i="1"/>
  <c r="C747" i="1" s="1"/>
  <c r="BU746" i="1"/>
  <c r="AY746" i="1"/>
  <c r="C746" i="1" s="1"/>
  <c r="BU745" i="1"/>
  <c r="AY745" i="1"/>
  <c r="C745" i="1" s="1"/>
  <c r="BU744" i="1"/>
  <c r="AY744" i="1"/>
  <c r="C744" i="1" s="1"/>
  <c r="BU743" i="1"/>
  <c r="AY743" i="1"/>
  <c r="C743" i="1" s="1"/>
  <c r="BU742" i="1"/>
  <c r="AY742" i="1"/>
  <c r="C742" i="1" s="1"/>
  <c r="BU741" i="1"/>
  <c r="AY741" i="1"/>
  <c r="C741" i="1" s="1"/>
  <c r="BU740" i="1"/>
  <c r="AY740" i="1"/>
  <c r="C740" i="1" s="1"/>
  <c r="BU739" i="1"/>
  <c r="AY739" i="1"/>
  <c r="C739" i="1" s="1"/>
  <c r="BU738" i="1"/>
  <c r="AY738" i="1"/>
  <c r="C738" i="1" s="1"/>
  <c r="BU737" i="1"/>
  <c r="AY737" i="1"/>
  <c r="C737" i="1" s="1"/>
  <c r="BU736" i="1"/>
  <c r="AY736" i="1"/>
  <c r="C736" i="1" s="1"/>
  <c r="BU735" i="1"/>
  <c r="AY735" i="1"/>
  <c r="C735" i="1" s="1"/>
  <c r="BU734" i="1"/>
  <c r="AY734" i="1"/>
  <c r="C734" i="1" s="1"/>
  <c r="BU733" i="1"/>
  <c r="AY733" i="1"/>
  <c r="C733" i="1" s="1"/>
  <c r="BU732" i="1"/>
  <c r="AY732" i="1"/>
  <c r="C732" i="1" s="1"/>
  <c r="BU731" i="1"/>
  <c r="AY731" i="1"/>
  <c r="C731" i="1" s="1"/>
  <c r="BU730" i="1"/>
  <c r="AY730" i="1"/>
  <c r="C730" i="1" s="1"/>
  <c r="BU729" i="1"/>
  <c r="AY729" i="1"/>
  <c r="C729" i="1" s="1"/>
  <c r="BU728" i="1"/>
  <c r="AY728" i="1"/>
  <c r="C728" i="1" s="1"/>
  <c r="BU727" i="1"/>
  <c r="AY727" i="1"/>
  <c r="C727" i="1" s="1"/>
  <c r="BU726" i="1"/>
  <c r="AY726" i="1"/>
  <c r="C726" i="1" s="1"/>
  <c r="BU725" i="1"/>
  <c r="AY725" i="1"/>
  <c r="C725" i="1" s="1"/>
  <c r="BU724" i="1"/>
  <c r="AY724" i="1"/>
  <c r="C724" i="1" s="1"/>
  <c r="BU723" i="1"/>
  <c r="AY723" i="1"/>
  <c r="C723" i="1" s="1"/>
  <c r="BU722" i="1"/>
  <c r="AY722" i="1"/>
  <c r="C722" i="1" s="1"/>
  <c r="BU721" i="1"/>
  <c r="AY721" i="1"/>
  <c r="C721" i="1" s="1"/>
  <c r="BU720" i="1"/>
  <c r="AY720" i="1"/>
  <c r="C720" i="1" s="1"/>
  <c r="BU719" i="1"/>
  <c r="AY719" i="1"/>
  <c r="C719" i="1" s="1"/>
  <c r="BU718" i="1"/>
  <c r="AY718" i="1"/>
  <c r="C718" i="1" s="1"/>
  <c r="BU717" i="1"/>
  <c r="AY717" i="1"/>
  <c r="C717" i="1" s="1"/>
  <c r="BU716" i="1"/>
  <c r="AY716" i="1"/>
  <c r="C716" i="1" s="1"/>
  <c r="BU715" i="1"/>
  <c r="AY715" i="1"/>
  <c r="C715" i="1" s="1"/>
  <c r="BU714" i="1"/>
  <c r="AY714" i="1"/>
  <c r="C714" i="1" s="1"/>
  <c r="BU713" i="1"/>
  <c r="AY713" i="1"/>
  <c r="C713" i="1" s="1"/>
  <c r="BU712" i="1"/>
  <c r="AY712" i="1"/>
  <c r="C712" i="1" s="1"/>
  <c r="BU711" i="1"/>
  <c r="AY711" i="1"/>
  <c r="C711" i="1" s="1"/>
  <c r="BU710" i="1"/>
  <c r="AY710" i="1"/>
  <c r="C710" i="1" s="1"/>
  <c r="BU709" i="1"/>
  <c r="AY709" i="1"/>
  <c r="C709" i="1" s="1"/>
  <c r="BU708" i="1"/>
  <c r="AY708" i="1"/>
  <c r="C708" i="1" s="1"/>
  <c r="BU707" i="1"/>
  <c r="AY707" i="1"/>
  <c r="C707" i="1" s="1"/>
  <c r="BU706" i="1"/>
  <c r="AY706" i="1"/>
  <c r="C706" i="1" s="1"/>
  <c r="BU705" i="1"/>
  <c r="AY705" i="1"/>
  <c r="C705" i="1" s="1"/>
  <c r="BU704" i="1"/>
  <c r="AY704" i="1"/>
  <c r="C704" i="1" s="1"/>
  <c r="BU703" i="1"/>
  <c r="AY703" i="1"/>
  <c r="C703" i="1" s="1"/>
  <c r="BU702" i="1"/>
  <c r="AY702" i="1"/>
  <c r="C702" i="1" s="1"/>
  <c r="BU701" i="1"/>
  <c r="AY701" i="1"/>
  <c r="C701" i="1" s="1"/>
  <c r="BU700" i="1"/>
  <c r="AY700" i="1"/>
  <c r="C700" i="1" s="1"/>
  <c r="BU699" i="1"/>
  <c r="AY699" i="1"/>
  <c r="C699" i="1" s="1"/>
  <c r="BU698" i="1"/>
  <c r="AY698" i="1"/>
  <c r="C698" i="1" s="1"/>
  <c r="BU697" i="1"/>
  <c r="AY697" i="1"/>
  <c r="C697" i="1" s="1"/>
  <c r="BU696" i="1"/>
  <c r="AY696" i="1"/>
  <c r="C696" i="1" s="1"/>
  <c r="BU695" i="1"/>
  <c r="AY695" i="1"/>
  <c r="C695" i="1" s="1"/>
  <c r="BU694" i="1"/>
  <c r="AY694" i="1"/>
  <c r="C694" i="1" s="1"/>
  <c r="BU693" i="1"/>
  <c r="AY693" i="1"/>
  <c r="C693" i="1" s="1"/>
  <c r="BU692" i="1"/>
  <c r="AY692" i="1"/>
  <c r="C692" i="1" s="1"/>
  <c r="BU691" i="1"/>
  <c r="AY691" i="1"/>
  <c r="C691" i="1" s="1"/>
  <c r="BU690" i="1"/>
  <c r="AY690" i="1"/>
  <c r="C690" i="1" s="1"/>
  <c r="BU689" i="1"/>
  <c r="AY689" i="1"/>
  <c r="C689" i="1" s="1"/>
  <c r="BU688" i="1"/>
  <c r="AY688" i="1"/>
  <c r="C688" i="1" s="1"/>
  <c r="BU687" i="1"/>
  <c r="AY687" i="1"/>
  <c r="C687" i="1" s="1"/>
  <c r="BU686" i="1"/>
  <c r="AY686" i="1"/>
  <c r="C686" i="1" s="1"/>
  <c r="BU685" i="1"/>
  <c r="AY685" i="1"/>
  <c r="C685" i="1" s="1"/>
  <c r="BU684" i="1"/>
  <c r="AY684" i="1"/>
  <c r="C684" i="1" s="1"/>
  <c r="BU683" i="1"/>
  <c r="AY683" i="1"/>
  <c r="C683" i="1" s="1"/>
  <c r="BU682" i="1"/>
  <c r="AY682" i="1"/>
  <c r="C682" i="1" s="1"/>
  <c r="BU681" i="1"/>
  <c r="AY681" i="1"/>
  <c r="C681" i="1" s="1"/>
  <c r="BU680" i="1"/>
  <c r="AY680" i="1"/>
  <c r="C680" i="1" s="1"/>
  <c r="BU679" i="1"/>
  <c r="AY679" i="1"/>
  <c r="C679" i="1" s="1"/>
  <c r="BU678" i="1"/>
  <c r="AY678" i="1"/>
  <c r="C678" i="1" s="1"/>
  <c r="BU677" i="1"/>
  <c r="AY677" i="1"/>
  <c r="C677" i="1" s="1"/>
  <c r="BU676" i="1"/>
  <c r="AY676" i="1"/>
  <c r="C676" i="1" s="1"/>
  <c r="BU675" i="1"/>
  <c r="AY675" i="1"/>
  <c r="C675" i="1" s="1"/>
  <c r="BU674" i="1"/>
  <c r="AY674" i="1"/>
  <c r="C674" i="1" s="1"/>
  <c r="BU673" i="1"/>
  <c r="AY673" i="1"/>
  <c r="C673" i="1" s="1"/>
  <c r="BU672" i="1"/>
  <c r="AY672" i="1"/>
  <c r="C672" i="1" s="1"/>
  <c r="BU671" i="1"/>
  <c r="AY671" i="1"/>
  <c r="C671" i="1" s="1"/>
  <c r="BU670" i="1"/>
  <c r="AY670" i="1"/>
  <c r="C670" i="1" s="1"/>
  <c r="BU669" i="1"/>
  <c r="AY669" i="1"/>
  <c r="C669" i="1" s="1"/>
  <c r="BU668" i="1"/>
  <c r="AY668" i="1"/>
  <c r="C668" i="1" s="1"/>
  <c r="BU667" i="1"/>
  <c r="AY667" i="1"/>
  <c r="C667" i="1" s="1"/>
  <c r="BU666" i="1"/>
  <c r="AY666" i="1"/>
  <c r="C666" i="1" s="1"/>
  <c r="BU665" i="1"/>
  <c r="AY665" i="1"/>
  <c r="C665" i="1" s="1"/>
  <c r="BU664" i="1"/>
  <c r="AY664" i="1"/>
  <c r="C664" i="1" s="1"/>
  <c r="BU663" i="1"/>
  <c r="AY663" i="1"/>
  <c r="C663" i="1" s="1"/>
  <c r="BU662" i="1"/>
  <c r="AY662" i="1"/>
  <c r="C662" i="1" s="1"/>
  <c r="BU661" i="1"/>
  <c r="AY661" i="1"/>
  <c r="C661" i="1" s="1"/>
  <c r="BU660" i="1"/>
  <c r="AY660" i="1"/>
  <c r="C660" i="1" s="1"/>
  <c r="BU659" i="1"/>
  <c r="AY659" i="1"/>
  <c r="C659" i="1" s="1"/>
  <c r="BU658" i="1"/>
  <c r="AY658" i="1"/>
  <c r="C658" i="1" s="1"/>
  <c r="BU657" i="1"/>
  <c r="AY657" i="1"/>
  <c r="C657" i="1" s="1"/>
  <c r="BU656" i="1"/>
  <c r="AY656" i="1"/>
  <c r="C656" i="1" s="1"/>
  <c r="BU655" i="1"/>
  <c r="AY655" i="1"/>
  <c r="C655" i="1" s="1"/>
  <c r="BU654" i="1"/>
  <c r="AY654" i="1"/>
  <c r="C654" i="1" s="1"/>
  <c r="BU653" i="1"/>
  <c r="AY653" i="1"/>
  <c r="C653" i="1" s="1"/>
  <c r="BU652" i="1"/>
  <c r="AY652" i="1"/>
  <c r="C652" i="1" s="1"/>
  <c r="BU651" i="1"/>
  <c r="AY651" i="1"/>
  <c r="C651" i="1" s="1"/>
  <c r="BU650" i="1"/>
  <c r="AY650" i="1"/>
  <c r="C650" i="1" s="1"/>
  <c r="BU649" i="1"/>
  <c r="AY649" i="1"/>
  <c r="C649" i="1" s="1"/>
  <c r="BU648" i="1"/>
  <c r="AY648" i="1"/>
  <c r="C648" i="1" s="1"/>
  <c r="BU647" i="1"/>
  <c r="AY647" i="1"/>
  <c r="C647" i="1" s="1"/>
  <c r="BU646" i="1"/>
  <c r="AY646" i="1"/>
  <c r="C646" i="1" s="1"/>
  <c r="BU645" i="1"/>
  <c r="AY645" i="1"/>
  <c r="C645" i="1" s="1"/>
  <c r="BU644" i="1"/>
  <c r="AY644" i="1"/>
  <c r="C644" i="1" s="1"/>
  <c r="BU643" i="1"/>
  <c r="AY643" i="1"/>
  <c r="C643" i="1" s="1"/>
  <c r="BU642" i="1"/>
  <c r="AY642" i="1"/>
  <c r="C642" i="1" s="1"/>
  <c r="BU641" i="1"/>
  <c r="AY641" i="1"/>
  <c r="C641" i="1" s="1"/>
  <c r="BU640" i="1"/>
  <c r="AY640" i="1"/>
  <c r="C640" i="1" s="1"/>
  <c r="BU639" i="1"/>
  <c r="AY639" i="1"/>
  <c r="C639" i="1" s="1"/>
  <c r="BU638" i="1"/>
  <c r="AY638" i="1"/>
  <c r="C638" i="1" s="1"/>
  <c r="BU637" i="1"/>
  <c r="AY637" i="1"/>
  <c r="C637" i="1" s="1"/>
  <c r="BU636" i="1"/>
  <c r="AY636" i="1"/>
  <c r="C636" i="1" s="1"/>
  <c r="BU635" i="1"/>
  <c r="AY635" i="1"/>
  <c r="C635" i="1" s="1"/>
  <c r="BU634" i="1"/>
  <c r="AY634" i="1"/>
  <c r="C634" i="1" s="1"/>
  <c r="BU633" i="1"/>
  <c r="AY633" i="1"/>
  <c r="C633" i="1" s="1"/>
  <c r="BU632" i="1"/>
  <c r="AY632" i="1"/>
  <c r="C632" i="1" s="1"/>
  <c r="BU631" i="1"/>
  <c r="AY631" i="1"/>
  <c r="C631" i="1" s="1"/>
  <c r="BU630" i="1"/>
  <c r="AY630" i="1"/>
  <c r="C630" i="1" s="1"/>
  <c r="BU629" i="1"/>
  <c r="AY629" i="1"/>
  <c r="C629" i="1" s="1"/>
  <c r="BU628" i="1"/>
  <c r="AY628" i="1"/>
  <c r="C628" i="1" s="1"/>
  <c r="BU627" i="1"/>
  <c r="AY627" i="1"/>
  <c r="C627" i="1" s="1"/>
  <c r="BU626" i="1"/>
  <c r="AY626" i="1"/>
  <c r="C626" i="1" s="1"/>
  <c r="BU625" i="1"/>
  <c r="AY625" i="1"/>
  <c r="C625" i="1" s="1"/>
  <c r="BU624" i="1"/>
  <c r="AY624" i="1"/>
  <c r="C624" i="1" s="1"/>
  <c r="BU623" i="1"/>
  <c r="AY623" i="1"/>
  <c r="C623" i="1" s="1"/>
  <c r="BU622" i="1"/>
  <c r="AY622" i="1"/>
  <c r="C622" i="1" s="1"/>
  <c r="BU621" i="1"/>
  <c r="AY621" i="1"/>
  <c r="C621" i="1" s="1"/>
  <c r="BU620" i="1"/>
  <c r="AY620" i="1"/>
  <c r="C620" i="1" s="1"/>
  <c r="BU619" i="1"/>
  <c r="AY619" i="1"/>
  <c r="C619" i="1" s="1"/>
  <c r="BU618" i="1"/>
  <c r="AY618" i="1"/>
  <c r="C618" i="1" s="1"/>
  <c r="BU617" i="1"/>
  <c r="AY617" i="1"/>
  <c r="C617" i="1" s="1"/>
  <c r="BU616" i="1"/>
  <c r="AY616" i="1"/>
  <c r="C616" i="1" s="1"/>
  <c r="BU615" i="1"/>
  <c r="AY615" i="1"/>
  <c r="C615" i="1" s="1"/>
  <c r="BU614" i="1"/>
  <c r="AY614" i="1"/>
  <c r="C614" i="1" s="1"/>
  <c r="BU613" i="1"/>
  <c r="AY613" i="1"/>
  <c r="C613" i="1" s="1"/>
  <c r="BU612" i="1"/>
  <c r="AY612" i="1"/>
  <c r="C612" i="1" s="1"/>
  <c r="BU611" i="1"/>
  <c r="AY611" i="1"/>
  <c r="C611" i="1" s="1"/>
  <c r="BU610" i="1"/>
  <c r="AY610" i="1"/>
  <c r="C610" i="1" s="1"/>
  <c r="BU609" i="1"/>
  <c r="AY609" i="1"/>
  <c r="C609" i="1" s="1"/>
  <c r="BU608" i="1"/>
  <c r="AY608" i="1"/>
  <c r="C608" i="1" s="1"/>
  <c r="BU607" i="1"/>
  <c r="AY607" i="1"/>
  <c r="C607" i="1" s="1"/>
  <c r="BU606" i="1"/>
  <c r="AY606" i="1"/>
  <c r="C606" i="1" s="1"/>
  <c r="BU605" i="1"/>
  <c r="AY605" i="1"/>
  <c r="C605" i="1" s="1"/>
  <c r="BU604" i="1"/>
  <c r="AY604" i="1"/>
  <c r="C604" i="1" s="1"/>
  <c r="BU603" i="1"/>
  <c r="AY603" i="1"/>
  <c r="C603" i="1" s="1"/>
  <c r="BU602" i="1"/>
  <c r="AY602" i="1"/>
  <c r="C602" i="1" s="1"/>
  <c r="BU601" i="1"/>
  <c r="AY601" i="1"/>
  <c r="C601" i="1" s="1"/>
  <c r="BU600" i="1"/>
  <c r="AY600" i="1"/>
  <c r="C600" i="1" s="1"/>
  <c r="BU599" i="1"/>
  <c r="AY599" i="1"/>
  <c r="C599" i="1" s="1"/>
  <c r="BU598" i="1"/>
  <c r="AY598" i="1"/>
  <c r="C598" i="1" s="1"/>
  <c r="BU597" i="1"/>
  <c r="AY597" i="1"/>
  <c r="C597" i="1" s="1"/>
  <c r="BU596" i="1"/>
  <c r="AY596" i="1"/>
  <c r="C596" i="1" s="1"/>
  <c r="BU595" i="1"/>
  <c r="AY595" i="1"/>
  <c r="C595" i="1" s="1"/>
  <c r="BU594" i="1"/>
  <c r="AY594" i="1"/>
  <c r="C594" i="1" s="1"/>
  <c r="BU593" i="1"/>
  <c r="AY593" i="1"/>
  <c r="C593" i="1" s="1"/>
  <c r="BU592" i="1"/>
  <c r="AY592" i="1"/>
  <c r="C592" i="1" s="1"/>
  <c r="BU591" i="1"/>
  <c r="AY591" i="1"/>
  <c r="C591" i="1" s="1"/>
  <c r="BU590" i="1"/>
  <c r="AY590" i="1"/>
  <c r="C590" i="1" s="1"/>
  <c r="BU589" i="1"/>
  <c r="AY589" i="1"/>
  <c r="C589" i="1" s="1"/>
  <c r="BU588" i="1"/>
  <c r="AY588" i="1"/>
  <c r="C588" i="1" s="1"/>
  <c r="BU587" i="1"/>
  <c r="AY587" i="1"/>
  <c r="C587" i="1" s="1"/>
  <c r="BU586" i="1"/>
  <c r="AY586" i="1"/>
  <c r="C586" i="1" s="1"/>
  <c r="BU585" i="1"/>
  <c r="AY585" i="1"/>
  <c r="C585" i="1" s="1"/>
  <c r="BU584" i="1"/>
  <c r="AY584" i="1"/>
  <c r="C584" i="1" s="1"/>
  <c r="BU583" i="1"/>
  <c r="AY583" i="1"/>
  <c r="C583" i="1" s="1"/>
  <c r="BU582" i="1"/>
  <c r="AY582" i="1"/>
  <c r="C582" i="1" s="1"/>
  <c r="BU581" i="1"/>
  <c r="AY581" i="1"/>
  <c r="C581" i="1" s="1"/>
  <c r="BU580" i="1"/>
  <c r="AY580" i="1"/>
  <c r="C580" i="1" s="1"/>
  <c r="BU579" i="1"/>
  <c r="AY579" i="1"/>
  <c r="C579" i="1" s="1"/>
  <c r="BU578" i="1"/>
  <c r="AY578" i="1"/>
  <c r="C578" i="1" s="1"/>
  <c r="BU577" i="1"/>
  <c r="AY577" i="1"/>
  <c r="C577" i="1" s="1"/>
  <c r="BU576" i="1"/>
  <c r="AY576" i="1"/>
  <c r="C576" i="1" s="1"/>
  <c r="BU575" i="1"/>
  <c r="AY575" i="1"/>
  <c r="C575" i="1" s="1"/>
  <c r="BU574" i="1"/>
  <c r="AY574" i="1"/>
  <c r="C574" i="1" s="1"/>
  <c r="BU573" i="1"/>
  <c r="AY573" i="1"/>
  <c r="C573" i="1" s="1"/>
  <c r="BU572" i="1"/>
  <c r="AY572" i="1"/>
  <c r="C572" i="1" s="1"/>
  <c r="BU571" i="1"/>
  <c r="AY571" i="1"/>
  <c r="C571" i="1" s="1"/>
  <c r="BU570" i="1"/>
  <c r="AY570" i="1"/>
  <c r="C570" i="1" s="1"/>
  <c r="BU569" i="1"/>
  <c r="AY569" i="1"/>
  <c r="C569" i="1" s="1"/>
  <c r="BU568" i="1"/>
  <c r="AY568" i="1"/>
  <c r="C568" i="1" s="1"/>
  <c r="BU567" i="1"/>
  <c r="AY567" i="1"/>
  <c r="C567" i="1" s="1"/>
  <c r="BU566" i="1"/>
  <c r="AY566" i="1"/>
  <c r="C566" i="1" s="1"/>
  <c r="BU565" i="1"/>
  <c r="AY565" i="1"/>
  <c r="C565" i="1" s="1"/>
  <c r="BU564" i="1"/>
  <c r="AY564" i="1"/>
  <c r="C564" i="1" s="1"/>
  <c r="BU563" i="1"/>
  <c r="AY563" i="1"/>
  <c r="C563" i="1" s="1"/>
  <c r="BU562" i="1"/>
  <c r="AY562" i="1"/>
  <c r="C562" i="1" s="1"/>
  <c r="BU561" i="1"/>
  <c r="AY561" i="1"/>
  <c r="C561" i="1" s="1"/>
  <c r="BU560" i="1"/>
  <c r="AY560" i="1"/>
  <c r="C560" i="1" s="1"/>
  <c r="BU559" i="1"/>
  <c r="AY559" i="1"/>
  <c r="C559" i="1" s="1"/>
  <c r="BU558" i="1"/>
  <c r="AY558" i="1"/>
  <c r="C558" i="1" s="1"/>
  <c r="BU557" i="1"/>
  <c r="AY557" i="1"/>
  <c r="C557" i="1" s="1"/>
  <c r="BU556" i="1"/>
  <c r="AY556" i="1"/>
  <c r="C556" i="1" s="1"/>
  <c r="BU555" i="1"/>
  <c r="AY555" i="1"/>
  <c r="C555" i="1" s="1"/>
  <c r="BU554" i="1"/>
  <c r="AY554" i="1"/>
  <c r="C554" i="1" s="1"/>
  <c r="BU553" i="1"/>
  <c r="AY553" i="1"/>
  <c r="C553" i="1" s="1"/>
  <c r="BU552" i="1"/>
  <c r="AY552" i="1"/>
  <c r="C552" i="1" s="1"/>
  <c r="BU551" i="1"/>
  <c r="AY551" i="1"/>
  <c r="C551" i="1" s="1"/>
  <c r="BU550" i="1"/>
  <c r="AY550" i="1"/>
  <c r="C550" i="1" s="1"/>
  <c r="BU549" i="1"/>
  <c r="AY549" i="1"/>
  <c r="C549" i="1" s="1"/>
  <c r="BU548" i="1"/>
  <c r="AY548" i="1"/>
  <c r="C548" i="1" s="1"/>
  <c r="BU547" i="1"/>
  <c r="AY547" i="1"/>
  <c r="C547" i="1" s="1"/>
  <c r="BU546" i="1"/>
  <c r="AY546" i="1"/>
  <c r="C546" i="1" s="1"/>
  <c r="BU545" i="1"/>
  <c r="AY545" i="1"/>
  <c r="C545" i="1" s="1"/>
  <c r="BU544" i="1"/>
  <c r="AY544" i="1"/>
  <c r="C544" i="1" s="1"/>
  <c r="BU543" i="1"/>
  <c r="AY543" i="1"/>
  <c r="C543" i="1" s="1"/>
  <c r="BU542" i="1"/>
  <c r="AY542" i="1"/>
  <c r="C542" i="1" s="1"/>
  <c r="BU541" i="1"/>
  <c r="AY541" i="1"/>
  <c r="C541" i="1" s="1"/>
  <c r="BU540" i="1"/>
  <c r="AY540" i="1"/>
  <c r="C540" i="1" s="1"/>
  <c r="BU539" i="1"/>
  <c r="AY539" i="1"/>
  <c r="C539" i="1" s="1"/>
  <c r="BU538" i="1"/>
  <c r="AY538" i="1"/>
  <c r="C538" i="1" s="1"/>
  <c r="BU537" i="1"/>
  <c r="AY537" i="1"/>
  <c r="C537" i="1" s="1"/>
  <c r="BU536" i="1"/>
  <c r="AY536" i="1"/>
  <c r="C536" i="1" s="1"/>
  <c r="BU535" i="1"/>
  <c r="AY535" i="1"/>
  <c r="C535" i="1" s="1"/>
  <c r="BU534" i="1"/>
  <c r="AY534" i="1"/>
  <c r="C534" i="1" s="1"/>
  <c r="BU533" i="1"/>
  <c r="AY533" i="1"/>
  <c r="C533" i="1" s="1"/>
  <c r="BU532" i="1"/>
  <c r="AY532" i="1"/>
  <c r="C532" i="1" s="1"/>
  <c r="BU531" i="1"/>
  <c r="AY531" i="1"/>
  <c r="C531" i="1" s="1"/>
  <c r="BU530" i="1"/>
  <c r="AY530" i="1"/>
  <c r="C530" i="1" s="1"/>
  <c r="BU529" i="1"/>
  <c r="AY529" i="1"/>
  <c r="C529" i="1" s="1"/>
  <c r="BU528" i="1"/>
  <c r="AY528" i="1"/>
  <c r="C528" i="1" s="1"/>
  <c r="BU527" i="1"/>
  <c r="AY527" i="1"/>
  <c r="C527" i="1" s="1"/>
  <c r="BU526" i="1"/>
  <c r="AY526" i="1"/>
  <c r="C526" i="1" s="1"/>
  <c r="BU525" i="1"/>
  <c r="AY525" i="1"/>
  <c r="C525" i="1" s="1"/>
  <c r="BU524" i="1"/>
  <c r="AY524" i="1"/>
  <c r="C524" i="1" s="1"/>
  <c r="BU523" i="1"/>
  <c r="AY523" i="1"/>
  <c r="C523" i="1" s="1"/>
  <c r="BU522" i="1"/>
  <c r="AY522" i="1"/>
  <c r="C522" i="1" s="1"/>
  <c r="BU521" i="1"/>
  <c r="AY521" i="1"/>
  <c r="C521" i="1" s="1"/>
  <c r="BU520" i="1"/>
  <c r="AY520" i="1"/>
  <c r="C520" i="1" s="1"/>
  <c r="BU519" i="1"/>
  <c r="AY519" i="1"/>
  <c r="C519" i="1" s="1"/>
  <c r="BU518" i="1"/>
  <c r="AY518" i="1"/>
  <c r="C518" i="1" s="1"/>
  <c r="BU517" i="1"/>
  <c r="AY517" i="1"/>
  <c r="C517" i="1" s="1"/>
  <c r="BU516" i="1"/>
  <c r="AY516" i="1"/>
  <c r="C516" i="1" s="1"/>
  <c r="BU515" i="1"/>
  <c r="AY515" i="1"/>
  <c r="C515" i="1" s="1"/>
  <c r="BU514" i="1"/>
  <c r="AY514" i="1"/>
  <c r="C514" i="1" s="1"/>
  <c r="BU513" i="1"/>
  <c r="AY513" i="1"/>
  <c r="C513" i="1" s="1"/>
  <c r="BU512" i="1"/>
  <c r="AY512" i="1"/>
  <c r="C512" i="1" s="1"/>
  <c r="BU511" i="1"/>
  <c r="AY511" i="1"/>
  <c r="C511" i="1" s="1"/>
  <c r="BU510" i="1"/>
  <c r="AY510" i="1"/>
  <c r="C510" i="1" s="1"/>
  <c r="BU509" i="1"/>
  <c r="AY509" i="1"/>
  <c r="C509" i="1" s="1"/>
  <c r="BU508" i="1"/>
  <c r="AY508" i="1"/>
  <c r="C508" i="1" s="1"/>
  <c r="BU507" i="1"/>
  <c r="AY507" i="1"/>
  <c r="C507" i="1" s="1"/>
  <c r="BU506" i="1"/>
  <c r="AY506" i="1"/>
  <c r="C506" i="1" s="1"/>
  <c r="BU505" i="1"/>
  <c r="AY505" i="1"/>
  <c r="C505" i="1" s="1"/>
  <c r="BU504" i="1"/>
  <c r="AY504" i="1"/>
  <c r="C504" i="1" s="1"/>
  <c r="BU503" i="1"/>
  <c r="AY503" i="1"/>
  <c r="C503" i="1" s="1"/>
  <c r="BU502" i="1"/>
  <c r="AY502" i="1"/>
  <c r="C502" i="1" s="1"/>
  <c r="BU501" i="1"/>
  <c r="AY501" i="1"/>
  <c r="C501" i="1" s="1"/>
  <c r="BU500" i="1"/>
  <c r="AY500" i="1"/>
  <c r="C500" i="1" s="1"/>
  <c r="BU499" i="1"/>
  <c r="AY499" i="1"/>
  <c r="C499" i="1" s="1"/>
  <c r="BU498" i="1"/>
  <c r="AY498" i="1"/>
  <c r="C498" i="1" s="1"/>
  <c r="BU497" i="1"/>
  <c r="AY497" i="1"/>
  <c r="C497" i="1" s="1"/>
  <c r="BU496" i="1"/>
  <c r="AY496" i="1"/>
  <c r="C496" i="1" s="1"/>
  <c r="BU495" i="1"/>
  <c r="AY495" i="1"/>
  <c r="C495" i="1" s="1"/>
  <c r="BU494" i="1"/>
  <c r="AY494" i="1"/>
  <c r="C494" i="1" s="1"/>
  <c r="BU493" i="1"/>
  <c r="AY493" i="1"/>
  <c r="C493" i="1" s="1"/>
  <c r="BU492" i="1"/>
  <c r="AY492" i="1"/>
  <c r="C492" i="1" s="1"/>
  <c r="BU491" i="1"/>
  <c r="AY491" i="1"/>
  <c r="C491" i="1" s="1"/>
  <c r="BU490" i="1"/>
  <c r="AY490" i="1"/>
  <c r="C490" i="1" s="1"/>
  <c r="BU489" i="1"/>
  <c r="AY489" i="1"/>
  <c r="C489" i="1" s="1"/>
  <c r="BU488" i="1"/>
  <c r="AY488" i="1"/>
  <c r="C488" i="1" s="1"/>
  <c r="BU487" i="1"/>
  <c r="AY487" i="1"/>
  <c r="C487" i="1" s="1"/>
  <c r="BU486" i="1"/>
  <c r="AY486" i="1"/>
  <c r="C486" i="1" s="1"/>
  <c r="BU485" i="1"/>
  <c r="AY485" i="1"/>
  <c r="C485" i="1" s="1"/>
  <c r="BU484" i="1"/>
  <c r="AY484" i="1"/>
  <c r="C484" i="1" s="1"/>
  <c r="BU483" i="1"/>
  <c r="AY483" i="1"/>
  <c r="C483" i="1" s="1"/>
  <c r="BU482" i="1"/>
  <c r="AY482" i="1"/>
  <c r="C482" i="1" s="1"/>
  <c r="BU481" i="1"/>
  <c r="AY481" i="1"/>
  <c r="C481" i="1" s="1"/>
  <c r="BU480" i="1"/>
  <c r="AY480" i="1"/>
  <c r="C480" i="1" s="1"/>
  <c r="BU479" i="1"/>
  <c r="AY479" i="1"/>
  <c r="C479" i="1" s="1"/>
  <c r="BU478" i="1"/>
  <c r="AY478" i="1"/>
  <c r="C478" i="1" s="1"/>
  <c r="BU477" i="1"/>
  <c r="AY477" i="1"/>
  <c r="C477" i="1" s="1"/>
  <c r="BU476" i="1"/>
  <c r="AY476" i="1"/>
  <c r="C476" i="1" s="1"/>
  <c r="BU475" i="1"/>
  <c r="AY475" i="1"/>
  <c r="C475" i="1" s="1"/>
  <c r="BU474" i="1"/>
  <c r="AY474" i="1"/>
  <c r="C474" i="1" s="1"/>
  <c r="BU473" i="1"/>
  <c r="AY473" i="1"/>
  <c r="C473" i="1" s="1"/>
  <c r="BU472" i="1"/>
  <c r="AY472" i="1"/>
  <c r="C472" i="1" s="1"/>
  <c r="BU471" i="1"/>
  <c r="AY471" i="1"/>
  <c r="C471" i="1" s="1"/>
  <c r="BU470" i="1"/>
  <c r="AY470" i="1"/>
  <c r="C470" i="1" s="1"/>
  <c r="BU469" i="1"/>
  <c r="AY469" i="1"/>
  <c r="C469" i="1" s="1"/>
  <c r="BU468" i="1"/>
  <c r="AY468" i="1"/>
  <c r="C468" i="1" s="1"/>
  <c r="BU467" i="1"/>
  <c r="AY467" i="1"/>
  <c r="C467" i="1" s="1"/>
  <c r="BU466" i="1"/>
  <c r="AY466" i="1"/>
  <c r="C466" i="1" s="1"/>
  <c r="BU465" i="1"/>
  <c r="AY465" i="1"/>
  <c r="C465" i="1" s="1"/>
  <c r="BU464" i="1"/>
  <c r="AY464" i="1"/>
  <c r="C464" i="1" s="1"/>
  <c r="BU463" i="1"/>
  <c r="AY463" i="1"/>
  <c r="C463" i="1" s="1"/>
  <c r="BU462" i="1"/>
  <c r="AY462" i="1"/>
  <c r="C462" i="1" s="1"/>
  <c r="BU461" i="1"/>
  <c r="AY461" i="1"/>
  <c r="C461" i="1" s="1"/>
  <c r="BU460" i="1"/>
  <c r="AY460" i="1"/>
  <c r="C460" i="1" s="1"/>
  <c r="BU459" i="1"/>
  <c r="AY459" i="1"/>
  <c r="C459" i="1" s="1"/>
  <c r="BU458" i="1"/>
  <c r="AY458" i="1"/>
  <c r="C458" i="1" s="1"/>
  <c r="BU457" i="1"/>
  <c r="AY457" i="1"/>
  <c r="C457" i="1" s="1"/>
  <c r="BU456" i="1"/>
  <c r="AY456" i="1"/>
  <c r="C456" i="1" s="1"/>
  <c r="BU455" i="1"/>
  <c r="AY455" i="1"/>
  <c r="C455" i="1" s="1"/>
  <c r="BU454" i="1"/>
  <c r="AY454" i="1"/>
  <c r="C454" i="1" s="1"/>
  <c r="BU453" i="1"/>
  <c r="AY453" i="1"/>
  <c r="C453" i="1" s="1"/>
  <c r="BU452" i="1"/>
  <c r="AY452" i="1"/>
  <c r="C452" i="1" s="1"/>
  <c r="BU451" i="1"/>
  <c r="AY451" i="1"/>
  <c r="C451" i="1" s="1"/>
  <c r="BU450" i="1"/>
  <c r="AY450" i="1"/>
  <c r="C450" i="1" s="1"/>
  <c r="BU449" i="1"/>
  <c r="AY449" i="1"/>
  <c r="C449" i="1" s="1"/>
  <c r="BU448" i="1"/>
  <c r="AY448" i="1"/>
  <c r="C448" i="1" s="1"/>
  <c r="BU447" i="1"/>
  <c r="AY447" i="1"/>
  <c r="C447" i="1" s="1"/>
  <c r="BU446" i="1"/>
  <c r="AY446" i="1"/>
  <c r="C446" i="1" s="1"/>
  <c r="BU445" i="1"/>
  <c r="AY445" i="1"/>
  <c r="C445" i="1" s="1"/>
  <c r="BU444" i="1"/>
  <c r="AY444" i="1"/>
  <c r="C444" i="1" s="1"/>
  <c r="BU443" i="1"/>
  <c r="AY443" i="1"/>
  <c r="C443" i="1" s="1"/>
  <c r="BU442" i="1"/>
  <c r="AY442" i="1"/>
  <c r="C442" i="1" s="1"/>
  <c r="BU441" i="1"/>
  <c r="AY441" i="1"/>
  <c r="C441" i="1" s="1"/>
  <c r="BU440" i="1"/>
  <c r="AY440" i="1"/>
  <c r="C440" i="1" s="1"/>
  <c r="BU439" i="1"/>
  <c r="AY439" i="1"/>
  <c r="C439" i="1" s="1"/>
  <c r="BU438" i="1"/>
  <c r="AY438" i="1"/>
  <c r="C438" i="1" s="1"/>
  <c r="BU437" i="1"/>
  <c r="AY437" i="1"/>
  <c r="C437" i="1" s="1"/>
  <c r="BU436" i="1"/>
  <c r="AY436" i="1"/>
  <c r="C436" i="1" s="1"/>
  <c r="BU435" i="1"/>
  <c r="AY435" i="1"/>
  <c r="C435" i="1" s="1"/>
  <c r="BU434" i="1"/>
  <c r="AY434" i="1"/>
  <c r="C434" i="1" s="1"/>
  <c r="BU433" i="1"/>
  <c r="AY433" i="1"/>
  <c r="C433" i="1" s="1"/>
  <c r="BU432" i="1"/>
  <c r="AY432" i="1"/>
  <c r="C432" i="1" s="1"/>
  <c r="BU431" i="1"/>
  <c r="AY431" i="1"/>
  <c r="C431" i="1" s="1"/>
  <c r="BU430" i="1"/>
  <c r="AY430" i="1"/>
  <c r="C430" i="1" s="1"/>
  <c r="BU429" i="1"/>
  <c r="AY429" i="1"/>
  <c r="C429" i="1" s="1"/>
  <c r="BU428" i="1"/>
  <c r="AY428" i="1"/>
  <c r="C428" i="1" s="1"/>
  <c r="BU427" i="1"/>
  <c r="AY427" i="1"/>
  <c r="C427" i="1" s="1"/>
  <c r="BU426" i="1"/>
  <c r="AY426" i="1"/>
  <c r="C426" i="1" s="1"/>
  <c r="BU425" i="1"/>
  <c r="AY425" i="1"/>
  <c r="C425" i="1" s="1"/>
  <c r="BU424" i="1"/>
  <c r="AY424" i="1"/>
  <c r="C424" i="1" s="1"/>
  <c r="BU423" i="1"/>
  <c r="AY423" i="1"/>
  <c r="C423" i="1" s="1"/>
  <c r="BU422" i="1"/>
  <c r="AY422" i="1"/>
  <c r="C422" i="1" s="1"/>
  <c r="BU421" i="1"/>
  <c r="AY421" i="1"/>
  <c r="C421" i="1" s="1"/>
  <c r="BU420" i="1"/>
  <c r="AY420" i="1"/>
  <c r="C420" i="1" s="1"/>
  <c r="BU419" i="1"/>
  <c r="AY419" i="1"/>
  <c r="C419" i="1" s="1"/>
  <c r="BU418" i="1"/>
  <c r="AY418" i="1"/>
  <c r="C418" i="1" s="1"/>
  <c r="BU417" i="1"/>
  <c r="AY417" i="1"/>
  <c r="C417" i="1" s="1"/>
  <c r="BU416" i="1"/>
  <c r="AY416" i="1"/>
  <c r="C416" i="1" s="1"/>
  <c r="BU415" i="1"/>
  <c r="AY415" i="1"/>
  <c r="C415" i="1" s="1"/>
  <c r="BU414" i="1"/>
  <c r="AY414" i="1"/>
  <c r="C414" i="1" s="1"/>
  <c r="BU413" i="1"/>
  <c r="AY413" i="1"/>
  <c r="C413" i="1" s="1"/>
  <c r="BU412" i="1"/>
  <c r="AY412" i="1"/>
  <c r="C412" i="1" s="1"/>
  <c r="BU411" i="1"/>
  <c r="AY411" i="1"/>
  <c r="C411" i="1" s="1"/>
  <c r="BU410" i="1"/>
  <c r="AY410" i="1"/>
  <c r="C410" i="1" s="1"/>
  <c r="BU409" i="1"/>
  <c r="AY409" i="1"/>
  <c r="C409" i="1" s="1"/>
  <c r="BU408" i="1"/>
  <c r="AY408" i="1"/>
  <c r="C408" i="1" s="1"/>
  <c r="BU407" i="1"/>
  <c r="AY407" i="1"/>
  <c r="C407" i="1" s="1"/>
  <c r="BU406" i="1"/>
  <c r="AY406" i="1"/>
  <c r="C406" i="1" s="1"/>
  <c r="BU405" i="1"/>
  <c r="AY405" i="1"/>
  <c r="C405" i="1" s="1"/>
  <c r="BU404" i="1"/>
  <c r="AY404" i="1"/>
  <c r="C404" i="1" s="1"/>
  <c r="BU403" i="1"/>
  <c r="AY403" i="1"/>
  <c r="C403" i="1" s="1"/>
  <c r="BU402" i="1"/>
  <c r="AY402" i="1"/>
  <c r="C402" i="1" s="1"/>
  <c r="BU401" i="1"/>
  <c r="AY401" i="1"/>
  <c r="C401" i="1" s="1"/>
  <c r="BU400" i="1"/>
  <c r="AY400" i="1"/>
  <c r="C400" i="1" s="1"/>
  <c r="BU399" i="1"/>
  <c r="AY399" i="1"/>
  <c r="C399" i="1" s="1"/>
  <c r="BU398" i="1"/>
  <c r="AY398" i="1"/>
  <c r="C398" i="1" s="1"/>
  <c r="BU397" i="1"/>
  <c r="AY397" i="1"/>
  <c r="C397" i="1" s="1"/>
  <c r="BU396" i="1"/>
  <c r="AY396" i="1"/>
  <c r="C396" i="1" s="1"/>
  <c r="BU395" i="1"/>
  <c r="AY395" i="1"/>
  <c r="C395" i="1" s="1"/>
  <c r="BU394" i="1"/>
  <c r="AY394" i="1"/>
  <c r="C394" i="1" s="1"/>
  <c r="BU393" i="1"/>
  <c r="AY393" i="1"/>
  <c r="C393" i="1" s="1"/>
  <c r="BU392" i="1"/>
  <c r="AY392" i="1"/>
  <c r="C392" i="1" s="1"/>
  <c r="BU391" i="1"/>
  <c r="AY391" i="1"/>
  <c r="C391" i="1" s="1"/>
  <c r="BU390" i="1"/>
  <c r="AY390" i="1"/>
  <c r="C390" i="1" s="1"/>
  <c r="BU389" i="1"/>
  <c r="AY389" i="1"/>
  <c r="C389" i="1" s="1"/>
  <c r="BU388" i="1"/>
  <c r="AY388" i="1"/>
  <c r="C388" i="1" s="1"/>
  <c r="BU387" i="1"/>
  <c r="AY387" i="1"/>
  <c r="C387" i="1" s="1"/>
  <c r="BU386" i="1"/>
  <c r="AY386" i="1"/>
  <c r="C386" i="1" s="1"/>
  <c r="BU385" i="1"/>
  <c r="AY385" i="1"/>
  <c r="C385" i="1" s="1"/>
  <c r="BU384" i="1"/>
  <c r="AY384" i="1"/>
  <c r="C384" i="1" s="1"/>
  <c r="BU383" i="1"/>
  <c r="AY383" i="1"/>
  <c r="C383" i="1" s="1"/>
  <c r="BU382" i="1"/>
  <c r="AY382" i="1"/>
  <c r="C382" i="1" s="1"/>
  <c r="BU381" i="1"/>
  <c r="AY381" i="1"/>
  <c r="C381" i="1" s="1"/>
  <c r="BU380" i="1"/>
  <c r="AY380" i="1"/>
  <c r="C380" i="1" s="1"/>
  <c r="BU379" i="1"/>
  <c r="AY379" i="1"/>
  <c r="C379" i="1" s="1"/>
  <c r="BU378" i="1"/>
  <c r="AY378" i="1"/>
  <c r="C378" i="1" s="1"/>
  <c r="BU377" i="1"/>
  <c r="AY377" i="1"/>
  <c r="C377" i="1" s="1"/>
  <c r="BU376" i="1"/>
  <c r="AY376" i="1"/>
  <c r="C376" i="1" s="1"/>
  <c r="BU375" i="1"/>
  <c r="AY375" i="1"/>
  <c r="C375" i="1" s="1"/>
  <c r="BU374" i="1"/>
  <c r="AY374" i="1"/>
  <c r="C374" i="1" s="1"/>
  <c r="BU373" i="1"/>
  <c r="AY373" i="1"/>
  <c r="C373" i="1" s="1"/>
  <c r="BU372" i="1"/>
  <c r="AY372" i="1"/>
  <c r="C372" i="1" s="1"/>
  <c r="BU371" i="1"/>
  <c r="AY371" i="1"/>
  <c r="C371" i="1" s="1"/>
  <c r="BU370" i="1"/>
  <c r="AY370" i="1"/>
  <c r="C370" i="1" s="1"/>
  <c r="BU369" i="1"/>
  <c r="AY369" i="1"/>
  <c r="C369" i="1" s="1"/>
  <c r="BU368" i="1"/>
  <c r="AY368" i="1"/>
  <c r="C368" i="1" s="1"/>
  <c r="BU367" i="1"/>
  <c r="AY367" i="1"/>
  <c r="C367" i="1" s="1"/>
  <c r="BU366" i="1"/>
  <c r="AY366" i="1"/>
  <c r="C366" i="1" s="1"/>
  <c r="BU365" i="1"/>
  <c r="AY365" i="1"/>
  <c r="C365" i="1" s="1"/>
  <c r="BU364" i="1"/>
  <c r="AY364" i="1"/>
  <c r="C364" i="1" s="1"/>
  <c r="BU363" i="1"/>
  <c r="AY363" i="1"/>
  <c r="C363" i="1" s="1"/>
  <c r="BU362" i="1"/>
  <c r="AY362" i="1"/>
  <c r="C362" i="1" s="1"/>
  <c r="BU361" i="1"/>
  <c r="AY361" i="1"/>
  <c r="C361" i="1" s="1"/>
  <c r="BU360" i="1"/>
  <c r="AY360" i="1"/>
  <c r="C360" i="1" s="1"/>
  <c r="BU359" i="1"/>
  <c r="AY359" i="1"/>
  <c r="C359" i="1" s="1"/>
  <c r="BU358" i="1"/>
  <c r="AY358" i="1"/>
  <c r="C358" i="1" s="1"/>
  <c r="BU357" i="1"/>
  <c r="AY357" i="1"/>
  <c r="C357" i="1" s="1"/>
  <c r="BU356" i="1"/>
  <c r="AY356" i="1"/>
  <c r="C356" i="1" s="1"/>
  <c r="BU355" i="1"/>
  <c r="AY355" i="1"/>
  <c r="C355" i="1" s="1"/>
  <c r="BU354" i="1"/>
  <c r="AY354" i="1"/>
  <c r="C354" i="1" s="1"/>
  <c r="BU353" i="1"/>
  <c r="AY353" i="1"/>
  <c r="C353" i="1" s="1"/>
  <c r="BU352" i="1"/>
  <c r="AY352" i="1"/>
  <c r="C352" i="1" s="1"/>
  <c r="BU351" i="1"/>
  <c r="AY351" i="1"/>
  <c r="C351" i="1" s="1"/>
  <c r="BU350" i="1"/>
  <c r="AY350" i="1"/>
  <c r="C350" i="1" s="1"/>
  <c r="BU349" i="1"/>
  <c r="AY349" i="1"/>
  <c r="C349" i="1" s="1"/>
  <c r="BU348" i="1"/>
  <c r="AY348" i="1"/>
  <c r="C348" i="1" s="1"/>
  <c r="BU347" i="1"/>
  <c r="AY347" i="1"/>
  <c r="C347" i="1" s="1"/>
  <c r="BU346" i="1"/>
  <c r="AY346" i="1"/>
  <c r="C346" i="1" s="1"/>
  <c r="BU345" i="1"/>
  <c r="AY345" i="1"/>
  <c r="C345" i="1" s="1"/>
  <c r="BU344" i="1"/>
  <c r="AY344" i="1"/>
  <c r="C344" i="1" s="1"/>
  <c r="BU343" i="1"/>
  <c r="AY343" i="1"/>
  <c r="C343" i="1" s="1"/>
  <c r="BU342" i="1"/>
  <c r="AY342" i="1"/>
  <c r="C342" i="1" s="1"/>
  <c r="BU341" i="1"/>
  <c r="AY341" i="1"/>
  <c r="C341" i="1" s="1"/>
  <c r="BU340" i="1"/>
  <c r="AY340" i="1"/>
  <c r="C340" i="1" s="1"/>
  <c r="BU339" i="1"/>
  <c r="AY339" i="1"/>
  <c r="C339" i="1" s="1"/>
  <c r="BU338" i="1"/>
  <c r="AY338" i="1"/>
  <c r="C338" i="1" s="1"/>
  <c r="BU337" i="1"/>
  <c r="AY337" i="1"/>
  <c r="C337" i="1" s="1"/>
  <c r="BU336" i="1"/>
  <c r="AY336" i="1"/>
  <c r="C336" i="1" s="1"/>
  <c r="BU335" i="1"/>
  <c r="AY335" i="1"/>
  <c r="C335" i="1" s="1"/>
  <c r="BU334" i="1"/>
  <c r="AY334" i="1"/>
  <c r="C334" i="1" s="1"/>
  <c r="BU333" i="1"/>
  <c r="AY333" i="1"/>
  <c r="C333" i="1" s="1"/>
  <c r="BU332" i="1"/>
  <c r="AY332" i="1"/>
  <c r="C332" i="1" s="1"/>
  <c r="BU331" i="1"/>
  <c r="AY331" i="1"/>
  <c r="C331" i="1" s="1"/>
  <c r="BU330" i="1"/>
  <c r="AY330" i="1"/>
  <c r="C330" i="1" s="1"/>
  <c r="BU329" i="1"/>
  <c r="AY329" i="1"/>
  <c r="C329" i="1" s="1"/>
  <c r="BU328" i="1"/>
  <c r="AY328" i="1"/>
  <c r="C328" i="1" s="1"/>
  <c r="BU327" i="1"/>
  <c r="AY327" i="1"/>
  <c r="C327" i="1" s="1"/>
  <c r="BU326" i="1"/>
  <c r="AY326" i="1"/>
  <c r="C326" i="1" s="1"/>
  <c r="BU325" i="1"/>
  <c r="AY325" i="1"/>
  <c r="C325" i="1" s="1"/>
  <c r="BU324" i="1"/>
  <c r="AY324" i="1"/>
  <c r="C324" i="1" s="1"/>
  <c r="BU323" i="1"/>
  <c r="AY323" i="1"/>
  <c r="C323" i="1" s="1"/>
  <c r="BU322" i="1"/>
  <c r="AY322" i="1"/>
  <c r="C322" i="1" s="1"/>
  <c r="BU321" i="1"/>
  <c r="AY321" i="1"/>
  <c r="C321" i="1" s="1"/>
  <c r="BU320" i="1"/>
  <c r="AY320" i="1"/>
  <c r="C320" i="1" s="1"/>
  <c r="BU319" i="1"/>
  <c r="AY319" i="1"/>
  <c r="C319" i="1" s="1"/>
  <c r="BU318" i="1"/>
  <c r="AY318" i="1"/>
  <c r="C318" i="1" s="1"/>
  <c r="BU317" i="1"/>
  <c r="AY317" i="1"/>
  <c r="C317" i="1" s="1"/>
  <c r="BU316" i="1"/>
  <c r="AY316" i="1"/>
  <c r="C316" i="1" s="1"/>
  <c r="BU315" i="1"/>
  <c r="AY315" i="1"/>
  <c r="C315" i="1" s="1"/>
  <c r="BU314" i="1"/>
  <c r="AY314" i="1"/>
  <c r="C314" i="1" s="1"/>
  <c r="BU313" i="1"/>
  <c r="AY313" i="1"/>
  <c r="C313" i="1" s="1"/>
  <c r="BU312" i="1"/>
  <c r="AY312" i="1"/>
  <c r="C312" i="1" s="1"/>
  <c r="BU311" i="1"/>
  <c r="AY311" i="1"/>
  <c r="C311" i="1" s="1"/>
  <c r="BU310" i="1"/>
  <c r="AY310" i="1"/>
  <c r="C310" i="1" s="1"/>
  <c r="BU309" i="1"/>
  <c r="AY309" i="1"/>
  <c r="C309" i="1" s="1"/>
  <c r="BU308" i="1"/>
  <c r="AY308" i="1"/>
  <c r="C308" i="1" s="1"/>
  <c r="BU307" i="1"/>
  <c r="AY307" i="1"/>
  <c r="C307" i="1" s="1"/>
  <c r="BU306" i="1"/>
  <c r="AY306" i="1"/>
  <c r="C306" i="1" s="1"/>
  <c r="BU305" i="1"/>
  <c r="AY305" i="1"/>
  <c r="C305" i="1" s="1"/>
  <c r="BU304" i="1"/>
  <c r="AY304" i="1"/>
  <c r="C304" i="1" s="1"/>
  <c r="BU303" i="1"/>
  <c r="AY303" i="1"/>
  <c r="C303" i="1" s="1"/>
  <c r="BU302" i="1"/>
  <c r="AY302" i="1"/>
  <c r="C302" i="1" s="1"/>
  <c r="BU301" i="1"/>
  <c r="AY301" i="1"/>
  <c r="C301" i="1" s="1"/>
  <c r="BU300" i="1"/>
  <c r="AY300" i="1"/>
  <c r="C300" i="1" s="1"/>
  <c r="BU299" i="1"/>
  <c r="AY299" i="1"/>
  <c r="C299" i="1" s="1"/>
  <c r="BU298" i="1"/>
  <c r="AY298" i="1"/>
  <c r="C298" i="1" s="1"/>
  <c r="BU297" i="1"/>
  <c r="AY297" i="1"/>
  <c r="C297" i="1" s="1"/>
  <c r="BU296" i="1"/>
  <c r="AY296" i="1"/>
  <c r="C296" i="1" s="1"/>
  <c r="BU295" i="1"/>
  <c r="AY295" i="1"/>
  <c r="C295" i="1" s="1"/>
  <c r="BU294" i="1"/>
  <c r="AY294" i="1"/>
  <c r="C294" i="1" s="1"/>
  <c r="BU293" i="1"/>
  <c r="AY293" i="1"/>
  <c r="C293" i="1" s="1"/>
  <c r="BU292" i="1"/>
  <c r="AY292" i="1"/>
  <c r="C292" i="1" s="1"/>
  <c r="BU291" i="1"/>
  <c r="AY291" i="1"/>
  <c r="C291" i="1" s="1"/>
  <c r="BU290" i="1"/>
  <c r="AY290" i="1"/>
  <c r="C290" i="1" s="1"/>
  <c r="BU289" i="1"/>
  <c r="AY289" i="1"/>
  <c r="C289" i="1" s="1"/>
  <c r="BU288" i="1"/>
  <c r="AY288" i="1"/>
  <c r="C288" i="1" s="1"/>
  <c r="BU287" i="1"/>
  <c r="AY287" i="1"/>
  <c r="C287" i="1" s="1"/>
  <c r="BU286" i="1"/>
  <c r="AY286" i="1"/>
  <c r="C286" i="1" s="1"/>
  <c r="BU285" i="1"/>
  <c r="AY285" i="1"/>
  <c r="C285" i="1" s="1"/>
  <c r="BU284" i="1"/>
  <c r="AY284" i="1"/>
  <c r="C284" i="1" s="1"/>
  <c r="BU283" i="1"/>
  <c r="AY283" i="1"/>
  <c r="C283" i="1" s="1"/>
  <c r="BU282" i="1"/>
  <c r="AY282" i="1"/>
  <c r="C282" i="1" s="1"/>
  <c r="BU281" i="1"/>
  <c r="AY281" i="1"/>
  <c r="C281" i="1" s="1"/>
  <c r="BU280" i="1"/>
  <c r="AY280" i="1"/>
  <c r="C280" i="1" s="1"/>
  <c r="BU279" i="1"/>
  <c r="AY279" i="1"/>
  <c r="C279" i="1" s="1"/>
  <c r="BU278" i="1"/>
  <c r="AY278" i="1"/>
  <c r="C278" i="1" s="1"/>
  <c r="BU277" i="1"/>
  <c r="AY277" i="1"/>
  <c r="C277" i="1" s="1"/>
  <c r="BU276" i="1"/>
  <c r="AY276" i="1"/>
  <c r="C276" i="1" s="1"/>
  <c r="BU275" i="1"/>
  <c r="AY275" i="1"/>
  <c r="C275" i="1" s="1"/>
  <c r="BU274" i="1"/>
  <c r="AY274" i="1"/>
  <c r="C274" i="1" s="1"/>
  <c r="BU273" i="1"/>
  <c r="AY273" i="1"/>
  <c r="C273" i="1" s="1"/>
  <c r="BU272" i="1"/>
  <c r="AY272" i="1"/>
  <c r="C272" i="1" s="1"/>
  <c r="BU271" i="1"/>
  <c r="AY271" i="1"/>
  <c r="C271" i="1" s="1"/>
  <c r="BU270" i="1"/>
  <c r="AY270" i="1"/>
  <c r="C270" i="1" s="1"/>
  <c r="BU269" i="1"/>
  <c r="AY269" i="1"/>
  <c r="C269" i="1" s="1"/>
  <c r="BU268" i="1"/>
  <c r="AY268" i="1"/>
  <c r="C268" i="1" s="1"/>
  <c r="BU267" i="1"/>
  <c r="AY267" i="1"/>
  <c r="C267" i="1" s="1"/>
  <c r="BU266" i="1"/>
  <c r="AY266" i="1"/>
  <c r="C266" i="1" s="1"/>
  <c r="BU265" i="1"/>
  <c r="AY264" i="1"/>
  <c r="C264" i="1" s="1"/>
  <c r="BU263" i="1"/>
  <c r="AY263" i="1"/>
  <c r="C263" i="1" s="1"/>
  <c r="AY262" i="1"/>
  <c r="C262" i="1" s="1"/>
  <c r="AY261" i="1"/>
  <c r="C261" i="1" s="1"/>
  <c r="AY260" i="1"/>
  <c r="C260" i="1" s="1"/>
  <c r="BU259" i="1"/>
  <c r="AY259" i="1"/>
  <c r="C259" i="1" s="1"/>
  <c r="AY258" i="1"/>
  <c r="C258" i="1" s="1"/>
  <c r="AY257" i="1"/>
  <c r="C257" i="1" s="1"/>
  <c r="AY256" i="1"/>
  <c r="C256" i="1" s="1"/>
  <c r="BU255" i="1"/>
  <c r="AY255" i="1"/>
  <c r="C255" i="1" s="1"/>
  <c r="AY254" i="1"/>
  <c r="C254" i="1" s="1"/>
  <c r="AY253" i="1"/>
  <c r="C253" i="1" s="1"/>
  <c r="AY252" i="1"/>
  <c r="C252" i="1" s="1"/>
  <c r="BU251" i="1"/>
  <c r="AY251" i="1"/>
  <c r="C251" i="1" s="1"/>
  <c r="AY250" i="1"/>
  <c r="C250" i="1" s="1"/>
  <c r="AY249" i="1"/>
  <c r="C249" i="1" s="1"/>
  <c r="AY248" i="1"/>
  <c r="C248" i="1" s="1"/>
  <c r="BU247" i="1"/>
  <c r="AY247" i="1"/>
  <c r="C247" i="1" s="1"/>
  <c r="AY246" i="1"/>
  <c r="C246" i="1" s="1"/>
  <c r="AY245" i="1"/>
  <c r="C245" i="1" s="1"/>
  <c r="AY244" i="1"/>
  <c r="C244" i="1" s="1"/>
  <c r="BU243" i="1"/>
  <c r="AY243" i="1"/>
  <c r="C243" i="1" s="1"/>
  <c r="AY242" i="1"/>
  <c r="C242" i="1" s="1"/>
  <c r="AY241" i="1"/>
  <c r="C241" i="1" s="1"/>
  <c r="AY240" i="1"/>
  <c r="C240" i="1" s="1"/>
  <c r="BU239" i="1"/>
  <c r="AY239" i="1"/>
  <c r="C239" i="1" s="1"/>
  <c r="AY238" i="1"/>
  <c r="C238" i="1" s="1"/>
  <c r="AY237" i="1"/>
  <c r="C237" i="1" s="1"/>
  <c r="AY236" i="1"/>
  <c r="C236" i="1" s="1"/>
  <c r="BU235" i="1"/>
  <c r="AY235" i="1"/>
  <c r="C235" i="1" s="1"/>
  <c r="AY234" i="1"/>
  <c r="C234" i="1" s="1"/>
  <c r="AY233" i="1"/>
  <c r="C233" i="1" s="1"/>
  <c r="AY232" i="1"/>
  <c r="C232" i="1" s="1"/>
  <c r="BU231" i="1"/>
  <c r="AY231" i="1"/>
  <c r="C231" i="1" s="1"/>
  <c r="AY230" i="1"/>
  <c r="C230" i="1" s="1"/>
  <c r="AY229" i="1"/>
  <c r="C229" i="1" s="1"/>
  <c r="AY228" i="1"/>
  <c r="C228" i="1" s="1"/>
  <c r="BU227" i="1"/>
  <c r="AY227" i="1"/>
  <c r="C227" i="1" s="1"/>
  <c r="AY226" i="1"/>
  <c r="C226" i="1" s="1"/>
  <c r="AY225" i="1"/>
  <c r="C225" i="1" s="1"/>
  <c r="AY224" i="1"/>
  <c r="C224" i="1" s="1"/>
  <c r="BU223" i="1"/>
  <c r="AY223" i="1"/>
  <c r="C223" i="1" s="1"/>
  <c r="AY222" i="1"/>
  <c r="C222" i="1" s="1"/>
  <c r="AY221" i="1"/>
  <c r="C221" i="1" s="1"/>
  <c r="AY220" i="1"/>
  <c r="C220" i="1" s="1"/>
  <c r="BU219" i="1"/>
  <c r="AY219" i="1"/>
  <c r="C219" i="1" s="1"/>
  <c r="AY218" i="1"/>
  <c r="C218" i="1" s="1"/>
  <c r="AY217" i="1"/>
  <c r="C217" i="1" s="1"/>
  <c r="AY216" i="1"/>
  <c r="C216" i="1" s="1"/>
  <c r="BU215" i="1"/>
  <c r="AY215" i="1"/>
  <c r="C215" i="1" s="1"/>
  <c r="AY214" i="1"/>
  <c r="C214" i="1" s="1"/>
  <c r="AY213" i="1"/>
  <c r="C213" i="1" s="1"/>
  <c r="AY212" i="1"/>
  <c r="C212" i="1" s="1"/>
  <c r="BU211" i="1"/>
  <c r="AY211" i="1"/>
  <c r="C211" i="1" s="1"/>
  <c r="AY210" i="1"/>
  <c r="C210" i="1" s="1"/>
  <c r="AY209" i="1"/>
  <c r="C209" i="1" s="1"/>
  <c r="AY208" i="1"/>
  <c r="C208" i="1" s="1"/>
  <c r="BU207" i="1"/>
  <c r="AY207" i="1"/>
  <c r="C207" i="1" s="1"/>
  <c r="AY206" i="1"/>
  <c r="C206" i="1" s="1"/>
  <c r="AY205" i="1"/>
  <c r="C205" i="1" s="1"/>
  <c r="AY204" i="1"/>
  <c r="C204" i="1" s="1"/>
  <c r="BU203" i="1"/>
  <c r="AY203" i="1"/>
  <c r="C203" i="1" s="1"/>
  <c r="AY202" i="1"/>
  <c r="C202" i="1" s="1"/>
  <c r="AY201" i="1"/>
  <c r="C201" i="1" s="1"/>
  <c r="AY200" i="1"/>
  <c r="C200" i="1" s="1"/>
  <c r="BU199" i="1"/>
  <c r="AY199" i="1"/>
  <c r="C199" i="1" s="1"/>
  <c r="AY198" i="1"/>
  <c r="C198" i="1" s="1"/>
  <c r="AY197" i="1"/>
  <c r="C197" i="1" s="1"/>
  <c r="AY196" i="1"/>
  <c r="C196" i="1" s="1"/>
  <c r="BU195" i="1"/>
  <c r="AY195" i="1"/>
  <c r="C195" i="1" s="1"/>
  <c r="AY194" i="1"/>
  <c r="C194" i="1" s="1"/>
  <c r="AY193" i="1"/>
  <c r="C193" i="1" s="1"/>
  <c r="AY192" i="1"/>
  <c r="C192" i="1" s="1"/>
  <c r="BU191" i="1"/>
  <c r="AY191" i="1"/>
  <c r="C191" i="1" s="1"/>
  <c r="AY190" i="1"/>
  <c r="C190" i="1" s="1"/>
  <c r="AY189" i="1"/>
  <c r="C189" i="1" s="1"/>
  <c r="AY188" i="1"/>
  <c r="C188" i="1" s="1"/>
  <c r="BU187" i="1"/>
  <c r="AY187" i="1"/>
  <c r="C187" i="1" s="1"/>
  <c r="AY186" i="1"/>
  <c r="C186" i="1" s="1"/>
  <c r="AY185" i="1"/>
  <c r="C185" i="1" s="1"/>
  <c r="AY184" i="1"/>
  <c r="C184" i="1" s="1"/>
  <c r="BU183" i="1"/>
  <c r="AY183" i="1"/>
  <c r="C183" i="1" s="1"/>
  <c r="AY182" i="1"/>
  <c r="C182" i="1" s="1"/>
  <c r="AY181" i="1"/>
  <c r="C181" i="1" s="1"/>
  <c r="AY180" i="1"/>
  <c r="C180" i="1" s="1"/>
  <c r="BU179" i="1"/>
  <c r="AY179" i="1"/>
  <c r="C179" i="1" s="1"/>
  <c r="AY178" i="1"/>
  <c r="C178" i="1" s="1"/>
  <c r="AY177" i="1"/>
  <c r="C177" i="1" s="1"/>
  <c r="AY176" i="1"/>
  <c r="C176" i="1" s="1"/>
  <c r="BU175" i="1"/>
  <c r="AY175" i="1"/>
  <c r="C175" i="1" s="1"/>
  <c r="AY174" i="1"/>
  <c r="C174" i="1" s="1"/>
  <c r="AY173" i="1"/>
  <c r="C173" i="1" s="1"/>
  <c r="AY172" i="1"/>
  <c r="C172" i="1" s="1"/>
  <c r="BU171" i="1"/>
  <c r="AY171" i="1"/>
  <c r="C171" i="1" s="1"/>
  <c r="AY170" i="1"/>
  <c r="C170" i="1" s="1"/>
  <c r="AY169" i="1"/>
  <c r="C169" i="1" s="1"/>
  <c r="AY168" i="1"/>
  <c r="C168" i="1" s="1"/>
  <c r="BU167" i="1"/>
  <c r="AY167" i="1"/>
  <c r="C167" i="1" s="1"/>
  <c r="AY166" i="1"/>
  <c r="C166" i="1" s="1"/>
  <c r="AY165" i="1"/>
  <c r="C165" i="1" s="1"/>
  <c r="AY164" i="1"/>
  <c r="C164" i="1" s="1"/>
  <c r="BU163" i="1"/>
  <c r="AY163" i="1"/>
  <c r="C163" i="1" s="1"/>
  <c r="AY162" i="1"/>
  <c r="C162" i="1" s="1"/>
  <c r="AY161" i="1"/>
  <c r="C161" i="1" s="1"/>
  <c r="AY160" i="1"/>
  <c r="C160" i="1" s="1"/>
  <c r="BU159" i="1"/>
  <c r="AY159" i="1"/>
  <c r="C159" i="1" s="1"/>
  <c r="AY158" i="1"/>
  <c r="C158" i="1" s="1"/>
  <c r="AY157" i="1"/>
  <c r="C157" i="1" s="1"/>
  <c r="AY156" i="1"/>
  <c r="C156" i="1" s="1"/>
  <c r="BU155" i="1"/>
  <c r="AY155" i="1"/>
  <c r="C155" i="1" s="1"/>
  <c r="AY154" i="1"/>
  <c r="C154" i="1" s="1"/>
  <c r="AY153" i="1"/>
  <c r="C153" i="1" s="1"/>
  <c r="AY152" i="1"/>
  <c r="C152" i="1" s="1"/>
  <c r="BU151" i="1"/>
  <c r="AY151" i="1"/>
  <c r="C151" i="1" s="1"/>
  <c r="AY150" i="1"/>
  <c r="C150" i="1" s="1"/>
  <c r="AY149" i="1"/>
  <c r="C149" i="1" s="1"/>
  <c r="AY148" i="1"/>
  <c r="C148" i="1" s="1"/>
  <c r="BU147" i="1"/>
  <c r="AY147" i="1"/>
  <c r="C147" i="1" s="1"/>
  <c r="AY146" i="1"/>
  <c r="C146" i="1" s="1"/>
  <c r="AY145" i="1"/>
  <c r="C145" i="1" s="1"/>
  <c r="AY144" i="1"/>
  <c r="C144" i="1" s="1"/>
  <c r="BU143" i="1"/>
  <c r="AY143" i="1"/>
  <c r="C143" i="1" s="1"/>
  <c r="AY142" i="1"/>
  <c r="C142" i="1" s="1"/>
  <c r="AY141" i="1"/>
  <c r="C141" i="1" s="1"/>
  <c r="AY140" i="1"/>
  <c r="C140" i="1" s="1"/>
  <c r="BU139" i="1"/>
  <c r="AY139" i="1"/>
  <c r="C139" i="1" s="1"/>
  <c r="AY138" i="1"/>
  <c r="C138" i="1" s="1"/>
  <c r="AY137" i="1"/>
  <c r="C137" i="1" s="1"/>
  <c r="AY136" i="1"/>
  <c r="C136" i="1" s="1"/>
  <c r="BU135" i="1"/>
  <c r="AY135" i="1"/>
  <c r="C135" i="1" s="1"/>
  <c r="AY134" i="1"/>
  <c r="C134" i="1" s="1"/>
  <c r="AY133" i="1"/>
  <c r="C133" i="1" s="1"/>
  <c r="AY132" i="1"/>
  <c r="C132" i="1" s="1"/>
  <c r="BU131" i="1"/>
  <c r="AY131" i="1"/>
  <c r="C131" i="1" s="1"/>
  <c r="AY130" i="1"/>
  <c r="C130" i="1" s="1"/>
  <c r="AY129" i="1"/>
  <c r="C129" i="1" s="1"/>
  <c r="AY128" i="1"/>
  <c r="C128" i="1" s="1"/>
  <c r="BU127" i="1"/>
  <c r="AY127" i="1"/>
  <c r="C127" i="1" s="1"/>
  <c r="AY126" i="1"/>
  <c r="C126" i="1" s="1"/>
  <c r="AY125" i="1"/>
  <c r="C125" i="1" s="1"/>
  <c r="AY124" i="1"/>
  <c r="C124" i="1" s="1"/>
  <c r="BU123" i="1"/>
  <c r="AY123" i="1"/>
  <c r="C123" i="1" s="1"/>
  <c r="AY122" i="1"/>
  <c r="C122" i="1" s="1"/>
  <c r="AY121" i="1"/>
  <c r="C121" i="1" s="1"/>
  <c r="AY120" i="1"/>
  <c r="C120" i="1" s="1"/>
  <c r="BU119" i="1"/>
  <c r="AY119" i="1"/>
  <c r="C119" i="1" s="1"/>
  <c r="AY118" i="1"/>
  <c r="C118" i="1" s="1"/>
  <c r="AY117" i="1"/>
  <c r="C117" i="1" s="1"/>
  <c r="AY116" i="1"/>
  <c r="C116" i="1" s="1"/>
  <c r="BU115" i="1"/>
  <c r="AY115" i="1"/>
  <c r="C115" i="1" s="1"/>
  <c r="AY114" i="1"/>
  <c r="C114" i="1" s="1"/>
  <c r="AY113" i="1"/>
  <c r="C113" i="1" s="1"/>
  <c r="AY112" i="1"/>
  <c r="C112" i="1" s="1"/>
  <c r="BU111" i="1"/>
  <c r="AY111" i="1"/>
  <c r="C111" i="1" s="1"/>
  <c r="AY110" i="1"/>
  <c r="C110" i="1" s="1"/>
  <c r="AY109" i="1"/>
  <c r="C109" i="1" s="1"/>
  <c r="AY108" i="1"/>
  <c r="C108" i="1" s="1"/>
  <c r="BU107" i="1"/>
  <c r="AY107" i="1"/>
  <c r="C107" i="1" s="1"/>
  <c r="AY106" i="1"/>
  <c r="C106" i="1" s="1"/>
  <c r="AY105" i="1"/>
  <c r="C105" i="1" s="1"/>
  <c r="AY104" i="1"/>
  <c r="C104" i="1" s="1"/>
  <c r="BU103" i="1"/>
  <c r="AY103" i="1"/>
  <c r="C103" i="1" s="1"/>
  <c r="AY102" i="1"/>
  <c r="C102" i="1" s="1"/>
  <c r="AY101" i="1"/>
  <c r="C101" i="1" s="1"/>
  <c r="AY100" i="1"/>
  <c r="C100" i="1" s="1"/>
  <c r="BU99" i="1"/>
  <c r="AY99" i="1"/>
  <c r="C99" i="1" s="1"/>
  <c r="BU98" i="1"/>
  <c r="AY98" i="1"/>
  <c r="C98" i="1" s="1"/>
  <c r="BU97" i="1"/>
  <c r="AY97" i="1"/>
  <c r="C97" i="1" s="1"/>
  <c r="BU96" i="1"/>
  <c r="AY96" i="1"/>
  <c r="C96" i="1" s="1"/>
  <c r="BU95" i="1"/>
  <c r="AY95" i="1"/>
  <c r="C95" i="1" s="1"/>
  <c r="BU94" i="1"/>
  <c r="AY94" i="1"/>
  <c r="C94" i="1" s="1"/>
  <c r="BU93" i="1"/>
  <c r="AY93" i="1"/>
  <c r="C93" i="1" s="1"/>
  <c r="BU92" i="1"/>
  <c r="AY92" i="1"/>
  <c r="C92" i="1" s="1"/>
  <c r="BU91" i="1"/>
  <c r="AY91" i="1"/>
  <c r="C91" i="1" s="1"/>
  <c r="BU90" i="1"/>
  <c r="AY90" i="1"/>
  <c r="C90" i="1" s="1"/>
  <c r="BU89" i="1"/>
  <c r="AY89" i="1"/>
  <c r="C89" i="1" s="1"/>
  <c r="BU88" i="1"/>
  <c r="AY88" i="1"/>
  <c r="C88" i="1" s="1"/>
  <c r="BU87" i="1"/>
  <c r="AY87" i="1"/>
  <c r="C87" i="1" s="1"/>
  <c r="BU86" i="1"/>
  <c r="AY86" i="1"/>
  <c r="C86" i="1" s="1"/>
  <c r="BU85" i="1"/>
  <c r="AY85" i="1"/>
  <c r="C85" i="1" s="1"/>
  <c r="BU84" i="1"/>
  <c r="AY84" i="1"/>
  <c r="C84" i="1" s="1"/>
  <c r="BU83" i="1"/>
  <c r="AY83" i="1"/>
  <c r="C83" i="1" s="1"/>
  <c r="BU82" i="1"/>
  <c r="AY82" i="1"/>
  <c r="C82" i="1" s="1"/>
  <c r="BU81" i="1"/>
  <c r="AY81" i="1"/>
  <c r="C81" i="1" s="1"/>
  <c r="BU80" i="1"/>
  <c r="AY80" i="1"/>
  <c r="C80" i="1" s="1"/>
  <c r="BU79" i="1"/>
  <c r="AY79" i="1"/>
  <c r="C79" i="1" s="1"/>
  <c r="BU78" i="1"/>
  <c r="AY78" i="1"/>
  <c r="C78" i="1" s="1"/>
  <c r="BU77" i="1"/>
  <c r="AY77" i="1"/>
  <c r="C77" i="1" s="1"/>
  <c r="BU76" i="1"/>
  <c r="AY76" i="1"/>
  <c r="C76" i="1" s="1"/>
  <c r="BU75" i="1"/>
  <c r="AY75" i="1"/>
  <c r="C75" i="1" s="1"/>
  <c r="BU74" i="1"/>
  <c r="AY74" i="1"/>
  <c r="C74" i="1" s="1"/>
  <c r="BU73" i="1"/>
  <c r="AY73" i="1"/>
  <c r="C73" i="1" s="1"/>
  <c r="BU72" i="1"/>
  <c r="AY72" i="1"/>
  <c r="C72" i="1" s="1"/>
  <c r="BU71" i="1"/>
  <c r="AY71" i="1"/>
  <c r="C71" i="1" s="1"/>
  <c r="BU70" i="1"/>
  <c r="AY70" i="1"/>
  <c r="C70" i="1" s="1"/>
  <c r="BU69" i="1"/>
  <c r="AY69" i="1"/>
  <c r="C69" i="1" s="1"/>
  <c r="BU68" i="1"/>
  <c r="AY68" i="1"/>
  <c r="C68" i="1" s="1"/>
  <c r="BU67" i="1"/>
  <c r="AY67" i="1"/>
  <c r="C67" i="1" s="1"/>
  <c r="BU66" i="1"/>
  <c r="AY66" i="1"/>
  <c r="C66" i="1" s="1"/>
  <c r="BU65" i="1"/>
  <c r="AY65" i="1"/>
  <c r="C65" i="1" s="1"/>
  <c r="BU64" i="1"/>
  <c r="AY64" i="1"/>
  <c r="C64" i="1" s="1"/>
  <c r="BU63" i="1"/>
  <c r="AY63" i="1"/>
  <c r="C63" i="1" s="1"/>
  <c r="BU62" i="1"/>
  <c r="AY62" i="1"/>
  <c r="C62" i="1" s="1"/>
  <c r="BU61" i="1"/>
  <c r="AY61" i="1"/>
  <c r="C61" i="1" s="1"/>
  <c r="BU60" i="1"/>
  <c r="AY60" i="1"/>
  <c r="C60" i="1" s="1"/>
  <c r="BU59" i="1"/>
  <c r="AY59" i="1"/>
  <c r="C59" i="1" s="1"/>
  <c r="BU58" i="1"/>
  <c r="AY58" i="1"/>
  <c r="C58" i="1" s="1"/>
  <c r="BU57" i="1"/>
  <c r="AY57" i="1"/>
  <c r="C57" i="1" s="1"/>
  <c r="BU56" i="1"/>
  <c r="AY56" i="1"/>
  <c r="C56" i="1" s="1"/>
  <c r="BU55" i="1"/>
  <c r="AY55" i="1"/>
  <c r="C55" i="1" s="1"/>
  <c r="BU54" i="1"/>
  <c r="AY54" i="1"/>
  <c r="C54" i="1" s="1"/>
  <c r="BU53" i="1"/>
  <c r="AY53" i="1"/>
  <c r="C53" i="1" s="1"/>
  <c r="BU52" i="1"/>
  <c r="AY52" i="1"/>
  <c r="C52" i="1" s="1"/>
  <c r="BU51" i="1"/>
  <c r="AY51" i="1"/>
  <c r="C51" i="1" s="1"/>
  <c r="BU50" i="1"/>
  <c r="AY50" i="1"/>
  <c r="C50" i="1" s="1"/>
  <c r="BU49" i="1"/>
  <c r="AY49" i="1"/>
  <c r="C49" i="1" s="1"/>
  <c r="BU48" i="1"/>
  <c r="AY48" i="1"/>
  <c r="C48" i="1" s="1"/>
  <c r="BU47" i="1"/>
  <c r="AY47" i="1"/>
  <c r="C47" i="1" s="1"/>
  <c r="BU46" i="1"/>
  <c r="AY46" i="1"/>
  <c r="C46" i="1" s="1"/>
  <c r="BU45" i="1"/>
  <c r="AY45" i="1"/>
  <c r="C45" i="1" s="1"/>
  <c r="BU44" i="1"/>
  <c r="AY44" i="1"/>
  <c r="C44" i="1" s="1"/>
  <c r="BU43" i="1"/>
  <c r="AY43" i="1"/>
  <c r="C43" i="1" s="1"/>
  <c r="BU42" i="1"/>
  <c r="AY42" i="1"/>
  <c r="C42" i="1" s="1"/>
  <c r="BU41" i="1"/>
  <c r="AY41" i="1"/>
  <c r="C41" i="1" s="1"/>
  <c r="BU40" i="1"/>
  <c r="AY40" i="1"/>
  <c r="C40" i="1" s="1"/>
  <c r="BU39" i="1"/>
  <c r="AY39" i="1"/>
  <c r="C39" i="1" s="1"/>
  <c r="BU38" i="1"/>
  <c r="AY38" i="1"/>
  <c r="C38" i="1" s="1"/>
  <c r="BU37" i="1"/>
  <c r="AY37" i="1"/>
  <c r="C37" i="1" s="1"/>
  <c r="BU36" i="1"/>
  <c r="AY36" i="1"/>
  <c r="C36" i="1" s="1"/>
  <c r="BU35" i="1"/>
  <c r="AY35" i="1"/>
  <c r="C35" i="1" s="1"/>
  <c r="BU34" i="1"/>
  <c r="AY34" i="1"/>
  <c r="C34" i="1" s="1"/>
  <c r="BU33" i="1"/>
  <c r="AY33" i="1"/>
  <c r="C33" i="1" s="1"/>
  <c r="BU32" i="1"/>
  <c r="AY32" i="1"/>
  <c r="C32" i="1" s="1"/>
  <c r="BU31" i="1"/>
  <c r="AY31" i="1"/>
  <c r="C31" i="1" s="1"/>
  <c r="BU30" i="1"/>
  <c r="AY30" i="1"/>
  <c r="C30" i="1" s="1"/>
  <c r="BU29" i="1"/>
  <c r="AY29" i="1"/>
  <c r="C29" i="1" s="1"/>
  <c r="BU28" i="1"/>
  <c r="AY28" i="1"/>
  <c r="C28" i="1" s="1"/>
  <c r="BU27" i="1"/>
  <c r="AY27" i="1"/>
  <c r="C27" i="1" s="1"/>
  <c r="BU26" i="1"/>
  <c r="AY26" i="1"/>
  <c r="C26" i="1" s="1"/>
  <c r="BU25" i="1"/>
  <c r="AY25" i="1"/>
  <c r="C25" i="1" s="1"/>
  <c r="BU24" i="1"/>
  <c r="AY24" i="1"/>
  <c r="C24" i="1" s="1"/>
  <c r="BU23" i="1"/>
  <c r="AY23" i="1"/>
  <c r="C23" i="1" s="1"/>
  <c r="BU22" i="1"/>
  <c r="AY22" i="1"/>
  <c r="C22" i="1" s="1"/>
  <c r="BU21" i="1"/>
  <c r="AY21" i="1"/>
  <c r="C21" i="1" s="1"/>
  <c r="BU20" i="1"/>
  <c r="AY20" i="1"/>
  <c r="C20" i="1" s="1"/>
  <c r="BU19" i="1"/>
  <c r="AY19" i="1"/>
  <c r="C19" i="1" s="1"/>
  <c r="BU18" i="1"/>
  <c r="AY18" i="1"/>
  <c r="C18" i="1" s="1"/>
  <c r="BU17" i="1"/>
  <c r="AY17" i="1"/>
  <c r="C17" i="1" s="1"/>
  <c r="BU16" i="1"/>
  <c r="AY16" i="1"/>
  <c r="C16" i="1" s="1"/>
  <c r="K43" i="1"/>
  <c r="AY15" i="1"/>
  <c r="C15" i="1" s="1"/>
  <c r="AY14" i="1"/>
  <c r="C14" i="1" s="1"/>
  <c r="AY13" i="1"/>
  <c r="C13" i="1" s="1"/>
  <c r="K40" i="1"/>
  <c r="BU12" i="1"/>
  <c r="AY12" i="1"/>
  <c r="C12" i="1" s="1"/>
  <c r="K39" i="1"/>
  <c r="AY11" i="1"/>
  <c r="C11" i="1" s="1"/>
  <c r="K38" i="1"/>
  <c r="BU10" i="1"/>
  <c r="AY10" i="1"/>
  <c r="C10" i="1" s="1"/>
  <c r="BU9" i="1"/>
  <c r="AY9" i="1"/>
  <c r="C9" i="1" s="1"/>
  <c r="BU8" i="1"/>
  <c r="AY8" i="1"/>
  <c r="C8" i="1" s="1"/>
  <c r="K35" i="1"/>
  <c r="AY7" i="1"/>
  <c r="C7" i="1" s="1"/>
  <c r="K34" i="1"/>
  <c r="BU6" i="1"/>
  <c r="AY6" i="1"/>
  <c r="C6" i="1" s="1"/>
  <c r="BU5" i="1"/>
  <c r="AY5" i="1"/>
  <c r="C5" i="1" s="1"/>
  <c r="BU4" i="1"/>
  <c r="AY4" i="1"/>
  <c r="AZ2102" i="1" l="1"/>
  <c r="BI2091" i="1"/>
  <c r="C2091" i="1"/>
  <c r="C2090" i="1"/>
  <c r="AA54" i="1"/>
  <c r="AA53" i="1"/>
  <c r="AA52" i="1"/>
  <c r="Z53" i="1"/>
  <c r="Z52" i="1"/>
  <c r="Z54" i="1"/>
  <c r="C4" i="1"/>
  <c r="AY2099" i="1"/>
  <c r="AY2101" i="1"/>
  <c r="AY2100" i="1"/>
  <c r="BU7" i="1"/>
  <c r="BU13" i="1"/>
  <c r="BU15" i="1"/>
  <c r="BU101" i="1"/>
  <c r="BU109" i="1"/>
  <c r="BU117" i="1"/>
  <c r="BU125" i="1"/>
  <c r="BU133" i="1"/>
  <c r="BU141" i="1"/>
  <c r="BU149" i="1"/>
  <c r="BU157" i="1"/>
  <c r="BU165" i="1"/>
  <c r="BU173" i="1"/>
  <c r="BU181" i="1"/>
  <c r="BU189" i="1"/>
  <c r="BU197" i="1"/>
  <c r="BU205" i="1"/>
  <c r="BU213" i="1"/>
  <c r="BU221" i="1"/>
  <c r="BU229" i="1"/>
  <c r="BU237" i="1"/>
  <c r="BU245" i="1"/>
  <c r="BU253" i="1"/>
  <c r="BU261" i="1"/>
  <c r="BU11" i="1"/>
  <c r="BU14" i="1"/>
  <c r="BU105" i="1"/>
  <c r="BU113" i="1"/>
  <c r="BU121" i="1"/>
  <c r="BU129" i="1"/>
  <c r="BU137" i="1"/>
  <c r="BU145" i="1"/>
  <c r="BU153" i="1"/>
  <c r="BU161" i="1"/>
  <c r="BU169" i="1"/>
  <c r="BU177" i="1"/>
  <c r="BU185" i="1"/>
  <c r="BU193" i="1"/>
  <c r="BU201" i="1"/>
  <c r="BU209" i="1"/>
  <c r="BU217" i="1"/>
  <c r="BU225" i="1"/>
  <c r="BU233" i="1"/>
  <c r="BU241" i="1"/>
  <c r="BU249" i="1"/>
  <c r="BU257" i="1"/>
  <c r="I1438" i="1"/>
  <c r="BU264" i="1"/>
  <c r="BU262" i="1"/>
  <c r="BU260" i="1"/>
  <c r="BU258" i="1"/>
  <c r="BU256" i="1"/>
  <c r="BU254" i="1"/>
  <c r="BU252" i="1"/>
  <c r="BU250" i="1"/>
  <c r="BU248" i="1"/>
  <c r="BU246" i="1"/>
  <c r="BU244" i="1"/>
  <c r="BU242" i="1"/>
  <c r="BU240" i="1"/>
  <c r="BU238" i="1"/>
  <c r="BU236" i="1"/>
  <c r="BU234" i="1"/>
  <c r="BU232" i="1"/>
  <c r="BU230" i="1"/>
  <c r="BU228" i="1"/>
  <c r="BU226" i="1"/>
  <c r="BU224" i="1"/>
  <c r="BU222" i="1"/>
  <c r="BU220" i="1"/>
  <c r="BU218" i="1"/>
  <c r="BU216" i="1"/>
  <c r="BU214" i="1"/>
  <c r="BU212" i="1"/>
  <c r="BU210" i="1"/>
  <c r="BU208" i="1"/>
  <c r="BU206" i="1"/>
  <c r="BU204" i="1"/>
  <c r="BU202" i="1"/>
  <c r="BU200" i="1"/>
  <c r="BU198" i="1"/>
  <c r="BU196" i="1"/>
  <c r="BU194" i="1"/>
  <c r="BU192" i="1"/>
  <c r="BU190" i="1"/>
  <c r="BU188" i="1"/>
  <c r="BU186" i="1"/>
  <c r="BU184" i="1"/>
  <c r="BU182" i="1"/>
  <c r="BU180" i="1"/>
  <c r="BU178" i="1"/>
  <c r="BU176" i="1"/>
  <c r="BU174" i="1"/>
  <c r="BU172" i="1"/>
  <c r="BU170" i="1"/>
  <c r="BU168" i="1"/>
  <c r="BU166" i="1"/>
  <c r="BU164" i="1"/>
  <c r="BU162" i="1"/>
  <c r="BU160" i="1"/>
  <c r="BU158" i="1"/>
  <c r="BU156" i="1"/>
  <c r="BU154" i="1"/>
  <c r="BU152" i="1"/>
  <c r="BU150" i="1"/>
  <c r="BU148" i="1"/>
  <c r="BU146" i="1"/>
  <c r="BU144" i="1"/>
  <c r="BU142" i="1"/>
  <c r="BU140" i="1"/>
  <c r="BU138" i="1"/>
  <c r="BU136" i="1"/>
  <c r="BU134" i="1"/>
  <c r="BU132" i="1"/>
  <c r="BU130" i="1"/>
  <c r="BU128" i="1"/>
  <c r="BU126" i="1"/>
  <c r="BU124" i="1"/>
  <c r="BU122" i="1"/>
  <c r="BU120" i="1"/>
  <c r="BU118" i="1"/>
  <c r="BU116" i="1"/>
  <c r="BU114" i="1"/>
  <c r="BU112" i="1"/>
  <c r="BU110" i="1"/>
  <c r="BU108" i="1"/>
  <c r="BU106" i="1"/>
  <c r="BU104" i="1"/>
  <c r="BU102" i="1"/>
  <c r="BU100" i="1"/>
  <c r="K36" i="1"/>
  <c r="AZ866" i="1" s="1"/>
  <c r="F866" i="1" s="1"/>
  <c r="O35" i="1"/>
  <c r="P35" i="1" s="1"/>
  <c r="J19" i="1" s="1"/>
  <c r="BT2091" i="1" s="1"/>
  <c r="J30" i="1"/>
  <c r="J34" i="1" s="1"/>
  <c r="K41" i="1"/>
  <c r="BC4" i="1" s="1"/>
  <c r="AZ2091" i="1" l="1"/>
  <c r="F2092" i="1" s="1"/>
  <c r="Y55" i="1"/>
  <c r="AY2102" i="1"/>
  <c r="J23" i="1"/>
  <c r="C2092" i="1" s="1"/>
  <c r="AY2091" i="1" s="1"/>
  <c r="E2092" i="1"/>
  <c r="BJ2091" i="1" s="1"/>
  <c r="Y52" i="1"/>
  <c r="Y54" i="1"/>
  <c r="Y53" i="1"/>
  <c r="BU2100" i="1"/>
  <c r="BU2101" i="1"/>
  <c r="BU2099" i="1"/>
  <c r="AZ163" i="1"/>
  <c r="F163" i="1" s="1"/>
  <c r="AZ442" i="1"/>
  <c r="F442" i="1" s="1"/>
  <c r="AZ290" i="1"/>
  <c r="F290" i="1" s="1"/>
  <c r="AZ63" i="1"/>
  <c r="F63" i="1" s="1"/>
  <c r="AZ234" i="1"/>
  <c r="F234" i="1" s="1"/>
  <c r="AZ195" i="1"/>
  <c r="F195" i="1" s="1"/>
  <c r="AZ498" i="1"/>
  <c r="F498" i="1" s="1"/>
  <c r="AZ361" i="1"/>
  <c r="F361" i="1" s="1"/>
  <c r="AZ107" i="1"/>
  <c r="F107" i="1" s="1"/>
  <c r="AZ354" i="1"/>
  <c r="F354" i="1" s="1"/>
  <c r="AZ32" i="1"/>
  <c r="F32" i="1" s="1"/>
  <c r="AZ489" i="1"/>
  <c r="F489" i="1" s="1"/>
  <c r="AZ83" i="1"/>
  <c r="F83" i="1" s="1"/>
  <c r="AZ322" i="1"/>
  <c r="F322" i="1" s="1"/>
  <c r="AZ227" i="1"/>
  <c r="F227" i="1" s="1"/>
  <c r="AZ20" i="1"/>
  <c r="F20" i="1" s="1"/>
  <c r="AZ131" i="1"/>
  <c r="F131" i="1" s="1"/>
  <c r="AZ259" i="1"/>
  <c r="F259" i="1" s="1"/>
  <c r="AZ390" i="1"/>
  <c r="F390" i="1" s="1"/>
  <c r="AZ138" i="1"/>
  <c r="F138" i="1" s="1"/>
  <c r="AZ201" i="1"/>
  <c r="F201" i="1" s="1"/>
  <c r="AZ31" i="1"/>
  <c r="F31" i="1" s="1"/>
  <c r="AZ87" i="1"/>
  <c r="F87" i="1" s="1"/>
  <c r="AZ135" i="1"/>
  <c r="F135" i="1" s="1"/>
  <c r="AZ167" i="1"/>
  <c r="F167" i="1" s="1"/>
  <c r="AZ231" i="1"/>
  <c r="F231" i="1" s="1"/>
  <c r="AZ294" i="1"/>
  <c r="F294" i="1" s="1"/>
  <c r="AZ406" i="1"/>
  <c r="F406" i="1" s="1"/>
  <c r="AZ506" i="1"/>
  <c r="F506" i="1" s="1"/>
  <c r="AZ142" i="1"/>
  <c r="F142" i="1" s="1"/>
  <c r="AZ246" i="1"/>
  <c r="F246" i="1" s="1"/>
  <c r="AZ501" i="1"/>
  <c r="F501" i="1" s="1"/>
  <c r="AZ268" i="1"/>
  <c r="F268" i="1" s="1"/>
  <c r="AZ97" i="1"/>
  <c r="F97" i="1" s="1"/>
  <c r="AZ179" i="1"/>
  <c r="F179" i="1" s="1"/>
  <c r="AZ243" i="1"/>
  <c r="F243" i="1" s="1"/>
  <c r="AZ306" i="1"/>
  <c r="F306" i="1" s="1"/>
  <c r="AZ338" i="1"/>
  <c r="F338" i="1" s="1"/>
  <c r="AZ374" i="1"/>
  <c r="F374" i="1" s="1"/>
  <c r="AZ418" i="1"/>
  <c r="F418" i="1" s="1"/>
  <c r="AZ462" i="1"/>
  <c r="F462" i="1" s="1"/>
  <c r="AZ541" i="1"/>
  <c r="F541" i="1" s="1"/>
  <c r="AZ78" i="1"/>
  <c r="F78" i="1" s="1"/>
  <c r="AZ182" i="1"/>
  <c r="F182" i="1" s="1"/>
  <c r="AZ297" i="1"/>
  <c r="F297" i="1" s="1"/>
  <c r="AZ425" i="1"/>
  <c r="F425" i="1" s="1"/>
  <c r="AZ77" i="1"/>
  <c r="F77" i="1" s="1"/>
  <c r="AZ25" i="1"/>
  <c r="F25" i="1" s="1"/>
  <c r="AZ64" i="1"/>
  <c r="F64" i="1" s="1"/>
  <c r="AZ111" i="1"/>
  <c r="F111" i="1" s="1"/>
  <c r="AZ199" i="1"/>
  <c r="F199" i="1" s="1"/>
  <c r="AZ263" i="1"/>
  <c r="F263" i="1" s="1"/>
  <c r="AZ326" i="1"/>
  <c r="F326" i="1" s="1"/>
  <c r="AZ358" i="1"/>
  <c r="F358" i="1" s="1"/>
  <c r="AZ458" i="1"/>
  <c r="F458" i="1" s="1"/>
  <c r="AZ38" i="1"/>
  <c r="F38" i="1" s="1"/>
  <c r="AZ373" i="1"/>
  <c r="F373" i="1" s="1"/>
  <c r="AZ47" i="1"/>
  <c r="F47" i="1" s="1"/>
  <c r="AZ67" i="1"/>
  <c r="F67" i="1" s="1"/>
  <c r="AZ117" i="1"/>
  <c r="F117" i="1" s="1"/>
  <c r="AZ147" i="1"/>
  <c r="F147" i="1" s="1"/>
  <c r="AZ211" i="1"/>
  <c r="F211" i="1" s="1"/>
  <c r="AZ274" i="1"/>
  <c r="F274" i="1" s="1"/>
  <c r="AZ51" i="1"/>
  <c r="F51" i="1" s="1"/>
  <c r="AZ71" i="1"/>
  <c r="F71" i="1" s="1"/>
  <c r="AZ98" i="1"/>
  <c r="F98" i="1" s="1"/>
  <c r="AZ118" i="1"/>
  <c r="F118" i="1" s="1"/>
  <c r="AZ151" i="1"/>
  <c r="F151" i="1" s="1"/>
  <c r="AZ183" i="1"/>
  <c r="F183" i="1" s="1"/>
  <c r="AZ215" i="1"/>
  <c r="F215" i="1" s="1"/>
  <c r="AZ247" i="1"/>
  <c r="F247" i="1" s="1"/>
  <c r="AZ278" i="1"/>
  <c r="F278" i="1" s="1"/>
  <c r="AZ310" i="1"/>
  <c r="F310" i="1" s="1"/>
  <c r="AZ342" i="1"/>
  <c r="F342" i="1" s="1"/>
  <c r="AZ386" i="1"/>
  <c r="F386" i="1" s="1"/>
  <c r="AZ422" i="1"/>
  <c r="F422" i="1" s="1"/>
  <c r="AZ482" i="1"/>
  <c r="F482" i="1" s="1"/>
  <c r="AZ545" i="1"/>
  <c r="F545" i="1" s="1"/>
  <c r="AZ86" i="1"/>
  <c r="F86" i="1" s="1"/>
  <c r="AZ186" i="1"/>
  <c r="F186" i="1" s="1"/>
  <c r="AZ309" i="1"/>
  <c r="F309" i="1" s="1"/>
  <c r="AZ437" i="1"/>
  <c r="F437" i="1" s="1"/>
  <c r="AZ101" i="1"/>
  <c r="F101" i="1" s="1"/>
  <c r="AZ204" i="1"/>
  <c r="F204" i="1" s="1"/>
  <c r="AZ370" i="1"/>
  <c r="F370" i="1" s="1"/>
  <c r="AZ402" i="1"/>
  <c r="F402" i="1" s="1"/>
  <c r="AZ434" i="1"/>
  <c r="F434" i="1" s="1"/>
  <c r="AZ478" i="1"/>
  <c r="F478" i="1" s="1"/>
  <c r="AZ522" i="1"/>
  <c r="F522" i="1" s="1"/>
  <c r="AZ11" i="1"/>
  <c r="F11" i="1" s="1"/>
  <c r="AZ54" i="1"/>
  <c r="F54" i="1" s="1"/>
  <c r="AZ110" i="1"/>
  <c r="F110" i="1" s="1"/>
  <c r="AZ158" i="1"/>
  <c r="F158" i="1" s="1"/>
  <c r="AZ202" i="1"/>
  <c r="F202" i="1" s="1"/>
  <c r="AZ265" i="1"/>
  <c r="F265" i="1" s="1"/>
  <c r="AZ329" i="1"/>
  <c r="F329" i="1" s="1"/>
  <c r="AZ393" i="1"/>
  <c r="F393" i="1" s="1"/>
  <c r="AZ457" i="1"/>
  <c r="F457" i="1" s="1"/>
  <c r="AZ521" i="1"/>
  <c r="F521" i="1" s="1"/>
  <c r="AZ125" i="1"/>
  <c r="F125" i="1" s="1"/>
  <c r="AZ332" i="1"/>
  <c r="F332" i="1" s="1"/>
  <c r="AZ459" i="1"/>
  <c r="F459" i="1" s="1"/>
  <c r="AZ526" i="1"/>
  <c r="F526" i="1" s="1"/>
  <c r="AZ18" i="1"/>
  <c r="F18" i="1" s="1"/>
  <c r="AZ58" i="1"/>
  <c r="F58" i="1" s="1"/>
  <c r="AZ114" i="1"/>
  <c r="F114" i="1" s="1"/>
  <c r="AZ166" i="1"/>
  <c r="F166" i="1" s="1"/>
  <c r="AZ214" i="1"/>
  <c r="F214" i="1" s="1"/>
  <c r="AZ277" i="1"/>
  <c r="F277" i="1" s="1"/>
  <c r="AZ341" i="1"/>
  <c r="F341" i="1" s="1"/>
  <c r="AZ405" i="1"/>
  <c r="F405" i="1" s="1"/>
  <c r="AZ469" i="1"/>
  <c r="F469" i="1" s="1"/>
  <c r="AZ41" i="1"/>
  <c r="F41" i="1" s="1"/>
  <c r="AZ157" i="1"/>
  <c r="F157" i="1" s="1"/>
  <c r="AZ460" i="1"/>
  <c r="F460" i="1" s="1"/>
  <c r="AZ1004" i="1"/>
  <c r="F1004" i="1" s="1"/>
  <c r="AZ663" i="1"/>
  <c r="F663" i="1" s="1"/>
  <c r="AZ714" i="1"/>
  <c r="F714" i="1" s="1"/>
  <c r="AZ455" i="1"/>
  <c r="F455" i="1" s="1"/>
  <c r="AZ200" i="1"/>
  <c r="F200" i="1" s="1"/>
  <c r="AZ24" i="1"/>
  <c r="F24" i="1" s="1"/>
  <c r="AZ456" i="1"/>
  <c r="F456" i="1" s="1"/>
  <c r="AZ328" i="1"/>
  <c r="F328" i="1" s="1"/>
  <c r="AZ261" i="1"/>
  <c r="F261" i="1" s="1"/>
  <c r="AZ197" i="1"/>
  <c r="F197" i="1" s="1"/>
  <c r="AZ153" i="1"/>
  <c r="F153" i="1" s="1"/>
  <c r="AZ124" i="1"/>
  <c r="F124" i="1" s="1"/>
  <c r="AZ93" i="1"/>
  <c r="F93" i="1" s="1"/>
  <c r="AZ73" i="1"/>
  <c r="F73" i="1" s="1"/>
  <c r="AZ37" i="1"/>
  <c r="F37" i="1" s="1"/>
  <c r="AZ517" i="1"/>
  <c r="F517" i="1" s="1"/>
  <c r="AZ485" i="1"/>
  <c r="F485" i="1" s="1"/>
  <c r="AZ453" i="1"/>
  <c r="F453" i="1" s="1"/>
  <c r="AZ421" i="1"/>
  <c r="F421" i="1" s="1"/>
  <c r="AZ389" i="1"/>
  <c r="F389" i="1" s="1"/>
  <c r="AZ357" i="1"/>
  <c r="F357" i="1" s="1"/>
  <c r="AZ325" i="1"/>
  <c r="F325" i="1" s="1"/>
  <c r="AZ293" i="1"/>
  <c r="F293" i="1" s="1"/>
  <c r="AZ262" i="1"/>
  <c r="F262" i="1" s="1"/>
  <c r="AZ230" i="1"/>
  <c r="F230" i="1" s="1"/>
  <c r="AZ198" i="1"/>
  <c r="F198" i="1" s="1"/>
  <c r="AZ174" i="1"/>
  <c r="F174" i="1" s="1"/>
  <c r="AZ154" i="1"/>
  <c r="F154" i="1" s="1"/>
  <c r="AZ134" i="1"/>
  <c r="F134" i="1" s="1"/>
  <c r="AZ102" i="1"/>
  <c r="F102" i="1" s="1"/>
  <c r="AZ74" i="1"/>
  <c r="F74" i="1" s="1"/>
  <c r="AZ50" i="1"/>
  <c r="F50" i="1" s="1"/>
  <c r="AZ29" i="1"/>
  <c r="F29" i="1" s="1"/>
  <c r="K37" i="1"/>
  <c r="AZ537" i="1"/>
  <c r="F537" i="1" s="1"/>
  <c r="AZ514" i="1"/>
  <c r="F514" i="1" s="1"/>
  <c r="AZ494" i="1"/>
  <c r="F494" i="1" s="1"/>
  <c r="AZ474" i="1"/>
  <c r="F474" i="1" s="1"/>
  <c r="AZ450" i="1"/>
  <c r="F450" i="1" s="1"/>
  <c r="AZ430" i="1"/>
  <c r="F430" i="1" s="1"/>
  <c r="AZ414" i="1"/>
  <c r="F414" i="1" s="1"/>
  <c r="AZ398" i="1"/>
  <c r="F398" i="1" s="1"/>
  <c r="AZ382" i="1"/>
  <c r="F382" i="1" s="1"/>
  <c r="AZ366" i="1"/>
  <c r="F366" i="1" s="1"/>
  <c r="AZ350" i="1"/>
  <c r="F350" i="1" s="1"/>
  <c r="AZ334" i="1"/>
  <c r="F334" i="1" s="1"/>
  <c r="AZ318" i="1"/>
  <c r="F318" i="1" s="1"/>
  <c r="AZ302" i="1"/>
  <c r="F302" i="1" s="1"/>
  <c r="AZ286" i="1"/>
  <c r="F286" i="1" s="1"/>
  <c r="AZ270" i="1"/>
  <c r="F270" i="1" s="1"/>
  <c r="AZ255" i="1"/>
  <c r="F255" i="1" s="1"/>
  <c r="AZ239" i="1"/>
  <c r="F239" i="1" s="1"/>
  <c r="AZ223" i="1"/>
  <c r="F223" i="1" s="1"/>
  <c r="AZ207" i="1"/>
  <c r="F207" i="1" s="1"/>
  <c r="AZ191" i="1"/>
  <c r="F191" i="1" s="1"/>
  <c r="AZ175" i="1"/>
  <c r="F175" i="1" s="1"/>
  <c r="AZ159" i="1"/>
  <c r="F159" i="1" s="1"/>
  <c r="AZ143" i="1"/>
  <c r="F143" i="1" s="1"/>
  <c r="AZ127" i="1"/>
  <c r="F127" i="1" s="1"/>
  <c r="AZ116" i="1"/>
  <c r="F116" i="1" s="1"/>
  <c r="AZ103" i="1"/>
  <c r="F103" i="1" s="1"/>
  <c r="AZ96" i="1"/>
  <c r="F96" i="1" s="1"/>
  <c r="AZ79" i="1"/>
  <c r="F79" i="1" s="1"/>
  <c r="AZ66" i="1"/>
  <c r="F66" i="1" s="1"/>
  <c r="AZ59" i="1"/>
  <c r="F59" i="1" s="1"/>
  <c r="AZ43" i="1"/>
  <c r="F43" i="1" s="1"/>
  <c r="AZ16" i="1"/>
  <c r="F16" i="1" s="1"/>
  <c r="AZ99" i="1"/>
  <c r="F99" i="1" s="1"/>
  <c r="AZ75" i="1"/>
  <c r="F75" i="1" s="1"/>
  <c r="AZ65" i="1"/>
  <c r="F65" i="1" s="1"/>
  <c r="AZ39" i="1"/>
  <c r="F39" i="1" s="1"/>
  <c r="AZ15" i="1"/>
  <c r="F15" i="1" s="1"/>
  <c r="AZ749" i="1"/>
  <c r="F749" i="1" s="1"/>
  <c r="AZ586" i="1"/>
  <c r="F586" i="1" s="1"/>
  <c r="AZ327" i="1"/>
  <c r="F327" i="1" s="1"/>
  <c r="AZ80" i="1"/>
  <c r="F80" i="1" s="1"/>
  <c r="AZ520" i="1"/>
  <c r="F520" i="1" s="1"/>
  <c r="AZ392" i="1"/>
  <c r="F392" i="1" s="1"/>
  <c r="AZ296" i="1"/>
  <c r="F296" i="1" s="1"/>
  <c r="AZ229" i="1"/>
  <c r="F229" i="1" s="1"/>
  <c r="AZ169" i="1"/>
  <c r="F169" i="1" s="1"/>
  <c r="AZ137" i="1"/>
  <c r="F137" i="1" s="1"/>
  <c r="AZ113" i="1"/>
  <c r="F113" i="1" s="1"/>
  <c r="AZ89" i="1"/>
  <c r="F89" i="1" s="1"/>
  <c r="AZ53" i="1"/>
  <c r="F53" i="1" s="1"/>
  <c r="AZ12" i="1"/>
  <c r="F12" i="1" s="1"/>
  <c r="AZ628" i="1"/>
  <c r="F628" i="1" s="1"/>
  <c r="AZ590" i="1"/>
  <c r="F590" i="1" s="1"/>
  <c r="AZ331" i="1"/>
  <c r="F331" i="1" s="1"/>
  <c r="AZ84" i="1"/>
  <c r="F84" i="1" s="1"/>
  <c r="AZ524" i="1"/>
  <c r="F524" i="1" s="1"/>
  <c r="AZ396" i="1"/>
  <c r="F396" i="1" s="1"/>
  <c r="AZ300" i="1"/>
  <c r="F300" i="1" s="1"/>
  <c r="AZ233" i="1"/>
  <c r="F233" i="1" s="1"/>
  <c r="AZ173" i="1"/>
  <c r="F173" i="1" s="1"/>
  <c r="AZ141" i="1"/>
  <c r="F141" i="1" s="1"/>
  <c r="AZ121" i="1"/>
  <c r="F121" i="1" s="1"/>
  <c r="AZ90" i="1"/>
  <c r="F90" i="1" s="1"/>
  <c r="AZ57" i="1"/>
  <c r="F57" i="1" s="1"/>
  <c r="AZ13" i="1"/>
  <c r="F13" i="1" s="1"/>
  <c r="AZ505" i="1"/>
  <c r="F505" i="1" s="1"/>
  <c r="AZ473" i="1"/>
  <c r="F473" i="1" s="1"/>
  <c r="AZ441" i="1"/>
  <c r="F441" i="1" s="1"/>
  <c r="AZ409" i="1"/>
  <c r="F409" i="1" s="1"/>
  <c r="AZ377" i="1"/>
  <c r="F377" i="1" s="1"/>
  <c r="AZ345" i="1"/>
  <c r="F345" i="1" s="1"/>
  <c r="AZ313" i="1"/>
  <c r="F313" i="1" s="1"/>
  <c r="AZ281" i="1"/>
  <c r="F281" i="1" s="1"/>
  <c r="AZ250" i="1"/>
  <c r="F250" i="1" s="1"/>
  <c r="AZ218" i="1"/>
  <c r="F218" i="1" s="1"/>
  <c r="AZ190" i="1"/>
  <c r="F190" i="1" s="1"/>
  <c r="AZ170" i="1"/>
  <c r="F170" i="1" s="1"/>
  <c r="AZ150" i="1"/>
  <c r="F150" i="1" s="1"/>
  <c r="AZ126" i="1"/>
  <c r="F126" i="1" s="1"/>
  <c r="AZ94" i="1"/>
  <c r="F94" i="1" s="1"/>
  <c r="AZ70" i="1"/>
  <c r="F70" i="1" s="1"/>
  <c r="AZ42" i="1"/>
  <c r="F42" i="1" s="1"/>
  <c r="AZ19" i="1"/>
  <c r="F19" i="1" s="1"/>
  <c r="AZ7" i="1"/>
  <c r="F7" i="1" s="1"/>
  <c r="AZ529" i="1"/>
  <c r="F529" i="1" s="1"/>
  <c r="AZ510" i="1"/>
  <c r="F510" i="1" s="1"/>
  <c r="AZ490" i="1"/>
  <c r="F490" i="1" s="1"/>
  <c r="AZ466" i="1"/>
  <c r="F466" i="1" s="1"/>
  <c r="AZ446" i="1"/>
  <c r="F446" i="1" s="1"/>
  <c r="AZ426" i="1"/>
  <c r="F426" i="1" s="1"/>
  <c r="AZ410" i="1"/>
  <c r="F410" i="1" s="1"/>
  <c r="AZ394" i="1"/>
  <c r="F394" i="1" s="1"/>
  <c r="AZ378" i="1"/>
  <c r="F378" i="1" s="1"/>
  <c r="AZ362" i="1"/>
  <c r="F362" i="1" s="1"/>
  <c r="AZ346" i="1"/>
  <c r="F346" i="1" s="1"/>
  <c r="AZ330" i="1"/>
  <c r="F330" i="1" s="1"/>
  <c r="AZ314" i="1"/>
  <c r="F314" i="1" s="1"/>
  <c r="AZ298" i="1"/>
  <c r="F298" i="1" s="1"/>
  <c r="AZ282" i="1"/>
  <c r="F282" i="1" s="1"/>
  <c r="AZ266" i="1"/>
  <c r="F266" i="1" s="1"/>
  <c r="AZ251" i="1"/>
  <c r="F251" i="1" s="1"/>
  <c r="AZ235" i="1"/>
  <c r="F235" i="1" s="1"/>
  <c r="AZ219" i="1"/>
  <c r="F219" i="1" s="1"/>
  <c r="AZ203" i="1"/>
  <c r="F203" i="1" s="1"/>
  <c r="AZ187" i="1"/>
  <c r="F187" i="1" s="1"/>
  <c r="AZ171" i="1"/>
  <c r="F171" i="1" s="1"/>
  <c r="AZ155" i="1"/>
  <c r="F155" i="1" s="1"/>
  <c r="AZ139" i="1"/>
  <c r="F139" i="1" s="1"/>
  <c r="AZ119" i="1"/>
  <c r="F119" i="1" s="1"/>
  <c r="AZ115" i="1"/>
  <c r="F115" i="1" s="1"/>
  <c r="AZ95" i="1"/>
  <c r="F95" i="1" s="1"/>
  <c r="AZ55" i="1"/>
  <c r="F55" i="1" s="1"/>
  <c r="AZ718" i="1"/>
  <c r="F718" i="1" s="1"/>
  <c r="AZ874" i="1"/>
  <c r="F874" i="1" s="1"/>
  <c r="AZ761" i="1"/>
  <c r="F761" i="1" s="1"/>
  <c r="AZ640" i="1"/>
  <c r="F640" i="1" s="1"/>
  <c r="AZ791" i="1"/>
  <c r="F791" i="1" s="1"/>
  <c r="AZ360" i="1"/>
  <c r="F360" i="1" s="1"/>
  <c r="AZ424" i="1"/>
  <c r="F424" i="1" s="1"/>
  <c r="AZ488" i="1"/>
  <c r="F488" i="1" s="1"/>
  <c r="AZ4" i="1"/>
  <c r="F4" i="1" s="1"/>
  <c r="AZ44" i="1"/>
  <c r="F44" i="1" s="1"/>
  <c r="AZ136" i="1"/>
  <c r="F136" i="1" s="1"/>
  <c r="AZ264" i="1"/>
  <c r="F264" i="1" s="1"/>
  <c r="AZ391" i="1"/>
  <c r="F391" i="1" s="1"/>
  <c r="AZ519" i="1"/>
  <c r="F519" i="1" s="1"/>
  <c r="AZ650" i="1"/>
  <c r="F650" i="1" s="1"/>
  <c r="AZ782" i="1"/>
  <c r="F782" i="1" s="1"/>
  <c r="AZ621" i="1"/>
  <c r="F621" i="1" s="1"/>
  <c r="AZ877" i="1"/>
  <c r="F877" i="1" s="1"/>
  <c r="AZ760" i="1"/>
  <c r="F760" i="1" s="1"/>
  <c r="AZ1185" i="1"/>
  <c r="F1185" i="1" s="1"/>
  <c r="AZ364" i="1"/>
  <c r="F364" i="1" s="1"/>
  <c r="AZ428" i="1"/>
  <c r="F428" i="1" s="1"/>
  <c r="AZ492" i="1"/>
  <c r="F492" i="1" s="1"/>
  <c r="AZ8" i="1"/>
  <c r="F8" i="1" s="1"/>
  <c r="AZ48" i="1"/>
  <c r="F48" i="1" s="1"/>
  <c r="AZ140" i="1"/>
  <c r="F140" i="1" s="1"/>
  <c r="AZ267" i="1"/>
  <c r="F267" i="1" s="1"/>
  <c r="AZ395" i="1"/>
  <c r="F395" i="1" s="1"/>
  <c r="AZ523" i="1"/>
  <c r="F523" i="1" s="1"/>
  <c r="AZ654" i="1"/>
  <c r="F654" i="1" s="1"/>
  <c r="AZ786" i="1"/>
  <c r="F786" i="1" s="1"/>
  <c r="AZ633" i="1"/>
  <c r="F633" i="1" s="1"/>
  <c r="AZ890" i="1"/>
  <c r="F890" i="1" s="1"/>
  <c r="AZ776" i="1"/>
  <c r="F776" i="1" s="1"/>
  <c r="AZ1485" i="1"/>
  <c r="F1485" i="1" s="1"/>
  <c r="AZ1038" i="1"/>
  <c r="F1038" i="1" s="1"/>
  <c r="AZ1029" i="1"/>
  <c r="F1029" i="1" s="1"/>
  <c r="AZ872" i="1"/>
  <c r="F872" i="1" s="1"/>
  <c r="AZ704" i="1"/>
  <c r="F704" i="1" s="1"/>
  <c r="AZ576" i="1"/>
  <c r="F576" i="1" s="1"/>
  <c r="AZ825" i="1"/>
  <c r="F825" i="1" s="1"/>
  <c r="AZ697" i="1"/>
  <c r="F697" i="1" s="1"/>
  <c r="AZ577" i="1"/>
  <c r="F577" i="1" s="1"/>
  <c r="AZ830" i="1"/>
  <c r="F830" i="1" s="1"/>
  <c r="AZ750" i="1"/>
  <c r="F750" i="1" s="1"/>
  <c r="AZ686" i="1"/>
  <c r="F686" i="1" s="1"/>
  <c r="AZ622" i="1"/>
  <c r="F622" i="1" s="1"/>
  <c r="AZ558" i="1"/>
  <c r="F558" i="1" s="1"/>
  <c r="AZ491" i="1"/>
  <c r="F491" i="1" s="1"/>
  <c r="AZ427" i="1"/>
  <c r="F427" i="1" s="1"/>
  <c r="AZ363" i="1"/>
  <c r="F363" i="1" s="1"/>
  <c r="AZ299" i="1"/>
  <c r="F299" i="1" s="1"/>
  <c r="AZ236" i="1"/>
  <c r="F236" i="1" s="1"/>
  <c r="AZ172" i="1"/>
  <c r="F172" i="1" s="1"/>
  <c r="AZ108" i="1"/>
  <c r="F108" i="1" s="1"/>
  <c r="AZ68" i="1"/>
  <c r="F68" i="1" s="1"/>
  <c r="AZ35" i="1"/>
  <c r="F35" i="1" s="1"/>
  <c r="AZ21" i="1"/>
  <c r="F21" i="1" s="1"/>
  <c r="AZ539" i="1"/>
  <c r="F539" i="1" s="1"/>
  <c r="AZ508" i="1"/>
  <c r="F508" i="1" s="1"/>
  <c r="AZ476" i="1"/>
  <c r="F476" i="1" s="1"/>
  <c r="AZ444" i="1"/>
  <c r="F444" i="1" s="1"/>
  <c r="AZ412" i="1"/>
  <c r="F412" i="1" s="1"/>
  <c r="AZ380" i="1"/>
  <c r="F380" i="1" s="1"/>
  <c r="AZ348" i="1"/>
  <c r="F348" i="1" s="1"/>
  <c r="AZ316" i="1"/>
  <c r="F316" i="1" s="1"/>
  <c r="AZ284" i="1"/>
  <c r="F284" i="1" s="1"/>
  <c r="AZ249" i="1"/>
  <c r="F249" i="1" s="1"/>
  <c r="AZ217" i="1"/>
  <c r="F217" i="1" s="1"/>
  <c r="AZ185" i="1"/>
  <c r="F185" i="1" s="1"/>
  <c r="AZ165" i="1"/>
  <c r="F165" i="1" s="1"/>
  <c r="AZ149" i="1"/>
  <c r="F149" i="1" s="1"/>
  <c r="AZ133" i="1"/>
  <c r="F133" i="1" s="1"/>
  <c r="AZ123" i="1"/>
  <c r="F123" i="1" s="1"/>
  <c r="AZ109" i="1"/>
  <c r="F109" i="1" s="1"/>
  <c r="AZ92" i="1"/>
  <c r="F92" i="1" s="1"/>
  <c r="AZ85" i="1"/>
  <c r="F85" i="1" s="1"/>
  <c r="AZ69" i="1"/>
  <c r="F69" i="1" s="1"/>
  <c r="AZ49" i="1"/>
  <c r="F49" i="1" s="1"/>
  <c r="AZ33" i="1"/>
  <c r="F33" i="1" s="1"/>
  <c r="AZ5" i="1"/>
  <c r="F5" i="1" s="1"/>
  <c r="AZ513" i="1"/>
  <c r="F513" i="1" s="1"/>
  <c r="AZ497" i="1"/>
  <c r="F497" i="1" s="1"/>
  <c r="AZ481" i="1"/>
  <c r="F481" i="1" s="1"/>
  <c r="AZ465" i="1"/>
  <c r="F465" i="1" s="1"/>
  <c r="AZ449" i="1"/>
  <c r="F449" i="1" s="1"/>
  <c r="AZ433" i="1"/>
  <c r="F433" i="1" s="1"/>
  <c r="AZ417" i="1"/>
  <c r="F417" i="1" s="1"/>
  <c r="AZ401" i="1"/>
  <c r="F401" i="1" s="1"/>
  <c r="AZ385" i="1"/>
  <c r="F385" i="1" s="1"/>
  <c r="AZ369" i="1"/>
  <c r="F369" i="1" s="1"/>
  <c r="AZ353" i="1"/>
  <c r="F353" i="1" s="1"/>
  <c r="AZ337" i="1"/>
  <c r="F337" i="1" s="1"/>
  <c r="AZ321" i="1"/>
  <c r="F321" i="1" s="1"/>
  <c r="AZ305" i="1"/>
  <c r="F305" i="1" s="1"/>
  <c r="AZ289" i="1"/>
  <c r="F289" i="1" s="1"/>
  <c r="AZ273" i="1"/>
  <c r="F273" i="1" s="1"/>
  <c r="AZ258" i="1"/>
  <c r="F258" i="1" s="1"/>
  <c r="AZ242" i="1"/>
  <c r="F242" i="1" s="1"/>
  <c r="AZ226" i="1"/>
  <c r="F226" i="1" s="1"/>
  <c r="AZ210" i="1"/>
  <c r="F210" i="1" s="1"/>
  <c r="AZ194" i="1"/>
  <c r="F194" i="1" s="1"/>
  <c r="AZ178" i="1"/>
  <c r="F178" i="1" s="1"/>
  <c r="AZ162" i="1"/>
  <c r="F162" i="1" s="1"/>
  <c r="AZ146" i="1"/>
  <c r="F146" i="1" s="1"/>
  <c r="AZ130" i="1"/>
  <c r="F130" i="1" s="1"/>
  <c r="AZ106" i="1"/>
  <c r="F106" i="1" s="1"/>
  <c r="AZ82" i="1"/>
  <c r="F82" i="1" s="1"/>
  <c r="AZ62" i="1"/>
  <c r="F62" i="1" s="1"/>
  <c r="AZ46" i="1"/>
  <c r="F46" i="1" s="1"/>
  <c r="AZ30" i="1"/>
  <c r="F30" i="1" s="1"/>
  <c r="AZ17" i="1"/>
  <c r="F17" i="1" s="1"/>
  <c r="AZ6" i="1"/>
  <c r="F6" i="1" s="1"/>
  <c r="AZ533" i="1"/>
  <c r="F533" i="1" s="1"/>
  <c r="AZ518" i="1"/>
  <c r="F518" i="1" s="1"/>
  <c r="AZ502" i="1"/>
  <c r="F502" i="1" s="1"/>
  <c r="AZ486" i="1"/>
  <c r="F486" i="1" s="1"/>
  <c r="AZ470" i="1"/>
  <c r="F470" i="1" s="1"/>
  <c r="AZ454" i="1"/>
  <c r="F454" i="1" s="1"/>
  <c r="AZ438" i="1"/>
  <c r="F438" i="1" s="1"/>
  <c r="AZ1015" i="1"/>
  <c r="F1015" i="1" s="1"/>
  <c r="AZ901" i="1"/>
  <c r="F901" i="1" s="1"/>
  <c r="AZ852" i="1"/>
  <c r="F852" i="1" s="1"/>
  <c r="AZ692" i="1"/>
  <c r="F692" i="1" s="1"/>
  <c r="AZ564" i="1"/>
  <c r="F564" i="1" s="1"/>
  <c r="AZ813" i="1"/>
  <c r="F813" i="1" s="1"/>
  <c r="AZ685" i="1"/>
  <c r="F685" i="1" s="1"/>
  <c r="AZ573" i="1"/>
  <c r="F573" i="1" s="1"/>
  <c r="AZ826" i="1"/>
  <c r="F826" i="1" s="1"/>
  <c r="AZ746" i="1"/>
  <c r="F746" i="1" s="1"/>
  <c r="AZ682" i="1"/>
  <c r="F682" i="1" s="1"/>
  <c r="AZ618" i="1"/>
  <c r="F618" i="1" s="1"/>
  <c r="AZ554" i="1"/>
  <c r="F554" i="1" s="1"/>
  <c r="AZ487" i="1"/>
  <c r="F487" i="1" s="1"/>
  <c r="AZ423" i="1"/>
  <c r="F423" i="1" s="1"/>
  <c r="AZ359" i="1"/>
  <c r="F359" i="1" s="1"/>
  <c r="AZ295" i="1"/>
  <c r="F295" i="1" s="1"/>
  <c r="AZ232" i="1"/>
  <c r="F232" i="1" s="1"/>
  <c r="AZ168" i="1"/>
  <c r="F168" i="1" s="1"/>
  <c r="AZ104" i="1"/>
  <c r="F104" i="1" s="1"/>
  <c r="AZ60" i="1"/>
  <c r="F60" i="1" s="1"/>
  <c r="AZ34" i="1"/>
  <c r="F34" i="1" s="1"/>
  <c r="AZ14" i="1"/>
  <c r="F14" i="1" s="1"/>
  <c r="AZ535" i="1"/>
  <c r="F535" i="1" s="1"/>
  <c r="AZ504" i="1"/>
  <c r="F504" i="1" s="1"/>
  <c r="AZ472" i="1"/>
  <c r="F472" i="1" s="1"/>
  <c r="AZ440" i="1"/>
  <c r="F440" i="1" s="1"/>
  <c r="AZ408" i="1"/>
  <c r="F408" i="1" s="1"/>
  <c r="AZ376" i="1"/>
  <c r="F376" i="1" s="1"/>
  <c r="AZ344" i="1"/>
  <c r="F344" i="1" s="1"/>
  <c r="AZ312" i="1"/>
  <c r="F312" i="1" s="1"/>
  <c r="AZ280" i="1"/>
  <c r="F280" i="1" s="1"/>
  <c r="AZ245" i="1"/>
  <c r="F245" i="1" s="1"/>
  <c r="AZ213" i="1"/>
  <c r="F213" i="1" s="1"/>
  <c r="AZ181" i="1"/>
  <c r="F181" i="1" s="1"/>
  <c r="AZ161" i="1"/>
  <c r="F161" i="1" s="1"/>
  <c r="AZ145" i="1"/>
  <c r="F145" i="1" s="1"/>
  <c r="AZ129" i="1"/>
  <c r="F129" i="1" s="1"/>
  <c r="AZ122" i="1"/>
  <c r="F122" i="1" s="1"/>
  <c r="AZ105" i="1"/>
  <c r="F105" i="1" s="1"/>
  <c r="AZ91" i="1"/>
  <c r="F91" i="1" s="1"/>
  <c r="AZ81" i="1"/>
  <c r="F81" i="1" s="1"/>
  <c r="AZ61" i="1"/>
  <c r="F61" i="1" s="1"/>
  <c r="AZ45" i="1"/>
  <c r="F45" i="1" s="1"/>
  <c r="AZ28" i="1"/>
  <c r="F28" i="1" s="1"/>
  <c r="AZ525" i="1"/>
  <c r="F525" i="1" s="1"/>
  <c r="AZ509" i="1"/>
  <c r="F509" i="1" s="1"/>
  <c r="AZ493" i="1"/>
  <c r="F493" i="1" s="1"/>
  <c r="AZ477" i="1"/>
  <c r="F477" i="1" s="1"/>
  <c r="AZ461" i="1"/>
  <c r="F461" i="1" s="1"/>
  <c r="AZ445" i="1"/>
  <c r="F445" i="1" s="1"/>
  <c r="AZ429" i="1"/>
  <c r="F429" i="1" s="1"/>
  <c r="AZ413" i="1"/>
  <c r="F413" i="1" s="1"/>
  <c r="AZ397" i="1"/>
  <c r="F397" i="1" s="1"/>
  <c r="AZ381" i="1"/>
  <c r="F381" i="1" s="1"/>
  <c r="AZ365" i="1"/>
  <c r="F365" i="1" s="1"/>
  <c r="AZ349" i="1"/>
  <c r="F349" i="1" s="1"/>
  <c r="AZ333" i="1"/>
  <c r="F333" i="1" s="1"/>
  <c r="AZ317" i="1"/>
  <c r="F317" i="1" s="1"/>
  <c r="AZ301" i="1"/>
  <c r="F301" i="1" s="1"/>
  <c r="AZ285" i="1"/>
  <c r="F285" i="1" s="1"/>
  <c r="AZ269" i="1"/>
  <c r="F269" i="1" s="1"/>
  <c r="AZ254" i="1"/>
  <c r="F254" i="1" s="1"/>
  <c r="AZ238" i="1"/>
  <c r="F238" i="1" s="1"/>
  <c r="AZ222" i="1"/>
  <c r="F222" i="1" s="1"/>
  <c r="AZ206" i="1"/>
  <c r="F206" i="1" s="1"/>
  <c r="AZ189" i="1"/>
  <c r="F189" i="1" s="1"/>
  <c r="AZ205" i="1"/>
  <c r="F205" i="1" s="1"/>
  <c r="AZ221" i="1"/>
  <c r="F221" i="1" s="1"/>
  <c r="AZ237" i="1"/>
  <c r="F237" i="1" s="1"/>
  <c r="AZ253" i="1"/>
  <c r="F253" i="1" s="1"/>
  <c r="AZ272" i="1"/>
  <c r="F272" i="1" s="1"/>
  <c r="AZ288" i="1"/>
  <c r="F288" i="1" s="1"/>
  <c r="AZ304" i="1"/>
  <c r="F304" i="1" s="1"/>
  <c r="AZ320" i="1"/>
  <c r="F320" i="1" s="1"/>
  <c r="AZ336" i="1"/>
  <c r="F336" i="1" s="1"/>
  <c r="AZ352" i="1"/>
  <c r="F352" i="1" s="1"/>
  <c r="AZ368" i="1"/>
  <c r="F368" i="1" s="1"/>
  <c r="AZ384" i="1"/>
  <c r="F384" i="1" s="1"/>
  <c r="AZ400" i="1"/>
  <c r="F400" i="1" s="1"/>
  <c r="AZ416" i="1"/>
  <c r="F416" i="1" s="1"/>
  <c r="AZ432" i="1"/>
  <c r="F432" i="1" s="1"/>
  <c r="AZ448" i="1"/>
  <c r="F448" i="1" s="1"/>
  <c r="AZ464" i="1"/>
  <c r="F464" i="1" s="1"/>
  <c r="AZ480" i="1"/>
  <c r="F480" i="1" s="1"/>
  <c r="AZ496" i="1"/>
  <c r="F496" i="1" s="1"/>
  <c r="AZ512" i="1"/>
  <c r="F512" i="1" s="1"/>
  <c r="AZ527" i="1"/>
  <c r="F527" i="1" s="1"/>
  <c r="AZ543" i="1"/>
  <c r="F543" i="1" s="1"/>
  <c r="AZ9" i="1"/>
  <c r="F9" i="1" s="1"/>
  <c r="AZ22" i="1"/>
  <c r="F22" i="1" s="1"/>
  <c r="AZ26" i="1"/>
  <c r="F26" i="1" s="1"/>
  <c r="AZ36" i="1"/>
  <c r="F36" i="1" s="1"/>
  <c r="AZ52" i="1"/>
  <c r="F52" i="1" s="1"/>
  <c r="AZ72" i="1"/>
  <c r="F72" i="1" s="1"/>
  <c r="AZ88" i="1"/>
  <c r="F88" i="1" s="1"/>
  <c r="AZ112" i="1"/>
  <c r="F112" i="1" s="1"/>
  <c r="AZ152" i="1"/>
  <c r="F152" i="1" s="1"/>
  <c r="AZ184" i="1"/>
  <c r="F184" i="1" s="1"/>
  <c r="AZ216" i="1"/>
  <c r="F216" i="1" s="1"/>
  <c r="AZ248" i="1"/>
  <c r="F248" i="1" s="1"/>
  <c r="AZ279" i="1"/>
  <c r="F279" i="1" s="1"/>
  <c r="AZ311" i="1"/>
  <c r="F311" i="1" s="1"/>
  <c r="AZ343" i="1"/>
  <c r="F343" i="1" s="1"/>
  <c r="AZ375" i="1"/>
  <c r="F375" i="1" s="1"/>
  <c r="AZ407" i="1"/>
  <c r="F407" i="1" s="1"/>
  <c r="AZ439" i="1"/>
  <c r="F439" i="1" s="1"/>
  <c r="AZ471" i="1"/>
  <c r="F471" i="1" s="1"/>
  <c r="AZ503" i="1"/>
  <c r="F503" i="1" s="1"/>
  <c r="AZ538" i="1"/>
  <c r="F538" i="1" s="1"/>
  <c r="AZ570" i="1"/>
  <c r="F570" i="1" s="1"/>
  <c r="AZ602" i="1"/>
  <c r="F602" i="1" s="1"/>
  <c r="AZ634" i="1"/>
  <c r="F634" i="1" s="1"/>
  <c r="AZ666" i="1"/>
  <c r="F666" i="1" s="1"/>
  <c r="AZ698" i="1"/>
  <c r="F698" i="1" s="1"/>
  <c r="AZ730" i="1"/>
  <c r="F730" i="1" s="1"/>
  <c r="AZ762" i="1"/>
  <c r="F762" i="1" s="1"/>
  <c r="AZ802" i="1"/>
  <c r="F802" i="1" s="1"/>
  <c r="AZ846" i="1"/>
  <c r="F846" i="1" s="1"/>
  <c r="AZ553" i="1"/>
  <c r="F553" i="1" s="1"/>
  <c r="AZ593" i="1"/>
  <c r="F593" i="1" s="1"/>
  <c r="AZ653" i="1"/>
  <c r="F653" i="1" s="1"/>
  <c r="AZ717" i="1"/>
  <c r="F717" i="1" s="1"/>
  <c r="AZ781" i="1"/>
  <c r="F781" i="1" s="1"/>
  <c r="AZ845" i="1"/>
  <c r="F845" i="1" s="1"/>
  <c r="AZ532" i="1"/>
  <c r="F532" i="1" s="1"/>
  <c r="AZ596" i="1"/>
  <c r="F596" i="1" s="1"/>
  <c r="AZ660" i="1"/>
  <c r="F660" i="1" s="1"/>
  <c r="AZ724" i="1"/>
  <c r="F724" i="1" s="1"/>
  <c r="AZ804" i="1"/>
  <c r="F804" i="1" s="1"/>
  <c r="AZ579" i="1"/>
  <c r="F579" i="1" s="1"/>
  <c r="AZ707" i="1"/>
  <c r="F707" i="1" s="1"/>
  <c r="AZ835" i="1"/>
  <c r="F835" i="1" s="1"/>
  <c r="AZ945" i="1"/>
  <c r="F945" i="1" s="1"/>
  <c r="AZ1073" i="1"/>
  <c r="F1073" i="1" s="1"/>
  <c r="AZ1246" i="1"/>
  <c r="F1246" i="1" s="1"/>
  <c r="AZ1128" i="1"/>
  <c r="F1128" i="1" s="1"/>
  <c r="AZ1127" i="1"/>
  <c r="F1127" i="1" s="1"/>
  <c r="AZ1355" i="1"/>
  <c r="F1355" i="1" s="1"/>
  <c r="AZ177" i="1"/>
  <c r="F177" i="1" s="1"/>
  <c r="AZ193" i="1"/>
  <c r="F193" i="1" s="1"/>
  <c r="AZ209" i="1"/>
  <c r="F209" i="1" s="1"/>
  <c r="AZ225" i="1"/>
  <c r="F225" i="1" s="1"/>
  <c r="AZ241" i="1"/>
  <c r="F241" i="1" s="1"/>
  <c r="AZ257" i="1"/>
  <c r="F257" i="1" s="1"/>
  <c r="AZ276" i="1"/>
  <c r="F276" i="1" s="1"/>
  <c r="AZ292" i="1"/>
  <c r="F292" i="1" s="1"/>
  <c r="AZ308" i="1"/>
  <c r="F308" i="1" s="1"/>
  <c r="AZ324" i="1"/>
  <c r="F324" i="1" s="1"/>
  <c r="AZ340" i="1"/>
  <c r="F340" i="1" s="1"/>
  <c r="AZ356" i="1"/>
  <c r="F356" i="1" s="1"/>
  <c r="AZ372" i="1"/>
  <c r="F372" i="1" s="1"/>
  <c r="AZ388" i="1"/>
  <c r="F388" i="1" s="1"/>
  <c r="AZ404" i="1"/>
  <c r="F404" i="1" s="1"/>
  <c r="AZ420" i="1"/>
  <c r="F420" i="1" s="1"/>
  <c r="AZ436" i="1"/>
  <c r="F436" i="1" s="1"/>
  <c r="AZ452" i="1"/>
  <c r="F452" i="1" s="1"/>
  <c r="AZ468" i="1"/>
  <c r="F468" i="1" s="1"/>
  <c r="AZ484" i="1"/>
  <c r="F484" i="1" s="1"/>
  <c r="AZ500" i="1"/>
  <c r="F500" i="1" s="1"/>
  <c r="AZ516" i="1"/>
  <c r="F516" i="1" s="1"/>
  <c r="AZ531" i="1"/>
  <c r="F531" i="1" s="1"/>
  <c r="AZ547" i="1"/>
  <c r="F547" i="1" s="1"/>
  <c r="AZ10" i="1"/>
  <c r="F10" i="1" s="1"/>
  <c r="AZ23" i="1"/>
  <c r="F23" i="1" s="1"/>
  <c r="AZ27" i="1"/>
  <c r="F27" i="1" s="1"/>
  <c r="AZ40" i="1"/>
  <c r="F40" i="1" s="1"/>
  <c r="AZ56" i="1"/>
  <c r="F56" i="1" s="1"/>
  <c r="AZ76" i="1"/>
  <c r="F76" i="1" s="1"/>
  <c r="AZ100" i="1"/>
  <c r="F100" i="1" s="1"/>
  <c r="AZ120" i="1"/>
  <c r="F120" i="1" s="1"/>
  <c r="AZ156" i="1"/>
  <c r="F156" i="1" s="1"/>
  <c r="AZ188" i="1"/>
  <c r="F188" i="1" s="1"/>
  <c r="AZ220" i="1"/>
  <c r="F220" i="1" s="1"/>
  <c r="AZ252" i="1"/>
  <c r="F252" i="1" s="1"/>
  <c r="AZ283" i="1"/>
  <c r="F283" i="1" s="1"/>
  <c r="AZ315" i="1"/>
  <c r="F315" i="1" s="1"/>
  <c r="AZ347" i="1"/>
  <c r="F347" i="1" s="1"/>
  <c r="AZ379" i="1"/>
  <c r="F379" i="1" s="1"/>
  <c r="AZ411" i="1"/>
  <c r="F411" i="1" s="1"/>
  <c r="AZ443" i="1"/>
  <c r="F443" i="1" s="1"/>
  <c r="AZ475" i="1"/>
  <c r="F475" i="1" s="1"/>
  <c r="AZ507" i="1"/>
  <c r="F507" i="1" s="1"/>
  <c r="AZ542" i="1"/>
  <c r="F542" i="1" s="1"/>
  <c r="AZ574" i="1"/>
  <c r="F574" i="1" s="1"/>
  <c r="AZ606" i="1"/>
  <c r="F606" i="1" s="1"/>
  <c r="AZ638" i="1"/>
  <c r="F638" i="1" s="1"/>
  <c r="AZ670" i="1"/>
  <c r="F670" i="1" s="1"/>
  <c r="AZ702" i="1"/>
  <c r="F702" i="1" s="1"/>
  <c r="AZ734" i="1"/>
  <c r="F734" i="1" s="1"/>
  <c r="AZ766" i="1"/>
  <c r="F766" i="1" s="1"/>
  <c r="AZ810" i="1"/>
  <c r="F810" i="1" s="1"/>
  <c r="AZ850" i="1"/>
  <c r="F850" i="1" s="1"/>
  <c r="AZ557" i="1"/>
  <c r="F557" i="1" s="1"/>
  <c r="AZ601" i="1"/>
  <c r="F601" i="1" s="1"/>
  <c r="AZ665" i="1"/>
  <c r="F665" i="1" s="1"/>
  <c r="AZ729" i="1"/>
  <c r="F729" i="1" s="1"/>
  <c r="AZ793" i="1"/>
  <c r="F793" i="1" s="1"/>
  <c r="AZ857" i="1"/>
  <c r="F857" i="1" s="1"/>
  <c r="AZ544" i="1"/>
  <c r="F544" i="1" s="1"/>
  <c r="AZ608" i="1"/>
  <c r="F608" i="1" s="1"/>
  <c r="AZ672" i="1"/>
  <c r="F672" i="1" s="1"/>
  <c r="AZ736" i="1"/>
  <c r="F736" i="1" s="1"/>
  <c r="AZ820" i="1"/>
  <c r="F820" i="1" s="1"/>
  <c r="AZ599" i="1"/>
  <c r="F599" i="1" s="1"/>
  <c r="AZ727" i="1"/>
  <c r="F727" i="1" s="1"/>
  <c r="AZ855" i="1"/>
  <c r="F855" i="1" s="1"/>
  <c r="AZ965" i="1"/>
  <c r="F965" i="1" s="1"/>
  <c r="AZ1101" i="1"/>
  <c r="F1101" i="1" s="1"/>
  <c r="AZ912" i="1"/>
  <c r="F912" i="1" s="1"/>
  <c r="AZ1176" i="1"/>
  <c r="F1176" i="1" s="1"/>
  <c r="AZ1179" i="1"/>
  <c r="F1179" i="1" s="1"/>
  <c r="AZ1266" i="1"/>
  <c r="F1266" i="1" s="1"/>
  <c r="AZ643" i="1"/>
  <c r="F643" i="1" s="1"/>
  <c r="AZ771" i="1"/>
  <c r="F771" i="1" s="1"/>
  <c r="AZ900" i="1"/>
  <c r="F900" i="1" s="1"/>
  <c r="AZ1009" i="1"/>
  <c r="F1009" i="1" s="1"/>
  <c r="AZ1161" i="1"/>
  <c r="F1161" i="1" s="1"/>
  <c r="AZ968" i="1"/>
  <c r="F968" i="1" s="1"/>
  <c r="AZ955" i="1"/>
  <c r="F955" i="1" s="1"/>
  <c r="AZ946" i="1"/>
  <c r="F946" i="1" s="1"/>
  <c r="AZ1816" i="1"/>
  <c r="F1816" i="1" s="1"/>
  <c r="AZ1448" i="1"/>
  <c r="F1448" i="1" s="1"/>
  <c r="AZ1233" i="1"/>
  <c r="F1233" i="1" s="1"/>
  <c r="AZ1459" i="1"/>
  <c r="F1459" i="1" s="1"/>
  <c r="AZ1198" i="1"/>
  <c r="F1198" i="1" s="1"/>
  <c r="AZ1022" i="1"/>
  <c r="F1022" i="1" s="1"/>
  <c r="AZ910" i="1"/>
  <c r="F910" i="1" s="1"/>
  <c r="AZ1175" i="1"/>
  <c r="F1175" i="1" s="1"/>
  <c r="AZ1083" i="1"/>
  <c r="F1083" i="1" s="1"/>
  <c r="AZ999" i="1"/>
  <c r="F999" i="1" s="1"/>
  <c r="AZ919" i="1"/>
  <c r="F919" i="1" s="1"/>
  <c r="AZ1164" i="1"/>
  <c r="F1164" i="1" s="1"/>
  <c r="AZ1080" i="1"/>
  <c r="F1080" i="1" s="1"/>
  <c r="AZ1000" i="1"/>
  <c r="F1000" i="1" s="1"/>
  <c r="AZ948" i="1"/>
  <c r="F948" i="1" s="1"/>
  <c r="AZ904" i="1"/>
  <c r="F904" i="1" s="1"/>
  <c r="AZ1226" i="1"/>
  <c r="F1226" i="1" s="1"/>
  <c r="AZ1181" i="1"/>
  <c r="F1181" i="1" s="1"/>
  <c r="AZ1137" i="1"/>
  <c r="F1137" i="1" s="1"/>
  <c r="AZ1097" i="1"/>
  <c r="F1097" i="1" s="1"/>
  <c r="AZ1057" i="1"/>
  <c r="F1057" i="1" s="1"/>
  <c r="AZ1025" i="1"/>
  <c r="F1025" i="1" s="1"/>
  <c r="AZ993" i="1"/>
  <c r="F993" i="1" s="1"/>
  <c r="AZ961" i="1"/>
  <c r="F961" i="1" s="1"/>
  <c r="AZ929" i="1"/>
  <c r="F929" i="1" s="1"/>
  <c r="AZ897" i="1"/>
  <c r="F897" i="1" s="1"/>
  <c r="AZ883" i="1"/>
  <c r="F883" i="1" s="1"/>
  <c r="AZ851" i="1"/>
  <c r="F851" i="1" s="1"/>
  <c r="AZ819" i="1"/>
  <c r="F819" i="1" s="1"/>
  <c r="AZ787" i="1"/>
  <c r="F787" i="1" s="1"/>
  <c r="AZ755" i="1"/>
  <c r="F755" i="1" s="1"/>
  <c r="AZ723" i="1"/>
  <c r="F723" i="1" s="1"/>
  <c r="AZ691" i="1"/>
  <c r="F691" i="1" s="1"/>
  <c r="AZ659" i="1"/>
  <c r="F659" i="1" s="1"/>
  <c r="AZ627" i="1"/>
  <c r="F627" i="1" s="1"/>
  <c r="AZ595" i="1"/>
  <c r="F595" i="1" s="1"/>
  <c r="AZ563" i="1"/>
  <c r="F563" i="1" s="1"/>
  <c r="AZ868" i="1"/>
  <c r="F868" i="1" s="1"/>
  <c r="AZ836" i="1"/>
  <c r="F836" i="1" s="1"/>
  <c r="AZ812" i="1"/>
  <c r="F812" i="1" s="1"/>
  <c r="AZ792" i="1"/>
  <c r="F792" i="1" s="1"/>
  <c r="AZ772" i="1"/>
  <c r="F772" i="1" s="1"/>
  <c r="AZ748" i="1"/>
  <c r="F748" i="1" s="1"/>
  <c r="AZ732" i="1"/>
  <c r="F732" i="1" s="1"/>
  <c r="AZ716" i="1"/>
  <c r="F716" i="1" s="1"/>
  <c r="AZ700" i="1"/>
  <c r="F700" i="1" s="1"/>
  <c r="AZ684" i="1"/>
  <c r="F684" i="1" s="1"/>
  <c r="AZ668" i="1"/>
  <c r="F668" i="1" s="1"/>
  <c r="AZ652" i="1"/>
  <c r="F652" i="1" s="1"/>
  <c r="AZ636" i="1"/>
  <c r="F636" i="1" s="1"/>
  <c r="AZ620" i="1"/>
  <c r="F620" i="1" s="1"/>
  <c r="AZ604" i="1"/>
  <c r="F604" i="1" s="1"/>
  <c r="AZ588" i="1"/>
  <c r="F588" i="1" s="1"/>
  <c r="AZ572" i="1"/>
  <c r="F572" i="1" s="1"/>
  <c r="AZ556" i="1"/>
  <c r="F556" i="1" s="1"/>
  <c r="AZ540" i="1"/>
  <c r="F540" i="1" s="1"/>
  <c r="AZ902" i="1"/>
  <c r="F902" i="1" s="1"/>
  <c r="AZ886" i="1"/>
  <c r="F886" i="1" s="1"/>
  <c r="AZ869" i="1"/>
  <c r="F869" i="1" s="1"/>
  <c r="AZ853" i="1"/>
  <c r="F853" i="1" s="1"/>
  <c r="AZ837" i="1"/>
  <c r="F837" i="1" s="1"/>
  <c r="AZ821" i="1"/>
  <c r="F821" i="1" s="1"/>
  <c r="AZ805" i="1"/>
  <c r="F805" i="1" s="1"/>
  <c r="AZ789" i="1"/>
  <c r="F789" i="1" s="1"/>
  <c r="AZ773" i="1"/>
  <c r="F773" i="1" s="1"/>
  <c r="AZ757" i="1"/>
  <c r="F757" i="1" s="1"/>
  <c r="AZ741" i="1"/>
  <c r="F741" i="1" s="1"/>
  <c r="AZ725" i="1"/>
  <c r="F725" i="1" s="1"/>
  <c r="AZ709" i="1"/>
  <c r="F709" i="1" s="1"/>
  <c r="AZ693" i="1"/>
  <c r="F693" i="1" s="1"/>
  <c r="AZ677" i="1"/>
  <c r="F677" i="1" s="1"/>
  <c r="AZ661" i="1"/>
  <c r="F661" i="1" s="1"/>
  <c r="AZ645" i="1"/>
  <c r="F645" i="1" s="1"/>
  <c r="AZ629" i="1"/>
  <c r="F629" i="1" s="1"/>
  <c r="AZ613" i="1"/>
  <c r="F613" i="1" s="1"/>
  <c r="AZ597" i="1"/>
  <c r="F597" i="1" s="1"/>
  <c r="AZ581" i="1"/>
  <c r="F581" i="1" s="1"/>
  <c r="AZ565" i="1"/>
  <c r="F565" i="1" s="1"/>
  <c r="AZ549" i="1"/>
  <c r="F549" i="1" s="1"/>
  <c r="AZ870" i="1"/>
  <c r="F870" i="1" s="1"/>
  <c r="AZ854" i="1"/>
  <c r="F854" i="1" s="1"/>
  <c r="AZ838" i="1"/>
  <c r="F838" i="1" s="1"/>
  <c r="AZ822" i="1"/>
  <c r="F822" i="1" s="1"/>
  <c r="AZ806" i="1"/>
  <c r="F806" i="1" s="1"/>
  <c r="AZ790" i="1"/>
  <c r="F790" i="1" s="1"/>
  <c r="AZ774" i="1"/>
  <c r="F774" i="1" s="1"/>
  <c r="AZ1424" i="1"/>
  <c r="F1424" i="1" s="1"/>
  <c r="AZ1410" i="1"/>
  <c r="F1410" i="1" s="1"/>
  <c r="AZ1367" i="1"/>
  <c r="F1367" i="1" s="1"/>
  <c r="AZ1178" i="1"/>
  <c r="F1178" i="1" s="1"/>
  <c r="AZ990" i="1"/>
  <c r="F990" i="1" s="1"/>
  <c r="AZ1224" i="1"/>
  <c r="F1224" i="1" s="1"/>
  <c r="AZ1143" i="1"/>
  <c r="F1143" i="1" s="1"/>
  <c r="AZ1051" i="1"/>
  <c r="F1051" i="1" s="1"/>
  <c r="AZ967" i="1"/>
  <c r="F967" i="1" s="1"/>
  <c r="AZ887" i="1"/>
  <c r="F887" i="1" s="1"/>
  <c r="AZ1132" i="1"/>
  <c r="F1132" i="1" s="1"/>
  <c r="AZ1048" i="1"/>
  <c r="F1048" i="1" s="1"/>
  <c r="AZ976" i="1"/>
  <c r="F976" i="1" s="1"/>
  <c r="AZ932" i="1"/>
  <c r="F932" i="1" s="1"/>
  <c r="AZ1250" i="1"/>
  <c r="F1250" i="1" s="1"/>
  <c r="AZ1209" i="1"/>
  <c r="F1209" i="1" s="1"/>
  <c r="AZ1165" i="1"/>
  <c r="F1165" i="1" s="1"/>
  <c r="AZ1121" i="1"/>
  <c r="F1121" i="1" s="1"/>
  <c r="AZ1081" i="1"/>
  <c r="F1081" i="1" s="1"/>
  <c r="AZ1045" i="1"/>
  <c r="F1045" i="1" s="1"/>
  <c r="AZ1013" i="1"/>
  <c r="F1013" i="1" s="1"/>
  <c r="AZ981" i="1"/>
  <c r="F981" i="1" s="1"/>
  <c r="AZ949" i="1"/>
  <c r="F949" i="1" s="1"/>
  <c r="AZ917" i="1"/>
  <c r="F917" i="1" s="1"/>
  <c r="AZ885" i="1"/>
  <c r="F885" i="1" s="1"/>
  <c r="AZ871" i="1"/>
  <c r="F871" i="1" s="1"/>
  <c r="AZ839" i="1"/>
  <c r="F839" i="1" s="1"/>
  <c r="AZ807" i="1"/>
  <c r="F807" i="1" s="1"/>
  <c r="AZ775" i="1"/>
  <c r="F775" i="1" s="1"/>
  <c r="AZ743" i="1"/>
  <c r="F743" i="1" s="1"/>
  <c r="AZ711" i="1"/>
  <c r="F711" i="1" s="1"/>
  <c r="AZ679" i="1"/>
  <c r="F679" i="1" s="1"/>
  <c r="AZ647" i="1"/>
  <c r="F647" i="1" s="1"/>
  <c r="AZ615" i="1"/>
  <c r="F615" i="1" s="1"/>
  <c r="AZ583" i="1"/>
  <c r="F583" i="1" s="1"/>
  <c r="AZ551" i="1"/>
  <c r="F551" i="1" s="1"/>
  <c r="AZ856" i="1"/>
  <c r="F856" i="1" s="1"/>
  <c r="AZ828" i="1"/>
  <c r="F828" i="1" s="1"/>
  <c r="AZ808" i="1"/>
  <c r="F808" i="1" s="1"/>
  <c r="AZ788" i="1"/>
  <c r="F788" i="1" s="1"/>
  <c r="AZ764" i="1"/>
  <c r="F764" i="1" s="1"/>
  <c r="AZ744" i="1"/>
  <c r="F744" i="1" s="1"/>
  <c r="AZ728" i="1"/>
  <c r="F728" i="1" s="1"/>
  <c r="AZ712" i="1"/>
  <c r="F712" i="1" s="1"/>
  <c r="AZ696" i="1"/>
  <c r="F696" i="1" s="1"/>
  <c r="AZ680" i="1"/>
  <c r="F680" i="1" s="1"/>
  <c r="AZ664" i="1"/>
  <c r="F664" i="1" s="1"/>
  <c r="AZ648" i="1"/>
  <c r="F648" i="1" s="1"/>
  <c r="AZ632" i="1"/>
  <c r="F632" i="1" s="1"/>
  <c r="AZ616" i="1"/>
  <c r="F616" i="1" s="1"/>
  <c r="AZ600" i="1"/>
  <c r="F600" i="1" s="1"/>
  <c r="AZ584" i="1"/>
  <c r="F584" i="1" s="1"/>
  <c r="AZ568" i="1"/>
  <c r="F568" i="1" s="1"/>
  <c r="AZ552" i="1"/>
  <c r="F552" i="1" s="1"/>
  <c r="AZ536" i="1"/>
  <c r="F536" i="1" s="1"/>
  <c r="AZ898" i="1"/>
  <c r="F898" i="1" s="1"/>
  <c r="AZ881" i="1"/>
  <c r="F881" i="1" s="1"/>
  <c r="AZ865" i="1"/>
  <c r="F865" i="1" s="1"/>
  <c r="AZ849" i="1"/>
  <c r="F849" i="1" s="1"/>
  <c r="AZ833" i="1"/>
  <c r="F833" i="1" s="1"/>
  <c r="AZ817" i="1"/>
  <c r="F817" i="1" s="1"/>
  <c r="AZ801" i="1"/>
  <c r="F801" i="1" s="1"/>
  <c r="AZ785" i="1"/>
  <c r="F785" i="1" s="1"/>
  <c r="AZ769" i="1"/>
  <c r="F769" i="1" s="1"/>
  <c r="AZ753" i="1"/>
  <c r="F753" i="1" s="1"/>
  <c r="AZ737" i="1"/>
  <c r="F737" i="1" s="1"/>
  <c r="AZ721" i="1"/>
  <c r="F721" i="1" s="1"/>
  <c r="AZ705" i="1"/>
  <c r="F705" i="1" s="1"/>
  <c r="AZ689" i="1"/>
  <c r="F689" i="1" s="1"/>
  <c r="AZ673" i="1"/>
  <c r="F673" i="1" s="1"/>
  <c r="AZ657" i="1"/>
  <c r="F657" i="1" s="1"/>
  <c r="AZ641" i="1"/>
  <c r="F641" i="1" s="1"/>
  <c r="AZ625" i="1"/>
  <c r="F625" i="1" s="1"/>
  <c r="AZ609" i="1"/>
  <c r="F609" i="1" s="1"/>
  <c r="AZ1257" i="1"/>
  <c r="F1257" i="1" s="1"/>
  <c r="AZ1291" i="1"/>
  <c r="F1291" i="1" s="1"/>
  <c r="AZ942" i="1"/>
  <c r="F942" i="1" s="1"/>
  <c r="AZ1095" i="1"/>
  <c r="F1095" i="1" s="1"/>
  <c r="AZ923" i="1"/>
  <c r="F923" i="1" s="1"/>
  <c r="AZ1096" i="1"/>
  <c r="F1096" i="1" s="1"/>
  <c r="AZ952" i="1"/>
  <c r="F952" i="1" s="1"/>
  <c r="AZ1230" i="1"/>
  <c r="F1230" i="1" s="1"/>
  <c r="AZ1145" i="1"/>
  <c r="F1145" i="1" s="1"/>
  <c r="AZ1061" i="1"/>
  <c r="F1061" i="1" s="1"/>
  <c r="AZ997" i="1"/>
  <c r="F997" i="1" s="1"/>
  <c r="AZ933" i="1"/>
  <c r="F933" i="1" s="1"/>
  <c r="AZ888" i="1"/>
  <c r="F888" i="1" s="1"/>
  <c r="AZ823" i="1"/>
  <c r="F823" i="1" s="1"/>
  <c r="AZ759" i="1"/>
  <c r="F759" i="1" s="1"/>
  <c r="AZ695" i="1"/>
  <c r="F695" i="1" s="1"/>
  <c r="AZ631" i="1"/>
  <c r="F631" i="1" s="1"/>
  <c r="AZ567" i="1"/>
  <c r="F567" i="1" s="1"/>
  <c r="AZ840" i="1"/>
  <c r="F840" i="1" s="1"/>
  <c r="AZ796" i="1"/>
  <c r="F796" i="1" s="1"/>
  <c r="AZ756" i="1"/>
  <c r="F756" i="1" s="1"/>
  <c r="AZ720" i="1"/>
  <c r="F720" i="1" s="1"/>
  <c r="AZ688" i="1"/>
  <c r="F688" i="1" s="1"/>
  <c r="AZ656" i="1"/>
  <c r="F656" i="1" s="1"/>
  <c r="AZ624" i="1"/>
  <c r="F624" i="1" s="1"/>
  <c r="AZ592" i="1"/>
  <c r="F592" i="1" s="1"/>
  <c r="AZ560" i="1"/>
  <c r="F560" i="1" s="1"/>
  <c r="AZ528" i="1"/>
  <c r="F528" i="1" s="1"/>
  <c r="AZ873" i="1"/>
  <c r="F873" i="1" s="1"/>
  <c r="AZ841" i="1"/>
  <c r="F841" i="1" s="1"/>
  <c r="AZ809" i="1"/>
  <c r="F809" i="1" s="1"/>
  <c r="AZ777" i="1"/>
  <c r="F777" i="1" s="1"/>
  <c r="AZ745" i="1"/>
  <c r="F745" i="1" s="1"/>
  <c r="AZ713" i="1"/>
  <c r="F713" i="1" s="1"/>
  <c r="AZ681" i="1"/>
  <c r="F681" i="1" s="1"/>
  <c r="AZ649" i="1"/>
  <c r="F649" i="1" s="1"/>
  <c r="AZ617" i="1"/>
  <c r="F617" i="1" s="1"/>
  <c r="AZ589" i="1"/>
  <c r="F589" i="1" s="1"/>
  <c r="AZ569" i="1"/>
  <c r="F569" i="1" s="1"/>
  <c r="AZ882" i="1"/>
  <c r="F882" i="1" s="1"/>
  <c r="AZ862" i="1"/>
  <c r="F862" i="1" s="1"/>
  <c r="AZ842" i="1"/>
  <c r="F842" i="1" s="1"/>
  <c r="AZ818" i="1"/>
  <c r="F818" i="1" s="1"/>
  <c r="AZ798" i="1"/>
  <c r="F798" i="1" s="1"/>
  <c r="AZ778" i="1"/>
  <c r="F778" i="1" s="1"/>
  <c r="AZ758" i="1"/>
  <c r="F758" i="1" s="1"/>
  <c r="AZ742" i="1"/>
  <c r="F742" i="1" s="1"/>
  <c r="AZ726" i="1"/>
  <c r="F726" i="1" s="1"/>
  <c r="AZ710" i="1"/>
  <c r="F710" i="1" s="1"/>
  <c r="AZ694" i="1"/>
  <c r="F694" i="1" s="1"/>
  <c r="AZ678" i="1"/>
  <c r="F678" i="1" s="1"/>
  <c r="AZ662" i="1"/>
  <c r="F662" i="1" s="1"/>
  <c r="AZ646" i="1"/>
  <c r="F646" i="1" s="1"/>
  <c r="AZ630" i="1"/>
  <c r="F630" i="1" s="1"/>
  <c r="AZ614" i="1"/>
  <c r="F614" i="1" s="1"/>
  <c r="AZ598" i="1"/>
  <c r="F598" i="1" s="1"/>
  <c r="AZ582" i="1"/>
  <c r="F582" i="1" s="1"/>
  <c r="AZ566" i="1"/>
  <c r="F566" i="1" s="1"/>
  <c r="AZ550" i="1"/>
  <c r="F550" i="1" s="1"/>
  <c r="AZ534" i="1"/>
  <c r="F534" i="1" s="1"/>
  <c r="AZ515" i="1"/>
  <c r="F515" i="1" s="1"/>
  <c r="AZ499" i="1"/>
  <c r="F499" i="1" s="1"/>
  <c r="AZ483" i="1"/>
  <c r="F483" i="1" s="1"/>
  <c r="AZ467" i="1"/>
  <c r="F467" i="1" s="1"/>
  <c r="AZ451" i="1"/>
  <c r="F451" i="1" s="1"/>
  <c r="AZ435" i="1"/>
  <c r="F435" i="1" s="1"/>
  <c r="AZ419" i="1"/>
  <c r="F419" i="1" s="1"/>
  <c r="AZ403" i="1"/>
  <c r="F403" i="1" s="1"/>
  <c r="AZ387" i="1"/>
  <c r="F387" i="1" s="1"/>
  <c r="AZ371" i="1"/>
  <c r="F371" i="1" s="1"/>
  <c r="AZ355" i="1"/>
  <c r="F355" i="1" s="1"/>
  <c r="AZ339" i="1"/>
  <c r="F339" i="1" s="1"/>
  <c r="AZ323" i="1"/>
  <c r="F323" i="1" s="1"/>
  <c r="AZ307" i="1"/>
  <c r="F307" i="1" s="1"/>
  <c r="AZ291" i="1"/>
  <c r="F291" i="1" s="1"/>
  <c r="AZ275" i="1"/>
  <c r="F275" i="1" s="1"/>
  <c r="AZ260" i="1"/>
  <c r="F260" i="1" s="1"/>
  <c r="AZ244" i="1"/>
  <c r="F244" i="1" s="1"/>
  <c r="AZ228" i="1"/>
  <c r="F228" i="1" s="1"/>
  <c r="AZ212" i="1"/>
  <c r="F212" i="1" s="1"/>
  <c r="AZ196" i="1"/>
  <c r="F196" i="1" s="1"/>
  <c r="AZ180" i="1"/>
  <c r="F180" i="1" s="1"/>
  <c r="AZ164" i="1"/>
  <c r="F164" i="1" s="1"/>
  <c r="AZ148" i="1"/>
  <c r="F148" i="1" s="1"/>
  <c r="AZ132" i="1"/>
  <c r="F132" i="1" s="1"/>
  <c r="AZ1310" i="1"/>
  <c r="F1310" i="1" s="1"/>
  <c r="AZ1114" i="1"/>
  <c r="F1114" i="1" s="1"/>
  <c r="AZ1211" i="1"/>
  <c r="F1211" i="1" s="1"/>
  <c r="AZ1047" i="1"/>
  <c r="F1047" i="1" s="1"/>
  <c r="AZ1208" i="1"/>
  <c r="F1208" i="1" s="1"/>
  <c r="AZ1036" i="1"/>
  <c r="F1036" i="1" s="1"/>
  <c r="AZ928" i="1"/>
  <c r="F928" i="1" s="1"/>
  <c r="AZ1201" i="1"/>
  <c r="F1201" i="1" s="1"/>
  <c r="AZ1117" i="1"/>
  <c r="F1117" i="1" s="1"/>
  <c r="AZ1041" i="1"/>
  <c r="F1041" i="1" s="1"/>
  <c r="AZ977" i="1"/>
  <c r="F977" i="1" s="1"/>
  <c r="AZ913" i="1"/>
  <c r="F913" i="1" s="1"/>
  <c r="AZ867" i="1"/>
  <c r="F867" i="1" s="1"/>
  <c r="AZ803" i="1"/>
  <c r="F803" i="1" s="1"/>
  <c r="AZ739" i="1"/>
  <c r="F739" i="1" s="1"/>
  <c r="AZ675" i="1"/>
  <c r="F675" i="1" s="1"/>
  <c r="AZ611" i="1"/>
  <c r="F611" i="1" s="1"/>
  <c r="AZ884" i="1"/>
  <c r="F884" i="1" s="1"/>
  <c r="AZ824" i="1"/>
  <c r="F824" i="1" s="1"/>
  <c r="AZ780" i="1"/>
  <c r="F780" i="1" s="1"/>
  <c r="AZ740" i="1"/>
  <c r="F740" i="1" s="1"/>
  <c r="AZ708" i="1"/>
  <c r="F708" i="1" s="1"/>
  <c r="AZ676" i="1"/>
  <c r="F676" i="1" s="1"/>
  <c r="AZ644" i="1"/>
  <c r="F644" i="1" s="1"/>
  <c r="AZ612" i="1"/>
  <c r="F612" i="1" s="1"/>
  <c r="AZ580" i="1"/>
  <c r="F580" i="1" s="1"/>
  <c r="AZ548" i="1"/>
  <c r="F548" i="1" s="1"/>
  <c r="AZ894" i="1"/>
  <c r="F894" i="1" s="1"/>
  <c r="AZ861" i="1"/>
  <c r="F861" i="1" s="1"/>
  <c r="AZ829" i="1"/>
  <c r="F829" i="1" s="1"/>
  <c r="AZ797" i="1"/>
  <c r="F797" i="1" s="1"/>
  <c r="AZ765" i="1"/>
  <c r="F765" i="1" s="1"/>
  <c r="AZ733" i="1"/>
  <c r="F733" i="1" s="1"/>
  <c r="AZ701" i="1"/>
  <c r="F701" i="1" s="1"/>
  <c r="AZ669" i="1"/>
  <c r="F669" i="1" s="1"/>
  <c r="AZ637" i="1"/>
  <c r="F637" i="1" s="1"/>
  <c r="AZ605" i="1"/>
  <c r="F605" i="1" s="1"/>
  <c r="AZ585" i="1"/>
  <c r="F585" i="1" s="1"/>
  <c r="AZ561" i="1"/>
  <c r="F561" i="1" s="1"/>
  <c r="AZ878" i="1"/>
  <c r="F878" i="1" s="1"/>
  <c r="AZ858" i="1"/>
  <c r="F858" i="1" s="1"/>
  <c r="AZ834" i="1"/>
  <c r="F834" i="1" s="1"/>
  <c r="AZ814" i="1"/>
  <c r="F814" i="1" s="1"/>
  <c r="AZ794" i="1"/>
  <c r="F794" i="1" s="1"/>
  <c r="AZ770" i="1"/>
  <c r="F770" i="1" s="1"/>
  <c r="AZ754" i="1"/>
  <c r="F754" i="1" s="1"/>
  <c r="AZ738" i="1"/>
  <c r="F738" i="1" s="1"/>
  <c r="AZ722" i="1"/>
  <c r="F722" i="1" s="1"/>
  <c r="AZ706" i="1"/>
  <c r="F706" i="1" s="1"/>
  <c r="AZ690" i="1"/>
  <c r="F690" i="1" s="1"/>
  <c r="AZ674" i="1"/>
  <c r="F674" i="1" s="1"/>
  <c r="AZ658" i="1"/>
  <c r="F658" i="1" s="1"/>
  <c r="AZ642" i="1"/>
  <c r="F642" i="1" s="1"/>
  <c r="AZ626" i="1"/>
  <c r="F626" i="1" s="1"/>
  <c r="AZ610" i="1"/>
  <c r="F610" i="1" s="1"/>
  <c r="AZ594" i="1"/>
  <c r="F594" i="1" s="1"/>
  <c r="AZ578" i="1"/>
  <c r="F578" i="1" s="1"/>
  <c r="AZ562" i="1"/>
  <c r="F562" i="1" s="1"/>
  <c r="AZ546" i="1"/>
  <c r="F546" i="1" s="1"/>
  <c r="AZ530" i="1"/>
  <c r="F530" i="1" s="1"/>
  <c r="AZ511" i="1"/>
  <c r="F511" i="1" s="1"/>
  <c r="AZ495" i="1"/>
  <c r="F495" i="1" s="1"/>
  <c r="AZ479" i="1"/>
  <c r="F479" i="1" s="1"/>
  <c r="AZ463" i="1"/>
  <c r="F463" i="1" s="1"/>
  <c r="AZ447" i="1"/>
  <c r="F447" i="1" s="1"/>
  <c r="AZ431" i="1"/>
  <c r="F431" i="1" s="1"/>
  <c r="AZ415" i="1"/>
  <c r="F415" i="1" s="1"/>
  <c r="AZ399" i="1"/>
  <c r="F399" i="1" s="1"/>
  <c r="AZ383" i="1"/>
  <c r="F383" i="1" s="1"/>
  <c r="AZ367" i="1"/>
  <c r="F367" i="1" s="1"/>
  <c r="AZ351" i="1"/>
  <c r="F351" i="1" s="1"/>
  <c r="AZ335" i="1"/>
  <c r="F335" i="1" s="1"/>
  <c r="AZ319" i="1"/>
  <c r="F319" i="1" s="1"/>
  <c r="AZ303" i="1"/>
  <c r="F303" i="1" s="1"/>
  <c r="AZ287" i="1"/>
  <c r="F287" i="1" s="1"/>
  <c r="AZ271" i="1"/>
  <c r="F271" i="1" s="1"/>
  <c r="AZ256" i="1"/>
  <c r="F256" i="1" s="1"/>
  <c r="AZ240" i="1"/>
  <c r="F240" i="1" s="1"/>
  <c r="AZ224" i="1"/>
  <c r="F224" i="1" s="1"/>
  <c r="AZ208" i="1"/>
  <c r="F208" i="1" s="1"/>
  <c r="AZ192" i="1"/>
  <c r="F192" i="1" s="1"/>
  <c r="AZ176" i="1"/>
  <c r="F176" i="1" s="1"/>
  <c r="AZ160" i="1"/>
  <c r="F160" i="1" s="1"/>
  <c r="AZ144" i="1"/>
  <c r="F144" i="1" s="1"/>
  <c r="AZ128" i="1"/>
  <c r="F128" i="1" s="1"/>
  <c r="AZ1256" i="1"/>
  <c r="F1256" i="1" s="1"/>
  <c r="AZ978" i="1"/>
  <c r="F978" i="1" s="1"/>
  <c r="AZ1102" i="1"/>
  <c r="F1102" i="1" s="1"/>
  <c r="AZ1259" i="1"/>
  <c r="F1259" i="1" s="1"/>
  <c r="AZ1431" i="1"/>
  <c r="F1431" i="1" s="1"/>
  <c r="AZ1394" i="1"/>
  <c r="F1394" i="1" s="1"/>
  <c r="AZ1465" i="1"/>
  <c r="F1465" i="1" s="1"/>
  <c r="AZ1772" i="1"/>
  <c r="F1772" i="1" s="1"/>
  <c r="AZ1670" i="1"/>
  <c r="F1670" i="1" s="1"/>
  <c r="AZ1993" i="1"/>
  <c r="F1993" i="1" s="1"/>
  <c r="AZ1587" i="1"/>
  <c r="F1587" i="1" s="1"/>
  <c r="AZ1304" i="1"/>
  <c r="F1304" i="1" s="1"/>
  <c r="AZ1369" i="1"/>
  <c r="F1369" i="1" s="1"/>
  <c r="AZ1498" i="1"/>
  <c r="F1498" i="1" s="1"/>
  <c r="AZ1354" i="1"/>
  <c r="F1354" i="1" s="1"/>
  <c r="AZ1519" i="1"/>
  <c r="F1519" i="1" s="1"/>
  <c r="AZ1419" i="1"/>
  <c r="F1419" i="1" s="1"/>
  <c r="AZ1323" i="1"/>
  <c r="F1323" i="1" s="1"/>
  <c r="AZ1239" i="1"/>
  <c r="F1239" i="1" s="1"/>
  <c r="AZ1166" i="1"/>
  <c r="F1166" i="1" s="1"/>
  <c r="AZ1070" i="1"/>
  <c r="F1070" i="1" s="1"/>
  <c r="AZ1010" i="1"/>
  <c r="F1010" i="1" s="1"/>
  <c r="AZ974" i="1"/>
  <c r="F974" i="1" s="1"/>
  <c r="AZ926" i="1"/>
  <c r="F926" i="1" s="1"/>
  <c r="AZ1244" i="1"/>
  <c r="F1244" i="1" s="1"/>
  <c r="AZ1207" i="1"/>
  <c r="F1207" i="1" s="1"/>
  <c r="AZ1159" i="1"/>
  <c r="F1159" i="1" s="1"/>
  <c r="AZ1115" i="1"/>
  <c r="F1115" i="1" s="1"/>
  <c r="AZ1079" i="1"/>
  <c r="F1079" i="1" s="1"/>
  <c r="AZ1031" i="1"/>
  <c r="F1031" i="1" s="1"/>
  <c r="AZ987" i="1"/>
  <c r="F987" i="1" s="1"/>
  <c r="AZ951" i="1"/>
  <c r="F951" i="1" s="1"/>
  <c r="AZ903" i="1"/>
  <c r="F903" i="1" s="1"/>
  <c r="AZ1196" i="1"/>
  <c r="F1196" i="1" s="1"/>
  <c r="AZ1160" i="1"/>
  <c r="F1160" i="1" s="1"/>
  <c r="AZ1112" i="1"/>
  <c r="F1112" i="1" s="1"/>
  <c r="AZ1068" i="1"/>
  <c r="F1068" i="1" s="1"/>
  <c r="AZ1032" i="1"/>
  <c r="F1032" i="1" s="1"/>
  <c r="AZ984" i="1"/>
  <c r="F984" i="1" s="1"/>
  <c r="AZ964" i="1"/>
  <c r="F964" i="1" s="1"/>
  <c r="AZ944" i="1"/>
  <c r="F944" i="1" s="1"/>
  <c r="AZ920" i="1"/>
  <c r="F920" i="1" s="1"/>
  <c r="AZ1262" i="1"/>
  <c r="F1262" i="1" s="1"/>
  <c r="AZ1242" i="1"/>
  <c r="F1242" i="1" s="1"/>
  <c r="AZ1217" i="1"/>
  <c r="F1217" i="1" s="1"/>
  <c r="AZ1197" i="1"/>
  <c r="F1197" i="1" s="1"/>
  <c r="AZ1177" i="1"/>
  <c r="F1177" i="1" s="1"/>
  <c r="AZ1153" i="1"/>
  <c r="F1153" i="1" s="1"/>
  <c r="AZ1133" i="1"/>
  <c r="F1133" i="1" s="1"/>
  <c r="AZ1113" i="1"/>
  <c r="F1113" i="1" s="1"/>
  <c r="AZ1089" i="1"/>
  <c r="F1089" i="1" s="1"/>
  <c r="AZ1069" i="1"/>
  <c r="F1069" i="1" s="1"/>
  <c r="AZ1053" i="1"/>
  <c r="F1053" i="1" s="1"/>
  <c r="AZ1037" i="1"/>
  <c r="F1037" i="1" s="1"/>
  <c r="AZ1021" i="1"/>
  <c r="F1021" i="1" s="1"/>
  <c r="AZ1005" i="1"/>
  <c r="F1005" i="1" s="1"/>
  <c r="AZ989" i="1"/>
  <c r="F989" i="1" s="1"/>
  <c r="AZ973" i="1"/>
  <c r="F973" i="1" s="1"/>
  <c r="AZ957" i="1"/>
  <c r="F957" i="1" s="1"/>
  <c r="AZ941" i="1"/>
  <c r="F941" i="1" s="1"/>
  <c r="AZ925" i="1"/>
  <c r="F925" i="1" s="1"/>
  <c r="AZ909" i="1"/>
  <c r="F909" i="1" s="1"/>
  <c r="AZ893" i="1"/>
  <c r="F893" i="1" s="1"/>
  <c r="AZ896" i="1"/>
  <c r="F896" i="1" s="1"/>
  <c r="AZ879" i="1"/>
  <c r="F879" i="1" s="1"/>
  <c r="AZ863" i="1"/>
  <c r="F863" i="1" s="1"/>
  <c r="AZ847" i="1"/>
  <c r="F847" i="1" s="1"/>
  <c r="AZ831" i="1"/>
  <c r="F831" i="1" s="1"/>
  <c r="AZ815" i="1"/>
  <c r="F815" i="1" s="1"/>
  <c r="AZ799" i="1"/>
  <c r="F799" i="1" s="1"/>
  <c r="AZ783" i="1"/>
  <c r="F783" i="1" s="1"/>
  <c r="AZ767" i="1"/>
  <c r="F767" i="1" s="1"/>
  <c r="AZ751" i="1"/>
  <c r="F751" i="1" s="1"/>
  <c r="AZ735" i="1"/>
  <c r="F735" i="1" s="1"/>
  <c r="AZ719" i="1"/>
  <c r="F719" i="1" s="1"/>
  <c r="AZ703" i="1"/>
  <c r="F703" i="1" s="1"/>
  <c r="AZ687" i="1"/>
  <c r="F687" i="1" s="1"/>
  <c r="AZ671" i="1"/>
  <c r="F671" i="1" s="1"/>
  <c r="AZ655" i="1"/>
  <c r="F655" i="1" s="1"/>
  <c r="AZ639" i="1"/>
  <c r="F639" i="1" s="1"/>
  <c r="AZ623" i="1"/>
  <c r="F623" i="1" s="1"/>
  <c r="AZ607" i="1"/>
  <c r="F607" i="1" s="1"/>
  <c r="AZ591" i="1"/>
  <c r="F591" i="1" s="1"/>
  <c r="AZ575" i="1"/>
  <c r="F575" i="1" s="1"/>
  <c r="AZ559" i="1"/>
  <c r="F559" i="1" s="1"/>
  <c r="AZ880" i="1"/>
  <c r="F880" i="1" s="1"/>
  <c r="AZ864" i="1"/>
  <c r="F864" i="1" s="1"/>
  <c r="AZ848" i="1"/>
  <c r="F848" i="1" s="1"/>
  <c r="AZ832" i="1"/>
  <c r="F832" i="1" s="1"/>
  <c r="AZ816" i="1"/>
  <c r="F816" i="1" s="1"/>
  <c r="AZ800" i="1"/>
  <c r="F800" i="1" s="1"/>
  <c r="AZ784" i="1"/>
  <c r="F784" i="1" s="1"/>
  <c r="AZ768" i="1"/>
  <c r="F768" i="1" s="1"/>
  <c r="AZ752" i="1"/>
  <c r="F752" i="1" s="1"/>
  <c r="AZ1889" i="1"/>
  <c r="F1889" i="1" s="1"/>
  <c r="AZ1559" i="1"/>
  <c r="F1559" i="1" s="1"/>
  <c r="AZ1284" i="1"/>
  <c r="F1284" i="1" s="1"/>
  <c r="AZ1345" i="1"/>
  <c r="F1345" i="1" s="1"/>
  <c r="AZ1482" i="1"/>
  <c r="F1482" i="1" s="1"/>
  <c r="AZ1326" i="1"/>
  <c r="F1326" i="1" s="1"/>
  <c r="AZ1503" i="1"/>
  <c r="F1503" i="1" s="1"/>
  <c r="AZ1387" i="1"/>
  <c r="F1387" i="1" s="1"/>
  <c r="AZ1303" i="1"/>
  <c r="F1303" i="1" s="1"/>
  <c r="AZ1227" i="1"/>
  <c r="F1227" i="1" s="1"/>
  <c r="AZ1134" i="1"/>
  <c r="F1134" i="1" s="1"/>
  <c r="AZ1050" i="1"/>
  <c r="F1050" i="1" s="1"/>
  <c r="AZ1006" i="1"/>
  <c r="F1006" i="1" s="1"/>
  <c r="AZ958" i="1"/>
  <c r="F958" i="1" s="1"/>
  <c r="AZ914" i="1"/>
  <c r="F914" i="1" s="1"/>
  <c r="AZ1240" i="1"/>
  <c r="F1240" i="1" s="1"/>
  <c r="AZ1191" i="1"/>
  <c r="F1191" i="1" s="1"/>
  <c r="AZ1147" i="1"/>
  <c r="F1147" i="1" s="1"/>
  <c r="AZ1111" i="1"/>
  <c r="F1111" i="1" s="1"/>
  <c r="AZ1063" i="1"/>
  <c r="F1063" i="1" s="1"/>
  <c r="AZ1019" i="1"/>
  <c r="F1019" i="1" s="1"/>
  <c r="AZ983" i="1"/>
  <c r="F983" i="1" s="1"/>
  <c r="AZ935" i="1"/>
  <c r="F935" i="1" s="1"/>
  <c r="AZ891" i="1"/>
  <c r="F891" i="1" s="1"/>
  <c r="AZ1192" i="1"/>
  <c r="F1192" i="1" s="1"/>
  <c r="AZ1144" i="1"/>
  <c r="F1144" i="1" s="1"/>
  <c r="AZ1100" i="1"/>
  <c r="F1100" i="1" s="1"/>
  <c r="AZ1064" i="1"/>
  <c r="F1064" i="1" s="1"/>
  <c r="AZ1016" i="1"/>
  <c r="F1016" i="1" s="1"/>
  <c r="AZ980" i="1"/>
  <c r="F980" i="1" s="1"/>
  <c r="AZ960" i="1"/>
  <c r="F960" i="1" s="1"/>
  <c r="AZ936" i="1"/>
  <c r="F936" i="1" s="1"/>
  <c r="AZ916" i="1"/>
  <c r="F916" i="1" s="1"/>
  <c r="AZ1258" i="1"/>
  <c r="F1258" i="1" s="1"/>
  <c r="AZ1234" i="1"/>
  <c r="F1234" i="1" s="1"/>
  <c r="AZ1213" i="1"/>
  <c r="F1213" i="1" s="1"/>
  <c r="AZ1193" i="1"/>
  <c r="F1193" i="1" s="1"/>
  <c r="AZ1169" i="1"/>
  <c r="F1169" i="1" s="1"/>
  <c r="AZ1149" i="1"/>
  <c r="F1149" i="1" s="1"/>
  <c r="AZ1129" i="1"/>
  <c r="F1129" i="1" s="1"/>
  <c r="AZ1105" i="1"/>
  <c r="F1105" i="1" s="1"/>
  <c r="AZ1085" i="1"/>
  <c r="F1085" i="1" s="1"/>
  <c r="AZ1065" i="1"/>
  <c r="F1065" i="1" s="1"/>
  <c r="AZ1049" i="1"/>
  <c r="F1049" i="1" s="1"/>
  <c r="AZ1033" i="1"/>
  <c r="F1033" i="1" s="1"/>
  <c r="AZ1017" i="1"/>
  <c r="F1017" i="1" s="1"/>
  <c r="AZ1001" i="1"/>
  <c r="F1001" i="1" s="1"/>
  <c r="AZ985" i="1"/>
  <c r="F985" i="1" s="1"/>
  <c r="AZ969" i="1"/>
  <c r="F969" i="1" s="1"/>
  <c r="AZ953" i="1"/>
  <c r="F953" i="1" s="1"/>
  <c r="AZ937" i="1"/>
  <c r="F937" i="1" s="1"/>
  <c r="AZ921" i="1"/>
  <c r="F921" i="1" s="1"/>
  <c r="AZ905" i="1"/>
  <c r="F905" i="1" s="1"/>
  <c r="AZ889" i="1"/>
  <c r="F889" i="1" s="1"/>
  <c r="AZ892" i="1"/>
  <c r="F892" i="1" s="1"/>
  <c r="AZ875" i="1"/>
  <c r="F875" i="1" s="1"/>
  <c r="AZ859" i="1"/>
  <c r="F859" i="1" s="1"/>
  <c r="AZ843" i="1"/>
  <c r="F843" i="1" s="1"/>
  <c r="AZ827" i="1"/>
  <c r="F827" i="1" s="1"/>
  <c r="AZ811" i="1"/>
  <c r="F811" i="1" s="1"/>
  <c r="AZ795" i="1"/>
  <c r="F795" i="1" s="1"/>
  <c r="AZ779" i="1"/>
  <c r="F779" i="1" s="1"/>
  <c r="AZ763" i="1"/>
  <c r="F763" i="1" s="1"/>
  <c r="AZ747" i="1"/>
  <c r="F747" i="1" s="1"/>
  <c r="AZ731" i="1"/>
  <c r="F731" i="1" s="1"/>
  <c r="AZ715" i="1"/>
  <c r="F715" i="1" s="1"/>
  <c r="AZ699" i="1"/>
  <c r="F699" i="1" s="1"/>
  <c r="AZ683" i="1"/>
  <c r="F683" i="1" s="1"/>
  <c r="AZ667" i="1"/>
  <c r="F667" i="1" s="1"/>
  <c r="AZ651" i="1"/>
  <c r="F651" i="1" s="1"/>
  <c r="AZ635" i="1"/>
  <c r="F635" i="1" s="1"/>
  <c r="AZ619" i="1"/>
  <c r="F619" i="1" s="1"/>
  <c r="AZ603" i="1"/>
  <c r="F603" i="1" s="1"/>
  <c r="AZ587" i="1"/>
  <c r="F587" i="1" s="1"/>
  <c r="AZ571" i="1"/>
  <c r="F571" i="1" s="1"/>
  <c r="AZ555" i="1"/>
  <c r="F555" i="1" s="1"/>
  <c r="AZ876" i="1"/>
  <c r="F876" i="1" s="1"/>
  <c r="AZ860" i="1"/>
  <c r="F860" i="1" s="1"/>
  <c r="AZ844" i="1"/>
  <c r="F844" i="1" s="1"/>
  <c r="AZ1438" i="1"/>
  <c r="F1438" i="1" s="1"/>
  <c r="AZ1522" i="1"/>
  <c r="F1522" i="1" s="1"/>
  <c r="AZ1293" i="1"/>
  <c r="F1293" i="1" s="1"/>
  <c r="AZ1405" i="1"/>
  <c r="F1405" i="1" s="1"/>
  <c r="AZ1517" i="1"/>
  <c r="F1517" i="1" s="1"/>
  <c r="AZ1348" i="1"/>
  <c r="F1348" i="1" s="1"/>
  <c r="AZ1496" i="1"/>
  <c r="F1496" i="1" s="1"/>
  <c r="AZ1688" i="1"/>
  <c r="F1688" i="1" s="1"/>
  <c r="AZ1624" i="1"/>
  <c r="F1624" i="1" s="1"/>
  <c r="AZ1847" i="1"/>
  <c r="F1847" i="1" s="1"/>
  <c r="AZ1077" i="1"/>
  <c r="F1077" i="1" s="1"/>
  <c r="AZ1093" i="1"/>
  <c r="F1093" i="1" s="1"/>
  <c r="AZ1109" i="1"/>
  <c r="F1109" i="1" s="1"/>
  <c r="AZ1125" i="1"/>
  <c r="F1125" i="1" s="1"/>
  <c r="AZ1141" i="1"/>
  <c r="F1141" i="1" s="1"/>
  <c r="AZ1157" i="1"/>
  <c r="F1157" i="1" s="1"/>
  <c r="AZ1173" i="1"/>
  <c r="F1173" i="1" s="1"/>
  <c r="AZ1189" i="1"/>
  <c r="F1189" i="1" s="1"/>
  <c r="AZ1205" i="1"/>
  <c r="F1205" i="1" s="1"/>
  <c r="AZ1221" i="1"/>
  <c r="F1221" i="1" s="1"/>
  <c r="AZ1238" i="1"/>
  <c r="F1238" i="1" s="1"/>
  <c r="AZ1254" i="1"/>
  <c r="F1254" i="1" s="1"/>
  <c r="AZ908" i="1"/>
  <c r="F908" i="1" s="1"/>
  <c r="AZ924" i="1"/>
  <c r="F924" i="1" s="1"/>
  <c r="AZ940" i="1"/>
  <c r="F940" i="1" s="1"/>
  <c r="AZ956" i="1"/>
  <c r="F956" i="1" s="1"/>
  <c r="AZ972" i="1"/>
  <c r="F972" i="1" s="1"/>
  <c r="AZ988" i="1"/>
  <c r="F988" i="1" s="1"/>
  <c r="AZ1020" i="1"/>
  <c r="F1020" i="1" s="1"/>
  <c r="AZ1052" i="1"/>
  <c r="F1052" i="1" s="1"/>
  <c r="AZ1084" i="1"/>
  <c r="F1084" i="1" s="1"/>
  <c r="AZ1116" i="1"/>
  <c r="F1116" i="1" s="1"/>
  <c r="AZ1148" i="1"/>
  <c r="F1148" i="1" s="1"/>
  <c r="AZ1180" i="1"/>
  <c r="F1180" i="1" s="1"/>
  <c r="AZ1212" i="1"/>
  <c r="F1212" i="1" s="1"/>
  <c r="AZ907" i="1"/>
  <c r="F907" i="1" s="1"/>
  <c r="AZ939" i="1"/>
  <c r="F939" i="1" s="1"/>
  <c r="AZ971" i="1"/>
  <c r="F971" i="1" s="1"/>
  <c r="AZ1003" i="1"/>
  <c r="F1003" i="1" s="1"/>
  <c r="AZ1035" i="1"/>
  <c r="F1035" i="1" s="1"/>
  <c r="AZ1067" i="1"/>
  <c r="F1067" i="1" s="1"/>
  <c r="AZ1099" i="1"/>
  <c r="F1099" i="1" s="1"/>
  <c r="AZ1131" i="1"/>
  <c r="F1131" i="1" s="1"/>
  <c r="AZ1163" i="1"/>
  <c r="F1163" i="1" s="1"/>
  <c r="AZ1195" i="1"/>
  <c r="F1195" i="1" s="1"/>
  <c r="AZ1228" i="1"/>
  <c r="F1228" i="1" s="1"/>
  <c r="AZ1260" i="1"/>
  <c r="F1260" i="1" s="1"/>
  <c r="AZ930" i="1"/>
  <c r="F930" i="1" s="1"/>
  <c r="AZ962" i="1"/>
  <c r="F962" i="1" s="1"/>
  <c r="AZ994" i="1"/>
  <c r="F994" i="1" s="1"/>
  <c r="AZ1026" i="1"/>
  <c r="F1026" i="1" s="1"/>
  <c r="AZ1082" i="1"/>
  <c r="F1082" i="1" s="1"/>
  <c r="AZ1146" i="1"/>
  <c r="F1146" i="1" s="1"/>
  <c r="AZ1210" i="1"/>
  <c r="F1210" i="1" s="1"/>
  <c r="AZ1271" i="1"/>
  <c r="F1271" i="1" s="1"/>
  <c r="AZ1335" i="1"/>
  <c r="F1335" i="1" s="1"/>
  <c r="AZ1399" i="1"/>
  <c r="F1399" i="1" s="1"/>
  <c r="AZ1475" i="1"/>
  <c r="F1475" i="1" s="1"/>
  <c r="AZ1282" i="1"/>
  <c r="F1282" i="1" s="1"/>
  <c r="AZ1370" i="1"/>
  <c r="F1370" i="1" s="1"/>
  <c r="AZ1454" i="1"/>
  <c r="F1454" i="1" s="1"/>
  <c r="AZ1539" i="1"/>
  <c r="F1539" i="1" s="1"/>
  <c r="AZ1313" i="1"/>
  <c r="F1313" i="1" s="1"/>
  <c r="AZ1425" i="1"/>
  <c r="F1425" i="1" s="1"/>
  <c r="AZ1537" i="1"/>
  <c r="F1537" i="1" s="1"/>
  <c r="AZ1380" i="1"/>
  <c r="F1380" i="1" s="1"/>
  <c r="AZ1528" i="1"/>
  <c r="F1528" i="1" s="1"/>
  <c r="AZ1696" i="1"/>
  <c r="F1696" i="1" s="1"/>
  <c r="AZ1616" i="1"/>
  <c r="F1616" i="1" s="1"/>
  <c r="AZ1868" i="1"/>
  <c r="F1868" i="1" s="1"/>
  <c r="AZ1767" i="1"/>
  <c r="F1767" i="1" s="1"/>
  <c r="AZ1600" i="1"/>
  <c r="F1600" i="1" s="1"/>
  <c r="AZ1590" i="1"/>
  <c r="F1590" i="1" s="1"/>
  <c r="AZ1760" i="1"/>
  <c r="F1760" i="1" s="1"/>
  <c r="AZ1656" i="1"/>
  <c r="F1656" i="1" s="1"/>
  <c r="AZ1558" i="1"/>
  <c r="F1558" i="1" s="1"/>
  <c r="AZ1492" i="1"/>
  <c r="F1492" i="1" s="1"/>
  <c r="AZ1412" i="1"/>
  <c r="F1412" i="1" s="1"/>
  <c r="AZ1336" i="1"/>
  <c r="F1336" i="1" s="1"/>
  <c r="AZ1276" i="1"/>
  <c r="F1276" i="1" s="1"/>
  <c r="AZ1513" i="1"/>
  <c r="F1513" i="1" s="1"/>
  <c r="AZ1453" i="1"/>
  <c r="F1453" i="1" s="1"/>
  <c r="AZ1401" i="1"/>
  <c r="F1401" i="1" s="1"/>
  <c r="AZ1341" i="1"/>
  <c r="F1341" i="1" s="1"/>
  <c r="AZ1281" i="1"/>
  <c r="F1281" i="1" s="1"/>
  <c r="AZ1229" i="1"/>
  <c r="F1229" i="1" s="1"/>
  <c r="AZ1518" i="1"/>
  <c r="F1518" i="1" s="1"/>
  <c r="AZ1474" i="1"/>
  <c r="F1474" i="1" s="1"/>
  <c r="AZ1434" i="1"/>
  <c r="F1434" i="1" s="1"/>
  <c r="AZ1390" i="1"/>
  <c r="F1390" i="1" s="1"/>
  <c r="AZ1346" i="1"/>
  <c r="F1346" i="1" s="1"/>
  <c r="AZ1306" i="1"/>
  <c r="F1306" i="1" s="1"/>
  <c r="AZ1569" i="1"/>
  <c r="F1569" i="1" s="1"/>
  <c r="AZ1495" i="1"/>
  <c r="F1495" i="1" s="1"/>
  <c r="AZ1455" i="1"/>
  <c r="F1455" i="1" s="1"/>
  <c r="AZ1415" i="1"/>
  <c r="F1415" i="1" s="1"/>
  <c r="AZ1383" i="1"/>
  <c r="F1383" i="1" s="1"/>
  <c r="AZ1351" i="1"/>
  <c r="F1351" i="1" s="1"/>
  <c r="AZ1319" i="1"/>
  <c r="F1319" i="1" s="1"/>
  <c r="AZ1287" i="1"/>
  <c r="F1287" i="1" s="1"/>
  <c r="AZ1255" i="1"/>
  <c r="F1255" i="1" s="1"/>
  <c r="AZ1223" i="1"/>
  <c r="F1223" i="1" s="1"/>
  <c r="AZ1194" i="1"/>
  <c r="F1194" i="1" s="1"/>
  <c r="AZ1162" i="1"/>
  <c r="F1162" i="1" s="1"/>
  <c r="AZ1130" i="1"/>
  <c r="F1130" i="1" s="1"/>
  <c r="AZ1098" i="1"/>
  <c r="F1098" i="1" s="1"/>
  <c r="AZ1066" i="1"/>
  <c r="F1066" i="1" s="1"/>
  <c r="AZ1034" i="1"/>
  <c r="F1034" i="1" s="1"/>
  <c r="AZ1018" i="1"/>
  <c r="F1018" i="1" s="1"/>
  <c r="AZ1002" i="1"/>
  <c r="F1002" i="1" s="1"/>
  <c r="AZ986" i="1"/>
  <c r="F986" i="1" s="1"/>
  <c r="AZ970" i="1"/>
  <c r="F970" i="1" s="1"/>
  <c r="AZ954" i="1"/>
  <c r="F954" i="1" s="1"/>
  <c r="AZ938" i="1"/>
  <c r="F938" i="1" s="1"/>
  <c r="AZ922" i="1"/>
  <c r="F922" i="1" s="1"/>
  <c r="AZ906" i="1"/>
  <c r="F906" i="1" s="1"/>
  <c r="AZ1252" i="1"/>
  <c r="F1252" i="1" s="1"/>
  <c r="AZ1236" i="1"/>
  <c r="F1236" i="1" s="1"/>
  <c r="AZ1219" i="1"/>
  <c r="F1219" i="1" s="1"/>
  <c r="AZ1203" i="1"/>
  <c r="F1203" i="1" s="1"/>
  <c r="AZ1187" i="1"/>
  <c r="F1187" i="1" s="1"/>
  <c r="AZ1171" i="1"/>
  <c r="F1171" i="1" s="1"/>
  <c r="AZ1155" i="1"/>
  <c r="F1155" i="1" s="1"/>
  <c r="AZ1139" i="1"/>
  <c r="F1139" i="1" s="1"/>
  <c r="AZ1123" i="1"/>
  <c r="F1123" i="1" s="1"/>
  <c r="AZ1107" i="1"/>
  <c r="F1107" i="1" s="1"/>
  <c r="AZ1091" i="1"/>
  <c r="F1091" i="1" s="1"/>
  <c r="AZ1075" i="1"/>
  <c r="F1075" i="1" s="1"/>
  <c r="AZ1059" i="1"/>
  <c r="F1059" i="1" s="1"/>
  <c r="AZ1043" i="1"/>
  <c r="F1043" i="1" s="1"/>
  <c r="AZ1027" i="1"/>
  <c r="F1027" i="1" s="1"/>
  <c r="AZ1011" i="1"/>
  <c r="F1011" i="1" s="1"/>
  <c r="AZ995" i="1"/>
  <c r="F995" i="1" s="1"/>
  <c r="AZ979" i="1"/>
  <c r="F979" i="1" s="1"/>
  <c r="AZ963" i="1"/>
  <c r="F963" i="1" s="1"/>
  <c r="AZ947" i="1"/>
  <c r="F947" i="1" s="1"/>
  <c r="AZ931" i="1"/>
  <c r="F931" i="1" s="1"/>
  <c r="AZ915" i="1"/>
  <c r="F915" i="1" s="1"/>
  <c r="AZ899" i="1"/>
  <c r="F899" i="1" s="1"/>
  <c r="AZ1220" i="1"/>
  <c r="F1220" i="1" s="1"/>
  <c r="AZ1204" i="1"/>
  <c r="F1204" i="1" s="1"/>
  <c r="AZ1188" i="1"/>
  <c r="F1188" i="1" s="1"/>
  <c r="AZ1172" i="1"/>
  <c r="F1172" i="1" s="1"/>
  <c r="AZ1156" i="1"/>
  <c r="F1156" i="1" s="1"/>
  <c r="AZ1140" i="1"/>
  <c r="F1140" i="1" s="1"/>
  <c r="AZ1124" i="1"/>
  <c r="F1124" i="1" s="1"/>
  <c r="AZ1108" i="1"/>
  <c r="F1108" i="1" s="1"/>
  <c r="AZ1092" i="1"/>
  <c r="F1092" i="1" s="1"/>
  <c r="AZ1076" i="1"/>
  <c r="F1076" i="1" s="1"/>
  <c r="AZ1060" i="1"/>
  <c r="F1060" i="1" s="1"/>
  <c r="AZ1044" i="1"/>
  <c r="F1044" i="1" s="1"/>
  <c r="AZ1028" i="1"/>
  <c r="F1028" i="1" s="1"/>
  <c r="AZ1012" i="1"/>
  <c r="F1012" i="1" s="1"/>
  <c r="AZ996" i="1"/>
  <c r="F996" i="1" s="1"/>
  <c r="AZ1782" i="1"/>
  <c r="F1782" i="1" s="1"/>
  <c r="AZ1667" i="1"/>
  <c r="F1667" i="1" s="1"/>
  <c r="AZ1552" i="1"/>
  <c r="F1552" i="1" s="1"/>
  <c r="AZ1840" i="1"/>
  <c r="F1840" i="1" s="1"/>
  <c r="AZ1736" i="1"/>
  <c r="F1736" i="1" s="1"/>
  <c r="AZ1599" i="1"/>
  <c r="F1599" i="1" s="1"/>
  <c r="AZ1536" i="1"/>
  <c r="F1536" i="1" s="1"/>
  <c r="AZ1464" i="1"/>
  <c r="F1464" i="1" s="1"/>
  <c r="AZ1384" i="1"/>
  <c r="F1384" i="1" s="1"/>
  <c r="AZ1308" i="1"/>
  <c r="F1308" i="1" s="1"/>
  <c r="AZ1549" i="1"/>
  <c r="F1549" i="1" s="1"/>
  <c r="AZ1489" i="1"/>
  <c r="F1489" i="1" s="1"/>
  <c r="AZ1433" i="1"/>
  <c r="F1433" i="1" s="1"/>
  <c r="AZ1377" i="1"/>
  <c r="F1377" i="1" s="1"/>
  <c r="AZ1321" i="1"/>
  <c r="F1321" i="1" s="1"/>
  <c r="AZ1261" i="1"/>
  <c r="F1261" i="1" s="1"/>
  <c r="AZ1547" i="1"/>
  <c r="F1547" i="1" s="1"/>
  <c r="AZ1502" i="1"/>
  <c r="F1502" i="1" s="1"/>
  <c r="AZ1458" i="1"/>
  <c r="F1458" i="1" s="1"/>
  <c r="AZ1418" i="1"/>
  <c r="F1418" i="1" s="1"/>
  <c r="AZ1374" i="1"/>
  <c r="F1374" i="1" s="1"/>
  <c r="AZ1330" i="1"/>
  <c r="F1330" i="1" s="1"/>
  <c r="AZ1290" i="1"/>
  <c r="F1290" i="1" s="1"/>
  <c r="AZ1523" i="1"/>
  <c r="F1523" i="1" s="1"/>
  <c r="AZ1479" i="1"/>
  <c r="F1479" i="1" s="1"/>
  <c r="AZ1439" i="1"/>
  <c r="F1439" i="1" s="1"/>
  <c r="AZ1403" i="1"/>
  <c r="F1403" i="1" s="1"/>
  <c r="AZ1371" i="1"/>
  <c r="F1371" i="1" s="1"/>
  <c r="AZ1339" i="1"/>
  <c r="F1339" i="1" s="1"/>
  <c r="AZ1307" i="1"/>
  <c r="F1307" i="1" s="1"/>
  <c r="AZ1275" i="1"/>
  <c r="F1275" i="1" s="1"/>
  <c r="AZ1243" i="1"/>
  <c r="F1243" i="1" s="1"/>
  <c r="AZ1214" i="1"/>
  <c r="F1214" i="1" s="1"/>
  <c r="AZ1182" i="1"/>
  <c r="F1182" i="1" s="1"/>
  <c r="AZ1150" i="1"/>
  <c r="F1150" i="1" s="1"/>
  <c r="AZ1118" i="1"/>
  <c r="F1118" i="1" s="1"/>
  <c r="AZ1086" i="1"/>
  <c r="F1086" i="1" s="1"/>
  <c r="AZ1054" i="1"/>
  <c r="F1054" i="1" s="1"/>
  <c r="AZ1030" i="1"/>
  <c r="F1030" i="1" s="1"/>
  <c r="AZ1014" i="1"/>
  <c r="F1014" i="1" s="1"/>
  <c r="AZ998" i="1"/>
  <c r="F998" i="1" s="1"/>
  <c r="AZ982" i="1"/>
  <c r="F982" i="1" s="1"/>
  <c r="AZ966" i="1"/>
  <c r="F966" i="1" s="1"/>
  <c r="AZ950" i="1"/>
  <c r="F950" i="1" s="1"/>
  <c r="AZ934" i="1"/>
  <c r="F934" i="1" s="1"/>
  <c r="AZ918" i="1"/>
  <c r="F918" i="1" s="1"/>
  <c r="AZ1264" i="1"/>
  <c r="F1264" i="1" s="1"/>
  <c r="AZ1248" i="1"/>
  <c r="F1248" i="1" s="1"/>
  <c r="AZ1232" i="1"/>
  <c r="F1232" i="1" s="1"/>
  <c r="AZ1215" i="1"/>
  <c r="F1215" i="1" s="1"/>
  <c r="AZ1199" i="1"/>
  <c r="F1199" i="1" s="1"/>
  <c r="AZ1183" i="1"/>
  <c r="F1183" i="1" s="1"/>
  <c r="AZ1167" i="1"/>
  <c r="F1167" i="1" s="1"/>
  <c r="AZ1151" i="1"/>
  <c r="F1151" i="1" s="1"/>
  <c r="AZ1135" i="1"/>
  <c r="F1135" i="1" s="1"/>
  <c r="AZ1119" i="1"/>
  <c r="F1119" i="1" s="1"/>
  <c r="AZ1103" i="1"/>
  <c r="F1103" i="1" s="1"/>
  <c r="AZ1087" i="1"/>
  <c r="F1087" i="1" s="1"/>
  <c r="AZ1071" i="1"/>
  <c r="F1071" i="1" s="1"/>
  <c r="AZ1055" i="1"/>
  <c r="F1055" i="1" s="1"/>
  <c r="AZ1039" i="1"/>
  <c r="F1039" i="1" s="1"/>
  <c r="AZ1023" i="1"/>
  <c r="F1023" i="1" s="1"/>
  <c r="AZ1007" i="1"/>
  <c r="F1007" i="1" s="1"/>
  <c r="AZ991" i="1"/>
  <c r="F991" i="1" s="1"/>
  <c r="AZ975" i="1"/>
  <c r="F975" i="1" s="1"/>
  <c r="AZ959" i="1"/>
  <c r="F959" i="1" s="1"/>
  <c r="AZ943" i="1"/>
  <c r="F943" i="1" s="1"/>
  <c r="AZ927" i="1"/>
  <c r="F927" i="1" s="1"/>
  <c r="AZ911" i="1"/>
  <c r="F911" i="1" s="1"/>
  <c r="AZ895" i="1"/>
  <c r="F895" i="1" s="1"/>
  <c r="AZ1216" i="1"/>
  <c r="F1216" i="1" s="1"/>
  <c r="AZ1200" i="1"/>
  <c r="F1200" i="1" s="1"/>
  <c r="AZ1184" i="1"/>
  <c r="F1184" i="1" s="1"/>
  <c r="AZ1168" i="1"/>
  <c r="F1168" i="1" s="1"/>
  <c r="AZ1152" i="1"/>
  <c r="F1152" i="1" s="1"/>
  <c r="AZ1136" i="1"/>
  <c r="F1136" i="1" s="1"/>
  <c r="AZ1120" i="1"/>
  <c r="F1120" i="1" s="1"/>
  <c r="AZ1104" i="1"/>
  <c r="F1104" i="1" s="1"/>
  <c r="AZ1088" i="1"/>
  <c r="F1088" i="1" s="1"/>
  <c r="AZ1072" i="1"/>
  <c r="F1072" i="1" s="1"/>
  <c r="AZ1056" i="1"/>
  <c r="F1056" i="1" s="1"/>
  <c r="AZ1040" i="1"/>
  <c r="F1040" i="1" s="1"/>
  <c r="AZ1024" i="1"/>
  <c r="F1024" i="1" s="1"/>
  <c r="AZ1008" i="1"/>
  <c r="F1008" i="1" s="1"/>
  <c r="AZ992" i="1"/>
  <c r="F992" i="1" s="1"/>
  <c r="AZ2044" i="1"/>
  <c r="F2044" i="1" s="1"/>
  <c r="AZ2033" i="1"/>
  <c r="F2033" i="1" s="1"/>
  <c r="AZ1714" i="1"/>
  <c r="F1714" i="1" s="1"/>
  <c r="AZ1799" i="1"/>
  <c r="F1799" i="1" s="1"/>
  <c r="AZ1687" i="1"/>
  <c r="F1687" i="1" s="1"/>
  <c r="AZ1905" i="1"/>
  <c r="F1905" i="1" s="1"/>
  <c r="AZ1608" i="1"/>
  <c r="F1608" i="1" s="1"/>
  <c r="AZ1572" i="1"/>
  <c r="F1572" i="1" s="1"/>
  <c r="AZ1617" i="1"/>
  <c r="F1617" i="1" s="1"/>
  <c r="AZ1585" i="1"/>
  <c r="F1585" i="1" s="1"/>
  <c r="AZ1606" i="1"/>
  <c r="F1606" i="1" s="1"/>
  <c r="AZ1856" i="1"/>
  <c r="F1856" i="1" s="1"/>
  <c r="AZ1820" i="1"/>
  <c r="F1820" i="1" s="1"/>
  <c r="AZ1784" i="1"/>
  <c r="F1784" i="1" s="1"/>
  <c r="AZ1740" i="1"/>
  <c r="F1740" i="1" s="1"/>
  <c r="AZ1708" i="1"/>
  <c r="F1708" i="1" s="1"/>
  <c r="AZ1672" i="1"/>
  <c r="F1672" i="1" s="1"/>
  <c r="AZ1603" i="1"/>
  <c r="F1603" i="1" s="1"/>
  <c r="AZ1567" i="1"/>
  <c r="F1567" i="1" s="1"/>
  <c r="AZ1550" i="1"/>
  <c r="F1550" i="1" s="1"/>
  <c r="AZ1508" i="1"/>
  <c r="F1508" i="1" s="1"/>
  <c r="AZ1472" i="1"/>
  <c r="F1472" i="1" s="1"/>
  <c r="AZ1432" i="1"/>
  <c r="F1432" i="1" s="1"/>
  <c r="AZ1392" i="1"/>
  <c r="F1392" i="1" s="1"/>
  <c r="AZ1360" i="1"/>
  <c r="F1360" i="1" s="1"/>
  <c r="AZ1320" i="1"/>
  <c r="F1320" i="1" s="1"/>
  <c r="AZ1288" i="1"/>
  <c r="F1288" i="1" s="1"/>
  <c r="AZ1553" i="1"/>
  <c r="F1553" i="1" s="1"/>
  <c r="AZ1529" i="1"/>
  <c r="F1529" i="1" s="1"/>
  <c r="AZ1497" i="1"/>
  <c r="F1497" i="1" s="1"/>
  <c r="AZ1469" i="1"/>
  <c r="F1469" i="1" s="1"/>
  <c r="AZ1441" i="1"/>
  <c r="F1441" i="1" s="1"/>
  <c r="AZ1409" i="1"/>
  <c r="F1409" i="1" s="1"/>
  <c r="AZ1385" i="1"/>
  <c r="F1385" i="1" s="1"/>
  <c r="AZ1357" i="1"/>
  <c r="F1357" i="1" s="1"/>
  <c r="AZ1325" i="1"/>
  <c r="F1325" i="1" s="1"/>
  <c r="AZ1297" i="1"/>
  <c r="F1297" i="1" s="1"/>
  <c r="AZ1273" i="1"/>
  <c r="F1273" i="1" s="1"/>
  <c r="AZ1241" i="1"/>
  <c r="F1241" i="1" s="1"/>
  <c r="AZ1551" i="1"/>
  <c r="F1551" i="1" s="1"/>
  <c r="AZ1530" i="1"/>
  <c r="F1530" i="1" s="1"/>
  <c r="AZ1506" i="1"/>
  <c r="F1506" i="1" s="1"/>
  <c r="AZ1486" i="1"/>
  <c r="F1486" i="1" s="1"/>
  <c r="AZ1466" i="1"/>
  <c r="F1466" i="1" s="1"/>
  <c r="AZ1442" i="1"/>
  <c r="F1442" i="1" s="1"/>
  <c r="AZ1422" i="1"/>
  <c r="F1422" i="1" s="1"/>
  <c r="AZ1402" i="1"/>
  <c r="F1402" i="1" s="1"/>
  <c r="AZ1378" i="1"/>
  <c r="F1378" i="1" s="1"/>
  <c r="AZ1358" i="1"/>
  <c r="F1358" i="1" s="1"/>
  <c r="AZ1338" i="1"/>
  <c r="F1338" i="1" s="1"/>
  <c r="AZ1314" i="1"/>
  <c r="F1314" i="1" s="1"/>
  <c r="AZ1294" i="1"/>
  <c r="F1294" i="1" s="1"/>
  <c r="AZ1274" i="1"/>
  <c r="F1274" i="1" s="1"/>
  <c r="AZ1527" i="1"/>
  <c r="F1527" i="1" s="1"/>
  <c r="AZ1507" i="1"/>
  <c r="F1507" i="1" s="1"/>
  <c r="AZ1487" i="1"/>
  <c r="F1487" i="1" s="1"/>
  <c r="AZ1463" i="1"/>
  <c r="F1463" i="1" s="1"/>
  <c r="AZ1443" i="1"/>
  <c r="F1443" i="1" s="1"/>
  <c r="AZ1423" i="1"/>
  <c r="F1423" i="1" s="1"/>
  <c r="AZ1407" i="1"/>
  <c r="F1407" i="1" s="1"/>
  <c r="AZ1391" i="1"/>
  <c r="F1391" i="1" s="1"/>
  <c r="AZ1375" i="1"/>
  <c r="F1375" i="1" s="1"/>
  <c r="AZ1359" i="1"/>
  <c r="F1359" i="1" s="1"/>
  <c r="AZ1343" i="1"/>
  <c r="F1343" i="1" s="1"/>
  <c r="AZ1327" i="1"/>
  <c r="F1327" i="1" s="1"/>
  <c r="AZ1311" i="1"/>
  <c r="F1311" i="1" s="1"/>
  <c r="AZ1295" i="1"/>
  <c r="F1295" i="1" s="1"/>
  <c r="AZ1279" i="1"/>
  <c r="F1279" i="1" s="1"/>
  <c r="AZ1263" i="1"/>
  <c r="F1263" i="1" s="1"/>
  <c r="AZ1247" i="1"/>
  <c r="F1247" i="1" s="1"/>
  <c r="AZ1231" i="1"/>
  <c r="F1231" i="1" s="1"/>
  <c r="AZ1218" i="1"/>
  <c r="F1218" i="1" s="1"/>
  <c r="AZ1202" i="1"/>
  <c r="F1202" i="1" s="1"/>
  <c r="AZ1186" i="1"/>
  <c r="F1186" i="1" s="1"/>
  <c r="AZ1170" i="1"/>
  <c r="F1170" i="1" s="1"/>
  <c r="AZ1154" i="1"/>
  <c r="F1154" i="1" s="1"/>
  <c r="AZ1138" i="1"/>
  <c r="F1138" i="1" s="1"/>
  <c r="AZ1122" i="1"/>
  <c r="F1122" i="1" s="1"/>
  <c r="AZ1106" i="1"/>
  <c r="F1106" i="1" s="1"/>
  <c r="AZ1090" i="1"/>
  <c r="F1090" i="1" s="1"/>
  <c r="AZ1074" i="1"/>
  <c r="F1074" i="1" s="1"/>
  <c r="AZ1058" i="1"/>
  <c r="F1058" i="1" s="1"/>
  <c r="AZ1042" i="1"/>
  <c r="F1042" i="1" s="1"/>
  <c r="AZ1657" i="1"/>
  <c r="F1657" i="1" s="1"/>
  <c r="AZ1746" i="1"/>
  <c r="F1746" i="1" s="1"/>
  <c r="AZ1618" i="1"/>
  <c r="F1618" i="1" s="1"/>
  <c r="AZ1831" i="1"/>
  <c r="F1831" i="1" s="1"/>
  <c r="AZ1731" i="1"/>
  <c r="F1731" i="1" s="1"/>
  <c r="AZ1623" i="1"/>
  <c r="F1623" i="1" s="1"/>
  <c r="AZ1937" i="1"/>
  <c r="F1937" i="1" s="1"/>
  <c r="AZ1632" i="1"/>
  <c r="F1632" i="1" s="1"/>
  <c r="AZ1576" i="1"/>
  <c r="F1576" i="1" s="1"/>
  <c r="AZ1544" i="1"/>
  <c r="F1544" i="1" s="1"/>
  <c r="AZ1597" i="1"/>
  <c r="F1597" i="1" s="1"/>
  <c r="AZ1610" i="1"/>
  <c r="F1610" i="1" s="1"/>
  <c r="AZ1574" i="1"/>
  <c r="F1574" i="1" s="1"/>
  <c r="AZ1824" i="1"/>
  <c r="F1824" i="1" s="1"/>
  <c r="AZ1792" i="1"/>
  <c r="F1792" i="1" s="1"/>
  <c r="AZ1756" i="1"/>
  <c r="F1756" i="1" s="1"/>
  <c r="AZ1712" i="1"/>
  <c r="F1712" i="1" s="1"/>
  <c r="AZ1676" i="1"/>
  <c r="F1676" i="1" s="1"/>
  <c r="AZ1620" i="1"/>
  <c r="F1620" i="1" s="1"/>
  <c r="AZ1575" i="1"/>
  <c r="F1575" i="1" s="1"/>
  <c r="AZ1554" i="1"/>
  <c r="F1554" i="1" s="1"/>
  <c r="AZ1520" i="1"/>
  <c r="F1520" i="1" s="1"/>
  <c r="AZ1476" i="1"/>
  <c r="F1476" i="1" s="1"/>
  <c r="AZ1444" i="1"/>
  <c r="F1444" i="1" s="1"/>
  <c r="AZ1408" i="1"/>
  <c r="F1408" i="1" s="1"/>
  <c r="AZ1364" i="1"/>
  <c r="F1364" i="1" s="1"/>
  <c r="AZ1328" i="1"/>
  <c r="F1328" i="1" s="1"/>
  <c r="AZ1300" i="1"/>
  <c r="F1300" i="1" s="1"/>
  <c r="AZ1268" i="1"/>
  <c r="F1268" i="1" s="1"/>
  <c r="AZ1533" i="1"/>
  <c r="F1533" i="1" s="1"/>
  <c r="AZ1505" i="1"/>
  <c r="F1505" i="1" s="1"/>
  <c r="AZ1473" i="1"/>
  <c r="F1473" i="1" s="1"/>
  <c r="AZ1449" i="1"/>
  <c r="F1449" i="1" s="1"/>
  <c r="AZ1421" i="1"/>
  <c r="F1421" i="1" s="1"/>
  <c r="AZ1389" i="1"/>
  <c r="F1389" i="1" s="1"/>
  <c r="AZ1361" i="1"/>
  <c r="F1361" i="1" s="1"/>
  <c r="AZ1337" i="1"/>
  <c r="F1337" i="1" s="1"/>
  <c r="AZ1305" i="1"/>
  <c r="F1305" i="1" s="1"/>
  <c r="AZ1277" i="1"/>
  <c r="F1277" i="1" s="1"/>
  <c r="AZ1249" i="1"/>
  <c r="F1249" i="1" s="1"/>
  <c r="AZ1555" i="1"/>
  <c r="F1555" i="1" s="1"/>
  <c r="AZ1534" i="1"/>
  <c r="F1534" i="1" s="1"/>
  <c r="AZ1514" i="1"/>
  <c r="F1514" i="1" s="1"/>
  <c r="AZ1490" i="1"/>
  <c r="F1490" i="1" s="1"/>
  <c r="AZ1470" i="1"/>
  <c r="F1470" i="1" s="1"/>
  <c r="AZ1450" i="1"/>
  <c r="F1450" i="1" s="1"/>
  <c r="AZ1426" i="1"/>
  <c r="F1426" i="1" s="1"/>
  <c r="AZ1406" i="1"/>
  <c r="F1406" i="1" s="1"/>
  <c r="AZ1386" i="1"/>
  <c r="F1386" i="1" s="1"/>
  <c r="AZ1362" i="1"/>
  <c r="F1362" i="1" s="1"/>
  <c r="AZ1342" i="1"/>
  <c r="F1342" i="1" s="1"/>
  <c r="AZ1322" i="1"/>
  <c r="F1322" i="1" s="1"/>
  <c r="AZ1298" i="1"/>
  <c r="F1298" i="1" s="1"/>
  <c r="AZ1278" i="1"/>
  <c r="F1278" i="1" s="1"/>
  <c r="AZ1535" i="1"/>
  <c r="F1535" i="1" s="1"/>
  <c r="AZ1511" i="1"/>
  <c r="F1511" i="1" s="1"/>
  <c r="AZ1491" i="1"/>
  <c r="F1491" i="1" s="1"/>
  <c r="AZ1471" i="1"/>
  <c r="F1471" i="1" s="1"/>
  <c r="AZ1447" i="1"/>
  <c r="F1447" i="1" s="1"/>
  <c r="AZ1427" i="1"/>
  <c r="F1427" i="1" s="1"/>
  <c r="AZ1411" i="1"/>
  <c r="F1411" i="1" s="1"/>
  <c r="AZ1395" i="1"/>
  <c r="F1395" i="1" s="1"/>
  <c r="AZ1379" i="1"/>
  <c r="F1379" i="1" s="1"/>
  <c r="AZ1363" i="1"/>
  <c r="F1363" i="1" s="1"/>
  <c r="AZ1347" i="1"/>
  <c r="F1347" i="1" s="1"/>
  <c r="AZ1331" i="1"/>
  <c r="F1331" i="1" s="1"/>
  <c r="AZ1315" i="1"/>
  <c r="F1315" i="1" s="1"/>
  <c r="AZ1299" i="1"/>
  <c r="F1299" i="1" s="1"/>
  <c r="AZ1283" i="1"/>
  <c r="F1283" i="1" s="1"/>
  <c r="AZ1267" i="1"/>
  <c r="F1267" i="1" s="1"/>
  <c r="AZ1251" i="1"/>
  <c r="F1251" i="1" s="1"/>
  <c r="AZ1235" i="1"/>
  <c r="F1235" i="1" s="1"/>
  <c r="AZ1222" i="1"/>
  <c r="F1222" i="1" s="1"/>
  <c r="AZ1206" i="1"/>
  <c r="F1206" i="1" s="1"/>
  <c r="AZ1190" i="1"/>
  <c r="F1190" i="1" s="1"/>
  <c r="AZ1174" i="1"/>
  <c r="F1174" i="1" s="1"/>
  <c r="AZ1158" i="1"/>
  <c r="F1158" i="1" s="1"/>
  <c r="AZ1142" i="1"/>
  <c r="F1142" i="1" s="1"/>
  <c r="AZ1126" i="1"/>
  <c r="F1126" i="1" s="1"/>
  <c r="AZ1110" i="1"/>
  <c r="F1110" i="1" s="1"/>
  <c r="AZ1094" i="1"/>
  <c r="F1094" i="1" s="1"/>
  <c r="AZ1078" i="1"/>
  <c r="F1078" i="1" s="1"/>
  <c r="AZ1062" i="1"/>
  <c r="F1062" i="1" s="1"/>
  <c r="AZ1046" i="1"/>
  <c r="F1046" i="1" s="1"/>
  <c r="AZ1848" i="1"/>
  <c r="F1848" i="1" s="1"/>
  <c r="AZ1581" i="1"/>
  <c r="F1581" i="1" s="1"/>
  <c r="AZ1556" i="1"/>
  <c r="F1556" i="1" s="1"/>
  <c r="AZ1901" i="1"/>
  <c r="F1901" i="1" s="1"/>
  <c r="AZ1671" i="1"/>
  <c r="F1671" i="1" s="1"/>
  <c r="AZ2077" i="1"/>
  <c r="F2077" i="1" s="1"/>
  <c r="AZ1846" i="1"/>
  <c r="F1846" i="1" s="1"/>
  <c r="AZ1636" i="1"/>
  <c r="F1636" i="1" s="1"/>
  <c r="AZ1728" i="1"/>
  <c r="F1728" i="1" s="1"/>
  <c r="AZ1800" i="1"/>
  <c r="F1800" i="1" s="1"/>
  <c r="AZ1586" i="1"/>
  <c r="F1586" i="1" s="1"/>
  <c r="AZ1605" i="1"/>
  <c r="F1605" i="1" s="1"/>
  <c r="AZ1588" i="1"/>
  <c r="F1588" i="1" s="1"/>
  <c r="AZ1953" i="1"/>
  <c r="F1953" i="1" s="1"/>
  <c r="AZ1751" i="1"/>
  <c r="F1751" i="1" s="1"/>
  <c r="AZ1654" i="1"/>
  <c r="F1654" i="1" s="1"/>
  <c r="AZ1693" i="1"/>
  <c r="F1693" i="1" s="1"/>
  <c r="AZ1876" i="1"/>
  <c r="F1876" i="1" s="1"/>
  <c r="AZ1709" i="1"/>
  <c r="F1709" i="1" s="1"/>
  <c r="AZ1842" i="1"/>
  <c r="F1842" i="1" s="1"/>
  <c r="AZ1766" i="1"/>
  <c r="F1766" i="1" s="1"/>
  <c r="AZ1682" i="1"/>
  <c r="F1682" i="1" s="1"/>
  <c r="AZ1622" i="1"/>
  <c r="F1622" i="1" s="1"/>
  <c r="AZ2029" i="1"/>
  <c r="F2029" i="1" s="1"/>
  <c r="AZ1815" i="1"/>
  <c r="F1815" i="1" s="1"/>
  <c r="AZ1763" i="1"/>
  <c r="F1763" i="1" s="1"/>
  <c r="AZ1703" i="1"/>
  <c r="F1703" i="1" s="1"/>
  <c r="AZ1639" i="1"/>
  <c r="F1639" i="1" s="1"/>
  <c r="AZ2057" i="1"/>
  <c r="F2057" i="1" s="1"/>
  <c r="AZ1933" i="1"/>
  <c r="F1933" i="1" s="1"/>
  <c r="AZ1648" i="1"/>
  <c r="F1648" i="1" s="1"/>
  <c r="AZ1592" i="1"/>
  <c r="F1592" i="1" s="1"/>
  <c r="AZ1568" i="1"/>
  <c r="F1568" i="1" s="1"/>
  <c r="AZ1644" i="1"/>
  <c r="F1644" i="1" s="1"/>
  <c r="AZ1601" i="1"/>
  <c r="F1601" i="1" s="1"/>
  <c r="AZ1573" i="1"/>
  <c r="F1573" i="1" s="1"/>
  <c r="AZ1594" i="1"/>
  <c r="F1594" i="1" s="1"/>
  <c r="AZ1570" i="1"/>
  <c r="F1570" i="1" s="1"/>
  <c r="AZ1836" i="1"/>
  <c r="F1836" i="1" s="1"/>
  <c r="AZ1804" i="1"/>
  <c r="F1804" i="1" s="1"/>
  <c r="AZ1776" i="1"/>
  <c r="F1776" i="1" s="1"/>
  <c r="AZ1752" i="1"/>
  <c r="F1752" i="1" s="1"/>
  <c r="AZ1720" i="1"/>
  <c r="F1720" i="1" s="1"/>
  <c r="AZ1692" i="1"/>
  <c r="F1692" i="1" s="1"/>
  <c r="AZ1664" i="1"/>
  <c r="F1664" i="1" s="1"/>
  <c r="AZ1607" i="1"/>
  <c r="F1607" i="1" s="1"/>
  <c r="AZ1583" i="1"/>
  <c r="F1583" i="1" s="1"/>
  <c r="AZ1565" i="1"/>
  <c r="F1565" i="1" s="1"/>
  <c r="AZ1538" i="1"/>
  <c r="F1538" i="1" s="1"/>
  <c r="AZ1512" i="1"/>
  <c r="F1512" i="1" s="1"/>
  <c r="AZ1488" i="1"/>
  <c r="F1488" i="1" s="1"/>
  <c r="AZ1456" i="1"/>
  <c r="F1456" i="1" s="1"/>
  <c r="AZ1428" i="1"/>
  <c r="F1428" i="1" s="1"/>
  <c r="AZ1400" i="1"/>
  <c r="F1400" i="1" s="1"/>
  <c r="AZ1368" i="1"/>
  <c r="F1368" i="1" s="1"/>
  <c r="AZ1344" i="1"/>
  <c r="F1344" i="1" s="1"/>
  <c r="AZ1316" i="1"/>
  <c r="F1316" i="1" s="1"/>
  <c r="AZ1292" i="1"/>
  <c r="F1292" i="1" s="1"/>
  <c r="AZ1272" i="1"/>
  <c r="F1272" i="1" s="1"/>
  <c r="AZ1545" i="1"/>
  <c r="F1545" i="1" s="1"/>
  <c r="AZ1521" i="1"/>
  <c r="F1521" i="1" s="1"/>
  <c r="AZ1501" i="1"/>
  <c r="F1501" i="1" s="1"/>
  <c r="AZ1481" i="1"/>
  <c r="F1481" i="1" s="1"/>
  <c r="AZ1457" i="1"/>
  <c r="F1457" i="1" s="1"/>
  <c r="AZ1437" i="1"/>
  <c r="F1437" i="1" s="1"/>
  <c r="AZ1417" i="1"/>
  <c r="F1417" i="1" s="1"/>
  <c r="AZ1393" i="1"/>
  <c r="F1393" i="1" s="1"/>
  <c r="AZ1373" i="1"/>
  <c r="F1373" i="1" s="1"/>
  <c r="AZ1353" i="1"/>
  <c r="F1353" i="1" s="1"/>
  <c r="AZ1329" i="1"/>
  <c r="F1329" i="1" s="1"/>
  <c r="AZ1309" i="1"/>
  <c r="F1309" i="1" s="1"/>
  <c r="AZ1289" i="1"/>
  <c r="F1289" i="1" s="1"/>
  <c r="AZ1265" i="1"/>
  <c r="F1265" i="1" s="1"/>
  <c r="AZ1245" i="1"/>
  <c r="F1245" i="1" s="1"/>
  <c r="AZ1225" i="1"/>
  <c r="F1225" i="1" s="1"/>
  <c r="AZ1543" i="1"/>
  <c r="F1543" i="1" s="1"/>
  <c r="AZ1526" i="1"/>
  <c r="F1526" i="1" s="1"/>
  <c r="AZ1510" i="1"/>
  <c r="F1510" i="1" s="1"/>
  <c r="AZ1494" i="1"/>
  <c r="F1494" i="1" s="1"/>
  <c r="AZ1478" i="1"/>
  <c r="F1478" i="1" s="1"/>
  <c r="AZ1462" i="1"/>
  <c r="F1462" i="1" s="1"/>
  <c r="AZ1446" i="1"/>
  <c r="F1446" i="1" s="1"/>
  <c r="AZ1430" i="1"/>
  <c r="F1430" i="1" s="1"/>
  <c r="AZ1414" i="1"/>
  <c r="F1414" i="1" s="1"/>
  <c r="AZ1398" i="1"/>
  <c r="F1398" i="1" s="1"/>
  <c r="AZ1382" i="1"/>
  <c r="F1382" i="1" s="1"/>
  <c r="AZ1366" i="1"/>
  <c r="F1366" i="1" s="1"/>
  <c r="AZ1350" i="1"/>
  <c r="F1350" i="1" s="1"/>
  <c r="AZ1334" i="1"/>
  <c r="F1334" i="1" s="1"/>
  <c r="AZ1318" i="1"/>
  <c r="F1318" i="1" s="1"/>
  <c r="AZ1302" i="1"/>
  <c r="F1302" i="1" s="1"/>
  <c r="AZ1286" i="1"/>
  <c r="F1286" i="1" s="1"/>
  <c r="AZ1270" i="1"/>
  <c r="F1270" i="1" s="1"/>
  <c r="AZ1531" i="1"/>
  <c r="F1531" i="1" s="1"/>
  <c r="AZ1515" i="1"/>
  <c r="F1515" i="1" s="1"/>
  <c r="AZ1499" i="1"/>
  <c r="F1499" i="1" s="1"/>
  <c r="AZ1483" i="1"/>
  <c r="F1483" i="1" s="1"/>
  <c r="AZ1467" i="1"/>
  <c r="F1467" i="1" s="1"/>
  <c r="AZ1451" i="1"/>
  <c r="F1451" i="1" s="1"/>
  <c r="AZ1435" i="1"/>
  <c r="F1435" i="1" s="1"/>
  <c r="AZ1798" i="1"/>
  <c r="F1798" i="1" s="1"/>
  <c r="AZ1777" i="1"/>
  <c r="F1777" i="1" s="1"/>
  <c r="AZ2088" i="1"/>
  <c r="F2088" i="1" s="1"/>
  <c r="AZ1635" i="1"/>
  <c r="F1635" i="1" s="1"/>
  <c r="AZ1719" i="1"/>
  <c r="F1719" i="1" s="1"/>
  <c r="AZ1795" i="1"/>
  <c r="F1795" i="1" s="1"/>
  <c r="AZ1877" i="1"/>
  <c r="F1877" i="1" s="1"/>
  <c r="AZ1638" i="1"/>
  <c r="F1638" i="1" s="1"/>
  <c r="AZ1718" i="1"/>
  <c r="F1718" i="1" s="1"/>
  <c r="AZ1830" i="1"/>
  <c r="F1830" i="1" s="1"/>
  <c r="AZ1645" i="1"/>
  <c r="F1645" i="1" s="1"/>
  <c r="AZ1817" i="1"/>
  <c r="F1817" i="1" s="1"/>
  <c r="AZ2015" i="1"/>
  <c r="F2015" i="1" s="1"/>
  <c r="AZ2010" i="1"/>
  <c r="F2010" i="1" s="1"/>
  <c r="AZ2047" i="1"/>
  <c r="F2047" i="1" s="1"/>
  <c r="AZ1940" i="1"/>
  <c r="F1940" i="1" s="1"/>
  <c r="AZ1785" i="1"/>
  <c r="F1785" i="1" s="1"/>
  <c r="AZ1721" i="1"/>
  <c r="F1721" i="1" s="1"/>
  <c r="AZ1677" i="1"/>
  <c r="F1677" i="1" s="1"/>
  <c r="AZ1629" i="1"/>
  <c r="F1629" i="1" s="1"/>
  <c r="AZ1881" i="1"/>
  <c r="F1881" i="1" s="1"/>
  <c r="AZ1814" i="1"/>
  <c r="F1814" i="1" s="1"/>
  <c r="AZ1778" i="1"/>
  <c r="F1778" i="1" s="1"/>
  <c r="AZ1734" i="1"/>
  <c r="F1734" i="1" s="1"/>
  <c r="AZ1686" i="1"/>
  <c r="F1686" i="1" s="1"/>
  <c r="AZ1650" i="1"/>
  <c r="F1650" i="1" s="1"/>
  <c r="AZ1969" i="1"/>
  <c r="F1969" i="1" s="1"/>
  <c r="AZ1827" i="1"/>
  <c r="F1827" i="1" s="1"/>
  <c r="AZ1783" i="1"/>
  <c r="F1783" i="1" s="1"/>
  <c r="AZ1735" i="1"/>
  <c r="F1735" i="1" s="1"/>
  <c r="AZ1699" i="1"/>
  <c r="F1699" i="1" s="1"/>
  <c r="AZ1655" i="1"/>
  <c r="F1655" i="1" s="1"/>
  <c r="AZ1965" i="1"/>
  <c r="F1965" i="1" s="1"/>
  <c r="AZ1921" i="1"/>
  <c r="F1921" i="1" s="1"/>
  <c r="AZ1861" i="1"/>
  <c r="F1861" i="1" s="1"/>
  <c r="AZ1604" i="1"/>
  <c r="F1604" i="1" s="1"/>
  <c r="AZ1584" i="1"/>
  <c r="F1584" i="1" s="1"/>
  <c r="AZ1560" i="1"/>
  <c r="F1560" i="1" s="1"/>
  <c r="AZ1540" i="1"/>
  <c r="F1540" i="1" s="1"/>
  <c r="AZ1613" i="1"/>
  <c r="F1613" i="1" s="1"/>
  <c r="AZ1589" i="1"/>
  <c r="F1589" i="1" s="1"/>
  <c r="AZ1640" i="1"/>
  <c r="F1640" i="1" s="1"/>
  <c r="AZ1602" i="1"/>
  <c r="F1602" i="1" s="1"/>
  <c r="AZ1578" i="1"/>
  <c r="F1578" i="1" s="1"/>
  <c r="AZ1852" i="1"/>
  <c r="F1852" i="1" s="1"/>
  <c r="AZ1832" i="1"/>
  <c r="F1832" i="1" s="1"/>
  <c r="AZ1808" i="1"/>
  <c r="F1808" i="1" s="1"/>
  <c r="AZ1788" i="1"/>
  <c r="F1788" i="1" s="1"/>
  <c r="AZ1768" i="1"/>
  <c r="F1768" i="1" s="1"/>
  <c r="AZ1744" i="1"/>
  <c r="F1744" i="1" s="1"/>
  <c r="AZ1724" i="1"/>
  <c r="F1724" i="1" s="1"/>
  <c r="AZ1704" i="1"/>
  <c r="F1704" i="1" s="1"/>
  <c r="AZ1680" i="1"/>
  <c r="F1680" i="1" s="1"/>
  <c r="AZ1660" i="1"/>
  <c r="F1660" i="1" s="1"/>
  <c r="AZ1615" i="1"/>
  <c r="F1615" i="1" s="1"/>
  <c r="AZ1591" i="1"/>
  <c r="F1591" i="1" s="1"/>
  <c r="AZ1571" i="1"/>
  <c r="F1571" i="1" s="1"/>
  <c r="AZ1562" i="1"/>
  <c r="F1562" i="1" s="1"/>
  <c r="AZ1542" i="1"/>
  <c r="F1542" i="1" s="1"/>
  <c r="AZ1524" i="1"/>
  <c r="F1524" i="1" s="1"/>
  <c r="AZ1504" i="1"/>
  <c r="F1504" i="1" s="1"/>
  <c r="AZ1480" i="1"/>
  <c r="F1480" i="1" s="1"/>
  <c r="AZ1460" i="1"/>
  <c r="F1460" i="1" s="1"/>
  <c r="AZ1440" i="1"/>
  <c r="F1440" i="1" s="1"/>
  <c r="AZ1416" i="1"/>
  <c r="F1416" i="1" s="1"/>
  <c r="AZ1396" i="1"/>
  <c r="F1396" i="1" s="1"/>
  <c r="AZ1376" i="1"/>
  <c r="F1376" i="1" s="1"/>
  <c r="AZ1352" i="1"/>
  <c r="F1352" i="1" s="1"/>
  <c r="AZ1332" i="1"/>
  <c r="F1332" i="1" s="1"/>
  <c r="AZ1312" i="1"/>
  <c r="F1312" i="1" s="1"/>
  <c r="AZ1296" i="1"/>
  <c r="F1296" i="1" s="1"/>
  <c r="AZ1280" i="1"/>
  <c r="F1280" i="1" s="1"/>
  <c r="AZ1557" i="1"/>
  <c r="F1557" i="1" s="1"/>
  <c r="AZ1541" i="1"/>
  <c r="F1541" i="1" s="1"/>
  <c r="AZ1525" i="1"/>
  <c r="F1525" i="1" s="1"/>
  <c r="AZ1509" i="1"/>
  <c r="F1509" i="1" s="1"/>
  <c r="AZ1493" i="1"/>
  <c r="F1493" i="1" s="1"/>
  <c r="AZ1477" i="1"/>
  <c r="F1477" i="1" s="1"/>
  <c r="AZ1461" i="1"/>
  <c r="F1461" i="1" s="1"/>
  <c r="AZ1445" i="1"/>
  <c r="F1445" i="1" s="1"/>
  <c r="AZ1429" i="1"/>
  <c r="F1429" i="1" s="1"/>
  <c r="AZ1413" i="1"/>
  <c r="F1413" i="1" s="1"/>
  <c r="AZ1397" i="1"/>
  <c r="F1397" i="1" s="1"/>
  <c r="AZ1381" i="1"/>
  <c r="F1381" i="1" s="1"/>
  <c r="AZ1365" i="1"/>
  <c r="F1365" i="1" s="1"/>
  <c r="AZ1349" i="1"/>
  <c r="F1349" i="1" s="1"/>
  <c r="AZ1333" i="1"/>
  <c r="F1333" i="1" s="1"/>
  <c r="AZ1317" i="1"/>
  <c r="F1317" i="1" s="1"/>
  <c r="AZ1301" i="1"/>
  <c r="F1301" i="1" s="1"/>
  <c r="AZ1285" i="1"/>
  <c r="F1285" i="1" s="1"/>
  <c r="AZ1269" i="1"/>
  <c r="F1269" i="1" s="1"/>
  <c r="AZ1253" i="1"/>
  <c r="F1253" i="1" s="1"/>
  <c r="AZ1237" i="1"/>
  <c r="F1237" i="1" s="1"/>
  <c r="AZ1702" i="1"/>
  <c r="F1702" i="1" s="1"/>
  <c r="AZ1750" i="1"/>
  <c r="F1750" i="1" s="1"/>
  <c r="AZ1810" i="1"/>
  <c r="F1810" i="1" s="1"/>
  <c r="AZ2017" i="1"/>
  <c r="F2017" i="1" s="1"/>
  <c r="AZ1661" i="1"/>
  <c r="F1661" i="1" s="1"/>
  <c r="AZ1725" i="1"/>
  <c r="F1725" i="1" s="1"/>
  <c r="AZ1841" i="1"/>
  <c r="F1841" i="1" s="1"/>
  <c r="AZ1932" i="1"/>
  <c r="F1932" i="1" s="1"/>
  <c r="AZ1625" i="1"/>
  <c r="F1625" i="1" s="1"/>
  <c r="AZ1689" i="1"/>
  <c r="F1689" i="1" s="1"/>
  <c r="AZ1753" i="1"/>
  <c r="F1753" i="1" s="1"/>
  <c r="AZ1989" i="1"/>
  <c r="F1989" i="1" s="1"/>
  <c r="AZ2012" i="1"/>
  <c r="F2012" i="1" s="1"/>
  <c r="AZ1919" i="1"/>
  <c r="F1919" i="1" s="1"/>
  <c r="AZ1954" i="1"/>
  <c r="F1954" i="1" s="1"/>
  <c r="AZ1998" i="1"/>
  <c r="F1998" i="1" s="1"/>
  <c r="AZ1870" i="1"/>
  <c r="F1870" i="1" s="1"/>
  <c r="AZ2007" i="1"/>
  <c r="F2007" i="1" s="1"/>
  <c r="AZ1879" i="1"/>
  <c r="F1879" i="1" s="1"/>
  <c r="AZ2000" i="1"/>
  <c r="F2000" i="1" s="1"/>
  <c r="AZ1900" i="1"/>
  <c r="F1900" i="1" s="1"/>
  <c r="AZ2021" i="1"/>
  <c r="F2021" i="1" s="1"/>
  <c r="AZ1809" i="1"/>
  <c r="F1809" i="1" s="1"/>
  <c r="AZ1745" i="1"/>
  <c r="F1745" i="1" s="1"/>
  <c r="AZ1705" i="1"/>
  <c r="F1705" i="1" s="1"/>
  <c r="AZ1673" i="1"/>
  <c r="F1673" i="1" s="1"/>
  <c r="AZ1641" i="1"/>
  <c r="F1641" i="1" s="1"/>
  <c r="AZ2081" i="1"/>
  <c r="F2081" i="1" s="1"/>
  <c r="AZ1858" i="1"/>
  <c r="F1858" i="1" s="1"/>
  <c r="AZ1826" i="1"/>
  <c r="F1826" i="1" s="1"/>
  <c r="AZ1794" i="1"/>
  <c r="F1794" i="1" s="1"/>
  <c r="AZ1762" i="1"/>
  <c r="F1762" i="1" s="1"/>
  <c r="AZ1730" i="1"/>
  <c r="F1730" i="1" s="1"/>
  <c r="AZ1698" i="1"/>
  <c r="F1698" i="1" s="1"/>
  <c r="AZ1666" i="1"/>
  <c r="F1666" i="1" s="1"/>
  <c r="AZ1634" i="1"/>
  <c r="F1634" i="1" s="1"/>
  <c r="AZ2013" i="1"/>
  <c r="F2013" i="1" s="1"/>
  <c r="AZ1843" i="1"/>
  <c r="F1843" i="1" s="1"/>
  <c r="AZ1811" i="1"/>
  <c r="F1811" i="1" s="1"/>
  <c r="AZ1779" i="1"/>
  <c r="F1779" i="1" s="1"/>
  <c r="AZ1747" i="1"/>
  <c r="F1747" i="1" s="1"/>
  <c r="AZ1715" i="1"/>
  <c r="F1715" i="1" s="1"/>
  <c r="AZ1683" i="1"/>
  <c r="F1683" i="1" s="1"/>
  <c r="AZ1651" i="1"/>
  <c r="F1651" i="1" s="1"/>
  <c r="AZ1619" i="1"/>
  <c r="F1619" i="1" s="1"/>
  <c r="AZ2041" i="1"/>
  <c r="F2041" i="1" s="1"/>
  <c r="AZ1949" i="1"/>
  <c r="F1949" i="1" s="1"/>
  <c r="AZ1917" i="1"/>
  <c r="F1917" i="1" s="1"/>
  <c r="AZ1873" i="1"/>
  <c r="F1873" i="1" s="1"/>
  <c r="AZ1612" i="1"/>
  <c r="F1612" i="1" s="1"/>
  <c r="AZ1596" i="1"/>
  <c r="F1596" i="1" s="1"/>
  <c r="AZ1580" i="1"/>
  <c r="F1580" i="1" s="1"/>
  <c r="AZ1564" i="1"/>
  <c r="F1564" i="1" s="1"/>
  <c r="AZ1548" i="1"/>
  <c r="F1548" i="1" s="1"/>
  <c r="AZ1628" i="1"/>
  <c r="F1628" i="1" s="1"/>
  <c r="AZ1609" i="1"/>
  <c r="F1609" i="1" s="1"/>
  <c r="AZ1593" i="1"/>
  <c r="F1593" i="1" s="1"/>
  <c r="AZ1577" i="1"/>
  <c r="F1577" i="1" s="1"/>
  <c r="AZ1614" i="1"/>
  <c r="F1614" i="1" s="1"/>
  <c r="AZ1598" i="1"/>
  <c r="F1598" i="1" s="1"/>
  <c r="AZ1582" i="1"/>
  <c r="F1582" i="1" s="1"/>
  <c r="AZ1566" i="1"/>
  <c r="F1566" i="1" s="1"/>
  <c r="AZ1844" i="1"/>
  <c r="F1844" i="1" s="1"/>
  <c r="AZ1828" i="1"/>
  <c r="F1828" i="1" s="1"/>
  <c r="AZ1812" i="1"/>
  <c r="F1812" i="1" s="1"/>
  <c r="AZ1796" i="1"/>
  <c r="F1796" i="1" s="1"/>
  <c r="AZ1780" i="1"/>
  <c r="F1780" i="1" s="1"/>
  <c r="AZ1764" i="1"/>
  <c r="F1764" i="1" s="1"/>
  <c r="AZ1748" i="1"/>
  <c r="F1748" i="1" s="1"/>
  <c r="AZ1732" i="1"/>
  <c r="F1732" i="1" s="1"/>
  <c r="AZ1716" i="1"/>
  <c r="F1716" i="1" s="1"/>
  <c r="AZ1700" i="1"/>
  <c r="F1700" i="1" s="1"/>
  <c r="AZ1684" i="1"/>
  <c r="F1684" i="1" s="1"/>
  <c r="AZ1668" i="1"/>
  <c r="F1668" i="1" s="1"/>
  <c r="AZ1652" i="1"/>
  <c r="F1652" i="1" s="1"/>
  <c r="AZ1611" i="1"/>
  <c r="F1611" i="1" s="1"/>
  <c r="AZ1595" i="1"/>
  <c r="F1595" i="1" s="1"/>
  <c r="AZ1579" i="1"/>
  <c r="F1579" i="1" s="1"/>
  <c r="AZ1563" i="1"/>
  <c r="F1563" i="1" s="1"/>
  <c r="AZ1561" i="1"/>
  <c r="F1561" i="1" s="1"/>
  <c r="AZ1546" i="1"/>
  <c r="F1546" i="1" s="1"/>
  <c r="AZ1532" i="1"/>
  <c r="F1532" i="1" s="1"/>
  <c r="AZ1516" i="1"/>
  <c r="F1516" i="1" s="1"/>
  <c r="AZ1500" i="1"/>
  <c r="F1500" i="1" s="1"/>
  <c r="AZ1484" i="1"/>
  <c r="F1484" i="1" s="1"/>
  <c r="AZ1468" i="1"/>
  <c r="F1468" i="1" s="1"/>
  <c r="AZ1452" i="1"/>
  <c r="F1452" i="1" s="1"/>
  <c r="AZ1436" i="1"/>
  <c r="F1436" i="1" s="1"/>
  <c r="AZ1420" i="1"/>
  <c r="F1420" i="1" s="1"/>
  <c r="AZ1404" i="1"/>
  <c r="F1404" i="1" s="1"/>
  <c r="AZ1388" i="1"/>
  <c r="F1388" i="1" s="1"/>
  <c r="AZ1372" i="1"/>
  <c r="F1372" i="1" s="1"/>
  <c r="AZ1356" i="1"/>
  <c r="F1356" i="1" s="1"/>
  <c r="AZ1340" i="1"/>
  <c r="F1340" i="1" s="1"/>
  <c r="AZ1324" i="1"/>
  <c r="F1324" i="1" s="1"/>
  <c r="AZ1964" i="1"/>
  <c r="F1964" i="1" s="1"/>
  <c r="AZ1931" i="1"/>
  <c r="F1931" i="1" s="1"/>
  <c r="AZ1914" i="1"/>
  <c r="F1914" i="1" s="1"/>
  <c r="AZ2074" i="1"/>
  <c r="F2074" i="1" s="1"/>
  <c r="AZ1963" i="1"/>
  <c r="F1963" i="1" s="1"/>
  <c r="AZ1922" i="1"/>
  <c r="F1922" i="1" s="1"/>
  <c r="AZ1849" i="1"/>
  <c r="F1849" i="1" s="1"/>
  <c r="AZ1908" i="1"/>
  <c r="F1908" i="1" s="1"/>
  <c r="AZ1972" i="1"/>
  <c r="F1972" i="1" s="1"/>
  <c r="AZ2056" i="1"/>
  <c r="F2056" i="1" s="1"/>
  <c r="AZ1887" i="1"/>
  <c r="F1887" i="1" s="1"/>
  <c r="AZ1975" i="1"/>
  <c r="F1975" i="1" s="1"/>
  <c r="AZ2059" i="1"/>
  <c r="F2059" i="1" s="1"/>
  <c r="AZ1882" i="1"/>
  <c r="F1882" i="1" s="1"/>
  <c r="AZ1966" i="1"/>
  <c r="F1966" i="1" s="1"/>
  <c r="AZ2018" i="1"/>
  <c r="F2018" i="1" s="1"/>
  <c r="AZ1978" i="1"/>
  <c r="F1978" i="1" s="1"/>
  <c r="AZ1934" i="1"/>
  <c r="F1934" i="1" s="1"/>
  <c r="AZ1890" i="1"/>
  <c r="F1890" i="1" s="1"/>
  <c r="AZ2071" i="1"/>
  <c r="F2071" i="1" s="1"/>
  <c r="AZ2027" i="1"/>
  <c r="F2027" i="1" s="1"/>
  <c r="AZ1983" i="1"/>
  <c r="F1983" i="1" s="1"/>
  <c r="AZ1943" i="1"/>
  <c r="F1943" i="1" s="1"/>
  <c r="AZ1899" i="1"/>
  <c r="F1899" i="1" s="1"/>
  <c r="AZ2064" i="1"/>
  <c r="F2064" i="1" s="1"/>
  <c r="AZ2024" i="1"/>
  <c r="F2024" i="1" s="1"/>
  <c r="AZ1980" i="1"/>
  <c r="F1980" i="1" s="1"/>
  <c r="AZ1948" i="1"/>
  <c r="F1948" i="1" s="1"/>
  <c r="AZ1916" i="1"/>
  <c r="F1916" i="1" s="1"/>
  <c r="AZ1884" i="1"/>
  <c r="F1884" i="1" s="1"/>
  <c r="AZ2053" i="1"/>
  <c r="F2053" i="1" s="1"/>
  <c r="AZ1857" i="1"/>
  <c r="F1857" i="1" s="1"/>
  <c r="AZ1825" i="1"/>
  <c r="F1825" i="1" s="1"/>
  <c r="AZ1793" i="1"/>
  <c r="F1793" i="1" s="1"/>
  <c r="AZ1761" i="1"/>
  <c r="F1761" i="1" s="1"/>
  <c r="AZ1729" i="1"/>
  <c r="F1729" i="1" s="1"/>
  <c r="AZ1713" i="1"/>
  <c r="F1713" i="1" s="1"/>
  <c r="AZ1697" i="1"/>
  <c r="F1697" i="1" s="1"/>
  <c r="AZ1681" i="1"/>
  <c r="F1681" i="1" s="1"/>
  <c r="AZ1665" i="1"/>
  <c r="F1665" i="1" s="1"/>
  <c r="AZ1649" i="1"/>
  <c r="F1649" i="1" s="1"/>
  <c r="AZ1633" i="1"/>
  <c r="F1633" i="1" s="1"/>
  <c r="AZ2049" i="1"/>
  <c r="F2049" i="1" s="1"/>
  <c r="AZ1977" i="1"/>
  <c r="F1977" i="1" s="1"/>
  <c r="AZ1850" i="1"/>
  <c r="F1850" i="1" s="1"/>
  <c r="AZ1834" i="1"/>
  <c r="F1834" i="1" s="1"/>
  <c r="AZ1818" i="1"/>
  <c r="F1818" i="1" s="1"/>
  <c r="AZ1802" i="1"/>
  <c r="F1802" i="1" s="1"/>
  <c r="AZ1786" i="1"/>
  <c r="F1786" i="1" s="1"/>
  <c r="AZ1770" i="1"/>
  <c r="F1770" i="1" s="1"/>
  <c r="AZ1754" i="1"/>
  <c r="F1754" i="1" s="1"/>
  <c r="AZ1738" i="1"/>
  <c r="F1738" i="1" s="1"/>
  <c r="AZ1722" i="1"/>
  <c r="F1722" i="1" s="1"/>
  <c r="AZ1706" i="1"/>
  <c r="F1706" i="1" s="1"/>
  <c r="AZ1690" i="1"/>
  <c r="F1690" i="1" s="1"/>
  <c r="AZ1674" i="1"/>
  <c r="F1674" i="1" s="1"/>
  <c r="AZ1658" i="1"/>
  <c r="F1658" i="1" s="1"/>
  <c r="AZ1642" i="1"/>
  <c r="F1642" i="1" s="1"/>
  <c r="AZ1626" i="1"/>
  <c r="F1626" i="1" s="1"/>
  <c r="AZ2045" i="1"/>
  <c r="F2045" i="1" s="1"/>
  <c r="AZ1973" i="1"/>
  <c r="F1973" i="1" s="1"/>
  <c r="AZ1851" i="1"/>
  <c r="F1851" i="1" s="1"/>
  <c r="AZ1835" i="1"/>
  <c r="F1835" i="1" s="1"/>
  <c r="AZ1819" i="1"/>
  <c r="F1819" i="1" s="1"/>
  <c r="AZ1803" i="1"/>
  <c r="F1803" i="1" s="1"/>
  <c r="AZ1787" i="1"/>
  <c r="F1787" i="1" s="1"/>
  <c r="AZ1771" i="1"/>
  <c r="F1771" i="1" s="1"/>
  <c r="AZ1755" i="1"/>
  <c r="F1755" i="1" s="1"/>
  <c r="AZ1739" i="1"/>
  <c r="F1739" i="1" s="1"/>
  <c r="AZ1723" i="1"/>
  <c r="F1723" i="1" s="1"/>
  <c r="AZ1707" i="1"/>
  <c r="F1707" i="1" s="1"/>
  <c r="AZ1691" i="1"/>
  <c r="F1691" i="1" s="1"/>
  <c r="AZ1675" i="1"/>
  <c r="F1675" i="1" s="1"/>
  <c r="AZ1659" i="1"/>
  <c r="F1659" i="1" s="1"/>
  <c r="AZ1643" i="1"/>
  <c r="F1643" i="1" s="1"/>
  <c r="AZ1627" i="1"/>
  <c r="F1627" i="1" s="1"/>
  <c r="AZ2073" i="1"/>
  <c r="F2073" i="1" s="1"/>
  <c r="AZ2009" i="1"/>
  <c r="F2009" i="1" s="1"/>
  <c r="AZ1957" i="1"/>
  <c r="F1957" i="1" s="1"/>
  <c r="AZ1941" i="1"/>
  <c r="F1941" i="1" s="1"/>
  <c r="AZ1925" i="1"/>
  <c r="F1925" i="1" s="1"/>
  <c r="AZ1909" i="1"/>
  <c r="F1909" i="1" s="1"/>
  <c r="AZ1893" i="1"/>
  <c r="F1893" i="1" s="1"/>
  <c r="AZ1865" i="1"/>
  <c r="F1865" i="1" s="1"/>
  <c r="AZ2030" i="1"/>
  <c r="F2030" i="1" s="1"/>
  <c r="AZ1986" i="1"/>
  <c r="F1986" i="1" s="1"/>
  <c r="AZ1946" i="1"/>
  <c r="F1946" i="1" s="1"/>
  <c r="AZ1902" i="1"/>
  <c r="F1902" i="1" s="1"/>
  <c r="AZ2079" i="1"/>
  <c r="F2079" i="1" s="1"/>
  <c r="AZ2039" i="1"/>
  <c r="F2039" i="1" s="1"/>
  <c r="AZ1995" i="1"/>
  <c r="F1995" i="1" s="1"/>
  <c r="AZ1951" i="1"/>
  <c r="F1951" i="1" s="1"/>
  <c r="AZ1911" i="1"/>
  <c r="F1911" i="1" s="1"/>
  <c r="AZ1867" i="1"/>
  <c r="F1867" i="1" s="1"/>
  <c r="AZ2076" i="1"/>
  <c r="F2076" i="1" s="1"/>
  <c r="AZ2032" i="1"/>
  <c r="F2032" i="1" s="1"/>
  <c r="AZ1992" i="1"/>
  <c r="F1992" i="1" s="1"/>
  <c r="AZ1956" i="1"/>
  <c r="F1956" i="1" s="1"/>
  <c r="AZ1924" i="1"/>
  <c r="F1924" i="1" s="1"/>
  <c r="AZ1892" i="1"/>
  <c r="F1892" i="1" s="1"/>
  <c r="AZ1860" i="1"/>
  <c r="F1860" i="1" s="1"/>
  <c r="AZ2085" i="1"/>
  <c r="F2085" i="1" s="1"/>
  <c r="AZ1981" i="1"/>
  <c r="F1981" i="1" s="1"/>
  <c r="AZ1833" i="1"/>
  <c r="F1833" i="1" s="1"/>
  <c r="AZ1801" i="1"/>
  <c r="F1801" i="1" s="1"/>
  <c r="AZ1769" i="1"/>
  <c r="F1769" i="1" s="1"/>
  <c r="AZ1737" i="1"/>
  <c r="F1737" i="1" s="1"/>
  <c r="AZ1717" i="1"/>
  <c r="F1717" i="1" s="1"/>
  <c r="AZ1701" i="1"/>
  <c r="F1701" i="1" s="1"/>
  <c r="AZ1685" i="1"/>
  <c r="F1685" i="1" s="1"/>
  <c r="AZ1669" i="1"/>
  <c r="F1669" i="1" s="1"/>
  <c r="AZ1653" i="1"/>
  <c r="F1653" i="1" s="1"/>
  <c r="AZ1637" i="1"/>
  <c r="F1637" i="1" s="1"/>
  <c r="AZ1621" i="1"/>
  <c r="F1621" i="1" s="1"/>
  <c r="AZ2065" i="1"/>
  <c r="F2065" i="1" s="1"/>
  <c r="AZ2001" i="1"/>
  <c r="F2001" i="1" s="1"/>
  <c r="AZ1854" i="1"/>
  <c r="F1854" i="1" s="1"/>
  <c r="AZ1838" i="1"/>
  <c r="F1838" i="1" s="1"/>
  <c r="AZ1822" i="1"/>
  <c r="F1822" i="1" s="1"/>
  <c r="AZ1806" i="1"/>
  <c r="F1806" i="1" s="1"/>
  <c r="AZ1790" i="1"/>
  <c r="F1790" i="1" s="1"/>
  <c r="AZ1774" i="1"/>
  <c r="F1774" i="1" s="1"/>
  <c r="AZ1758" i="1"/>
  <c r="F1758" i="1" s="1"/>
  <c r="AZ1742" i="1"/>
  <c r="F1742" i="1" s="1"/>
  <c r="AZ1726" i="1"/>
  <c r="F1726" i="1" s="1"/>
  <c r="AZ1710" i="1"/>
  <c r="F1710" i="1" s="1"/>
  <c r="AZ1694" i="1"/>
  <c r="F1694" i="1" s="1"/>
  <c r="AZ1678" i="1"/>
  <c r="F1678" i="1" s="1"/>
  <c r="AZ1662" i="1"/>
  <c r="F1662" i="1" s="1"/>
  <c r="AZ1646" i="1"/>
  <c r="F1646" i="1" s="1"/>
  <c r="AZ1630" i="1"/>
  <c r="F1630" i="1" s="1"/>
  <c r="AZ2061" i="1"/>
  <c r="F2061" i="1" s="1"/>
  <c r="AZ1997" i="1"/>
  <c r="F1997" i="1" s="1"/>
  <c r="AZ1855" i="1"/>
  <c r="F1855" i="1" s="1"/>
  <c r="AZ1839" i="1"/>
  <c r="F1839" i="1" s="1"/>
  <c r="AZ1823" i="1"/>
  <c r="F1823" i="1" s="1"/>
  <c r="AZ1807" i="1"/>
  <c r="F1807" i="1" s="1"/>
  <c r="AZ1791" i="1"/>
  <c r="F1791" i="1" s="1"/>
  <c r="AZ1775" i="1"/>
  <c r="F1775" i="1" s="1"/>
  <c r="AZ1759" i="1"/>
  <c r="F1759" i="1" s="1"/>
  <c r="AZ1743" i="1"/>
  <c r="F1743" i="1" s="1"/>
  <c r="AZ1727" i="1"/>
  <c r="F1727" i="1" s="1"/>
  <c r="AZ1711" i="1"/>
  <c r="F1711" i="1" s="1"/>
  <c r="AZ1695" i="1"/>
  <c r="F1695" i="1" s="1"/>
  <c r="AZ1679" i="1"/>
  <c r="F1679" i="1" s="1"/>
  <c r="AZ1663" i="1"/>
  <c r="F1663" i="1" s="1"/>
  <c r="AZ1647" i="1"/>
  <c r="F1647" i="1" s="1"/>
  <c r="AZ1631" i="1"/>
  <c r="F1631" i="1" s="1"/>
  <c r="AZ2089" i="1"/>
  <c r="F2089" i="1" s="1"/>
  <c r="AZ2025" i="1"/>
  <c r="F2025" i="1" s="1"/>
  <c r="AZ1961" i="1"/>
  <c r="F1961" i="1" s="1"/>
  <c r="AZ1945" i="1"/>
  <c r="F1945" i="1" s="1"/>
  <c r="AZ1929" i="1"/>
  <c r="F1929" i="1" s="1"/>
  <c r="AZ1913" i="1"/>
  <c r="F1913" i="1" s="1"/>
  <c r="AZ1897" i="1"/>
  <c r="F1897" i="1" s="1"/>
  <c r="AZ1869" i="1"/>
  <c r="F1869" i="1" s="1"/>
  <c r="AZ2050" i="1"/>
  <c r="F2050" i="1" s="1"/>
  <c r="AZ1741" i="1"/>
  <c r="F1741" i="1" s="1"/>
  <c r="AZ1757" i="1"/>
  <c r="F1757" i="1" s="1"/>
  <c r="AZ1773" i="1"/>
  <c r="F1773" i="1" s="1"/>
  <c r="AZ1789" i="1"/>
  <c r="F1789" i="1" s="1"/>
  <c r="AZ1805" i="1"/>
  <c r="F1805" i="1" s="1"/>
  <c r="AZ1821" i="1"/>
  <c r="F1821" i="1" s="1"/>
  <c r="AZ1837" i="1"/>
  <c r="F1837" i="1" s="1"/>
  <c r="AZ1853" i="1"/>
  <c r="F1853" i="1" s="1"/>
  <c r="AZ1985" i="1"/>
  <c r="F1985" i="1" s="1"/>
  <c r="AZ2037" i="1"/>
  <c r="F2037" i="1" s="1"/>
  <c r="AZ1864" i="1"/>
  <c r="F1864" i="1" s="1"/>
  <c r="AZ1880" i="1"/>
  <c r="F1880" i="1" s="1"/>
  <c r="AZ1896" i="1"/>
  <c r="F1896" i="1" s="1"/>
  <c r="AZ1912" i="1"/>
  <c r="F1912" i="1" s="1"/>
  <c r="AZ1928" i="1"/>
  <c r="F1928" i="1" s="1"/>
  <c r="AZ1944" i="1"/>
  <c r="F1944" i="1" s="1"/>
  <c r="AZ1960" i="1"/>
  <c r="F1960" i="1" s="1"/>
  <c r="AZ1976" i="1"/>
  <c r="F1976" i="1" s="1"/>
  <c r="AZ1996" i="1"/>
  <c r="F1996" i="1" s="1"/>
  <c r="AZ2016" i="1"/>
  <c r="F2016" i="1" s="1"/>
  <c r="AZ2040" i="1"/>
  <c r="F2040" i="1" s="1"/>
  <c r="AZ2060" i="1"/>
  <c r="F2060" i="1" s="1"/>
  <c r="AZ2080" i="1"/>
  <c r="F2080" i="1" s="1"/>
  <c r="AZ1871" i="1"/>
  <c r="F1871" i="1" s="1"/>
  <c r="AZ1895" i="1"/>
  <c r="F1895" i="1" s="1"/>
  <c r="AZ1915" i="1"/>
  <c r="F1915" i="1" s="1"/>
  <c r="AZ1935" i="1"/>
  <c r="F1935" i="1" s="1"/>
  <c r="AZ1959" i="1"/>
  <c r="F1959" i="1" s="1"/>
  <c r="AZ1979" i="1"/>
  <c r="F1979" i="1" s="1"/>
  <c r="AZ1999" i="1"/>
  <c r="F1999" i="1" s="1"/>
  <c r="AZ2023" i="1"/>
  <c r="F2023" i="1" s="1"/>
  <c r="AZ2043" i="1"/>
  <c r="F2043" i="1" s="1"/>
  <c r="AZ2063" i="1"/>
  <c r="F2063" i="1" s="1"/>
  <c r="AZ2087" i="1"/>
  <c r="F2087" i="1" s="1"/>
  <c r="AZ1866" i="1"/>
  <c r="F1866" i="1" s="1"/>
  <c r="AZ1886" i="1"/>
  <c r="F1886" i="1" s="1"/>
  <c r="AZ1906" i="1"/>
  <c r="F1906" i="1" s="1"/>
  <c r="AZ1930" i="1"/>
  <c r="F1930" i="1" s="1"/>
  <c r="AZ1950" i="1"/>
  <c r="F1950" i="1" s="1"/>
  <c r="AZ1970" i="1"/>
  <c r="F1970" i="1" s="1"/>
  <c r="AZ1994" i="1"/>
  <c r="F1994" i="1" s="1"/>
  <c r="AZ2014" i="1"/>
  <c r="F2014" i="1" s="1"/>
  <c r="AZ2042" i="1"/>
  <c r="F2042" i="1" s="1"/>
  <c r="AZ2082" i="1"/>
  <c r="F2082" i="1" s="1"/>
  <c r="AZ1733" i="1"/>
  <c r="F1733" i="1" s="1"/>
  <c r="AZ1749" i="1"/>
  <c r="F1749" i="1" s="1"/>
  <c r="AZ1765" i="1"/>
  <c r="F1765" i="1" s="1"/>
  <c r="AZ1781" i="1"/>
  <c r="F1781" i="1" s="1"/>
  <c r="AZ1797" i="1"/>
  <c r="F1797" i="1" s="1"/>
  <c r="AZ1813" i="1"/>
  <c r="F1813" i="1" s="1"/>
  <c r="AZ1829" i="1"/>
  <c r="F1829" i="1" s="1"/>
  <c r="AZ1845" i="1"/>
  <c r="F1845" i="1" s="1"/>
  <c r="AZ1885" i="1"/>
  <c r="F1885" i="1" s="1"/>
  <c r="AZ2005" i="1"/>
  <c r="F2005" i="1" s="1"/>
  <c r="AZ2069" i="1"/>
  <c r="F2069" i="1" s="1"/>
  <c r="AZ1872" i="1"/>
  <c r="F1872" i="1" s="1"/>
  <c r="AZ1888" i="1"/>
  <c r="F1888" i="1" s="1"/>
  <c r="AZ1904" i="1"/>
  <c r="F1904" i="1" s="1"/>
  <c r="AZ1920" i="1"/>
  <c r="F1920" i="1" s="1"/>
  <c r="AZ1936" i="1"/>
  <c r="F1936" i="1" s="1"/>
  <c r="AZ1952" i="1"/>
  <c r="F1952" i="1" s="1"/>
  <c r="AZ1968" i="1"/>
  <c r="F1968" i="1" s="1"/>
  <c r="AZ1984" i="1"/>
  <c r="F1984" i="1" s="1"/>
  <c r="AZ2008" i="1"/>
  <c r="F2008" i="1" s="1"/>
  <c r="AZ2028" i="1"/>
  <c r="F2028" i="1" s="1"/>
  <c r="AZ2048" i="1"/>
  <c r="F2048" i="1" s="1"/>
  <c r="AZ2072" i="1"/>
  <c r="F2072" i="1" s="1"/>
  <c r="AZ1863" i="1"/>
  <c r="F1863" i="1" s="1"/>
  <c r="AZ1883" i="1"/>
  <c r="F1883" i="1" s="1"/>
  <c r="AZ1903" i="1"/>
  <c r="F1903" i="1" s="1"/>
  <c r="AZ1927" i="1"/>
  <c r="F1927" i="1" s="1"/>
  <c r="AZ1947" i="1"/>
  <c r="F1947" i="1" s="1"/>
  <c r="AZ1967" i="1"/>
  <c r="F1967" i="1" s="1"/>
  <c r="AZ1991" i="1"/>
  <c r="F1991" i="1" s="1"/>
  <c r="AZ2011" i="1"/>
  <c r="F2011" i="1" s="1"/>
  <c r="AZ2031" i="1"/>
  <c r="F2031" i="1" s="1"/>
  <c r="AZ2055" i="1"/>
  <c r="F2055" i="1" s="1"/>
  <c r="AZ2075" i="1"/>
  <c r="F2075" i="1" s="1"/>
  <c r="AZ1874" i="1"/>
  <c r="F1874" i="1" s="1"/>
  <c r="AZ1898" i="1"/>
  <c r="F1898" i="1" s="1"/>
  <c r="AZ1918" i="1"/>
  <c r="F1918" i="1" s="1"/>
  <c r="AZ1938" i="1"/>
  <c r="F1938" i="1" s="1"/>
  <c r="AZ1962" i="1"/>
  <c r="F1962" i="1" s="1"/>
  <c r="AZ1982" i="1"/>
  <c r="F1982" i="1" s="1"/>
  <c r="AZ2002" i="1"/>
  <c r="F2002" i="1" s="1"/>
  <c r="AZ2026" i="1"/>
  <c r="F2026" i="1" s="1"/>
  <c r="AZ2062" i="1"/>
  <c r="F2062" i="1" s="1"/>
  <c r="AZ2034" i="1"/>
  <c r="F2034" i="1" s="1"/>
  <c r="AZ2058" i="1"/>
  <c r="F2058" i="1" s="1"/>
  <c r="AZ2078" i="1"/>
  <c r="F2078" i="1" s="1"/>
  <c r="AZ2046" i="1"/>
  <c r="F2046" i="1" s="1"/>
  <c r="AZ2066" i="1"/>
  <c r="F2066" i="1" s="1"/>
  <c r="AZ2090" i="1"/>
  <c r="AZ2086" i="1"/>
  <c r="F2086" i="1" s="1"/>
  <c r="AZ2070" i="1"/>
  <c r="F2070" i="1" s="1"/>
  <c r="AZ2054" i="1"/>
  <c r="F2054" i="1" s="1"/>
  <c r="AZ2038" i="1"/>
  <c r="F2038" i="1" s="1"/>
  <c r="AZ2022" i="1"/>
  <c r="F2022" i="1" s="1"/>
  <c r="AZ2006" i="1"/>
  <c r="F2006" i="1" s="1"/>
  <c r="AZ1990" i="1"/>
  <c r="F1990" i="1" s="1"/>
  <c r="AZ1974" i="1"/>
  <c r="F1974" i="1" s="1"/>
  <c r="AZ1958" i="1"/>
  <c r="F1958" i="1" s="1"/>
  <c r="AZ1942" i="1"/>
  <c r="F1942" i="1" s="1"/>
  <c r="AZ1926" i="1"/>
  <c r="F1926" i="1" s="1"/>
  <c r="AZ1910" i="1"/>
  <c r="F1910" i="1" s="1"/>
  <c r="AZ1894" i="1"/>
  <c r="F1894" i="1" s="1"/>
  <c r="AZ1878" i="1"/>
  <c r="F1878" i="1" s="1"/>
  <c r="AZ1862" i="1"/>
  <c r="F1862" i="1" s="1"/>
  <c r="AZ2083" i="1"/>
  <c r="F2083" i="1" s="1"/>
  <c r="AZ2067" i="1"/>
  <c r="F2067" i="1" s="1"/>
  <c r="AZ2051" i="1"/>
  <c r="F2051" i="1" s="1"/>
  <c r="AZ2035" i="1"/>
  <c r="F2035" i="1" s="1"/>
  <c r="AZ2019" i="1"/>
  <c r="F2019" i="1" s="1"/>
  <c r="AZ2003" i="1"/>
  <c r="F2003" i="1" s="1"/>
  <c r="AZ1987" i="1"/>
  <c r="F1987" i="1" s="1"/>
  <c r="AZ1971" i="1"/>
  <c r="F1971" i="1" s="1"/>
  <c r="AZ1955" i="1"/>
  <c r="F1955" i="1" s="1"/>
  <c r="AZ1939" i="1"/>
  <c r="F1939" i="1" s="1"/>
  <c r="AZ1923" i="1"/>
  <c r="F1923" i="1" s="1"/>
  <c r="AZ1907" i="1"/>
  <c r="F1907" i="1" s="1"/>
  <c r="AZ1891" i="1"/>
  <c r="F1891" i="1" s="1"/>
  <c r="AZ1875" i="1"/>
  <c r="F1875" i="1" s="1"/>
  <c r="AZ1859" i="1"/>
  <c r="F1859" i="1" s="1"/>
  <c r="AZ2084" i="1"/>
  <c r="F2084" i="1" s="1"/>
  <c r="AZ2068" i="1"/>
  <c r="F2068" i="1" s="1"/>
  <c r="AZ2052" i="1"/>
  <c r="F2052" i="1" s="1"/>
  <c r="AZ2036" i="1"/>
  <c r="F2036" i="1" s="1"/>
  <c r="AZ2020" i="1"/>
  <c r="F2020" i="1" s="1"/>
  <c r="AZ2004" i="1"/>
  <c r="F2004" i="1" s="1"/>
  <c r="AZ1988" i="1"/>
  <c r="F1988" i="1" s="1"/>
  <c r="J38" i="1"/>
  <c r="J42" i="1" s="1"/>
  <c r="J24" i="1" s="1"/>
  <c r="N44" i="1" s="1"/>
  <c r="P46" i="1" s="1"/>
  <c r="BT2090" i="1"/>
  <c r="BK2090" i="1" s="1"/>
  <c r="BT2086" i="1"/>
  <c r="BK2086" i="1" s="1"/>
  <c r="BT2082" i="1"/>
  <c r="BK2082" i="1" s="1"/>
  <c r="BT2078" i="1"/>
  <c r="BK2078" i="1" s="1"/>
  <c r="BT2074" i="1"/>
  <c r="BK2074" i="1" s="1"/>
  <c r="BT2070" i="1"/>
  <c r="BK2070" i="1" s="1"/>
  <c r="BT2087" i="1"/>
  <c r="BK2087" i="1" s="1"/>
  <c r="BT2083" i="1"/>
  <c r="BK2083" i="1" s="1"/>
  <c r="BT2079" i="1"/>
  <c r="BK2079" i="1" s="1"/>
  <c r="BT2075" i="1"/>
  <c r="BK2075" i="1" s="1"/>
  <c r="BT2071" i="1"/>
  <c r="BK2071" i="1" s="1"/>
  <c r="BT2067" i="1"/>
  <c r="BK2067" i="1" s="1"/>
  <c r="BT2063" i="1"/>
  <c r="BK2063" i="1" s="1"/>
  <c r="BT2059" i="1"/>
  <c r="BK2059" i="1" s="1"/>
  <c r="BT2055" i="1"/>
  <c r="BK2055" i="1" s="1"/>
  <c r="BT2051" i="1"/>
  <c r="BK2051" i="1" s="1"/>
  <c r="BT2047" i="1"/>
  <c r="BK2047" i="1" s="1"/>
  <c r="BT2043" i="1"/>
  <c r="BK2043" i="1" s="1"/>
  <c r="BT2088" i="1"/>
  <c r="BK2088" i="1" s="1"/>
  <c r="BT2084" i="1"/>
  <c r="BK2084" i="1" s="1"/>
  <c r="BT2080" i="1"/>
  <c r="BK2080" i="1" s="1"/>
  <c r="BT2076" i="1"/>
  <c r="BK2076" i="1" s="1"/>
  <c r="BT2072" i="1"/>
  <c r="BK2072" i="1" s="1"/>
  <c r="BT2068" i="1"/>
  <c r="BK2068" i="1" s="1"/>
  <c r="BT2064" i="1"/>
  <c r="BK2064" i="1" s="1"/>
  <c r="BT2060" i="1"/>
  <c r="BK2060" i="1" s="1"/>
  <c r="BT2056" i="1"/>
  <c r="BK2056" i="1" s="1"/>
  <c r="BT2052" i="1"/>
  <c r="BK2052" i="1" s="1"/>
  <c r="BT2048" i="1"/>
  <c r="BK2048" i="1" s="1"/>
  <c r="BT2044" i="1"/>
  <c r="BK2044" i="1" s="1"/>
  <c r="BT2085" i="1"/>
  <c r="BK2085" i="1" s="1"/>
  <c r="BT2069" i="1"/>
  <c r="BK2069" i="1" s="1"/>
  <c r="BT2061" i="1"/>
  <c r="BK2061" i="1" s="1"/>
  <c r="BT2053" i="1"/>
  <c r="BK2053" i="1" s="1"/>
  <c r="BT2045" i="1"/>
  <c r="BK2045" i="1" s="1"/>
  <c r="BT2039" i="1"/>
  <c r="BK2039" i="1" s="1"/>
  <c r="BT2035" i="1"/>
  <c r="BK2035" i="1" s="1"/>
  <c r="BT2031" i="1"/>
  <c r="BK2031" i="1" s="1"/>
  <c r="BT2027" i="1"/>
  <c r="BK2027" i="1" s="1"/>
  <c r="BT2023" i="1"/>
  <c r="BK2023" i="1" s="1"/>
  <c r="BT2019" i="1"/>
  <c r="BK2019" i="1" s="1"/>
  <c r="BT2015" i="1"/>
  <c r="BK2015" i="1" s="1"/>
  <c r="BT2011" i="1"/>
  <c r="BK2011" i="1" s="1"/>
  <c r="BT2007" i="1"/>
  <c r="BK2007" i="1" s="1"/>
  <c r="BT2003" i="1"/>
  <c r="BK2003" i="1" s="1"/>
  <c r="BT1999" i="1"/>
  <c r="BK1999" i="1" s="1"/>
  <c r="BT1995" i="1"/>
  <c r="BK1995" i="1" s="1"/>
  <c r="BT1991" i="1"/>
  <c r="BK1991" i="1" s="1"/>
  <c r="BT1987" i="1"/>
  <c r="BK1987" i="1" s="1"/>
  <c r="BT1983" i="1"/>
  <c r="BK1983" i="1" s="1"/>
  <c r="BT1979" i="1"/>
  <c r="BK1979" i="1" s="1"/>
  <c r="BT1975" i="1"/>
  <c r="BK1975" i="1" s="1"/>
  <c r="BT1971" i="1"/>
  <c r="BK1971" i="1" s="1"/>
  <c r="BT1967" i="1"/>
  <c r="BK1967" i="1" s="1"/>
  <c r="BT1963" i="1"/>
  <c r="BK1963" i="1" s="1"/>
  <c r="BT1959" i="1"/>
  <c r="BK1959" i="1" s="1"/>
  <c r="BT1955" i="1"/>
  <c r="BK1955" i="1" s="1"/>
  <c r="BT1951" i="1"/>
  <c r="BK1951" i="1" s="1"/>
  <c r="BT1947" i="1"/>
  <c r="BK1947" i="1" s="1"/>
  <c r="BT1943" i="1"/>
  <c r="BK1943" i="1" s="1"/>
  <c r="BT1939" i="1"/>
  <c r="BK1939" i="1" s="1"/>
  <c r="BT1935" i="1"/>
  <c r="BK1935" i="1" s="1"/>
  <c r="BT1931" i="1"/>
  <c r="BK1931" i="1" s="1"/>
  <c r="BT1927" i="1"/>
  <c r="BK1927" i="1" s="1"/>
  <c r="BT1923" i="1"/>
  <c r="BK1923" i="1" s="1"/>
  <c r="BT1919" i="1"/>
  <c r="BK1919" i="1" s="1"/>
  <c r="BT1915" i="1"/>
  <c r="BK1915" i="1" s="1"/>
  <c r="BT1911" i="1"/>
  <c r="BK1911" i="1" s="1"/>
  <c r="BT1907" i="1"/>
  <c r="BK1907" i="1" s="1"/>
  <c r="BT1903" i="1"/>
  <c r="BK1903" i="1" s="1"/>
  <c r="BT1899" i="1"/>
  <c r="BK1899" i="1" s="1"/>
  <c r="BT1895" i="1"/>
  <c r="BK1895" i="1" s="1"/>
  <c r="BT1891" i="1"/>
  <c r="BK1891" i="1" s="1"/>
  <c r="BT1887" i="1"/>
  <c r="BK1887" i="1" s="1"/>
  <c r="BT1883" i="1"/>
  <c r="BK1883" i="1" s="1"/>
  <c r="BT1879" i="1"/>
  <c r="BK1879" i="1" s="1"/>
  <c r="BT1875" i="1"/>
  <c r="BK1875" i="1" s="1"/>
  <c r="BT1871" i="1"/>
  <c r="BK1871" i="1" s="1"/>
  <c r="BT1867" i="1"/>
  <c r="BK1867" i="1" s="1"/>
  <c r="BT1863" i="1"/>
  <c r="BK1863" i="1" s="1"/>
  <c r="BT1859" i="1"/>
  <c r="BK1859" i="1" s="1"/>
  <c r="BT1855" i="1"/>
  <c r="BK1855" i="1" s="1"/>
  <c r="BT1851" i="1"/>
  <c r="BK1851" i="1" s="1"/>
  <c r="BT1847" i="1"/>
  <c r="BK1847" i="1" s="1"/>
  <c r="BT1843" i="1"/>
  <c r="BK1843" i="1" s="1"/>
  <c r="BT1839" i="1"/>
  <c r="BK1839" i="1" s="1"/>
  <c r="BT1835" i="1"/>
  <c r="BK1835" i="1" s="1"/>
  <c r="BT1831" i="1"/>
  <c r="BK1831" i="1" s="1"/>
  <c r="BT1827" i="1"/>
  <c r="BK1827" i="1" s="1"/>
  <c r="BT1823" i="1"/>
  <c r="BK1823" i="1" s="1"/>
  <c r="BT1819" i="1"/>
  <c r="BK1819" i="1" s="1"/>
  <c r="BT1815" i="1"/>
  <c r="BK1815" i="1" s="1"/>
  <c r="BT1811" i="1"/>
  <c r="BK1811" i="1" s="1"/>
  <c r="BT1807" i="1"/>
  <c r="BK1807" i="1" s="1"/>
  <c r="BT1803" i="1"/>
  <c r="BK1803" i="1" s="1"/>
  <c r="BT1799" i="1"/>
  <c r="BK1799" i="1" s="1"/>
  <c r="BT1795" i="1"/>
  <c r="BK1795" i="1" s="1"/>
  <c r="BT2081" i="1"/>
  <c r="BK2081" i="1" s="1"/>
  <c r="BT2062" i="1"/>
  <c r="BK2062" i="1" s="1"/>
  <c r="BT2054" i="1"/>
  <c r="BK2054" i="1" s="1"/>
  <c r="BT2046" i="1"/>
  <c r="BK2046" i="1" s="1"/>
  <c r="BT2040" i="1"/>
  <c r="BK2040" i="1" s="1"/>
  <c r="BT2036" i="1"/>
  <c r="BK2036" i="1" s="1"/>
  <c r="BT2032" i="1"/>
  <c r="BK2032" i="1" s="1"/>
  <c r="BT2028" i="1"/>
  <c r="BK2028" i="1" s="1"/>
  <c r="BT2024" i="1"/>
  <c r="BK2024" i="1" s="1"/>
  <c r="BT2020" i="1"/>
  <c r="BK2020" i="1" s="1"/>
  <c r="BT2016" i="1"/>
  <c r="BK2016" i="1" s="1"/>
  <c r="BT2012" i="1"/>
  <c r="BK2012" i="1" s="1"/>
  <c r="BT2008" i="1"/>
  <c r="BK2008" i="1" s="1"/>
  <c r="BT2004" i="1"/>
  <c r="BK2004" i="1" s="1"/>
  <c r="BT2000" i="1"/>
  <c r="BK2000" i="1" s="1"/>
  <c r="BT1996" i="1"/>
  <c r="BK1996" i="1" s="1"/>
  <c r="BT1992" i="1"/>
  <c r="BK1992" i="1" s="1"/>
  <c r="BT1988" i="1"/>
  <c r="BK1988" i="1" s="1"/>
  <c r="BT1984" i="1"/>
  <c r="BK1984" i="1" s="1"/>
  <c r="BT1980" i="1"/>
  <c r="BK1980" i="1" s="1"/>
  <c r="BT1976" i="1"/>
  <c r="BK1976" i="1" s="1"/>
  <c r="BT1972" i="1"/>
  <c r="BK1972" i="1" s="1"/>
  <c r="BT1968" i="1"/>
  <c r="BK1968" i="1" s="1"/>
  <c r="BT1964" i="1"/>
  <c r="BK1964" i="1" s="1"/>
  <c r="BT1960" i="1"/>
  <c r="BK1960" i="1" s="1"/>
  <c r="BT1956" i="1"/>
  <c r="BK1956" i="1" s="1"/>
  <c r="BT1952" i="1"/>
  <c r="BK1952" i="1" s="1"/>
  <c r="BT1948" i="1"/>
  <c r="BK1948" i="1" s="1"/>
  <c r="BT1944" i="1"/>
  <c r="BK1944" i="1" s="1"/>
  <c r="BT1940" i="1"/>
  <c r="BK1940" i="1" s="1"/>
  <c r="BT1936" i="1"/>
  <c r="BK1936" i="1" s="1"/>
  <c r="BT1932" i="1"/>
  <c r="BK1932" i="1" s="1"/>
  <c r="BT1928" i="1"/>
  <c r="BK1928" i="1" s="1"/>
  <c r="BT1924" i="1"/>
  <c r="BK1924" i="1" s="1"/>
  <c r="BT1920" i="1"/>
  <c r="BK1920" i="1" s="1"/>
  <c r="BT1916" i="1"/>
  <c r="BK1916" i="1" s="1"/>
  <c r="BT1912" i="1"/>
  <c r="BK1912" i="1" s="1"/>
  <c r="BT1908" i="1"/>
  <c r="BK1908" i="1" s="1"/>
  <c r="BT1904" i="1"/>
  <c r="BK1904" i="1" s="1"/>
  <c r="BT1900" i="1"/>
  <c r="BK1900" i="1" s="1"/>
  <c r="BT1896" i="1"/>
  <c r="BK1896" i="1" s="1"/>
  <c r="BT1892" i="1"/>
  <c r="BK1892" i="1" s="1"/>
  <c r="BT1888" i="1"/>
  <c r="BK1888" i="1" s="1"/>
  <c r="BT1884" i="1"/>
  <c r="BK1884" i="1" s="1"/>
  <c r="BT1880" i="1"/>
  <c r="BK1880" i="1" s="1"/>
  <c r="BT1876" i="1"/>
  <c r="BK1876" i="1" s="1"/>
  <c r="BT1872" i="1"/>
  <c r="BK1872" i="1" s="1"/>
  <c r="BT1868" i="1"/>
  <c r="BK1868" i="1" s="1"/>
  <c r="BT1864" i="1"/>
  <c r="BK1864" i="1" s="1"/>
  <c r="BT1860" i="1"/>
  <c r="BK1860" i="1" s="1"/>
  <c r="BT1856" i="1"/>
  <c r="BK1856" i="1" s="1"/>
  <c r="BT1852" i="1"/>
  <c r="BK1852" i="1" s="1"/>
  <c r="BT1848" i="1"/>
  <c r="BK1848" i="1" s="1"/>
  <c r="BT1844" i="1"/>
  <c r="BK1844" i="1" s="1"/>
  <c r="BT1840" i="1"/>
  <c r="BK1840" i="1" s="1"/>
  <c r="BT1836" i="1"/>
  <c r="BK1836" i="1" s="1"/>
  <c r="BT1832" i="1"/>
  <c r="BK1832" i="1" s="1"/>
  <c r="BT1828" i="1"/>
  <c r="BK1828" i="1" s="1"/>
  <c r="BT1824" i="1"/>
  <c r="BK1824" i="1" s="1"/>
  <c r="BT1820" i="1"/>
  <c r="BK1820" i="1" s="1"/>
  <c r="BT1816" i="1"/>
  <c r="BK1816" i="1" s="1"/>
  <c r="BT1812" i="1"/>
  <c r="BK1812" i="1" s="1"/>
  <c r="BT1808" i="1"/>
  <c r="BK1808" i="1" s="1"/>
  <c r="BT1804" i="1"/>
  <c r="BK1804" i="1" s="1"/>
  <c r="BT1800" i="1"/>
  <c r="BK1800" i="1" s="1"/>
  <c r="BT1796" i="1"/>
  <c r="BK1796" i="1" s="1"/>
  <c r="BT2077" i="1"/>
  <c r="BK2077" i="1" s="1"/>
  <c r="BT2065" i="1"/>
  <c r="BK2065" i="1" s="1"/>
  <c r="BT2057" i="1"/>
  <c r="BK2057" i="1" s="1"/>
  <c r="BT2049" i="1"/>
  <c r="BK2049" i="1" s="1"/>
  <c r="BT2041" i="1"/>
  <c r="BK2041" i="1" s="1"/>
  <c r="BT2037" i="1"/>
  <c r="BK2037" i="1" s="1"/>
  <c r="BT2033" i="1"/>
  <c r="BK2033" i="1" s="1"/>
  <c r="BT2029" i="1"/>
  <c r="BK2029" i="1" s="1"/>
  <c r="BT2025" i="1"/>
  <c r="BK2025" i="1" s="1"/>
  <c r="BT2021" i="1"/>
  <c r="BK2021" i="1" s="1"/>
  <c r="BT2017" i="1"/>
  <c r="BK2017" i="1" s="1"/>
  <c r="BT2013" i="1"/>
  <c r="BK2013" i="1" s="1"/>
  <c r="BT2009" i="1"/>
  <c r="BK2009" i="1" s="1"/>
  <c r="BT2005" i="1"/>
  <c r="BK2005" i="1" s="1"/>
  <c r="BT2001" i="1"/>
  <c r="BK2001" i="1" s="1"/>
  <c r="BT1997" i="1"/>
  <c r="BK1997" i="1" s="1"/>
  <c r="BT1993" i="1"/>
  <c r="BK1993" i="1" s="1"/>
  <c r="BT1989" i="1"/>
  <c r="BK1989" i="1" s="1"/>
  <c r="BT1985" i="1"/>
  <c r="BK1985" i="1" s="1"/>
  <c r="BT1981" i="1"/>
  <c r="BK1981" i="1" s="1"/>
  <c r="BT1977" i="1"/>
  <c r="BK1977" i="1" s="1"/>
  <c r="BT1973" i="1"/>
  <c r="BK1973" i="1" s="1"/>
  <c r="BT1969" i="1"/>
  <c r="BK1969" i="1" s="1"/>
  <c r="BT1965" i="1"/>
  <c r="BK1965" i="1" s="1"/>
  <c r="BT1961" i="1"/>
  <c r="BK1961" i="1" s="1"/>
  <c r="BT1957" i="1"/>
  <c r="BK1957" i="1" s="1"/>
  <c r="BT1953" i="1"/>
  <c r="BK1953" i="1" s="1"/>
  <c r="BT1949" i="1"/>
  <c r="BK1949" i="1" s="1"/>
  <c r="BT1945" i="1"/>
  <c r="BK1945" i="1" s="1"/>
  <c r="BT1941" i="1"/>
  <c r="BK1941" i="1" s="1"/>
  <c r="BT1937" i="1"/>
  <c r="BK1937" i="1" s="1"/>
  <c r="BT1933" i="1"/>
  <c r="BK1933" i="1" s="1"/>
  <c r="BT1929" i="1"/>
  <c r="BK1929" i="1" s="1"/>
  <c r="BT1925" i="1"/>
  <c r="BK1925" i="1" s="1"/>
  <c r="BT1921" i="1"/>
  <c r="BK1921" i="1" s="1"/>
  <c r="BT1917" i="1"/>
  <c r="BK1917" i="1" s="1"/>
  <c r="BT1913" i="1"/>
  <c r="BK1913" i="1" s="1"/>
  <c r="BT1909" i="1"/>
  <c r="BK1909" i="1" s="1"/>
  <c r="BT1905" i="1"/>
  <c r="BK1905" i="1" s="1"/>
  <c r="BT1901" i="1"/>
  <c r="BK1901" i="1" s="1"/>
  <c r="BT1897" i="1"/>
  <c r="BK1897" i="1" s="1"/>
  <c r="BT1893" i="1"/>
  <c r="BK1893" i="1" s="1"/>
  <c r="BT1889" i="1"/>
  <c r="BK1889" i="1" s="1"/>
  <c r="BT1885" i="1"/>
  <c r="BK1885" i="1" s="1"/>
  <c r="BT1881" i="1"/>
  <c r="BK1881" i="1" s="1"/>
  <c r="BT1877" i="1"/>
  <c r="BK1877" i="1" s="1"/>
  <c r="BT1873" i="1"/>
  <c r="BK1873" i="1" s="1"/>
  <c r="BT1869" i="1"/>
  <c r="BK1869" i="1" s="1"/>
  <c r="BT1865" i="1"/>
  <c r="BK1865" i="1" s="1"/>
  <c r="BT1861" i="1"/>
  <c r="BK1861" i="1" s="1"/>
  <c r="BT1857" i="1"/>
  <c r="BK1857" i="1" s="1"/>
  <c r="BT1853" i="1"/>
  <c r="BK1853" i="1" s="1"/>
  <c r="BT1849" i="1"/>
  <c r="BK1849" i="1" s="1"/>
  <c r="BT2089" i="1"/>
  <c r="BK2089" i="1" s="1"/>
  <c r="BT2066" i="1"/>
  <c r="BK2066" i="1" s="1"/>
  <c r="BT2038" i="1"/>
  <c r="BK2038" i="1" s="1"/>
  <c r="BT2022" i="1"/>
  <c r="BK2022" i="1" s="1"/>
  <c r="BT2006" i="1"/>
  <c r="BK2006" i="1" s="1"/>
  <c r="BT1990" i="1"/>
  <c r="BK1990" i="1" s="1"/>
  <c r="BT1974" i="1"/>
  <c r="BK1974" i="1" s="1"/>
  <c r="BT1958" i="1"/>
  <c r="BK1958" i="1" s="1"/>
  <c r="BT1942" i="1"/>
  <c r="BK1942" i="1" s="1"/>
  <c r="BT1926" i="1"/>
  <c r="BK1926" i="1" s="1"/>
  <c r="BT1910" i="1"/>
  <c r="BK1910" i="1" s="1"/>
  <c r="BT1894" i="1"/>
  <c r="BK1894" i="1" s="1"/>
  <c r="BT1878" i="1"/>
  <c r="BK1878" i="1" s="1"/>
  <c r="BT1862" i="1"/>
  <c r="BK1862" i="1" s="1"/>
  <c r="BT1846" i="1"/>
  <c r="BK1846" i="1" s="1"/>
  <c r="BT1838" i="1"/>
  <c r="BK1838" i="1" s="1"/>
  <c r="BT1830" i="1"/>
  <c r="BK1830" i="1" s="1"/>
  <c r="BT1822" i="1"/>
  <c r="BK1822" i="1" s="1"/>
  <c r="BT1814" i="1"/>
  <c r="BK1814" i="1" s="1"/>
  <c r="BT1806" i="1"/>
  <c r="BK1806" i="1" s="1"/>
  <c r="BT1798" i="1"/>
  <c r="BK1798" i="1" s="1"/>
  <c r="BT1792" i="1"/>
  <c r="BK1792" i="1" s="1"/>
  <c r="BT1788" i="1"/>
  <c r="BK1788" i="1" s="1"/>
  <c r="BT1784" i="1"/>
  <c r="BK1784" i="1" s="1"/>
  <c r="BT1780" i="1"/>
  <c r="BK1780" i="1" s="1"/>
  <c r="BT1776" i="1"/>
  <c r="BK1776" i="1" s="1"/>
  <c r="BT1772" i="1"/>
  <c r="BK1772" i="1" s="1"/>
  <c r="BT1768" i="1"/>
  <c r="BK1768" i="1" s="1"/>
  <c r="BT1764" i="1"/>
  <c r="BK1764" i="1" s="1"/>
  <c r="BT1760" i="1"/>
  <c r="BK1760" i="1" s="1"/>
  <c r="BT1756" i="1"/>
  <c r="BK1756" i="1" s="1"/>
  <c r="BT1752" i="1"/>
  <c r="BK1752" i="1" s="1"/>
  <c r="BT1748" i="1"/>
  <c r="BK1748" i="1" s="1"/>
  <c r="BT1744" i="1"/>
  <c r="BK1744" i="1" s="1"/>
  <c r="BT1740" i="1"/>
  <c r="BK1740" i="1" s="1"/>
  <c r="BT1736" i="1"/>
  <c r="BK1736" i="1" s="1"/>
  <c r="BT1732" i="1"/>
  <c r="BK1732" i="1" s="1"/>
  <c r="BT1728" i="1"/>
  <c r="BK1728" i="1" s="1"/>
  <c r="BT1724" i="1"/>
  <c r="BK1724" i="1" s="1"/>
  <c r="BT1720" i="1"/>
  <c r="BK1720" i="1" s="1"/>
  <c r="BT1716" i="1"/>
  <c r="BK1716" i="1" s="1"/>
  <c r="BT1712" i="1"/>
  <c r="BK1712" i="1" s="1"/>
  <c r="BT1708" i="1"/>
  <c r="BK1708" i="1" s="1"/>
  <c r="BT1704" i="1"/>
  <c r="BK1704" i="1" s="1"/>
  <c r="BT1700" i="1"/>
  <c r="BK1700" i="1" s="1"/>
  <c r="BT1696" i="1"/>
  <c r="BK1696" i="1" s="1"/>
  <c r="BT1692" i="1"/>
  <c r="BK1692" i="1" s="1"/>
  <c r="BT1688" i="1"/>
  <c r="BK1688" i="1" s="1"/>
  <c r="BT1684" i="1"/>
  <c r="BK1684" i="1" s="1"/>
  <c r="BT1680" i="1"/>
  <c r="BK1680" i="1" s="1"/>
  <c r="BT1676" i="1"/>
  <c r="BK1676" i="1" s="1"/>
  <c r="BT1672" i="1"/>
  <c r="BK1672" i="1" s="1"/>
  <c r="BT1668" i="1"/>
  <c r="BK1668" i="1" s="1"/>
  <c r="BT1664" i="1"/>
  <c r="BK1664" i="1" s="1"/>
  <c r="BT1660" i="1"/>
  <c r="BK1660" i="1" s="1"/>
  <c r="BT1656" i="1"/>
  <c r="BK1656" i="1" s="1"/>
  <c r="BT1652" i="1"/>
  <c r="BK1652" i="1" s="1"/>
  <c r="BT1648" i="1"/>
  <c r="BK1648" i="1" s="1"/>
  <c r="BT1644" i="1"/>
  <c r="BK1644" i="1" s="1"/>
  <c r="BT1640" i="1"/>
  <c r="BK1640" i="1" s="1"/>
  <c r="BT1636" i="1"/>
  <c r="BK1636" i="1" s="1"/>
  <c r="BT1632" i="1"/>
  <c r="BK1632" i="1" s="1"/>
  <c r="BT1628" i="1"/>
  <c r="BK1628" i="1" s="1"/>
  <c r="BT1624" i="1"/>
  <c r="BK1624" i="1" s="1"/>
  <c r="BT1620" i="1"/>
  <c r="BK1620" i="1" s="1"/>
  <c r="BT1616" i="1"/>
  <c r="BK1616" i="1" s="1"/>
  <c r="BT1612" i="1"/>
  <c r="BK1612" i="1" s="1"/>
  <c r="BT1608" i="1"/>
  <c r="BK1608" i="1" s="1"/>
  <c r="BT1604" i="1"/>
  <c r="BK1604" i="1" s="1"/>
  <c r="BT1600" i="1"/>
  <c r="BK1600" i="1" s="1"/>
  <c r="BT1596" i="1"/>
  <c r="BK1596" i="1" s="1"/>
  <c r="BT1592" i="1"/>
  <c r="BK1592" i="1" s="1"/>
  <c r="BT1588" i="1"/>
  <c r="BK1588" i="1" s="1"/>
  <c r="BT1584" i="1"/>
  <c r="BK1584" i="1" s="1"/>
  <c r="BT1580" i="1"/>
  <c r="BK1580" i="1" s="1"/>
  <c r="BT1576" i="1"/>
  <c r="BK1576" i="1" s="1"/>
  <c r="BT1572" i="1"/>
  <c r="BK1572" i="1" s="1"/>
  <c r="BT1568" i="1"/>
  <c r="BK1568" i="1" s="1"/>
  <c r="BT1564" i="1"/>
  <c r="BK1564" i="1" s="1"/>
  <c r="BT1560" i="1"/>
  <c r="BK1560" i="1" s="1"/>
  <c r="BT1556" i="1"/>
  <c r="BK1556" i="1" s="1"/>
  <c r="BT1552" i="1"/>
  <c r="BK1552" i="1" s="1"/>
  <c r="BT1548" i="1"/>
  <c r="BK1548" i="1" s="1"/>
  <c r="BT1544" i="1"/>
  <c r="BK1544" i="1" s="1"/>
  <c r="BT1540" i="1"/>
  <c r="BK1540" i="1" s="1"/>
  <c r="BT1536" i="1"/>
  <c r="BK1536" i="1" s="1"/>
  <c r="BT1532" i="1"/>
  <c r="BK1532" i="1" s="1"/>
  <c r="BT1528" i="1"/>
  <c r="BK1528" i="1" s="1"/>
  <c r="BT1524" i="1"/>
  <c r="BK1524" i="1" s="1"/>
  <c r="BT1520" i="1"/>
  <c r="BK1520" i="1" s="1"/>
  <c r="BT1516" i="1"/>
  <c r="BK1516" i="1" s="1"/>
  <c r="BT1512" i="1"/>
  <c r="BK1512" i="1" s="1"/>
  <c r="BT1508" i="1"/>
  <c r="BK1508" i="1" s="1"/>
  <c r="BT1504" i="1"/>
  <c r="BK1504" i="1" s="1"/>
  <c r="BT1500" i="1"/>
  <c r="BK1500" i="1" s="1"/>
  <c r="BT1496" i="1"/>
  <c r="BK1496" i="1" s="1"/>
  <c r="BT1492" i="1"/>
  <c r="BK1492" i="1" s="1"/>
  <c r="BT1488" i="1"/>
  <c r="BK1488" i="1" s="1"/>
  <c r="BT1484" i="1"/>
  <c r="BK1484" i="1" s="1"/>
  <c r="BT1480" i="1"/>
  <c r="BK1480" i="1" s="1"/>
  <c r="BT1476" i="1"/>
  <c r="BK1476" i="1" s="1"/>
  <c r="BT1472" i="1"/>
  <c r="BK1472" i="1" s="1"/>
  <c r="BT1468" i="1"/>
  <c r="BK1468" i="1" s="1"/>
  <c r="BT1464" i="1"/>
  <c r="BK1464" i="1" s="1"/>
  <c r="BT1460" i="1"/>
  <c r="BK1460" i="1" s="1"/>
  <c r="BT1456" i="1"/>
  <c r="BK1456" i="1" s="1"/>
  <c r="BT1452" i="1"/>
  <c r="BK1452" i="1" s="1"/>
  <c r="BT1448" i="1"/>
  <c r="BK1448" i="1" s="1"/>
  <c r="BT1444" i="1"/>
  <c r="BK1444" i="1" s="1"/>
  <c r="BT1440" i="1"/>
  <c r="BK1440" i="1" s="1"/>
  <c r="BT1436" i="1"/>
  <c r="BK1436" i="1" s="1"/>
  <c r="BT1432" i="1"/>
  <c r="BK1432" i="1" s="1"/>
  <c r="BT1428" i="1"/>
  <c r="BK1428" i="1" s="1"/>
  <c r="BT1424" i="1"/>
  <c r="BK1424" i="1" s="1"/>
  <c r="BT1420" i="1"/>
  <c r="BK1420" i="1" s="1"/>
  <c r="BT1416" i="1"/>
  <c r="BK1416" i="1" s="1"/>
  <c r="BT1412" i="1"/>
  <c r="BK1412" i="1" s="1"/>
  <c r="BT1408" i="1"/>
  <c r="BK1408" i="1" s="1"/>
  <c r="BT1404" i="1"/>
  <c r="BK1404" i="1" s="1"/>
  <c r="BT1400" i="1"/>
  <c r="BK1400" i="1" s="1"/>
  <c r="BT1396" i="1"/>
  <c r="BK1396" i="1" s="1"/>
  <c r="BT1392" i="1"/>
  <c r="BK1392" i="1" s="1"/>
  <c r="BT1388" i="1"/>
  <c r="BK1388" i="1" s="1"/>
  <c r="BT1384" i="1"/>
  <c r="BK1384" i="1" s="1"/>
  <c r="BT1380" i="1"/>
  <c r="BK1380" i="1" s="1"/>
  <c r="BT1376" i="1"/>
  <c r="BK1376" i="1" s="1"/>
  <c r="BT1372" i="1"/>
  <c r="BK1372" i="1" s="1"/>
  <c r="BT1368" i="1"/>
  <c r="BK1368" i="1" s="1"/>
  <c r="BT1364" i="1"/>
  <c r="BK1364" i="1" s="1"/>
  <c r="BT1360" i="1"/>
  <c r="BK1360" i="1" s="1"/>
  <c r="BT1356" i="1"/>
  <c r="BK1356" i="1" s="1"/>
  <c r="BT1352" i="1"/>
  <c r="BK1352" i="1" s="1"/>
  <c r="BT1348" i="1"/>
  <c r="BK1348" i="1" s="1"/>
  <c r="BT1344" i="1"/>
  <c r="BK1344" i="1" s="1"/>
  <c r="BT1340" i="1"/>
  <c r="BK1340" i="1" s="1"/>
  <c r="BT1336" i="1"/>
  <c r="BK1336" i="1" s="1"/>
  <c r="BT1332" i="1"/>
  <c r="BK1332" i="1" s="1"/>
  <c r="BT1328" i="1"/>
  <c r="BK1328" i="1" s="1"/>
  <c r="BT1324" i="1"/>
  <c r="BK1324" i="1" s="1"/>
  <c r="BT1320" i="1"/>
  <c r="BK1320" i="1" s="1"/>
  <c r="BT1316" i="1"/>
  <c r="BK1316" i="1" s="1"/>
  <c r="BT1312" i="1"/>
  <c r="BK1312" i="1" s="1"/>
  <c r="BT1308" i="1"/>
  <c r="BK1308" i="1" s="1"/>
  <c r="BT1304" i="1"/>
  <c r="BK1304" i="1" s="1"/>
  <c r="BT1300" i="1"/>
  <c r="BK1300" i="1" s="1"/>
  <c r="BT1296" i="1"/>
  <c r="BK1296" i="1" s="1"/>
  <c r="BT1292" i="1"/>
  <c r="BK1292" i="1" s="1"/>
  <c r="BT1288" i="1"/>
  <c r="BK1288" i="1" s="1"/>
  <c r="BT1284" i="1"/>
  <c r="BK1284" i="1" s="1"/>
  <c r="BT1280" i="1"/>
  <c r="BK1280" i="1" s="1"/>
  <c r="BT1276" i="1"/>
  <c r="BK1276" i="1" s="1"/>
  <c r="BT1272" i="1"/>
  <c r="BK1272" i="1" s="1"/>
  <c r="BT1268" i="1"/>
  <c r="BK1268" i="1" s="1"/>
  <c r="BT1264" i="1"/>
  <c r="BK1264" i="1" s="1"/>
  <c r="BT1260" i="1"/>
  <c r="BK1260" i="1" s="1"/>
  <c r="BT1256" i="1"/>
  <c r="BK1256" i="1" s="1"/>
  <c r="BT1252" i="1"/>
  <c r="BK1252" i="1" s="1"/>
  <c r="BT1248" i="1"/>
  <c r="BK1248" i="1" s="1"/>
  <c r="BT1244" i="1"/>
  <c r="BK1244" i="1" s="1"/>
  <c r="BT1240" i="1"/>
  <c r="BK1240" i="1" s="1"/>
  <c r="BT1236" i="1"/>
  <c r="BK1236" i="1" s="1"/>
  <c r="BT1232" i="1"/>
  <c r="BK1232" i="1" s="1"/>
  <c r="BT1228" i="1"/>
  <c r="BK1228" i="1" s="1"/>
  <c r="BT1224" i="1"/>
  <c r="BK1224" i="1" s="1"/>
  <c r="BT1220" i="1"/>
  <c r="BK1220" i="1" s="1"/>
  <c r="BT1216" i="1"/>
  <c r="BK1216" i="1" s="1"/>
  <c r="BT2073" i="1"/>
  <c r="BK2073" i="1" s="1"/>
  <c r="BT2058" i="1"/>
  <c r="BK2058" i="1" s="1"/>
  <c r="BT2034" i="1"/>
  <c r="BK2034" i="1" s="1"/>
  <c r="BT2018" i="1"/>
  <c r="BK2018" i="1" s="1"/>
  <c r="BT2002" i="1"/>
  <c r="BK2002" i="1" s="1"/>
  <c r="BT1986" i="1"/>
  <c r="BK1986" i="1" s="1"/>
  <c r="BT1970" i="1"/>
  <c r="BK1970" i="1" s="1"/>
  <c r="BT1954" i="1"/>
  <c r="BK1954" i="1" s="1"/>
  <c r="BT1938" i="1"/>
  <c r="BK1938" i="1" s="1"/>
  <c r="BT1922" i="1"/>
  <c r="BK1922" i="1" s="1"/>
  <c r="BT1906" i="1"/>
  <c r="BK1906" i="1" s="1"/>
  <c r="BT1890" i="1"/>
  <c r="BK1890" i="1" s="1"/>
  <c r="BT1874" i="1"/>
  <c r="BK1874" i="1" s="1"/>
  <c r="BT1858" i="1"/>
  <c r="BK1858" i="1" s="1"/>
  <c r="BT1841" i="1"/>
  <c r="BK1841" i="1" s="1"/>
  <c r="BT1833" i="1"/>
  <c r="BK1833" i="1" s="1"/>
  <c r="BT1825" i="1"/>
  <c r="BK1825" i="1" s="1"/>
  <c r="BT1817" i="1"/>
  <c r="BK1817" i="1" s="1"/>
  <c r="BT1809" i="1"/>
  <c r="BK1809" i="1" s="1"/>
  <c r="BT1801" i="1"/>
  <c r="BK1801" i="1" s="1"/>
  <c r="BT1793" i="1"/>
  <c r="BK1793" i="1" s="1"/>
  <c r="BT1789" i="1"/>
  <c r="BK1789" i="1" s="1"/>
  <c r="BT1785" i="1"/>
  <c r="BK1785" i="1" s="1"/>
  <c r="BT1781" i="1"/>
  <c r="BK1781" i="1" s="1"/>
  <c r="BT1777" i="1"/>
  <c r="BK1777" i="1" s="1"/>
  <c r="BT1773" i="1"/>
  <c r="BK1773" i="1" s="1"/>
  <c r="BT1769" i="1"/>
  <c r="BK1769" i="1" s="1"/>
  <c r="BT1765" i="1"/>
  <c r="BK1765" i="1" s="1"/>
  <c r="BT1761" i="1"/>
  <c r="BK1761" i="1" s="1"/>
  <c r="BT1757" i="1"/>
  <c r="BK1757" i="1" s="1"/>
  <c r="BT1753" i="1"/>
  <c r="BK1753" i="1" s="1"/>
  <c r="BT1749" i="1"/>
  <c r="BK1749" i="1" s="1"/>
  <c r="BT1745" i="1"/>
  <c r="BK1745" i="1" s="1"/>
  <c r="BT1741" i="1"/>
  <c r="BK1741" i="1" s="1"/>
  <c r="BT1737" i="1"/>
  <c r="BK1737" i="1" s="1"/>
  <c r="BT1733" i="1"/>
  <c r="BK1733" i="1" s="1"/>
  <c r="BT1729" i="1"/>
  <c r="BK1729" i="1" s="1"/>
  <c r="BT1725" i="1"/>
  <c r="BK1725" i="1" s="1"/>
  <c r="BT1721" i="1"/>
  <c r="BK1721" i="1" s="1"/>
  <c r="BT1717" i="1"/>
  <c r="BK1717" i="1" s="1"/>
  <c r="BT1713" i="1"/>
  <c r="BK1713" i="1" s="1"/>
  <c r="BT1709" i="1"/>
  <c r="BK1709" i="1" s="1"/>
  <c r="BT1705" i="1"/>
  <c r="BK1705" i="1" s="1"/>
  <c r="BT1701" i="1"/>
  <c r="BK1701" i="1" s="1"/>
  <c r="BT1697" i="1"/>
  <c r="BK1697" i="1" s="1"/>
  <c r="BT1693" i="1"/>
  <c r="BK1693" i="1" s="1"/>
  <c r="BT1689" i="1"/>
  <c r="BK1689" i="1" s="1"/>
  <c r="BT1685" i="1"/>
  <c r="BK1685" i="1" s="1"/>
  <c r="BT1681" i="1"/>
  <c r="BK1681" i="1" s="1"/>
  <c r="BT1677" i="1"/>
  <c r="BK1677" i="1" s="1"/>
  <c r="BT1673" i="1"/>
  <c r="BK1673" i="1" s="1"/>
  <c r="BT1669" i="1"/>
  <c r="BK1669" i="1" s="1"/>
  <c r="BT1665" i="1"/>
  <c r="BK1665" i="1" s="1"/>
  <c r="BT1661" i="1"/>
  <c r="BK1661" i="1" s="1"/>
  <c r="BT1657" i="1"/>
  <c r="BK1657" i="1" s="1"/>
  <c r="BT1653" i="1"/>
  <c r="BK1653" i="1" s="1"/>
  <c r="BT1649" i="1"/>
  <c r="BK1649" i="1" s="1"/>
  <c r="BT1645" i="1"/>
  <c r="BK1645" i="1" s="1"/>
  <c r="BT1641" i="1"/>
  <c r="BK1641" i="1" s="1"/>
  <c r="BT1637" i="1"/>
  <c r="BK1637" i="1" s="1"/>
  <c r="BT1633" i="1"/>
  <c r="BK1633" i="1" s="1"/>
  <c r="BT1629" i="1"/>
  <c r="BK1629" i="1" s="1"/>
  <c r="BT1625" i="1"/>
  <c r="BK1625" i="1" s="1"/>
  <c r="BT1621" i="1"/>
  <c r="BK1621" i="1" s="1"/>
  <c r="BT1617" i="1"/>
  <c r="BK1617" i="1" s="1"/>
  <c r="BT1613" i="1"/>
  <c r="BK1613" i="1" s="1"/>
  <c r="BT1609" i="1"/>
  <c r="BK1609" i="1" s="1"/>
  <c r="BT1605" i="1"/>
  <c r="BK1605" i="1" s="1"/>
  <c r="BT1601" i="1"/>
  <c r="BK1601" i="1" s="1"/>
  <c r="BT1597" i="1"/>
  <c r="BK1597" i="1" s="1"/>
  <c r="BT1593" i="1"/>
  <c r="BK1593" i="1" s="1"/>
  <c r="BT1589" i="1"/>
  <c r="BK1589" i="1" s="1"/>
  <c r="BT1585" i="1"/>
  <c r="BK1585" i="1" s="1"/>
  <c r="BT1581" i="1"/>
  <c r="BK1581" i="1" s="1"/>
  <c r="BT1577" i="1"/>
  <c r="BK1577" i="1" s="1"/>
  <c r="BT1573" i="1"/>
  <c r="BK1573" i="1" s="1"/>
  <c r="BT1569" i="1"/>
  <c r="BK1569" i="1" s="1"/>
  <c r="BT1565" i="1"/>
  <c r="BK1565" i="1" s="1"/>
  <c r="BT1561" i="1"/>
  <c r="BK1561" i="1" s="1"/>
  <c r="BT1557" i="1"/>
  <c r="BK1557" i="1" s="1"/>
  <c r="BT1553" i="1"/>
  <c r="BK1553" i="1" s="1"/>
  <c r="BT1549" i="1"/>
  <c r="BK1549" i="1" s="1"/>
  <c r="BT1545" i="1"/>
  <c r="BK1545" i="1" s="1"/>
  <c r="BT1541" i="1"/>
  <c r="BK1541" i="1" s="1"/>
  <c r="BT1537" i="1"/>
  <c r="BK1537" i="1" s="1"/>
  <c r="BT1533" i="1"/>
  <c r="BK1533" i="1" s="1"/>
  <c r="BT1529" i="1"/>
  <c r="BK1529" i="1" s="1"/>
  <c r="BT1525" i="1"/>
  <c r="BK1525" i="1" s="1"/>
  <c r="BT1521" i="1"/>
  <c r="BK1521" i="1" s="1"/>
  <c r="BT1517" i="1"/>
  <c r="BK1517" i="1" s="1"/>
  <c r="BT1513" i="1"/>
  <c r="BK1513" i="1" s="1"/>
  <c r="BT1509" i="1"/>
  <c r="BK1509" i="1" s="1"/>
  <c r="BT1505" i="1"/>
  <c r="BK1505" i="1" s="1"/>
  <c r="BT1501" i="1"/>
  <c r="BK1501" i="1" s="1"/>
  <c r="BT1497" i="1"/>
  <c r="BK1497" i="1" s="1"/>
  <c r="BT1493" i="1"/>
  <c r="BK1493" i="1" s="1"/>
  <c r="BT1489" i="1"/>
  <c r="BK1489" i="1" s="1"/>
  <c r="BT1485" i="1"/>
  <c r="BK1485" i="1" s="1"/>
  <c r="BT1481" i="1"/>
  <c r="BK1481" i="1" s="1"/>
  <c r="BT1477" i="1"/>
  <c r="BK1477" i="1" s="1"/>
  <c r="BT1473" i="1"/>
  <c r="BK1473" i="1" s="1"/>
  <c r="BT1469" i="1"/>
  <c r="BK1469" i="1" s="1"/>
  <c r="BT1465" i="1"/>
  <c r="BK1465" i="1" s="1"/>
  <c r="BT1461" i="1"/>
  <c r="BK1461" i="1" s="1"/>
  <c r="BT1457" i="1"/>
  <c r="BK1457" i="1" s="1"/>
  <c r="BT1453" i="1"/>
  <c r="BK1453" i="1" s="1"/>
  <c r="BT1449" i="1"/>
  <c r="BK1449" i="1" s="1"/>
  <c r="BT1445" i="1"/>
  <c r="BK1445" i="1" s="1"/>
  <c r="BT1441" i="1"/>
  <c r="BK1441" i="1" s="1"/>
  <c r="BT1437" i="1"/>
  <c r="BK1437" i="1" s="1"/>
  <c r="BT1433" i="1"/>
  <c r="BK1433" i="1" s="1"/>
  <c r="BT1429" i="1"/>
  <c r="BK1429" i="1" s="1"/>
  <c r="BT1425" i="1"/>
  <c r="BK1425" i="1" s="1"/>
  <c r="BT1421" i="1"/>
  <c r="BK1421" i="1" s="1"/>
  <c r="BT1417" i="1"/>
  <c r="BK1417" i="1" s="1"/>
  <c r="BT1413" i="1"/>
  <c r="BK1413" i="1" s="1"/>
  <c r="BT1409" i="1"/>
  <c r="BK1409" i="1" s="1"/>
  <c r="BT1405" i="1"/>
  <c r="BK1405" i="1" s="1"/>
  <c r="BT1401" i="1"/>
  <c r="BK1401" i="1" s="1"/>
  <c r="BT1397" i="1"/>
  <c r="BK1397" i="1" s="1"/>
  <c r="BT1393" i="1"/>
  <c r="BK1393" i="1" s="1"/>
  <c r="BT1389" i="1"/>
  <c r="BK1389" i="1" s="1"/>
  <c r="BT1385" i="1"/>
  <c r="BK1385" i="1" s="1"/>
  <c r="BT1381" i="1"/>
  <c r="BK1381" i="1" s="1"/>
  <c r="BT1377" i="1"/>
  <c r="BK1377" i="1" s="1"/>
  <c r="BT1373" i="1"/>
  <c r="BK1373" i="1" s="1"/>
  <c r="BT1369" i="1"/>
  <c r="BK1369" i="1" s="1"/>
  <c r="BT1365" i="1"/>
  <c r="BK1365" i="1" s="1"/>
  <c r="BT1361" i="1"/>
  <c r="BK1361" i="1" s="1"/>
  <c r="BT1357" i="1"/>
  <c r="BK1357" i="1" s="1"/>
  <c r="BT1353" i="1"/>
  <c r="BK1353" i="1" s="1"/>
  <c r="BT1349" i="1"/>
  <c r="BK1349" i="1" s="1"/>
  <c r="BT1345" i="1"/>
  <c r="BK1345" i="1" s="1"/>
  <c r="BT1341" i="1"/>
  <c r="BK1341" i="1" s="1"/>
  <c r="BT1337" i="1"/>
  <c r="BK1337" i="1" s="1"/>
  <c r="BT1333" i="1"/>
  <c r="BK1333" i="1" s="1"/>
  <c r="BT1329" i="1"/>
  <c r="BK1329" i="1" s="1"/>
  <c r="BT1325" i="1"/>
  <c r="BK1325" i="1" s="1"/>
  <c r="BT1321" i="1"/>
  <c r="BK1321" i="1" s="1"/>
  <c r="BT1317" i="1"/>
  <c r="BK1317" i="1" s="1"/>
  <c r="BT1313" i="1"/>
  <c r="BK1313" i="1" s="1"/>
  <c r="BT1309" i="1"/>
  <c r="BK1309" i="1" s="1"/>
  <c r="BT1305" i="1"/>
  <c r="BK1305" i="1" s="1"/>
  <c r="BT1301" i="1"/>
  <c r="BK1301" i="1" s="1"/>
  <c r="BT1297" i="1"/>
  <c r="BK1297" i="1" s="1"/>
  <c r="BT1293" i="1"/>
  <c r="BK1293" i="1" s="1"/>
  <c r="BT1289" i="1"/>
  <c r="BK1289" i="1" s="1"/>
  <c r="BT1285" i="1"/>
  <c r="BK1285" i="1" s="1"/>
  <c r="BT1281" i="1"/>
  <c r="BK1281" i="1" s="1"/>
  <c r="BT1277" i="1"/>
  <c r="BK1277" i="1" s="1"/>
  <c r="BT1273" i="1"/>
  <c r="BK1273" i="1" s="1"/>
  <c r="BT1269" i="1"/>
  <c r="BK1269" i="1" s="1"/>
  <c r="BT1265" i="1"/>
  <c r="BK1265" i="1" s="1"/>
  <c r="BT1261" i="1"/>
  <c r="BK1261" i="1" s="1"/>
  <c r="BT1257" i="1"/>
  <c r="BK1257" i="1" s="1"/>
  <c r="BT1253" i="1"/>
  <c r="BK1253" i="1" s="1"/>
  <c r="BT1249" i="1"/>
  <c r="BK1249" i="1" s="1"/>
  <c r="BT1245" i="1"/>
  <c r="BK1245" i="1" s="1"/>
  <c r="BT1241" i="1"/>
  <c r="BK1241" i="1" s="1"/>
  <c r="BT1237" i="1"/>
  <c r="BK1237" i="1" s="1"/>
  <c r="BT1233" i="1"/>
  <c r="BK1233" i="1" s="1"/>
  <c r="BT1229" i="1"/>
  <c r="BK1229" i="1" s="1"/>
  <c r="BT1225" i="1"/>
  <c r="BK1225" i="1" s="1"/>
  <c r="BT1221" i="1"/>
  <c r="BK1221" i="1" s="1"/>
  <c r="BT1217" i="1"/>
  <c r="BK1217" i="1" s="1"/>
  <c r="BT2050" i="1"/>
  <c r="BK2050" i="1" s="1"/>
  <c r="BT2030" i="1"/>
  <c r="BK2030" i="1" s="1"/>
  <c r="BT2014" i="1"/>
  <c r="BK2014" i="1" s="1"/>
  <c r="BT1998" i="1"/>
  <c r="BK1998" i="1" s="1"/>
  <c r="BT1982" i="1"/>
  <c r="BK1982" i="1" s="1"/>
  <c r="BT1966" i="1"/>
  <c r="BK1966" i="1" s="1"/>
  <c r="BT1950" i="1"/>
  <c r="BK1950" i="1" s="1"/>
  <c r="BT1934" i="1"/>
  <c r="BK1934" i="1" s="1"/>
  <c r="BT1918" i="1"/>
  <c r="BK1918" i="1" s="1"/>
  <c r="BT1902" i="1"/>
  <c r="BK1902" i="1" s="1"/>
  <c r="BT1886" i="1"/>
  <c r="BK1886" i="1" s="1"/>
  <c r="BT1870" i="1"/>
  <c r="BK1870" i="1" s="1"/>
  <c r="BT1854" i="1"/>
  <c r="BK1854" i="1" s="1"/>
  <c r="BT1842" i="1"/>
  <c r="BK1842" i="1" s="1"/>
  <c r="BT1834" i="1"/>
  <c r="BK1834" i="1" s="1"/>
  <c r="BT1826" i="1"/>
  <c r="BK1826" i="1" s="1"/>
  <c r="BT1818" i="1"/>
  <c r="BK1818" i="1" s="1"/>
  <c r="BT1810" i="1"/>
  <c r="BK1810" i="1" s="1"/>
  <c r="BT1802" i="1"/>
  <c r="BK1802" i="1" s="1"/>
  <c r="BT1794" i="1"/>
  <c r="BK1794" i="1" s="1"/>
  <c r="BT1790" i="1"/>
  <c r="BK1790" i="1" s="1"/>
  <c r="BT1786" i="1"/>
  <c r="BK1786" i="1" s="1"/>
  <c r="BT1782" i="1"/>
  <c r="BK1782" i="1" s="1"/>
  <c r="BT1778" i="1"/>
  <c r="BK1778" i="1" s="1"/>
  <c r="BT1774" i="1"/>
  <c r="BK1774" i="1" s="1"/>
  <c r="BT1770" i="1"/>
  <c r="BK1770" i="1" s="1"/>
  <c r="BT1766" i="1"/>
  <c r="BK1766" i="1" s="1"/>
  <c r="BT1762" i="1"/>
  <c r="BK1762" i="1" s="1"/>
  <c r="BT1758" i="1"/>
  <c r="BK1758" i="1" s="1"/>
  <c r="BT1754" i="1"/>
  <c r="BK1754" i="1" s="1"/>
  <c r="BT1750" i="1"/>
  <c r="BK1750" i="1" s="1"/>
  <c r="BT1746" i="1"/>
  <c r="BK1746" i="1" s="1"/>
  <c r="BT1742" i="1"/>
  <c r="BK1742" i="1" s="1"/>
  <c r="BT1738" i="1"/>
  <c r="BK1738" i="1" s="1"/>
  <c r="BT1734" i="1"/>
  <c r="BK1734" i="1" s="1"/>
  <c r="BT1730" i="1"/>
  <c r="BK1730" i="1" s="1"/>
  <c r="BT1726" i="1"/>
  <c r="BK1726" i="1" s="1"/>
  <c r="BT1722" i="1"/>
  <c r="BK1722" i="1" s="1"/>
  <c r="BT1718" i="1"/>
  <c r="BK1718" i="1" s="1"/>
  <c r="BT1714" i="1"/>
  <c r="BK1714" i="1" s="1"/>
  <c r="BT1710" i="1"/>
  <c r="BK1710" i="1" s="1"/>
  <c r="BT1706" i="1"/>
  <c r="BK1706" i="1" s="1"/>
  <c r="BT1702" i="1"/>
  <c r="BK1702" i="1" s="1"/>
  <c r="BT1698" i="1"/>
  <c r="BK1698" i="1" s="1"/>
  <c r="BT1694" i="1"/>
  <c r="BK1694" i="1" s="1"/>
  <c r="BT1690" i="1"/>
  <c r="BK1690" i="1" s="1"/>
  <c r="BT1686" i="1"/>
  <c r="BK1686" i="1" s="1"/>
  <c r="BT1682" i="1"/>
  <c r="BK1682" i="1" s="1"/>
  <c r="BT1678" i="1"/>
  <c r="BK1678" i="1" s="1"/>
  <c r="BT1674" i="1"/>
  <c r="BK1674" i="1" s="1"/>
  <c r="BT1670" i="1"/>
  <c r="BK1670" i="1" s="1"/>
  <c r="BT1666" i="1"/>
  <c r="BK1666" i="1" s="1"/>
  <c r="BT1662" i="1"/>
  <c r="BK1662" i="1" s="1"/>
  <c r="BT1658" i="1"/>
  <c r="BK1658" i="1" s="1"/>
  <c r="BT1654" i="1"/>
  <c r="BK1654" i="1" s="1"/>
  <c r="BT1650" i="1"/>
  <c r="BK1650" i="1" s="1"/>
  <c r="BT1646" i="1"/>
  <c r="BK1646" i="1" s="1"/>
  <c r="BT1642" i="1"/>
  <c r="BK1642" i="1" s="1"/>
  <c r="BT1638" i="1"/>
  <c r="BK1638" i="1" s="1"/>
  <c r="BT1634" i="1"/>
  <c r="BK1634" i="1" s="1"/>
  <c r="BT1630" i="1"/>
  <c r="BK1630" i="1" s="1"/>
  <c r="BT1626" i="1"/>
  <c r="BK1626" i="1" s="1"/>
  <c r="BT1622" i="1"/>
  <c r="BK1622" i="1" s="1"/>
  <c r="BT1618" i="1"/>
  <c r="BK1618" i="1" s="1"/>
  <c r="BT1614" i="1"/>
  <c r="BK1614" i="1" s="1"/>
  <c r="BT1610" i="1"/>
  <c r="BK1610" i="1" s="1"/>
  <c r="BT1606" i="1"/>
  <c r="BK1606" i="1" s="1"/>
  <c r="BT1602" i="1"/>
  <c r="BK1602" i="1" s="1"/>
  <c r="BT1598" i="1"/>
  <c r="BK1598" i="1" s="1"/>
  <c r="BT1594" i="1"/>
  <c r="BK1594" i="1" s="1"/>
  <c r="BT1590" i="1"/>
  <c r="BK1590" i="1" s="1"/>
  <c r="BT1586" i="1"/>
  <c r="BK1586" i="1" s="1"/>
  <c r="BT1582" i="1"/>
  <c r="BK1582" i="1" s="1"/>
  <c r="BT1578" i="1"/>
  <c r="BK1578" i="1" s="1"/>
  <c r="BT1574" i="1"/>
  <c r="BK1574" i="1" s="1"/>
  <c r="BT1570" i="1"/>
  <c r="BK1570" i="1" s="1"/>
  <c r="BT1566" i="1"/>
  <c r="BK1566" i="1" s="1"/>
  <c r="BT1562" i="1"/>
  <c r="BK1562" i="1" s="1"/>
  <c r="BT1558" i="1"/>
  <c r="BK1558" i="1" s="1"/>
  <c r="BT1994" i="1"/>
  <c r="BK1994" i="1" s="1"/>
  <c r="BT1930" i="1"/>
  <c r="BK1930" i="1" s="1"/>
  <c r="BT1866" i="1"/>
  <c r="BK1866" i="1" s="1"/>
  <c r="BT1845" i="1"/>
  <c r="BK1845" i="1" s="1"/>
  <c r="BT1813" i="1"/>
  <c r="BK1813" i="1" s="1"/>
  <c r="BT1787" i="1"/>
  <c r="BK1787" i="1" s="1"/>
  <c r="BT1771" i="1"/>
  <c r="BK1771" i="1" s="1"/>
  <c r="BT1755" i="1"/>
  <c r="BK1755" i="1" s="1"/>
  <c r="BT1739" i="1"/>
  <c r="BK1739" i="1" s="1"/>
  <c r="BT1723" i="1"/>
  <c r="BK1723" i="1" s="1"/>
  <c r="BT1707" i="1"/>
  <c r="BK1707" i="1" s="1"/>
  <c r="BT1691" i="1"/>
  <c r="BK1691" i="1" s="1"/>
  <c r="BT1675" i="1"/>
  <c r="BK1675" i="1" s="1"/>
  <c r="BT1659" i="1"/>
  <c r="BK1659" i="1" s="1"/>
  <c r="BT1643" i="1"/>
  <c r="BK1643" i="1" s="1"/>
  <c r="BT1627" i="1"/>
  <c r="BK1627" i="1" s="1"/>
  <c r="BT1611" i="1"/>
  <c r="BK1611" i="1" s="1"/>
  <c r="BT1595" i="1"/>
  <c r="BK1595" i="1" s="1"/>
  <c r="BT1579" i="1"/>
  <c r="BK1579" i="1" s="1"/>
  <c r="BT1563" i="1"/>
  <c r="BK1563" i="1" s="1"/>
  <c r="BT1551" i="1"/>
  <c r="BK1551" i="1" s="1"/>
  <c r="BT1543" i="1"/>
  <c r="BK1543" i="1" s="1"/>
  <c r="BT1535" i="1"/>
  <c r="BK1535" i="1" s="1"/>
  <c r="BT1527" i="1"/>
  <c r="BK1527" i="1" s="1"/>
  <c r="BT1519" i="1"/>
  <c r="BK1519" i="1" s="1"/>
  <c r="BT1511" i="1"/>
  <c r="BK1511" i="1" s="1"/>
  <c r="BT1503" i="1"/>
  <c r="BK1503" i="1" s="1"/>
  <c r="BT1495" i="1"/>
  <c r="BK1495" i="1" s="1"/>
  <c r="BT1487" i="1"/>
  <c r="BK1487" i="1" s="1"/>
  <c r="BT1479" i="1"/>
  <c r="BK1479" i="1" s="1"/>
  <c r="BT1471" i="1"/>
  <c r="BK1471" i="1" s="1"/>
  <c r="BT1463" i="1"/>
  <c r="BK1463" i="1" s="1"/>
  <c r="BT1455" i="1"/>
  <c r="BK1455" i="1" s="1"/>
  <c r="BT1447" i="1"/>
  <c r="BK1447" i="1" s="1"/>
  <c r="BT1439" i="1"/>
  <c r="BK1439" i="1" s="1"/>
  <c r="BT1431" i="1"/>
  <c r="BK1431" i="1" s="1"/>
  <c r="BT1423" i="1"/>
  <c r="BK1423" i="1" s="1"/>
  <c r="BT1415" i="1"/>
  <c r="BK1415" i="1" s="1"/>
  <c r="BT1407" i="1"/>
  <c r="BK1407" i="1" s="1"/>
  <c r="BT1399" i="1"/>
  <c r="BK1399" i="1" s="1"/>
  <c r="BT1391" i="1"/>
  <c r="BK1391" i="1" s="1"/>
  <c r="BT1383" i="1"/>
  <c r="BK1383" i="1" s="1"/>
  <c r="BT1375" i="1"/>
  <c r="BK1375" i="1" s="1"/>
  <c r="BT1367" i="1"/>
  <c r="BK1367" i="1" s="1"/>
  <c r="BT1359" i="1"/>
  <c r="BK1359" i="1" s="1"/>
  <c r="BT1351" i="1"/>
  <c r="BK1351" i="1" s="1"/>
  <c r="BT1343" i="1"/>
  <c r="BK1343" i="1" s="1"/>
  <c r="BT1335" i="1"/>
  <c r="BK1335" i="1" s="1"/>
  <c r="BT1327" i="1"/>
  <c r="BK1327" i="1" s="1"/>
  <c r="BT1319" i="1"/>
  <c r="BK1319" i="1" s="1"/>
  <c r="BT1311" i="1"/>
  <c r="BK1311" i="1" s="1"/>
  <c r="BT1303" i="1"/>
  <c r="BK1303" i="1" s="1"/>
  <c r="BT1295" i="1"/>
  <c r="BK1295" i="1" s="1"/>
  <c r="BT1287" i="1"/>
  <c r="BK1287" i="1" s="1"/>
  <c r="BT1279" i="1"/>
  <c r="BK1279" i="1" s="1"/>
  <c r="BT1271" i="1"/>
  <c r="BK1271" i="1" s="1"/>
  <c r="BT1263" i="1"/>
  <c r="BK1263" i="1" s="1"/>
  <c r="BT1255" i="1"/>
  <c r="BK1255" i="1" s="1"/>
  <c r="BT1247" i="1"/>
  <c r="BK1247" i="1" s="1"/>
  <c r="BT1239" i="1"/>
  <c r="BK1239" i="1" s="1"/>
  <c r="BT1231" i="1"/>
  <c r="BK1231" i="1" s="1"/>
  <c r="BT1223" i="1"/>
  <c r="BK1223" i="1" s="1"/>
  <c r="BT1215" i="1"/>
  <c r="BK1215" i="1" s="1"/>
  <c r="BT1211" i="1"/>
  <c r="BK1211" i="1" s="1"/>
  <c r="BT1207" i="1"/>
  <c r="BK1207" i="1" s="1"/>
  <c r="BT1203" i="1"/>
  <c r="BK1203" i="1" s="1"/>
  <c r="BT1199" i="1"/>
  <c r="BK1199" i="1" s="1"/>
  <c r="BT1195" i="1"/>
  <c r="BK1195" i="1" s="1"/>
  <c r="BT1191" i="1"/>
  <c r="BK1191" i="1" s="1"/>
  <c r="BT1187" i="1"/>
  <c r="BK1187" i="1" s="1"/>
  <c r="BT1183" i="1"/>
  <c r="BK1183" i="1" s="1"/>
  <c r="BT1179" i="1"/>
  <c r="BK1179" i="1" s="1"/>
  <c r="BT1175" i="1"/>
  <c r="BK1175" i="1" s="1"/>
  <c r="BT1171" i="1"/>
  <c r="BK1171" i="1" s="1"/>
  <c r="BT1167" i="1"/>
  <c r="BK1167" i="1" s="1"/>
  <c r="BT1163" i="1"/>
  <c r="BK1163" i="1" s="1"/>
  <c r="BT1159" i="1"/>
  <c r="BK1159" i="1" s="1"/>
  <c r="BT1155" i="1"/>
  <c r="BK1155" i="1" s="1"/>
  <c r="BT1151" i="1"/>
  <c r="BK1151" i="1" s="1"/>
  <c r="BT1147" i="1"/>
  <c r="BK1147" i="1" s="1"/>
  <c r="BT1143" i="1"/>
  <c r="BK1143" i="1" s="1"/>
  <c r="BT1139" i="1"/>
  <c r="BK1139" i="1" s="1"/>
  <c r="BT1135" i="1"/>
  <c r="BK1135" i="1" s="1"/>
  <c r="BT1131" i="1"/>
  <c r="BK1131" i="1" s="1"/>
  <c r="BT1127" i="1"/>
  <c r="BK1127" i="1" s="1"/>
  <c r="BT1123" i="1"/>
  <c r="BK1123" i="1" s="1"/>
  <c r="BT1119" i="1"/>
  <c r="BK1119" i="1" s="1"/>
  <c r="BT1115" i="1"/>
  <c r="BK1115" i="1" s="1"/>
  <c r="BT1111" i="1"/>
  <c r="BK1111" i="1" s="1"/>
  <c r="BT1107" i="1"/>
  <c r="BK1107" i="1" s="1"/>
  <c r="BT1103" i="1"/>
  <c r="BK1103" i="1" s="1"/>
  <c r="BT1099" i="1"/>
  <c r="BK1099" i="1" s="1"/>
  <c r="BT1095" i="1"/>
  <c r="BK1095" i="1" s="1"/>
  <c r="BT1091" i="1"/>
  <c r="BK1091" i="1" s="1"/>
  <c r="BT1087" i="1"/>
  <c r="BK1087" i="1" s="1"/>
  <c r="BT1083" i="1"/>
  <c r="BK1083" i="1" s="1"/>
  <c r="BT1079" i="1"/>
  <c r="BK1079" i="1" s="1"/>
  <c r="BT1075" i="1"/>
  <c r="BK1075" i="1" s="1"/>
  <c r="BT1071" i="1"/>
  <c r="BK1071" i="1" s="1"/>
  <c r="BT1067" i="1"/>
  <c r="BK1067" i="1" s="1"/>
  <c r="BT1063" i="1"/>
  <c r="BK1063" i="1" s="1"/>
  <c r="BT1059" i="1"/>
  <c r="BK1059" i="1" s="1"/>
  <c r="BT1055" i="1"/>
  <c r="BK1055" i="1" s="1"/>
  <c r="BT1051" i="1"/>
  <c r="BK1051" i="1" s="1"/>
  <c r="BT1047" i="1"/>
  <c r="BK1047" i="1" s="1"/>
  <c r="BT1043" i="1"/>
  <c r="BK1043" i="1" s="1"/>
  <c r="BT1039" i="1"/>
  <c r="BK1039" i="1" s="1"/>
  <c r="BT1035" i="1"/>
  <c r="BK1035" i="1" s="1"/>
  <c r="BT1031" i="1"/>
  <c r="BK1031" i="1" s="1"/>
  <c r="BT1027" i="1"/>
  <c r="BK1027" i="1" s="1"/>
  <c r="BT1023" i="1"/>
  <c r="BK1023" i="1" s="1"/>
  <c r="BT1019" i="1"/>
  <c r="BK1019" i="1" s="1"/>
  <c r="BT1015" i="1"/>
  <c r="BK1015" i="1" s="1"/>
  <c r="BT1011" i="1"/>
  <c r="BK1011" i="1" s="1"/>
  <c r="BT1007" i="1"/>
  <c r="BK1007" i="1" s="1"/>
  <c r="BT1003" i="1"/>
  <c r="BK1003" i="1" s="1"/>
  <c r="BT999" i="1"/>
  <c r="BK999" i="1" s="1"/>
  <c r="BT995" i="1"/>
  <c r="BK995" i="1" s="1"/>
  <c r="BT991" i="1"/>
  <c r="BK991" i="1" s="1"/>
  <c r="BT987" i="1"/>
  <c r="BK987" i="1" s="1"/>
  <c r="BT983" i="1"/>
  <c r="BK983" i="1" s="1"/>
  <c r="BT979" i="1"/>
  <c r="BK979" i="1" s="1"/>
  <c r="BT975" i="1"/>
  <c r="BK975" i="1" s="1"/>
  <c r="BT971" i="1"/>
  <c r="BK971" i="1" s="1"/>
  <c r="BT967" i="1"/>
  <c r="BK967" i="1" s="1"/>
  <c r="BT963" i="1"/>
  <c r="BK963" i="1" s="1"/>
  <c r="BT959" i="1"/>
  <c r="BK959" i="1" s="1"/>
  <c r="BT955" i="1"/>
  <c r="BK955" i="1" s="1"/>
  <c r="BT951" i="1"/>
  <c r="BK951" i="1" s="1"/>
  <c r="BT947" i="1"/>
  <c r="BK947" i="1" s="1"/>
  <c r="BT943" i="1"/>
  <c r="BK943" i="1" s="1"/>
  <c r="BT939" i="1"/>
  <c r="BK939" i="1" s="1"/>
  <c r="BT935" i="1"/>
  <c r="BK935" i="1" s="1"/>
  <c r="BT931" i="1"/>
  <c r="BK931" i="1" s="1"/>
  <c r="BT927" i="1"/>
  <c r="BK927" i="1" s="1"/>
  <c r="BT923" i="1"/>
  <c r="BK923" i="1" s="1"/>
  <c r="BT919" i="1"/>
  <c r="BK919" i="1" s="1"/>
  <c r="BT915" i="1"/>
  <c r="BK915" i="1" s="1"/>
  <c r="BT911" i="1"/>
  <c r="BK911" i="1" s="1"/>
  <c r="BT907" i="1"/>
  <c r="BK907" i="1" s="1"/>
  <c r="BT903" i="1"/>
  <c r="BK903" i="1" s="1"/>
  <c r="BT899" i="1"/>
  <c r="BK899" i="1" s="1"/>
  <c r="BT895" i="1"/>
  <c r="BK895" i="1" s="1"/>
  <c r="BT891" i="1"/>
  <c r="BK891" i="1" s="1"/>
  <c r="BT887" i="1"/>
  <c r="BK887" i="1" s="1"/>
  <c r="BT883" i="1"/>
  <c r="BK883" i="1" s="1"/>
  <c r="BT879" i="1"/>
  <c r="BK879" i="1" s="1"/>
  <c r="BT875" i="1"/>
  <c r="BK875" i="1" s="1"/>
  <c r="BT871" i="1"/>
  <c r="BK871" i="1" s="1"/>
  <c r="BT867" i="1"/>
  <c r="BK867" i="1" s="1"/>
  <c r="BT863" i="1"/>
  <c r="BK863" i="1" s="1"/>
  <c r="BT859" i="1"/>
  <c r="BK859" i="1" s="1"/>
  <c r="BT855" i="1"/>
  <c r="BK855" i="1" s="1"/>
  <c r="BT851" i="1"/>
  <c r="BK851" i="1" s="1"/>
  <c r="BT847" i="1"/>
  <c r="BK847" i="1" s="1"/>
  <c r="BT843" i="1"/>
  <c r="BK843" i="1" s="1"/>
  <c r="BT839" i="1"/>
  <c r="BK839" i="1" s="1"/>
  <c r="BT835" i="1"/>
  <c r="BK835" i="1" s="1"/>
  <c r="BT831" i="1"/>
  <c r="BK831" i="1" s="1"/>
  <c r="BT827" i="1"/>
  <c r="BK827" i="1" s="1"/>
  <c r="BT823" i="1"/>
  <c r="BK823" i="1" s="1"/>
  <c r="BT819" i="1"/>
  <c r="BK819" i="1" s="1"/>
  <c r="BT815" i="1"/>
  <c r="BK815" i="1" s="1"/>
  <c r="BT811" i="1"/>
  <c r="BK811" i="1" s="1"/>
  <c r="BT807" i="1"/>
  <c r="BK807" i="1" s="1"/>
  <c r="BT803" i="1"/>
  <c r="BK803" i="1" s="1"/>
  <c r="BT799" i="1"/>
  <c r="BK799" i="1" s="1"/>
  <c r="BT795" i="1"/>
  <c r="BK795" i="1" s="1"/>
  <c r="BT2042" i="1"/>
  <c r="BK2042" i="1" s="1"/>
  <c r="BT1978" i="1"/>
  <c r="BK1978" i="1" s="1"/>
  <c r="BT1914" i="1"/>
  <c r="BK1914" i="1" s="1"/>
  <c r="BT1850" i="1"/>
  <c r="BK1850" i="1" s="1"/>
  <c r="BT1837" i="1"/>
  <c r="BK1837" i="1" s="1"/>
  <c r="BT1805" i="1"/>
  <c r="BK1805" i="1" s="1"/>
  <c r="BT1783" i="1"/>
  <c r="BK1783" i="1" s="1"/>
  <c r="BT1767" i="1"/>
  <c r="BK1767" i="1" s="1"/>
  <c r="BT1751" i="1"/>
  <c r="BK1751" i="1" s="1"/>
  <c r="BT1735" i="1"/>
  <c r="BK1735" i="1" s="1"/>
  <c r="BT1719" i="1"/>
  <c r="BK1719" i="1" s="1"/>
  <c r="BT1703" i="1"/>
  <c r="BK1703" i="1" s="1"/>
  <c r="BT1687" i="1"/>
  <c r="BK1687" i="1" s="1"/>
  <c r="BT1671" i="1"/>
  <c r="BK1671" i="1" s="1"/>
  <c r="BT1655" i="1"/>
  <c r="BK1655" i="1" s="1"/>
  <c r="BT1639" i="1"/>
  <c r="BK1639" i="1" s="1"/>
  <c r="BT1623" i="1"/>
  <c r="BK1623" i="1" s="1"/>
  <c r="BT1607" i="1"/>
  <c r="BK1607" i="1" s="1"/>
  <c r="BT1591" i="1"/>
  <c r="BK1591" i="1" s="1"/>
  <c r="BT1575" i="1"/>
  <c r="BK1575" i="1" s="1"/>
  <c r="BT1559" i="1"/>
  <c r="BK1559" i="1" s="1"/>
  <c r="BT1554" i="1"/>
  <c r="BK1554" i="1" s="1"/>
  <c r="BT1546" i="1"/>
  <c r="BK1546" i="1" s="1"/>
  <c r="BT1538" i="1"/>
  <c r="BK1538" i="1" s="1"/>
  <c r="BT1530" i="1"/>
  <c r="BK1530" i="1" s="1"/>
  <c r="BT1522" i="1"/>
  <c r="BK1522" i="1" s="1"/>
  <c r="BT1514" i="1"/>
  <c r="BK1514" i="1" s="1"/>
  <c r="BT1506" i="1"/>
  <c r="BK1506" i="1" s="1"/>
  <c r="BT1498" i="1"/>
  <c r="BK1498" i="1" s="1"/>
  <c r="BT1490" i="1"/>
  <c r="BK1490" i="1" s="1"/>
  <c r="BT1482" i="1"/>
  <c r="BK1482" i="1" s="1"/>
  <c r="BT1474" i="1"/>
  <c r="BK1474" i="1" s="1"/>
  <c r="BT1466" i="1"/>
  <c r="BK1466" i="1" s="1"/>
  <c r="BT1458" i="1"/>
  <c r="BK1458" i="1" s="1"/>
  <c r="BT1450" i="1"/>
  <c r="BK1450" i="1" s="1"/>
  <c r="BT1442" i="1"/>
  <c r="BK1442" i="1" s="1"/>
  <c r="BT1434" i="1"/>
  <c r="BK1434" i="1" s="1"/>
  <c r="BT1426" i="1"/>
  <c r="BK1426" i="1" s="1"/>
  <c r="BT1418" i="1"/>
  <c r="BK1418" i="1" s="1"/>
  <c r="BT1410" i="1"/>
  <c r="BK1410" i="1" s="1"/>
  <c r="BT1402" i="1"/>
  <c r="BK1402" i="1" s="1"/>
  <c r="BT1394" i="1"/>
  <c r="BK1394" i="1" s="1"/>
  <c r="BT1386" i="1"/>
  <c r="BK1386" i="1" s="1"/>
  <c r="BT1378" i="1"/>
  <c r="BK1378" i="1" s="1"/>
  <c r="BT1370" i="1"/>
  <c r="BK1370" i="1" s="1"/>
  <c r="BT1362" i="1"/>
  <c r="BK1362" i="1" s="1"/>
  <c r="BT1354" i="1"/>
  <c r="BK1354" i="1" s="1"/>
  <c r="BT1346" i="1"/>
  <c r="BK1346" i="1" s="1"/>
  <c r="BT1338" i="1"/>
  <c r="BK1338" i="1" s="1"/>
  <c r="BT1330" i="1"/>
  <c r="BK1330" i="1" s="1"/>
  <c r="BT1322" i="1"/>
  <c r="BK1322" i="1" s="1"/>
  <c r="BT1314" i="1"/>
  <c r="BK1314" i="1" s="1"/>
  <c r="BT1306" i="1"/>
  <c r="BK1306" i="1" s="1"/>
  <c r="BT1298" i="1"/>
  <c r="BK1298" i="1" s="1"/>
  <c r="BT1290" i="1"/>
  <c r="BK1290" i="1" s="1"/>
  <c r="BT1282" i="1"/>
  <c r="BK1282" i="1" s="1"/>
  <c r="BT1274" i="1"/>
  <c r="BK1274" i="1" s="1"/>
  <c r="BT1266" i="1"/>
  <c r="BK1266" i="1" s="1"/>
  <c r="BT1258" i="1"/>
  <c r="BK1258" i="1" s="1"/>
  <c r="BT1250" i="1"/>
  <c r="BK1250" i="1" s="1"/>
  <c r="BT1242" i="1"/>
  <c r="BK1242" i="1" s="1"/>
  <c r="BT1234" i="1"/>
  <c r="BK1234" i="1" s="1"/>
  <c r="BT1226" i="1"/>
  <c r="BK1226" i="1" s="1"/>
  <c r="BT1218" i="1"/>
  <c r="BK1218" i="1" s="1"/>
  <c r="BT1212" i="1"/>
  <c r="BK1212" i="1" s="1"/>
  <c r="BT1208" i="1"/>
  <c r="BK1208" i="1" s="1"/>
  <c r="BT1204" i="1"/>
  <c r="BK1204" i="1" s="1"/>
  <c r="BT1200" i="1"/>
  <c r="BK1200" i="1" s="1"/>
  <c r="BT1196" i="1"/>
  <c r="BK1196" i="1" s="1"/>
  <c r="BT1192" i="1"/>
  <c r="BK1192" i="1" s="1"/>
  <c r="BT1188" i="1"/>
  <c r="BK1188" i="1" s="1"/>
  <c r="BT1184" i="1"/>
  <c r="BK1184" i="1" s="1"/>
  <c r="BT1180" i="1"/>
  <c r="BK1180" i="1" s="1"/>
  <c r="BT1176" i="1"/>
  <c r="BK1176" i="1" s="1"/>
  <c r="BT1172" i="1"/>
  <c r="BK1172" i="1" s="1"/>
  <c r="BT1168" i="1"/>
  <c r="BK1168" i="1" s="1"/>
  <c r="BT1164" i="1"/>
  <c r="BK1164" i="1" s="1"/>
  <c r="BT1160" i="1"/>
  <c r="BK1160" i="1" s="1"/>
  <c r="BT1156" i="1"/>
  <c r="BK1156" i="1" s="1"/>
  <c r="BT1152" i="1"/>
  <c r="BK1152" i="1" s="1"/>
  <c r="BT1148" i="1"/>
  <c r="BK1148" i="1" s="1"/>
  <c r="BT1144" i="1"/>
  <c r="BK1144" i="1" s="1"/>
  <c r="BT1140" i="1"/>
  <c r="BK1140" i="1" s="1"/>
  <c r="BT1136" i="1"/>
  <c r="BK1136" i="1" s="1"/>
  <c r="BT1132" i="1"/>
  <c r="BK1132" i="1" s="1"/>
  <c r="BT1128" i="1"/>
  <c r="BK1128" i="1" s="1"/>
  <c r="BT1124" i="1"/>
  <c r="BK1124" i="1" s="1"/>
  <c r="BT1120" i="1"/>
  <c r="BK1120" i="1" s="1"/>
  <c r="BT1116" i="1"/>
  <c r="BK1116" i="1" s="1"/>
  <c r="BT1112" i="1"/>
  <c r="BK1112" i="1" s="1"/>
  <c r="BT1108" i="1"/>
  <c r="BK1108" i="1" s="1"/>
  <c r="BT1104" i="1"/>
  <c r="BK1104" i="1" s="1"/>
  <c r="BT1100" i="1"/>
  <c r="BK1100" i="1" s="1"/>
  <c r="BT1096" i="1"/>
  <c r="BK1096" i="1" s="1"/>
  <c r="BT1092" i="1"/>
  <c r="BK1092" i="1" s="1"/>
  <c r="BT1088" i="1"/>
  <c r="BK1088" i="1" s="1"/>
  <c r="BT1084" i="1"/>
  <c r="BK1084" i="1" s="1"/>
  <c r="BT1080" i="1"/>
  <c r="BK1080" i="1" s="1"/>
  <c r="BT1076" i="1"/>
  <c r="BK1076" i="1" s="1"/>
  <c r="BT1072" i="1"/>
  <c r="BK1072" i="1" s="1"/>
  <c r="BT1068" i="1"/>
  <c r="BK1068" i="1" s="1"/>
  <c r="BT1064" i="1"/>
  <c r="BK1064" i="1" s="1"/>
  <c r="BT1060" i="1"/>
  <c r="BK1060" i="1" s="1"/>
  <c r="BT1056" i="1"/>
  <c r="BK1056" i="1" s="1"/>
  <c r="BT1052" i="1"/>
  <c r="BK1052" i="1" s="1"/>
  <c r="BT1048" i="1"/>
  <c r="BK1048" i="1" s="1"/>
  <c r="BT1044" i="1"/>
  <c r="BK1044" i="1" s="1"/>
  <c r="BT1040" i="1"/>
  <c r="BK1040" i="1" s="1"/>
  <c r="BT1036" i="1"/>
  <c r="BK1036" i="1" s="1"/>
  <c r="BT1032" i="1"/>
  <c r="BK1032" i="1" s="1"/>
  <c r="BT1028" i="1"/>
  <c r="BK1028" i="1" s="1"/>
  <c r="BT1024" i="1"/>
  <c r="BK1024" i="1" s="1"/>
  <c r="BT1020" i="1"/>
  <c r="BK1020" i="1" s="1"/>
  <c r="BT1016" i="1"/>
  <c r="BK1016" i="1" s="1"/>
  <c r="BT1012" i="1"/>
  <c r="BK1012" i="1" s="1"/>
  <c r="BT1008" i="1"/>
  <c r="BK1008" i="1" s="1"/>
  <c r="BT1004" i="1"/>
  <c r="BK1004" i="1" s="1"/>
  <c r="BT1000" i="1"/>
  <c r="BK1000" i="1" s="1"/>
  <c r="BT996" i="1"/>
  <c r="BK996" i="1" s="1"/>
  <c r="BT992" i="1"/>
  <c r="BK992" i="1" s="1"/>
  <c r="BT988" i="1"/>
  <c r="BK988" i="1" s="1"/>
  <c r="BT984" i="1"/>
  <c r="BK984" i="1" s="1"/>
  <c r="BT980" i="1"/>
  <c r="BK980" i="1" s="1"/>
  <c r="BT976" i="1"/>
  <c r="BK976" i="1" s="1"/>
  <c r="BT972" i="1"/>
  <c r="BK972" i="1" s="1"/>
  <c r="BT968" i="1"/>
  <c r="BK968" i="1" s="1"/>
  <c r="BT964" i="1"/>
  <c r="BK964" i="1" s="1"/>
  <c r="BT960" i="1"/>
  <c r="BK960" i="1" s="1"/>
  <c r="BT956" i="1"/>
  <c r="BK956" i="1" s="1"/>
  <c r="BT952" i="1"/>
  <c r="BK952" i="1" s="1"/>
  <c r="BT948" i="1"/>
  <c r="BK948" i="1" s="1"/>
  <c r="BT944" i="1"/>
  <c r="BK944" i="1" s="1"/>
  <c r="BT940" i="1"/>
  <c r="BK940" i="1" s="1"/>
  <c r="BT936" i="1"/>
  <c r="BK936" i="1" s="1"/>
  <c r="BT932" i="1"/>
  <c r="BK932" i="1" s="1"/>
  <c r="BT928" i="1"/>
  <c r="BK928" i="1" s="1"/>
  <c r="BT924" i="1"/>
  <c r="BK924" i="1" s="1"/>
  <c r="BT920" i="1"/>
  <c r="BK920" i="1" s="1"/>
  <c r="BT916" i="1"/>
  <c r="BK916" i="1" s="1"/>
  <c r="BT912" i="1"/>
  <c r="BK912" i="1" s="1"/>
  <c r="BT908" i="1"/>
  <c r="BK908" i="1" s="1"/>
  <c r="BT904" i="1"/>
  <c r="BK904" i="1" s="1"/>
  <c r="BT900" i="1"/>
  <c r="BK900" i="1" s="1"/>
  <c r="BT896" i="1"/>
  <c r="BK896" i="1" s="1"/>
  <c r="BT892" i="1"/>
  <c r="BK892" i="1" s="1"/>
  <c r="BT888" i="1"/>
  <c r="BK888" i="1" s="1"/>
  <c r="BT884" i="1"/>
  <c r="BK884" i="1" s="1"/>
  <c r="BT880" i="1"/>
  <c r="BK880" i="1" s="1"/>
  <c r="BT876" i="1"/>
  <c r="BK876" i="1" s="1"/>
  <c r="BT872" i="1"/>
  <c r="BK872" i="1" s="1"/>
  <c r="BT868" i="1"/>
  <c r="BK868" i="1" s="1"/>
  <c r="BT864" i="1"/>
  <c r="BK864" i="1" s="1"/>
  <c r="BT860" i="1"/>
  <c r="BK860" i="1" s="1"/>
  <c r="BT856" i="1"/>
  <c r="BK856" i="1" s="1"/>
  <c r="BT852" i="1"/>
  <c r="BK852" i="1" s="1"/>
  <c r="BT848" i="1"/>
  <c r="BK848" i="1" s="1"/>
  <c r="BT844" i="1"/>
  <c r="BK844" i="1" s="1"/>
  <c r="BT840" i="1"/>
  <c r="BK840" i="1" s="1"/>
  <c r="BT836" i="1"/>
  <c r="BK836" i="1" s="1"/>
  <c r="BT832" i="1"/>
  <c r="BK832" i="1" s="1"/>
  <c r="BT828" i="1"/>
  <c r="BK828" i="1" s="1"/>
  <c r="BT824" i="1"/>
  <c r="BK824" i="1" s="1"/>
  <c r="BT820" i="1"/>
  <c r="BK820" i="1" s="1"/>
  <c r="BT816" i="1"/>
  <c r="BK816" i="1" s="1"/>
  <c r="BT812" i="1"/>
  <c r="BK812" i="1" s="1"/>
  <c r="BT808" i="1"/>
  <c r="BK808" i="1" s="1"/>
  <c r="BT804" i="1"/>
  <c r="BK804" i="1" s="1"/>
  <c r="BT800" i="1"/>
  <c r="BK800" i="1" s="1"/>
  <c r="BT796" i="1"/>
  <c r="BK796" i="1" s="1"/>
  <c r="BT2026" i="1"/>
  <c r="BK2026" i="1" s="1"/>
  <c r="BT1962" i="1"/>
  <c r="BK1962" i="1" s="1"/>
  <c r="BT1898" i="1"/>
  <c r="BK1898" i="1" s="1"/>
  <c r="BT1829" i="1"/>
  <c r="BK1829" i="1" s="1"/>
  <c r="BT1797" i="1"/>
  <c r="BK1797" i="1" s="1"/>
  <c r="BT1779" i="1"/>
  <c r="BK1779" i="1" s="1"/>
  <c r="BT1763" i="1"/>
  <c r="BK1763" i="1" s="1"/>
  <c r="BT1747" i="1"/>
  <c r="BK1747" i="1" s="1"/>
  <c r="BT1731" i="1"/>
  <c r="BK1731" i="1" s="1"/>
  <c r="BT1715" i="1"/>
  <c r="BK1715" i="1" s="1"/>
  <c r="BT1699" i="1"/>
  <c r="BK1699" i="1" s="1"/>
  <c r="BT1683" i="1"/>
  <c r="BK1683" i="1" s="1"/>
  <c r="BT1667" i="1"/>
  <c r="BK1667" i="1" s="1"/>
  <c r="BT1651" i="1"/>
  <c r="BK1651" i="1" s="1"/>
  <c r="BT1635" i="1"/>
  <c r="BK1635" i="1" s="1"/>
  <c r="BT1619" i="1"/>
  <c r="BK1619" i="1" s="1"/>
  <c r="BT1603" i="1"/>
  <c r="BK1603" i="1" s="1"/>
  <c r="BT1587" i="1"/>
  <c r="BK1587" i="1" s="1"/>
  <c r="BT1571" i="1"/>
  <c r="BK1571" i="1" s="1"/>
  <c r="BT1555" i="1"/>
  <c r="BK1555" i="1" s="1"/>
  <c r="BT1547" i="1"/>
  <c r="BK1547" i="1" s="1"/>
  <c r="BT1539" i="1"/>
  <c r="BK1539" i="1" s="1"/>
  <c r="BT1531" i="1"/>
  <c r="BK1531" i="1" s="1"/>
  <c r="BT1523" i="1"/>
  <c r="BK1523" i="1" s="1"/>
  <c r="BT1515" i="1"/>
  <c r="BK1515" i="1" s="1"/>
  <c r="BT1507" i="1"/>
  <c r="BK1507" i="1" s="1"/>
  <c r="BT1499" i="1"/>
  <c r="BK1499" i="1" s="1"/>
  <c r="BT1491" i="1"/>
  <c r="BK1491" i="1" s="1"/>
  <c r="BT1483" i="1"/>
  <c r="BK1483" i="1" s="1"/>
  <c r="BT1475" i="1"/>
  <c r="BK1475" i="1" s="1"/>
  <c r="BT1467" i="1"/>
  <c r="BK1467" i="1" s="1"/>
  <c r="BT1459" i="1"/>
  <c r="BK1459" i="1" s="1"/>
  <c r="BT1451" i="1"/>
  <c r="BK1451" i="1" s="1"/>
  <c r="BT1443" i="1"/>
  <c r="BK1443" i="1" s="1"/>
  <c r="BT1435" i="1"/>
  <c r="BK1435" i="1" s="1"/>
  <c r="BT1427" i="1"/>
  <c r="BK1427" i="1" s="1"/>
  <c r="BT1419" i="1"/>
  <c r="BK1419" i="1" s="1"/>
  <c r="BT1411" i="1"/>
  <c r="BK1411" i="1" s="1"/>
  <c r="BT1403" i="1"/>
  <c r="BK1403" i="1" s="1"/>
  <c r="BT1395" i="1"/>
  <c r="BK1395" i="1" s="1"/>
  <c r="BT1387" i="1"/>
  <c r="BK1387" i="1" s="1"/>
  <c r="BT1379" i="1"/>
  <c r="BK1379" i="1" s="1"/>
  <c r="BT1371" i="1"/>
  <c r="BK1371" i="1" s="1"/>
  <c r="BT1363" i="1"/>
  <c r="BK1363" i="1" s="1"/>
  <c r="BT1355" i="1"/>
  <c r="BK1355" i="1" s="1"/>
  <c r="BT1347" i="1"/>
  <c r="BK1347" i="1" s="1"/>
  <c r="BT1339" i="1"/>
  <c r="BK1339" i="1" s="1"/>
  <c r="BT1331" i="1"/>
  <c r="BK1331" i="1" s="1"/>
  <c r="BT1323" i="1"/>
  <c r="BK1323" i="1" s="1"/>
  <c r="BT1315" i="1"/>
  <c r="BK1315" i="1" s="1"/>
  <c r="BT1307" i="1"/>
  <c r="BK1307" i="1" s="1"/>
  <c r="BT1299" i="1"/>
  <c r="BK1299" i="1" s="1"/>
  <c r="BT1291" i="1"/>
  <c r="BK1291" i="1" s="1"/>
  <c r="BT1283" i="1"/>
  <c r="BK1283" i="1" s="1"/>
  <c r="BT1275" i="1"/>
  <c r="BK1275" i="1" s="1"/>
  <c r="BT1267" i="1"/>
  <c r="BK1267" i="1" s="1"/>
  <c r="BT1259" i="1"/>
  <c r="BK1259" i="1" s="1"/>
  <c r="BT1251" i="1"/>
  <c r="BK1251" i="1" s="1"/>
  <c r="BT1243" i="1"/>
  <c r="BK1243" i="1" s="1"/>
  <c r="BT1235" i="1"/>
  <c r="BK1235" i="1" s="1"/>
  <c r="BT1227" i="1"/>
  <c r="BK1227" i="1" s="1"/>
  <c r="BT1219" i="1"/>
  <c r="BK1219" i="1" s="1"/>
  <c r="BT1213" i="1"/>
  <c r="BK1213" i="1" s="1"/>
  <c r="BT1209" i="1"/>
  <c r="BK1209" i="1" s="1"/>
  <c r="BT1205" i="1"/>
  <c r="BK1205" i="1" s="1"/>
  <c r="BT1201" i="1"/>
  <c r="BK1201" i="1" s="1"/>
  <c r="BT1197" i="1"/>
  <c r="BK1197" i="1" s="1"/>
  <c r="BT1193" i="1"/>
  <c r="BK1193" i="1" s="1"/>
  <c r="BT1189" i="1"/>
  <c r="BK1189" i="1" s="1"/>
  <c r="BT1185" i="1"/>
  <c r="BK1185" i="1" s="1"/>
  <c r="BT1181" i="1"/>
  <c r="BK1181" i="1" s="1"/>
  <c r="BT1177" i="1"/>
  <c r="BK1177" i="1" s="1"/>
  <c r="BT1173" i="1"/>
  <c r="BK1173" i="1" s="1"/>
  <c r="BT1169" i="1"/>
  <c r="BK1169" i="1" s="1"/>
  <c r="BT1165" i="1"/>
  <c r="BK1165" i="1" s="1"/>
  <c r="BT1161" i="1"/>
  <c r="BK1161" i="1" s="1"/>
  <c r="BT1157" i="1"/>
  <c r="BK1157" i="1" s="1"/>
  <c r="BT1153" i="1"/>
  <c r="BK1153" i="1" s="1"/>
  <c r="BT1149" i="1"/>
  <c r="BK1149" i="1" s="1"/>
  <c r="BT1145" i="1"/>
  <c r="BK1145" i="1" s="1"/>
  <c r="BT1141" i="1"/>
  <c r="BK1141" i="1" s="1"/>
  <c r="BT1137" i="1"/>
  <c r="BK1137" i="1" s="1"/>
  <c r="BT1133" i="1"/>
  <c r="BK1133" i="1" s="1"/>
  <c r="BT1129" i="1"/>
  <c r="BK1129" i="1" s="1"/>
  <c r="BT1125" i="1"/>
  <c r="BK1125" i="1" s="1"/>
  <c r="BT1121" i="1"/>
  <c r="BK1121" i="1" s="1"/>
  <c r="BT1117" i="1"/>
  <c r="BK1117" i="1" s="1"/>
  <c r="BT1113" i="1"/>
  <c r="BK1113" i="1" s="1"/>
  <c r="BT1109" i="1"/>
  <c r="BK1109" i="1" s="1"/>
  <c r="BT1105" i="1"/>
  <c r="BK1105" i="1" s="1"/>
  <c r="BT1101" i="1"/>
  <c r="BK1101" i="1" s="1"/>
  <c r="BT1097" i="1"/>
  <c r="BK1097" i="1" s="1"/>
  <c r="BT1093" i="1"/>
  <c r="BK1093" i="1" s="1"/>
  <c r="BT1089" i="1"/>
  <c r="BK1089" i="1" s="1"/>
  <c r="BT1085" i="1"/>
  <c r="BK1085" i="1" s="1"/>
  <c r="BT1081" i="1"/>
  <c r="BK1081" i="1" s="1"/>
  <c r="BT1077" i="1"/>
  <c r="BK1077" i="1" s="1"/>
  <c r="BT1073" i="1"/>
  <c r="BK1073" i="1" s="1"/>
  <c r="BT1069" i="1"/>
  <c r="BK1069" i="1" s="1"/>
  <c r="BT1065" i="1"/>
  <c r="BK1065" i="1" s="1"/>
  <c r="BT1061" i="1"/>
  <c r="BK1061" i="1" s="1"/>
  <c r="BT1057" i="1"/>
  <c r="BK1057" i="1" s="1"/>
  <c r="BT1053" i="1"/>
  <c r="BK1053" i="1" s="1"/>
  <c r="BT1049" i="1"/>
  <c r="BK1049" i="1" s="1"/>
  <c r="BT1045" i="1"/>
  <c r="BK1045" i="1" s="1"/>
  <c r="BT1041" i="1"/>
  <c r="BK1041" i="1" s="1"/>
  <c r="BT1037" i="1"/>
  <c r="BK1037" i="1" s="1"/>
  <c r="BT1033" i="1"/>
  <c r="BK1033" i="1" s="1"/>
  <c r="BT1029" i="1"/>
  <c r="BK1029" i="1" s="1"/>
  <c r="BT1025" i="1"/>
  <c r="BK1025" i="1" s="1"/>
  <c r="BT1021" i="1"/>
  <c r="BK1021" i="1" s="1"/>
  <c r="BT1017" i="1"/>
  <c r="BK1017" i="1" s="1"/>
  <c r="BT1013" i="1"/>
  <c r="BK1013" i="1" s="1"/>
  <c r="BT1009" i="1"/>
  <c r="BK1009" i="1" s="1"/>
  <c r="BT1005" i="1"/>
  <c r="BK1005" i="1" s="1"/>
  <c r="BT1001" i="1"/>
  <c r="BK1001" i="1" s="1"/>
  <c r="BT997" i="1"/>
  <c r="BK997" i="1" s="1"/>
  <c r="BT993" i="1"/>
  <c r="BK993" i="1" s="1"/>
  <c r="BT989" i="1"/>
  <c r="BK989" i="1" s="1"/>
  <c r="BT985" i="1"/>
  <c r="BK985" i="1" s="1"/>
  <c r="BT981" i="1"/>
  <c r="BK981" i="1" s="1"/>
  <c r="BT977" i="1"/>
  <c r="BK977" i="1" s="1"/>
  <c r="BT973" i="1"/>
  <c r="BK973" i="1" s="1"/>
  <c r="BT969" i="1"/>
  <c r="BK969" i="1" s="1"/>
  <c r="BT965" i="1"/>
  <c r="BK965" i="1" s="1"/>
  <c r="BT961" i="1"/>
  <c r="BK961" i="1" s="1"/>
  <c r="BT957" i="1"/>
  <c r="BK957" i="1" s="1"/>
  <c r="BT953" i="1"/>
  <c r="BK953" i="1" s="1"/>
  <c r="BT1775" i="1"/>
  <c r="BK1775" i="1" s="1"/>
  <c r="BT1711" i="1"/>
  <c r="BK1711" i="1" s="1"/>
  <c r="BT1647" i="1"/>
  <c r="BK1647" i="1" s="1"/>
  <c r="BT1583" i="1"/>
  <c r="BK1583" i="1" s="1"/>
  <c r="BT1550" i="1"/>
  <c r="BK1550" i="1" s="1"/>
  <c r="BT1518" i="1"/>
  <c r="BK1518" i="1" s="1"/>
  <c r="BT1486" i="1"/>
  <c r="BK1486" i="1" s="1"/>
  <c r="BT1454" i="1"/>
  <c r="BK1454" i="1" s="1"/>
  <c r="BT1422" i="1"/>
  <c r="BK1422" i="1" s="1"/>
  <c r="BT1390" i="1"/>
  <c r="BK1390" i="1" s="1"/>
  <c r="BT1358" i="1"/>
  <c r="BK1358" i="1" s="1"/>
  <c r="BT1326" i="1"/>
  <c r="BK1326" i="1" s="1"/>
  <c r="BT1294" i="1"/>
  <c r="BK1294" i="1" s="1"/>
  <c r="BT1262" i="1"/>
  <c r="BK1262" i="1" s="1"/>
  <c r="BT1230" i="1"/>
  <c r="BK1230" i="1" s="1"/>
  <c r="BT1206" i="1"/>
  <c r="BK1206" i="1" s="1"/>
  <c r="BT1190" i="1"/>
  <c r="BK1190" i="1" s="1"/>
  <c r="BT1174" i="1"/>
  <c r="BK1174" i="1" s="1"/>
  <c r="BT1158" i="1"/>
  <c r="BK1158" i="1" s="1"/>
  <c r="BT1142" i="1"/>
  <c r="BK1142" i="1" s="1"/>
  <c r="BT1126" i="1"/>
  <c r="BK1126" i="1" s="1"/>
  <c r="BT1110" i="1"/>
  <c r="BK1110" i="1" s="1"/>
  <c r="BT1094" i="1"/>
  <c r="BK1094" i="1" s="1"/>
  <c r="BT1078" i="1"/>
  <c r="BK1078" i="1" s="1"/>
  <c r="BT1062" i="1"/>
  <c r="BK1062" i="1" s="1"/>
  <c r="BT1046" i="1"/>
  <c r="BK1046" i="1" s="1"/>
  <c r="BT1030" i="1"/>
  <c r="BK1030" i="1" s="1"/>
  <c r="BT1014" i="1"/>
  <c r="BK1014" i="1" s="1"/>
  <c r="BT998" i="1"/>
  <c r="BK998" i="1" s="1"/>
  <c r="BT982" i="1"/>
  <c r="BK982" i="1" s="1"/>
  <c r="BT966" i="1"/>
  <c r="BK966" i="1" s="1"/>
  <c r="BT950" i="1"/>
  <c r="BK950" i="1" s="1"/>
  <c r="BT942" i="1"/>
  <c r="BK942" i="1" s="1"/>
  <c r="BT934" i="1"/>
  <c r="BK934" i="1" s="1"/>
  <c r="BT926" i="1"/>
  <c r="BK926" i="1" s="1"/>
  <c r="BT918" i="1"/>
  <c r="BK918" i="1" s="1"/>
  <c r="BT910" i="1"/>
  <c r="BK910" i="1" s="1"/>
  <c r="BT902" i="1"/>
  <c r="BK902" i="1" s="1"/>
  <c r="BT894" i="1"/>
  <c r="BK894" i="1" s="1"/>
  <c r="BT886" i="1"/>
  <c r="BK886" i="1" s="1"/>
  <c r="BT878" i="1"/>
  <c r="BK878" i="1" s="1"/>
  <c r="BT870" i="1"/>
  <c r="BK870" i="1" s="1"/>
  <c r="BT862" i="1"/>
  <c r="BK862" i="1" s="1"/>
  <c r="BT854" i="1"/>
  <c r="BK854" i="1" s="1"/>
  <c r="BT846" i="1"/>
  <c r="BK846" i="1" s="1"/>
  <c r="BT838" i="1"/>
  <c r="BK838" i="1" s="1"/>
  <c r="BT830" i="1"/>
  <c r="BK830" i="1" s="1"/>
  <c r="BT822" i="1"/>
  <c r="BK822" i="1" s="1"/>
  <c r="BT814" i="1"/>
  <c r="BK814" i="1" s="1"/>
  <c r="BT806" i="1"/>
  <c r="BK806" i="1" s="1"/>
  <c r="BT798" i="1"/>
  <c r="BK798" i="1" s="1"/>
  <c r="BT792" i="1"/>
  <c r="BK792" i="1" s="1"/>
  <c r="BT788" i="1"/>
  <c r="BK788" i="1" s="1"/>
  <c r="BT784" i="1"/>
  <c r="BK784" i="1" s="1"/>
  <c r="BT780" i="1"/>
  <c r="BK780" i="1" s="1"/>
  <c r="BT776" i="1"/>
  <c r="BK776" i="1" s="1"/>
  <c r="BT772" i="1"/>
  <c r="BK772" i="1" s="1"/>
  <c r="BT768" i="1"/>
  <c r="BK768" i="1" s="1"/>
  <c r="BT764" i="1"/>
  <c r="BK764" i="1" s="1"/>
  <c r="BT760" i="1"/>
  <c r="BK760" i="1" s="1"/>
  <c r="BT756" i="1"/>
  <c r="BK756" i="1" s="1"/>
  <c r="BT752" i="1"/>
  <c r="BK752" i="1" s="1"/>
  <c r="BT748" i="1"/>
  <c r="BK748" i="1" s="1"/>
  <c r="BT744" i="1"/>
  <c r="BK744" i="1" s="1"/>
  <c r="BT740" i="1"/>
  <c r="BK740" i="1" s="1"/>
  <c r="BT736" i="1"/>
  <c r="BK736" i="1" s="1"/>
  <c r="BT732" i="1"/>
  <c r="BK732" i="1" s="1"/>
  <c r="BT728" i="1"/>
  <c r="BK728" i="1" s="1"/>
  <c r="BT724" i="1"/>
  <c r="BK724" i="1" s="1"/>
  <c r="BT720" i="1"/>
  <c r="BK720" i="1" s="1"/>
  <c r="BT716" i="1"/>
  <c r="BK716" i="1" s="1"/>
  <c r="BT712" i="1"/>
  <c r="BK712" i="1" s="1"/>
  <c r="BT708" i="1"/>
  <c r="BK708" i="1" s="1"/>
  <c r="BT704" i="1"/>
  <c r="BK704" i="1" s="1"/>
  <c r="BT700" i="1"/>
  <c r="BK700" i="1" s="1"/>
  <c r="BT696" i="1"/>
  <c r="BK696" i="1" s="1"/>
  <c r="BT692" i="1"/>
  <c r="BK692" i="1" s="1"/>
  <c r="BT688" i="1"/>
  <c r="BK688" i="1" s="1"/>
  <c r="BT684" i="1"/>
  <c r="BK684" i="1" s="1"/>
  <c r="BT680" i="1"/>
  <c r="BK680" i="1" s="1"/>
  <c r="BT676" i="1"/>
  <c r="BK676" i="1" s="1"/>
  <c r="BT672" i="1"/>
  <c r="BK672" i="1" s="1"/>
  <c r="BT668" i="1"/>
  <c r="BK668" i="1" s="1"/>
  <c r="BT664" i="1"/>
  <c r="BK664" i="1" s="1"/>
  <c r="BT660" i="1"/>
  <c r="BK660" i="1" s="1"/>
  <c r="BT656" i="1"/>
  <c r="BK656" i="1" s="1"/>
  <c r="BT652" i="1"/>
  <c r="BK652" i="1" s="1"/>
  <c r="BT648" i="1"/>
  <c r="BK648" i="1" s="1"/>
  <c r="BT644" i="1"/>
  <c r="BK644" i="1" s="1"/>
  <c r="BT640" i="1"/>
  <c r="BK640" i="1" s="1"/>
  <c r="BT636" i="1"/>
  <c r="BK636" i="1" s="1"/>
  <c r="BT632" i="1"/>
  <c r="BK632" i="1" s="1"/>
  <c r="BT628" i="1"/>
  <c r="BK628" i="1" s="1"/>
  <c r="BT624" i="1"/>
  <c r="BK624" i="1" s="1"/>
  <c r="BT620" i="1"/>
  <c r="BK620" i="1" s="1"/>
  <c r="BT616" i="1"/>
  <c r="BK616" i="1" s="1"/>
  <c r="BT612" i="1"/>
  <c r="BK612" i="1" s="1"/>
  <c r="BT608" i="1"/>
  <c r="BK608" i="1" s="1"/>
  <c r="BT604" i="1"/>
  <c r="BK604" i="1" s="1"/>
  <c r="BT600" i="1"/>
  <c r="BK600" i="1" s="1"/>
  <c r="BT596" i="1"/>
  <c r="BK596" i="1" s="1"/>
  <c r="BT592" i="1"/>
  <c r="BK592" i="1" s="1"/>
  <c r="BT588" i="1"/>
  <c r="BK588" i="1" s="1"/>
  <c r="BT584" i="1"/>
  <c r="BK584" i="1" s="1"/>
  <c r="BT580" i="1"/>
  <c r="BK580" i="1" s="1"/>
  <c r="BT576" i="1"/>
  <c r="BK576" i="1" s="1"/>
  <c r="BT572" i="1"/>
  <c r="BK572" i="1" s="1"/>
  <c r="BT568" i="1"/>
  <c r="BK568" i="1" s="1"/>
  <c r="BT564" i="1"/>
  <c r="BK564" i="1" s="1"/>
  <c r="BT560" i="1"/>
  <c r="BK560" i="1" s="1"/>
  <c r="BT556" i="1"/>
  <c r="BK556" i="1" s="1"/>
  <c r="BT552" i="1"/>
  <c r="BK552" i="1" s="1"/>
  <c r="BT548" i="1"/>
  <c r="BK548" i="1" s="1"/>
  <c r="BT544" i="1"/>
  <c r="BK544" i="1" s="1"/>
  <c r="BT540" i="1"/>
  <c r="BK540" i="1" s="1"/>
  <c r="BT536" i="1"/>
  <c r="BK536" i="1" s="1"/>
  <c r="BT532" i="1"/>
  <c r="BK532" i="1" s="1"/>
  <c r="BT528" i="1"/>
  <c r="BK528" i="1" s="1"/>
  <c r="BT524" i="1"/>
  <c r="BK524" i="1" s="1"/>
  <c r="BT520" i="1"/>
  <c r="BK520" i="1" s="1"/>
  <c r="BT516" i="1"/>
  <c r="BK516" i="1" s="1"/>
  <c r="BT512" i="1"/>
  <c r="BK512" i="1" s="1"/>
  <c r="BT508" i="1"/>
  <c r="BK508" i="1" s="1"/>
  <c r="BT504" i="1"/>
  <c r="BK504" i="1" s="1"/>
  <c r="BT500" i="1"/>
  <c r="BK500" i="1" s="1"/>
  <c r="BT496" i="1"/>
  <c r="BK496" i="1" s="1"/>
  <c r="BT492" i="1"/>
  <c r="BK492" i="1" s="1"/>
  <c r="BT488" i="1"/>
  <c r="BK488" i="1" s="1"/>
  <c r="BT484" i="1"/>
  <c r="BK484" i="1" s="1"/>
  <c r="BT480" i="1"/>
  <c r="BK480" i="1" s="1"/>
  <c r="BT476" i="1"/>
  <c r="BK476" i="1" s="1"/>
  <c r="BT472" i="1"/>
  <c r="BK472" i="1" s="1"/>
  <c r="BT468" i="1"/>
  <c r="BK468" i="1" s="1"/>
  <c r="BT464" i="1"/>
  <c r="BK464" i="1" s="1"/>
  <c r="BT460" i="1"/>
  <c r="BK460" i="1" s="1"/>
  <c r="BT456" i="1"/>
  <c r="BK456" i="1" s="1"/>
  <c r="BT452" i="1"/>
  <c r="BK452" i="1" s="1"/>
  <c r="BT448" i="1"/>
  <c r="BK448" i="1" s="1"/>
  <c r="BT444" i="1"/>
  <c r="BK444" i="1" s="1"/>
  <c r="BT440" i="1"/>
  <c r="BK440" i="1" s="1"/>
  <c r="BT436" i="1"/>
  <c r="BK436" i="1" s="1"/>
  <c r="BT432" i="1"/>
  <c r="BK432" i="1" s="1"/>
  <c r="BT428" i="1"/>
  <c r="BK428" i="1" s="1"/>
  <c r="BT424" i="1"/>
  <c r="BK424" i="1" s="1"/>
  <c r="BT420" i="1"/>
  <c r="BK420" i="1" s="1"/>
  <c r="BT416" i="1"/>
  <c r="BK416" i="1" s="1"/>
  <c r="BT412" i="1"/>
  <c r="BK412" i="1" s="1"/>
  <c r="BT408" i="1"/>
  <c r="BK408" i="1" s="1"/>
  <c r="BT404" i="1"/>
  <c r="BK404" i="1" s="1"/>
  <c r="BT400" i="1"/>
  <c r="BK400" i="1" s="1"/>
  <c r="BT396" i="1"/>
  <c r="BK396" i="1" s="1"/>
  <c r="BT392" i="1"/>
  <c r="BK392" i="1" s="1"/>
  <c r="BT388" i="1"/>
  <c r="BK388" i="1" s="1"/>
  <c r="BT384" i="1"/>
  <c r="BK384" i="1" s="1"/>
  <c r="BT380" i="1"/>
  <c r="BK380" i="1" s="1"/>
  <c r="BT376" i="1"/>
  <c r="BK376" i="1" s="1"/>
  <c r="BT372" i="1"/>
  <c r="BK372" i="1" s="1"/>
  <c r="BT368" i="1"/>
  <c r="BK368" i="1" s="1"/>
  <c r="BT364" i="1"/>
  <c r="BK364" i="1" s="1"/>
  <c r="BT360" i="1"/>
  <c r="BK360" i="1" s="1"/>
  <c r="BT356" i="1"/>
  <c r="BK356" i="1" s="1"/>
  <c r="BT352" i="1"/>
  <c r="BK352" i="1" s="1"/>
  <c r="BT348" i="1"/>
  <c r="BK348" i="1" s="1"/>
  <c r="BT344" i="1"/>
  <c r="BK344" i="1" s="1"/>
  <c r="BT340" i="1"/>
  <c r="BK340" i="1" s="1"/>
  <c r="BT336" i="1"/>
  <c r="BK336" i="1" s="1"/>
  <c r="BT332" i="1"/>
  <c r="BK332" i="1" s="1"/>
  <c r="BT328" i="1"/>
  <c r="BK328" i="1" s="1"/>
  <c r="BT324" i="1"/>
  <c r="BK324" i="1" s="1"/>
  <c r="BT320" i="1"/>
  <c r="BK320" i="1" s="1"/>
  <c r="BT2010" i="1"/>
  <c r="BK2010" i="1" s="1"/>
  <c r="BT1759" i="1"/>
  <c r="BK1759" i="1" s="1"/>
  <c r="BT1695" i="1"/>
  <c r="BK1695" i="1" s="1"/>
  <c r="BT1631" i="1"/>
  <c r="BK1631" i="1" s="1"/>
  <c r="BT1567" i="1"/>
  <c r="BK1567" i="1" s="1"/>
  <c r="BT1542" i="1"/>
  <c r="BK1542" i="1" s="1"/>
  <c r="BT1510" i="1"/>
  <c r="BK1510" i="1" s="1"/>
  <c r="BT1478" i="1"/>
  <c r="BK1478" i="1" s="1"/>
  <c r="BT1446" i="1"/>
  <c r="BK1446" i="1" s="1"/>
  <c r="BT1414" i="1"/>
  <c r="BK1414" i="1" s="1"/>
  <c r="BT1382" i="1"/>
  <c r="BK1382" i="1" s="1"/>
  <c r="BT1350" i="1"/>
  <c r="BK1350" i="1" s="1"/>
  <c r="BT1318" i="1"/>
  <c r="BK1318" i="1" s="1"/>
  <c r="BT1286" i="1"/>
  <c r="BK1286" i="1" s="1"/>
  <c r="BT1254" i="1"/>
  <c r="BK1254" i="1" s="1"/>
  <c r="BT1222" i="1"/>
  <c r="BK1222" i="1" s="1"/>
  <c r="BT1202" i="1"/>
  <c r="BK1202" i="1" s="1"/>
  <c r="BT1186" i="1"/>
  <c r="BK1186" i="1" s="1"/>
  <c r="BT1170" i="1"/>
  <c r="BK1170" i="1" s="1"/>
  <c r="BT1154" i="1"/>
  <c r="BK1154" i="1" s="1"/>
  <c r="BT1138" i="1"/>
  <c r="BK1138" i="1" s="1"/>
  <c r="BT1122" i="1"/>
  <c r="BK1122" i="1" s="1"/>
  <c r="BT1106" i="1"/>
  <c r="BK1106" i="1" s="1"/>
  <c r="BT1090" i="1"/>
  <c r="BK1090" i="1" s="1"/>
  <c r="BT1074" i="1"/>
  <c r="BK1074" i="1" s="1"/>
  <c r="BT1058" i="1"/>
  <c r="BK1058" i="1" s="1"/>
  <c r="BT1042" i="1"/>
  <c r="BK1042" i="1" s="1"/>
  <c r="BT1026" i="1"/>
  <c r="BK1026" i="1" s="1"/>
  <c r="BT1010" i="1"/>
  <c r="BK1010" i="1" s="1"/>
  <c r="BT994" i="1"/>
  <c r="BK994" i="1" s="1"/>
  <c r="BT978" i="1"/>
  <c r="BK978" i="1" s="1"/>
  <c r="BT962" i="1"/>
  <c r="BK962" i="1" s="1"/>
  <c r="BT945" i="1"/>
  <c r="BK945" i="1" s="1"/>
  <c r="BT937" i="1"/>
  <c r="BK937" i="1" s="1"/>
  <c r="BT929" i="1"/>
  <c r="BK929" i="1" s="1"/>
  <c r="BT921" i="1"/>
  <c r="BK921" i="1" s="1"/>
  <c r="BT913" i="1"/>
  <c r="BK913" i="1" s="1"/>
  <c r="BT905" i="1"/>
  <c r="BK905" i="1" s="1"/>
  <c r="BT897" i="1"/>
  <c r="BK897" i="1" s="1"/>
  <c r="BT889" i="1"/>
  <c r="BK889" i="1" s="1"/>
  <c r="BT881" i="1"/>
  <c r="BK881" i="1" s="1"/>
  <c r="BT873" i="1"/>
  <c r="BK873" i="1" s="1"/>
  <c r="BT865" i="1"/>
  <c r="BK865" i="1" s="1"/>
  <c r="BT857" i="1"/>
  <c r="BK857" i="1" s="1"/>
  <c r="BT849" i="1"/>
  <c r="BK849" i="1" s="1"/>
  <c r="BT841" i="1"/>
  <c r="BK841" i="1" s="1"/>
  <c r="BT833" i="1"/>
  <c r="BK833" i="1" s="1"/>
  <c r="BT825" i="1"/>
  <c r="BK825" i="1" s="1"/>
  <c r="BT817" i="1"/>
  <c r="BK817" i="1" s="1"/>
  <c r="BT809" i="1"/>
  <c r="BK809" i="1" s="1"/>
  <c r="BT801" i="1"/>
  <c r="BK801" i="1" s="1"/>
  <c r="BT793" i="1"/>
  <c r="BK793" i="1" s="1"/>
  <c r="BT789" i="1"/>
  <c r="BK789" i="1" s="1"/>
  <c r="BT785" i="1"/>
  <c r="BK785" i="1" s="1"/>
  <c r="BT781" i="1"/>
  <c r="BK781" i="1" s="1"/>
  <c r="BT777" i="1"/>
  <c r="BK777" i="1" s="1"/>
  <c r="BT773" i="1"/>
  <c r="BK773" i="1" s="1"/>
  <c r="BT769" i="1"/>
  <c r="BK769" i="1" s="1"/>
  <c r="BT765" i="1"/>
  <c r="BK765" i="1" s="1"/>
  <c r="BT761" i="1"/>
  <c r="BK761" i="1" s="1"/>
  <c r="BT757" i="1"/>
  <c r="BK757" i="1" s="1"/>
  <c r="BT753" i="1"/>
  <c r="BK753" i="1" s="1"/>
  <c r="BT749" i="1"/>
  <c r="BK749" i="1" s="1"/>
  <c r="BT745" i="1"/>
  <c r="BK745" i="1" s="1"/>
  <c r="BT741" i="1"/>
  <c r="BK741" i="1" s="1"/>
  <c r="BT737" i="1"/>
  <c r="BK737" i="1" s="1"/>
  <c r="BT733" i="1"/>
  <c r="BK733" i="1" s="1"/>
  <c r="BT729" i="1"/>
  <c r="BK729" i="1" s="1"/>
  <c r="BT725" i="1"/>
  <c r="BK725" i="1" s="1"/>
  <c r="BT721" i="1"/>
  <c r="BK721" i="1" s="1"/>
  <c r="BT717" i="1"/>
  <c r="BK717" i="1" s="1"/>
  <c r="BT713" i="1"/>
  <c r="BK713" i="1" s="1"/>
  <c r="BT709" i="1"/>
  <c r="BK709" i="1" s="1"/>
  <c r="BT705" i="1"/>
  <c r="BK705" i="1" s="1"/>
  <c r="BT701" i="1"/>
  <c r="BK701" i="1" s="1"/>
  <c r="BT697" i="1"/>
  <c r="BK697" i="1" s="1"/>
  <c r="BT693" i="1"/>
  <c r="BK693" i="1" s="1"/>
  <c r="BT689" i="1"/>
  <c r="BK689" i="1" s="1"/>
  <c r="BT685" i="1"/>
  <c r="BK685" i="1" s="1"/>
  <c r="BT681" i="1"/>
  <c r="BK681" i="1" s="1"/>
  <c r="BT677" i="1"/>
  <c r="BK677" i="1" s="1"/>
  <c r="BT673" i="1"/>
  <c r="BK673" i="1" s="1"/>
  <c r="BT669" i="1"/>
  <c r="BK669" i="1" s="1"/>
  <c r="BT665" i="1"/>
  <c r="BK665" i="1" s="1"/>
  <c r="BT661" i="1"/>
  <c r="BK661" i="1" s="1"/>
  <c r="BT657" i="1"/>
  <c r="BK657" i="1" s="1"/>
  <c r="BT653" i="1"/>
  <c r="BK653" i="1" s="1"/>
  <c r="BT649" i="1"/>
  <c r="BK649" i="1" s="1"/>
  <c r="BT645" i="1"/>
  <c r="BK645" i="1" s="1"/>
  <c r="BT641" i="1"/>
  <c r="BK641" i="1" s="1"/>
  <c r="BT637" i="1"/>
  <c r="BK637" i="1" s="1"/>
  <c r="BT633" i="1"/>
  <c r="BK633" i="1" s="1"/>
  <c r="BT629" i="1"/>
  <c r="BK629" i="1" s="1"/>
  <c r="BT625" i="1"/>
  <c r="BK625" i="1" s="1"/>
  <c r="BT621" i="1"/>
  <c r="BK621" i="1" s="1"/>
  <c r="BT617" i="1"/>
  <c r="BK617" i="1" s="1"/>
  <c r="BT613" i="1"/>
  <c r="BK613" i="1" s="1"/>
  <c r="BT609" i="1"/>
  <c r="BK609" i="1" s="1"/>
  <c r="BT605" i="1"/>
  <c r="BK605" i="1" s="1"/>
  <c r="BT601" i="1"/>
  <c r="BK601" i="1" s="1"/>
  <c r="BT597" i="1"/>
  <c r="BK597" i="1" s="1"/>
  <c r="BT593" i="1"/>
  <c r="BK593" i="1" s="1"/>
  <c r="BT589" i="1"/>
  <c r="BK589" i="1" s="1"/>
  <c r="BT585" i="1"/>
  <c r="BK585" i="1" s="1"/>
  <c r="BT581" i="1"/>
  <c r="BK581" i="1" s="1"/>
  <c r="BT577" i="1"/>
  <c r="BK577" i="1" s="1"/>
  <c r="BT573" i="1"/>
  <c r="BK573" i="1" s="1"/>
  <c r="BT569" i="1"/>
  <c r="BK569" i="1" s="1"/>
  <c r="BT565" i="1"/>
  <c r="BK565" i="1" s="1"/>
  <c r="BT561" i="1"/>
  <c r="BK561" i="1" s="1"/>
  <c r="BT557" i="1"/>
  <c r="BK557" i="1" s="1"/>
  <c r="BT553" i="1"/>
  <c r="BK553" i="1" s="1"/>
  <c r="BT549" i="1"/>
  <c r="BK549" i="1" s="1"/>
  <c r="BT545" i="1"/>
  <c r="BK545" i="1" s="1"/>
  <c r="BT541" i="1"/>
  <c r="BK541" i="1" s="1"/>
  <c r="BT537" i="1"/>
  <c r="BK537" i="1" s="1"/>
  <c r="BT533" i="1"/>
  <c r="BK533" i="1" s="1"/>
  <c r="BT529" i="1"/>
  <c r="BK529" i="1" s="1"/>
  <c r="BT525" i="1"/>
  <c r="BK525" i="1" s="1"/>
  <c r="BT521" i="1"/>
  <c r="BK521" i="1" s="1"/>
  <c r="BT517" i="1"/>
  <c r="BK517" i="1" s="1"/>
  <c r="BT513" i="1"/>
  <c r="BK513" i="1" s="1"/>
  <c r="BT509" i="1"/>
  <c r="BK509" i="1" s="1"/>
  <c r="BT505" i="1"/>
  <c r="BK505" i="1" s="1"/>
  <c r="BT501" i="1"/>
  <c r="BK501" i="1" s="1"/>
  <c r="BT497" i="1"/>
  <c r="BK497" i="1" s="1"/>
  <c r="BT493" i="1"/>
  <c r="BK493" i="1" s="1"/>
  <c r="BT489" i="1"/>
  <c r="BK489" i="1" s="1"/>
  <c r="BT485" i="1"/>
  <c r="BK485" i="1" s="1"/>
  <c r="BT481" i="1"/>
  <c r="BK481" i="1" s="1"/>
  <c r="BT477" i="1"/>
  <c r="BK477" i="1" s="1"/>
  <c r="BT473" i="1"/>
  <c r="BK473" i="1" s="1"/>
  <c r="BT469" i="1"/>
  <c r="BK469" i="1" s="1"/>
  <c r="BT465" i="1"/>
  <c r="BK465" i="1" s="1"/>
  <c r="BT461" i="1"/>
  <c r="BK461" i="1" s="1"/>
  <c r="BT457" i="1"/>
  <c r="BK457" i="1" s="1"/>
  <c r="BT453" i="1"/>
  <c r="BK453" i="1" s="1"/>
  <c r="BT449" i="1"/>
  <c r="BK449" i="1" s="1"/>
  <c r="BT445" i="1"/>
  <c r="BK445" i="1" s="1"/>
  <c r="BT441" i="1"/>
  <c r="BK441" i="1" s="1"/>
  <c r="BT437" i="1"/>
  <c r="BK437" i="1" s="1"/>
  <c r="BT433" i="1"/>
  <c r="BK433" i="1" s="1"/>
  <c r="BT429" i="1"/>
  <c r="BK429" i="1" s="1"/>
  <c r="BT425" i="1"/>
  <c r="BK425" i="1" s="1"/>
  <c r="BT421" i="1"/>
  <c r="BK421" i="1" s="1"/>
  <c r="BT417" i="1"/>
  <c r="BK417" i="1" s="1"/>
  <c r="BT413" i="1"/>
  <c r="BK413" i="1" s="1"/>
  <c r="BT409" i="1"/>
  <c r="BK409" i="1" s="1"/>
  <c r="BT405" i="1"/>
  <c r="BK405" i="1" s="1"/>
  <c r="BT401" i="1"/>
  <c r="BK401" i="1" s="1"/>
  <c r="BT397" i="1"/>
  <c r="BK397" i="1" s="1"/>
  <c r="BT393" i="1"/>
  <c r="BK393" i="1" s="1"/>
  <c r="BT389" i="1"/>
  <c r="BK389" i="1" s="1"/>
  <c r="BT385" i="1"/>
  <c r="BK385" i="1" s="1"/>
  <c r="BT381" i="1"/>
  <c r="BK381" i="1" s="1"/>
  <c r="BT377" i="1"/>
  <c r="BK377" i="1" s="1"/>
  <c r="BT373" i="1"/>
  <c r="BK373" i="1" s="1"/>
  <c r="BT369" i="1"/>
  <c r="BK369" i="1" s="1"/>
  <c r="BT365" i="1"/>
  <c r="BK365" i="1" s="1"/>
  <c r="BT361" i="1"/>
  <c r="BK361" i="1" s="1"/>
  <c r="BT357" i="1"/>
  <c r="BK357" i="1" s="1"/>
  <c r="BT353" i="1"/>
  <c r="BK353" i="1" s="1"/>
  <c r="BT349" i="1"/>
  <c r="BK349" i="1" s="1"/>
  <c r="BT345" i="1"/>
  <c r="BK345" i="1" s="1"/>
  <c r="BT341" i="1"/>
  <c r="BK341" i="1" s="1"/>
  <c r="BT337" i="1"/>
  <c r="BK337" i="1" s="1"/>
  <c r="BT333" i="1"/>
  <c r="BK333" i="1" s="1"/>
  <c r="BT329" i="1"/>
  <c r="BK329" i="1" s="1"/>
  <c r="BT325" i="1"/>
  <c r="BK325" i="1" s="1"/>
  <c r="BT321" i="1"/>
  <c r="BK321" i="1" s="1"/>
  <c r="BT1946" i="1"/>
  <c r="BK1946" i="1" s="1"/>
  <c r="BT1821" i="1"/>
  <c r="BK1821" i="1" s="1"/>
  <c r="BT1743" i="1"/>
  <c r="BK1743" i="1" s="1"/>
  <c r="BT1679" i="1"/>
  <c r="BK1679" i="1" s="1"/>
  <c r="BT1615" i="1"/>
  <c r="BK1615" i="1" s="1"/>
  <c r="BT1534" i="1"/>
  <c r="BK1534" i="1" s="1"/>
  <c r="BT1502" i="1"/>
  <c r="BK1502" i="1" s="1"/>
  <c r="BT1470" i="1"/>
  <c r="BK1470" i="1" s="1"/>
  <c r="BT1438" i="1"/>
  <c r="BK1438" i="1" s="1"/>
  <c r="BT1406" i="1"/>
  <c r="BK1406" i="1" s="1"/>
  <c r="BT1374" i="1"/>
  <c r="BK1374" i="1" s="1"/>
  <c r="BT1342" i="1"/>
  <c r="BK1342" i="1" s="1"/>
  <c r="BT1310" i="1"/>
  <c r="BK1310" i="1" s="1"/>
  <c r="BT1278" i="1"/>
  <c r="BK1278" i="1" s="1"/>
  <c r="BT1246" i="1"/>
  <c r="BK1246" i="1" s="1"/>
  <c r="BT1214" i="1"/>
  <c r="BK1214" i="1" s="1"/>
  <c r="BT1198" i="1"/>
  <c r="BK1198" i="1" s="1"/>
  <c r="BT1182" i="1"/>
  <c r="BK1182" i="1" s="1"/>
  <c r="BT1166" i="1"/>
  <c r="BK1166" i="1" s="1"/>
  <c r="BT1150" i="1"/>
  <c r="BK1150" i="1" s="1"/>
  <c r="BT1134" i="1"/>
  <c r="BK1134" i="1" s="1"/>
  <c r="BT1118" i="1"/>
  <c r="BK1118" i="1" s="1"/>
  <c r="BT1102" i="1"/>
  <c r="BK1102" i="1" s="1"/>
  <c r="BT1086" i="1"/>
  <c r="BK1086" i="1" s="1"/>
  <c r="BT1070" i="1"/>
  <c r="BK1070" i="1" s="1"/>
  <c r="BT1054" i="1"/>
  <c r="BK1054" i="1" s="1"/>
  <c r="BT1038" i="1"/>
  <c r="BK1038" i="1" s="1"/>
  <c r="BT1022" i="1"/>
  <c r="BK1022" i="1" s="1"/>
  <c r="BT1006" i="1"/>
  <c r="BK1006" i="1" s="1"/>
  <c r="BT990" i="1"/>
  <c r="BK990" i="1" s="1"/>
  <c r="BT974" i="1"/>
  <c r="BK974" i="1" s="1"/>
  <c r="BT958" i="1"/>
  <c r="BK958" i="1" s="1"/>
  <c r="BT946" i="1"/>
  <c r="BK946" i="1" s="1"/>
  <c r="BT938" i="1"/>
  <c r="BK938" i="1" s="1"/>
  <c r="BT930" i="1"/>
  <c r="BK930" i="1" s="1"/>
  <c r="BT922" i="1"/>
  <c r="BK922" i="1" s="1"/>
  <c r="BT914" i="1"/>
  <c r="BK914" i="1" s="1"/>
  <c r="BT906" i="1"/>
  <c r="BK906" i="1" s="1"/>
  <c r="BT898" i="1"/>
  <c r="BK898" i="1" s="1"/>
  <c r="BT890" i="1"/>
  <c r="BK890" i="1" s="1"/>
  <c r="BT882" i="1"/>
  <c r="BK882" i="1" s="1"/>
  <c r="BT874" i="1"/>
  <c r="BK874" i="1" s="1"/>
  <c r="BT866" i="1"/>
  <c r="BK866" i="1" s="1"/>
  <c r="BT858" i="1"/>
  <c r="BK858" i="1" s="1"/>
  <c r="BT850" i="1"/>
  <c r="BK850" i="1" s="1"/>
  <c r="BT842" i="1"/>
  <c r="BK842" i="1" s="1"/>
  <c r="BT834" i="1"/>
  <c r="BK834" i="1" s="1"/>
  <c r="BT826" i="1"/>
  <c r="BK826" i="1" s="1"/>
  <c r="BT818" i="1"/>
  <c r="BK818" i="1" s="1"/>
  <c r="BT810" i="1"/>
  <c r="BK810" i="1" s="1"/>
  <c r="BT802" i="1"/>
  <c r="BK802" i="1" s="1"/>
  <c r="BT794" i="1"/>
  <c r="BK794" i="1" s="1"/>
  <c r="BT790" i="1"/>
  <c r="BK790" i="1" s="1"/>
  <c r="BT786" i="1"/>
  <c r="BK786" i="1" s="1"/>
  <c r="BT782" i="1"/>
  <c r="BK782" i="1" s="1"/>
  <c r="BT778" i="1"/>
  <c r="BK778" i="1" s="1"/>
  <c r="BT774" i="1"/>
  <c r="BK774" i="1" s="1"/>
  <c r="BT770" i="1"/>
  <c r="BK770" i="1" s="1"/>
  <c r="BT766" i="1"/>
  <c r="BK766" i="1" s="1"/>
  <c r="BT762" i="1"/>
  <c r="BK762" i="1" s="1"/>
  <c r="BT758" i="1"/>
  <c r="BK758" i="1" s="1"/>
  <c r="BT754" i="1"/>
  <c r="BK754" i="1" s="1"/>
  <c r="BT750" i="1"/>
  <c r="BK750" i="1" s="1"/>
  <c r="BT746" i="1"/>
  <c r="BK746" i="1" s="1"/>
  <c r="BT742" i="1"/>
  <c r="BK742" i="1" s="1"/>
  <c r="BT738" i="1"/>
  <c r="BK738" i="1" s="1"/>
  <c r="BT734" i="1"/>
  <c r="BK734" i="1" s="1"/>
  <c r="BT730" i="1"/>
  <c r="BK730" i="1" s="1"/>
  <c r="BT726" i="1"/>
  <c r="BK726" i="1" s="1"/>
  <c r="BT722" i="1"/>
  <c r="BK722" i="1" s="1"/>
  <c r="BT718" i="1"/>
  <c r="BK718" i="1" s="1"/>
  <c r="BT714" i="1"/>
  <c r="BK714" i="1" s="1"/>
  <c r="BT710" i="1"/>
  <c r="BK710" i="1" s="1"/>
  <c r="BT706" i="1"/>
  <c r="BK706" i="1" s="1"/>
  <c r="BT702" i="1"/>
  <c r="BK702" i="1" s="1"/>
  <c r="BT698" i="1"/>
  <c r="BK698" i="1" s="1"/>
  <c r="BT694" i="1"/>
  <c r="BK694" i="1" s="1"/>
  <c r="BT690" i="1"/>
  <c r="BK690" i="1" s="1"/>
  <c r="BT686" i="1"/>
  <c r="BK686" i="1" s="1"/>
  <c r="BT682" i="1"/>
  <c r="BK682" i="1" s="1"/>
  <c r="BT678" i="1"/>
  <c r="BK678" i="1" s="1"/>
  <c r="BT674" i="1"/>
  <c r="BK674" i="1" s="1"/>
  <c r="BT670" i="1"/>
  <c r="BK670" i="1" s="1"/>
  <c r="BT666" i="1"/>
  <c r="BK666" i="1" s="1"/>
  <c r="BT662" i="1"/>
  <c r="BK662" i="1" s="1"/>
  <c r="BT658" i="1"/>
  <c r="BK658" i="1" s="1"/>
  <c r="BT654" i="1"/>
  <c r="BK654" i="1" s="1"/>
  <c r="BT650" i="1"/>
  <c r="BK650" i="1" s="1"/>
  <c r="BT646" i="1"/>
  <c r="BK646" i="1" s="1"/>
  <c r="BT642" i="1"/>
  <c r="BK642" i="1" s="1"/>
  <c r="BT638" i="1"/>
  <c r="BK638" i="1" s="1"/>
  <c r="BT634" i="1"/>
  <c r="BK634" i="1" s="1"/>
  <c r="BT630" i="1"/>
  <c r="BK630" i="1" s="1"/>
  <c r="BT626" i="1"/>
  <c r="BK626" i="1" s="1"/>
  <c r="BT622" i="1"/>
  <c r="BK622" i="1" s="1"/>
  <c r="BT618" i="1"/>
  <c r="BK618" i="1" s="1"/>
  <c r="BT614" i="1"/>
  <c r="BK614" i="1" s="1"/>
  <c r="BT610" i="1"/>
  <c r="BK610" i="1" s="1"/>
  <c r="BT606" i="1"/>
  <c r="BK606" i="1" s="1"/>
  <c r="BT602" i="1"/>
  <c r="BK602" i="1" s="1"/>
  <c r="BT598" i="1"/>
  <c r="BK598" i="1" s="1"/>
  <c r="BT594" i="1"/>
  <c r="BK594" i="1" s="1"/>
  <c r="BT590" i="1"/>
  <c r="BK590" i="1" s="1"/>
  <c r="BT586" i="1"/>
  <c r="BK586" i="1" s="1"/>
  <c r="BT582" i="1"/>
  <c r="BK582" i="1" s="1"/>
  <c r="BT578" i="1"/>
  <c r="BK578" i="1" s="1"/>
  <c r="BT574" i="1"/>
  <c r="BK574" i="1" s="1"/>
  <c r="BT570" i="1"/>
  <c r="BK570" i="1" s="1"/>
  <c r="BT566" i="1"/>
  <c r="BK566" i="1" s="1"/>
  <c r="BT562" i="1"/>
  <c r="BK562" i="1" s="1"/>
  <c r="BT558" i="1"/>
  <c r="BK558" i="1" s="1"/>
  <c r="BT554" i="1"/>
  <c r="BK554" i="1" s="1"/>
  <c r="BT550" i="1"/>
  <c r="BK550" i="1" s="1"/>
  <c r="BT546" i="1"/>
  <c r="BK546" i="1" s="1"/>
  <c r="BT542" i="1"/>
  <c r="BK542" i="1" s="1"/>
  <c r="BT538" i="1"/>
  <c r="BK538" i="1" s="1"/>
  <c r="BT534" i="1"/>
  <c r="BK534" i="1" s="1"/>
  <c r="BT530" i="1"/>
  <c r="BK530" i="1" s="1"/>
  <c r="BT526" i="1"/>
  <c r="BK526" i="1" s="1"/>
  <c r="BT522" i="1"/>
  <c r="BK522" i="1" s="1"/>
  <c r="BT518" i="1"/>
  <c r="BK518" i="1" s="1"/>
  <c r="BT514" i="1"/>
  <c r="BK514" i="1" s="1"/>
  <c r="BT510" i="1"/>
  <c r="BK510" i="1" s="1"/>
  <c r="BT506" i="1"/>
  <c r="BK506" i="1" s="1"/>
  <c r="BT502" i="1"/>
  <c r="BK502" i="1" s="1"/>
  <c r="BT498" i="1"/>
  <c r="BK498" i="1" s="1"/>
  <c r="BT494" i="1"/>
  <c r="BK494" i="1" s="1"/>
  <c r="BT490" i="1"/>
  <c r="BK490" i="1" s="1"/>
  <c r="BT486" i="1"/>
  <c r="BK486" i="1" s="1"/>
  <c r="BT482" i="1"/>
  <c r="BK482" i="1" s="1"/>
  <c r="BT478" i="1"/>
  <c r="BK478" i="1" s="1"/>
  <c r="BT474" i="1"/>
  <c r="BK474" i="1" s="1"/>
  <c r="BT470" i="1"/>
  <c r="BK470" i="1" s="1"/>
  <c r="BT466" i="1"/>
  <c r="BK466" i="1" s="1"/>
  <c r="BT462" i="1"/>
  <c r="BK462" i="1" s="1"/>
  <c r="BT458" i="1"/>
  <c r="BK458" i="1" s="1"/>
  <c r="BT454" i="1"/>
  <c r="BK454" i="1" s="1"/>
  <c r="BT450" i="1"/>
  <c r="BK450" i="1" s="1"/>
  <c r="BT446" i="1"/>
  <c r="BK446" i="1" s="1"/>
  <c r="BT442" i="1"/>
  <c r="BK442" i="1" s="1"/>
  <c r="BT438" i="1"/>
  <c r="BK438" i="1" s="1"/>
  <c r="BT434" i="1"/>
  <c r="BK434" i="1" s="1"/>
  <c r="BT430" i="1"/>
  <c r="BK430" i="1" s="1"/>
  <c r="BT426" i="1"/>
  <c r="BK426" i="1" s="1"/>
  <c r="BT422" i="1"/>
  <c r="BK422" i="1" s="1"/>
  <c r="BT418" i="1"/>
  <c r="BK418" i="1" s="1"/>
  <c r="BT414" i="1"/>
  <c r="BK414" i="1" s="1"/>
  <c r="BT410" i="1"/>
  <c r="BK410" i="1" s="1"/>
  <c r="BT406" i="1"/>
  <c r="BK406" i="1" s="1"/>
  <c r="BT402" i="1"/>
  <c r="BK402" i="1" s="1"/>
  <c r="BT398" i="1"/>
  <c r="BK398" i="1" s="1"/>
  <c r="BT394" i="1"/>
  <c r="BK394" i="1" s="1"/>
  <c r="BT390" i="1"/>
  <c r="BK390" i="1" s="1"/>
  <c r="BT386" i="1"/>
  <c r="BK386" i="1" s="1"/>
  <c r="BT382" i="1"/>
  <c r="BK382" i="1" s="1"/>
  <c r="BT378" i="1"/>
  <c r="BK378" i="1" s="1"/>
  <c r="BT374" i="1"/>
  <c r="BK374" i="1" s="1"/>
  <c r="BT370" i="1"/>
  <c r="BK370" i="1" s="1"/>
  <c r="BT366" i="1"/>
  <c r="BK366" i="1" s="1"/>
  <c r="BT362" i="1"/>
  <c r="BK362" i="1" s="1"/>
  <c r="BT358" i="1"/>
  <c r="BK358" i="1" s="1"/>
  <c r="BT354" i="1"/>
  <c r="BK354" i="1" s="1"/>
  <c r="BT350" i="1"/>
  <c r="BK350" i="1" s="1"/>
  <c r="BT346" i="1"/>
  <c r="BK346" i="1" s="1"/>
  <c r="BT342" i="1"/>
  <c r="BK342" i="1" s="1"/>
  <c r="BT338" i="1"/>
  <c r="BK338" i="1" s="1"/>
  <c r="BT334" i="1"/>
  <c r="BK334" i="1" s="1"/>
  <c r="BT330" i="1"/>
  <c r="BK330" i="1" s="1"/>
  <c r="BT326" i="1"/>
  <c r="BK326" i="1" s="1"/>
  <c r="BT1882" i="1"/>
  <c r="BK1882" i="1" s="1"/>
  <c r="BT1727" i="1"/>
  <c r="BK1727" i="1" s="1"/>
  <c r="BT1430" i="1"/>
  <c r="BK1430" i="1" s="1"/>
  <c r="BT1302" i="1"/>
  <c r="BK1302" i="1" s="1"/>
  <c r="BT1194" i="1"/>
  <c r="BK1194" i="1" s="1"/>
  <c r="BT1130" i="1"/>
  <c r="BK1130" i="1" s="1"/>
  <c r="BT1066" i="1"/>
  <c r="BK1066" i="1" s="1"/>
  <c r="BT1002" i="1"/>
  <c r="BK1002" i="1" s="1"/>
  <c r="BT933" i="1"/>
  <c r="BK933" i="1" s="1"/>
  <c r="BT901" i="1"/>
  <c r="BK901" i="1" s="1"/>
  <c r="BT869" i="1"/>
  <c r="BK869" i="1" s="1"/>
  <c r="BT837" i="1"/>
  <c r="BK837" i="1" s="1"/>
  <c r="BT805" i="1"/>
  <c r="BK805" i="1" s="1"/>
  <c r="BT783" i="1"/>
  <c r="BK783" i="1" s="1"/>
  <c r="BT767" i="1"/>
  <c r="BK767" i="1" s="1"/>
  <c r="BT751" i="1"/>
  <c r="BK751" i="1" s="1"/>
  <c r="BT735" i="1"/>
  <c r="BK735" i="1" s="1"/>
  <c r="BT719" i="1"/>
  <c r="BK719" i="1" s="1"/>
  <c r="BT703" i="1"/>
  <c r="BK703" i="1" s="1"/>
  <c r="BT687" i="1"/>
  <c r="BK687" i="1" s="1"/>
  <c r="BT671" i="1"/>
  <c r="BK671" i="1" s="1"/>
  <c r="BT655" i="1"/>
  <c r="BK655" i="1" s="1"/>
  <c r="BT639" i="1"/>
  <c r="BK639" i="1" s="1"/>
  <c r="BT623" i="1"/>
  <c r="BK623" i="1" s="1"/>
  <c r="BT607" i="1"/>
  <c r="BK607" i="1" s="1"/>
  <c r="BT591" i="1"/>
  <c r="BK591" i="1" s="1"/>
  <c r="BT575" i="1"/>
  <c r="BK575" i="1" s="1"/>
  <c r="BT559" i="1"/>
  <c r="BK559" i="1" s="1"/>
  <c r="BT543" i="1"/>
  <c r="BK543" i="1" s="1"/>
  <c r="BT527" i="1"/>
  <c r="BK527" i="1" s="1"/>
  <c r="BT511" i="1"/>
  <c r="BK511" i="1" s="1"/>
  <c r="BT495" i="1"/>
  <c r="BK495" i="1" s="1"/>
  <c r="BT479" i="1"/>
  <c r="BK479" i="1" s="1"/>
  <c r="BT463" i="1"/>
  <c r="BK463" i="1" s="1"/>
  <c r="BT447" i="1"/>
  <c r="BK447" i="1" s="1"/>
  <c r="BT431" i="1"/>
  <c r="BK431" i="1" s="1"/>
  <c r="BT415" i="1"/>
  <c r="BK415" i="1" s="1"/>
  <c r="BT399" i="1"/>
  <c r="BK399" i="1" s="1"/>
  <c r="BT383" i="1"/>
  <c r="BK383" i="1" s="1"/>
  <c r="BT367" i="1"/>
  <c r="BK367" i="1" s="1"/>
  <c r="BT351" i="1"/>
  <c r="BK351" i="1" s="1"/>
  <c r="BT335" i="1"/>
  <c r="BK335" i="1" s="1"/>
  <c r="BT318" i="1"/>
  <c r="BK318" i="1" s="1"/>
  <c r="BT314" i="1"/>
  <c r="BK314" i="1" s="1"/>
  <c r="BT310" i="1"/>
  <c r="BK310" i="1" s="1"/>
  <c r="BT306" i="1"/>
  <c r="BK306" i="1" s="1"/>
  <c r="BT302" i="1"/>
  <c r="BK302" i="1" s="1"/>
  <c r="BT298" i="1"/>
  <c r="BK298" i="1" s="1"/>
  <c r="BT294" i="1"/>
  <c r="BK294" i="1" s="1"/>
  <c r="BT290" i="1"/>
  <c r="BK290" i="1" s="1"/>
  <c r="BT286" i="1"/>
  <c r="BK286" i="1" s="1"/>
  <c r="BT282" i="1"/>
  <c r="BK282" i="1" s="1"/>
  <c r="BT278" i="1"/>
  <c r="BK278" i="1" s="1"/>
  <c r="BT274" i="1"/>
  <c r="BK274" i="1" s="1"/>
  <c r="BT270" i="1"/>
  <c r="BK270" i="1" s="1"/>
  <c r="BT266" i="1"/>
  <c r="BK266" i="1" s="1"/>
  <c r="BT263" i="1"/>
  <c r="BK263" i="1" s="1"/>
  <c r="BT259" i="1"/>
  <c r="BK259" i="1" s="1"/>
  <c r="BT255" i="1"/>
  <c r="BK255" i="1" s="1"/>
  <c r="BT251" i="1"/>
  <c r="BK251" i="1" s="1"/>
  <c r="BT247" i="1"/>
  <c r="BK247" i="1" s="1"/>
  <c r="BT243" i="1"/>
  <c r="BK243" i="1" s="1"/>
  <c r="BT239" i="1"/>
  <c r="BK239" i="1" s="1"/>
  <c r="BT235" i="1"/>
  <c r="BK235" i="1" s="1"/>
  <c r="BT231" i="1"/>
  <c r="BK231" i="1" s="1"/>
  <c r="BT227" i="1"/>
  <c r="BK227" i="1" s="1"/>
  <c r="BT223" i="1"/>
  <c r="BK223" i="1" s="1"/>
  <c r="BT219" i="1"/>
  <c r="BK219" i="1" s="1"/>
  <c r="BT215" i="1"/>
  <c r="BK215" i="1" s="1"/>
  <c r="BT211" i="1"/>
  <c r="BK211" i="1" s="1"/>
  <c r="BT207" i="1"/>
  <c r="BK207" i="1" s="1"/>
  <c r="BT203" i="1"/>
  <c r="BK203" i="1" s="1"/>
  <c r="BT199" i="1"/>
  <c r="BK199" i="1" s="1"/>
  <c r="BT195" i="1"/>
  <c r="BK195" i="1" s="1"/>
  <c r="BT191" i="1"/>
  <c r="BK191" i="1" s="1"/>
  <c r="BT187" i="1"/>
  <c r="BK187" i="1" s="1"/>
  <c r="BT183" i="1"/>
  <c r="BK183" i="1" s="1"/>
  <c r="BT179" i="1"/>
  <c r="BK179" i="1" s="1"/>
  <c r="BT175" i="1"/>
  <c r="BK175" i="1" s="1"/>
  <c r="BT171" i="1"/>
  <c r="BK171" i="1" s="1"/>
  <c r="BT167" i="1"/>
  <c r="BK167" i="1" s="1"/>
  <c r="BT163" i="1"/>
  <c r="BK163" i="1" s="1"/>
  <c r="BT159" i="1"/>
  <c r="BK159" i="1" s="1"/>
  <c r="BT155" i="1"/>
  <c r="BK155" i="1" s="1"/>
  <c r="BT151" i="1"/>
  <c r="BK151" i="1" s="1"/>
  <c r="BT147" i="1"/>
  <c r="BK147" i="1" s="1"/>
  <c r="BT143" i="1"/>
  <c r="BK143" i="1" s="1"/>
  <c r="BT139" i="1"/>
  <c r="BK139" i="1" s="1"/>
  <c r="BT135" i="1"/>
  <c r="BK135" i="1" s="1"/>
  <c r="BT131" i="1"/>
  <c r="BK131" i="1" s="1"/>
  <c r="BT127" i="1"/>
  <c r="BK127" i="1" s="1"/>
  <c r="BT123" i="1"/>
  <c r="BK123" i="1" s="1"/>
  <c r="BT119" i="1"/>
  <c r="BK119" i="1" s="1"/>
  <c r="BT115" i="1"/>
  <c r="BK115" i="1" s="1"/>
  <c r="BT111" i="1"/>
  <c r="BK111" i="1" s="1"/>
  <c r="BT107" i="1"/>
  <c r="BK107" i="1" s="1"/>
  <c r="BT103" i="1"/>
  <c r="BK103" i="1" s="1"/>
  <c r="BT99" i="1"/>
  <c r="BK99" i="1" s="1"/>
  <c r="BT95" i="1"/>
  <c r="BK95" i="1" s="1"/>
  <c r="BT91" i="1"/>
  <c r="BK91" i="1" s="1"/>
  <c r="BT87" i="1"/>
  <c r="BK87" i="1" s="1"/>
  <c r="BT83" i="1"/>
  <c r="BK83" i="1" s="1"/>
  <c r="BT79" i="1"/>
  <c r="BK79" i="1" s="1"/>
  <c r="BT75" i="1"/>
  <c r="BK75" i="1" s="1"/>
  <c r="BT71" i="1"/>
  <c r="BK71" i="1" s="1"/>
  <c r="BT67" i="1"/>
  <c r="BK67" i="1" s="1"/>
  <c r="BT63" i="1"/>
  <c r="BK63" i="1" s="1"/>
  <c r="BT59" i="1"/>
  <c r="BK59" i="1" s="1"/>
  <c r="BT55" i="1"/>
  <c r="BK55" i="1" s="1"/>
  <c r="BT51" i="1"/>
  <c r="BK51" i="1" s="1"/>
  <c r="BT47" i="1"/>
  <c r="BK47" i="1" s="1"/>
  <c r="BT43" i="1"/>
  <c r="BK43" i="1" s="1"/>
  <c r="BT39" i="1"/>
  <c r="BK39" i="1" s="1"/>
  <c r="BT35" i="1"/>
  <c r="BK35" i="1" s="1"/>
  <c r="BT31" i="1"/>
  <c r="BK31" i="1" s="1"/>
  <c r="BT27" i="1"/>
  <c r="BK27" i="1" s="1"/>
  <c r="BT23" i="1"/>
  <c r="BK23" i="1" s="1"/>
  <c r="BT19" i="1"/>
  <c r="BK19" i="1" s="1"/>
  <c r="BT13" i="1"/>
  <c r="BK13" i="1" s="1"/>
  <c r="BT12" i="1"/>
  <c r="BK12" i="1" s="1"/>
  <c r="BT11" i="1"/>
  <c r="BK11" i="1" s="1"/>
  <c r="BT10" i="1"/>
  <c r="BK10" i="1" s="1"/>
  <c r="BT4" i="1"/>
  <c r="BT1663" i="1"/>
  <c r="BK1663" i="1" s="1"/>
  <c r="BT1526" i="1"/>
  <c r="BK1526" i="1" s="1"/>
  <c r="BT1398" i="1"/>
  <c r="BK1398" i="1" s="1"/>
  <c r="BT1270" i="1"/>
  <c r="BK1270" i="1" s="1"/>
  <c r="BT1178" i="1"/>
  <c r="BK1178" i="1" s="1"/>
  <c r="BT1114" i="1"/>
  <c r="BK1114" i="1" s="1"/>
  <c r="BT1050" i="1"/>
  <c r="BK1050" i="1" s="1"/>
  <c r="BT986" i="1"/>
  <c r="BK986" i="1" s="1"/>
  <c r="BT925" i="1"/>
  <c r="BK925" i="1" s="1"/>
  <c r="BT893" i="1"/>
  <c r="BK893" i="1" s="1"/>
  <c r="BT861" i="1"/>
  <c r="BK861" i="1" s="1"/>
  <c r="BT829" i="1"/>
  <c r="BK829" i="1" s="1"/>
  <c r="BT797" i="1"/>
  <c r="BK797" i="1" s="1"/>
  <c r="BT779" i="1"/>
  <c r="BK779" i="1" s="1"/>
  <c r="BT763" i="1"/>
  <c r="BK763" i="1" s="1"/>
  <c r="BT747" i="1"/>
  <c r="BK747" i="1" s="1"/>
  <c r="BT731" i="1"/>
  <c r="BK731" i="1" s="1"/>
  <c r="BT715" i="1"/>
  <c r="BK715" i="1" s="1"/>
  <c r="BT699" i="1"/>
  <c r="BK699" i="1" s="1"/>
  <c r="BT683" i="1"/>
  <c r="BK683" i="1" s="1"/>
  <c r="BT667" i="1"/>
  <c r="BK667" i="1" s="1"/>
  <c r="BT651" i="1"/>
  <c r="BK651" i="1" s="1"/>
  <c r="BT635" i="1"/>
  <c r="BK635" i="1" s="1"/>
  <c r="BT619" i="1"/>
  <c r="BK619" i="1" s="1"/>
  <c r="BT603" i="1"/>
  <c r="BK603" i="1" s="1"/>
  <c r="BT587" i="1"/>
  <c r="BK587" i="1" s="1"/>
  <c r="BT571" i="1"/>
  <c r="BK571" i="1" s="1"/>
  <c r="BT555" i="1"/>
  <c r="BK555" i="1" s="1"/>
  <c r="BT539" i="1"/>
  <c r="BK539" i="1" s="1"/>
  <c r="BT523" i="1"/>
  <c r="BK523" i="1" s="1"/>
  <c r="BT507" i="1"/>
  <c r="BK507" i="1" s="1"/>
  <c r="BT491" i="1"/>
  <c r="BK491" i="1" s="1"/>
  <c r="BT475" i="1"/>
  <c r="BK475" i="1" s="1"/>
  <c r="BT459" i="1"/>
  <c r="BK459" i="1" s="1"/>
  <c r="BT443" i="1"/>
  <c r="BK443" i="1" s="1"/>
  <c r="BT427" i="1"/>
  <c r="BK427" i="1" s="1"/>
  <c r="BT411" i="1"/>
  <c r="BK411" i="1" s="1"/>
  <c r="BT395" i="1"/>
  <c r="BK395" i="1" s="1"/>
  <c r="BT379" i="1"/>
  <c r="BK379" i="1" s="1"/>
  <c r="BT363" i="1"/>
  <c r="BK363" i="1" s="1"/>
  <c r="BT347" i="1"/>
  <c r="BK347" i="1" s="1"/>
  <c r="BT331" i="1"/>
  <c r="BK331" i="1" s="1"/>
  <c r="BT319" i="1"/>
  <c r="BK319" i="1" s="1"/>
  <c r="BT315" i="1"/>
  <c r="BK315" i="1" s="1"/>
  <c r="BT311" i="1"/>
  <c r="BK311" i="1" s="1"/>
  <c r="BT307" i="1"/>
  <c r="BK307" i="1" s="1"/>
  <c r="BT303" i="1"/>
  <c r="BK303" i="1" s="1"/>
  <c r="BT299" i="1"/>
  <c r="BK299" i="1" s="1"/>
  <c r="BT295" i="1"/>
  <c r="BK295" i="1" s="1"/>
  <c r="BT291" i="1"/>
  <c r="BK291" i="1" s="1"/>
  <c r="BT287" i="1"/>
  <c r="BK287" i="1" s="1"/>
  <c r="BT283" i="1"/>
  <c r="BK283" i="1" s="1"/>
  <c r="BT279" i="1"/>
  <c r="BK279" i="1" s="1"/>
  <c r="BT275" i="1"/>
  <c r="BK275" i="1" s="1"/>
  <c r="BT271" i="1"/>
  <c r="BK271" i="1" s="1"/>
  <c r="BT267" i="1"/>
  <c r="BK267" i="1" s="1"/>
  <c r="BT264" i="1"/>
  <c r="BK264" i="1" s="1"/>
  <c r="BT260" i="1"/>
  <c r="BK260" i="1" s="1"/>
  <c r="BT256" i="1"/>
  <c r="BK256" i="1" s="1"/>
  <c r="BT252" i="1"/>
  <c r="BK252" i="1" s="1"/>
  <c r="BT248" i="1"/>
  <c r="BK248" i="1" s="1"/>
  <c r="BT244" i="1"/>
  <c r="BK244" i="1" s="1"/>
  <c r="BT240" i="1"/>
  <c r="BK240" i="1" s="1"/>
  <c r="BT236" i="1"/>
  <c r="BK236" i="1" s="1"/>
  <c r="BT232" i="1"/>
  <c r="BK232" i="1" s="1"/>
  <c r="BT228" i="1"/>
  <c r="BK228" i="1" s="1"/>
  <c r="BT224" i="1"/>
  <c r="BK224" i="1" s="1"/>
  <c r="BT220" i="1"/>
  <c r="BK220" i="1" s="1"/>
  <c r="BT216" i="1"/>
  <c r="BK216" i="1" s="1"/>
  <c r="BT212" i="1"/>
  <c r="BK212" i="1" s="1"/>
  <c r="BT208" i="1"/>
  <c r="BK208" i="1" s="1"/>
  <c r="BT204" i="1"/>
  <c r="BK204" i="1" s="1"/>
  <c r="BT200" i="1"/>
  <c r="BK200" i="1" s="1"/>
  <c r="BT196" i="1"/>
  <c r="BK196" i="1" s="1"/>
  <c r="BT192" i="1"/>
  <c r="BK192" i="1" s="1"/>
  <c r="BT188" i="1"/>
  <c r="BK188" i="1" s="1"/>
  <c r="BT184" i="1"/>
  <c r="BK184" i="1" s="1"/>
  <c r="BT180" i="1"/>
  <c r="BK180" i="1" s="1"/>
  <c r="BT176" i="1"/>
  <c r="BK176" i="1" s="1"/>
  <c r="BT172" i="1"/>
  <c r="BK172" i="1" s="1"/>
  <c r="BT168" i="1"/>
  <c r="BK168" i="1" s="1"/>
  <c r="BT164" i="1"/>
  <c r="BK164" i="1" s="1"/>
  <c r="BT160" i="1"/>
  <c r="BK160" i="1" s="1"/>
  <c r="BT156" i="1"/>
  <c r="BK156" i="1" s="1"/>
  <c r="BT152" i="1"/>
  <c r="BK152" i="1" s="1"/>
  <c r="BT148" i="1"/>
  <c r="BK148" i="1" s="1"/>
  <c r="BT144" i="1"/>
  <c r="BK144" i="1" s="1"/>
  <c r="BT140" i="1"/>
  <c r="BK140" i="1" s="1"/>
  <c r="BT136" i="1"/>
  <c r="BK136" i="1" s="1"/>
  <c r="BT132" i="1"/>
  <c r="BK132" i="1" s="1"/>
  <c r="BT128" i="1"/>
  <c r="BK128" i="1" s="1"/>
  <c r="BT124" i="1"/>
  <c r="BK124" i="1" s="1"/>
  <c r="BT120" i="1"/>
  <c r="BK120" i="1" s="1"/>
  <c r="BT116" i="1"/>
  <c r="BK116" i="1" s="1"/>
  <c r="BT112" i="1"/>
  <c r="BK112" i="1" s="1"/>
  <c r="BT108" i="1"/>
  <c r="BK108" i="1" s="1"/>
  <c r="BT104" i="1"/>
  <c r="BK104" i="1" s="1"/>
  <c r="BT100" i="1"/>
  <c r="BK100" i="1" s="1"/>
  <c r="BT96" i="1"/>
  <c r="BK96" i="1" s="1"/>
  <c r="BT92" i="1"/>
  <c r="BK92" i="1" s="1"/>
  <c r="BT88" i="1"/>
  <c r="BK88" i="1" s="1"/>
  <c r="BT84" i="1"/>
  <c r="BK84" i="1" s="1"/>
  <c r="BT80" i="1"/>
  <c r="BK80" i="1" s="1"/>
  <c r="BT76" i="1"/>
  <c r="BK76" i="1" s="1"/>
  <c r="BT72" i="1"/>
  <c r="BK72" i="1" s="1"/>
  <c r="BT68" i="1"/>
  <c r="BK68" i="1" s="1"/>
  <c r="BT64" i="1"/>
  <c r="BK64" i="1" s="1"/>
  <c r="BT60" i="1"/>
  <c r="BK60" i="1" s="1"/>
  <c r="BT56" i="1"/>
  <c r="BK56" i="1" s="1"/>
  <c r="BT52" i="1"/>
  <c r="BK52" i="1" s="1"/>
  <c r="BT48" i="1"/>
  <c r="BK48" i="1" s="1"/>
  <c r="BT44" i="1"/>
  <c r="BK44" i="1" s="1"/>
  <c r="BT40" i="1"/>
  <c r="BK40" i="1" s="1"/>
  <c r="BT36" i="1"/>
  <c r="BK36" i="1" s="1"/>
  <c r="BT32" i="1"/>
  <c r="BK32" i="1" s="1"/>
  <c r="BT28" i="1"/>
  <c r="BK28" i="1" s="1"/>
  <c r="BT24" i="1"/>
  <c r="BK24" i="1" s="1"/>
  <c r="BT20" i="1"/>
  <c r="BK20" i="1" s="1"/>
  <c r="BT16" i="1"/>
  <c r="BK16" i="1" s="1"/>
  <c r="BT15" i="1"/>
  <c r="BK15" i="1" s="1"/>
  <c r="BT14" i="1"/>
  <c r="BK14" i="1" s="1"/>
  <c r="BT5" i="1"/>
  <c r="BK5" i="1" s="1"/>
  <c r="BT1210" i="1"/>
  <c r="BK1210" i="1" s="1"/>
  <c r="BT1146" i="1"/>
  <c r="BK1146" i="1" s="1"/>
  <c r="BT954" i="1"/>
  <c r="BK954" i="1" s="1"/>
  <c r="BT941" i="1"/>
  <c r="BK941" i="1" s="1"/>
  <c r="BT845" i="1"/>
  <c r="BK845" i="1" s="1"/>
  <c r="BT813" i="1"/>
  <c r="BK813" i="1" s="1"/>
  <c r="BT755" i="1"/>
  <c r="BK755" i="1" s="1"/>
  <c r="BT723" i="1"/>
  <c r="BK723" i="1" s="1"/>
  <c r="BT707" i="1"/>
  <c r="BK707" i="1" s="1"/>
  <c r="BT659" i="1"/>
  <c r="BK659" i="1" s="1"/>
  <c r="BT627" i="1"/>
  <c r="BK627" i="1" s="1"/>
  <c r="BT611" i="1"/>
  <c r="BK611" i="1" s="1"/>
  <c r="BT595" i="1"/>
  <c r="BK595" i="1" s="1"/>
  <c r="BT579" i="1"/>
  <c r="BK579" i="1" s="1"/>
  <c r="BT563" i="1"/>
  <c r="BK563" i="1" s="1"/>
  <c r="BT515" i="1"/>
  <c r="BK515" i="1" s="1"/>
  <c r="BT467" i="1"/>
  <c r="BK467" i="1" s="1"/>
  <c r="BT451" i="1"/>
  <c r="BK451" i="1" s="1"/>
  <c r="BT387" i="1"/>
  <c r="BK387" i="1" s="1"/>
  <c r="BT355" i="1"/>
  <c r="BK355" i="1" s="1"/>
  <c r="BT339" i="1"/>
  <c r="BK339" i="1" s="1"/>
  <c r="BT323" i="1"/>
  <c r="BK323" i="1" s="1"/>
  <c r="BT309" i="1"/>
  <c r="BK309" i="1" s="1"/>
  <c r="BT297" i="1"/>
  <c r="BK297" i="1" s="1"/>
  <c r="BT289" i="1"/>
  <c r="BK289" i="1" s="1"/>
  <c r="BT285" i="1"/>
  <c r="BK285" i="1" s="1"/>
  <c r="BT281" i="1"/>
  <c r="BK281" i="1" s="1"/>
  <c r="BT262" i="1"/>
  <c r="BK262" i="1" s="1"/>
  <c r="BT258" i="1"/>
  <c r="BK258" i="1" s="1"/>
  <c r="BT242" i="1"/>
  <c r="BK242" i="1" s="1"/>
  <c r="BT234" i="1"/>
  <c r="BK234" i="1" s="1"/>
  <c r="BT226" i="1"/>
  <c r="BK226" i="1" s="1"/>
  <c r="BT222" i="1"/>
  <c r="BK222" i="1" s="1"/>
  <c r="BT218" i="1"/>
  <c r="BK218" i="1" s="1"/>
  <c r="BT210" i="1"/>
  <c r="BK210" i="1" s="1"/>
  <c r="BT202" i="1"/>
  <c r="BK202" i="1" s="1"/>
  <c r="BT198" i="1"/>
  <c r="BK198" i="1" s="1"/>
  <c r="BT194" i="1"/>
  <c r="BK194" i="1" s="1"/>
  <c r="BT190" i="1"/>
  <c r="BK190" i="1" s="1"/>
  <c r="BT178" i="1"/>
  <c r="BK178" i="1" s="1"/>
  <c r="BT174" i="1"/>
  <c r="BK174" i="1" s="1"/>
  <c r="BT166" i="1"/>
  <c r="BK166" i="1" s="1"/>
  <c r="BT162" i="1"/>
  <c r="BK162" i="1" s="1"/>
  <c r="BT154" i="1"/>
  <c r="BK154" i="1" s="1"/>
  <c r="BT150" i="1"/>
  <c r="BK150" i="1" s="1"/>
  <c r="BT146" i="1"/>
  <c r="BK146" i="1" s="1"/>
  <c r="BT122" i="1"/>
  <c r="BK122" i="1" s="1"/>
  <c r="BT110" i="1"/>
  <c r="BK110" i="1" s="1"/>
  <c r="BT106" i="1"/>
  <c r="BK106" i="1" s="1"/>
  <c r="BT102" i="1"/>
  <c r="BK102" i="1" s="1"/>
  <c r="BT98" i="1"/>
  <c r="BK98" i="1" s="1"/>
  <c r="BT90" i="1"/>
  <c r="BK90" i="1" s="1"/>
  <c r="BT86" i="1"/>
  <c r="BK86" i="1" s="1"/>
  <c r="BT70" i="1"/>
  <c r="BK70" i="1" s="1"/>
  <c r="BT54" i="1"/>
  <c r="BK54" i="1" s="1"/>
  <c r="BT46" i="1"/>
  <c r="BK46" i="1" s="1"/>
  <c r="BT26" i="1"/>
  <c r="BK26" i="1" s="1"/>
  <c r="BT22" i="1"/>
  <c r="BK22" i="1" s="1"/>
  <c r="BT18" i="1"/>
  <c r="BK18" i="1" s="1"/>
  <c r="BT1599" i="1"/>
  <c r="BK1599" i="1" s="1"/>
  <c r="BT1494" i="1"/>
  <c r="BK1494" i="1" s="1"/>
  <c r="BT1366" i="1"/>
  <c r="BK1366" i="1" s="1"/>
  <c r="BT1238" i="1"/>
  <c r="BK1238" i="1" s="1"/>
  <c r="BT1162" i="1"/>
  <c r="BK1162" i="1" s="1"/>
  <c r="BT1098" i="1"/>
  <c r="BK1098" i="1" s="1"/>
  <c r="BT1034" i="1"/>
  <c r="BK1034" i="1" s="1"/>
  <c r="BT970" i="1"/>
  <c r="BK970" i="1" s="1"/>
  <c r="BT949" i="1"/>
  <c r="BK949" i="1" s="1"/>
  <c r="BT917" i="1"/>
  <c r="BK917" i="1" s="1"/>
  <c r="BT885" i="1"/>
  <c r="BK885" i="1" s="1"/>
  <c r="BT853" i="1"/>
  <c r="BK853" i="1" s="1"/>
  <c r="BT821" i="1"/>
  <c r="BK821" i="1" s="1"/>
  <c r="BT791" i="1"/>
  <c r="BK791" i="1" s="1"/>
  <c r="BT775" i="1"/>
  <c r="BK775" i="1" s="1"/>
  <c r="BT759" i="1"/>
  <c r="BK759" i="1" s="1"/>
  <c r="BT743" i="1"/>
  <c r="BK743" i="1" s="1"/>
  <c r="BT727" i="1"/>
  <c r="BK727" i="1" s="1"/>
  <c r="BT711" i="1"/>
  <c r="BK711" i="1" s="1"/>
  <c r="BT695" i="1"/>
  <c r="BK695" i="1" s="1"/>
  <c r="BT679" i="1"/>
  <c r="BK679" i="1" s="1"/>
  <c r="BT663" i="1"/>
  <c r="BK663" i="1" s="1"/>
  <c r="BT647" i="1"/>
  <c r="BK647" i="1" s="1"/>
  <c r="BT631" i="1"/>
  <c r="BK631" i="1" s="1"/>
  <c r="BT615" i="1"/>
  <c r="BK615" i="1" s="1"/>
  <c r="BT599" i="1"/>
  <c r="BK599" i="1" s="1"/>
  <c r="BT583" i="1"/>
  <c r="BK583" i="1" s="1"/>
  <c r="BT567" i="1"/>
  <c r="BK567" i="1" s="1"/>
  <c r="BT551" i="1"/>
  <c r="BK551" i="1" s="1"/>
  <c r="BT535" i="1"/>
  <c r="BK535" i="1" s="1"/>
  <c r="BT519" i="1"/>
  <c r="BK519" i="1" s="1"/>
  <c r="BT503" i="1"/>
  <c r="BK503" i="1" s="1"/>
  <c r="BT487" i="1"/>
  <c r="BK487" i="1" s="1"/>
  <c r="BT471" i="1"/>
  <c r="BK471" i="1" s="1"/>
  <c r="BT455" i="1"/>
  <c r="BK455" i="1" s="1"/>
  <c r="BT439" i="1"/>
  <c r="BK439" i="1" s="1"/>
  <c r="BT423" i="1"/>
  <c r="BK423" i="1" s="1"/>
  <c r="BT407" i="1"/>
  <c r="BK407" i="1" s="1"/>
  <c r="BT391" i="1"/>
  <c r="BK391" i="1" s="1"/>
  <c r="BT375" i="1"/>
  <c r="BK375" i="1" s="1"/>
  <c r="BT359" i="1"/>
  <c r="BK359" i="1" s="1"/>
  <c r="BT343" i="1"/>
  <c r="BK343" i="1" s="1"/>
  <c r="BT327" i="1"/>
  <c r="BK327" i="1" s="1"/>
  <c r="BT322" i="1"/>
  <c r="BK322" i="1" s="1"/>
  <c r="BT316" i="1"/>
  <c r="BK316" i="1" s="1"/>
  <c r="BT312" i="1"/>
  <c r="BK312" i="1" s="1"/>
  <c r="BT308" i="1"/>
  <c r="BK308" i="1" s="1"/>
  <c r="BT304" i="1"/>
  <c r="BK304" i="1" s="1"/>
  <c r="BT300" i="1"/>
  <c r="BK300" i="1" s="1"/>
  <c r="BT296" i="1"/>
  <c r="BK296" i="1" s="1"/>
  <c r="BT292" i="1"/>
  <c r="BK292" i="1" s="1"/>
  <c r="BT288" i="1"/>
  <c r="BK288" i="1" s="1"/>
  <c r="BT284" i="1"/>
  <c r="BK284" i="1" s="1"/>
  <c r="BT280" i="1"/>
  <c r="BK280" i="1" s="1"/>
  <c r="BT276" i="1"/>
  <c r="BK276" i="1" s="1"/>
  <c r="BT272" i="1"/>
  <c r="BK272" i="1" s="1"/>
  <c r="BT268" i="1"/>
  <c r="BK268" i="1" s="1"/>
  <c r="BT261" i="1"/>
  <c r="BK261" i="1" s="1"/>
  <c r="BT257" i="1"/>
  <c r="BK257" i="1" s="1"/>
  <c r="BT253" i="1"/>
  <c r="BK253" i="1" s="1"/>
  <c r="BT249" i="1"/>
  <c r="BK249" i="1" s="1"/>
  <c r="BT245" i="1"/>
  <c r="BK245" i="1" s="1"/>
  <c r="BT241" i="1"/>
  <c r="BK241" i="1" s="1"/>
  <c r="BT237" i="1"/>
  <c r="BK237" i="1" s="1"/>
  <c r="BT233" i="1"/>
  <c r="BK233" i="1" s="1"/>
  <c r="BT229" i="1"/>
  <c r="BK229" i="1" s="1"/>
  <c r="BT225" i="1"/>
  <c r="BK225" i="1" s="1"/>
  <c r="BT221" i="1"/>
  <c r="BK221" i="1" s="1"/>
  <c r="BT217" i="1"/>
  <c r="BK217" i="1" s="1"/>
  <c r="BT213" i="1"/>
  <c r="BK213" i="1" s="1"/>
  <c r="BT209" i="1"/>
  <c r="BK209" i="1" s="1"/>
  <c r="BT205" i="1"/>
  <c r="BK205" i="1" s="1"/>
  <c r="BT201" i="1"/>
  <c r="BK201" i="1" s="1"/>
  <c r="BT197" i="1"/>
  <c r="BK197" i="1" s="1"/>
  <c r="BT193" i="1"/>
  <c r="BK193" i="1" s="1"/>
  <c r="BT189" i="1"/>
  <c r="BK189" i="1" s="1"/>
  <c r="BT185" i="1"/>
  <c r="BK185" i="1" s="1"/>
  <c r="BT181" i="1"/>
  <c r="BK181" i="1" s="1"/>
  <c r="BT177" i="1"/>
  <c r="BK177" i="1" s="1"/>
  <c r="BT173" i="1"/>
  <c r="BK173" i="1" s="1"/>
  <c r="BT169" i="1"/>
  <c r="BK169" i="1" s="1"/>
  <c r="BT165" i="1"/>
  <c r="BK165" i="1" s="1"/>
  <c r="BT161" i="1"/>
  <c r="BK161" i="1" s="1"/>
  <c r="BT157" i="1"/>
  <c r="BK157" i="1" s="1"/>
  <c r="BT153" i="1"/>
  <c r="BK153" i="1" s="1"/>
  <c r="BT149" i="1"/>
  <c r="BK149" i="1" s="1"/>
  <c r="BT145" i="1"/>
  <c r="BK145" i="1" s="1"/>
  <c r="BT141" i="1"/>
  <c r="BK141" i="1" s="1"/>
  <c r="BT137" i="1"/>
  <c r="BK137" i="1" s="1"/>
  <c r="BT133" i="1"/>
  <c r="BK133" i="1" s="1"/>
  <c r="BT129" i="1"/>
  <c r="BK129" i="1" s="1"/>
  <c r="BT125" i="1"/>
  <c r="BK125" i="1" s="1"/>
  <c r="BT121" i="1"/>
  <c r="BK121" i="1" s="1"/>
  <c r="BT117" i="1"/>
  <c r="BK117" i="1" s="1"/>
  <c r="BT113" i="1"/>
  <c r="BK113" i="1" s="1"/>
  <c r="BT109" i="1"/>
  <c r="BK109" i="1" s="1"/>
  <c r="BT105" i="1"/>
  <c r="BK105" i="1" s="1"/>
  <c r="BT101" i="1"/>
  <c r="BK101" i="1" s="1"/>
  <c r="BT97" i="1"/>
  <c r="BK97" i="1" s="1"/>
  <c r="BT93" i="1"/>
  <c r="BK93" i="1" s="1"/>
  <c r="BT89" i="1"/>
  <c r="BK89" i="1" s="1"/>
  <c r="BT85" i="1"/>
  <c r="BK85" i="1" s="1"/>
  <c r="BT81" i="1"/>
  <c r="BK81" i="1" s="1"/>
  <c r="BT77" i="1"/>
  <c r="BK77" i="1" s="1"/>
  <c r="BT73" i="1"/>
  <c r="BK73" i="1" s="1"/>
  <c r="BT69" i="1"/>
  <c r="BK69" i="1" s="1"/>
  <c r="BT65" i="1"/>
  <c r="BK65" i="1" s="1"/>
  <c r="BT61" i="1"/>
  <c r="BK61" i="1" s="1"/>
  <c r="BT57" i="1"/>
  <c r="BK57" i="1" s="1"/>
  <c r="BT53" i="1"/>
  <c r="BK53" i="1" s="1"/>
  <c r="BT49" i="1"/>
  <c r="BK49" i="1" s="1"/>
  <c r="BT45" i="1"/>
  <c r="BK45" i="1" s="1"/>
  <c r="BT41" i="1"/>
  <c r="BK41" i="1" s="1"/>
  <c r="BT37" i="1"/>
  <c r="BK37" i="1" s="1"/>
  <c r="BT33" i="1"/>
  <c r="BK33" i="1" s="1"/>
  <c r="BT29" i="1"/>
  <c r="BK29" i="1" s="1"/>
  <c r="BT25" i="1"/>
  <c r="BK25" i="1" s="1"/>
  <c r="BT21" i="1"/>
  <c r="BK21" i="1" s="1"/>
  <c r="BT17" i="1"/>
  <c r="BK17" i="1" s="1"/>
  <c r="BT8" i="1"/>
  <c r="BK8" i="1" s="1"/>
  <c r="BT7" i="1"/>
  <c r="BK7" i="1" s="1"/>
  <c r="BT6" i="1"/>
  <c r="BK6" i="1" s="1"/>
  <c r="BT1791" i="1"/>
  <c r="BK1791" i="1" s="1"/>
  <c r="BT1462" i="1"/>
  <c r="BK1462" i="1" s="1"/>
  <c r="BT1334" i="1"/>
  <c r="BK1334" i="1" s="1"/>
  <c r="BT1082" i="1"/>
  <c r="BK1082" i="1" s="1"/>
  <c r="BT1018" i="1"/>
  <c r="BK1018" i="1" s="1"/>
  <c r="BT909" i="1"/>
  <c r="BK909" i="1" s="1"/>
  <c r="BT877" i="1"/>
  <c r="BK877" i="1" s="1"/>
  <c r="BT787" i="1"/>
  <c r="BK787" i="1" s="1"/>
  <c r="BT771" i="1"/>
  <c r="BK771" i="1" s="1"/>
  <c r="BT739" i="1"/>
  <c r="BK739" i="1" s="1"/>
  <c r="BT691" i="1"/>
  <c r="BK691" i="1" s="1"/>
  <c r="BT675" i="1"/>
  <c r="BK675" i="1" s="1"/>
  <c r="BT643" i="1"/>
  <c r="BK643" i="1" s="1"/>
  <c r="BT547" i="1"/>
  <c r="BK547" i="1" s="1"/>
  <c r="BT531" i="1"/>
  <c r="BK531" i="1" s="1"/>
  <c r="BT499" i="1"/>
  <c r="BK499" i="1" s="1"/>
  <c r="BT483" i="1"/>
  <c r="BK483" i="1" s="1"/>
  <c r="BT435" i="1"/>
  <c r="BK435" i="1" s="1"/>
  <c r="BT419" i="1"/>
  <c r="BK419" i="1" s="1"/>
  <c r="BT403" i="1"/>
  <c r="BK403" i="1" s="1"/>
  <c r="BT371" i="1"/>
  <c r="BK371" i="1" s="1"/>
  <c r="BT317" i="1"/>
  <c r="BK317" i="1" s="1"/>
  <c r="BT313" i="1"/>
  <c r="BK313" i="1" s="1"/>
  <c r="BT305" i="1"/>
  <c r="BK305" i="1" s="1"/>
  <c r="BT301" i="1"/>
  <c r="BK301" i="1" s="1"/>
  <c r="BT293" i="1"/>
  <c r="BK293" i="1" s="1"/>
  <c r="BT277" i="1"/>
  <c r="BK277" i="1" s="1"/>
  <c r="BT273" i="1"/>
  <c r="BK273" i="1" s="1"/>
  <c r="BT269" i="1"/>
  <c r="BK269" i="1" s="1"/>
  <c r="BT265" i="1"/>
  <c r="BK265" i="1" s="1"/>
  <c r="BT254" i="1"/>
  <c r="BK254" i="1" s="1"/>
  <c r="BT250" i="1"/>
  <c r="BK250" i="1" s="1"/>
  <c r="BT246" i="1"/>
  <c r="BK246" i="1" s="1"/>
  <c r="BT238" i="1"/>
  <c r="BK238" i="1" s="1"/>
  <c r="BT230" i="1"/>
  <c r="BK230" i="1" s="1"/>
  <c r="BT214" i="1"/>
  <c r="BK214" i="1" s="1"/>
  <c r="BT206" i="1"/>
  <c r="BK206" i="1" s="1"/>
  <c r="BT186" i="1"/>
  <c r="BK186" i="1" s="1"/>
  <c r="BT182" i="1"/>
  <c r="BK182" i="1" s="1"/>
  <c r="BT170" i="1"/>
  <c r="BK170" i="1" s="1"/>
  <c r="BT158" i="1"/>
  <c r="BK158" i="1" s="1"/>
  <c r="BT142" i="1"/>
  <c r="BK142" i="1" s="1"/>
  <c r="BT138" i="1"/>
  <c r="BK138" i="1" s="1"/>
  <c r="BT134" i="1"/>
  <c r="BK134" i="1" s="1"/>
  <c r="BT130" i="1"/>
  <c r="BK130" i="1" s="1"/>
  <c r="BT126" i="1"/>
  <c r="BK126" i="1" s="1"/>
  <c r="BT118" i="1"/>
  <c r="BK118" i="1" s="1"/>
  <c r="BT114" i="1"/>
  <c r="BK114" i="1" s="1"/>
  <c r="BT94" i="1"/>
  <c r="BK94" i="1" s="1"/>
  <c r="BT82" i="1"/>
  <c r="BK82" i="1" s="1"/>
  <c r="BT78" i="1"/>
  <c r="BK78" i="1" s="1"/>
  <c r="BT74" i="1"/>
  <c r="BK74" i="1" s="1"/>
  <c r="BT66" i="1"/>
  <c r="BK66" i="1" s="1"/>
  <c r="BT62" i="1"/>
  <c r="BK62" i="1" s="1"/>
  <c r="BT58" i="1"/>
  <c r="BK58" i="1" s="1"/>
  <c r="BT50" i="1"/>
  <c r="BK50" i="1" s="1"/>
  <c r="BT42" i="1"/>
  <c r="BK42" i="1" s="1"/>
  <c r="BT38" i="1"/>
  <c r="BK38" i="1" s="1"/>
  <c r="BT34" i="1"/>
  <c r="BK34" i="1" s="1"/>
  <c r="BT30" i="1"/>
  <c r="BK30" i="1" s="1"/>
  <c r="BT9" i="1"/>
  <c r="BK9" i="1" s="1"/>
  <c r="BC355" i="1"/>
  <c r="BC201" i="1"/>
  <c r="BC1162" i="1"/>
  <c r="BC31" i="1"/>
  <c r="BC691" i="1"/>
  <c r="BC972" i="1"/>
  <c r="BC84" i="1"/>
  <c r="BC263" i="1"/>
  <c r="BC846" i="1"/>
  <c r="BC1163" i="1"/>
  <c r="BC228" i="1"/>
  <c r="BC214" i="1"/>
  <c r="BC652" i="1"/>
  <c r="BC1505" i="1"/>
  <c r="BC148" i="1"/>
  <c r="BC403" i="1"/>
  <c r="BC111" i="1"/>
  <c r="BC405" i="1"/>
  <c r="BC396" i="1"/>
  <c r="BC681" i="1"/>
  <c r="BC1033" i="1"/>
  <c r="BC1468" i="1"/>
  <c r="BC25" i="1"/>
  <c r="BC164" i="1"/>
  <c r="BC291" i="1"/>
  <c r="BC419" i="1"/>
  <c r="BC135" i="1"/>
  <c r="BC490" i="1"/>
  <c r="BC469" i="1"/>
  <c r="BC460" i="1"/>
  <c r="BC590" i="1"/>
  <c r="BC745" i="1"/>
  <c r="BC906" i="1"/>
  <c r="BC1097" i="1"/>
  <c r="BC907" i="1"/>
  <c r="BC1271" i="1"/>
  <c r="BC1779" i="1"/>
  <c r="BC21" i="1"/>
  <c r="BC275" i="1"/>
  <c r="BC426" i="1"/>
  <c r="BC883" i="1"/>
  <c r="BC844" i="1"/>
  <c r="BC1164" i="1"/>
  <c r="BC1732" i="1"/>
  <c r="BC68" i="1"/>
  <c r="BC212" i="1"/>
  <c r="BC339" i="1"/>
  <c r="BC507" i="1"/>
  <c r="BC231" i="1"/>
  <c r="BC150" i="1"/>
  <c r="BC137" i="1"/>
  <c r="BC627" i="1"/>
  <c r="BC782" i="1"/>
  <c r="BC588" i="1"/>
  <c r="BC1098" i="1"/>
  <c r="BC908" i="1"/>
  <c r="BC1099" i="1"/>
  <c r="BC1543" i="1"/>
  <c r="BC35" i="1"/>
  <c r="BC108" i="1"/>
  <c r="BC180" i="1"/>
  <c r="BC244" i="1"/>
  <c r="BC307" i="1"/>
  <c r="BC371" i="1"/>
  <c r="BC443" i="1"/>
  <c r="BC64" i="1"/>
  <c r="BC167" i="1"/>
  <c r="BC298" i="1"/>
  <c r="BC7" i="1"/>
  <c r="BC277" i="1"/>
  <c r="BC12" i="1"/>
  <c r="BC268" i="1"/>
  <c r="BC524" i="1"/>
  <c r="BC755" i="1"/>
  <c r="BC654" i="1"/>
  <c r="BC553" i="1"/>
  <c r="BC809" i="1"/>
  <c r="BC716" i="1"/>
  <c r="BC970" i="1"/>
  <c r="BC905" i="1"/>
  <c r="BC1161" i="1"/>
  <c r="BC1036" i="1"/>
  <c r="BC971" i="1"/>
  <c r="BC1253" i="1"/>
  <c r="BC1399" i="1"/>
  <c r="BC1809" i="1"/>
  <c r="BC1921" i="1"/>
  <c r="BC8" i="1"/>
  <c r="BC48" i="1"/>
  <c r="BC132" i="1"/>
  <c r="BC196" i="1"/>
  <c r="BC260" i="1"/>
  <c r="BC323" i="1"/>
  <c r="BC387" i="1"/>
  <c r="BC475" i="1"/>
  <c r="BC87" i="1"/>
  <c r="BC199" i="1"/>
  <c r="BC362" i="1"/>
  <c r="BC70" i="1"/>
  <c r="BC341" i="1"/>
  <c r="BC89" i="1"/>
  <c r="BC332" i="1"/>
  <c r="BC563" i="1"/>
  <c r="BC819" i="1"/>
  <c r="BC718" i="1"/>
  <c r="BC617" i="1"/>
  <c r="BC873" i="1"/>
  <c r="BC780" i="1"/>
  <c r="BC1034" i="1"/>
  <c r="BC969" i="1"/>
  <c r="BC1223" i="1"/>
  <c r="BC1100" i="1"/>
  <c r="BC1035" i="1"/>
  <c r="BC1340" i="1"/>
  <c r="BC1286" i="1"/>
  <c r="BC1862" i="1"/>
  <c r="BC1903" i="1"/>
  <c r="BC9" i="1"/>
  <c r="BC22" i="1"/>
  <c r="BC26" i="1"/>
  <c r="BC36" i="1"/>
  <c r="BC52" i="1"/>
  <c r="BC72" i="1"/>
  <c r="BC88" i="1"/>
  <c r="BC112" i="1"/>
  <c r="BC136" i="1"/>
  <c r="BC152" i="1"/>
  <c r="BC168" i="1"/>
  <c r="BC184" i="1"/>
  <c r="BC200" i="1"/>
  <c r="BC216" i="1"/>
  <c r="BC232" i="1"/>
  <c r="BC248" i="1"/>
  <c r="BC264" i="1"/>
  <c r="BC279" i="1"/>
  <c r="BC295" i="1"/>
  <c r="BC311" i="1"/>
  <c r="BC327" i="1"/>
  <c r="BC343" i="1"/>
  <c r="BC359" i="1"/>
  <c r="BC375" i="1"/>
  <c r="BC391" i="1"/>
  <c r="BC407" i="1"/>
  <c r="BC423" i="1"/>
  <c r="BC447" i="1"/>
  <c r="BC479" i="1"/>
  <c r="BC511" i="1"/>
  <c r="BC39" i="1"/>
  <c r="BC65" i="1"/>
  <c r="BC95" i="1"/>
  <c r="BC115" i="1"/>
  <c r="BC139" i="1"/>
  <c r="BC171" i="1"/>
  <c r="BC203" i="1"/>
  <c r="BC235" i="1"/>
  <c r="BC266" i="1"/>
  <c r="BC314" i="1"/>
  <c r="BC378" i="1"/>
  <c r="BC442" i="1"/>
  <c r="BC506" i="1"/>
  <c r="BC18" i="1"/>
  <c r="BC86" i="1"/>
  <c r="BC166" i="1"/>
  <c r="BC230" i="1"/>
  <c r="BC293" i="1"/>
  <c r="BC357" i="1"/>
  <c r="BC421" i="1"/>
  <c r="BC485" i="1"/>
  <c r="BC37" i="1"/>
  <c r="BC93" i="1"/>
  <c r="BC153" i="1"/>
  <c r="BC217" i="1"/>
  <c r="BC284" i="1"/>
  <c r="BC348" i="1"/>
  <c r="BC412" i="1"/>
  <c r="BC476" i="1"/>
  <c r="BC540" i="1"/>
  <c r="BC579" i="1"/>
  <c r="BC643" i="1"/>
  <c r="BC707" i="1"/>
  <c r="BC771" i="1"/>
  <c r="BC835" i="1"/>
  <c r="BC897" i="1"/>
  <c r="BC606" i="1"/>
  <c r="BC670" i="1"/>
  <c r="BC734" i="1"/>
  <c r="BC798" i="1"/>
  <c r="BC862" i="1"/>
  <c r="BC569" i="1"/>
  <c r="BC633" i="1"/>
  <c r="BC697" i="1"/>
  <c r="BC761" i="1"/>
  <c r="BC825" i="1"/>
  <c r="BC891" i="1"/>
  <c r="BC604" i="1"/>
  <c r="BC668" i="1"/>
  <c r="BC732" i="1"/>
  <c r="BC796" i="1"/>
  <c r="BC860" i="1"/>
  <c r="BC922" i="1"/>
  <c r="BC986" i="1"/>
  <c r="BC1050" i="1"/>
  <c r="BC1114" i="1"/>
  <c r="BC1178" i="1"/>
  <c r="BC921" i="1"/>
  <c r="BC985" i="1"/>
  <c r="BC1049" i="1"/>
  <c r="BC1113" i="1"/>
  <c r="BC1177" i="1"/>
  <c r="BC1239" i="1"/>
  <c r="BC924" i="1"/>
  <c r="BC988" i="1"/>
  <c r="BC1052" i="1"/>
  <c r="BC1116" i="1"/>
  <c r="BC1180" i="1"/>
  <c r="BC923" i="1"/>
  <c r="BC987" i="1"/>
  <c r="BC1051" i="1"/>
  <c r="BC1115" i="1"/>
  <c r="BC1179" i="1"/>
  <c r="BC1244" i="1"/>
  <c r="BC1372" i="1"/>
  <c r="BC1500" i="1"/>
  <c r="BC1303" i="1"/>
  <c r="BC1431" i="1"/>
  <c r="BC1350" i="1"/>
  <c r="BC1313" i="1"/>
  <c r="BC1588" i="1"/>
  <c r="BC1579" i="1"/>
  <c r="BC1938" i="1"/>
  <c r="BC1796" i="1"/>
  <c r="BC2089" i="1"/>
  <c r="BC2075" i="1"/>
  <c r="BC2083" i="1"/>
  <c r="BC2067" i="1"/>
  <c r="BC2051" i="1"/>
  <c r="BC2035" i="1"/>
  <c r="BC2019" i="1"/>
  <c r="BC2003" i="1"/>
  <c r="BC1987" i="1"/>
  <c r="BC1971" i="1"/>
  <c r="BC1955" i="1"/>
  <c r="BC1939" i="1"/>
  <c r="BC1923" i="1"/>
  <c r="BC1907" i="1"/>
  <c r="BC1891" i="1"/>
  <c r="BC1875" i="1"/>
  <c r="BC1859" i="1"/>
  <c r="BC2084" i="1"/>
  <c r="BC2068" i="1"/>
  <c r="BC2052" i="1"/>
  <c r="BC2036" i="1"/>
  <c r="BC2020" i="1"/>
  <c r="BC2004" i="1"/>
  <c r="BC1988" i="1"/>
  <c r="BC1972" i="1"/>
  <c r="BC1956" i="1"/>
  <c r="BC1940" i="1"/>
  <c r="BC1924" i="1"/>
  <c r="BC1908" i="1"/>
  <c r="BC1892" i="1"/>
  <c r="BC1876" i="1"/>
  <c r="BC1860" i="1"/>
  <c r="BC2077" i="1"/>
  <c r="BC2061" i="1"/>
  <c r="BC2045" i="1"/>
  <c r="BC2029" i="1"/>
  <c r="BC2013" i="1"/>
  <c r="BC1997" i="1"/>
  <c r="BC1981" i="1"/>
  <c r="BC1965" i="1"/>
  <c r="BC1949" i="1"/>
  <c r="BC1933" i="1"/>
  <c r="BC1917" i="1"/>
  <c r="BC2071" i="1"/>
  <c r="BC2047" i="1"/>
  <c r="BC2027" i="1"/>
  <c r="BC2007" i="1"/>
  <c r="BC1983" i="1"/>
  <c r="BC1963" i="1"/>
  <c r="BC1943" i="1"/>
  <c r="BC1919" i="1"/>
  <c r="BC1899" i="1"/>
  <c r="BC1879" i="1"/>
  <c r="BC2080" i="1"/>
  <c r="BC2060" i="1"/>
  <c r="BC2040" i="1"/>
  <c r="BC2016" i="1"/>
  <c r="BC1996" i="1"/>
  <c r="BC1976" i="1"/>
  <c r="BC1952" i="1"/>
  <c r="BC1932" i="1"/>
  <c r="BC1912" i="1"/>
  <c r="BC1888" i="1"/>
  <c r="BC1868" i="1"/>
  <c r="BC2085" i="1"/>
  <c r="BC2065" i="1"/>
  <c r="BC2041" i="1"/>
  <c r="BC2021" i="1"/>
  <c r="BC2001" i="1"/>
  <c r="BC1977" i="1"/>
  <c r="BC1957" i="1"/>
  <c r="BC1937" i="1"/>
  <c r="BC1913" i="1"/>
  <c r="BC1897" i="1"/>
  <c r="BC1881" i="1"/>
  <c r="BC1865" i="1"/>
  <c r="BC2038" i="1"/>
  <c r="BC1986" i="1"/>
  <c r="BC1854" i="1"/>
  <c r="BC1838" i="1"/>
  <c r="BC1822" i="1"/>
  <c r="BC1806" i="1"/>
  <c r="BC1790" i="1"/>
  <c r="BC1774" i="1"/>
  <c r="BC1758" i="1"/>
  <c r="BC1742" i="1"/>
  <c r="BC1726" i="1"/>
  <c r="BC1710" i="1"/>
  <c r="BC1694" i="1"/>
  <c r="BC1678" i="1"/>
  <c r="BC1662" i="1"/>
  <c r="BC1646" i="1"/>
  <c r="BC1630" i="1"/>
  <c r="BC2082" i="1"/>
  <c r="BC2018" i="1"/>
  <c r="BC1855" i="1"/>
  <c r="BC1839" i="1"/>
  <c r="BC1823" i="1"/>
  <c r="BC1807" i="1"/>
  <c r="BC1791" i="1"/>
  <c r="BC1775" i="1"/>
  <c r="BC1759" i="1"/>
  <c r="BC1743" i="1"/>
  <c r="BC1727" i="1"/>
  <c r="BC1711" i="1"/>
  <c r="BC1695" i="1"/>
  <c r="BC1679" i="1"/>
  <c r="BC1663" i="1"/>
  <c r="BC1647" i="1"/>
  <c r="BC1631" i="1"/>
  <c r="BC2087" i="1"/>
  <c r="BC2063" i="1"/>
  <c r="BC2043" i="1"/>
  <c r="BC2023" i="1"/>
  <c r="BC1999" i="1"/>
  <c r="BC1979" i="1"/>
  <c r="BC1959" i="1"/>
  <c r="BC1935" i="1"/>
  <c r="BC1915" i="1"/>
  <c r="BC1895" i="1"/>
  <c r="BC1871" i="1"/>
  <c r="BC2076" i="1"/>
  <c r="BC2056" i="1"/>
  <c r="BC2032" i="1"/>
  <c r="BC2012" i="1"/>
  <c r="BC1992" i="1"/>
  <c r="BC1968" i="1"/>
  <c r="BC1948" i="1"/>
  <c r="BC1928" i="1"/>
  <c r="BC1904" i="1"/>
  <c r="BC1884" i="1"/>
  <c r="BC1864" i="1"/>
  <c r="BC2081" i="1"/>
  <c r="BC2057" i="1"/>
  <c r="BC2037" i="1"/>
  <c r="BC2017" i="1"/>
  <c r="BC1993" i="1"/>
  <c r="BC1973" i="1"/>
  <c r="BC1953" i="1"/>
  <c r="BC1929" i="1"/>
  <c r="BC1909" i="1"/>
  <c r="BC1893" i="1"/>
  <c r="BC1877" i="1"/>
  <c r="BC1861" i="1"/>
  <c r="BC2086" i="1"/>
  <c r="BC2022" i="1"/>
  <c r="BC1982" i="1"/>
  <c r="BC1850" i="1"/>
  <c r="BC1834" i="1"/>
  <c r="BC1818" i="1"/>
  <c r="BC1802" i="1"/>
  <c r="BC1786" i="1"/>
  <c r="BC1770" i="1"/>
  <c r="BC1754" i="1"/>
  <c r="BC1738" i="1"/>
  <c r="BC1722" i="1"/>
  <c r="BC1706" i="1"/>
  <c r="BC1690" i="1"/>
  <c r="BC1674" i="1"/>
  <c r="BC1658" i="1"/>
  <c r="BC1642" i="1"/>
  <c r="BC1626" i="1"/>
  <c r="BC2066" i="1"/>
  <c r="BC2002" i="1"/>
  <c r="BC1851" i="1"/>
  <c r="BC1835" i="1"/>
  <c r="BC1819" i="1"/>
  <c r="BC1803" i="1"/>
  <c r="BC1787" i="1"/>
  <c r="BC1771" i="1"/>
  <c r="BC1755" i="1"/>
  <c r="BC1739" i="1"/>
  <c r="BC1723" i="1"/>
  <c r="BC1707" i="1"/>
  <c r="BC1691" i="1"/>
  <c r="BC1675" i="1"/>
  <c r="BC1659" i="1"/>
  <c r="BC1643" i="1"/>
  <c r="BC1627" i="1"/>
  <c r="BC2059" i="1"/>
  <c r="BC2015" i="1"/>
  <c r="BC1975" i="1"/>
  <c r="BC1931" i="1"/>
  <c r="BC1887" i="1"/>
  <c r="BC2072" i="1"/>
  <c r="BC2028" i="1"/>
  <c r="BC1984" i="1"/>
  <c r="BC1944" i="1"/>
  <c r="BC1900" i="1"/>
  <c r="BC2073" i="1"/>
  <c r="BC2033" i="1"/>
  <c r="BC1989" i="1"/>
  <c r="BC1945" i="1"/>
  <c r="BC1905" i="1"/>
  <c r="BC1873" i="1"/>
  <c r="BC2006" i="1"/>
  <c r="BC1846" i="1"/>
  <c r="BC1814" i="1"/>
  <c r="BC1782" i="1"/>
  <c r="BC1750" i="1"/>
  <c r="BC1718" i="1"/>
  <c r="BC1686" i="1"/>
  <c r="BC1654" i="1"/>
  <c r="BC1622" i="1"/>
  <c r="BC1978" i="1"/>
  <c r="BC1831" i="1"/>
  <c r="BC1799" i="1"/>
  <c r="BC1767" i="1"/>
  <c r="BC1735" i="1"/>
  <c r="BC1703" i="1"/>
  <c r="BC1671" i="1"/>
  <c r="BC1639" i="1"/>
  <c r="BC2062" i="1"/>
  <c r="BC1998" i="1"/>
  <c r="BC1856" i="1"/>
  <c r="BC1840" i="1"/>
  <c r="BC1824" i="1"/>
  <c r="BC1808" i="1"/>
  <c r="BC1792" i="1"/>
  <c r="BC1776" i="1"/>
  <c r="BC1760" i="1"/>
  <c r="BC1744" i="1"/>
  <c r="BC1728" i="1"/>
  <c r="BC1712" i="1"/>
  <c r="BC1696" i="1"/>
  <c r="BC1680" i="1"/>
  <c r="BC1664" i="1"/>
  <c r="BC1648" i="1"/>
  <c r="BC1632" i="1"/>
  <c r="BC1616" i="1"/>
  <c r="BC2042" i="1"/>
  <c r="BC1966" i="1"/>
  <c r="BC1950" i="1"/>
  <c r="BC1934" i="1"/>
  <c r="BC1918" i="1"/>
  <c r="BC1902" i="1"/>
  <c r="BC1874" i="1"/>
  <c r="BC1649" i="1"/>
  <c r="BC1609" i="1"/>
  <c r="BC1593" i="1"/>
  <c r="BC1577" i="1"/>
  <c r="BC1561" i="1"/>
  <c r="BC1545" i="1"/>
  <c r="BC1629" i="1"/>
  <c r="BC1602" i="1"/>
  <c r="BC1586" i="1"/>
  <c r="BC1641" i="1"/>
  <c r="BC1607" i="1"/>
  <c r="BC1591" i="1"/>
  <c r="BC1575" i="1"/>
  <c r="BC1853" i="1"/>
  <c r="BC1837" i="1"/>
  <c r="BC1821" i="1"/>
  <c r="BC1805" i="1"/>
  <c r="BC1789" i="1"/>
  <c r="BC1773" i="1"/>
  <c r="BC1757" i="1"/>
  <c r="BC1741" i="1"/>
  <c r="BC1725" i="1"/>
  <c r="BC1709" i="1"/>
  <c r="BC1693" i="1"/>
  <c r="BC1677" i="1"/>
  <c r="BC1661" i="1"/>
  <c r="BC1621" i="1"/>
  <c r="BC1600" i="1"/>
  <c r="BC1584" i="1"/>
  <c r="BC1568" i="1"/>
  <c r="BC1533" i="1"/>
  <c r="BC1517" i="1"/>
  <c r="BC1501" i="1"/>
  <c r="BC1485" i="1"/>
  <c r="BC1469" i="1"/>
  <c r="BC1453" i="1"/>
  <c r="BC1437" i="1"/>
  <c r="BC1421" i="1"/>
  <c r="BC1405" i="1"/>
  <c r="BC1389" i="1"/>
  <c r="BC1373" i="1"/>
  <c r="BC1357" i="1"/>
  <c r="BC1341" i="1"/>
  <c r="BC1325" i="1"/>
  <c r="BC1309" i="1"/>
  <c r="BC1293" i="1"/>
  <c r="BC1277" i="1"/>
  <c r="BC1555" i="1"/>
  <c r="BC1539" i="1"/>
  <c r="BC1522" i="1"/>
  <c r="BC1506" i="1"/>
  <c r="BC1490" i="1"/>
  <c r="BC1474" i="1"/>
  <c r="BC1458" i="1"/>
  <c r="BC1442" i="1"/>
  <c r="BC1426" i="1"/>
  <c r="BC1410" i="1"/>
  <c r="BC1394" i="1"/>
  <c r="BC1378" i="1"/>
  <c r="BC1362" i="1"/>
  <c r="BC1346" i="1"/>
  <c r="BC1330" i="1"/>
  <c r="BC1314" i="1"/>
  <c r="BC1298" i="1"/>
  <c r="BC1282" i="1"/>
  <c r="BC1266" i="1"/>
  <c r="BC1250" i="1"/>
  <c r="BC1234" i="1"/>
  <c r="BC1559" i="1"/>
  <c r="BC1523" i="1"/>
  <c r="BC1507" i="1"/>
  <c r="BC1491" i="1"/>
  <c r="BC1475" i="1"/>
  <c r="BC1459" i="1"/>
  <c r="BC2055" i="1"/>
  <c r="BC2011" i="1"/>
  <c r="BC1967" i="1"/>
  <c r="BC1927" i="1"/>
  <c r="BC1883" i="1"/>
  <c r="BC2064" i="1"/>
  <c r="BC2024" i="1"/>
  <c r="BC1980" i="1"/>
  <c r="BC1936" i="1"/>
  <c r="BC1896" i="1"/>
  <c r="BC2069" i="1"/>
  <c r="BC2025" i="1"/>
  <c r="BC1985" i="1"/>
  <c r="BC1941" i="1"/>
  <c r="BC1901" i="1"/>
  <c r="BC1869" i="1"/>
  <c r="BC1990" i="1"/>
  <c r="BC1842" i="1"/>
  <c r="BC1810" i="1"/>
  <c r="BC1778" i="1"/>
  <c r="BC1746" i="1"/>
  <c r="BC1714" i="1"/>
  <c r="BC1682" i="1"/>
  <c r="BC1650" i="1"/>
  <c r="BC1618" i="1"/>
  <c r="BC1882" i="1"/>
  <c r="BC1827" i="1"/>
  <c r="BC1795" i="1"/>
  <c r="BC1763" i="1"/>
  <c r="BC1731" i="1"/>
  <c r="BC1699" i="1"/>
  <c r="BC1667" i="1"/>
  <c r="BC1635" i="1"/>
  <c r="BC2046" i="1"/>
  <c r="BC1974" i="1"/>
  <c r="BC1852" i="1"/>
  <c r="BC1836" i="1"/>
  <c r="BC1820" i="1"/>
  <c r="BC1804" i="1"/>
  <c r="BC1788" i="1"/>
  <c r="BC1772" i="1"/>
  <c r="BC1756" i="1"/>
  <c r="BC1740" i="1"/>
  <c r="BC1724" i="1"/>
  <c r="BC1708" i="1"/>
  <c r="BC1692" i="1"/>
  <c r="BC1676" i="1"/>
  <c r="BC1660" i="1"/>
  <c r="BC1644" i="1"/>
  <c r="BC1628" i="1"/>
  <c r="BC2090" i="1"/>
  <c r="G2090" i="1" s="1"/>
  <c r="BC2026" i="1"/>
  <c r="BC1962" i="1"/>
  <c r="BC1946" i="1"/>
  <c r="BC1930" i="1"/>
  <c r="BC1914" i="1"/>
  <c r="BC1898" i="1"/>
  <c r="BC1870" i="1"/>
  <c r="BC1633" i="1"/>
  <c r="BC1605" i="1"/>
  <c r="BC1589" i="1"/>
  <c r="BC1573" i="1"/>
  <c r="BC1557" i="1"/>
  <c r="BC1541" i="1"/>
  <c r="BC1614" i="1"/>
  <c r="BC1598" i="1"/>
  <c r="BC1582" i="1"/>
  <c r="BC1625" i="1"/>
  <c r="BC1603" i="1"/>
  <c r="BC1587" i="1"/>
  <c r="BC1571" i="1"/>
  <c r="BC1849" i="1"/>
  <c r="BC1833" i="1"/>
  <c r="BC1817" i="1"/>
  <c r="BC1801" i="1"/>
  <c r="BC1785" i="1"/>
  <c r="BC1769" i="1"/>
  <c r="BC1753" i="1"/>
  <c r="BC1737" i="1"/>
  <c r="BC1721" i="1"/>
  <c r="BC1705" i="1"/>
  <c r="BC1689" i="1"/>
  <c r="BC1673" i="1"/>
  <c r="BC1657" i="1"/>
  <c r="BC1612" i="1"/>
  <c r="BC1596" i="1"/>
  <c r="BC1580" i="1"/>
  <c r="BC1564" i="1"/>
  <c r="BC1529" i="1"/>
  <c r="BC1513" i="1"/>
  <c r="BC1497" i="1"/>
  <c r="BC1481" i="1"/>
  <c r="BC1465" i="1"/>
  <c r="BC1449" i="1"/>
  <c r="BC1433" i="1"/>
  <c r="BC1417" i="1"/>
  <c r="BC1401" i="1"/>
  <c r="BC1385" i="1"/>
  <c r="BC1369" i="1"/>
  <c r="BC1353" i="1"/>
  <c r="BC1337" i="1"/>
  <c r="BC1321" i="1"/>
  <c r="BC1305" i="1"/>
  <c r="BC1289" i="1"/>
  <c r="BC1273" i="1"/>
  <c r="BC1551" i="1"/>
  <c r="BC1534" i="1"/>
  <c r="BC1518" i="1"/>
  <c r="BC1502" i="1"/>
  <c r="BC1486" i="1"/>
  <c r="BC1470" i="1"/>
  <c r="BC1454" i="1"/>
  <c r="BC1438" i="1"/>
  <c r="BC1422" i="1"/>
  <c r="BC1406" i="1"/>
  <c r="BC1390" i="1"/>
  <c r="BC1374" i="1"/>
  <c r="BC1358" i="1"/>
  <c r="BC1342" i="1"/>
  <c r="BC1326" i="1"/>
  <c r="BC1310" i="1"/>
  <c r="BC1294" i="1"/>
  <c r="BC1278" i="1"/>
  <c r="BC1262" i="1"/>
  <c r="BC1246" i="1"/>
  <c r="BC1230" i="1"/>
  <c r="BC1535" i="1"/>
  <c r="BC1519" i="1"/>
  <c r="BC1503" i="1"/>
  <c r="BC1487" i="1"/>
  <c r="BC1471" i="1"/>
  <c r="BC1455" i="1"/>
  <c r="BC1439" i="1"/>
  <c r="BC1423" i="1"/>
  <c r="BC1407" i="1"/>
  <c r="BC1391" i="1"/>
  <c r="BC1375" i="1"/>
  <c r="BC1359" i="1"/>
  <c r="BC1343" i="1"/>
  <c r="BC1327" i="1"/>
  <c r="BC1311" i="1"/>
  <c r="BC1295" i="1"/>
  <c r="BC1279" i="1"/>
  <c r="BC1570" i="1"/>
  <c r="BC1554" i="1"/>
  <c r="BC1546" i="1"/>
  <c r="BC1538" i="1"/>
  <c r="BC1524" i="1"/>
  <c r="BC1508" i="1"/>
  <c r="BC1492" i="1"/>
  <c r="BC1476" i="1"/>
  <c r="BC1460" i="1"/>
  <c r="BC1444" i="1"/>
  <c r="BC1428" i="1"/>
  <c r="BC1412" i="1"/>
  <c r="BC1396" i="1"/>
  <c r="BC1380" i="1"/>
  <c r="BC1364" i="1"/>
  <c r="BC1348" i="1"/>
  <c r="BC1332" i="1"/>
  <c r="BC1316" i="1"/>
  <c r="BC1300" i="1"/>
  <c r="BC1284" i="1"/>
  <c r="BC1268" i="1"/>
  <c r="BC1252" i="1"/>
  <c r="BC1236" i="1"/>
  <c r="BC1261" i="1"/>
  <c r="BC1245" i="1"/>
  <c r="BC1229" i="1"/>
  <c r="BC1211" i="1"/>
  <c r="BC2079" i="1"/>
  <c r="BC2039" i="1"/>
  <c r="BC1995" i="1"/>
  <c r="BC1951" i="1"/>
  <c r="BC1911" i="1"/>
  <c r="BC1867" i="1"/>
  <c r="BC2048" i="1"/>
  <c r="BC2008" i="1"/>
  <c r="BC1964" i="1"/>
  <c r="BC1920" i="1"/>
  <c r="BC1880" i="1"/>
  <c r="BC2053" i="1"/>
  <c r="BC2009" i="1"/>
  <c r="BC1969" i="1"/>
  <c r="BC1925" i="1"/>
  <c r="BC1889" i="1"/>
  <c r="BC2070" i="1"/>
  <c r="BC1886" i="1"/>
  <c r="BC1830" i="1"/>
  <c r="BC1798" i="1"/>
  <c r="BC1766" i="1"/>
  <c r="BC1734" i="1"/>
  <c r="BC1702" i="1"/>
  <c r="BC1670" i="1"/>
  <c r="BC1638" i="1"/>
  <c r="BC2050" i="1"/>
  <c r="BC1847" i="1"/>
  <c r="BC1815" i="1"/>
  <c r="BC1783" i="1"/>
  <c r="BC1751" i="1"/>
  <c r="BC1719" i="1"/>
  <c r="BC1687" i="1"/>
  <c r="BC1655" i="1"/>
  <c r="BC1623" i="1"/>
  <c r="BC2030" i="1"/>
  <c r="BC1970" i="1"/>
  <c r="BC1848" i="1"/>
  <c r="BC1832" i="1"/>
  <c r="BC1816" i="1"/>
  <c r="BC1800" i="1"/>
  <c r="BC1784" i="1"/>
  <c r="BC1768" i="1"/>
  <c r="BC1752" i="1"/>
  <c r="BC1736" i="1"/>
  <c r="BC1720" i="1"/>
  <c r="BC1704" i="1"/>
  <c r="BC1688" i="1"/>
  <c r="BC1672" i="1"/>
  <c r="BC1656" i="1"/>
  <c r="BC1640" i="1"/>
  <c r="BC1624" i="1"/>
  <c r="BC2074" i="1"/>
  <c r="BC2010" i="1"/>
  <c r="BC1958" i="1"/>
  <c r="BC1942" i="1"/>
  <c r="BC1926" i="1"/>
  <c r="BC1910" i="1"/>
  <c r="BC1894" i="1"/>
  <c r="BC1866" i="1"/>
  <c r="BC1617" i="1"/>
  <c r="BC1601" i="1"/>
  <c r="BC1585" i="1"/>
  <c r="BC1569" i="1"/>
  <c r="BC1553" i="1"/>
  <c r="BC1537" i="1"/>
  <c r="BC1610" i="1"/>
  <c r="BC1594" i="1"/>
  <c r="BC1578" i="1"/>
  <c r="BC1615" i="1"/>
  <c r="BC1599" i="1"/>
  <c r="BC1583" i="1"/>
  <c r="BC1567" i="1"/>
  <c r="BC1845" i="1"/>
  <c r="BC1829" i="1"/>
  <c r="BC1813" i="1"/>
  <c r="BC1797" i="1"/>
  <c r="BC1781" i="1"/>
  <c r="BC1765" i="1"/>
  <c r="BC1749" i="1"/>
  <c r="BC1733" i="1"/>
  <c r="BC1717" i="1"/>
  <c r="BC1701" i="1"/>
  <c r="BC1685" i="1"/>
  <c r="BC1669" i="1"/>
  <c r="BC1653" i="1"/>
  <c r="BC1608" i="1"/>
  <c r="BC1592" i="1"/>
  <c r="BC1576" i="1"/>
  <c r="BC1560" i="1"/>
  <c r="BC1525" i="1"/>
  <c r="BC1509" i="1"/>
  <c r="BC1493" i="1"/>
  <c r="BC1477" i="1"/>
  <c r="BC1461" i="1"/>
  <c r="BC1445" i="1"/>
  <c r="BC1429" i="1"/>
  <c r="BC1413" i="1"/>
  <c r="BC1397" i="1"/>
  <c r="BC1381" i="1"/>
  <c r="BC1365" i="1"/>
  <c r="BC1349" i="1"/>
  <c r="BC1333" i="1"/>
  <c r="BC1317" i="1"/>
  <c r="BC1301" i="1"/>
  <c r="BC1285" i="1"/>
  <c r="BC1269" i="1"/>
  <c r="BC1547" i="1"/>
  <c r="BC1530" i="1"/>
  <c r="BC1514" i="1"/>
  <c r="BC1498" i="1"/>
  <c r="BC1482" i="1"/>
  <c r="BC1466" i="1"/>
  <c r="BC1450" i="1"/>
  <c r="BC1434" i="1"/>
  <c r="BC1418" i="1"/>
  <c r="BC1402" i="1"/>
  <c r="BC1386" i="1"/>
  <c r="BC1370" i="1"/>
  <c r="BC1354" i="1"/>
  <c r="BC1338" i="1"/>
  <c r="BC1322" i="1"/>
  <c r="BC1306" i="1"/>
  <c r="BC1290" i="1"/>
  <c r="BC1274" i="1"/>
  <c r="BC1258" i="1"/>
  <c r="BC1242" i="1"/>
  <c r="BC1226" i="1"/>
  <c r="BC1531" i="1"/>
  <c r="BC1515" i="1"/>
  <c r="BC1499" i="1"/>
  <c r="BC1483" i="1"/>
  <c r="BC1467" i="1"/>
  <c r="BC1451" i="1"/>
  <c r="BC1435" i="1"/>
  <c r="BC1419" i="1"/>
  <c r="BC1403" i="1"/>
  <c r="BC1387" i="1"/>
  <c r="BC1371" i="1"/>
  <c r="BC1355" i="1"/>
  <c r="BC1339" i="1"/>
  <c r="BC1323" i="1"/>
  <c r="BC1307" i="1"/>
  <c r="BC1291" i="1"/>
  <c r="BC1275" i="1"/>
  <c r="BC1562" i="1"/>
  <c r="BC1552" i="1"/>
  <c r="BC1544" i="1"/>
  <c r="BC1536" i="1"/>
  <c r="BC1520" i="1"/>
  <c r="BC1504" i="1"/>
  <c r="BC1488" i="1"/>
  <c r="BC1472" i="1"/>
  <c r="BC1456" i="1"/>
  <c r="BC1440" i="1"/>
  <c r="BC1424" i="1"/>
  <c r="BC1408" i="1"/>
  <c r="BC1392" i="1"/>
  <c r="BC1376" i="1"/>
  <c r="BC1360" i="1"/>
  <c r="BC1344" i="1"/>
  <c r="BC1328" i="1"/>
  <c r="BC1312" i="1"/>
  <c r="BC1296" i="1"/>
  <c r="BC1280" i="1"/>
  <c r="BC1264" i="1"/>
  <c r="BC1248" i="1"/>
  <c r="BC1232" i="1"/>
  <c r="BC1257" i="1"/>
  <c r="BC1241" i="1"/>
  <c r="BC1225" i="1"/>
  <c r="BC1207" i="1"/>
  <c r="BC2031" i="1"/>
  <c r="BC1863" i="1"/>
  <c r="BC2044" i="1"/>
  <c r="BC1872" i="1"/>
  <c r="BC2049" i="1"/>
  <c r="BC1885" i="1"/>
  <c r="BC1826" i="1"/>
  <c r="BC1698" i="1"/>
  <c r="BC2034" i="1"/>
  <c r="BC1747" i="1"/>
  <c r="BC1619" i="1"/>
  <c r="BC1844" i="1"/>
  <c r="BC1780" i="1"/>
  <c r="BC1716" i="1"/>
  <c r="BC1652" i="1"/>
  <c r="BC2058" i="1"/>
  <c r="BC1922" i="1"/>
  <c r="BC1613" i="1"/>
  <c r="BC1549" i="1"/>
  <c r="BC1574" i="1"/>
  <c r="BC1857" i="1"/>
  <c r="BC1793" i="1"/>
  <c r="BC1729" i="1"/>
  <c r="BC1665" i="1"/>
  <c r="BC1572" i="1"/>
  <c r="BC1489" i="1"/>
  <c r="BC1425" i="1"/>
  <c r="BC1361" i="1"/>
  <c r="BC1297" i="1"/>
  <c r="BC1526" i="1"/>
  <c r="BC1462" i="1"/>
  <c r="BC1398" i="1"/>
  <c r="BC1334" i="1"/>
  <c r="BC1270" i="1"/>
  <c r="BC1527" i="1"/>
  <c r="BC1463" i="1"/>
  <c r="BC1427" i="1"/>
  <c r="BC1395" i="1"/>
  <c r="BC1363" i="1"/>
  <c r="BC1331" i="1"/>
  <c r="BC1299" i="1"/>
  <c r="BC1267" i="1"/>
  <c r="BC1548" i="1"/>
  <c r="BC1528" i="1"/>
  <c r="BC1496" i="1"/>
  <c r="BC1464" i="1"/>
  <c r="BC1432" i="1"/>
  <c r="BC1400" i="1"/>
  <c r="BC1368" i="1"/>
  <c r="BC1336" i="1"/>
  <c r="BC1304" i="1"/>
  <c r="BC1272" i="1"/>
  <c r="BC1240" i="1"/>
  <c r="BC1249" i="1"/>
  <c r="BC1215" i="1"/>
  <c r="BC1191" i="1"/>
  <c r="BC1175" i="1"/>
  <c r="BC1159" i="1"/>
  <c r="BC1143" i="1"/>
  <c r="BC1127" i="1"/>
  <c r="BC1111" i="1"/>
  <c r="BC1095" i="1"/>
  <c r="BC1079" i="1"/>
  <c r="BC1063" i="1"/>
  <c r="BC1047" i="1"/>
  <c r="BC1031" i="1"/>
  <c r="BC1015" i="1"/>
  <c r="BC999" i="1"/>
  <c r="BC983" i="1"/>
  <c r="BC967" i="1"/>
  <c r="BC951" i="1"/>
  <c r="BC935" i="1"/>
  <c r="BC919" i="1"/>
  <c r="BC903" i="1"/>
  <c r="BC1208" i="1"/>
  <c r="BC1192" i="1"/>
  <c r="BC1176" i="1"/>
  <c r="BC1160" i="1"/>
  <c r="BC1144" i="1"/>
  <c r="BC1128" i="1"/>
  <c r="BC1112" i="1"/>
  <c r="BC1096" i="1"/>
  <c r="BC1080" i="1"/>
  <c r="BC1064" i="1"/>
  <c r="BC1048" i="1"/>
  <c r="BC1032" i="1"/>
  <c r="BC1016" i="1"/>
  <c r="BC1000" i="1"/>
  <c r="BC984" i="1"/>
  <c r="BC968" i="1"/>
  <c r="BC952" i="1"/>
  <c r="BC936" i="1"/>
  <c r="BC920" i="1"/>
  <c r="BC904" i="1"/>
  <c r="BC888" i="1"/>
  <c r="BC1251" i="1"/>
  <c r="BC1235" i="1"/>
  <c r="BC1221" i="1"/>
  <c r="BC1205" i="1"/>
  <c r="BC1189" i="1"/>
  <c r="BC1173" i="1"/>
  <c r="BC1157" i="1"/>
  <c r="BC1141" i="1"/>
  <c r="BC1125" i="1"/>
  <c r="BC1109" i="1"/>
  <c r="BC1093" i="1"/>
  <c r="BC1077" i="1"/>
  <c r="BC1061" i="1"/>
  <c r="BC1045" i="1"/>
  <c r="BC1029" i="1"/>
  <c r="BC1013" i="1"/>
  <c r="BC997" i="1"/>
  <c r="BC981" i="1"/>
  <c r="BC965" i="1"/>
  <c r="BC949" i="1"/>
  <c r="BC933" i="1"/>
  <c r="BC917" i="1"/>
  <c r="BC1222" i="1"/>
  <c r="BC1206" i="1"/>
  <c r="BC1190" i="1"/>
  <c r="BC1174" i="1"/>
  <c r="BC1158" i="1"/>
  <c r="BC1142" i="1"/>
  <c r="BC1126" i="1"/>
  <c r="BC1110" i="1"/>
  <c r="BC1094" i="1"/>
  <c r="BC1078" i="1"/>
  <c r="BC1062" i="1"/>
  <c r="BC1046" i="1"/>
  <c r="BC1030" i="1"/>
  <c r="BC1014" i="1"/>
  <c r="BC998" i="1"/>
  <c r="BC982" i="1"/>
  <c r="BC966" i="1"/>
  <c r="BC950" i="1"/>
  <c r="BC934" i="1"/>
  <c r="BC918" i="1"/>
  <c r="BC902" i="1"/>
  <c r="BC886" i="1"/>
  <c r="BC872" i="1"/>
  <c r="BC856" i="1"/>
  <c r="BC840" i="1"/>
  <c r="BC824" i="1"/>
  <c r="BC808" i="1"/>
  <c r="BC792" i="1"/>
  <c r="BC776" i="1"/>
  <c r="BC760" i="1"/>
  <c r="BC744" i="1"/>
  <c r="BC728" i="1"/>
  <c r="BC712" i="1"/>
  <c r="BC696" i="1"/>
  <c r="BC680" i="1"/>
  <c r="BC664" i="1"/>
  <c r="BC648" i="1"/>
  <c r="BC632" i="1"/>
  <c r="BC616" i="1"/>
  <c r="BC600" i="1"/>
  <c r="BC584" i="1"/>
  <c r="BC568" i="1"/>
  <c r="BC552" i="1"/>
  <c r="BC887" i="1"/>
  <c r="BC869" i="1"/>
  <c r="BC853" i="1"/>
  <c r="BC837" i="1"/>
  <c r="BC821" i="1"/>
  <c r="BC805" i="1"/>
  <c r="BC789" i="1"/>
  <c r="BC773" i="1"/>
  <c r="BC757" i="1"/>
  <c r="BC741" i="1"/>
  <c r="BC725" i="1"/>
  <c r="BC709" i="1"/>
  <c r="BC693" i="1"/>
  <c r="BC677" i="1"/>
  <c r="BC661" i="1"/>
  <c r="BC645" i="1"/>
  <c r="BC629" i="1"/>
  <c r="BC613" i="1"/>
  <c r="BC597" i="1"/>
  <c r="BC581" i="1"/>
  <c r="BC565" i="1"/>
  <c r="BC549" i="1"/>
  <c r="BC533" i="1"/>
  <c r="BC874" i="1"/>
  <c r="BC858" i="1"/>
  <c r="BC842" i="1"/>
  <c r="BC826" i="1"/>
  <c r="BC810" i="1"/>
  <c r="BC794" i="1"/>
  <c r="BC778" i="1"/>
  <c r="BC762" i="1"/>
  <c r="BC746" i="1"/>
  <c r="BC730" i="1"/>
  <c r="BC714" i="1"/>
  <c r="BC698" i="1"/>
  <c r="BC682" i="1"/>
  <c r="BC666" i="1"/>
  <c r="BC650" i="1"/>
  <c r="BC634" i="1"/>
  <c r="BC618" i="1"/>
  <c r="BC602" i="1"/>
  <c r="BC586" i="1"/>
  <c r="BC570" i="1"/>
  <c r="BC554" i="1"/>
  <c r="BC893" i="1"/>
  <c r="BC879" i="1"/>
  <c r="BC863" i="1"/>
  <c r="BC847" i="1"/>
  <c r="BC831" i="1"/>
  <c r="BC815" i="1"/>
  <c r="BC799" i="1"/>
  <c r="BC783" i="1"/>
  <c r="BC767" i="1"/>
  <c r="BC751" i="1"/>
  <c r="BC735" i="1"/>
  <c r="BC719" i="1"/>
  <c r="BC703" i="1"/>
  <c r="BC687" i="1"/>
  <c r="BC671" i="1"/>
  <c r="BC655" i="1"/>
  <c r="BC639" i="1"/>
  <c r="BC623" i="1"/>
  <c r="BC607" i="1"/>
  <c r="BC591" i="1"/>
  <c r="BC575" i="1"/>
  <c r="BC559" i="1"/>
  <c r="BC543" i="1"/>
  <c r="BC527" i="1"/>
  <c r="BC536" i="1"/>
  <c r="BC520" i="1"/>
  <c r="BC504" i="1"/>
  <c r="BC488" i="1"/>
  <c r="BC472" i="1"/>
  <c r="BC456" i="1"/>
  <c r="BC440" i="1"/>
  <c r="BC424" i="1"/>
  <c r="BC408" i="1"/>
  <c r="BC392" i="1"/>
  <c r="BC376" i="1"/>
  <c r="BC360" i="1"/>
  <c r="BC344" i="1"/>
  <c r="BC328" i="1"/>
  <c r="BC312" i="1"/>
  <c r="BC296" i="1"/>
  <c r="BC280" i="1"/>
  <c r="BC261" i="1"/>
  <c r="BC245" i="1"/>
  <c r="BC229" i="1"/>
  <c r="BC213" i="1"/>
  <c r="BC197" i="1"/>
  <c r="BC181" i="1"/>
  <c r="BC165" i="1"/>
  <c r="BC149" i="1"/>
  <c r="BC133" i="1"/>
  <c r="BC123" i="1"/>
  <c r="BC109" i="1"/>
  <c r="BC92" i="1"/>
  <c r="BC85" i="1"/>
  <c r="BC69" i="1"/>
  <c r="BC49" i="1"/>
  <c r="BC33" i="1"/>
  <c r="BC5" i="1"/>
  <c r="BC513" i="1"/>
  <c r="BC497" i="1"/>
  <c r="BC481" i="1"/>
  <c r="BC465" i="1"/>
  <c r="BC449" i="1"/>
  <c r="BC433" i="1"/>
  <c r="BC417" i="1"/>
  <c r="BC401" i="1"/>
  <c r="BC385" i="1"/>
  <c r="BC369" i="1"/>
  <c r="BC353" i="1"/>
  <c r="BC337" i="1"/>
  <c r="BC321" i="1"/>
  <c r="BC305" i="1"/>
  <c r="BC289" i="1"/>
  <c r="BC273" i="1"/>
  <c r="BC258" i="1"/>
  <c r="BC242" i="1"/>
  <c r="BC226" i="1"/>
  <c r="BC210" i="1"/>
  <c r="BC194" i="1"/>
  <c r="BC178" i="1"/>
  <c r="BC162" i="1"/>
  <c r="BC146" i="1"/>
  <c r="BC130" i="1"/>
  <c r="BC106" i="1"/>
  <c r="BC82" i="1"/>
  <c r="BC62" i="1"/>
  <c r="BC46" i="1"/>
  <c r="BC30" i="1"/>
  <c r="BC17" i="1"/>
  <c r="BC6" i="1"/>
  <c r="BC534" i="1"/>
  <c r="BC518" i="1"/>
  <c r="BC502" i="1"/>
  <c r="BC486" i="1"/>
  <c r="BC470" i="1"/>
  <c r="BC454" i="1"/>
  <c r="BC438" i="1"/>
  <c r="BC422" i="1"/>
  <c r="BC406" i="1"/>
  <c r="BC390" i="1"/>
  <c r="BC374" i="1"/>
  <c r="BC358" i="1"/>
  <c r="BC342" i="1"/>
  <c r="BC326" i="1"/>
  <c r="BC310" i="1"/>
  <c r="BC294" i="1"/>
  <c r="BC1991" i="1"/>
  <c r="BC2000" i="1"/>
  <c r="BC2005" i="1"/>
  <c r="BC1794" i="1"/>
  <c r="BC1666" i="1"/>
  <c r="BC1843" i="1"/>
  <c r="BC1715" i="1"/>
  <c r="BC2078" i="1"/>
  <c r="BC1828" i="1"/>
  <c r="BC1764" i="1"/>
  <c r="BC1700" i="1"/>
  <c r="BC1636" i="1"/>
  <c r="BC1994" i="1"/>
  <c r="BC1906" i="1"/>
  <c r="BC1597" i="1"/>
  <c r="BC1645" i="1"/>
  <c r="BC1611" i="1"/>
  <c r="BC1841" i="1"/>
  <c r="BC1777" i="1"/>
  <c r="BC1713" i="1"/>
  <c r="BC1637" i="1"/>
  <c r="BC1566" i="1"/>
  <c r="BC1473" i="1"/>
  <c r="BC1409" i="1"/>
  <c r="BC1345" i="1"/>
  <c r="BC1281" i="1"/>
  <c r="BC1510" i="1"/>
  <c r="BC1446" i="1"/>
  <c r="BC1382" i="1"/>
  <c r="BC1318" i="1"/>
  <c r="BC1254" i="1"/>
  <c r="BC1511" i="1"/>
  <c r="BC1447" i="1"/>
  <c r="BC1415" i="1"/>
  <c r="BC1383" i="1"/>
  <c r="BC1351" i="1"/>
  <c r="BC1319" i="1"/>
  <c r="BC1287" i="1"/>
  <c r="BC1558" i="1"/>
  <c r="BC1542" i="1"/>
  <c r="BC1516" i="1"/>
  <c r="BC1484" i="1"/>
  <c r="BC1452" i="1"/>
  <c r="BC1420" i="1"/>
  <c r="BC1388" i="1"/>
  <c r="BC1356" i="1"/>
  <c r="BC1324" i="1"/>
  <c r="BC1292" i="1"/>
  <c r="BC1260" i="1"/>
  <c r="BC1228" i="1"/>
  <c r="BC1237" i="1"/>
  <c r="BC1203" i="1"/>
  <c r="BC1187" i="1"/>
  <c r="BC1171" i="1"/>
  <c r="BC1155" i="1"/>
  <c r="BC1139" i="1"/>
  <c r="BC1123" i="1"/>
  <c r="BC1107" i="1"/>
  <c r="BC1091" i="1"/>
  <c r="BC1075" i="1"/>
  <c r="BC1059" i="1"/>
  <c r="BC1043" i="1"/>
  <c r="BC1027" i="1"/>
  <c r="BC1011" i="1"/>
  <c r="BC995" i="1"/>
  <c r="BC979" i="1"/>
  <c r="BC963" i="1"/>
  <c r="BC947" i="1"/>
  <c r="BC931" i="1"/>
  <c r="BC915" i="1"/>
  <c r="BC1220" i="1"/>
  <c r="BC1204" i="1"/>
  <c r="BC1188" i="1"/>
  <c r="BC1172" i="1"/>
  <c r="BC1156" i="1"/>
  <c r="BC1140" i="1"/>
  <c r="BC1124" i="1"/>
  <c r="BC1108" i="1"/>
  <c r="BC1092" i="1"/>
  <c r="BC1076" i="1"/>
  <c r="BC1060" i="1"/>
  <c r="BC1044" i="1"/>
  <c r="BC1028" i="1"/>
  <c r="BC1012" i="1"/>
  <c r="BC996" i="1"/>
  <c r="BC980" i="1"/>
  <c r="BC964" i="1"/>
  <c r="BC948" i="1"/>
  <c r="BC932" i="1"/>
  <c r="BC916" i="1"/>
  <c r="BC900" i="1"/>
  <c r="BC1263" i="1"/>
  <c r="BC1247" i="1"/>
  <c r="BC1231" i="1"/>
  <c r="BC1217" i="1"/>
  <c r="BC1201" i="1"/>
  <c r="BC1185" i="1"/>
  <c r="BC1169" i="1"/>
  <c r="BC1153" i="1"/>
  <c r="BC1137" i="1"/>
  <c r="BC1121" i="1"/>
  <c r="BC1105" i="1"/>
  <c r="BC1089" i="1"/>
  <c r="BC1073" i="1"/>
  <c r="BC1057" i="1"/>
  <c r="BC1041" i="1"/>
  <c r="BC1025" i="1"/>
  <c r="BC1009" i="1"/>
  <c r="BC993" i="1"/>
  <c r="BC977" i="1"/>
  <c r="BC961" i="1"/>
  <c r="BC945" i="1"/>
  <c r="BC929" i="1"/>
  <c r="BC913" i="1"/>
  <c r="BC1218" i="1"/>
  <c r="BC1202" i="1"/>
  <c r="BC1186" i="1"/>
  <c r="BC1170" i="1"/>
  <c r="BC1154" i="1"/>
  <c r="BC1138" i="1"/>
  <c r="BC1122" i="1"/>
  <c r="BC1106" i="1"/>
  <c r="BC1090" i="1"/>
  <c r="BC1074" i="1"/>
  <c r="BC1058" i="1"/>
  <c r="BC1042" i="1"/>
  <c r="BC1026" i="1"/>
  <c r="BC1010" i="1"/>
  <c r="BC994" i="1"/>
  <c r="BC978" i="1"/>
  <c r="BC962" i="1"/>
  <c r="BC946" i="1"/>
  <c r="BC930" i="1"/>
  <c r="BC914" i="1"/>
  <c r="BC898" i="1"/>
  <c r="BC884" i="1"/>
  <c r="BC868" i="1"/>
  <c r="BC852" i="1"/>
  <c r="BC836" i="1"/>
  <c r="BC820" i="1"/>
  <c r="BC804" i="1"/>
  <c r="BC788" i="1"/>
  <c r="BC772" i="1"/>
  <c r="BC756" i="1"/>
  <c r="BC740" i="1"/>
  <c r="BC724" i="1"/>
  <c r="BC708" i="1"/>
  <c r="BC692" i="1"/>
  <c r="BC676" i="1"/>
  <c r="BC660" i="1"/>
  <c r="BC644" i="1"/>
  <c r="BC628" i="1"/>
  <c r="BC612" i="1"/>
  <c r="BC596" i="1"/>
  <c r="BC580" i="1"/>
  <c r="BC564" i="1"/>
  <c r="BC899" i="1"/>
  <c r="BC881" i="1"/>
  <c r="BC865" i="1"/>
  <c r="BC849" i="1"/>
  <c r="BC833" i="1"/>
  <c r="BC817" i="1"/>
  <c r="BC801" i="1"/>
  <c r="BC785" i="1"/>
  <c r="BC769" i="1"/>
  <c r="BC753" i="1"/>
  <c r="BC737" i="1"/>
  <c r="BC721" i="1"/>
  <c r="BC705" i="1"/>
  <c r="BC689" i="1"/>
  <c r="BC673" i="1"/>
  <c r="BC657" i="1"/>
  <c r="BC641" i="1"/>
  <c r="BC625" i="1"/>
  <c r="BC609" i="1"/>
  <c r="BC593" i="1"/>
  <c r="BC577" i="1"/>
  <c r="BC561" i="1"/>
  <c r="BC545" i="1"/>
  <c r="BC529" i="1"/>
  <c r="BC870" i="1"/>
  <c r="BC854" i="1"/>
  <c r="BC838" i="1"/>
  <c r="BC822" i="1"/>
  <c r="BC806" i="1"/>
  <c r="BC790" i="1"/>
  <c r="BC774" i="1"/>
  <c r="BC758" i="1"/>
  <c r="BC742" i="1"/>
  <c r="BC726" i="1"/>
  <c r="BC710" i="1"/>
  <c r="BC694" i="1"/>
  <c r="BC678" i="1"/>
  <c r="BC662" i="1"/>
  <c r="BC646" i="1"/>
  <c r="BC630" i="1"/>
  <c r="BC614" i="1"/>
  <c r="BC598" i="1"/>
  <c r="BC582" i="1"/>
  <c r="BC566" i="1"/>
  <c r="BC550" i="1"/>
  <c r="BC889" i="1"/>
  <c r="BC875" i="1"/>
  <c r="BC859" i="1"/>
  <c r="BC843" i="1"/>
  <c r="BC827" i="1"/>
  <c r="BC811" i="1"/>
  <c r="BC795" i="1"/>
  <c r="BC779" i="1"/>
  <c r="BC763" i="1"/>
  <c r="BC747" i="1"/>
  <c r="BC731" i="1"/>
  <c r="BC715" i="1"/>
  <c r="BC699" i="1"/>
  <c r="BC683" i="1"/>
  <c r="BC667" i="1"/>
  <c r="BC651" i="1"/>
  <c r="BC635" i="1"/>
  <c r="BC619" i="1"/>
  <c r="BC603" i="1"/>
  <c r="BC587" i="1"/>
  <c r="BC571" i="1"/>
  <c r="BC555" i="1"/>
  <c r="BC539" i="1"/>
  <c r="BC548" i="1"/>
  <c r="BC532" i="1"/>
  <c r="BC516" i="1"/>
  <c r="BC500" i="1"/>
  <c r="BC484" i="1"/>
  <c r="BC468" i="1"/>
  <c r="BC452" i="1"/>
  <c r="BC436" i="1"/>
  <c r="BC420" i="1"/>
  <c r="BC404" i="1"/>
  <c r="BC388" i="1"/>
  <c r="BC372" i="1"/>
  <c r="BC356" i="1"/>
  <c r="BC340" i="1"/>
  <c r="BC324" i="1"/>
  <c r="BC308" i="1"/>
  <c r="BC292" i="1"/>
  <c r="BC276" i="1"/>
  <c r="BC257" i="1"/>
  <c r="BC241" i="1"/>
  <c r="BC225" i="1"/>
  <c r="BC209" i="1"/>
  <c r="BC193" i="1"/>
  <c r="BC177" i="1"/>
  <c r="BC161" i="1"/>
  <c r="BC145" i="1"/>
  <c r="BC129" i="1"/>
  <c r="BC122" i="1"/>
  <c r="BC105" i="1"/>
  <c r="BC91" i="1"/>
  <c r="BC81" i="1"/>
  <c r="BC61" i="1"/>
  <c r="BC45" i="1"/>
  <c r="BC28" i="1"/>
  <c r="BC525" i="1"/>
  <c r="BC509" i="1"/>
  <c r="BC493" i="1"/>
  <c r="BC477" i="1"/>
  <c r="BC461" i="1"/>
  <c r="BC445" i="1"/>
  <c r="BC429" i="1"/>
  <c r="BC413" i="1"/>
  <c r="BC397" i="1"/>
  <c r="BC381" i="1"/>
  <c r="BC365" i="1"/>
  <c r="BC349" i="1"/>
  <c r="BC333" i="1"/>
  <c r="BC317" i="1"/>
  <c r="BC301" i="1"/>
  <c r="BC285" i="1"/>
  <c r="BC269" i="1"/>
  <c r="BC254" i="1"/>
  <c r="BC238" i="1"/>
  <c r="BC222" i="1"/>
  <c r="BC206" i="1"/>
  <c r="BC190" i="1"/>
  <c r="BC174" i="1"/>
  <c r="BC158" i="1"/>
  <c r="BC142" i="1"/>
  <c r="BC126" i="1"/>
  <c r="BC102" i="1"/>
  <c r="BC78" i="1"/>
  <c r="BC58" i="1"/>
  <c r="BC42" i="1"/>
  <c r="BC29" i="1"/>
  <c r="K42" i="1"/>
  <c r="BC546" i="1"/>
  <c r="BC530" i="1"/>
  <c r="BC514" i="1"/>
  <c r="BC498" i="1"/>
  <c r="BC482" i="1"/>
  <c r="BC466" i="1"/>
  <c r="BC450" i="1"/>
  <c r="BC434" i="1"/>
  <c r="BC418" i="1"/>
  <c r="BC402" i="1"/>
  <c r="BC386" i="1"/>
  <c r="BC370" i="1"/>
  <c r="BC354" i="1"/>
  <c r="BC338" i="1"/>
  <c r="BC322" i="1"/>
  <c r="BC306" i="1"/>
  <c r="BC290" i="1"/>
  <c r="BC274" i="1"/>
  <c r="BC259" i="1"/>
  <c r="BC243" i="1"/>
  <c r="BC227" i="1"/>
  <c r="BC211" i="1"/>
  <c r="BC195" i="1"/>
  <c r="BC179" i="1"/>
  <c r="BC163" i="1"/>
  <c r="BC147" i="1"/>
  <c r="BC131" i="1"/>
  <c r="BC117" i="1"/>
  <c r="BC107" i="1"/>
  <c r="BC97" i="1"/>
  <c r="BC83" i="1"/>
  <c r="BC67" i="1"/>
  <c r="BC63" i="1"/>
  <c r="BC47" i="1"/>
  <c r="BC20" i="1"/>
  <c r="BC519" i="1"/>
  <c r="BC503" i="1"/>
  <c r="BC487" i="1"/>
  <c r="BC471" i="1"/>
  <c r="BC455" i="1"/>
  <c r="BC439" i="1"/>
  <c r="BC1947" i="1"/>
  <c r="BC1960" i="1"/>
  <c r="BC1961" i="1"/>
  <c r="BC2054" i="1"/>
  <c r="BC1762" i="1"/>
  <c r="BC1634" i="1"/>
  <c r="BC1811" i="1"/>
  <c r="BC1683" i="1"/>
  <c r="BC2014" i="1"/>
  <c r="BC1812" i="1"/>
  <c r="BC1748" i="1"/>
  <c r="BC1684" i="1"/>
  <c r="BC1620" i="1"/>
  <c r="BC1954" i="1"/>
  <c r="BC1890" i="1"/>
  <c r="BC1581" i="1"/>
  <c r="BC1606" i="1"/>
  <c r="BC1595" i="1"/>
  <c r="BC1825" i="1"/>
  <c r="BC1761" i="1"/>
  <c r="BC1697" i="1"/>
  <c r="BC1604" i="1"/>
  <c r="BC1521" i="1"/>
  <c r="BC1457" i="1"/>
  <c r="BC1393" i="1"/>
  <c r="BC1329" i="1"/>
  <c r="BC1265" i="1"/>
  <c r="BC1494" i="1"/>
  <c r="BC1430" i="1"/>
  <c r="BC1366" i="1"/>
  <c r="BC1302" i="1"/>
  <c r="BC1238" i="1"/>
  <c r="BC1495" i="1"/>
  <c r="BC1443" i="1"/>
  <c r="BC1411" i="1"/>
  <c r="BC1379" i="1"/>
  <c r="BC1347" i="1"/>
  <c r="BC1315" i="1"/>
  <c r="BC1283" i="1"/>
  <c r="BC1556" i="1"/>
  <c r="BC1540" i="1"/>
  <c r="BC1512" i="1"/>
  <c r="BC1480" i="1"/>
  <c r="BC1448" i="1"/>
  <c r="BC1416" i="1"/>
  <c r="BC1384" i="1"/>
  <c r="BC1352" i="1"/>
  <c r="BC1320" i="1"/>
  <c r="BC1288" i="1"/>
  <c r="BC1256" i="1"/>
  <c r="BC1224" i="1"/>
  <c r="BC1233" i="1"/>
  <c r="BC1199" i="1"/>
  <c r="BC1183" i="1"/>
  <c r="BC1167" i="1"/>
  <c r="BC1151" i="1"/>
  <c r="BC1135" i="1"/>
  <c r="BC1119" i="1"/>
  <c r="BC1103" i="1"/>
  <c r="BC1087" i="1"/>
  <c r="BC1071" i="1"/>
  <c r="BC1055" i="1"/>
  <c r="BC1039" i="1"/>
  <c r="BC1023" i="1"/>
  <c r="BC1007" i="1"/>
  <c r="BC991" i="1"/>
  <c r="BC975" i="1"/>
  <c r="BC959" i="1"/>
  <c r="BC943" i="1"/>
  <c r="BC927" i="1"/>
  <c r="BC911" i="1"/>
  <c r="BC1216" i="1"/>
  <c r="BC1200" i="1"/>
  <c r="BC1184" i="1"/>
  <c r="BC1168" i="1"/>
  <c r="BC1152" i="1"/>
  <c r="BC1136" i="1"/>
  <c r="BC1120" i="1"/>
  <c r="BC1104" i="1"/>
  <c r="BC1088" i="1"/>
  <c r="BC1072" i="1"/>
  <c r="BC1056" i="1"/>
  <c r="BC1040" i="1"/>
  <c r="BC1024" i="1"/>
  <c r="BC1008" i="1"/>
  <c r="BC992" i="1"/>
  <c r="BC976" i="1"/>
  <c r="BC960" i="1"/>
  <c r="BC944" i="1"/>
  <c r="BC928" i="1"/>
  <c r="BC912" i="1"/>
  <c r="BC896" i="1"/>
  <c r="BC1259" i="1"/>
  <c r="BC1243" i="1"/>
  <c r="BC1227" i="1"/>
  <c r="BC1213" i="1"/>
  <c r="BC1197" i="1"/>
  <c r="BC1181" i="1"/>
  <c r="BC1165" i="1"/>
  <c r="BC1149" i="1"/>
  <c r="BC1133" i="1"/>
  <c r="BC1117" i="1"/>
  <c r="BC1101" i="1"/>
  <c r="BC1085" i="1"/>
  <c r="BC1069" i="1"/>
  <c r="BC1053" i="1"/>
  <c r="BC1037" i="1"/>
  <c r="BC1021" i="1"/>
  <c r="BC1005" i="1"/>
  <c r="BC989" i="1"/>
  <c r="BC973" i="1"/>
  <c r="BC957" i="1"/>
  <c r="BC941" i="1"/>
  <c r="BC925" i="1"/>
  <c r="BC909" i="1"/>
  <c r="BC1214" i="1"/>
  <c r="BC1198" i="1"/>
  <c r="BC1182" i="1"/>
  <c r="BC1166" i="1"/>
  <c r="BC1150" i="1"/>
  <c r="BC1134" i="1"/>
  <c r="BC1118" i="1"/>
  <c r="BC1102" i="1"/>
  <c r="BC1086" i="1"/>
  <c r="BC1070" i="1"/>
  <c r="BC1054" i="1"/>
  <c r="BC1038" i="1"/>
  <c r="BC1022" i="1"/>
  <c r="BC1006" i="1"/>
  <c r="BC990" i="1"/>
  <c r="BC974" i="1"/>
  <c r="BC958" i="1"/>
  <c r="BC942" i="1"/>
  <c r="BC926" i="1"/>
  <c r="BC910" i="1"/>
  <c r="BC894" i="1"/>
  <c r="BC880" i="1"/>
  <c r="BC864" i="1"/>
  <c r="BC848" i="1"/>
  <c r="BC832" i="1"/>
  <c r="BC816" i="1"/>
  <c r="BC800" i="1"/>
  <c r="BC784" i="1"/>
  <c r="BC768" i="1"/>
  <c r="BC752" i="1"/>
  <c r="BC736" i="1"/>
  <c r="BC720" i="1"/>
  <c r="BC704" i="1"/>
  <c r="BC688" i="1"/>
  <c r="BC672" i="1"/>
  <c r="BC656" i="1"/>
  <c r="BC640" i="1"/>
  <c r="BC624" i="1"/>
  <c r="BC608" i="1"/>
  <c r="BC592" i="1"/>
  <c r="BC576" i="1"/>
  <c r="BC560" i="1"/>
  <c r="BC895" i="1"/>
  <c r="BC877" i="1"/>
  <c r="BC861" i="1"/>
  <c r="BC845" i="1"/>
  <c r="BC829" i="1"/>
  <c r="BC813" i="1"/>
  <c r="BC797" i="1"/>
  <c r="BC781" i="1"/>
  <c r="BC765" i="1"/>
  <c r="BC749" i="1"/>
  <c r="BC733" i="1"/>
  <c r="BC717" i="1"/>
  <c r="BC701" i="1"/>
  <c r="BC685" i="1"/>
  <c r="BC669" i="1"/>
  <c r="BC653" i="1"/>
  <c r="BC637" i="1"/>
  <c r="BC621" i="1"/>
  <c r="BC605" i="1"/>
  <c r="BC589" i="1"/>
  <c r="BC573" i="1"/>
  <c r="BC557" i="1"/>
  <c r="BC541" i="1"/>
  <c r="BC882" i="1"/>
  <c r="BC866" i="1"/>
  <c r="BC850" i="1"/>
  <c r="BC834" i="1"/>
  <c r="BC818" i="1"/>
  <c r="BC802" i="1"/>
  <c r="BC786" i="1"/>
  <c r="BC770" i="1"/>
  <c r="BC754" i="1"/>
  <c r="BC738" i="1"/>
  <c r="BC722" i="1"/>
  <c r="BC706" i="1"/>
  <c r="BC690" i="1"/>
  <c r="BC674" i="1"/>
  <c r="BC658" i="1"/>
  <c r="BC642" i="1"/>
  <c r="BC626" i="1"/>
  <c r="BC610" i="1"/>
  <c r="BC594" i="1"/>
  <c r="BC578" i="1"/>
  <c r="BC562" i="1"/>
  <c r="BC901" i="1"/>
  <c r="BC885" i="1"/>
  <c r="BC871" i="1"/>
  <c r="BC855" i="1"/>
  <c r="BC839" i="1"/>
  <c r="BC823" i="1"/>
  <c r="BC807" i="1"/>
  <c r="BC791" i="1"/>
  <c r="BC775" i="1"/>
  <c r="BC759" i="1"/>
  <c r="BC743" i="1"/>
  <c r="BC727" i="1"/>
  <c r="BC711" i="1"/>
  <c r="BC695" i="1"/>
  <c r="BC679" i="1"/>
  <c r="BC663" i="1"/>
  <c r="BC647" i="1"/>
  <c r="BC631" i="1"/>
  <c r="BC615" i="1"/>
  <c r="BC599" i="1"/>
  <c r="BC583" i="1"/>
  <c r="BC567" i="1"/>
  <c r="BC551" i="1"/>
  <c r="BC535" i="1"/>
  <c r="BC544" i="1"/>
  <c r="BC528" i="1"/>
  <c r="BC512" i="1"/>
  <c r="BC496" i="1"/>
  <c r="BC480" i="1"/>
  <c r="BC464" i="1"/>
  <c r="BC448" i="1"/>
  <c r="BC432" i="1"/>
  <c r="BC416" i="1"/>
  <c r="BC400" i="1"/>
  <c r="BC384" i="1"/>
  <c r="BC368" i="1"/>
  <c r="BC352" i="1"/>
  <c r="BC336" i="1"/>
  <c r="BC320" i="1"/>
  <c r="BC304" i="1"/>
  <c r="BC288" i="1"/>
  <c r="BC272" i="1"/>
  <c r="BC253" i="1"/>
  <c r="BC237" i="1"/>
  <c r="BC221" i="1"/>
  <c r="BC205" i="1"/>
  <c r="BC189" i="1"/>
  <c r="BC173" i="1"/>
  <c r="BC157" i="1"/>
  <c r="BC141" i="1"/>
  <c r="BC125" i="1"/>
  <c r="BC121" i="1"/>
  <c r="BC101" i="1"/>
  <c r="BC90" i="1"/>
  <c r="BC77" i="1"/>
  <c r="BC57" i="1"/>
  <c r="BC41" i="1"/>
  <c r="BC13" i="1"/>
  <c r="BC521" i="1"/>
  <c r="BC505" i="1"/>
  <c r="BC489" i="1"/>
  <c r="BC473" i="1"/>
  <c r="BC457" i="1"/>
  <c r="BC441" i="1"/>
  <c r="BC425" i="1"/>
  <c r="BC409" i="1"/>
  <c r="BC393" i="1"/>
  <c r="BC377" i="1"/>
  <c r="BC361" i="1"/>
  <c r="BC345" i="1"/>
  <c r="BC329" i="1"/>
  <c r="BC313" i="1"/>
  <c r="BC297" i="1"/>
  <c r="BC281" i="1"/>
  <c r="BC265" i="1"/>
  <c r="BC250" i="1"/>
  <c r="BC234" i="1"/>
  <c r="BC218" i="1"/>
  <c r="BC202" i="1"/>
  <c r="BC186" i="1"/>
  <c r="BC170" i="1"/>
  <c r="BC154" i="1"/>
  <c r="BC138" i="1"/>
  <c r="BC114" i="1"/>
  <c r="BC94" i="1"/>
  <c r="BC74" i="1"/>
  <c r="BC54" i="1"/>
  <c r="BC38" i="1"/>
  <c r="BC19" i="1"/>
  <c r="BC11" i="1"/>
  <c r="BC542" i="1"/>
  <c r="BC526" i="1"/>
  <c r="BC510" i="1"/>
  <c r="BC494" i="1"/>
  <c r="BC478" i="1"/>
  <c r="BC462" i="1"/>
  <c r="BC446" i="1"/>
  <c r="BC430" i="1"/>
  <c r="BC414" i="1"/>
  <c r="BC398" i="1"/>
  <c r="BC382" i="1"/>
  <c r="BC366" i="1"/>
  <c r="BC350" i="1"/>
  <c r="BC334" i="1"/>
  <c r="BC318" i="1"/>
  <c r="BC302" i="1"/>
  <c r="BC286" i="1"/>
  <c r="BC270" i="1"/>
  <c r="BC255" i="1"/>
  <c r="BC239" i="1"/>
  <c r="BC223" i="1"/>
  <c r="BC207" i="1"/>
  <c r="BC191" i="1"/>
  <c r="BC175" i="1"/>
  <c r="BC159" i="1"/>
  <c r="BC143" i="1"/>
  <c r="BC127" i="1"/>
  <c r="BC116" i="1"/>
  <c r="BC103" i="1"/>
  <c r="BC96" i="1"/>
  <c r="BC79" i="1"/>
  <c r="BC66" i="1"/>
  <c r="BC59" i="1"/>
  <c r="BC43" i="1"/>
  <c r="BC16" i="1"/>
  <c r="BC515" i="1"/>
  <c r="BC499" i="1"/>
  <c r="BC483" i="1"/>
  <c r="BC467" i="1"/>
  <c r="BC451" i="1"/>
  <c r="BC435" i="1"/>
  <c r="BC10" i="1"/>
  <c r="BC23" i="1"/>
  <c r="BC27" i="1"/>
  <c r="BC40" i="1"/>
  <c r="BC56" i="1"/>
  <c r="BC76" i="1"/>
  <c r="BC100" i="1"/>
  <c r="BC120" i="1"/>
  <c r="BC140" i="1"/>
  <c r="BC156" i="1"/>
  <c r="BC172" i="1"/>
  <c r="BC188" i="1"/>
  <c r="BC204" i="1"/>
  <c r="BC220" i="1"/>
  <c r="BC236" i="1"/>
  <c r="BC252" i="1"/>
  <c r="BC267" i="1"/>
  <c r="BC283" i="1"/>
  <c r="BC299" i="1"/>
  <c r="BC315" i="1"/>
  <c r="BC331" i="1"/>
  <c r="BC347" i="1"/>
  <c r="BC363" i="1"/>
  <c r="BC379" i="1"/>
  <c r="BC395" i="1"/>
  <c r="BC411" i="1"/>
  <c r="BC427" i="1"/>
  <c r="BC459" i="1"/>
  <c r="BC491" i="1"/>
  <c r="BC523" i="1"/>
  <c r="BC51" i="1"/>
  <c r="BC71" i="1"/>
  <c r="BC98" i="1"/>
  <c r="BC118" i="1"/>
  <c r="BC151" i="1"/>
  <c r="BC183" i="1"/>
  <c r="BC215" i="1"/>
  <c r="BC247" i="1"/>
  <c r="BC278" i="1"/>
  <c r="BC330" i="1"/>
  <c r="BC394" i="1"/>
  <c r="BC458" i="1"/>
  <c r="BC522" i="1"/>
  <c r="BC32" i="1"/>
  <c r="BC110" i="1"/>
  <c r="BC182" i="1"/>
  <c r="BC246" i="1"/>
  <c r="BC309" i="1"/>
  <c r="BC373" i="1"/>
  <c r="BC437" i="1"/>
  <c r="BC501" i="1"/>
  <c r="BC53" i="1"/>
  <c r="BC113" i="1"/>
  <c r="BC169" i="1"/>
  <c r="BC233" i="1"/>
  <c r="BC300" i="1"/>
  <c r="BC364" i="1"/>
  <c r="BC428" i="1"/>
  <c r="BC492" i="1"/>
  <c r="BC531" i="1"/>
  <c r="BC595" i="1"/>
  <c r="BC659" i="1"/>
  <c r="BC723" i="1"/>
  <c r="BC787" i="1"/>
  <c r="BC851" i="1"/>
  <c r="BC558" i="1"/>
  <c r="BC622" i="1"/>
  <c r="BC686" i="1"/>
  <c r="BC750" i="1"/>
  <c r="BC814" i="1"/>
  <c r="BC878" i="1"/>
  <c r="BC585" i="1"/>
  <c r="BC649" i="1"/>
  <c r="BC713" i="1"/>
  <c r="BC777" i="1"/>
  <c r="BC841" i="1"/>
  <c r="BC556" i="1"/>
  <c r="BC620" i="1"/>
  <c r="BC684" i="1"/>
  <c r="BC748" i="1"/>
  <c r="BC812" i="1"/>
  <c r="BC876" i="1"/>
  <c r="BC938" i="1"/>
  <c r="BC1002" i="1"/>
  <c r="BC1066" i="1"/>
  <c r="BC1130" i="1"/>
  <c r="BC1194" i="1"/>
  <c r="BC937" i="1"/>
  <c r="BC1001" i="1"/>
  <c r="BC1065" i="1"/>
  <c r="BC1129" i="1"/>
  <c r="BC1193" i="1"/>
  <c r="BC1255" i="1"/>
  <c r="BC940" i="1"/>
  <c r="BC1004" i="1"/>
  <c r="BC1068" i="1"/>
  <c r="BC1132" i="1"/>
  <c r="BC1196" i="1"/>
  <c r="BC939" i="1"/>
  <c r="BC1003" i="1"/>
  <c r="BC1067" i="1"/>
  <c r="BC1131" i="1"/>
  <c r="BC1195" i="1"/>
  <c r="BC1276" i="1"/>
  <c r="BC1404" i="1"/>
  <c r="BC1532" i="1"/>
  <c r="BC1335" i="1"/>
  <c r="BC1479" i="1"/>
  <c r="BC1414" i="1"/>
  <c r="BC1377" i="1"/>
  <c r="BC1681" i="1"/>
  <c r="BC1590" i="1"/>
  <c r="BC1878" i="1"/>
  <c r="BC1730" i="1"/>
  <c r="BC1916" i="1"/>
  <c r="BC14" i="1"/>
  <c r="G14" i="1" s="1"/>
  <c r="BC24" i="1"/>
  <c r="BC34" i="1"/>
  <c r="BC44" i="1"/>
  <c r="BC60" i="1"/>
  <c r="BC80" i="1"/>
  <c r="BC104" i="1"/>
  <c r="BC128" i="1"/>
  <c r="BC144" i="1"/>
  <c r="BC160" i="1"/>
  <c r="BC176" i="1"/>
  <c r="BC192" i="1"/>
  <c r="BC208" i="1"/>
  <c r="BC224" i="1"/>
  <c r="BC240" i="1"/>
  <c r="BC256" i="1"/>
  <c r="BC271" i="1"/>
  <c r="BC287" i="1"/>
  <c r="BC303" i="1"/>
  <c r="BC319" i="1"/>
  <c r="BC335" i="1"/>
  <c r="BC351" i="1"/>
  <c r="BC367" i="1"/>
  <c r="BC383" i="1"/>
  <c r="BC399" i="1"/>
  <c r="BC415" i="1"/>
  <c r="BC431" i="1"/>
  <c r="BC463" i="1"/>
  <c r="BC495" i="1"/>
  <c r="BC15" i="1"/>
  <c r="BC55" i="1"/>
  <c r="BC75" i="1"/>
  <c r="BC99" i="1"/>
  <c r="BC119" i="1"/>
  <c r="BC155" i="1"/>
  <c r="BC187" i="1"/>
  <c r="BC219" i="1"/>
  <c r="BC251" i="1"/>
  <c r="BC282" i="1"/>
  <c r="BC346" i="1"/>
  <c r="BC410" i="1"/>
  <c r="BC474" i="1"/>
  <c r="BC538" i="1"/>
  <c r="BC50" i="1"/>
  <c r="BC134" i="1"/>
  <c r="BC198" i="1"/>
  <c r="BC262" i="1"/>
  <c r="BC325" i="1"/>
  <c r="BC389" i="1"/>
  <c r="BC453" i="1"/>
  <c r="BC517" i="1"/>
  <c r="BC73" i="1"/>
  <c r="BC124" i="1"/>
  <c r="BC185" i="1"/>
  <c r="BC249" i="1"/>
  <c r="BC316" i="1"/>
  <c r="BC380" i="1"/>
  <c r="BC444" i="1"/>
  <c r="BC508" i="1"/>
  <c r="BC547" i="1"/>
  <c r="BC611" i="1"/>
  <c r="BC675" i="1"/>
  <c r="BC739" i="1"/>
  <c r="BC803" i="1"/>
  <c r="BC867" i="1"/>
  <c r="BC574" i="1"/>
  <c r="BC638" i="1"/>
  <c r="BC702" i="1"/>
  <c r="BC766" i="1"/>
  <c r="BC830" i="1"/>
  <c r="BC537" i="1"/>
  <c r="BC601" i="1"/>
  <c r="BC665" i="1"/>
  <c r="BC729" i="1"/>
  <c r="BC793" i="1"/>
  <c r="BC857" i="1"/>
  <c r="BC572" i="1"/>
  <c r="BC636" i="1"/>
  <c r="BC700" i="1"/>
  <c r="BC764" i="1"/>
  <c r="BC828" i="1"/>
  <c r="BC890" i="1"/>
  <c r="BC954" i="1"/>
  <c r="BC1018" i="1"/>
  <c r="BC1082" i="1"/>
  <c r="BC1146" i="1"/>
  <c r="BC1210" i="1"/>
  <c r="BC953" i="1"/>
  <c r="BC1017" i="1"/>
  <c r="BC1081" i="1"/>
  <c r="BC1145" i="1"/>
  <c r="BC1209" i="1"/>
  <c r="BC892" i="1"/>
  <c r="BC956" i="1"/>
  <c r="BC1020" i="1"/>
  <c r="BC1084" i="1"/>
  <c r="BC1148" i="1"/>
  <c r="BC1212" i="1"/>
  <c r="BC955" i="1"/>
  <c r="BC1019" i="1"/>
  <c r="BC1083" i="1"/>
  <c r="BC1147" i="1"/>
  <c r="BC1219" i="1"/>
  <c r="BC1308" i="1"/>
  <c r="BC1436" i="1"/>
  <c r="BC1550" i="1"/>
  <c r="BC1367" i="1"/>
  <c r="BC1563" i="1"/>
  <c r="BC1478" i="1"/>
  <c r="BC1441" i="1"/>
  <c r="BC1745" i="1"/>
  <c r="BC1565" i="1"/>
  <c r="BC1668" i="1"/>
  <c r="BC1651" i="1"/>
  <c r="BC1858" i="1"/>
  <c r="BC2088" i="1"/>
  <c r="BU2091" i="1" l="1"/>
  <c r="BK2091" i="1" s="1"/>
  <c r="BC2091" i="1"/>
  <c r="F2091" i="1"/>
  <c r="F2090" i="1"/>
  <c r="BC2099" i="1"/>
  <c r="BC2101" i="1"/>
  <c r="AZ2101" i="1"/>
  <c r="AZ2099" i="1"/>
  <c r="AZ2100" i="1"/>
  <c r="BC2100" i="1"/>
  <c r="BT2099" i="1"/>
  <c r="BT2101" i="1"/>
  <c r="BT2100" i="1"/>
  <c r="K44" i="1"/>
  <c r="J15" i="1" s="1"/>
  <c r="N42" i="1" s="1"/>
  <c r="N46" i="1" s="1"/>
  <c r="P44" i="1"/>
  <c r="BK4" i="1"/>
  <c r="X30" i="1"/>
  <c r="W36" i="1"/>
  <c r="W37" i="1" s="1"/>
  <c r="BF1550" i="1"/>
  <c r="G1550" i="1"/>
  <c r="BF1081" i="1"/>
  <c r="G1081" i="1"/>
  <c r="BF729" i="1"/>
  <c r="G729" i="1"/>
  <c r="BF444" i="1"/>
  <c r="G444" i="1"/>
  <c r="BF474" i="1"/>
  <c r="G474" i="1"/>
  <c r="BF351" i="1"/>
  <c r="G351" i="1"/>
  <c r="BF80" i="1"/>
  <c r="G80" i="1"/>
  <c r="BF1414" i="1"/>
  <c r="G1414" i="1"/>
  <c r="BF1255" i="1"/>
  <c r="G1255" i="1"/>
  <c r="BF556" i="1"/>
  <c r="G556" i="1"/>
  <c r="BF595" i="1"/>
  <c r="G595" i="1"/>
  <c r="BF110" i="1"/>
  <c r="G110" i="1"/>
  <c r="BF491" i="1"/>
  <c r="G491" i="1"/>
  <c r="BF204" i="1"/>
  <c r="G204" i="1"/>
  <c r="BF483" i="1"/>
  <c r="G483" i="1"/>
  <c r="BF143" i="1"/>
  <c r="G143" i="1"/>
  <c r="BF398" i="1"/>
  <c r="G398" i="1"/>
  <c r="BF114" i="1"/>
  <c r="G114" i="1"/>
  <c r="BF377" i="1"/>
  <c r="G377" i="1"/>
  <c r="BF121" i="1"/>
  <c r="G121" i="1"/>
  <c r="BF368" i="1"/>
  <c r="G368" i="1"/>
  <c r="BF535" i="1"/>
  <c r="G535" i="1"/>
  <c r="BF791" i="1"/>
  <c r="G791" i="1"/>
  <c r="BF626" i="1"/>
  <c r="G626" i="1"/>
  <c r="BF818" i="1"/>
  <c r="G818" i="1"/>
  <c r="BF653" i="1"/>
  <c r="G653" i="1"/>
  <c r="BF845" i="1"/>
  <c r="G845" i="1"/>
  <c r="BF688" i="1"/>
  <c r="G688" i="1"/>
  <c r="BF942" i="1"/>
  <c r="G942" i="1"/>
  <c r="BF1198" i="1"/>
  <c r="G1198" i="1"/>
  <c r="BF1197" i="1"/>
  <c r="G1197" i="1"/>
  <c r="BF1072" i="1"/>
  <c r="G1072" i="1"/>
  <c r="BF1007" i="1"/>
  <c r="G1007" i="1"/>
  <c r="BF1288" i="1"/>
  <c r="G1288" i="1"/>
  <c r="BF1495" i="1"/>
  <c r="G1495" i="1"/>
  <c r="BF1606" i="1"/>
  <c r="G1606" i="1"/>
  <c r="BF1960" i="1"/>
  <c r="G1960" i="1"/>
  <c r="BF20" i="1"/>
  <c r="G20" i="1"/>
  <c r="BF259" i="1"/>
  <c r="G259" i="1"/>
  <c r="BF450" i="1"/>
  <c r="G450" i="1"/>
  <c r="BF174" i="1"/>
  <c r="G174" i="1"/>
  <c r="BF429" i="1"/>
  <c r="G429" i="1"/>
  <c r="BF161" i="1"/>
  <c r="G161" i="1"/>
  <c r="BF356" i="1"/>
  <c r="G356" i="1"/>
  <c r="BF548" i="1"/>
  <c r="G548" i="1"/>
  <c r="BF843" i="1"/>
  <c r="G843" i="1"/>
  <c r="BF742" i="1"/>
  <c r="G742" i="1"/>
  <c r="BF577" i="1"/>
  <c r="G577" i="1"/>
  <c r="BF769" i="1"/>
  <c r="G769" i="1"/>
  <c r="BF612" i="1"/>
  <c r="G612" i="1"/>
  <c r="BF804" i="1"/>
  <c r="G804" i="1"/>
  <c r="BF930" i="1"/>
  <c r="G930" i="1"/>
  <c r="BF1122" i="1"/>
  <c r="G1122" i="1"/>
  <c r="BF929" i="1"/>
  <c r="G929" i="1"/>
  <c r="BF1121" i="1"/>
  <c r="G1121" i="1"/>
  <c r="BF995" i="1"/>
  <c r="G995" i="1"/>
  <c r="BF344" i="1"/>
  <c r="G344" i="1"/>
  <c r="BF1814" i="1"/>
  <c r="G1814" i="1"/>
  <c r="BF1651" i="1"/>
  <c r="G1651" i="1"/>
  <c r="BF1212" i="1"/>
  <c r="G1212" i="1"/>
  <c r="BF890" i="1"/>
  <c r="G890" i="1"/>
  <c r="BF574" i="1"/>
  <c r="G574" i="1"/>
  <c r="BF453" i="1"/>
  <c r="G453" i="1"/>
  <c r="BF119" i="1"/>
  <c r="G119" i="1"/>
  <c r="BF287" i="1"/>
  <c r="G287" i="1"/>
  <c r="BF24" i="1"/>
  <c r="G24" i="1"/>
  <c r="BF1404" i="1"/>
  <c r="G1404" i="1"/>
  <c r="BF1001" i="1"/>
  <c r="G1001" i="1"/>
  <c r="BF649" i="1"/>
  <c r="G649" i="1"/>
  <c r="BF364" i="1"/>
  <c r="G364" i="1"/>
  <c r="BF394" i="1"/>
  <c r="G394" i="1"/>
  <c r="BF395" i="1"/>
  <c r="G395" i="1"/>
  <c r="BF140" i="1"/>
  <c r="G140" i="1"/>
  <c r="BF43" i="1"/>
  <c r="G43" i="1"/>
  <c r="BF270" i="1"/>
  <c r="G270" i="1"/>
  <c r="BF526" i="1"/>
  <c r="G526" i="1"/>
  <c r="BF250" i="1"/>
  <c r="G250" i="1"/>
  <c r="BF505" i="1"/>
  <c r="G505" i="1"/>
  <c r="BF237" i="1"/>
  <c r="G237" i="1"/>
  <c r="BF599" i="1"/>
  <c r="G599" i="1"/>
  <c r="BF1006" i="1"/>
  <c r="G1006" i="1"/>
  <c r="BF1260" i="1"/>
  <c r="G1260" i="1"/>
  <c r="BF1668" i="1"/>
  <c r="G1668" i="1"/>
  <c r="BF1082" i="1"/>
  <c r="G1082" i="1"/>
  <c r="BF380" i="1"/>
  <c r="G380" i="1"/>
  <c r="BF219" i="1"/>
  <c r="G219" i="1"/>
  <c r="BF399" i="1"/>
  <c r="G399" i="1"/>
  <c r="BF144" i="1"/>
  <c r="G144" i="1"/>
  <c r="BF1590" i="1"/>
  <c r="G1590" i="1"/>
  <c r="BF937" i="1"/>
  <c r="G937" i="1"/>
  <c r="BF300" i="1"/>
  <c r="G300" i="1"/>
  <c r="BF315" i="1"/>
  <c r="G315" i="1"/>
  <c r="BF103" i="1"/>
  <c r="G103" i="1"/>
  <c r="BF542" i="1"/>
  <c r="G542" i="1"/>
  <c r="BF457" i="1"/>
  <c r="G457" i="1"/>
  <c r="BF512" i="1"/>
  <c r="G512" i="1"/>
  <c r="BF770" i="1"/>
  <c r="G770" i="1"/>
  <c r="BF768" i="1"/>
  <c r="G768" i="1"/>
  <c r="BF1085" i="1"/>
  <c r="G1085" i="1"/>
  <c r="BF1087" i="1"/>
  <c r="G1087" i="1"/>
  <c r="BF1761" i="1"/>
  <c r="G1761" i="1"/>
  <c r="BF97" i="1"/>
  <c r="G97" i="1"/>
  <c r="BF126" i="1"/>
  <c r="G126" i="1"/>
  <c r="BF241" i="1"/>
  <c r="G241" i="1"/>
  <c r="BF795" i="1"/>
  <c r="G795" i="1"/>
  <c r="BF721" i="1"/>
  <c r="G721" i="1"/>
  <c r="BF1010" i="1"/>
  <c r="G1010" i="1"/>
  <c r="BF948" i="1"/>
  <c r="G948" i="1"/>
  <c r="BF1292" i="1"/>
  <c r="G1292" i="1"/>
  <c r="BF2000" i="1"/>
  <c r="G2000" i="1"/>
  <c r="BF305" i="1"/>
  <c r="G305" i="1"/>
  <c r="BF424" i="1"/>
  <c r="G424" i="1"/>
  <c r="BF746" i="1"/>
  <c r="G746" i="1"/>
  <c r="BF680" i="1"/>
  <c r="G680" i="1"/>
  <c r="BF1190" i="1"/>
  <c r="G1190" i="1"/>
  <c r="BF936" i="1"/>
  <c r="G936" i="1"/>
  <c r="BF1192" i="1"/>
  <c r="G1192" i="1"/>
  <c r="BF1191" i="1"/>
  <c r="G1191" i="1"/>
  <c r="BF1331" i="1"/>
  <c r="G1331" i="1"/>
  <c r="BF1361" i="1"/>
  <c r="G1361" i="1"/>
  <c r="BF1665" i="1"/>
  <c r="G1665" i="1"/>
  <c r="BF1574" i="1"/>
  <c r="G1574" i="1"/>
  <c r="BF2058" i="1"/>
  <c r="G2058" i="1"/>
  <c r="BF1844" i="1"/>
  <c r="G1844" i="1"/>
  <c r="BF1698" i="1"/>
  <c r="G1698" i="1"/>
  <c r="BF1872" i="1"/>
  <c r="G1872" i="1"/>
  <c r="BF1225" i="1"/>
  <c r="G1225" i="1"/>
  <c r="BF1248" i="1"/>
  <c r="G1248" i="1"/>
  <c r="BF1312" i="1"/>
  <c r="G1312" i="1"/>
  <c r="BF1376" i="1"/>
  <c r="G1376" i="1"/>
  <c r="BF1440" i="1"/>
  <c r="G1440" i="1"/>
  <c r="BF1504" i="1"/>
  <c r="G1504" i="1"/>
  <c r="BF1552" i="1"/>
  <c r="G1552" i="1"/>
  <c r="BF1307" i="1"/>
  <c r="G1307" i="1"/>
  <c r="BF1371" i="1"/>
  <c r="G1371" i="1"/>
  <c r="BF1435" i="1"/>
  <c r="G1435" i="1"/>
  <c r="BF1499" i="1"/>
  <c r="G1499" i="1"/>
  <c r="BF1242" i="1"/>
  <c r="G1242" i="1"/>
  <c r="BF1306" i="1"/>
  <c r="G1306" i="1"/>
  <c r="BF1370" i="1"/>
  <c r="G1370" i="1"/>
  <c r="BF1434" i="1"/>
  <c r="G1434" i="1"/>
  <c r="BF1498" i="1"/>
  <c r="G1498" i="1"/>
  <c r="BF1269" i="1"/>
  <c r="G1269" i="1"/>
  <c r="BF1333" i="1"/>
  <c r="G1333" i="1"/>
  <c r="BF1397" i="1"/>
  <c r="G1397" i="1"/>
  <c r="BF1461" i="1"/>
  <c r="G1461" i="1"/>
  <c r="BF1525" i="1"/>
  <c r="G1525" i="1"/>
  <c r="BF1608" i="1"/>
  <c r="G1608" i="1"/>
  <c r="BF1701" i="1"/>
  <c r="G1701" i="1"/>
  <c r="BF1765" i="1"/>
  <c r="G1765" i="1"/>
  <c r="BF1829" i="1"/>
  <c r="G1829" i="1"/>
  <c r="BF1599" i="1"/>
  <c r="G1599" i="1"/>
  <c r="BF1610" i="1"/>
  <c r="G1610" i="1"/>
  <c r="BF1585" i="1"/>
  <c r="G1585" i="1"/>
  <c r="BF1894" i="1"/>
  <c r="G1894" i="1"/>
  <c r="BF1958" i="1"/>
  <c r="G1958" i="1"/>
  <c r="BF1624" i="1"/>
  <c r="G1624" i="1"/>
  <c r="BF1688" i="1"/>
  <c r="G1688" i="1"/>
  <c r="BF1752" i="1"/>
  <c r="G1752" i="1"/>
  <c r="BF1816" i="1"/>
  <c r="G1816" i="1"/>
  <c r="BF2030" i="1"/>
  <c r="G2030" i="1"/>
  <c r="BF1687" i="1"/>
  <c r="G1687" i="1"/>
  <c r="BF1815" i="1"/>
  <c r="G1815" i="1"/>
  <c r="BF1638" i="1"/>
  <c r="G1638" i="1"/>
  <c r="BF1766" i="1"/>
  <c r="G1766" i="1"/>
  <c r="BF2070" i="1"/>
  <c r="G2070" i="1"/>
  <c r="BF1969" i="1"/>
  <c r="G1969" i="1"/>
  <c r="BF1964" i="1"/>
  <c r="G1964" i="1"/>
  <c r="BF1951" i="1"/>
  <c r="G1951" i="1"/>
  <c r="BF1229" i="1"/>
  <c r="G1229" i="1"/>
  <c r="BF1252" i="1"/>
  <c r="G1252" i="1"/>
  <c r="BF1316" i="1"/>
  <c r="G1316" i="1"/>
  <c r="BF1380" i="1"/>
  <c r="G1380" i="1"/>
  <c r="BF1444" i="1"/>
  <c r="G1444" i="1"/>
  <c r="BF1508" i="1"/>
  <c r="G1508" i="1"/>
  <c r="BF1554" i="1"/>
  <c r="G1554" i="1"/>
  <c r="BF1311" i="1"/>
  <c r="G1311" i="1"/>
  <c r="BF1375" i="1"/>
  <c r="G1375" i="1"/>
  <c r="BF1439" i="1"/>
  <c r="G1439" i="1"/>
  <c r="BF1503" i="1"/>
  <c r="G1503" i="1"/>
  <c r="BF1246" i="1"/>
  <c r="G1246" i="1"/>
  <c r="BF1310" i="1"/>
  <c r="G1310" i="1"/>
  <c r="BF1374" i="1"/>
  <c r="G1374" i="1"/>
  <c r="BF1438" i="1"/>
  <c r="G1438" i="1"/>
  <c r="BF1502" i="1"/>
  <c r="G1502" i="1"/>
  <c r="BF1273" i="1"/>
  <c r="G1273" i="1"/>
  <c r="BF1337" i="1"/>
  <c r="G1337" i="1"/>
  <c r="BF1401" i="1"/>
  <c r="G1401" i="1"/>
  <c r="BF1465" i="1"/>
  <c r="G1465" i="1"/>
  <c r="BF1529" i="1"/>
  <c r="G1529" i="1"/>
  <c r="BF1612" i="1"/>
  <c r="G1612" i="1"/>
  <c r="BF1705" i="1"/>
  <c r="G1705" i="1"/>
  <c r="BF1769" i="1"/>
  <c r="G1769" i="1"/>
  <c r="BF1833" i="1"/>
  <c r="G1833" i="1"/>
  <c r="BF1603" i="1"/>
  <c r="G1603" i="1"/>
  <c r="BF1614" i="1"/>
  <c r="G1614" i="1"/>
  <c r="BF1589" i="1"/>
  <c r="G1589" i="1"/>
  <c r="BF1898" i="1"/>
  <c r="G1898" i="1"/>
  <c r="BF1628" i="1"/>
  <c r="G1628" i="1"/>
  <c r="BF1756" i="1"/>
  <c r="G1756" i="1"/>
  <c r="BF1820" i="1"/>
  <c r="G1820" i="1"/>
  <c r="BF2046" i="1"/>
  <c r="G2046" i="1"/>
  <c r="BF1699" i="1"/>
  <c r="G1699" i="1"/>
  <c r="BF1827" i="1"/>
  <c r="G1827" i="1"/>
  <c r="BF1650" i="1"/>
  <c r="G1650" i="1"/>
  <c r="BF1778" i="1"/>
  <c r="G1778" i="1"/>
  <c r="BF1985" i="1"/>
  <c r="G1985" i="1"/>
  <c r="BF1980" i="1"/>
  <c r="G1980" i="1"/>
  <c r="BF1967" i="1"/>
  <c r="G1967" i="1"/>
  <c r="BF1475" i="1"/>
  <c r="G1475" i="1"/>
  <c r="BF1559" i="1"/>
  <c r="G1559" i="1"/>
  <c r="BF1282" i="1"/>
  <c r="G1282" i="1"/>
  <c r="BF1346" i="1"/>
  <c r="G1346" i="1"/>
  <c r="BF1410" i="1"/>
  <c r="G1410" i="1"/>
  <c r="BF1474" i="1"/>
  <c r="G1474" i="1"/>
  <c r="BF1539" i="1"/>
  <c r="G1539" i="1"/>
  <c r="BF1309" i="1"/>
  <c r="G1309" i="1"/>
  <c r="BF1373" i="1"/>
  <c r="G1373" i="1"/>
  <c r="BF1437" i="1"/>
  <c r="G1437" i="1"/>
  <c r="BF1501" i="1"/>
  <c r="G1501" i="1"/>
  <c r="BF1584" i="1"/>
  <c r="G1584" i="1"/>
  <c r="BF1677" i="1"/>
  <c r="G1677" i="1"/>
  <c r="BF1741" i="1"/>
  <c r="G1741" i="1"/>
  <c r="BF1805" i="1"/>
  <c r="G1805" i="1"/>
  <c r="BF1575" i="1"/>
  <c r="G1575" i="1"/>
  <c r="BF1586" i="1"/>
  <c r="G1586" i="1"/>
  <c r="BF1561" i="1"/>
  <c r="G1561" i="1"/>
  <c r="BF1649" i="1"/>
  <c r="G1649" i="1"/>
  <c r="BF1934" i="1"/>
  <c r="G1934" i="1"/>
  <c r="BF1664" i="1"/>
  <c r="G1664" i="1"/>
  <c r="BF1728" i="1"/>
  <c r="G1728" i="1"/>
  <c r="BF1792" i="1"/>
  <c r="G1792" i="1"/>
  <c r="BF1856" i="1"/>
  <c r="G1856" i="1"/>
  <c r="BF1639" i="1"/>
  <c r="G1639" i="1"/>
  <c r="BF1767" i="1"/>
  <c r="G1767" i="1"/>
  <c r="BF1718" i="1"/>
  <c r="G1718" i="1"/>
  <c r="BF1846" i="1"/>
  <c r="G1846" i="1"/>
  <c r="BF1905" i="1"/>
  <c r="G1905" i="1"/>
  <c r="BF2073" i="1"/>
  <c r="G2073" i="1"/>
  <c r="BF1900" i="1"/>
  <c r="G1900" i="1"/>
  <c r="BF2072" i="1"/>
  <c r="G2072" i="1"/>
  <c r="BF1887" i="1"/>
  <c r="G1887" i="1"/>
  <c r="BF2059" i="1"/>
  <c r="G2059" i="1"/>
  <c r="BF1659" i="1"/>
  <c r="G1659" i="1"/>
  <c r="BF1723" i="1"/>
  <c r="G1723" i="1"/>
  <c r="BF1787" i="1"/>
  <c r="G1787" i="1"/>
  <c r="BF1851" i="1"/>
  <c r="G1851" i="1"/>
  <c r="BF1674" i="1"/>
  <c r="G1674" i="1"/>
  <c r="BF1738" i="1"/>
  <c r="G1738" i="1"/>
  <c r="BF1802" i="1"/>
  <c r="G1802" i="1"/>
  <c r="BF1982" i="1"/>
  <c r="G1982" i="1"/>
  <c r="BF1861" i="1"/>
  <c r="G1861" i="1"/>
  <c r="BF1929" i="1"/>
  <c r="G1929" i="1"/>
  <c r="BF2017" i="1"/>
  <c r="G2017" i="1"/>
  <c r="BF1928" i="1"/>
  <c r="G1928" i="1"/>
  <c r="BF2012" i="1"/>
  <c r="G2012" i="1"/>
  <c r="BF1915" i="1"/>
  <c r="G1915" i="1"/>
  <c r="BF1999" i="1"/>
  <c r="G1999" i="1"/>
  <c r="BF2087" i="1"/>
  <c r="G2087" i="1"/>
  <c r="BF1631" i="1"/>
  <c r="G1631" i="1"/>
  <c r="BF1695" i="1"/>
  <c r="G1695" i="1"/>
  <c r="BF1759" i="1"/>
  <c r="G1759" i="1"/>
  <c r="BF1823" i="1"/>
  <c r="G1823" i="1"/>
  <c r="BF2082" i="1"/>
  <c r="G2082" i="1"/>
  <c r="BF1646" i="1"/>
  <c r="G1646" i="1"/>
  <c r="BF1710" i="1"/>
  <c r="G1710" i="1"/>
  <c r="BF1774" i="1"/>
  <c r="G1774" i="1"/>
  <c r="BF1838" i="1"/>
  <c r="G1838" i="1"/>
  <c r="BF1897" i="1"/>
  <c r="G1897" i="1"/>
  <c r="BF1977" i="1"/>
  <c r="G1977" i="1"/>
  <c r="BF2065" i="1"/>
  <c r="G2065" i="1"/>
  <c r="BF1888" i="1"/>
  <c r="G1888" i="1"/>
  <c r="BF1976" i="1"/>
  <c r="G1976" i="1"/>
  <c r="BF2060" i="1"/>
  <c r="G2060" i="1"/>
  <c r="BF1879" i="1"/>
  <c r="G1879" i="1"/>
  <c r="BF1963" i="1"/>
  <c r="G1963" i="1"/>
  <c r="BF2047" i="1"/>
  <c r="G2047" i="1"/>
  <c r="BF1917" i="1"/>
  <c r="G1917" i="1"/>
  <c r="BF1981" i="1"/>
  <c r="G1981" i="1"/>
  <c r="BF2045" i="1"/>
  <c r="G2045" i="1"/>
  <c r="BF1892" i="1"/>
  <c r="G1892" i="1"/>
  <c r="BF1956" i="1"/>
  <c r="G1956" i="1"/>
  <c r="BF2020" i="1"/>
  <c r="G2020" i="1"/>
  <c r="BF2084" i="1"/>
  <c r="G2084" i="1"/>
  <c r="BF1859" i="1"/>
  <c r="G1859" i="1"/>
  <c r="BF1923" i="1"/>
  <c r="G1923" i="1"/>
  <c r="BF1987" i="1"/>
  <c r="G1987" i="1"/>
  <c r="BF2051" i="1"/>
  <c r="G2051" i="1"/>
  <c r="BF1588" i="1"/>
  <c r="G1588" i="1"/>
  <c r="BF1303" i="1"/>
  <c r="G1303" i="1"/>
  <c r="BF1179" i="1"/>
  <c r="G1179" i="1"/>
  <c r="BF923" i="1"/>
  <c r="G923" i="1"/>
  <c r="BF988" i="1"/>
  <c r="G988" i="1"/>
  <c r="BF1113" i="1"/>
  <c r="G1113" i="1"/>
  <c r="BF1178" i="1"/>
  <c r="G1178" i="1"/>
  <c r="BF922" i="1"/>
  <c r="G922" i="1"/>
  <c r="BF668" i="1"/>
  <c r="G668" i="1"/>
  <c r="BF761" i="1"/>
  <c r="G761" i="1"/>
  <c r="BF862" i="1"/>
  <c r="G862" i="1"/>
  <c r="BF606" i="1"/>
  <c r="G606" i="1"/>
  <c r="BF707" i="1"/>
  <c r="G707" i="1"/>
  <c r="BF476" i="1"/>
  <c r="G476" i="1"/>
  <c r="BF217" i="1"/>
  <c r="G217" i="1"/>
  <c r="BF485" i="1"/>
  <c r="G485" i="1"/>
  <c r="BF230" i="1"/>
  <c r="G230" i="1"/>
  <c r="BF506" i="1"/>
  <c r="G506" i="1"/>
  <c r="BF266" i="1"/>
  <c r="G266" i="1"/>
  <c r="BF139" i="1"/>
  <c r="G139" i="1"/>
  <c r="BF39" i="1"/>
  <c r="G39" i="1"/>
  <c r="BF423" i="1"/>
  <c r="G423" i="1"/>
  <c r="BF359" i="1"/>
  <c r="G359" i="1"/>
  <c r="BF295" i="1"/>
  <c r="G295" i="1"/>
  <c r="BF232" i="1"/>
  <c r="G232" i="1"/>
  <c r="BF168" i="1"/>
  <c r="G168" i="1"/>
  <c r="BF88" i="1"/>
  <c r="G88" i="1"/>
  <c r="BF26" i="1"/>
  <c r="G26" i="1"/>
  <c r="BF1862" i="1"/>
  <c r="G1862" i="1"/>
  <c r="BF1100" i="1"/>
  <c r="G1100" i="1"/>
  <c r="BF780" i="1"/>
  <c r="G780" i="1"/>
  <c r="BF819" i="1"/>
  <c r="G819" i="1"/>
  <c r="BF341" i="1"/>
  <c r="G341" i="1"/>
  <c r="BF87" i="1"/>
  <c r="G87" i="1"/>
  <c r="BF260" i="1"/>
  <c r="G260" i="1"/>
  <c r="BF1253" i="1"/>
  <c r="G1253" i="1"/>
  <c r="BF905" i="1"/>
  <c r="G905" i="1"/>
  <c r="BF553" i="1"/>
  <c r="G553" i="1"/>
  <c r="BF268" i="1"/>
  <c r="G268" i="1"/>
  <c r="BF298" i="1"/>
  <c r="G298" i="1"/>
  <c r="BF371" i="1"/>
  <c r="G371" i="1"/>
  <c r="BF108" i="1"/>
  <c r="G108" i="1"/>
  <c r="BF1099" i="1"/>
  <c r="G1099" i="1"/>
  <c r="BF782" i="1"/>
  <c r="G782" i="1"/>
  <c r="BF231" i="1"/>
  <c r="G231" i="1"/>
  <c r="BF68" i="1"/>
  <c r="G68" i="1"/>
  <c r="BF883" i="1"/>
  <c r="G883" i="1"/>
  <c r="BF1779" i="1"/>
  <c r="G1779" i="1"/>
  <c r="BF906" i="1"/>
  <c r="G906" i="1"/>
  <c r="BF469" i="1"/>
  <c r="G469" i="1"/>
  <c r="BF291" i="1"/>
  <c r="G291" i="1"/>
  <c r="BF1033" i="1"/>
  <c r="G1033" i="1"/>
  <c r="BF111" i="1"/>
  <c r="G111" i="1"/>
  <c r="BF652" i="1"/>
  <c r="G652" i="1"/>
  <c r="BF846" i="1"/>
  <c r="G846" i="1"/>
  <c r="BF691" i="1"/>
  <c r="G691" i="1"/>
  <c r="BF355" i="1"/>
  <c r="G355" i="1"/>
  <c r="BF1147" i="1"/>
  <c r="G1147" i="1"/>
  <c r="BF1146" i="1"/>
  <c r="G1146" i="1"/>
  <c r="BF830" i="1"/>
  <c r="G830" i="1"/>
  <c r="BF185" i="1"/>
  <c r="G185" i="1"/>
  <c r="BF251" i="1"/>
  <c r="G251" i="1"/>
  <c r="BF415" i="1"/>
  <c r="G415" i="1"/>
  <c r="BF160" i="1"/>
  <c r="G160" i="1"/>
  <c r="BF1132" i="1"/>
  <c r="G1132" i="1"/>
  <c r="BF812" i="1"/>
  <c r="G812" i="1"/>
  <c r="BF851" i="1"/>
  <c r="G851" i="1"/>
  <c r="BF373" i="1"/>
  <c r="G373" i="1"/>
  <c r="BF98" i="1"/>
  <c r="G98" i="1"/>
  <c r="BF267" i="1"/>
  <c r="G267" i="1"/>
  <c r="BF207" i="1"/>
  <c r="G207" i="1"/>
  <c r="BF462" i="1"/>
  <c r="G462" i="1"/>
  <c r="BF186" i="1"/>
  <c r="G186" i="1"/>
  <c r="BF441" i="1"/>
  <c r="G441" i="1"/>
  <c r="BF173" i="1"/>
  <c r="G173" i="1"/>
  <c r="BF432" i="1"/>
  <c r="G432" i="1"/>
  <c r="BF663" i="1"/>
  <c r="G663" i="1"/>
  <c r="BF855" i="1"/>
  <c r="G855" i="1"/>
  <c r="BF690" i="1"/>
  <c r="G690" i="1"/>
  <c r="BF882" i="1"/>
  <c r="G882" i="1"/>
  <c r="BF717" i="1"/>
  <c r="G717" i="1"/>
  <c r="BF560" i="1"/>
  <c r="G560" i="1"/>
  <c r="BF752" i="1"/>
  <c r="G752" i="1"/>
  <c r="BF880" i="1"/>
  <c r="G880" i="1"/>
  <c r="BF1134" i="1"/>
  <c r="G1134" i="1"/>
  <c r="BF1005" i="1"/>
  <c r="G1005" i="1"/>
  <c r="BF1133" i="1"/>
  <c r="G1133" i="1"/>
  <c r="BF944" i="1"/>
  <c r="G944" i="1"/>
  <c r="BF1136" i="1"/>
  <c r="G1136" i="1"/>
  <c r="BF943" i="1"/>
  <c r="G943" i="1"/>
  <c r="BF1135" i="1"/>
  <c r="G1135" i="1"/>
  <c r="BF1416" i="1"/>
  <c r="G1416" i="1"/>
  <c r="BF1347" i="1"/>
  <c r="G1347" i="1"/>
  <c r="BF1393" i="1"/>
  <c r="G1393" i="1"/>
  <c r="BF1620" i="1"/>
  <c r="G1620" i="1"/>
  <c r="BF1762" i="1"/>
  <c r="G1762" i="1"/>
  <c r="BF83" i="1"/>
  <c r="G83" i="1"/>
  <c r="BF195" i="1"/>
  <c r="G195" i="1"/>
  <c r="BF386" i="1"/>
  <c r="G386" i="1"/>
  <c r="BF29" i="1"/>
  <c r="G29" i="1"/>
  <c r="BF238" i="1"/>
  <c r="G238" i="1"/>
  <c r="BF365" i="1"/>
  <c r="G365" i="1"/>
  <c r="BF45" i="1"/>
  <c r="G45" i="1"/>
  <c r="BF225" i="1"/>
  <c r="G225" i="1"/>
  <c r="BF420" i="1"/>
  <c r="G420" i="1"/>
  <c r="BF587" i="1"/>
  <c r="G587" i="1"/>
  <c r="BF715" i="1"/>
  <c r="G715" i="1"/>
  <c r="BF550" i="1"/>
  <c r="G550" i="1"/>
  <c r="BF678" i="1"/>
  <c r="G678" i="1"/>
  <c r="BF870" i="1"/>
  <c r="G870" i="1"/>
  <c r="BF705" i="1"/>
  <c r="G705" i="1"/>
  <c r="BF899" i="1"/>
  <c r="G899" i="1"/>
  <c r="BF676" i="1"/>
  <c r="G676" i="1"/>
  <c r="BF868" i="1"/>
  <c r="G868" i="1"/>
  <c r="BF994" i="1"/>
  <c r="G994" i="1"/>
  <c r="BF1058" i="1"/>
  <c r="G1058" i="1"/>
  <c r="BF1186" i="1"/>
  <c r="G1186" i="1"/>
  <c r="BF993" i="1"/>
  <c r="G993" i="1"/>
  <c r="BF1057" i="1"/>
  <c r="G1057" i="1"/>
  <c r="BF1185" i="1"/>
  <c r="G1185" i="1"/>
  <c r="BF932" i="1"/>
  <c r="G932" i="1"/>
  <c r="BF996" i="1"/>
  <c r="G996" i="1"/>
  <c r="BF1060" i="1"/>
  <c r="G1060" i="1"/>
  <c r="BF1124" i="1"/>
  <c r="G1124" i="1"/>
  <c r="BF1188" i="1"/>
  <c r="G1188" i="1"/>
  <c r="BF931" i="1"/>
  <c r="G931" i="1"/>
  <c r="BF1059" i="1"/>
  <c r="G1059" i="1"/>
  <c r="BF1123" i="1"/>
  <c r="G1123" i="1"/>
  <c r="BF1187" i="1"/>
  <c r="G1187" i="1"/>
  <c r="BF1388" i="1"/>
  <c r="G1388" i="1"/>
  <c r="BF1516" i="1"/>
  <c r="G1516" i="1"/>
  <c r="BF1319" i="1"/>
  <c r="G1319" i="1"/>
  <c r="BF1447" i="1"/>
  <c r="G1447" i="1"/>
  <c r="BF1382" i="1"/>
  <c r="G1382" i="1"/>
  <c r="BF1345" i="1"/>
  <c r="G1345" i="1"/>
  <c r="BF1637" i="1"/>
  <c r="G1637" i="1"/>
  <c r="BF1611" i="1"/>
  <c r="G1611" i="1"/>
  <c r="BF1994" i="1"/>
  <c r="G1994" i="1"/>
  <c r="BF1828" i="1"/>
  <c r="G1828" i="1"/>
  <c r="BF1666" i="1"/>
  <c r="G1666" i="1"/>
  <c r="BF310" i="1"/>
  <c r="G310" i="1"/>
  <c r="BF374" i="1"/>
  <c r="G374" i="1"/>
  <c r="BF438" i="1"/>
  <c r="G438" i="1"/>
  <c r="BF502" i="1"/>
  <c r="G502" i="1"/>
  <c r="BF17" i="1"/>
  <c r="G17" i="1"/>
  <c r="BF82" i="1"/>
  <c r="G82" i="1"/>
  <c r="BF162" i="1"/>
  <c r="G162" i="1"/>
  <c r="BF226" i="1"/>
  <c r="G226" i="1"/>
  <c r="BF289" i="1"/>
  <c r="G289" i="1"/>
  <c r="BF353" i="1"/>
  <c r="G353" i="1"/>
  <c r="BF417" i="1"/>
  <c r="G417" i="1"/>
  <c r="BF481" i="1"/>
  <c r="G481" i="1"/>
  <c r="BF33" i="1"/>
  <c r="G33" i="1"/>
  <c r="BF92" i="1"/>
  <c r="G92" i="1"/>
  <c r="BF149" i="1"/>
  <c r="G149" i="1"/>
  <c r="BF213" i="1"/>
  <c r="G213" i="1"/>
  <c r="BF280" i="1"/>
  <c r="G280" i="1"/>
  <c r="BF408" i="1"/>
  <c r="G408" i="1"/>
  <c r="BF472" i="1"/>
  <c r="G472" i="1"/>
  <c r="BF536" i="1"/>
  <c r="G536" i="1"/>
  <c r="BF575" i="1"/>
  <c r="G575" i="1"/>
  <c r="BF639" i="1"/>
  <c r="G639" i="1"/>
  <c r="BF703" i="1"/>
  <c r="G703" i="1"/>
  <c r="BF767" i="1"/>
  <c r="G767" i="1"/>
  <c r="BF831" i="1"/>
  <c r="G831" i="1"/>
  <c r="BF893" i="1"/>
  <c r="G893" i="1"/>
  <c r="BF602" i="1"/>
  <c r="G602" i="1"/>
  <c r="BF666" i="1"/>
  <c r="G666" i="1"/>
  <c r="BF730" i="1"/>
  <c r="G730" i="1"/>
  <c r="BF794" i="1"/>
  <c r="G794" i="1"/>
  <c r="BF858" i="1"/>
  <c r="G858" i="1"/>
  <c r="BF565" i="1"/>
  <c r="G565" i="1"/>
  <c r="BF629" i="1"/>
  <c r="G629" i="1"/>
  <c r="BF693" i="1"/>
  <c r="G693" i="1"/>
  <c r="BF757" i="1"/>
  <c r="G757" i="1"/>
  <c r="BF821" i="1"/>
  <c r="G821" i="1"/>
  <c r="BF887" i="1"/>
  <c r="G887" i="1"/>
  <c r="BF600" i="1"/>
  <c r="G600" i="1"/>
  <c r="BF664" i="1"/>
  <c r="G664" i="1"/>
  <c r="BF792" i="1"/>
  <c r="G792" i="1"/>
  <c r="BF856" i="1"/>
  <c r="G856" i="1"/>
  <c r="BF918" i="1"/>
  <c r="G918" i="1"/>
  <c r="BF982" i="1"/>
  <c r="G982" i="1"/>
  <c r="BF1046" i="1"/>
  <c r="G1046" i="1"/>
  <c r="BF1110" i="1"/>
  <c r="G1110" i="1"/>
  <c r="BF1174" i="1"/>
  <c r="G1174" i="1"/>
  <c r="BF917" i="1"/>
  <c r="G917" i="1"/>
  <c r="BF981" i="1"/>
  <c r="G981" i="1"/>
  <c r="BF1045" i="1"/>
  <c r="G1045" i="1"/>
  <c r="BF1109" i="1"/>
  <c r="G1109" i="1"/>
  <c r="BF1173" i="1"/>
  <c r="G1173" i="1"/>
  <c r="BF1235" i="1"/>
  <c r="G1235" i="1"/>
  <c r="BF920" i="1"/>
  <c r="G920" i="1"/>
  <c r="BF984" i="1"/>
  <c r="G984" i="1"/>
  <c r="BF1048" i="1"/>
  <c r="G1048" i="1"/>
  <c r="BF1112" i="1"/>
  <c r="G1112" i="1"/>
  <c r="BF1176" i="1"/>
  <c r="G1176" i="1"/>
  <c r="BF919" i="1"/>
  <c r="G919" i="1"/>
  <c r="BF983" i="1"/>
  <c r="G983" i="1"/>
  <c r="BF1047" i="1"/>
  <c r="G1047" i="1"/>
  <c r="BF1111" i="1"/>
  <c r="G1111" i="1"/>
  <c r="BF1175" i="1"/>
  <c r="G1175" i="1"/>
  <c r="BF1240" i="1"/>
  <c r="G1240" i="1"/>
  <c r="BF1368" i="1"/>
  <c r="G1368" i="1"/>
  <c r="BF1496" i="1"/>
  <c r="G1496" i="1"/>
  <c r="BF1299" i="1"/>
  <c r="G1299" i="1"/>
  <c r="BF1427" i="1"/>
  <c r="G1427" i="1"/>
  <c r="BF1334" i="1"/>
  <c r="G1334" i="1"/>
  <c r="BF1297" i="1"/>
  <c r="G1297" i="1"/>
  <c r="BF1572" i="1"/>
  <c r="G1572" i="1"/>
  <c r="BF1857" i="1"/>
  <c r="G1857" i="1"/>
  <c r="BF1922" i="1"/>
  <c r="G1922" i="1"/>
  <c r="BF1780" i="1"/>
  <c r="G1780" i="1"/>
  <c r="BF2034" i="1"/>
  <c r="G2034" i="1"/>
  <c r="BF2049" i="1"/>
  <c r="G2049" i="1"/>
  <c r="BF2031" i="1"/>
  <c r="G2031" i="1"/>
  <c r="BF1207" i="1"/>
  <c r="G1207" i="1"/>
  <c r="BF1232" i="1"/>
  <c r="G1232" i="1"/>
  <c r="BF1296" i="1"/>
  <c r="G1296" i="1"/>
  <c r="BF1360" i="1"/>
  <c r="G1360" i="1"/>
  <c r="BF1424" i="1"/>
  <c r="G1424" i="1"/>
  <c r="BF1488" i="1"/>
  <c r="G1488" i="1"/>
  <c r="BF1544" i="1"/>
  <c r="G1544" i="1"/>
  <c r="BF1291" i="1"/>
  <c r="G1291" i="1"/>
  <c r="BF1355" i="1"/>
  <c r="G1355" i="1"/>
  <c r="BF1419" i="1"/>
  <c r="G1419" i="1"/>
  <c r="BF1483" i="1"/>
  <c r="G1483" i="1"/>
  <c r="BF1226" i="1"/>
  <c r="G1226" i="1"/>
  <c r="BF1290" i="1"/>
  <c r="G1290" i="1"/>
  <c r="BF1354" i="1"/>
  <c r="G1354" i="1"/>
  <c r="BF1418" i="1"/>
  <c r="G1418" i="1"/>
  <c r="BF1482" i="1"/>
  <c r="G1482" i="1"/>
  <c r="BF1547" i="1"/>
  <c r="G1547" i="1"/>
  <c r="BF1317" i="1"/>
  <c r="G1317" i="1"/>
  <c r="BF1381" i="1"/>
  <c r="G1381" i="1"/>
  <c r="BF1445" i="1"/>
  <c r="G1445" i="1"/>
  <c r="BF1509" i="1"/>
  <c r="G1509" i="1"/>
  <c r="BF1592" i="1"/>
  <c r="G1592" i="1"/>
  <c r="BF1685" i="1"/>
  <c r="G1685" i="1"/>
  <c r="BF1749" i="1"/>
  <c r="G1749" i="1"/>
  <c r="BF1813" i="1"/>
  <c r="G1813" i="1"/>
  <c r="BF1583" i="1"/>
  <c r="G1583" i="1"/>
  <c r="BF1594" i="1"/>
  <c r="G1594" i="1"/>
  <c r="BF1569" i="1"/>
  <c r="G1569" i="1"/>
  <c r="BF1866" i="1"/>
  <c r="G1866" i="1"/>
  <c r="BF1942" i="1"/>
  <c r="G1942" i="1"/>
  <c r="BF1672" i="1"/>
  <c r="G1672" i="1"/>
  <c r="BF1736" i="1"/>
  <c r="G1736" i="1"/>
  <c r="BF1800" i="1"/>
  <c r="G1800" i="1"/>
  <c r="BF1970" i="1"/>
  <c r="G1970" i="1"/>
  <c r="BF1655" i="1"/>
  <c r="G1655" i="1"/>
  <c r="BF1783" i="1"/>
  <c r="G1783" i="1"/>
  <c r="BF1734" i="1"/>
  <c r="G1734" i="1"/>
  <c r="BF1886" i="1"/>
  <c r="G1886" i="1"/>
  <c r="BF1925" i="1"/>
  <c r="G1925" i="1"/>
  <c r="BF1920" i="1"/>
  <c r="G1920" i="1"/>
  <c r="BF1911" i="1"/>
  <c r="G1911" i="1"/>
  <c r="BF2079" i="1"/>
  <c r="G2079" i="1"/>
  <c r="BF1211" i="1"/>
  <c r="G1211" i="1"/>
  <c r="BF1236" i="1"/>
  <c r="G1236" i="1"/>
  <c r="BF1300" i="1"/>
  <c r="G1300" i="1"/>
  <c r="BF1364" i="1"/>
  <c r="G1364" i="1"/>
  <c r="BF1428" i="1"/>
  <c r="G1428" i="1"/>
  <c r="BF1492" i="1"/>
  <c r="G1492" i="1"/>
  <c r="BF1546" i="1"/>
  <c r="G1546" i="1"/>
  <c r="BF1295" i="1"/>
  <c r="G1295" i="1"/>
  <c r="BF1359" i="1"/>
  <c r="G1359" i="1"/>
  <c r="BF1423" i="1"/>
  <c r="G1423" i="1"/>
  <c r="BF1487" i="1"/>
  <c r="G1487" i="1"/>
  <c r="BF1230" i="1"/>
  <c r="G1230" i="1"/>
  <c r="BF1294" i="1"/>
  <c r="G1294" i="1"/>
  <c r="BF1358" i="1"/>
  <c r="G1358" i="1"/>
  <c r="BF1422" i="1"/>
  <c r="G1422" i="1"/>
  <c r="BF1486" i="1"/>
  <c r="G1486" i="1"/>
  <c r="BF1551" i="1"/>
  <c r="G1551" i="1"/>
  <c r="BF1321" i="1"/>
  <c r="G1321" i="1"/>
  <c r="BF1385" i="1"/>
  <c r="G1385" i="1"/>
  <c r="BF1449" i="1"/>
  <c r="G1449" i="1"/>
  <c r="BF1513" i="1"/>
  <c r="G1513" i="1"/>
  <c r="BF1596" i="1"/>
  <c r="G1596" i="1"/>
  <c r="BF1689" i="1"/>
  <c r="G1689" i="1"/>
  <c r="BF1753" i="1"/>
  <c r="G1753" i="1"/>
  <c r="BF1817" i="1"/>
  <c r="G1817" i="1"/>
  <c r="BF1587" i="1"/>
  <c r="G1587" i="1"/>
  <c r="BF1598" i="1"/>
  <c r="G1598" i="1"/>
  <c r="BF1573" i="1"/>
  <c r="G1573" i="1"/>
  <c r="BF1870" i="1"/>
  <c r="G1870" i="1"/>
  <c r="BF1946" i="1"/>
  <c r="G1946" i="1"/>
  <c r="BF1676" i="1"/>
  <c r="G1676" i="1"/>
  <c r="BF1740" i="1"/>
  <c r="G1740" i="1"/>
  <c r="BF1804" i="1"/>
  <c r="G1804" i="1"/>
  <c r="BF1974" i="1"/>
  <c r="G1974" i="1"/>
  <c r="BF1667" i="1"/>
  <c r="G1667" i="1"/>
  <c r="BF1795" i="1"/>
  <c r="G1795" i="1"/>
  <c r="BF1618" i="1"/>
  <c r="G1618" i="1"/>
  <c r="BF1746" i="1"/>
  <c r="G1746" i="1"/>
  <c r="BF1990" i="1"/>
  <c r="G1990" i="1"/>
  <c r="BF1941" i="1"/>
  <c r="G1941" i="1"/>
  <c r="BF1936" i="1"/>
  <c r="G1936" i="1"/>
  <c r="BF1927" i="1"/>
  <c r="G1927" i="1"/>
  <c r="BF1459" i="1"/>
  <c r="G1459" i="1"/>
  <c r="BF1523" i="1"/>
  <c r="G1523" i="1"/>
  <c r="BF1266" i="1"/>
  <c r="G1266" i="1"/>
  <c r="BF1330" i="1"/>
  <c r="G1330" i="1"/>
  <c r="BF1394" i="1"/>
  <c r="G1394" i="1"/>
  <c r="BF1458" i="1"/>
  <c r="G1458" i="1"/>
  <c r="BF1522" i="1"/>
  <c r="G1522" i="1"/>
  <c r="BF1293" i="1"/>
  <c r="G1293" i="1"/>
  <c r="BF1357" i="1"/>
  <c r="G1357" i="1"/>
  <c r="BF1421" i="1"/>
  <c r="G1421" i="1"/>
  <c r="BF1485" i="1"/>
  <c r="G1485" i="1"/>
  <c r="BF1568" i="1"/>
  <c r="G1568" i="1"/>
  <c r="BF1661" i="1"/>
  <c r="G1661" i="1"/>
  <c r="BF1725" i="1"/>
  <c r="G1725" i="1"/>
  <c r="BF1789" i="1"/>
  <c r="G1789" i="1"/>
  <c r="BF1853" i="1"/>
  <c r="G1853" i="1"/>
  <c r="BF1641" i="1"/>
  <c r="G1641" i="1"/>
  <c r="BF1545" i="1"/>
  <c r="G1545" i="1"/>
  <c r="BF1609" i="1"/>
  <c r="G1609" i="1"/>
  <c r="BF1918" i="1"/>
  <c r="G1918" i="1"/>
  <c r="BF2042" i="1"/>
  <c r="G2042" i="1"/>
  <c r="BF1648" i="1"/>
  <c r="G1648" i="1"/>
  <c r="BF1712" i="1"/>
  <c r="G1712" i="1"/>
  <c r="BF1776" i="1"/>
  <c r="G1776" i="1"/>
  <c r="BF1840" i="1"/>
  <c r="G1840" i="1"/>
  <c r="BF1735" i="1"/>
  <c r="G1735" i="1"/>
  <c r="BF1978" i="1"/>
  <c r="G1978" i="1"/>
  <c r="BF1686" i="1"/>
  <c r="G1686" i="1"/>
  <c r="BF1873" i="1"/>
  <c r="G1873" i="1"/>
  <c r="BF2033" i="1"/>
  <c r="G2033" i="1"/>
  <c r="BF2028" i="1"/>
  <c r="G2028" i="1"/>
  <c r="BF2015" i="1"/>
  <c r="G2015" i="1"/>
  <c r="BF1643" i="1"/>
  <c r="G1643" i="1"/>
  <c r="BF1707" i="1"/>
  <c r="G1707" i="1"/>
  <c r="BF1771" i="1"/>
  <c r="G1771" i="1"/>
  <c r="BF1835" i="1"/>
  <c r="G1835" i="1"/>
  <c r="BF1658" i="1"/>
  <c r="G1658" i="1"/>
  <c r="BF1722" i="1"/>
  <c r="G1722" i="1"/>
  <c r="BF1786" i="1"/>
  <c r="G1786" i="1"/>
  <c r="BF1850" i="1"/>
  <c r="G1850" i="1"/>
  <c r="BF1909" i="1"/>
  <c r="G1909" i="1"/>
  <c r="BF1993" i="1"/>
  <c r="G1993" i="1"/>
  <c r="BF2081" i="1"/>
  <c r="G2081" i="1"/>
  <c r="BF1904" i="1"/>
  <c r="G1904" i="1"/>
  <c r="BF1992" i="1"/>
  <c r="G1992" i="1"/>
  <c r="BF2076" i="1"/>
  <c r="G2076" i="1"/>
  <c r="BF1895" i="1"/>
  <c r="G1895" i="1"/>
  <c r="BF1979" i="1"/>
  <c r="G1979" i="1"/>
  <c r="BF2063" i="1"/>
  <c r="G2063" i="1"/>
  <c r="BF1679" i="1"/>
  <c r="G1679" i="1"/>
  <c r="BF1743" i="1"/>
  <c r="G1743" i="1"/>
  <c r="BF1807" i="1"/>
  <c r="G1807" i="1"/>
  <c r="BF2018" i="1"/>
  <c r="G2018" i="1"/>
  <c r="BF1630" i="1"/>
  <c r="G1630" i="1"/>
  <c r="BF1694" i="1"/>
  <c r="G1694" i="1"/>
  <c r="BF1758" i="1"/>
  <c r="G1758" i="1"/>
  <c r="BF1822" i="1"/>
  <c r="G1822" i="1"/>
  <c r="BF2038" i="1"/>
  <c r="G2038" i="1"/>
  <c r="BF1881" i="1"/>
  <c r="G1881" i="1"/>
  <c r="BF1957" i="1"/>
  <c r="G1957" i="1"/>
  <c r="BF2041" i="1"/>
  <c r="G2041" i="1"/>
  <c r="BF1868" i="1"/>
  <c r="G1868" i="1"/>
  <c r="BF1952" i="1"/>
  <c r="G1952" i="1"/>
  <c r="BF2040" i="1"/>
  <c r="G2040" i="1"/>
  <c r="BF1943" i="1"/>
  <c r="G1943" i="1"/>
  <c r="BF2027" i="1"/>
  <c r="G2027" i="1"/>
  <c r="BF1965" i="1"/>
  <c r="G1965" i="1"/>
  <c r="BF2029" i="1"/>
  <c r="G2029" i="1"/>
  <c r="BF1876" i="1"/>
  <c r="G1876" i="1"/>
  <c r="BF1940" i="1"/>
  <c r="G1940" i="1"/>
  <c r="BF2004" i="1"/>
  <c r="G2004" i="1"/>
  <c r="BF2068" i="1"/>
  <c r="G2068" i="1"/>
  <c r="BF1907" i="1"/>
  <c r="G1907" i="1"/>
  <c r="BF1971" i="1"/>
  <c r="G1971" i="1"/>
  <c r="BF2035" i="1"/>
  <c r="G2035" i="1"/>
  <c r="BF2089" i="1"/>
  <c r="G2089" i="1"/>
  <c r="BF1579" i="1"/>
  <c r="G1579" i="1"/>
  <c r="BF1431" i="1"/>
  <c r="G1431" i="1"/>
  <c r="BF1244" i="1"/>
  <c r="G1244" i="1"/>
  <c r="BF987" i="1"/>
  <c r="G987" i="1"/>
  <c r="BF1052" i="1"/>
  <c r="G1052" i="1"/>
  <c r="BF1177" i="1"/>
  <c r="G1177" i="1"/>
  <c r="BF921" i="1"/>
  <c r="G921" i="1"/>
  <c r="BF986" i="1"/>
  <c r="G986" i="1"/>
  <c r="BF732" i="1"/>
  <c r="G732" i="1"/>
  <c r="BF825" i="1"/>
  <c r="G825" i="1"/>
  <c r="BF569" i="1"/>
  <c r="G569" i="1"/>
  <c r="BF670" i="1"/>
  <c r="G670" i="1"/>
  <c r="BF771" i="1"/>
  <c r="G771" i="1"/>
  <c r="BF540" i="1"/>
  <c r="G540" i="1"/>
  <c r="BF284" i="1"/>
  <c r="G284" i="1"/>
  <c r="BF37" i="1"/>
  <c r="G37" i="1"/>
  <c r="BF293" i="1"/>
  <c r="G293" i="1"/>
  <c r="BF18" i="1"/>
  <c r="G18" i="1"/>
  <c r="BF314" i="1"/>
  <c r="G314" i="1"/>
  <c r="BF171" i="1"/>
  <c r="G171" i="1"/>
  <c r="BF65" i="1"/>
  <c r="G65" i="1"/>
  <c r="BF447" i="1"/>
  <c r="G447" i="1"/>
  <c r="BF375" i="1"/>
  <c r="G375" i="1"/>
  <c r="BF311" i="1"/>
  <c r="G311" i="1"/>
  <c r="BF248" i="1"/>
  <c r="G248" i="1"/>
  <c r="BF184" i="1"/>
  <c r="G184" i="1"/>
  <c r="BF112" i="1"/>
  <c r="G112" i="1"/>
  <c r="BF36" i="1"/>
  <c r="G36" i="1"/>
  <c r="BF1903" i="1"/>
  <c r="G1903" i="1"/>
  <c r="BF1035" i="1"/>
  <c r="G1035" i="1"/>
  <c r="BF1034" i="1"/>
  <c r="G1034" i="1"/>
  <c r="BF718" i="1"/>
  <c r="G718" i="1"/>
  <c r="BF89" i="1"/>
  <c r="G89" i="1"/>
  <c r="BF199" i="1"/>
  <c r="G199" i="1"/>
  <c r="BF323" i="1"/>
  <c r="G323" i="1"/>
  <c r="BF48" i="1"/>
  <c r="G48" i="1"/>
  <c r="BF1399" i="1"/>
  <c r="G1399" i="1"/>
  <c r="BF1161" i="1"/>
  <c r="G1161" i="1"/>
  <c r="BF809" i="1"/>
  <c r="G809" i="1"/>
  <c r="BF524" i="1"/>
  <c r="G524" i="1"/>
  <c r="BF443" i="1"/>
  <c r="G443" i="1"/>
  <c r="BF180" i="1"/>
  <c r="G180" i="1"/>
  <c r="BF1543" i="1"/>
  <c r="G1543" i="1"/>
  <c r="BF588" i="1"/>
  <c r="G588" i="1"/>
  <c r="BF150" i="1"/>
  <c r="G150" i="1"/>
  <c r="BF212" i="1"/>
  <c r="G212" i="1"/>
  <c r="BF844" i="1"/>
  <c r="G844" i="1"/>
  <c r="BF21" i="1"/>
  <c r="G21" i="1"/>
  <c r="BF1097" i="1"/>
  <c r="G1097" i="1"/>
  <c r="BF460" i="1"/>
  <c r="G460" i="1"/>
  <c r="BF419" i="1"/>
  <c r="G419" i="1"/>
  <c r="BF1468" i="1"/>
  <c r="G1468" i="1"/>
  <c r="BF405" i="1"/>
  <c r="G405" i="1"/>
  <c r="BF1505" i="1"/>
  <c r="G1505" i="1"/>
  <c r="BF1163" i="1"/>
  <c r="G1163" i="1"/>
  <c r="BF972" i="1"/>
  <c r="G972" i="1"/>
  <c r="BF201" i="1"/>
  <c r="G201" i="1"/>
  <c r="BF1436" i="1"/>
  <c r="G1436" i="1"/>
  <c r="BF1148" i="1"/>
  <c r="G1148" i="1"/>
  <c r="BF1017" i="1"/>
  <c r="G1017" i="1"/>
  <c r="BF572" i="1"/>
  <c r="G572" i="1"/>
  <c r="BF766" i="1"/>
  <c r="G766" i="1"/>
  <c r="BF611" i="1"/>
  <c r="G611" i="1"/>
  <c r="BF124" i="1"/>
  <c r="G124" i="1"/>
  <c r="BF410" i="1"/>
  <c r="G410" i="1"/>
  <c r="BF495" i="1"/>
  <c r="G495" i="1"/>
  <c r="BF271" i="1"/>
  <c r="G271" i="1"/>
  <c r="BF1479" i="1"/>
  <c r="G1479" i="1"/>
  <c r="BF1003" i="1"/>
  <c r="G1003" i="1"/>
  <c r="BF1193" i="1"/>
  <c r="G1193" i="1"/>
  <c r="BF748" i="1"/>
  <c r="G748" i="1"/>
  <c r="BF585" i="1"/>
  <c r="G585" i="1"/>
  <c r="BF787" i="1"/>
  <c r="G787" i="1"/>
  <c r="BF309" i="1"/>
  <c r="G309" i="1"/>
  <c r="BF330" i="1"/>
  <c r="G330" i="1"/>
  <c r="BF71" i="1"/>
  <c r="G71" i="1"/>
  <c r="BF459" i="1"/>
  <c r="G459" i="1"/>
  <c r="BF252" i="1"/>
  <c r="G252" i="1"/>
  <c r="BF120" i="1"/>
  <c r="G120" i="1"/>
  <c r="BF435" i="1"/>
  <c r="G435" i="1"/>
  <c r="BF59" i="1"/>
  <c r="G59" i="1"/>
  <c r="BF223" i="1"/>
  <c r="G223" i="1"/>
  <c r="BF350" i="1"/>
  <c r="G350" i="1"/>
  <c r="BF478" i="1"/>
  <c r="G478" i="1"/>
  <c r="BF138" i="1"/>
  <c r="G138" i="1"/>
  <c r="BF265" i="1"/>
  <c r="G265" i="1"/>
  <c r="BF393" i="1"/>
  <c r="G393" i="1"/>
  <c r="BF77" i="1"/>
  <c r="G77" i="1"/>
  <c r="BF125" i="1"/>
  <c r="G125" i="1"/>
  <c r="BF253" i="1"/>
  <c r="G253" i="1"/>
  <c r="BF384" i="1"/>
  <c r="G384" i="1"/>
  <c r="BF551" i="1"/>
  <c r="G551" i="1"/>
  <c r="BF679" i="1"/>
  <c r="G679" i="1"/>
  <c r="BF807" i="1"/>
  <c r="G807" i="1"/>
  <c r="BF642" i="1"/>
  <c r="G642" i="1"/>
  <c r="BF834" i="1"/>
  <c r="G834" i="1"/>
  <c r="BF605" i="1"/>
  <c r="G605" i="1"/>
  <c r="BF733" i="1"/>
  <c r="G733" i="1"/>
  <c r="BF861" i="1"/>
  <c r="G861" i="1"/>
  <c r="BF640" i="1"/>
  <c r="G640" i="1"/>
  <c r="BF832" i="1"/>
  <c r="G832" i="1"/>
  <c r="BF958" i="1"/>
  <c r="G958" i="1"/>
  <c r="BF1086" i="1"/>
  <c r="G1086" i="1"/>
  <c r="BF1214" i="1"/>
  <c r="G1214" i="1"/>
  <c r="BF1021" i="1"/>
  <c r="G1021" i="1"/>
  <c r="BF1213" i="1"/>
  <c r="G1213" i="1"/>
  <c r="BF960" i="1"/>
  <c r="G960" i="1"/>
  <c r="BF1088" i="1"/>
  <c r="G1088" i="1"/>
  <c r="BF1216" i="1"/>
  <c r="G1216" i="1"/>
  <c r="BF1023" i="1"/>
  <c r="G1023" i="1"/>
  <c r="BF1233" i="1"/>
  <c r="G1233" i="1"/>
  <c r="BF1448" i="1"/>
  <c r="G1448" i="1"/>
  <c r="BF1379" i="1"/>
  <c r="G1379" i="1"/>
  <c r="BF1494" i="1"/>
  <c r="G1494" i="1"/>
  <c r="BF1581" i="1"/>
  <c r="G1581" i="1"/>
  <c r="BF1683" i="1"/>
  <c r="G1683" i="1"/>
  <c r="BF47" i="1"/>
  <c r="G47" i="1"/>
  <c r="BF147" i="1"/>
  <c r="G147" i="1"/>
  <c r="BF274" i="1"/>
  <c r="G274" i="1"/>
  <c r="BF466" i="1"/>
  <c r="G466" i="1"/>
  <c r="BF42" i="1"/>
  <c r="G42" i="1"/>
  <c r="BF254" i="1"/>
  <c r="G254" i="1"/>
  <c r="BF381" i="1"/>
  <c r="G381" i="1"/>
  <c r="BF509" i="1"/>
  <c r="G509" i="1"/>
  <c r="BF122" i="1"/>
  <c r="G122" i="1"/>
  <c r="BF308" i="1"/>
  <c r="G308" i="1"/>
  <c r="BF436" i="1"/>
  <c r="G436" i="1"/>
  <c r="BF539" i="1"/>
  <c r="G539" i="1"/>
  <c r="BF667" i="1"/>
  <c r="G667" i="1"/>
  <c r="BF859" i="1"/>
  <c r="G859" i="1"/>
  <c r="BF630" i="1"/>
  <c r="G630" i="1"/>
  <c r="BF758" i="1"/>
  <c r="G758" i="1"/>
  <c r="BF529" i="1"/>
  <c r="G529" i="1"/>
  <c r="BF657" i="1"/>
  <c r="G657" i="1"/>
  <c r="BF849" i="1"/>
  <c r="G849" i="1"/>
  <c r="BF628" i="1"/>
  <c r="G628" i="1"/>
  <c r="BF756" i="1"/>
  <c r="G756" i="1"/>
  <c r="BF884" i="1"/>
  <c r="G884" i="1"/>
  <c r="BF1074" i="1"/>
  <c r="G1074" i="1"/>
  <c r="BF945" i="1"/>
  <c r="G945" i="1"/>
  <c r="BF1073" i="1"/>
  <c r="G1073" i="1"/>
  <c r="BF1137" i="1"/>
  <c r="G1137" i="1"/>
  <c r="BF1263" i="1"/>
  <c r="G1263" i="1"/>
  <c r="BF1076" i="1"/>
  <c r="G1076" i="1"/>
  <c r="BF1204" i="1"/>
  <c r="G1204" i="1"/>
  <c r="BF1011" i="1"/>
  <c r="G1011" i="1"/>
  <c r="BF1139" i="1"/>
  <c r="G1139" i="1"/>
  <c r="BF1420" i="1"/>
  <c r="G1420" i="1"/>
  <c r="BF1351" i="1"/>
  <c r="G1351" i="1"/>
  <c r="BF1446" i="1"/>
  <c r="G1446" i="1"/>
  <c r="BF1713" i="1"/>
  <c r="G1713" i="1"/>
  <c r="BF1636" i="1"/>
  <c r="G1636" i="1"/>
  <c r="BF1794" i="1"/>
  <c r="G1794" i="1"/>
  <c r="BF326" i="1"/>
  <c r="G326" i="1"/>
  <c r="BF454" i="1"/>
  <c r="G454" i="1"/>
  <c r="BF30" i="1"/>
  <c r="G30" i="1"/>
  <c r="BF178" i="1"/>
  <c r="G178" i="1"/>
  <c r="BF369" i="1"/>
  <c r="G369" i="1"/>
  <c r="BF497" i="1"/>
  <c r="G497" i="1"/>
  <c r="BF109" i="1"/>
  <c r="G109" i="1"/>
  <c r="BF229" i="1"/>
  <c r="G229" i="1"/>
  <c r="BF296" i="1"/>
  <c r="G296" i="1"/>
  <c r="BF488" i="1"/>
  <c r="G488" i="1"/>
  <c r="BF591" i="1"/>
  <c r="G591" i="1"/>
  <c r="BF783" i="1"/>
  <c r="G783" i="1"/>
  <c r="BF554" i="1"/>
  <c r="G554" i="1"/>
  <c r="BF682" i="1"/>
  <c r="G682" i="1"/>
  <c r="BF874" i="1"/>
  <c r="G874" i="1"/>
  <c r="BF645" i="1"/>
  <c r="G645" i="1"/>
  <c r="BF773" i="1"/>
  <c r="G773" i="1"/>
  <c r="BF552" i="1"/>
  <c r="G552" i="1"/>
  <c r="BF744" i="1"/>
  <c r="G744" i="1"/>
  <c r="BF872" i="1"/>
  <c r="G872" i="1"/>
  <c r="BF998" i="1"/>
  <c r="G998" i="1"/>
  <c r="BF1126" i="1"/>
  <c r="G1126" i="1"/>
  <c r="BF997" i="1"/>
  <c r="G997" i="1"/>
  <c r="BF1125" i="1"/>
  <c r="G1125" i="1"/>
  <c r="BF1251" i="1"/>
  <c r="G1251" i="1"/>
  <c r="BF1064" i="1"/>
  <c r="G1064" i="1"/>
  <c r="BF935" i="1"/>
  <c r="G935" i="1"/>
  <c r="BF1063" i="1"/>
  <c r="G1063" i="1"/>
  <c r="BF1272" i="1"/>
  <c r="G1272" i="1"/>
  <c r="BF1400" i="1"/>
  <c r="G1400" i="1"/>
  <c r="BF1398" i="1"/>
  <c r="G1398" i="1"/>
  <c r="BF1692" i="1"/>
  <c r="G1692" i="1"/>
  <c r="BF2088" i="1"/>
  <c r="G2088" i="1"/>
  <c r="BF1565" i="1"/>
  <c r="G1565" i="1"/>
  <c r="BF1563" i="1"/>
  <c r="G1563" i="1"/>
  <c r="BF1308" i="1"/>
  <c r="G1308" i="1"/>
  <c r="BF1019" i="1"/>
  <c r="G1019" i="1"/>
  <c r="BF1084" i="1"/>
  <c r="G1084" i="1"/>
  <c r="BF1209" i="1"/>
  <c r="G1209" i="1"/>
  <c r="BF953" i="1"/>
  <c r="G953" i="1"/>
  <c r="BF1018" i="1"/>
  <c r="G1018" i="1"/>
  <c r="BF764" i="1"/>
  <c r="G764" i="1"/>
  <c r="BF857" i="1"/>
  <c r="G857" i="1"/>
  <c r="BF601" i="1"/>
  <c r="G601" i="1"/>
  <c r="BF702" i="1"/>
  <c r="G702" i="1"/>
  <c r="BF803" i="1"/>
  <c r="G803" i="1"/>
  <c r="BF547" i="1"/>
  <c r="G547" i="1"/>
  <c r="BF316" i="1"/>
  <c r="G316" i="1"/>
  <c r="BF73" i="1"/>
  <c r="G73" i="1"/>
  <c r="BF325" i="1"/>
  <c r="G325" i="1"/>
  <c r="BF50" i="1"/>
  <c r="G50" i="1"/>
  <c r="BF346" i="1"/>
  <c r="G346" i="1"/>
  <c r="BF187" i="1"/>
  <c r="G187" i="1"/>
  <c r="BF75" i="1"/>
  <c r="G75" i="1"/>
  <c r="BF463" i="1"/>
  <c r="G463" i="1"/>
  <c r="BF383" i="1"/>
  <c r="G383" i="1"/>
  <c r="BF319" i="1"/>
  <c r="G319" i="1"/>
  <c r="BF256" i="1"/>
  <c r="G256" i="1"/>
  <c r="BF192" i="1"/>
  <c r="G192" i="1"/>
  <c r="BF128" i="1"/>
  <c r="G128" i="1"/>
  <c r="BF44" i="1"/>
  <c r="G44" i="1"/>
  <c r="BF1730" i="1"/>
  <c r="G1730" i="1"/>
  <c r="BF1681" i="1"/>
  <c r="G1681" i="1"/>
  <c r="BF1335" i="1"/>
  <c r="G1335" i="1"/>
  <c r="BF1195" i="1"/>
  <c r="G1195" i="1"/>
  <c r="BF939" i="1"/>
  <c r="G939" i="1"/>
  <c r="BF1004" i="1"/>
  <c r="G1004" i="1"/>
  <c r="BF1129" i="1"/>
  <c r="G1129" i="1"/>
  <c r="BF1194" i="1"/>
  <c r="G1194" i="1"/>
  <c r="BF938" i="1"/>
  <c r="G938" i="1"/>
  <c r="BF684" i="1"/>
  <c r="G684" i="1"/>
  <c r="BF777" i="1"/>
  <c r="G777" i="1"/>
  <c r="BF878" i="1"/>
  <c r="G878" i="1"/>
  <c r="BF622" i="1"/>
  <c r="G622" i="1"/>
  <c r="BF723" i="1"/>
  <c r="G723" i="1"/>
  <c r="BF492" i="1"/>
  <c r="G492" i="1"/>
  <c r="BF233" i="1"/>
  <c r="G233" i="1"/>
  <c r="BF501" i="1"/>
  <c r="G501" i="1"/>
  <c r="BF246" i="1"/>
  <c r="G246" i="1"/>
  <c r="BF522" i="1"/>
  <c r="G522" i="1"/>
  <c r="BF278" i="1"/>
  <c r="G278" i="1"/>
  <c r="BF151" i="1"/>
  <c r="G151" i="1"/>
  <c r="BF51" i="1"/>
  <c r="G51" i="1"/>
  <c r="BF427" i="1"/>
  <c r="G427" i="1"/>
  <c r="BF363" i="1"/>
  <c r="G363" i="1"/>
  <c r="BF299" i="1"/>
  <c r="G299" i="1"/>
  <c r="BF236" i="1"/>
  <c r="G236" i="1"/>
  <c r="BF172" i="1"/>
  <c r="G172" i="1"/>
  <c r="BF100" i="1"/>
  <c r="G100" i="1"/>
  <c r="BF27" i="1"/>
  <c r="G27" i="1"/>
  <c r="BF451" i="1"/>
  <c r="G451" i="1"/>
  <c r="BF515" i="1"/>
  <c r="G515" i="1"/>
  <c r="BF66" i="1"/>
  <c r="G66" i="1"/>
  <c r="BF116" i="1"/>
  <c r="G116" i="1"/>
  <c r="BF175" i="1"/>
  <c r="G175" i="1"/>
  <c r="BF239" i="1"/>
  <c r="G239" i="1"/>
  <c r="BF302" i="1"/>
  <c r="G302" i="1"/>
  <c r="BF366" i="1"/>
  <c r="G366" i="1"/>
  <c r="BF430" i="1"/>
  <c r="G430" i="1"/>
  <c r="BF494" i="1"/>
  <c r="G494" i="1"/>
  <c r="BF74" i="1"/>
  <c r="G74" i="1"/>
  <c r="BF154" i="1"/>
  <c r="G154" i="1"/>
  <c r="BF218" i="1"/>
  <c r="G218" i="1"/>
  <c r="BF281" i="1"/>
  <c r="G281" i="1"/>
  <c r="BF345" i="1"/>
  <c r="G345" i="1"/>
  <c r="BF409" i="1"/>
  <c r="G409" i="1"/>
  <c r="BF473" i="1"/>
  <c r="G473" i="1"/>
  <c r="BF90" i="1"/>
  <c r="G90" i="1"/>
  <c r="BF141" i="1"/>
  <c r="G141" i="1"/>
  <c r="BF205" i="1"/>
  <c r="G205" i="1"/>
  <c r="BF272" i="1"/>
  <c r="G272" i="1"/>
  <c r="BF336" i="1"/>
  <c r="G336" i="1"/>
  <c r="BF400" i="1"/>
  <c r="G400" i="1"/>
  <c r="BF464" i="1"/>
  <c r="G464" i="1"/>
  <c r="BF528" i="1"/>
  <c r="G528" i="1"/>
  <c r="BF567" i="1"/>
  <c r="G567" i="1"/>
  <c r="BF631" i="1"/>
  <c r="G631" i="1"/>
  <c r="BF695" i="1"/>
  <c r="G695" i="1"/>
  <c r="BF759" i="1"/>
  <c r="G759" i="1"/>
  <c r="BF823" i="1"/>
  <c r="G823" i="1"/>
  <c r="BF885" i="1"/>
  <c r="G885" i="1"/>
  <c r="BF594" i="1"/>
  <c r="G594" i="1"/>
  <c r="BF658" i="1"/>
  <c r="G658" i="1"/>
  <c r="BF722" i="1"/>
  <c r="G722" i="1"/>
  <c r="BF786" i="1"/>
  <c r="G786" i="1"/>
  <c r="BF850" i="1"/>
  <c r="G850" i="1"/>
  <c r="BF557" i="1"/>
  <c r="G557" i="1"/>
  <c r="BF621" i="1"/>
  <c r="G621" i="1"/>
  <c r="BF685" i="1"/>
  <c r="G685" i="1"/>
  <c r="BF749" i="1"/>
  <c r="G749" i="1"/>
  <c r="BF813" i="1"/>
  <c r="G813" i="1"/>
  <c r="BF877" i="1"/>
  <c r="G877" i="1"/>
  <c r="BF592" i="1"/>
  <c r="G592" i="1"/>
  <c r="BF656" i="1"/>
  <c r="G656" i="1"/>
  <c r="BF720" i="1"/>
  <c r="G720" i="1"/>
  <c r="BF784" i="1"/>
  <c r="G784" i="1"/>
  <c r="BF848" i="1"/>
  <c r="G848" i="1"/>
  <c r="BF910" i="1"/>
  <c r="G910" i="1"/>
  <c r="BF974" i="1"/>
  <c r="G974" i="1"/>
  <c r="BF1038" i="1"/>
  <c r="G1038" i="1"/>
  <c r="BF1102" i="1"/>
  <c r="G1102" i="1"/>
  <c r="BF1166" i="1"/>
  <c r="G1166" i="1"/>
  <c r="BF909" i="1"/>
  <c r="G909" i="1"/>
  <c r="BF973" i="1"/>
  <c r="G973" i="1"/>
  <c r="BF1037" i="1"/>
  <c r="G1037" i="1"/>
  <c r="BF1101" i="1"/>
  <c r="G1101" i="1"/>
  <c r="BF1165" i="1"/>
  <c r="G1165" i="1"/>
  <c r="BF1227" i="1"/>
  <c r="G1227" i="1"/>
  <c r="BF912" i="1"/>
  <c r="G912" i="1"/>
  <c r="BF976" i="1"/>
  <c r="G976" i="1"/>
  <c r="BF1040" i="1"/>
  <c r="G1040" i="1"/>
  <c r="BF1104" i="1"/>
  <c r="G1104" i="1"/>
  <c r="BF1168" i="1"/>
  <c r="G1168" i="1"/>
  <c r="BF911" i="1"/>
  <c r="G911" i="1"/>
  <c r="BF975" i="1"/>
  <c r="G975" i="1"/>
  <c r="BF1039" i="1"/>
  <c r="G1039" i="1"/>
  <c r="BF1103" i="1"/>
  <c r="G1103" i="1"/>
  <c r="BF1167" i="1"/>
  <c r="G1167" i="1"/>
  <c r="BF1224" i="1"/>
  <c r="G1224" i="1"/>
  <c r="BF1352" i="1"/>
  <c r="G1352" i="1"/>
  <c r="BF1480" i="1"/>
  <c r="G1480" i="1"/>
  <c r="BF1283" i="1"/>
  <c r="G1283" i="1"/>
  <c r="BF1411" i="1"/>
  <c r="G1411" i="1"/>
  <c r="BF1302" i="1"/>
  <c r="G1302" i="1"/>
  <c r="BF1265" i="1"/>
  <c r="G1265" i="1"/>
  <c r="BF1521" i="1"/>
  <c r="G1521" i="1"/>
  <c r="BF1825" i="1"/>
  <c r="G1825" i="1"/>
  <c r="BF1890" i="1"/>
  <c r="G1890" i="1"/>
  <c r="BF1748" i="1"/>
  <c r="G1748" i="1"/>
  <c r="BF1811" i="1"/>
  <c r="G1811" i="1"/>
  <c r="BF1961" i="1"/>
  <c r="G1961" i="1"/>
  <c r="BF1947" i="1"/>
  <c r="G1947" i="1"/>
  <c r="BF439" i="1"/>
  <c r="G439" i="1"/>
  <c r="BF503" i="1"/>
  <c r="G503" i="1"/>
  <c r="BF63" i="1"/>
  <c r="G63" i="1"/>
  <c r="BF107" i="1"/>
  <c r="G107" i="1"/>
  <c r="BF163" i="1"/>
  <c r="G163" i="1"/>
  <c r="BF227" i="1"/>
  <c r="G227" i="1"/>
  <c r="BF290" i="1"/>
  <c r="G290" i="1"/>
  <c r="BF354" i="1"/>
  <c r="G354" i="1"/>
  <c r="BF418" i="1"/>
  <c r="G418" i="1"/>
  <c r="BF482" i="1"/>
  <c r="G482" i="1"/>
  <c r="BF546" i="1"/>
  <c r="G546" i="1"/>
  <c r="BF58" i="1"/>
  <c r="G58" i="1"/>
  <c r="BF142" i="1"/>
  <c r="G142" i="1"/>
  <c r="BF206" i="1"/>
  <c r="G206" i="1"/>
  <c r="BF269" i="1"/>
  <c r="G269" i="1"/>
  <c r="BF333" i="1"/>
  <c r="G333" i="1"/>
  <c r="BF397" i="1"/>
  <c r="G397" i="1"/>
  <c r="BF461" i="1"/>
  <c r="G461" i="1"/>
  <c r="BF525" i="1"/>
  <c r="G525" i="1"/>
  <c r="BF81" i="1"/>
  <c r="G81" i="1"/>
  <c r="BF129" i="1"/>
  <c r="G129" i="1"/>
  <c r="BF193" i="1"/>
  <c r="G193" i="1"/>
  <c r="BF257" i="1"/>
  <c r="G257" i="1"/>
  <c r="BF324" i="1"/>
  <c r="G324" i="1"/>
  <c r="BF388" i="1"/>
  <c r="G388" i="1"/>
  <c r="BF452" i="1"/>
  <c r="G452" i="1"/>
  <c r="BF516" i="1"/>
  <c r="G516" i="1"/>
  <c r="BF555" i="1"/>
  <c r="G555" i="1"/>
  <c r="BF619" i="1"/>
  <c r="G619" i="1"/>
  <c r="BF683" i="1"/>
  <c r="G683" i="1"/>
  <c r="BF747" i="1"/>
  <c r="G747" i="1"/>
  <c r="BF811" i="1"/>
  <c r="G811" i="1"/>
  <c r="BF875" i="1"/>
  <c r="G875" i="1"/>
  <c r="BF582" i="1"/>
  <c r="G582" i="1"/>
  <c r="BF646" i="1"/>
  <c r="G646" i="1"/>
  <c r="BF710" i="1"/>
  <c r="G710" i="1"/>
  <c r="BF774" i="1"/>
  <c r="G774" i="1"/>
  <c r="BF838" i="1"/>
  <c r="G838" i="1"/>
  <c r="BF545" i="1"/>
  <c r="G545" i="1"/>
  <c r="BF609" i="1"/>
  <c r="G609" i="1"/>
  <c r="BF673" i="1"/>
  <c r="G673" i="1"/>
  <c r="BF737" i="1"/>
  <c r="G737" i="1"/>
  <c r="BF801" i="1"/>
  <c r="G801" i="1"/>
  <c r="BF865" i="1"/>
  <c r="G865" i="1"/>
  <c r="BF580" i="1"/>
  <c r="G580" i="1"/>
  <c r="BF644" i="1"/>
  <c r="G644" i="1"/>
  <c r="BF708" i="1"/>
  <c r="G708" i="1"/>
  <c r="BF772" i="1"/>
  <c r="G772" i="1"/>
  <c r="BF836" i="1"/>
  <c r="G836" i="1"/>
  <c r="BF898" i="1"/>
  <c r="G898" i="1"/>
  <c r="BF962" i="1"/>
  <c r="G962" i="1"/>
  <c r="BF1026" i="1"/>
  <c r="G1026" i="1"/>
  <c r="BF1090" i="1"/>
  <c r="G1090" i="1"/>
  <c r="BF1154" i="1"/>
  <c r="G1154" i="1"/>
  <c r="BF1218" i="1"/>
  <c r="G1218" i="1"/>
  <c r="BF961" i="1"/>
  <c r="G961" i="1"/>
  <c r="BF1025" i="1"/>
  <c r="G1025" i="1"/>
  <c r="BF1089" i="1"/>
  <c r="G1089" i="1"/>
  <c r="BF1153" i="1"/>
  <c r="G1153" i="1"/>
  <c r="BF1217" i="1"/>
  <c r="G1217" i="1"/>
  <c r="BF900" i="1"/>
  <c r="G900" i="1"/>
  <c r="BF964" i="1"/>
  <c r="G964" i="1"/>
  <c r="BF1028" i="1"/>
  <c r="G1028" i="1"/>
  <c r="BF1092" i="1"/>
  <c r="G1092" i="1"/>
  <c r="BF1156" i="1"/>
  <c r="G1156" i="1"/>
  <c r="BF1220" i="1"/>
  <c r="G1220" i="1"/>
  <c r="BF963" i="1"/>
  <c r="G963" i="1"/>
  <c r="BF1027" i="1"/>
  <c r="G1027" i="1"/>
  <c r="BF1091" i="1"/>
  <c r="G1091" i="1"/>
  <c r="BF1155" i="1"/>
  <c r="G1155" i="1"/>
  <c r="BF1237" i="1"/>
  <c r="G1237" i="1"/>
  <c r="BF1324" i="1"/>
  <c r="G1324" i="1"/>
  <c r="BF1452" i="1"/>
  <c r="G1452" i="1"/>
  <c r="BF1558" i="1"/>
  <c r="G1558" i="1"/>
  <c r="BF1383" i="1"/>
  <c r="G1383" i="1"/>
  <c r="BF1254" i="1"/>
  <c r="G1254" i="1"/>
  <c r="BF1510" i="1"/>
  <c r="G1510" i="1"/>
  <c r="BF1473" i="1"/>
  <c r="G1473" i="1"/>
  <c r="BF1777" i="1"/>
  <c r="G1777" i="1"/>
  <c r="BF1597" i="1"/>
  <c r="G1597" i="1"/>
  <c r="BF1700" i="1"/>
  <c r="G1700" i="1"/>
  <c r="BF1715" i="1"/>
  <c r="G1715" i="1"/>
  <c r="BF342" i="1"/>
  <c r="G342" i="1"/>
  <c r="BF406" i="1"/>
  <c r="G406" i="1"/>
  <c r="BF470" i="1"/>
  <c r="G470" i="1"/>
  <c r="BF534" i="1"/>
  <c r="G534" i="1"/>
  <c r="BF46" i="1"/>
  <c r="G46" i="1"/>
  <c r="BF130" i="1"/>
  <c r="G130" i="1"/>
  <c r="BF194" i="1"/>
  <c r="G194" i="1"/>
  <c r="BF258" i="1"/>
  <c r="G258" i="1"/>
  <c r="BF321" i="1"/>
  <c r="G321" i="1"/>
  <c r="BF385" i="1"/>
  <c r="G385" i="1"/>
  <c r="BF449" i="1"/>
  <c r="G449" i="1"/>
  <c r="BF513" i="1"/>
  <c r="G513" i="1"/>
  <c r="BF69" i="1"/>
  <c r="G69" i="1"/>
  <c r="BF123" i="1"/>
  <c r="G123" i="1"/>
  <c r="BF181" i="1"/>
  <c r="G181" i="1"/>
  <c r="BF245" i="1"/>
  <c r="G245" i="1"/>
  <c r="BF312" i="1"/>
  <c r="G312" i="1"/>
  <c r="BF376" i="1"/>
  <c r="G376" i="1"/>
  <c r="BF440" i="1"/>
  <c r="G440" i="1"/>
  <c r="BF504" i="1"/>
  <c r="G504" i="1"/>
  <c r="BF543" i="1"/>
  <c r="G543" i="1"/>
  <c r="BF607" i="1"/>
  <c r="G607" i="1"/>
  <c r="BF671" i="1"/>
  <c r="G671" i="1"/>
  <c r="BF735" i="1"/>
  <c r="G735" i="1"/>
  <c r="BF799" i="1"/>
  <c r="G799" i="1"/>
  <c r="BF863" i="1"/>
  <c r="G863" i="1"/>
  <c r="BF570" i="1"/>
  <c r="G570" i="1"/>
  <c r="BF634" i="1"/>
  <c r="G634" i="1"/>
  <c r="BF698" i="1"/>
  <c r="G698" i="1"/>
  <c r="BF762" i="1"/>
  <c r="G762" i="1"/>
  <c r="BF826" i="1"/>
  <c r="G826" i="1"/>
  <c r="BF533" i="1"/>
  <c r="G533" i="1"/>
  <c r="BF597" i="1"/>
  <c r="G597" i="1"/>
  <c r="BF661" i="1"/>
  <c r="G661" i="1"/>
  <c r="BF725" i="1"/>
  <c r="G725" i="1"/>
  <c r="BF789" i="1"/>
  <c r="G789" i="1"/>
  <c r="BF853" i="1"/>
  <c r="G853" i="1"/>
  <c r="BF568" i="1"/>
  <c r="G568" i="1"/>
  <c r="BF632" i="1"/>
  <c r="G632" i="1"/>
  <c r="BF696" i="1"/>
  <c r="G696" i="1"/>
  <c r="BF760" i="1"/>
  <c r="G760" i="1"/>
  <c r="BF824" i="1"/>
  <c r="G824" i="1"/>
  <c r="BF886" i="1"/>
  <c r="G886" i="1"/>
  <c r="BF950" i="1"/>
  <c r="G950" i="1"/>
  <c r="BF1014" i="1"/>
  <c r="G1014" i="1"/>
  <c r="BF1078" i="1"/>
  <c r="G1078" i="1"/>
  <c r="BF1142" i="1"/>
  <c r="G1142" i="1"/>
  <c r="BF1206" i="1"/>
  <c r="G1206" i="1"/>
  <c r="BF949" i="1"/>
  <c r="G949" i="1"/>
  <c r="BF1013" i="1"/>
  <c r="G1013" i="1"/>
  <c r="BF1077" i="1"/>
  <c r="G1077" i="1"/>
  <c r="BF1141" i="1"/>
  <c r="G1141" i="1"/>
  <c r="BF1205" i="1"/>
  <c r="G1205" i="1"/>
  <c r="BF888" i="1"/>
  <c r="G888" i="1"/>
  <c r="BF952" i="1"/>
  <c r="G952" i="1"/>
  <c r="BF1016" i="1"/>
  <c r="G1016" i="1"/>
  <c r="BF1080" i="1"/>
  <c r="G1080" i="1"/>
  <c r="BF1144" i="1"/>
  <c r="G1144" i="1"/>
  <c r="BF1208" i="1"/>
  <c r="G1208" i="1"/>
  <c r="BF951" i="1"/>
  <c r="G951" i="1"/>
  <c r="BF1015" i="1"/>
  <c r="G1015" i="1"/>
  <c r="BF1079" i="1"/>
  <c r="G1079" i="1"/>
  <c r="BF1143" i="1"/>
  <c r="G1143" i="1"/>
  <c r="BF1215" i="1"/>
  <c r="G1215" i="1"/>
  <c r="BF1304" i="1"/>
  <c r="G1304" i="1"/>
  <c r="BF1432" i="1"/>
  <c r="G1432" i="1"/>
  <c r="BF1548" i="1"/>
  <c r="G1548" i="1"/>
  <c r="BF1363" i="1"/>
  <c r="G1363" i="1"/>
  <c r="BF1527" i="1"/>
  <c r="G1527" i="1"/>
  <c r="BF1462" i="1"/>
  <c r="G1462" i="1"/>
  <c r="BF1425" i="1"/>
  <c r="G1425" i="1"/>
  <c r="BF1729" i="1"/>
  <c r="G1729" i="1"/>
  <c r="BF1549" i="1"/>
  <c r="G1549" i="1"/>
  <c r="BF1652" i="1"/>
  <c r="G1652" i="1"/>
  <c r="BF1619" i="1"/>
  <c r="G1619" i="1"/>
  <c r="BF1826" i="1"/>
  <c r="G1826" i="1"/>
  <c r="BF2044" i="1"/>
  <c r="G2044" i="1"/>
  <c r="BF1241" i="1"/>
  <c r="G1241" i="1"/>
  <c r="BF1264" i="1"/>
  <c r="G1264" i="1"/>
  <c r="BF1328" i="1"/>
  <c r="G1328" i="1"/>
  <c r="BF1392" i="1"/>
  <c r="G1392" i="1"/>
  <c r="BF1456" i="1"/>
  <c r="G1456" i="1"/>
  <c r="BF1520" i="1"/>
  <c r="G1520" i="1"/>
  <c r="BF1562" i="1"/>
  <c r="G1562" i="1"/>
  <c r="BF1323" i="1"/>
  <c r="G1323" i="1"/>
  <c r="BF1387" i="1"/>
  <c r="G1387" i="1"/>
  <c r="BF1451" i="1"/>
  <c r="G1451" i="1"/>
  <c r="BF1515" i="1"/>
  <c r="G1515" i="1"/>
  <c r="BF1258" i="1"/>
  <c r="G1258" i="1"/>
  <c r="BF1322" i="1"/>
  <c r="G1322" i="1"/>
  <c r="BF1386" i="1"/>
  <c r="G1386" i="1"/>
  <c r="BF1450" i="1"/>
  <c r="G1450" i="1"/>
  <c r="BF1514" i="1"/>
  <c r="G1514" i="1"/>
  <c r="BF1285" i="1"/>
  <c r="G1285" i="1"/>
  <c r="BF1349" i="1"/>
  <c r="G1349" i="1"/>
  <c r="BF1413" i="1"/>
  <c r="G1413" i="1"/>
  <c r="BF1477" i="1"/>
  <c r="G1477" i="1"/>
  <c r="BF1560" i="1"/>
  <c r="G1560" i="1"/>
  <c r="BF1653" i="1"/>
  <c r="G1653" i="1"/>
  <c r="BF1717" i="1"/>
  <c r="G1717" i="1"/>
  <c r="BF1781" i="1"/>
  <c r="G1781" i="1"/>
  <c r="BF1845" i="1"/>
  <c r="G1845" i="1"/>
  <c r="BF1615" i="1"/>
  <c r="G1615" i="1"/>
  <c r="BF1537" i="1"/>
  <c r="G1537" i="1"/>
  <c r="BF1601" i="1"/>
  <c r="G1601" i="1"/>
  <c r="BF1910" i="1"/>
  <c r="G1910" i="1"/>
  <c r="BF2010" i="1"/>
  <c r="G2010" i="1"/>
  <c r="BF1640" i="1"/>
  <c r="G1640" i="1"/>
  <c r="BF1704" i="1"/>
  <c r="G1704" i="1"/>
  <c r="BF1768" i="1"/>
  <c r="G1768" i="1"/>
  <c r="BF1832" i="1"/>
  <c r="G1832" i="1"/>
  <c r="BF1719" i="1"/>
  <c r="G1719" i="1"/>
  <c r="BF1847" i="1"/>
  <c r="G1847" i="1"/>
  <c r="BF1670" i="1"/>
  <c r="G1670" i="1"/>
  <c r="BF1798" i="1"/>
  <c r="G1798" i="1"/>
  <c r="BF2009" i="1"/>
  <c r="G2009" i="1"/>
  <c r="BF2008" i="1"/>
  <c r="G2008" i="1"/>
  <c r="BF1995" i="1"/>
  <c r="G1995" i="1"/>
  <c r="BF1245" i="1"/>
  <c r="G1245" i="1"/>
  <c r="BF1268" i="1"/>
  <c r="G1268" i="1"/>
  <c r="BF1332" i="1"/>
  <c r="G1332" i="1"/>
  <c r="BF1396" i="1"/>
  <c r="G1396" i="1"/>
  <c r="BF1460" i="1"/>
  <c r="G1460" i="1"/>
  <c r="BF1524" i="1"/>
  <c r="G1524" i="1"/>
  <c r="BF1570" i="1"/>
  <c r="G1570" i="1"/>
  <c r="BF1327" i="1"/>
  <c r="G1327" i="1"/>
  <c r="BF1391" i="1"/>
  <c r="G1391" i="1"/>
  <c r="BF1455" i="1"/>
  <c r="G1455" i="1"/>
  <c r="BF1519" i="1"/>
  <c r="G1519" i="1"/>
  <c r="BF1262" i="1"/>
  <c r="G1262" i="1"/>
  <c r="BF1326" i="1"/>
  <c r="G1326" i="1"/>
  <c r="BF1390" i="1"/>
  <c r="G1390" i="1"/>
  <c r="BF1454" i="1"/>
  <c r="G1454" i="1"/>
  <c r="BF1518" i="1"/>
  <c r="G1518" i="1"/>
  <c r="BF1289" i="1"/>
  <c r="G1289" i="1"/>
  <c r="BF1353" i="1"/>
  <c r="G1353" i="1"/>
  <c r="BF1417" i="1"/>
  <c r="G1417" i="1"/>
  <c r="BF1481" i="1"/>
  <c r="G1481" i="1"/>
  <c r="BF1564" i="1"/>
  <c r="G1564" i="1"/>
  <c r="BF1657" i="1"/>
  <c r="G1657" i="1"/>
  <c r="BF1721" i="1"/>
  <c r="G1721" i="1"/>
  <c r="BF1785" i="1"/>
  <c r="G1785" i="1"/>
  <c r="BF1849" i="1"/>
  <c r="G1849" i="1"/>
  <c r="BF1625" i="1"/>
  <c r="G1625" i="1"/>
  <c r="BF1541" i="1"/>
  <c r="G1541" i="1"/>
  <c r="BF1605" i="1"/>
  <c r="G1605" i="1"/>
  <c r="BF1914" i="1"/>
  <c r="G1914" i="1"/>
  <c r="BF2026" i="1"/>
  <c r="G2026" i="1"/>
  <c r="BF1644" i="1"/>
  <c r="G1644" i="1"/>
  <c r="BF1708" i="1"/>
  <c r="G1708" i="1"/>
  <c r="BF1772" i="1"/>
  <c r="G1772" i="1"/>
  <c r="BF1836" i="1"/>
  <c r="G1836" i="1"/>
  <c r="BF1731" i="1"/>
  <c r="G1731" i="1"/>
  <c r="BF1882" i="1"/>
  <c r="G1882" i="1"/>
  <c r="BF1682" i="1"/>
  <c r="G1682" i="1"/>
  <c r="BF1810" i="1"/>
  <c r="G1810" i="1"/>
  <c r="BF1869" i="1"/>
  <c r="G1869" i="1"/>
  <c r="BF2025" i="1"/>
  <c r="G2025" i="1"/>
  <c r="BF2024" i="1"/>
  <c r="G2024" i="1"/>
  <c r="BF2011" i="1"/>
  <c r="G2011" i="1"/>
  <c r="BF1491" i="1"/>
  <c r="G1491" i="1"/>
  <c r="BF1234" i="1"/>
  <c r="G1234" i="1"/>
  <c r="BF1298" i="1"/>
  <c r="G1298" i="1"/>
  <c r="BF1362" i="1"/>
  <c r="G1362" i="1"/>
  <c r="BF1426" i="1"/>
  <c r="G1426" i="1"/>
  <c r="BF1490" i="1"/>
  <c r="G1490" i="1"/>
  <c r="BF1555" i="1"/>
  <c r="G1555" i="1"/>
  <c r="BF1325" i="1"/>
  <c r="G1325" i="1"/>
  <c r="BF1389" i="1"/>
  <c r="G1389" i="1"/>
  <c r="BF1453" i="1"/>
  <c r="G1453" i="1"/>
  <c r="BF1517" i="1"/>
  <c r="G1517" i="1"/>
  <c r="BF1600" i="1"/>
  <c r="G1600" i="1"/>
  <c r="BF1693" i="1"/>
  <c r="G1693" i="1"/>
  <c r="BF1757" i="1"/>
  <c r="G1757" i="1"/>
  <c r="BF1821" i="1"/>
  <c r="G1821" i="1"/>
  <c r="BF1591" i="1"/>
  <c r="G1591" i="1"/>
  <c r="BF1602" i="1"/>
  <c r="G1602" i="1"/>
  <c r="BF1577" i="1"/>
  <c r="G1577" i="1"/>
  <c r="BF1874" i="1"/>
  <c r="G1874" i="1"/>
  <c r="BF1950" i="1"/>
  <c r="G1950" i="1"/>
  <c r="BF1616" i="1"/>
  <c r="G1616" i="1"/>
  <c r="BF1680" i="1"/>
  <c r="G1680" i="1"/>
  <c r="BF1744" i="1"/>
  <c r="G1744" i="1"/>
  <c r="BF1808" i="1"/>
  <c r="G1808" i="1"/>
  <c r="BF1998" i="1"/>
  <c r="G1998" i="1"/>
  <c r="BF1671" i="1"/>
  <c r="G1671" i="1"/>
  <c r="BF1799" i="1"/>
  <c r="G1799" i="1"/>
  <c r="BF1622" i="1"/>
  <c r="G1622" i="1"/>
  <c r="BF1750" i="1"/>
  <c r="G1750" i="1"/>
  <c r="BF2006" i="1"/>
  <c r="G2006" i="1"/>
  <c r="BF1945" i="1"/>
  <c r="G1945" i="1"/>
  <c r="BF1944" i="1"/>
  <c r="G1944" i="1"/>
  <c r="BF1931" i="1"/>
  <c r="G1931" i="1"/>
  <c r="BF1675" i="1"/>
  <c r="G1675" i="1"/>
  <c r="BF1739" i="1"/>
  <c r="G1739" i="1"/>
  <c r="BF1803" i="1"/>
  <c r="G1803" i="1"/>
  <c r="BF2002" i="1"/>
  <c r="G2002" i="1"/>
  <c r="BF1626" i="1"/>
  <c r="G1626" i="1"/>
  <c r="BF1690" i="1"/>
  <c r="G1690" i="1"/>
  <c r="BF1754" i="1"/>
  <c r="G1754" i="1"/>
  <c r="BF1818" i="1"/>
  <c r="G1818" i="1"/>
  <c r="BF2022" i="1"/>
  <c r="G2022" i="1"/>
  <c r="BF1877" i="1"/>
  <c r="G1877" i="1"/>
  <c r="BF1953" i="1"/>
  <c r="G1953" i="1"/>
  <c r="BF2037" i="1"/>
  <c r="G2037" i="1"/>
  <c r="BF1864" i="1"/>
  <c r="G1864" i="1"/>
  <c r="BF1948" i="1"/>
  <c r="G1948" i="1"/>
  <c r="BF2032" i="1"/>
  <c r="G2032" i="1"/>
  <c r="BF1935" i="1"/>
  <c r="G1935" i="1"/>
  <c r="BF2023" i="1"/>
  <c r="G2023" i="1"/>
  <c r="BF1647" i="1"/>
  <c r="G1647" i="1"/>
  <c r="BF1711" i="1"/>
  <c r="G1711" i="1"/>
  <c r="BF1775" i="1"/>
  <c r="G1775" i="1"/>
  <c r="BF1839" i="1"/>
  <c r="G1839" i="1"/>
  <c r="BF1662" i="1"/>
  <c r="G1662" i="1"/>
  <c r="BF1726" i="1"/>
  <c r="G1726" i="1"/>
  <c r="BF1790" i="1"/>
  <c r="G1790" i="1"/>
  <c r="BF1854" i="1"/>
  <c r="G1854" i="1"/>
  <c r="BF1913" i="1"/>
  <c r="G1913" i="1"/>
  <c r="BF2001" i="1"/>
  <c r="G2001" i="1"/>
  <c r="BF2085" i="1"/>
  <c r="G2085" i="1"/>
  <c r="BF1912" i="1"/>
  <c r="G1912" i="1"/>
  <c r="BF1996" i="1"/>
  <c r="G1996" i="1"/>
  <c r="BF2080" i="1"/>
  <c r="G2080" i="1"/>
  <c r="BF1899" i="1"/>
  <c r="G1899" i="1"/>
  <c r="BF1983" i="1"/>
  <c r="G1983" i="1"/>
  <c r="BF2071" i="1"/>
  <c r="G2071" i="1"/>
  <c r="BF1933" i="1"/>
  <c r="G1933" i="1"/>
  <c r="BF1997" i="1"/>
  <c r="G1997" i="1"/>
  <c r="BF2061" i="1"/>
  <c r="G2061" i="1"/>
  <c r="BF1908" i="1"/>
  <c r="G1908" i="1"/>
  <c r="BF1972" i="1"/>
  <c r="G1972" i="1"/>
  <c r="BF2036" i="1"/>
  <c r="G2036" i="1"/>
  <c r="BF1875" i="1"/>
  <c r="G1875" i="1"/>
  <c r="BF1939" i="1"/>
  <c r="G1939" i="1"/>
  <c r="BF2003" i="1"/>
  <c r="G2003" i="1"/>
  <c r="BF2067" i="1"/>
  <c r="G2067" i="1"/>
  <c r="BF1796" i="1"/>
  <c r="G1796" i="1"/>
  <c r="BF1313" i="1"/>
  <c r="G1313" i="1"/>
  <c r="BF1500" i="1"/>
  <c r="G1500" i="1"/>
  <c r="BF1115" i="1"/>
  <c r="G1115" i="1"/>
  <c r="BF1180" i="1"/>
  <c r="G1180" i="1"/>
  <c r="BF924" i="1"/>
  <c r="G924" i="1"/>
  <c r="BF1049" i="1"/>
  <c r="G1049" i="1"/>
  <c r="BF1114" i="1"/>
  <c r="G1114" i="1"/>
  <c r="BF860" i="1"/>
  <c r="G860" i="1"/>
  <c r="BF604" i="1"/>
  <c r="G604" i="1"/>
  <c r="BF697" i="1"/>
  <c r="G697" i="1"/>
  <c r="BF798" i="1"/>
  <c r="G798" i="1"/>
  <c r="BF897" i="1"/>
  <c r="G897" i="1"/>
  <c r="BF643" i="1"/>
  <c r="G643" i="1"/>
  <c r="BF412" i="1"/>
  <c r="G412" i="1"/>
  <c r="BF153" i="1"/>
  <c r="G153" i="1"/>
  <c r="BF421" i="1"/>
  <c r="G421" i="1"/>
  <c r="BF166" i="1"/>
  <c r="G166" i="1"/>
  <c r="BF442" i="1"/>
  <c r="G442" i="1"/>
  <c r="BF235" i="1"/>
  <c r="G235" i="1"/>
  <c r="BF115" i="1"/>
  <c r="G115" i="1"/>
  <c r="BF511" i="1"/>
  <c r="G511" i="1"/>
  <c r="BF407" i="1"/>
  <c r="G407" i="1"/>
  <c r="BF343" i="1"/>
  <c r="G343" i="1"/>
  <c r="BF279" i="1"/>
  <c r="G279" i="1"/>
  <c r="BF216" i="1"/>
  <c r="G216" i="1"/>
  <c r="BF152" i="1"/>
  <c r="G152" i="1"/>
  <c r="BF72" i="1"/>
  <c r="G72" i="1"/>
  <c r="BF22" i="1"/>
  <c r="G22" i="1"/>
  <c r="BF1286" i="1"/>
  <c r="G1286" i="1"/>
  <c r="BF1223" i="1"/>
  <c r="G1223" i="1"/>
  <c r="BF873" i="1"/>
  <c r="G873" i="1"/>
  <c r="BF563" i="1"/>
  <c r="G563" i="1"/>
  <c r="BF70" i="1"/>
  <c r="G70" i="1"/>
  <c r="BF475" i="1"/>
  <c r="G475" i="1"/>
  <c r="BF196" i="1"/>
  <c r="G196" i="1"/>
  <c r="BF1921" i="1"/>
  <c r="G1921" i="1"/>
  <c r="BF971" i="1"/>
  <c r="G971" i="1"/>
  <c r="BF970" i="1"/>
  <c r="G970" i="1"/>
  <c r="BF654" i="1"/>
  <c r="G654" i="1"/>
  <c r="BF167" i="1"/>
  <c r="G167" i="1"/>
  <c r="BF307" i="1"/>
  <c r="G307" i="1"/>
  <c r="BF35" i="1"/>
  <c r="G35" i="1"/>
  <c r="BF908" i="1"/>
  <c r="G908" i="1"/>
  <c r="BF627" i="1"/>
  <c r="G627" i="1"/>
  <c r="BF507" i="1"/>
  <c r="G507" i="1"/>
  <c r="BF1732" i="1"/>
  <c r="G1732" i="1"/>
  <c r="BF426" i="1"/>
  <c r="G426" i="1"/>
  <c r="BF1271" i="1"/>
  <c r="G1271" i="1"/>
  <c r="BF745" i="1"/>
  <c r="G745" i="1"/>
  <c r="BF490" i="1"/>
  <c r="G490" i="1"/>
  <c r="BF164" i="1"/>
  <c r="G164" i="1"/>
  <c r="BF681" i="1"/>
  <c r="G681" i="1"/>
  <c r="BF403" i="1"/>
  <c r="G403" i="1"/>
  <c r="BF214" i="1"/>
  <c r="G214" i="1"/>
  <c r="BF263" i="1"/>
  <c r="G263" i="1"/>
  <c r="BF31" i="1"/>
  <c r="G31" i="1"/>
  <c r="BF1441" i="1"/>
  <c r="G1441" i="1"/>
  <c r="BF956" i="1"/>
  <c r="G956" i="1"/>
  <c r="BF636" i="1"/>
  <c r="G636" i="1"/>
  <c r="BF675" i="1"/>
  <c r="G675" i="1"/>
  <c r="BF198" i="1"/>
  <c r="G198" i="1"/>
  <c r="BF224" i="1"/>
  <c r="G224" i="1"/>
  <c r="BF1067" i="1"/>
  <c r="G1067" i="1"/>
  <c r="BF1066" i="1"/>
  <c r="G1066" i="1"/>
  <c r="BF750" i="1"/>
  <c r="G750" i="1"/>
  <c r="BF113" i="1"/>
  <c r="G113" i="1"/>
  <c r="BF215" i="1"/>
  <c r="G215" i="1"/>
  <c r="BF331" i="1"/>
  <c r="G331" i="1"/>
  <c r="BF56" i="1"/>
  <c r="G56" i="1"/>
  <c r="BF96" i="1"/>
  <c r="G96" i="1"/>
  <c r="BF334" i="1"/>
  <c r="G334" i="1"/>
  <c r="BF38" i="1"/>
  <c r="G38" i="1"/>
  <c r="BF313" i="1"/>
  <c r="G313" i="1"/>
  <c r="BF57" i="1"/>
  <c r="G57" i="1"/>
  <c r="BF304" i="1"/>
  <c r="G304" i="1"/>
  <c r="BF496" i="1"/>
  <c r="G496" i="1"/>
  <c r="BF727" i="1"/>
  <c r="G727" i="1"/>
  <c r="BF562" i="1"/>
  <c r="G562" i="1"/>
  <c r="BF754" i="1"/>
  <c r="G754" i="1"/>
  <c r="BF589" i="1"/>
  <c r="G589" i="1"/>
  <c r="BF781" i="1"/>
  <c r="G781" i="1"/>
  <c r="BF624" i="1"/>
  <c r="G624" i="1"/>
  <c r="BF816" i="1"/>
  <c r="G816" i="1"/>
  <c r="BF1070" i="1"/>
  <c r="G1070" i="1"/>
  <c r="BF941" i="1"/>
  <c r="G941" i="1"/>
  <c r="BF1069" i="1"/>
  <c r="G1069" i="1"/>
  <c r="BF1259" i="1"/>
  <c r="G1259" i="1"/>
  <c r="BF1008" i="1"/>
  <c r="G1008" i="1"/>
  <c r="BF1200" i="1"/>
  <c r="G1200" i="1"/>
  <c r="BF1071" i="1"/>
  <c r="G1071" i="1"/>
  <c r="BF1199" i="1"/>
  <c r="G1199" i="1"/>
  <c r="BF1540" i="1"/>
  <c r="G1540" i="1"/>
  <c r="BF1430" i="1"/>
  <c r="G1430" i="1"/>
  <c r="BF1697" i="1"/>
  <c r="G1697" i="1"/>
  <c r="BF2014" i="1"/>
  <c r="G2014" i="1"/>
  <c r="BF471" i="1"/>
  <c r="G471" i="1"/>
  <c r="BF131" i="1"/>
  <c r="G131" i="1"/>
  <c r="BF322" i="1"/>
  <c r="G322" i="1"/>
  <c r="BF514" i="1"/>
  <c r="G514" i="1"/>
  <c r="BF102" i="1"/>
  <c r="G102" i="1"/>
  <c r="BF301" i="1"/>
  <c r="G301" i="1"/>
  <c r="BF493" i="1"/>
  <c r="G493" i="1"/>
  <c r="BF105" i="1"/>
  <c r="G105" i="1"/>
  <c r="BF292" i="1"/>
  <c r="G292" i="1"/>
  <c r="BF484" i="1"/>
  <c r="G484" i="1"/>
  <c r="BF651" i="1"/>
  <c r="G651" i="1"/>
  <c r="BF779" i="1"/>
  <c r="G779" i="1"/>
  <c r="BF614" i="1"/>
  <c r="G614" i="1"/>
  <c r="BF806" i="1"/>
  <c r="G806" i="1"/>
  <c r="BF641" i="1"/>
  <c r="G641" i="1"/>
  <c r="BF833" i="1"/>
  <c r="G833" i="1"/>
  <c r="BF740" i="1"/>
  <c r="G740" i="1"/>
  <c r="BF1247" i="1"/>
  <c r="G1247" i="1"/>
  <c r="BF728" i="1"/>
  <c r="G728" i="1"/>
  <c r="BF1478" i="1"/>
  <c r="G1478" i="1"/>
  <c r="BF1083" i="1"/>
  <c r="G1083" i="1"/>
  <c r="BF892" i="1"/>
  <c r="G892" i="1"/>
  <c r="BF828" i="1"/>
  <c r="G828" i="1"/>
  <c r="BF665" i="1"/>
  <c r="G665" i="1"/>
  <c r="BF867" i="1"/>
  <c r="G867" i="1"/>
  <c r="BF389" i="1"/>
  <c r="G389" i="1"/>
  <c r="BF134" i="1"/>
  <c r="G134" i="1"/>
  <c r="BF99" i="1"/>
  <c r="G99" i="1"/>
  <c r="BF335" i="1"/>
  <c r="G335" i="1"/>
  <c r="BF208" i="1"/>
  <c r="G208" i="1"/>
  <c r="BF60" i="1"/>
  <c r="G60" i="1"/>
  <c r="BF1916" i="1"/>
  <c r="G1916" i="1"/>
  <c r="BF1276" i="1"/>
  <c r="G1276" i="1"/>
  <c r="BF1068" i="1"/>
  <c r="G1068" i="1"/>
  <c r="BF1002" i="1"/>
  <c r="G1002" i="1"/>
  <c r="BF841" i="1"/>
  <c r="G841" i="1"/>
  <c r="BF686" i="1"/>
  <c r="G686" i="1"/>
  <c r="BF531" i="1"/>
  <c r="G531" i="1"/>
  <c r="BF53" i="1"/>
  <c r="G53" i="1"/>
  <c r="BF32" i="1"/>
  <c r="G32" i="1"/>
  <c r="BF183" i="1"/>
  <c r="G183" i="1"/>
  <c r="BF379" i="1"/>
  <c r="G379" i="1"/>
  <c r="BF188" i="1"/>
  <c r="G188" i="1"/>
  <c r="BF40" i="1"/>
  <c r="G40" i="1"/>
  <c r="BF499" i="1"/>
  <c r="G499" i="1"/>
  <c r="BF159" i="1"/>
  <c r="G159" i="1"/>
  <c r="BF286" i="1"/>
  <c r="G286" i="1"/>
  <c r="BF414" i="1"/>
  <c r="G414" i="1"/>
  <c r="BF54" i="1"/>
  <c r="G54" i="1"/>
  <c r="BF202" i="1"/>
  <c r="G202" i="1"/>
  <c r="BF329" i="1"/>
  <c r="G329" i="1"/>
  <c r="BF521" i="1"/>
  <c r="G521" i="1"/>
  <c r="BF189" i="1"/>
  <c r="G189" i="1"/>
  <c r="BF320" i="1"/>
  <c r="G320" i="1"/>
  <c r="BF448" i="1"/>
  <c r="G448" i="1"/>
  <c r="BF615" i="1"/>
  <c r="G615" i="1"/>
  <c r="BF743" i="1"/>
  <c r="G743" i="1"/>
  <c r="BF871" i="1"/>
  <c r="G871" i="1"/>
  <c r="BF578" i="1"/>
  <c r="G578" i="1"/>
  <c r="BF706" i="1"/>
  <c r="G706" i="1"/>
  <c r="BF541" i="1"/>
  <c r="G541" i="1"/>
  <c r="BF669" i="1"/>
  <c r="G669" i="1"/>
  <c r="BF797" i="1"/>
  <c r="G797" i="1"/>
  <c r="BF576" i="1"/>
  <c r="G576" i="1"/>
  <c r="BF704" i="1"/>
  <c r="G704" i="1"/>
  <c r="BF894" i="1"/>
  <c r="G894" i="1"/>
  <c r="BF1022" i="1"/>
  <c r="G1022" i="1"/>
  <c r="BF1150" i="1"/>
  <c r="G1150" i="1"/>
  <c r="BF957" i="1"/>
  <c r="G957" i="1"/>
  <c r="BF1149" i="1"/>
  <c r="G1149" i="1"/>
  <c r="BF896" i="1"/>
  <c r="G896" i="1"/>
  <c r="BF1024" i="1"/>
  <c r="G1024" i="1"/>
  <c r="BF1152" i="1"/>
  <c r="G1152" i="1"/>
  <c r="BF959" i="1"/>
  <c r="G959" i="1"/>
  <c r="BF1151" i="1"/>
  <c r="G1151" i="1"/>
  <c r="BF1320" i="1"/>
  <c r="G1320" i="1"/>
  <c r="BF1556" i="1"/>
  <c r="G1556" i="1"/>
  <c r="BF1238" i="1"/>
  <c r="G1238" i="1"/>
  <c r="BF1457" i="1"/>
  <c r="G1457" i="1"/>
  <c r="BF1684" i="1"/>
  <c r="G1684" i="1"/>
  <c r="BF2054" i="1"/>
  <c r="G2054" i="1"/>
  <c r="BF487" i="1"/>
  <c r="G487" i="1"/>
  <c r="BF211" i="1"/>
  <c r="G211" i="1"/>
  <c r="BF338" i="1"/>
  <c r="G338" i="1"/>
  <c r="BF402" i="1"/>
  <c r="G402" i="1"/>
  <c r="BF530" i="1"/>
  <c r="G530" i="1"/>
  <c r="BF190" i="1"/>
  <c r="G190" i="1"/>
  <c r="BF317" i="1"/>
  <c r="G317" i="1"/>
  <c r="BF445" i="1"/>
  <c r="G445" i="1"/>
  <c r="BF61" i="1"/>
  <c r="G61" i="1"/>
  <c r="BF177" i="1"/>
  <c r="G177" i="1"/>
  <c r="BF372" i="1"/>
  <c r="G372" i="1"/>
  <c r="BF500" i="1"/>
  <c r="G500" i="1"/>
  <c r="BF603" i="1"/>
  <c r="G603" i="1"/>
  <c r="BF731" i="1"/>
  <c r="G731" i="1"/>
  <c r="BF566" i="1"/>
  <c r="G566" i="1"/>
  <c r="BF694" i="1"/>
  <c r="G694" i="1"/>
  <c r="BF822" i="1"/>
  <c r="G822" i="1"/>
  <c r="BF593" i="1"/>
  <c r="G593" i="1"/>
  <c r="BF785" i="1"/>
  <c r="G785" i="1"/>
  <c r="BF564" i="1"/>
  <c r="G564" i="1"/>
  <c r="BF692" i="1"/>
  <c r="G692" i="1"/>
  <c r="BF820" i="1"/>
  <c r="G820" i="1"/>
  <c r="BF946" i="1"/>
  <c r="G946" i="1"/>
  <c r="BF1138" i="1"/>
  <c r="G1138" i="1"/>
  <c r="BF1202" i="1"/>
  <c r="G1202" i="1"/>
  <c r="BF1009" i="1"/>
  <c r="G1009" i="1"/>
  <c r="BF1201" i="1"/>
  <c r="G1201" i="1"/>
  <c r="BF1012" i="1"/>
  <c r="G1012" i="1"/>
  <c r="BF1140" i="1"/>
  <c r="G1140" i="1"/>
  <c r="BF947" i="1"/>
  <c r="G947" i="1"/>
  <c r="BF1075" i="1"/>
  <c r="G1075" i="1"/>
  <c r="BF1203" i="1"/>
  <c r="G1203" i="1"/>
  <c r="BF1542" i="1"/>
  <c r="G1542" i="1"/>
  <c r="BF1511" i="1"/>
  <c r="G1511" i="1"/>
  <c r="BF1409" i="1"/>
  <c r="G1409" i="1"/>
  <c r="BF1645" i="1"/>
  <c r="G1645" i="1"/>
  <c r="BF2078" i="1"/>
  <c r="G2078" i="1"/>
  <c r="BF390" i="1"/>
  <c r="G390" i="1"/>
  <c r="BF518" i="1"/>
  <c r="G518" i="1"/>
  <c r="BF106" i="1"/>
  <c r="G106" i="1"/>
  <c r="BF242" i="1"/>
  <c r="G242" i="1"/>
  <c r="BF433" i="1"/>
  <c r="G433" i="1"/>
  <c r="BF49" i="1"/>
  <c r="G49" i="1"/>
  <c r="BF165" i="1"/>
  <c r="G165" i="1"/>
  <c r="BF360" i="1"/>
  <c r="G360" i="1"/>
  <c r="BF527" i="1"/>
  <c r="G527" i="1"/>
  <c r="BF655" i="1"/>
  <c r="G655" i="1"/>
  <c r="BF719" i="1"/>
  <c r="G719" i="1"/>
  <c r="BF847" i="1"/>
  <c r="G847" i="1"/>
  <c r="BF618" i="1"/>
  <c r="G618" i="1"/>
  <c r="BF810" i="1"/>
  <c r="G810" i="1"/>
  <c r="BF581" i="1"/>
  <c r="G581" i="1"/>
  <c r="BF709" i="1"/>
  <c r="G709" i="1"/>
  <c r="BF837" i="1"/>
  <c r="G837" i="1"/>
  <c r="BF616" i="1"/>
  <c r="G616" i="1"/>
  <c r="BF808" i="1"/>
  <c r="G808" i="1"/>
  <c r="BF934" i="1"/>
  <c r="G934" i="1"/>
  <c r="BF1062" i="1"/>
  <c r="G1062" i="1"/>
  <c r="BF933" i="1"/>
  <c r="G933" i="1"/>
  <c r="BF1061" i="1"/>
  <c r="G1061" i="1"/>
  <c r="BF1189" i="1"/>
  <c r="G1189" i="1"/>
  <c r="BF1000" i="1"/>
  <c r="G1000" i="1"/>
  <c r="BF1128" i="1"/>
  <c r="G1128" i="1"/>
  <c r="BF999" i="1"/>
  <c r="G999" i="1"/>
  <c r="BF1127" i="1"/>
  <c r="G1127" i="1"/>
  <c r="BF1528" i="1"/>
  <c r="G1528" i="1"/>
  <c r="BF1463" i="1"/>
  <c r="G1463" i="1"/>
  <c r="BF1962" i="1"/>
  <c r="G1962" i="1"/>
  <c r="BF1858" i="1"/>
  <c r="G1858" i="1"/>
  <c r="BF1745" i="1"/>
  <c r="G1745" i="1"/>
  <c r="BF1367" i="1"/>
  <c r="G1367" i="1"/>
  <c r="BF1219" i="1"/>
  <c r="G1219" i="1"/>
  <c r="BF955" i="1"/>
  <c r="G955" i="1"/>
  <c r="BF1020" i="1"/>
  <c r="G1020" i="1"/>
  <c r="BF1145" i="1"/>
  <c r="G1145" i="1"/>
  <c r="BF1210" i="1"/>
  <c r="G1210" i="1"/>
  <c r="BF954" i="1"/>
  <c r="G954" i="1"/>
  <c r="BF700" i="1"/>
  <c r="G700" i="1"/>
  <c r="BF793" i="1"/>
  <c r="G793" i="1"/>
  <c r="BF537" i="1"/>
  <c r="G537" i="1"/>
  <c r="BF638" i="1"/>
  <c r="G638" i="1"/>
  <c r="BF739" i="1"/>
  <c r="G739" i="1"/>
  <c r="BF508" i="1"/>
  <c r="G508" i="1"/>
  <c r="BF249" i="1"/>
  <c r="G249" i="1"/>
  <c r="BF517" i="1"/>
  <c r="G517" i="1"/>
  <c r="BF262" i="1"/>
  <c r="G262" i="1"/>
  <c r="BF538" i="1"/>
  <c r="G538" i="1"/>
  <c r="BF282" i="1"/>
  <c r="G282" i="1"/>
  <c r="BF155" i="1"/>
  <c r="G155" i="1"/>
  <c r="BF55" i="1"/>
  <c r="G55" i="1"/>
  <c r="BF431" i="1"/>
  <c r="G431" i="1"/>
  <c r="BF367" i="1"/>
  <c r="G367" i="1"/>
  <c r="BF303" i="1"/>
  <c r="G303" i="1"/>
  <c r="BF240" i="1"/>
  <c r="G240" i="1"/>
  <c r="BF176" i="1"/>
  <c r="G176" i="1"/>
  <c r="BF104" i="1"/>
  <c r="G104" i="1"/>
  <c r="BF34" i="1"/>
  <c r="G34" i="1"/>
  <c r="BF1878" i="1"/>
  <c r="G1878" i="1"/>
  <c r="BF1377" i="1"/>
  <c r="G1377" i="1"/>
  <c r="BF1532" i="1"/>
  <c r="G1532" i="1"/>
  <c r="BF1131" i="1"/>
  <c r="G1131" i="1"/>
  <c r="BF1196" i="1"/>
  <c r="G1196" i="1"/>
  <c r="BF940" i="1"/>
  <c r="G940" i="1"/>
  <c r="BF1065" i="1"/>
  <c r="G1065" i="1"/>
  <c r="BF1130" i="1"/>
  <c r="G1130" i="1"/>
  <c r="BF876" i="1"/>
  <c r="G876" i="1"/>
  <c r="BF620" i="1"/>
  <c r="G620" i="1"/>
  <c r="BF713" i="1"/>
  <c r="G713" i="1"/>
  <c r="BF814" i="1"/>
  <c r="G814" i="1"/>
  <c r="BF558" i="1"/>
  <c r="G558" i="1"/>
  <c r="BF659" i="1"/>
  <c r="G659" i="1"/>
  <c r="BF428" i="1"/>
  <c r="G428" i="1"/>
  <c r="BF169" i="1"/>
  <c r="G169" i="1"/>
  <c r="BF437" i="1"/>
  <c r="G437" i="1"/>
  <c r="BF182" i="1"/>
  <c r="G182" i="1"/>
  <c r="BF458" i="1"/>
  <c r="G458" i="1"/>
  <c r="BF247" i="1"/>
  <c r="G247" i="1"/>
  <c r="BF118" i="1"/>
  <c r="G118" i="1"/>
  <c r="BF523" i="1"/>
  <c r="G523" i="1"/>
  <c r="BF411" i="1"/>
  <c r="G411" i="1"/>
  <c r="BF347" i="1"/>
  <c r="G347" i="1"/>
  <c r="BF283" i="1"/>
  <c r="G283" i="1"/>
  <c r="BF220" i="1"/>
  <c r="G220" i="1"/>
  <c r="BF156" i="1"/>
  <c r="G156" i="1"/>
  <c r="BF76" i="1"/>
  <c r="G76" i="1"/>
  <c r="BF23" i="1"/>
  <c r="G23" i="1"/>
  <c r="BF467" i="1"/>
  <c r="G467" i="1"/>
  <c r="BF16" i="1"/>
  <c r="G16" i="1"/>
  <c r="BF79" i="1"/>
  <c r="G79" i="1"/>
  <c r="BF127" i="1"/>
  <c r="G127" i="1"/>
  <c r="BF191" i="1"/>
  <c r="G191" i="1"/>
  <c r="BF255" i="1"/>
  <c r="G255" i="1"/>
  <c r="BF318" i="1"/>
  <c r="G318" i="1"/>
  <c r="BF382" i="1"/>
  <c r="G382" i="1"/>
  <c r="BF446" i="1"/>
  <c r="G446" i="1"/>
  <c r="BF510" i="1"/>
  <c r="G510" i="1"/>
  <c r="BF19" i="1"/>
  <c r="G19" i="1"/>
  <c r="BF94" i="1"/>
  <c r="G94" i="1"/>
  <c r="BF170" i="1"/>
  <c r="G170" i="1"/>
  <c r="BF234" i="1"/>
  <c r="G234" i="1"/>
  <c r="BF297" i="1"/>
  <c r="G297" i="1"/>
  <c r="BF361" i="1"/>
  <c r="G361" i="1"/>
  <c r="BF425" i="1"/>
  <c r="G425" i="1"/>
  <c r="BF489" i="1"/>
  <c r="G489" i="1"/>
  <c r="BF41" i="1"/>
  <c r="G41" i="1"/>
  <c r="BF101" i="1"/>
  <c r="G101" i="1"/>
  <c r="BF157" i="1"/>
  <c r="G157" i="1"/>
  <c r="BF221" i="1"/>
  <c r="G221" i="1"/>
  <c r="BF288" i="1"/>
  <c r="G288" i="1"/>
  <c r="BF352" i="1"/>
  <c r="G352" i="1"/>
  <c r="BF416" i="1"/>
  <c r="G416" i="1"/>
  <c r="BF480" i="1"/>
  <c r="G480" i="1"/>
  <c r="BF544" i="1"/>
  <c r="G544" i="1"/>
  <c r="BF583" i="1"/>
  <c r="G583" i="1"/>
  <c r="BF647" i="1"/>
  <c r="G647" i="1"/>
  <c r="BF711" i="1"/>
  <c r="G711" i="1"/>
  <c r="BF775" i="1"/>
  <c r="G775" i="1"/>
  <c r="BF839" i="1"/>
  <c r="G839" i="1"/>
  <c r="BF901" i="1"/>
  <c r="G901" i="1"/>
  <c r="BF610" i="1"/>
  <c r="G610" i="1"/>
  <c r="BF674" i="1"/>
  <c r="G674" i="1"/>
  <c r="BF738" i="1"/>
  <c r="G738" i="1"/>
  <c r="BF802" i="1"/>
  <c r="G802" i="1"/>
  <c r="BF866" i="1"/>
  <c r="G866" i="1"/>
  <c r="BF573" i="1"/>
  <c r="G573" i="1"/>
  <c r="BF637" i="1"/>
  <c r="G637" i="1"/>
  <c r="BF701" i="1"/>
  <c r="G701" i="1"/>
  <c r="BF765" i="1"/>
  <c r="G765" i="1"/>
  <c r="BF829" i="1"/>
  <c r="G829" i="1"/>
  <c r="BF895" i="1"/>
  <c r="G895" i="1"/>
  <c r="BF608" i="1"/>
  <c r="G608" i="1"/>
  <c r="BF672" i="1"/>
  <c r="G672" i="1"/>
  <c r="BF736" i="1"/>
  <c r="G736" i="1"/>
  <c r="BF800" i="1"/>
  <c r="G800" i="1"/>
  <c r="BF864" i="1"/>
  <c r="G864" i="1"/>
  <c r="BF926" i="1"/>
  <c r="G926" i="1"/>
  <c r="BF990" i="1"/>
  <c r="G990" i="1"/>
  <c r="BF1054" i="1"/>
  <c r="G1054" i="1"/>
  <c r="BF1118" i="1"/>
  <c r="G1118" i="1"/>
  <c r="BF1182" i="1"/>
  <c r="G1182" i="1"/>
  <c r="BF925" i="1"/>
  <c r="G925" i="1"/>
  <c r="BF989" i="1"/>
  <c r="G989" i="1"/>
  <c r="BF1053" i="1"/>
  <c r="G1053" i="1"/>
  <c r="BF1117" i="1"/>
  <c r="G1117" i="1"/>
  <c r="BF1181" i="1"/>
  <c r="G1181" i="1"/>
  <c r="BF1243" i="1"/>
  <c r="G1243" i="1"/>
  <c r="BF928" i="1"/>
  <c r="G928" i="1"/>
  <c r="BF992" i="1"/>
  <c r="G992" i="1"/>
  <c r="BF1056" i="1"/>
  <c r="G1056" i="1"/>
  <c r="BF1120" i="1"/>
  <c r="G1120" i="1"/>
  <c r="BF1184" i="1"/>
  <c r="G1184" i="1"/>
  <c r="BF927" i="1"/>
  <c r="G927" i="1"/>
  <c r="BF991" i="1"/>
  <c r="G991" i="1"/>
  <c r="BF1055" i="1"/>
  <c r="G1055" i="1"/>
  <c r="BF1119" i="1"/>
  <c r="G1119" i="1"/>
  <c r="BF1183" i="1"/>
  <c r="G1183" i="1"/>
  <c r="BF1256" i="1"/>
  <c r="G1256" i="1"/>
  <c r="BF1384" i="1"/>
  <c r="G1384" i="1"/>
  <c r="BF1512" i="1"/>
  <c r="G1512" i="1"/>
  <c r="BF1315" i="1"/>
  <c r="G1315" i="1"/>
  <c r="BF1443" i="1"/>
  <c r="G1443" i="1"/>
  <c r="BF1366" i="1"/>
  <c r="G1366" i="1"/>
  <c r="BF1329" i="1"/>
  <c r="G1329" i="1"/>
  <c r="BF1604" i="1"/>
  <c r="G1604" i="1"/>
  <c r="BF1595" i="1"/>
  <c r="G1595" i="1"/>
  <c r="BF1954" i="1"/>
  <c r="G1954" i="1"/>
  <c r="BF1812" i="1"/>
  <c r="G1812" i="1"/>
  <c r="BF1634" i="1"/>
  <c r="G1634" i="1"/>
  <c r="BF455" i="1"/>
  <c r="G455" i="1"/>
  <c r="BF519" i="1"/>
  <c r="G519" i="1"/>
  <c r="BF67" i="1"/>
  <c r="G67" i="1"/>
  <c r="BF117" i="1"/>
  <c r="G117" i="1"/>
  <c r="BF179" i="1"/>
  <c r="G179" i="1"/>
  <c r="BF243" i="1"/>
  <c r="G243" i="1"/>
  <c r="BF306" i="1"/>
  <c r="G306" i="1"/>
  <c r="BF370" i="1"/>
  <c r="G370" i="1"/>
  <c r="BF434" i="1"/>
  <c r="G434" i="1"/>
  <c r="BF498" i="1"/>
  <c r="G498" i="1"/>
  <c r="BF78" i="1"/>
  <c r="G78" i="1"/>
  <c r="BF158" i="1"/>
  <c r="G158" i="1"/>
  <c r="BF222" i="1"/>
  <c r="G222" i="1"/>
  <c r="BF285" i="1"/>
  <c r="G285" i="1"/>
  <c r="BF349" i="1"/>
  <c r="G349" i="1"/>
  <c r="BF413" i="1"/>
  <c r="G413" i="1"/>
  <c r="BF477" i="1"/>
  <c r="G477" i="1"/>
  <c r="BF28" i="1"/>
  <c r="G28" i="1"/>
  <c r="BF91" i="1"/>
  <c r="G91" i="1"/>
  <c r="BF145" i="1"/>
  <c r="G145" i="1"/>
  <c r="BF209" i="1"/>
  <c r="G209" i="1"/>
  <c r="BF276" i="1"/>
  <c r="G276" i="1"/>
  <c r="BF340" i="1"/>
  <c r="G340" i="1"/>
  <c r="BF404" i="1"/>
  <c r="G404" i="1"/>
  <c r="BF468" i="1"/>
  <c r="G468" i="1"/>
  <c r="BF532" i="1"/>
  <c r="G532" i="1"/>
  <c r="BF571" i="1"/>
  <c r="G571" i="1"/>
  <c r="BF635" i="1"/>
  <c r="G635" i="1"/>
  <c r="BF699" i="1"/>
  <c r="G699" i="1"/>
  <c r="BF763" i="1"/>
  <c r="G763" i="1"/>
  <c r="BF827" i="1"/>
  <c r="G827" i="1"/>
  <c r="BF889" i="1"/>
  <c r="G889" i="1"/>
  <c r="BF598" i="1"/>
  <c r="G598" i="1"/>
  <c r="BF662" i="1"/>
  <c r="G662" i="1"/>
  <c r="BF726" i="1"/>
  <c r="G726" i="1"/>
  <c r="BF790" i="1"/>
  <c r="G790" i="1"/>
  <c r="BF854" i="1"/>
  <c r="G854" i="1"/>
  <c r="BF561" i="1"/>
  <c r="G561" i="1"/>
  <c r="BF625" i="1"/>
  <c r="G625" i="1"/>
  <c r="BF689" i="1"/>
  <c r="G689" i="1"/>
  <c r="BF753" i="1"/>
  <c r="G753" i="1"/>
  <c r="BF817" i="1"/>
  <c r="G817" i="1"/>
  <c r="BF881" i="1"/>
  <c r="G881" i="1"/>
  <c r="BF596" i="1"/>
  <c r="G596" i="1"/>
  <c r="BF660" i="1"/>
  <c r="G660" i="1"/>
  <c r="BF724" i="1"/>
  <c r="G724" i="1"/>
  <c r="BF788" i="1"/>
  <c r="G788" i="1"/>
  <c r="BF852" i="1"/>
  <c r="G852" i="1"/>
  <c r="BF914" i="1"/>
  <c r="G914" i="1"/>
  <c r="BF978" i="1"/>
  <c r="G978" i="1"/>
  <c r="BF1042" i="1"/>
  <c r="G1042" i="1"/>
  <c r="BF1106" i="1"/>
  <c r="G1106" i="1"/>
  <c r="BF1170" i="1"/>
  <c r="G1170" i="1"/>
  <c r="BF913" i="1"/>
  <c r="G913" i="1"/>
  <c r="BF977" i="1"/>
  <c r="G977" i="1"/>
  <c r="BF1041" i="1"/>
  <c r="G1041" i="1"/>
  <c r="BF1105" i="1"/>
  <c r="G1105" i="1"/>
  <c r="BF1169" i="1"/>
  <c r="G1169" i="1"/>
  <c r="BF1231" i="1"/>
  <c r="G1231" i="1"/>
  <c r="BF916" i="1"/>
  <c r="G916" i="1"/>
  <c r="BF980" i="1"/>
  <c r="G980" i="1"/>
  <c r="BF1044" i="1"/>
  <c r="G1044" i="1"/>
  <c r="BF1108" i="1"/>
  <c r="G1108" i="1"/>
  <c r="BF1172" i="1"/>
  <c r="G1172" i="1"/>
  <c r="BF915" i="1"/>
  <c r="G915" i="1"/>
  <c r="BF979" i="1"/>
  <c r="G979" i="1"/>
  <c r="BF1043" i="1"/>
  <c r="G1043" i="1"/>
  <c r="BF1107" i="1"/>
  <c r="G1107" i="1"/>
  <c r="BF1171" i="1"/>
  <c r="G1171" i="1"/>
  <c r="BF1228" i="1"/>
  <c r="G1228" i="1"/>
  <c r="BF1356" i="1"/>
  <c r="G1356" i="1"/>
  <c r="BF1484" i="1"/>
  <c r="G1484" i="1"/>
  <c r="BF1287" i="1"/>
  <c r="G1287" i="1"/>
  <c r="BF1415" i="1"/>
  <c r="G1415" i="1"/>
  <c r="BF1318" i="1"/>
  <c r="G1318" i="1"/>
  <c r="BF1281" i="1"/>
  <c r="G1281" i="1"/>
  <c r="BF1566" i="1"/>
  <c r="G1566" i="1"/>
  <c r="BF1841" i="1"/>
  <c r="G1841" i="1"/>
  <c r="BF1906" i="1"/>
  <c r="G1906" i="1"/>
  <c r="BF1764" i="1"/>
  <c r="G1764" i="1"/>
  <c r="BF1843" i="1"/>
  <c r="G1843" i="1"/>
  <c r="BF2005" i="1"/>
  <c r="G2005" i="1"/>
  <c r="BF1991" i="1"/>
  <c r="G1991" i="1"/>
  <c r="BF294" i="1"/>
  <c r="G294" i="1"/>
  <c r="BF358" i="1"/>
  <c r="G358" i="1"/>
  <c r="BF422" i="1"/>
  <c r="G422" i="1"/>
  <c r="BF486" i="1"/>
  <c r="G486" i="1"/>
  <c r="BF62" i="1"/>
  <c r="G62" i="1"/>
  <c r="BF146" i="1"/>
  <c r="G146" i="1"/>
  <c r="BF210" i="1"/>
  <c r="G210" i="1"/>
  <c r="BF273" i="1"/>
  <c r="G273" i="1"/>
  <c r="BF337" i="1"/>
  <c r="G337" i="1"/>
  <c r="BF401" i="1"/>
  <c r="G401" i="1"/>
  <c r="BF465" i="1"/>
  <c r="G465" i="1"/>
  <c r="BF85" i="1"/>
  <c r="G85" i="1"/>
  <c r="BF133" i="1"/>
  <c r="G133" i="1"/>
  <c r="BF197" i="1"/>
  <c r="G197" i="1"/>
  <c r="BF261" i="1"/>
  <c r="G261" i="1"/>
  <c r="BF328" i="1"/>
  <c r="G328" i="1"/>
  <c r="BF392" i="1"/>
  <c r="G392" i="1"/>
  <c r="BF456" i="1"/>
  <c r="G456" i="1"/>
  <c r="BF520" i="1"/>
  <c r="G520" i="1"/>
  <c r="BF559" i="1"/>
  <c r="G559" i="1"/>
  <c r="BF623" i="1"/>
  <c r="G623" i="1"/>
  <c r="BF687" i="1"/>
  <c r="G687" i="1"/>
  <c r="BF751" i="1"/>
  <c r="G751" i="1"/>
  <c r="BF815" i="1"/>
  <c r="G815" i="1"/>
  <c r="BF879" i="1"/>
  <c r="G879" i="1"/>
  <c r="BF586" i="1"/>
  <c r="G586" i="1"/>
  <c r="BF650" i="1"/>
  <c r="G650" i="1"/>
  <c r="BF714" i="1"/>
  <c r="G714" i="1"/>
  <c r="BF778" i="1"/>
  <c r="G778" i="1"/>
  <c r="BF842" i="1"/>
  <c r="G842" i="1"/>
  <c r="BF549" i="1"/>
  <c r="G549" i="1"/>
  <c r="BF613" i="1"/>
  <c r="G613" i="1"/>
  <c r="BF677" i="1"/>
  <c r="G677" i="1"/>
  <c r="BF741" i="1"/>
  <c r="G741" i="1"/>
  <c r="BF805" i="1"/>
  <c r="G805" i="1"/>
  <c r="BF869" i="1"/>
  <c r="G869" i="1"/>
  <c r="BF584" i="1"/>
  <c r="G584" i="1"/>
  <c r="BF648" i="1"/>
  <c r="G648" i="1"/>
  <c r="BF712" i="1"/>
  <c r="G712" i="1"/>
  <c r="BF776" i="1"/>
  <c r="G776" i="1"/>
  <c r="BF840" i="1"/>
  <c r="G840" i="1"/>
  <c r="BF902" i="1"/>
  <c r="G902" i="1"/>
  <c r="BF966" i="1"/>
  <c r="G966" i="1"/>
  <c r="BF1030" i="1"/>
  <c r="G1030" i="1"/>
  <c r="BF1094" i="1"/>
  <c r="G1094" i="1"/>
  <c r="BF1158" i="1"/>
  <c r="G1158" i="1"/>
  <c r="BF1222" i="1"/>
  <c r="G1222" i="1"/>
  <c r="BF965" i="1"/>
  <c r="G965" i="1"/>
  <c r="BF1029" i="1"/>
  <c r="G1029" i="1"/>
  <c r="BF1093" i="1"/>
  <c r="G1093" i="1"/>
  <c r="BF1157" i="1"/>
  <c r="G1157" i="1"/>
  <c r="BF1221" i="1"/>
  <c r="G1221" i="1"/>
  <c r="BF904" i="1"/>
  <c r="G904" i="1"/>
  <c r="BF968" i="1"/>
  <c r="G968" i="1"/>
  <c r="BF1032" i="1"/>
  <c r="G1032" i="1"/>
  <c r="BF1096" i="1"/>
  <c r="G1096" i="1"/>
  <c r="BF1160" i="1"/>
  <c r="G1160" i="1"/>
  <c r="BF903" i="1"/>
  <c r="G903" i="1"/>
  <c r="BF967" i="1"/>
  <c r="G967" i="1"/>
  <c r="BF1031" i="1"/>
  <c r="G1031" i="1"/>
  <c r="BF1095" i="1"/>
  <c r="G1095" i="1"/>
  <c r="BF1159" i="1"/>
  <c r="G1159" i="1"/>
  <c r="BF1249" i="1"/>
  <c r="G1249" i="1"/>
  <c r="BF1336" i="1"/>
  <c r="G1336" i="1"/>
  <c r="BF1464" i="1"/>
  <c r="G1464" i="1"/>
  <c r="BF1267" i="1"/>
  <c r="G1267" i="1"/>
  <c r="BF1395" i="1"/>
  <c r="G1395" i="1"/>
  <c r="BF1270" i="1"/>
  <c r="G1270" i="1"/>
  <c r="BF1526" i="1"/>
  <c r="G1526" i="1"/>
  <c r="BF1489" i="1"/>
  <c r="G1489" i="1"/>
  <c r="BF1793" i="1"/>
  <c r="G1793" i="1"/>
  <c r="BF1613" i="1"/>
  <c r="G1613" i="1"/>
  <c r="BF1716" i="1"/>
  <c r="G1716" i="1"/>
  <c r="BF1747" i="1"/>
  <c r="G1747" i="1"/>
  <c r="BF1885" i="1"/>
  <c r="G1885" i="1"/>
  <c r="BF1863" i="1"/>
  <c r="G1863" i="1"/>
  <c r="BF1257" i="1"/>
  <c r="G1257" i="1"/>
  <c r="BF1280" i="1"/>
  <c r="G1280" i="1"/>
  <c r="BF1344" i="1"/>
  <c r="G1344" i="1"/>
  <c r="BF1408" i="1"/>
  <c r="G1408" i="1"/>
  <c r="BF1472" i="1"/>
  <c r="G1472" i="1"/>
  <c r="BF1536" i="1"/>
  <c r="G1536" i="1"/>
  <c r="BF1275" i="1"/>
  <c r="G1275" i="1"/>
  <c r="BF1339" i="1"/>
  <c r="G1339" i="1"/>
  <c r="BF1403" i="1"/>
  <c r="G1403" i="1"/>
  <c r="BF1467" i="1"/>
  <c r="G1467" i="1"/>
  <c r="BF1531" i="1"/>
  <c r="G1531" i="1"/>
  <c r="BF1274" i="1"/>
  <c r="G1274" i="1"/>
  <c r="BF1338" i="1"/>
  <c r="G1338" i="1"/>
  <c r="BF1402" i="1"/>
  <c r="G1402" i="1"/>
  <c r="BF1466" i="1"/>
  <c r="G1466" i="1"/>
  <c r="BF1530" i="1"/>
  <c r="G1530" i="1"/>
  <c r="BF1301" i="1"/>
  <c r="G1301" i="1"/>
  <c r="BF1365" i="1"/>
  <c r="G1365" i="1"/>
  <c r="BF1429" i="1"/>
  <c r="G1429" i="1"/>
  <c r="BF1493" i="1"/>
  <c r="G1493" i="1"/>
  <c r="BF1576" i="1"/>
  <c r="G1576" i="1"/>
  <c r="BF1669" i="1"/>
  <c r="G1669" i="1"/>
  <c r="BF1733" i="1"/>
  <c r="G1733" i="1"/>
  <c r="BF1797" i="1"/>
  <c r="G1797" i="1"/>
  <c r="BF1567" i="1"/>
  <c r="G1567" i="1"/>
  <c r="BF1578" i="1"/>
  <c r="G1578" i="1"/>
  <c r="BF1553" i="1"/>
  <c r="G1553" i="1"/>
  <c r="BF1617" i="1"/>
  <c r="G1617" i="1"/>
  <c r="BF1926" i="1"/>
  <c r="G1926" i="1"/>
  <c r="BF2074" i="1"/>
  <c r="G2074" i="1"/>
  <c r="BF1656" i="1"/>
  <c r="G1656" i="1"/>
  <c r="BF1720" i="1"/>
  <c r="G1720" i="1"/>
  <c r="BF1784" i="1"/>
  <c r="G1784" i="1"/>
  <c r="BF1848" i="1"/>
  <c r="G1848" i="1"/>
  <c r="BF1623" i="1"/>
  <c r="G1623" i="1"/>
  <c r="BF1751" i="1"/>
  <c r="G1751" i="1"/>
  <c r="BF2050" i="1"/>
  <c r="G2050" i="1"/>
  <c r="BF1702" i="1"/>
  <c r="G1702" i="1"/>
  <c r="BF1830" i="1"/>
  <c r="G1830" i="1"/>
  <c r="BF1889" i="1"/>
  <c r="G1889" i="1"/>
  <c r="BF2053" i="1"/>
  <c r="G2053" i="1"/>
  <c r="BF1880" i="1"/>
  <c r="G1880" i="1"/>
  <c r="BF2048" i="1"/>
  <c r="G2048" i="1"/>
  <c r="BF1867" i="1"/>
  <c r="G1867" i="1"/>
  <c r="BF2039" i="1"/>
  <c r="G2039" i="1"/>
  <c r="BF1261" i="1"/>
  <c r="G1261" i="1"/>
  <c r="BF1284" i="1"/>
  <c r="G1284" i="1"/>
  <c r="BF1348" i="1"/>
  <c r="G1348" i="1"/>
  <c r="BF1412" i="1"/>
  <c r="G1412" i="1"/>
  <c r="BF1476" i="1"/>
  <c r="G1476" i="1"/>
  <c r="BF1538" i="1"/>
  <c r="G1538" i="1"/>
  <c r="BF1279" i="1"/>
  <c r="G1279" i="1"/>
  <c r="BF1343" i="1"/>
  <c r="G1343" i="1"/>
  <c r="BF1407" i="1"/>
  <c r="G1407" i="1"/>
  <c r="BF1471" i="1"/>
  <c r="G1471" i="1"/>
  <c r="BF1535" i="1"/>
  <c r="G1535" i="1"/>
  <c r="BF1278" i="1"/>
  <c r="G1278" i="1"/>
  <c r="BF1342" i="1"/>
  <c r="G1342" i="1"/>
  <c r="BF1406" i="1"/>
  <c r="G1406" i="1"/>
  <c r="BF1470" i="1"/>
  <c r="G1470" i="1"/>
  <c r="BF1534" i="1"/>
  <c r="G1534" i="1"/>
  <c r="BF1305" i="1"/>
  <c r="G1305" i="1"/>
  <c r="BF1369" i="1"/>
  <c r="G1369" i="1"/>
  <c r="BF1433" i="1"/>
  <c r="G1433" i="1"/>
  <c r="BF1497" i="1"/>
  <c r="G1497" i="1"/>
  <c r="BF1580" i="1"/>
  <c r="G1580" i="1"/>
  <c r="BF1673" i="1"/>
  <c r="G1673" i="1"/>
  <c r="BF1737" i="1"/>
  <c r="G1737" i="1"/>
  <c r="BF1801" i="1"/>
  <c r="G1801" i="1"/>
  <c r="BF1571" i="1"/>
  <c r="G1571" i="1"/>
  <c r="BF1582" i="1"/>
  <c r="G1582" i="1"/>
  <c r="BF1557" i="1"/>
  <c r="G1557" i="1"/>
  <c r="BF1633" i="1"/>
  <c r="G1633" i="1"/>
  <c r="BF1930" i="1"/>
  <c r="G1930" i="1"/>
  <c r="BF2090" i="1"/>
  <c r="G2091" i="1"/>
  <c r="BF1660" i="1"/>
  <c r="G1660" i="1"/>
  <c r="BF1724" i="1"/>
  <c r="G1724" i="1"/>
  <c r="BF1788" i="1"/>
  <c r="G1788" i="1"/>
  <c r="BF1852" i="1"/>
  <c r="G1852" i="1"/>
  <c r="BF1635" i="1"/>
  <c r="G1635" i="1"/>
  <c r="BF1763" i="1"/>
  <c r="G1763" i="1"/>
  <c r="BF1714" i="1"/>
  <c r="G1714" i="1"/>
  <c r="BF1842" i="1"/>
  <c r="G1842" i="1"/>
  <c r="BF1901" i="1"/>
  <c r="G1901" i="1"/>
  <c r="BF2069" i="1"/>
  <c r="G2069" i="1"/>
  <c r="BF1896" i="1"/>
  <c r="G1896" i="1"/>
  <c r="BF2064" i="1"/>
  <c r="G2064" i="1"/>
  <c r="BF1883" i="1"/>
  <c r="G1883" i="1"/>
  <c r="BF2055" i="1"/>
  <c r="G2055" i="1"/>
  <c r="BF1507" i="1"/>
  <c r="G1507" i="1"/>
  <c r="BF1250" i="1"/>
  <c r="G1250" i="1"/>
  <c r="BF1314" i="1"/>
  <c r="G1314" i="1"/>
  <c r="BF1378" i="1"/>
  <c r="G1378" i="1"/>
  <c r="BF1442" i="1"/>
  <c r="G1442" i="1"/>
  <c r="BF1506" i="1"/>
  <c r="G1506" i="1"/>
  <c r="BF1277" i="1"/>
  <c r="G1277" i="1"/>
  <c r="BF1341" i="1"/>
  <c r="G1341" i="1"/>
  <c r="BF1405" i="1"/>
  <c r="G1405" i="1"/>
  <c r="BF1469" i="1"/>
  <c r="G1469" i="1"/>
  <c r="BF1533" i="1"/>
  <c r="G1533" i="1"/>
  <c r="BF1621" i="1"/>
  <c r="G1621" i="1"/>
  <c r="BF1709" i="1"/>
  <c r="G1709" i="1"/>
  <c r="BF1773" i="1"/>
  <c r="G1773" i="1"/>
  <c r="BF1837" i="1"/>
  <c r="G1837" i="1"/>
  <c r="BF1607" i="1"/>
  <c r="G1607" i="1"/>
  <c r="BF1629" i="1"/>
  <c r="G1629" i="1"/>
  <c r="BF1593" i="1"/>
  <c r="G1593" i="1"/>
  <c r="BF1902" i="1"/>
  <c r="G1902" i="1"/>
  <c r="BF1966" i="1"/>
  <c r="G1966" i="1"/>
  <c r="BF1632" i="1"/>
  <c r="G1632" i="1"/>
  <c r="BF1696" i="1"/>
  <c r="G1696" i="1"/>
  <c r="BF1760" i="1"/>
  <c r="G1760" i="1"/>
  <c r="BF1824" i="1"/>
  <c r="G1824" i="1"/>
  <c r="BF2062" i="1"/>
  <c r="G2062" i="1"/>
  <c r="BF1703" i="1"/>
  <c r="G1703" i="1"/>
  <c r="BF1831" i="1"/>
  <c r="G1831" i="1"/>
  <c r="BF1654" i="1"/>
  <c r="G1654" i="1"/>
  <c r="BF1782" i="1"/>
  <c r="G1782" i="1"/>
  <c r="BF1989" i="1"/>
  <c r="G1989" i="1"/>
  <c r="BF1984" i="1"/>
  <c r="G1984" i="1"/>
  <c r="BF1975" i="1"/>
  <c r="G1975" i="1"/>
  <c r="BF1627" i="1"/>
  <c r="G1627" i="1"/>
  <c r="BF1691" i="1"/>
  <c r="G1691" i="1"/>
  <c r="BF1755" i="1"/>
  <c r="G1755" i="1"/>
  <c r="BF1819" i="1"/>
  <c r="G1819" i="1"/>
  <c r="BF2066" i="1"/>
  <c r="G2066" i="1"/>
  <c r="BF1642" i="1"/>
  <c r="G1642" i="1"/>
  <c r="BF1706" i="1"/>
  <c r="G1706" i="1"/>
  <c r="BF1770" i="1"/>
  <c r="G1770" i="1"/>
  <c r="BF1834" i="1"/>
  <c r="G1834" i="1"/>
  <c r="BF2086" i="1"/>
  <c r="G2086" i="1"/>
  <c r="BF1893" i="1"/>
  <c r="G1893" i="1"/>
  <c r="BF1973" i="1"/>
  <c r="G1973" i="1"/>
  <c r="BF2057" i="1"/>
  <c r="G2057" i="1"/>
  <c r="BF1884" i="1"/>
  <c r="G1884" i="1"/>
  <c r="BF1968" i="1"/>
  <c r="G1968" i="1"/>
  <c r="BF2056" i="1"/>
  <c r="G2056" i="1"/>
  <c r="BF1871" i="1"/>
  <c r="G1871" i="1"/>
  <c r="BF1959" i="1"/>
  <c r="G1959" i="1"/>
  <c r="BF2043" i="1"/>
  <c r="G2043" i="1"/>
  <c r="BF1663" i="1"/>
  <c r="G1663" i="1"/>
  <c r="BF1727" i="1"/>
  <c r="G1727" i="1"/>
  <c r="BF1791" i="1"/>
  <c r="G1791" i="1"/>
  <c r="BF1855" i="1"/>
  <c r="G1855" i="1"/>
  <c r="BF1678" i="1"/>
  <c r="G1678" i="1"/>
  <c r="BF1742" i="1"/>
  <c r="G1742" i="1"/>
  <c r="BF1806" i="1"/>
  <c r="G1806" i="1"/>
  <c r="BF1986" i="1"/>
  <c r="G1986" i="1"/>
  <c r="BF1865" i="1"/>
  <c r="G1865" i="1"/>
  <c r="BF1937" i="1"/>
  <c r="G1937" i="1"/>
  <c r="BF2021" i="1"/>
  <c r="G2021" i="1"/>
  <c r="BF1932" i="1"/>
  <c r="G1932" i="1"/>
  <c r="BF2016" i="1"/>
  <c r="G2016" i="1"/>
  <c r="BF1919" i="1"/>
  <c r="G1919" i="1"/>
  <c r="BF2007" i="1"/>
  <c r="G2007" i="1"/>
  <c r="BF1949" i="1"/>
  <c r="G1949" i="1"/>
  <c r="BF2013" i="1"/>
  <c r="G2013" i="1"/>
  <c r="BF2077" i="1"/>
  <c r="G2077" i="1"/>
  <c r="BF1860" i="1"/>
  <c r="G1860" i="1"/>
  <c r="BF1924" i="1"/>
  <c r="G1924" i="1"/>
  <c r="BF1988" i="1"/>
  <c r="G1988" i="1"/>
  <c r="BF2052" i="1"/>
  <c r="G2052" i="1"/>
  <c r="BF1891" i="1"/>
  <c r="G1891" i="1"/>
  <c r="BF1955" i="1"/>
  <c r="G1955" i="1"/>
  <c r="BF2019" i="1"/>
  <c r="G2019" i="1"/>
  <c r="BF2083" i="1"/>
  <c r="G2083" i="1"/>
  <c r="BF2075" i="1"/>
  <c r="G2075" i="1"/>
  <c r="BF1938" i="1"/>
  <c r="G1938" i="1"/>
  <c r="BF1350" i="1"/>
  <c r="G1350" i="1"/>
  <c r="BF1372" i="1"/>
  <c r="G1372" i="1"/>
  <c r="BF1051" i="1"/>
  <c r="G1051" i="1"/>
  <c r="BF1116" i="1"/>
  <c r="G1116" i="1"/>
  <c r="BF1239" i="1"/>
  <c r="G1239" i="1"/>
  <c r="BF985" i="1"/>
  <c r="G985" i="1"/>
  <c r="BF1050" i="1"/>
  <c r="G1050" i="1"/>
  <c r="BF796" i="1"/>
  <c r="G796" i="1"/>
  <c r="BF891" i="1"/>
  <c r="G891" i="1"/>
  <c r="BF633" i="1"/>
  <c r="G633" i="1"/>
  <c r="BF734" i="1"/>
  <c r="G734" i="1"/>
  <c r="BF835" i="1"/>
  <c r="G835" i="1"/>
  <c r="BF579" i="1"/>
  <c r="G579" i="1"/>
  <c r="BF348" i="1"/>
  <c r="G348" i="1"/>
  <c r="BF93" i="1"/>
  <c r="G93" i="1"/>
  <c r="BF357" i="1"/>
  <c r="G357" i="1"/>
  <c r="BF86" i="1"/>
  <c r="G86" i="1"/>
  <c r="BF378" i="1"/>
  <c r="G378" i="1"/>
  <c r="BF203" i="1"/>
  <c r="G203" i="1"/>
  <c r="BF95" i="1"/>
  <c r="G95" i="1"/>
  <c r="BF479" i="1"/>
  <c r="G479" i="1"/>
  <c r="BF391" i="1"/>
  <c r="G391" i="1"/>
  <c r="BF327" i="1"/>
  <c r="G327" i="1"/>
  <c r="BF264" i="1"/>
  <c r="G264" i="1"/>
  <c r="BF200" i="1"/>
  <c r="G200" i="1"/>
  <c r="BF136" i="1"/>
  <c r="G136" i="1"/>
  <c r="BF52" i="1"/>
  <c r="G52" i="1"/>
  <c r="BF1340" i="1"/>
  <c r="G1340" i="1"/>
  <c r="BF969" i="1"/>
  <c r="G969" i="1"/>
  <c r="BF617" i="1"/>
  <c r="G617" i="1"/>
  <c r="BF332" i="1"/>
  <c r="G332" i="1"/>
  <c r="BF362" i="1"/>
  <c r="G362" i="1"/>
  <c r="BF387" i="1"/>
  <c r="G387" i="1"/>
  <c r="BF132" i="1"/>
  <c r="G132" i="1"/>
  <c r="BF1809" i="1"/>
  <c r="G1809" i="1"/>
  <c r="BF1036" i="1"/>
  <c r="G1036" i="1"/>
  <c r="BF716" i="1"/>
  <c r="G716" i="1"/>
  <c r="BF755" i="1"/>
  <c r="G755" i="1"/>
  <c r="BF277" i="1"/>
  <c r="G277" i="1"/>
  <c r="BF64" i="1"/>
  <c r="G64" i="1"/>
  <c r="BF244" i="1"/>
  <c r="G244" i="1"/>
  <c r="BF1098" i="1"/>
  <c r="G1098" i="1"/>
  <c r="BF137" i="1"/>
  <c r="G137" i="1"/>
  <c r="BF339" i="1"/>
  <c r="G339" i="1"/>
  <c r="BF1164" i="1"/>
  <c r="G1164" i="1"/>
  <c r="BF275" i="1"/>
  <c r="G275" i="1"/>
  <c r="BF907" i="1"/>
  <c r="G907" i="1"/>
  <c r="BF590" i="1"/>
  <c r="G590" i="1"/>
  <c r="BF135" i="1"/>
  <c r="G135" i="1"/>
  <c r="BF25" i="1"/>
  <c r="G25" i="1"/>
  <c r="BF396" i="1"/>
  <c r="G396" i="1"/>
  <c r="BF148" i="1"/>
  <c r="G148" i="1"/>
  <c r="BF228" i="1"/>
  <c r="G228" i="1"/>
  <c r="BF84" i="1"/>
  <c r="G84" i="1"/>
  <c r="BF1162" i="1"/>
  <c r="G1162" i="1"/>
  <c r="BF11" i="1"/>
  <c r="G11" i="1"/>
  <c r="BF13" i="1"/>
  <c r="G13" i="1"/>
  <c r="BF12" i="1"/>
  <c r="G12" i="1"/>
  <c r="BF6" i="1"/>
  <c r="G6" i="1"/>
  <c r="BF5" i="1"/>
  <c r="G5" i="1"/>
  <c r="BF9" i="1"/>
  <c r="G9" i="1"/>
  <c r="BF15" i="1"/>
  <c r="G15" i="1"/>
  <c r="BF10" i="1"/>
  <c r="G10" i="1"/>
  <c r="BF7" i="1"/>
  <c r="G7" i="1"/>
  <c r="BF4" i="1"/>
  <c r="G4" i="1"/>
  <c r="BF8" i="1"/>
  <c r="G8" i="1"/>
  <c r="BF14" i="1"/>
  <c r="G2092" i="1" l="1"/>
  <c r="BF2091" i="1"/>
  <c r="X28" i="1"/>
  <c r="BK2099" i="1"/>
  <c r="BK2101" i="1"/>
  <c r="BL353" i="1" s="1"/>
  <c r="BK2100" i="1"/>
  <c r="BF2100" i="1"/>
  <c r="BF2099" i="1"/>
  <c r="BF2101" i="1"/>
  <c r="J4" i="1"/>
  <c r="BG2081" i="1"/>
  <c r="BG2065" i="1"/>
  <c r="BG2049" i="1"/>
  <c r="BG2033" i="1"/>
  <c r="BG2017" i="1"/>
  <c r="BG2001" i="1"/>
  <c r="BG1985" i="1"/>
  <c r="BG2088" i="1"/>
  <c r="BG2072" i="1"/>
  <c r="BG2056" i="1"/>
  <c r="BG2040" i="1"/>
  <c r="BG2024" i="1"/>
  <c r="BG2008" i="1"/>
  <c r="BG1992" i="1"/>
  <c r="BG2079" i="1"/>
  <c r="BG2063" i="1"/>
  <c r="BG2047" i="1"/>
  <c r="BG2031" i="1"/>
  <c r="BG2015" i="1"/>
  <c r="BG1999" i="1"/>
  <c r="BG1983" i="1"/>
  <c r="BG2086" i="1"/>
  <c r="BG2070" i="1"/>
  <c r="BG2030" i="1"/>
  <c r="BG1976" i="1"/>
  <c r="BG1957" i="1"/>
  <c r="BG1940" i="1"/>
  <c r="BG1924" i="1"/>
  <c r="BG1908" i="1"/>
  <c r="BG1892" i="1"/>
  <c r="BG1876" i="1"/>
  <c r="BG1860" i="1"/>
  <c r="BG1844" i="1"/>
  <c r="BG1828" i="1"/>
  <c r="BG1812" i="1"/>
  <c r="BG1796" i="1"/>
  <c r="BG1780" i="1"/>
  <c r="BG1764" i="1"/>
  <c r="BG1748" i="1"/>
  <c r="BG1732" i="1"/>
  <c r="BG1716" i="1"/>
  <c r="BG1700" i="1"/>
  <c r="BG1683" i="1"/>
  <c r="BG1667" i="1"/>
  <c r="BG1651" i="1"/>
  <c r="BG1635" i="1"/>
  <c r="BG1619" i="1"/>
  <c r="BG1603" i="1"/>
  <c r="BG1587" i="1"/>
  <c r="BG1571" i="1"/>
  <c r="BG1555" i="1"/>
  <c r="BG1539" i="1"/>
  <c r="BG1523" i="1"/>
  <c r="BG1507" i="1"/>
  <c r="BG1491" i="1"/>
  <c r="BG1475" i="1"/>
  <c r="BG1459" i="1"/>
  <c r="BG1443" i="1"/>
  <c r="BG1427" i="1"/>
  <c r="BG1410" i="1"/>
  <c r="BG1394" i="1"/>
  <c r="BG1378" i="1"/>
  <c r="BG1362" i="1"/>
  <c r="BG1346" i="1"/>
  <c r="BG1330" i="1"/>
  <c r="BG1314" i="1"/>
  <c r="BG1298" i="1"/>
  <c r="BG1282" i="1"/>
  <c r="BG1266" i="1"/>
  <c r="BG1250" i="1"/>
  <c r="BG1234" i="1"/>
  <c r="BG1218" i="1"/>
  <c r="BG1202" i="1"/>
  <c r="BG1186" i="1"/>
  <c r="BG1170" i="1"/>
  <c r="BG1154" i="1"/>
  <c r="BG1137" i="1"/>
  <c r="BG1121" i="1"/>
  <c r="BG1105" i="1"/>
  <c r="BG1089" i="1"/>
  <c r="BG1073" i="1"/>
  <c r="BG1057" i="1"/>
  <c r="BG1041" i="1"/>
  <c r="BG1025" i="1"/>
  <c r="BG1009" i="1"/>
  <c r="BG993" i="1"/>
  <c r="BG977" i="1"/>
  <c r="BG961" i="1"/>
  <c r="BG945" i="1"/>
  <c r="BG929" i="1"/>
  <c r="BG913" i="1"/>
  <c r="BG897" i="1"/>
  <c r="BG881" i="1"/>
  <c r="BG864" i="1"/>
  <c r="BG848" i="1"/>
  <c r="BG832" i="1"/>
  <c r="BG816" i="1"/>
  <c r="BG800" i="1"/>
  <c r="BG784" i="1"/>
  <c r="BG768" i="1"/>
  <c r="BG752" i="1"/>
  <c r="BG736" i="1"/>
  <c r="BG720" i="1"/>
  <c r="BG704" i="1"/>
  <c r="BG688" i="1"/>
  <c r="BG672" i="1"/>
  <c r="BG656" i="1"/>
  <c r="BG640" i="1"/>
  <c r="BG2042" i="1"/>
  <c r="BG1982" i="1"/>
  <c r="BG1960" i="1"/>
  <c r="BG1943" i="1"/>
  <c r="BG1927" i="1"/>
  <c r="BG1911" i="1"/>
  <c r="BG1895" i="1"/>
  <c r="BG1879" i="1"/>
  <c r="BG1863" i="1"/>
  <c r="BG1847" i="1"/>
  <c r="BG1831" i="1"/>
  <c r="BG1815" i="1"/>
  <c r="BG1799" i="1"/>
  <c r="BG1783" i="1"/>
  <c r="BG1767" i="1"/>
  <c r="BG1751" i="1"/>
  <c r="BG1735" i="1"/>
  <c r="BG1719" i="1"/>
  <c r="BG1703" i="1"/>
  <c r="BG1687" i="1"/>
  <c r="BG1670" i="1"/>
  <c r="BG1654" i="1"/>
  <c r="BG1638" i="1"/>
  <c r="BG1622" i="1"/>
  <c r="BG1606" i="1"/>
  <c r="BG1590" i="1"/>
  <c r="BG1574" i="1"/>
  <c r="BG1558" i="1"/>
  <c r="BG1542" i="1"/>
  <c r="BG1526" i="1"/>
  <c r="BG1510" i="1"/>
  <c r="BG1494" i="1"/>
  <c r="BG1478" i="1"/>
  <c r="BG1462" i="1"/>
  <c r="BG1446" i="1"/>
  <c r="BG1430" i="1"/>
  <c r="BG1413" i="1"/>
  <c r="BG1397" i="1"/>
  <c r="BG1381" i="1"/>
  <c r="BG1365" i="1"/>
  <c r="BG1349" i="1"/>
  <c r="BG1333" i="1"/>
  <c r="BG1317" i="1"/>
  <c r="BG1301" i="1"/>
  <c r="BG1285" i="1"/>
  <c r="BG1269" i="1"/>
  <c r="BG1253" i="1"/>
  <c r="BG1237" i="1"/>
  <c r="BG1221" i="1"/>
  <c r="BG1205" i="1"/>
  <c r="BG1189" i="1"/>
  <c r="BG1173" i="1"/>
  <c r="BG1157" i="1"/>
  <c r="BG1140" i="1"/>
  <c r="BG1124" i="1"/>
  <c r="BG1108" i="1"/>
  <c r="BG1092" i="1"/>
  <c r="BG1076" i="1"/>
  <c r="BG1060" i="1"/>
  <c r="BG1044" i="1"/>
  <c r="BG1028" i="1"/>
  <c r="BG1012" i="1"/>
  <c r="BG996" i="1"/>
  <c r="BG980" i="1"/>
  <c r="BG964" i="1"/>
  <c r="BG948" i="1"/>
  <c r="BG932" i="1"/>
  <c r="BG916" i="1"/>
  <c r="BG900" i="1"/>
  <c r="BG884" i="1"/>
  <c r="BG867" i="1"/>
  <c r="BG851" i="1"/>
  <c r="BG835" i="1"/>
  <c r="BG819" i="1"/>
  <c r="BG803" i="1"/>
  <c r="BG787" i="1"/>
  <c r="BG771" i="1"/>
  <c r="BG755" i="1"/>
  <c r="BG739" i="1"/>
  <c r="BG723" i="1"/>
  <c r="BG707" i="1"/>
  <c r="BG691" i="1"/>
  <c r="BG675" i="1"/>
  <c r="BG659" i="1"/>
  <c r="BG643" i="1"/>
  <c r="BG2038" i="1"/>
  <c r="BG1980" i="1"/>
  <c r="BG1959" i="1"/>
  <c r="BG1942" i="1"/>
  <c r="BG1926" i="1"/>
  <c r="BG1910" i="1"/>
  <c r="BG1894" i="1"/>
  <c r="BG1878" i="1"/>
  <c r="BG1862" i="1"/>
  <c r="BG1846" i="1"/>
  <c r="BG1830" i="1"/>
  <c r="BG1814" i="1"/>
  <c r="BG1798" i="1"/>
  <c r="BG1782" i="1"/>
  <c r="BG1766" i="1"/>
  <c r="BG1750" i="1"/>
  <c r="BG1734" i="1"/>
  <c r="BG1718" i="1"/>
  <c r="BG1702" i="1"/>
  <c r="BG1685" i="1"/>
  <c r="BG1669" i="1"/>
  <c r="BG1653" i="1"/>
  <c r="BG1637" i="1"/>
  <c r="BG1621" i="1"/>
  <c r="BG1605" i="1"/>
  <c r="BG1589" i="1"/>
  <c r="BG1573" i="1"/>
  <c r="BG1557" i="1"/>
  <c r="BG1541" i="1"/>
  <c r="BG1525" i="1"/>
  <c r="BG1509" i="1"/>
  <c r="BG1493" i="1"/>
  <c r="BG1477" i="1"/>
  <c r="BG1461" i="1"/>
  <c r="BG1445" i="1"/>
  <c r="BG1429" i="1"/>
  <c r="BG1412" i="1"/>
  <c r="BG1396" i="1"/>
  <c r="BG1380" i="1"/>
  <c r="BG1364" i="1"/>
  <c r="BG1348" i="1"/>
  <c r="BG1332" i="1"/>
  <c r="BG1316" i="1"/>
  <c r="BG1300" i="1"/>
  <c r="BG1284" i="1"/>
  <c r="BG1268" i="1"/>
  <c r="BG1252" i="1"/>
  <c r="BG1236" i="1"/>
  <c r="BG1220" i="1"/>
  <c r="BG1204" i="1"/>
  <c r="BG1188" i="1"/>
  <c r="BG1172" i="1"/>
  <c r="BG1156" i="1"/>
  <c r="BG1139" i="1"/>
  <c r="BG1123" i="1"/>
  <c r="BG1107" i="1"/>
  <c r="BG1091" i="1"/>
  <c r="BG1075" i="1"/>
  <c r="BG1059" i="1"/>
  <c r="BG1043" i="1"/>
  <c r="BG1027" i="1"/>
  <c r="BG1011" i="1"/>
  <c r="BG995" i="1"/>
  <c r="BG979" i="1"/>
  <c r="BG963" i="1"/>
  <c r="BG947" i="1"/>
  <c r="BG931" i="1"/>
  <c r="BG915" i="1"/>
  <c r="BG899" i="1"/>
  <c r="BG883" i="1"/>
  <c r="BG866" i="1"/>
  <c r="BG850" i="1"/>
  <c r="BG834" i="1"/>
  <c r="BG818" i="1"/>
  <c r="BG802" i="1"/>
  <c r="BG786" i="1"/>
  <c r="BG770" i="1"/>
  <c r="BG754" i="1"/>
  <c r="BG738" i="1"/>
  <c r="BG722" i="1"/>
  <c r="BG706" i="1"/>
  <c r="BG690" i="1"/>
  <c r="BG674" i="1"/>
  <c r="BG658" i="1"/>
  <c r="BG642" i="1"/>
  <c r="BG626" i="1"/>
  <c r="BG2018" i="1"/>
  <c r="BG1970" i="1"/>
  <c r="BG1953" i="1"/>
  <c r="BG1937" i="1"/>
  <c r="BG1921" i="1"/>
  <c r="BG1905" i="1"/>
  <c r="BG1889" i="1"/>
  <c r="BG1873" i="1"/>
  <c r="BG1857" i="1"/>
  <c r="BG1841" i="1"/>
  <c r="BG1825" i="1"/>
  <c r="BG1809" i="1"/>
  <c r="BG1793" i="1"/>
  <c r="BG1777" i="1"/>
  <c r="BG1761" i="1"/>
  <c r="BG1745" i="1"/>
  <c r="BG1729" i="1"/>
  <c r="BG1713" i="1"/>
  <c r="BG1697" i="1"/>
  <c r="BG1680" i="1"/>
  <c r="BG1664" i="1"/>
  <c r="BG1648" i="1"/>
  <c r="BG1632" i="1"/>
  <c r="BG1616" i="1"/>
  <c r="BG1600" i="1"/>
  <c r="BG1584" i="1"/>
  <c r="BG1568" i="1"/>
  <c r="BG1552" i="1"/>
  <c r="BG1536" i="1"/>
  <c r="BG1520" i="1"/>
  <c r="BG1504" i="1"/>
  <c r="BG1488" i="1"/>
  <c r="BG1472" i="1"/>
  <c r="BG1456" i="1"/>
  <c r="BG1440" i="1"/>
  <c r="BG1424" i="1"/>
  <c r="BG1407" i="1"/>
  <c r="BG1391" i="1"/>
  <c r="BG1375" i="1"/>
  <c r="BG1359" i="1"/>
  <c r="BG1343" i="1"/>
  <c r="BG1327" i="1"/>
  <c r="BG1311" i="1"/>
  <c r="BG1295" i="1"/>
  <c r="BG1279" i="1"/>
  <c r="BG1263" i="1"/>
  <c r="BG1247" i="1"/>
  <c r="BG1231" i="1"/>
  <c r="BG1215" i="1"/>
  <c r="BG1199" i="1"/>
  <c r="BG1183" i="1"/>
  <c r="BG1167" i="1"/>
  <c r="BG1151" i="1"/>
  <c r="BG1134" i="1"/>
  <c r="BG1118" i="1"/>
  <c r="BG1102" i="1"/>
  <c r="BG1086" i="1"/>
  <c r="BG1070" i="1"/>
  <c r="BG1054" i="1"/>
  <c r="BG1038" i="1"/>
  <c r="BG1022" i="1"/>
  <c r="BG1006" i="1"/>
  <c r="BG990" i="1"/>
  <c r="BG974" i="1"/>
  <c r="BG958" i="1"/>
  <c r="BG942" i="1"/>
  <c r="BG926" i="1"/>
  <c r="BG910" i="1"/>
  <c r="BG894" i="1"/>
  <c r="BG877" i="1"/>
  <c r="BG861" i="1"/>
  <c r="BG845" i="1"/>
  <c r="BG829" i="1"/>
  <c r="BG813" i="1"/>
  <c r="BG797" i="1"/>
  <c r="BG781" i="1"/>
  <c r="BG765" i="1"/>
  <c r="BG749" i="1"/>
  <c r="BG733" i="1"/>
  <c r="BG717" i="1"/>
  <c r="BG701" i="1"/>
  <c r="BG649" i="1"/>
  <c r="BG617" i="1"/>
  <c r="BG600" i="1"/>
  <c r="BG584" i="1"/>
  <c r="BG568" i="1"/>
  <c r="BG552" i="1"/>
  <c r="BG536" i="1"/>
  <c r="BG520" i="1"/>
  <c r="BG504" i="1"/>
  <c r="BG488" i="1"/>
  <c r="BG472" i="1"/>
  <c r="BG456" i="1"/>
  <c r="BG440" i="1"/>
  <c r="BG424" i="1"/>
  <c r="BG408" i="1"/>
  <c r="BG392" i="1"/>
  <c r="BG376" i="1"/>
  <c r="BG360" i="1"/>
  <c r="BG344" i="1"/>
  <c r="BG327" i="1"/>
  <c r="BG311" i="1"/>
  <c r="BG295" i="1"/>
  <c r="BG279" i="1"/>
  <c r="BG263" i="1"/>
  <c r="BG247" i="1"/>
  <c r="BG231" i="1"/>
  <c r="BG215" i="1"/>
  <c r="BG199" i="1"/>
  <c r="BG183" i="1"/>
  <c r="BG167" i="1"/>
  <c r="BG151" i="1"/>
  <c r="BG135" i="1"/>
  <c r="BG119" i="1"/>
  <c r="BG103" i="1"/>
  <c r="BG87" i="1"/>
  <c r="BG70" i="1"/>
  <c r="BG54" i="1"/>
  <c r="BG38" i="1"/>
  <c r="BG22" i="1"/>
  <c r="BG6" i="1"/>
  <c r="BG645" i="1"/>
  <c r="BG616" i="1"/>
  <c r="BG599" i="1"/>
  <c r="BG583" i="1"/>
  <c r="BG567" i="1"/>
  <c r="BG551" i="1"/>
  <c r="BG535" i="1"/>
  <c r="BG519" i="1"/>
  <c r="BG503" i="1"/>
  <c r="BG487" i="1"/>
  <c r="BG471" i="1"/>
  <c r="BG455" i="1"/>
  <c r="BG439" i="1"/>
  <c r="BG423" i="1"/>
  <c r="BG407" i="1"/>
  <c r="BG391" i="1"/>
  <c r="BG375" i="1"/>
  <c r="BG359" i="1"/>
  <c r="BG343" i="1"/>
  <c r="BG326" i="1"/>
  <c r="BG310" i="1"/>
  <c r="BG294" i="1"/>
  <c r="BG278" i="1"/>
  <c r="BG262" i="1"/>
  <c r="BG246" i="1"/>
  <c r="BG230" i="1"/>
  <c r="BG214" i="1"/>
  <c r="BG198" i="1"/>
  <c r="BG182" i="1"/>
  <c r="BG166" i="1"/>
  <c r="BG150" i="1"/>
  <c r="BG134" i="1"/>
  <c r="BG118" i="1"/>
  <c r="BG102" i="1"/>
  <c r="BG86" i="1"/>
  <c r="BG69" i="1"/>
  <c r="BG53" i="1"/>
  <c r="BG37" i="1"/>
  <c r="BG21" i="1"/>
  <c r="BG5" i="1"/>
  <c r="BG641" i="1"/>
  <c r="BG615" i="1"/>
  <c r="BG598" i="1"/>
  <c r="BG582" i="1"/>
  <c r="BG566" i="1"/>
  <c r="BG550" i="1"/>
  <c r="BG534" i="1"/>
  <c r="BG518" i="1"/>
  <c r="BG502" i="1"/>
  <c r="BG486" i="1"/>
  <c r="BG470" i="1"/>
  <c r="BG454" i="1"/>
  <c r="BG438" i="1"/>
  <c r="BG422" i="1"/>
  <c r="BG406" i="1"/>
  <c r="BG390" i="1"/>
  <c r="BG374" i="1"/>
  <c r="BG358" i="1"/>
  <c r="BG342" i="1"/>
  <c r="BG325" i="1"/>
  <c r="BG309" i="1"/>
  <c r="BG293" i="1"/>
  <c r="BG277" i="1"/>
  <c r="BG261" i="1"/>
  <c r="BG245" i="1"/>
  <c r="BG229" i="1"/>
  <c r="BG213" i="1"/>
  <c r="BG197" i="1"/>
  <c r="BG181" i="1"/>
  <c r="BG165" i="1"/>
  <c r="BG149" i="1"/>
  <c r="BG133" i="1"/>
  <c r="BG117" i="1"/>
  <c r="BG101" i="1"/>
  <c r="BG85" i="1"/>
  <c r="BG68" i="1"/>
  <c r="BG52" i="1"/>
  <c r="BG36" i="1"/>
  <c r="BG20" i="1"/>
  <c r="BG4" i="1"/>
  <c r="BG637" i="1"/>
  <c r="BG614" i="1"/>
  <c r="BG597" i="1"/>
  <c r="BG581" i="1"/>
  <c r="BG565" i="1"/>
  <c r="BG549" i="1"/>
  <c r="BG533" i="1"/>
  <c r="BG517" i="1"/>
  <c r="BG501" i="1"/>
  <c r="BG485" i="1"/>
  <c r="BG469" i="1"/>
  <c r="BG453" i="1"/>
  <c r="BG437" i="1"/>
  <c r="BG421" i="1"/>
  <c r="BG405" i="1"/>
  <c r="BG389" i="1"/>
  <c r="BG373" i="1"/>
  <c r="BG357" i="1"/>
  <c r="BG340" i="1"/>
  <c r="BG324" i="1"/>
  <c r="BG308" i="1"/>
  <c r="BG292" i="1"/>
  <c r="BG276" i="1"/>
  <c r="BG260" i="1"/>
  <c r="BG244" i="1"/>
  <c r="BG228" i="1"/>
  <c r="BG212" i="1"/>
  <c r="BG196" i="1"/>
  <c r="BG180" i="1"/>
  <c r="BG164" i="1"/>
  <c r="BG148" i="1"/>
  <c r="BG132" i="1"/>
  <c r="BG116" i="1"/>
  <c r="BG100" i="1"/>
  <c r="BG84" i="1"/>
  <c r="BG67" i="1"/>
  <c r="BG51" i="1"/>
  <c r="BG35" i="1"/>
  <c r="BG19" i="1"/>
  <c r="BG2057" i="1"/>
  <c r="BG2009" i="1"/>
  <c r="BG2064" i="1"/>
  <c r="BG2000" i="1"/>
  <c r="BG2039" i="1"/>
  <c r="BG1991" i="1"/>
  <c r="BG2062" i="1"/>
  <c r="BG1916" i="1"/>
  <c r="BG1868" i="1"/>
  <c r="BG1788" i="1"/>
  <c r="BG1724" i="1"/>
  <c r="BG1643" i="1"/>
  <c r="BG1579" i="1"/>
  <c r="BG1515" i="1"/>
  <c r="BG1467" i="1"/>
  <c r="BG1402" i="1"/>
  <c r="BG1338" i="1"/>
  <c r="BG1290" i="1"/>
  <c r="BG1210" i="1"/>
  <c r="BG1162" i="1"/>
  <c r="BG1113" i="1"/>
  <c r="BG1017" i="1"/>
  <c r="BG953" i="1"/>
  <c r="BG889" i="1"/>
  <c r="BG840" i="1"/>
  <c r="BG792" i="1"/>
  <c r="BG728" i="1"/>
  <c r="BG680" i="1"/>
  <c r="BG2010" i="1"/>
  <c r="BG1935" i="1"/>
  <c r="BG1871" i="1"/>
  <c r="BG1807" i="1"/>
  <c r="BG1743" i="1"/>
  <c r="BG1678" i="1"/>
  <c r="BG1630" i="1"/>
  <c r="BG1550" i="1"/>
  <c r="BG1470" i="1"/>
  <c r="BG1422" i="1"/>
  <c r="BG1341" i="1"/>
  <c r="BG1293" i="1"/>
  <c r="BG1245" i="1"/>
  <c r="BG1165" i="1"/>
  <c r="BG1116" i="1"/>
  <c r="BG1036" i="1"/>
  <c r="BG956" i="1"/>
  <c r="BG908" i="1"/>
  <c r="BG843" i="1"/>
  <c r="BG779" i="1"/>
  <c r="BG715" i="1"/>
  <c r="BG667" i="1"/>
  <c r="BG2006" i="1"/>
  <c r="BG1934" i="1"/>
  <c r="BG1854" i="1"/>
  <c r="BG1806" i="1"/>
  <c r="BG1742" i="1"/>
  <c r="BG1645" i="1"/>
  <c r="BG1565" i="1"/>
  <c r="BG1501" i="1"/>
  <c r="BG1421" i="1"/>
  <c r="BG1324" i="1"/>
  <c r="BG1244" i="1"/>
  <c r="BG1180" i="1"/>
  <c r="BG1099" i="1"/>
  <c r="BG1035" i="1"/>
  <c r="BG971" i="1"/>
  <c r="BG891" i="1"/>
  <c r="BG810" i="1"/>
  <c r="BG730" i="1"/>
  <c r="BG650" i="1"/>
  <c r="BG1986" i="1"/>
  <c r="BG1929" i="1"/>
  <c r="BG1849" i="1"/>
  <c r="BG1769" i="1"/>
  <c r="BG1689" i="1"/>
  <c r="BG1624" i="1"/>
  <c r="BG1560" i="1"/>
  <c r="BG1496" i="1"/>
  <c r="BG1415" i="1"/>
  <c r="BG1335" i="1"/>
  <c r="BG1255" i="1"/>
  <c r="BG1207" i="1"/>
  <c r="BG1126" i="1"/>
  <c r="BG1078" i="1"/>
  <c r="BG1014" i="1"/>
  <c r="BG950" i="1"/>
  <c r="BG886" i="1"/>
  <c r="BG805" i="1"/>
  <c r="BG757" i="1"/>
  <c r="BG627" i="1"/>
  <c r="BG576" i="1"/>
  <c r="BG512" i="1"/>
  <c r="BG448" i="1"/>
  <c r="BG400" i="1"/>
  <c r="BG335" i="1"/>
  <c r="BG287" i="1"/>
  <c r="BG207" i="1"/>
  <c r="BG127" i="1"/>
  <c r="BG79" i="1"/>
  <c r="BG677" i="1"/>
  <c r="BG591" i="1"/>
  <c r="BG527" i="1"/>
  <c r="BG479" i="1"/>
  <c r="BG399" i="1"/>
  <c r="BG351" i="1"/>
  <c r="BG270" i="1"/>
  <c r="BG190" i="1"/>
  <c r="BG94" i="1"/>
  <c r="BG29" i="1"/>
  <c r="BG574" i="1"/>
  <c r="BG494" i="1"/>
  <c r="BG446" i="1"/>
  <c r="BG350" i="1"/>
  <c r="BG2077" i="1"/>
  <c r="BG2061" i="1"/>
  <c r="BG2045" i="1"/>
  <c r="BG2029" i="1"/>
  <c r="BG2013" i="1"/>
  <c r="BG1997" i="1"/>
  <c r="BG1981" i="1"/>
  <c r="BG2084" i="1"/>
  <c r="BG2068" i="1"/>
  <c r="BG2052" i="1"/>
  <c r="BG2036" i="1"/>
  <c r="BG2020" i="1"/>
  <c r="BG2004" i="1"/>
  <c r="BG1988" i="1"/>
  <c r="BG2075" i="1"/>
  <c r="BG2059" i="1"/>
  <c r="BG2043" i="1"/>
  <c r="BG2027" i="1"/>
  <c r="BG2011" i="1"/>
  <c r="BG1995" i="1"/>
  <c r="BG1979" i="1"/>
  <c r="BG2082" i="1"/>
  <c r="BG2066" i="1"/>
  <c r="BG2014" i="1"/>
  <c r="BG1969" i="1"/>
  <c r="BG1952" i="1"/>
  <c r="BG1936" i="1"/>
  <c r="BG1920" i="1"/>
  <c r="BG1904" i="1"/>
  <c r="BG1888" i="1"/>
  <c r="BG1872" i="1"/>
  <c r="BG1856" i="1"/>
  <c r="BG1840" i="1"/>
  <c r="BG1824" i="1"/>
  <c r="BG1808" i="1"/>
  <c r="BG1792" i="1"/>
  <c r="BG1776" i="1"/>
  <c r="BG1760" i="1"/>
  <c r="BG1744" i="1"/>
  <c r="BG1728" i="1"/>
  <c r="BG1712" i="1"/>
  <c r="BG1696" i="1"/>
  <c r="BG1679" i="1"/>
  <c r="BG1663" i="1"/>
  <c r="BG1647" i="1"/>
  <c r="BG1631" i="1"/>
  <c r="BG1615" i="1"/>
  <c r="BG1599" i="1"/>
  <c r="BG1583" i="1"/>
  <c r="BG1567" i="1"/>
  <c r="BG1551" i="1"/>
  <c r="BG1535" i="1"/>
  <c r="BG1519" i="1"/>
  <c r="BG1503" i="1"/>
  <c r="BG1487" i="1"/>
  <c r="BG1471" i="1"/>
  <c r="BG1455" i="1"/>
  <c r="BG1439" i="1"/>
  <c r="BG1423" i="1"/>
  <c r="BG1406" i="1"/>
  <c r="BG1390" i="1"/>
  <c r="BG1374" i="1"/>
  <c r="BG1358" i="1"/>
  <c r="BG1342" i="1"/>
  <c r="BG1326" i="1"/>
  <c r="BG1310" i="1"/>
  <c r="BG1294" i="1"/>
  <c r="BG1278" i="1"/>
  <c r="BG1262" i="1"/>
  <c r="BG1246" i="1"/>
  <c r="BG1230" i="1"/>
  <c r="BG1214" i="1"/>
  <c r="BG1198" i="1"/>
  <c r="BG1182" i="1"/>
  <c r="BG1166" i="1"/>
  <c r="BG1150" i="1"/>
  <c r="BG1133" i="1"/>
  <c r="BG1117" i="1"/>
  <c r="BG1101" i="1"/>
  <c r="BG1085" i="1"/>
  <c r="BG1069" i="1"/>
  <c r="BG1053" i="1"/>
  <c r="BG1037" i="1"/>
  <c r="BG1021" i="1"/>
  <c r="BG1005" i="1"/>
  <c r="BG989" i="1"/>
  <c r="BG973" i="1"/>
  <c r="BG957" i="1"/>
  <c r="BG941" i="1"/>
  <c r="BG925" i="1"/>
  <c r="BG909" i="1"/>
  <c r="BG893" i="1"/>
  <c r="BG876" i="1"/>
  <c r="BG860" i="1"/>
  <c r="BG844" i="1"/>
  <c r="BG828" i="1"/>
  <c r="BG812" i="1"/>
  <c r="BG796" i="1"/>
  <c r="BG780" i="1"/>
  <c r="BG764" i="1"/>
  <c r="BG748" i="1"/>
  <c r="BG732" i="1"/>
  <c r="BG716" i="1"/>
  <c r="BG700" i="1"/>
  <c r="BG684" i="1"/>
  <c r="BG668" i="1"/>
  <c r="BG652" i="1"/>
  <c r="BG636" i="1"/>
  <c r="BG2026" i="1"/>
  <c r="BG1974" i="1"/>
  <c r="BG1956" i="1"/>
  <c r="BG1939" i="1"/>
  <c r="BG1923" i="1"/>
  <c r="BG1907" i="1"/>
  <c r="BG1891" i="1"/>
  <c r="BG1875" i="1"/>
  <c r="BG1859" i="1"/>
  <c r="BG1843" i="1"/>
  <c r="BG1827" i="1"/>
  <c r="BG1811" i="1"/>
  <c r="BG1795" i="1"/>
  <c r="BG1779" i="1"/>
  <c r="BG1763" i="1"/>
  <c r="BG1747" i="1"/>
  <c r="BG1731" i="1"/>
  <c r="BG1715" i="1"/>
  <c r="BG1699" i="1"/>
  <c r="BG1682" i="1"/>
  <c r="BG1666" i="1"/>
  <c r="BG1650" i="1"/>
  <c r="BG1634" i="1"/>
  <c r="BG1618" i="1"/>
  <c r="BG1602" i="1"/>
  <c r="BG1586" i="1"/>
  <c r="BG1570" i="1"/>
  <c r="BG1554" i="1"/>
  <c r="BG1538" i="1"/>
  <c r="BG1522" i="1"/>
  <c r="BG1506" i="1"/>
  <c r="BG1490" i="1"/>
  <c r="BG1474" i="1"/>
  <c r="BG1458" i="1"/>
  <c r="BG1442" i="1"/>
  <c r="BG1426" i="1"/>
  <c r="BG1409" i="1"/>
  <c r="BG1393" i="1"/>
  <c r="BG1377" i="1"/>
  <c r="BG1361" i="1"/>
  <c r="BG1345" i="1"/>
  <c r="BG1329" i="1"/>
  <c r="BG1313" i="1"/>
  <c r="BG1297" i="1"/>
  <c r="BG1281" i="1"/>
  <c r="BG1265" i="1"/>
  <c r="BG1249" i="1"/>
  <c r="BG1233" i="1"/>
  <c r="BG1217" i="1"/>
  <c r="BG1201" i="1"/>
  <c r="BG1185" i="1"/>
  <c r="BG1169" i="1"/>
  <c r="BG1153" i="1"/>
  <c r="BG1136" i="1"/>
  <c r="BG1120" i="1"/>
  <c r="BG1104" i="1"/>
  <c r="BG1088" i="1"/>
  <c r="BG1072" i="1"/>
  <c r="BG1056" i="1"/>
  <c r="BG1040" i="1"/>
  <c r="BG1024" i="1"/>
  <c r="BG1008" i="1"/>
  <c r="BG992" i="1"/>
  <c r="BG976" i="1"/>
  <c r="BG960" i="1"/>
  <c r="BG944" i="1"/>
  <c r="BG928" i="1"/>
  <c r="BG912" i="1"/>
  <c r="BG896" i="1"/>
  <c r="BG880" i="1"/>
  <c r="BG863" i="1"/>
  <c r="BG847" i="1"/>
  <c r="BG831" i="1"/>
  <c r="BG815" i="1"/>
  <c r="BG799" i="1"/>
  <c r="BG783" i="1"/>
  <c r="BG767" i="1"/>
  <c r="BG751" i="1"/>
  <c r="BG735" i="1"/>
  <c r="BG719" i="1"/>
  <c r="BG703" i="1"/>
  <c r="BG687" i="1"/>
  <c r="BG671" i="1"/>
  <c r="BG655" i="1"/>
  <c r="BG639" i="1"/>
  <c r="BG2022" i="1"/>
  <c r="BG1972" i="1"/>
  <c r="BG1954" i="1"/>
  <c r="BG1938" i="1"/>
  <c r="BG1922" i="1"/>
  <c r="BG1906" i="1"/>
  <c r="BG1890" i="1"/>
  <c r="BG1874" i="1"/>
  <c r="BG1858" i="1"/>
  <c r="BG1842" i="1"/>
  <c r="BG1826" i="1"/>
  <c r="BG1810" i="1"/>
  <c r="BG1794" i="1"/>
  <c r="BG1778" i="1"/>
  <c r="BG1762" i="1"/>
  <c r="BG1746" i="1"/>
  <c r="BG1730" i="1"/>
  <c r="BG1714" i="1"/>
  <c r="BG1698" i="1"/>
  <c r="BG1681" i="1"/>
  <c r="BG1665" i="1"/>
  <c r="BG1649" i="1"/>
  <c r="BG1633" i="1"/>
  <c r="BG1617" i="1"/>
  <c r="BG1601" i="1"/>
  <c r="BG1585" i="1"/>
  <c r="BG1569" i="1"/>
  <c r="BG1553" i="1"/>
  <c r="BG1537" i="1"/>
  <c r="BG1521" i="1"/>
  <c r="BG1505" i="1"/>
  <c r="BG1489" i="1"/>
  <c r="BG1473" i="1"/>
  <c r="BG1457" i="1"/>
  <c r="BG1441" i="1"/>
  <c r="BG1425" i="1"/>
  <c r="BG1408" i="1"/>
  <c r="BG1392" i="1"/>
  <c r="BG1376" i="1"/>
  <c r="BG1360" i="1"/>
  <c r="BG1344" i="1"/>
  <c r="BG1328" i="1"/>
  <c r="BG1312" i="1"/>
  <c r="BG1296" i="1"/>
  <c r="BG1280" i="1"/>
  <c r="BG1264" i="1"/>
  <c r="BG1248" i="1"/>
  <c r="BG1232" i="1"/>
  <c r="BG1216" i="1"/>
  <c r="BG1200" i="1"/>
  <c r="BG1184" i="1"/>
  <c r="BG1168" i="1"/>
  <c r="BG1152" i="1"/>
  <c r="BG1135" i="1"/>
  <c r="BG1119" i="1"/>
  <c r="BG1103" i="1"/>
  <c r="BG1087" i="1"/>
  <c r="BG1071" i="1"/>
  <c r="BG1055" i="1"/>
  <c r="BG1039" i="1"/>
  <c r="BG1023" i="1"/>
  <c r="BG1007" i="1"/>
  <c r="BG991" i="1"/>
  <c r="BG975" i="1"/>
  <c r="BG959" i="1"/>
  <c r="BG943" i="1"/>
  <c r="BG927" i="1"/>
  <c r="BG911" i="1"/>
  <c r="BG895" i="1"/>
  <c r="BG878" i="1"/>
  <c r="BG862" i="1"/>
  <c r="BG846" i="1"/>
  <c r="BG830" i="1"/>
  <c r="BG814" i="1"/>
  <c r="BG798" i="1"/>
  <c r="BG782" i="1"/>
  <c r="BG766" i="1"/>
  <c r="BG750" i="1"/>
  <c r="BG734" i="1"/>
  <c r="BG718" i="1"/>
  <c r="BG702" i="1"/>
  <c r="BG686" i="1"/>
  <c r="BG670" i="1"/>
  <c r="BG654" i="1"/>
  <c r="BG638" i="1"/>
  <c r="BG622" i="1"/>
  <c r="BG2002" i="1"/>
  <c r="BG1966" i="1"/>
  <c r="BG1949" i="1"/>
  <c r="BG1933" i="1"/>
  <c r="BG1917" i="1"/>
  <c r="BG1901" i="1"/>
  <c r="BG1885" i="1"/>
  <c r="BG1869" i="1"/>
  <c r="BG1853" i="1"/>
  <c r="BG1837" i="1"/>
  <c r="BG1821" i="1"/>
  <c r="BG1805" i="1"/>
  <c r="BG1789" i="1"/>
  <c r="BG1773" i="1"/>
  <c r="BG1757" i="1"/>
  <c r="BG1741" i="1"/>
  <c r="BG1725" i="1"/>
  <c r="BG1709" i="1"/>
  <c r="BG1693" i="1"/>
  <c r="BG1676" i="1"/>
  <c r="BG1660" i="1"/>
  <c r="BG1644" i="1"/>
  <c r="BG1628" i="1"/>
  <c r="BG1612" i="1"/>
  <c r="BG1596" i="1"/>
  <c r="BG1580" i="1"/>
  <c r="BG1564" i="1"/>
  <c r="BG1548" i="1"/>
  <c r="BG1532" i="1"/>
  <c r="BG1516" i="1"/>
  <c r="BG1500" i="1"/>
  <c r="BG1484" i="1"/>
  <c r="BG1468" i="1"/>
  <c r="BG1452" i="1"/>
  <c r="BG1436" i="1"/>
  <c r="BG1420" i="1"/>
  <c r="BG1403" i="1"/>
  <c r="BG1387" i="1"/>
  <c r="BG1371" i="1"/>
  <c r="BG1355" i="1"/>
  <c r="BG1339" i="1"/>
  <c r="BG1323" i="1"/>
  <c r="BG1307" i="1"/>
  <c r="BG1291" i="1"/>
  <c r="BG1275" i="1"/>
  <c r="BG1259" i="1"/>
  <c r="BG1243" i="1"/>
  <c r="BG1227" i="1"/>
  <c r="BG1211" i="1"/>
  <c r="BG1195" i="1"/>
  <c r="BG1179" i="1"/>
  <c r="BG1163" i="1"/>
  <c r="BG1146" i="1"/>
  <c r="BG1130" i="1"/>
  <c r="BG1114" i="1"/>
  <c r="BG1098" i="1"/>
  <c r="BG1082" i="1"/>
  <c r="BG1066" i="1"/>
  <c r="BG1050" i="1"/>
  <c r="BG1034" i="1"/>
  <c r="BG1018" i="1"/>
  <c r="BG1002" i="1"/>
  <c r="BG986" i="1"/>
  <c r="BG970" i="1"/>
  <c r="BG954" i="1"/>
  <c r="BG938" i="1"/>
  <c r="BG922" i="1"/>
  <c r="BG906" i="1"/>
  <c r="BG890" i="1"/>
  <c r="BG873" i="1"/>
  <c r="BG857" i="1"/>
  <c r="BG841" i="1"/>
  <c r="BG825" i="1"/>
  <c r="BG809" i="1"/>
  <c r="BG793" i="1"/>
  <c r="BG777" i="1"/>
  <c r="BG761" i="1"/>
  <c r="BG745" i="1"/>
  <c r="BG729" i="1"/>
  <c r="BG713" i="1"/>
  <c r="BG697" i="1"/>
  <c r="BG633" i="1"/>
  <c r="BG613" i="1"/>
  <c r="BG596" i="1"/>
  <c r="BG580" i="1"/>
  <c r="BG564" i="1"/>
  <c r="BG548" i="1"/>
  <c r="BG532" i="1"/>
  <c r="BG516" i="1"/>
  <c r="BG500" i="1"/>
  <c r="BG484" i="1"/>
  <c r="BG468" i="1"/>
  <c r="BG452" i="1"/>
  <c r="BG436" i="1"/>
  <c r="BG420" i="1"/>
  <c r="BG404" i="1"/>
  <c r="BG388" i="1"/>
  <c r="BG372" i="1"/>
  <c r="BG356" i="1"/>
  <c r="BG339" i="1"/>
  <c r="BG323" i="1"/>
  <c r="BG307" i="1"/>
  <c r="BG291" i="1"/>
  <c r="BG275" i="1"/>
  <c r="BG259" i="1"/>
  <c r="BG243" i="1"/>
  <c r="BG227" i="1"/>
  <c r="BG211" i="1"/>
  <c r="BG195" i="1"/>
  <c r="BG179" i="1"/>
  <c r="BG163" i="1"/>
  <c r="BG147" i="1"/>
  <c r="BG131" i="1"/>
  <c r="BG115" i="1"/>
  <c r="BG99" i="1"/>
  <c r="BG83" i="1"/>
  <c r="BG66" i="1"/>
  <c r="BG50" i="1"/>
  <c r="BG34" i="1"/>
  <c r="BG18" i="1"/>
  <c r="BG693" i="1"/>
  <c r="BG631" i="1"/>
  <c r="BG612" i="1"/>
  <c r="BG595" i="1"/>
  <c r="BG579" i="1"/>
  <c r="BG563" i="1"/>
  <c r="BG547" i="1"/>
  <c r="BG531" i="1"/>
  <c r="BG515" i="1"/>
  <c r="BG499" i="1"/>
  <c r="BG483" i="1"/>
  <c r="BG467" i="1"/>
  <c r="BG451" i="1"/>
  <c r="BG435" i="1"/>
  <c r="BG419" i="1"/>
  <c r="BG403" i="1"/>
  <c r="BG387" i="1"/>
  <c r="BG371" i="1"/>
  <c r="BG355" i="1"/>
  <c r="BG338" i="1"/>
  <c r="BG322" i="1"/>
  <c r="BG306" i="1"/>
  <c r="BG290" i="1"/>
  <c r="BG274" i="1"/>
  <c r="BG258" i="1"/>
  <c r="BG242" i="1"/>
  <c r="BG226" i="1"/>
  <c r="BG210" i="1"/>
  <c r="BG194" i="1"/>
  <c r="BG178" i="1"/>
  <c r="BG162" i="1"/>
  <c r="BG146" i="1"/>
  <c r="BG130" i="1"/>
  <c r="BG114" i="1"/>
  <c r="BG98" i="1"/>
  <c r="BG82" i="1"/>
  <c r="BG65" i="1"/>
  <c r="BG49" i="1"/>
  <c r="BG33" i="1"/>
  <c r="BG17" i="1"/>
  <c r="BG689" i="1"/>
  <c r="BG629" i="1"/>
  <c r="BG611" i="1"/>
  <c r="BG594" i="1"/>
  <c r="BG578" i="1"/>
  <c r="BG562" i="1"/>
  <c r="BG546" i="1"/>
  <c r="BG530" i="1"/>
  <c r="BG514" i="1"/>
  <c r="BG498" i="1"/>
  <c r="BG482" i="1"/>
  <c r="BG466" i="1"/>
  <c r="BG450" i="1"/>
  <c r="BG434" i="1"/>
  <c r="BG418" i="1"/>
  <c r="BG402" i="1"/>
  <c r="BG386" i="1"/>
  <c r="BG370" i="1"/>
  <c r="BG354" i="1"/>
  <c r="BG337" i="1"/>
  <c r="BG321" i="1"/>
  <c r="BG305" i="1"/>
  <c r="BG289" i="1"/>
  <c r="BG273" i="1"/>
  <c r="BG257" i="1"/>
  <c r="BG241" i="1"/>
  <c r="BG225" i="1"/>
  <c r="BG209" i="1"/>
  <c r="BG193" i="1"/>
  <c r="BG177" i="1"/>
  <c r="BG161" i="1"/>
  <c r="BG145" i="1"/>
  <c r="BG129" i="1"/>
  <c r="BG113" i="1"/>
  <c r="BG97" i="1"/>
  <c r="BG81" i="1"/>
  <c r="BG64" i="1"/>
  <c r="BG48" i="1"/>
  <c r="BG32" i="1"/>
  <c r="BG16" i="1"/>
  <c r="BG685" i="1"/>
  <c r="BG628" i="1"/>
  <c r="BG609" i="1"/>
  <c r="BG593" i="1"/>
  <c r="BG577" i="1"/>
  <c r="BG561" i="1"/>
  <c r="BG545" i="1"/>
  <c r="BG529" i="1"/>
  <c r="BG513" i="1"/>
  <c r="BG497" i="1"/>
  <c r="BG481" i="1"/>
  <c r="BG465" i="1"/>
  <c r="BG449" i="1"/>
  <c r="BG433" i="1"/>
  <c r="BG417" i="1"/>
  <c r="BG401" i="1"/>
  <c r="BG385" i="1"/>
  <c r="BG369" i="1"/>
  <c r="BG353" i="1"/>
  <c r="BG336" i="1"/>
  <c r="BG320" i="1"/>
  <c r="BG304" i="1"/>
  <c r="BG288" i="1"/>
  <c r="BG272" i="1"/>
  <c r="BG256" i="1"/>
  <c r="BG240" i="1"/>
  <c r="BG224" i="1"/>
  <c r="BG208" i="1"/>
  <c r="BG192" i="1"/>
  <c r="BG176" i="1"/>
  <c r="BG160" i="1"/>
  <c r="BG144" i="1"/>
  <c r="BG128" i="1"/>
  <c r="BG112" i="1"/>
  <c r="BG96" i="1"/>
  <c r="BG80" i="1"/>
  <c r="BG63" i="1"/>
  <c r="BG47" i="1"/>
  <c r="BG31" i="1"/>
  <c r="BG15" i="1"/>
  <c r="BG2089" i="1"/>
  <c r="BG2041" i="1"/>
  <c r="BG1993" i="1"/>
  <c r="BG2080" i="1"/>
  <c r="BG2048" i="1"/>
  <c r="BG2016" i="1"/>
  <c r="BG2087" i="1"/>
  <c r="BG2055" i="1"/>
  <c r="BG2007" i="1"/>
  <c r="BG2078" i="1"/>
  <c r="BG1965" i="1"/>
  <c r="BG1932" i="1"/>
  <c r="BG1884" i="1"/>
  <c r="BG1836" i="1"/>
  <c r="BG1804" i="1"/>
  <c r="BG1756" i="1"/>
  <c r="BG1708" i="1"/>
  <c r="BG1675" i="1"/>
  <c r="BG1627" i="1"/>
  <c r="BG1595" i="1"/>
  <c r="BG1547" i="1"/>
  <c r="BG1499" i="1"/>
  <c r="BG1451" i="1"/>
  <c r="BG1419" i="1"/>
  <c r="BG1370" i="1"/>
  <c r="BG1322" i="1"/>
  <c r="BG1274" i="1"/>
  <c r="BG1242" i="1"/>
  <c r="BG1194" i="1"/>
  <c r="BG1129" i="1"/>
  <c r="BG1081" i="1"/>
  <c r="BG1049" i="1"/>
  <c r="BG1001" i="1"/>
  <c r="BG969" i="1"/>
  <c r="BG921" i="1"/>
  <c r="BG872" i="1"/>
  <c r="BG824" i="1"/>
  <c r="BG776" i="1"/>
  <c r="BG744" i="1"/>
  <c r="BG696" i="1"/>
  <c r="BG648" i="1"/>
  <c r="BG632" i="1"/>
  <c r="BG1951" i="1"/>
  <c r="BG1919" i="1"/>
  <c r="BG1887" i="1"/>
  <c r="BG1839" i="1"/>
  <c r="BG1791" i="1"/>
  <c r="BG1759" i="1"/>
  <c r="BG1711" i="1"/>
  <c r="BG1662" i="1"/>
  <c r="BG1614" i="1"/>
  <c r="BG1582" i="1"/>
  <c r="BG1518" i="1"/>
  <c r="BG1486" i="1"/>
  <c r="BG1454" i="1"/>
  <c r="BG1405" i="1"/>
  <c r="BG1357" i="1"/>
  <c r="BG1309" i="1"/>
  <c r="BG1277" i="1"/>
  <c r="BG1229" i="1"/>
  <c r="BG1197" i="1"/>
  <c r="BG1149" i="1"/>
  <c r="BG1100" i="1"/>
  <c r="BG1068" i="1"/>
  <c r="BG1004" i="1"/>
  <c r="BG988" i="1"/>
  <c r="BG940" i="1"/>
  <c r="BG892" i="1"/>
  <c r="BG859" i="1"/>
  <c r="BG811" i="1"/>
  <c r="BG763" i="1"/>
  <c r="BG731" i="1"/>
  <c r="BG683" i="1"/>
  <c r="BG651" i="1"/>
  <c r="BG1967" i="1"/>
  <c r="BG1918" i="1"/>
  <c r="BG1886" i="1"/>
  <c r="BG1838" i="1"/>
  <c r="BG1790" i="1"/>
  <c r="BG1758" i="1"/>
  <c r="BG1710" i="1"/>
  <c r="BG1677" i="1"/>
  <c r="BG1629" i="1"/>
  <c r="BG1597" i="1"/>
  <c r="BG1549" i="1"/>
  <c r="BG1517" i="1"/>
  <c r="BG1469" i="1"/>
  <c r="BG1437" i="1"/>
  <c r="BG1388" i="1"/>
  <c r="BG1340" i="1"/>
  <c r="BG1292" i="1"/>
  <c r="BG1260" i="1"/>
  <c r="BG1212" i="1"/>
  <c r="BG1164" i="1"/>
  <c r="BG1131" i="1"/>
  <c r="BG1083" i="1"/>
  <c r="BG1051" i="1"/>
  <c r="BG1003" i="1"/>
  <c r="BG955" i="1"/>
  <c r="BG923" i="1"/>
  <c r="BG874" i="1"/>
  <c r="BG842" i="1"/>
  <c r="BG794" i="1"/>
  <c r="BG762" i="1"/>
  <c r="BG714" i="1"/>
  <c r="BG682" i="1"/>
  <c r="BG634" i="1"/>
  <c r="BG1962" i="1"/>
  <c r="BG1913" i="1"/>
  <c r="BG1865" i="1"/>
  <c r="BG1817" i="1"/>
  <c r="BG1785" i="1"/>
  <c r="BG1737" i="1"/>
  <c r="BG1721" i="1"/>
  <c r="BG1672" i="1"/>
  <c r="BG1640" i="1"/>
  <c r="BG1592" i="1"/>
  <c r="BG1544" i="1"/>
  <c r="BG1512" i="1"/>
  <c r="BG1464" i="1"/>
  <c r="BG1448" i="1"/>
  <c r="BG1399" i="1"/>
  <c r="BG1367" i="1"/>
  <c r="BG1319" i="1"/>
  <c r="BG1287" i="1"/>
  <c r="BG1239" i="1"/>
  <c r="BG1191" i="1"/>
  <c r="BG1159" i="1"/>
  <c r="BG1110" i="1"/>
  <c r="BG1062" i="1"/>
  <c r="BG1030" i="1"/>
  <c r="BG982" i="1"/>
  <c r="BG934" i="1"/>
  <c r="BG902" i="1"/>
  <c r="BG853" i="1"/>
  <c r="BG821" i="1"/>
  <c r="BG773" i="1"/>
  <c r="BG741" i="1"/>
  <c r="BG709" i="1"/>
  <c r="BG592" i="1"/>
  <c r="BG544" i="1"/>
  <c r="BG496" i="1"/>
  <c r="BG464" i="1"/>
  <c r="BG416" i="1"/>
  <c r="BG368" i="1"/>
  <c r="BG319" i="1"/>
  <c r="BG271" i="1"/>
  <c r="BG239" i="1"/>
  <c r="BG191" i="1"/>
  <c r="BG159" i="1"/>
  <c r="BG111" i="1"/>
  <c r="BG62" i="1"/>
  <c r="BG30" i="1"/>
  <c r="BG625" i="1"/>
  <c r="BG575" i="1"/>
  <c r="BG543" i="1"/>
  <c r="BG495" i="1"/>
  <c r="BG447" i="1"/>
  <c r="BG415" i="1"/>
  <c r="BG367" i="1"/>
  <c r="BG318" i="1"/>
  <c r="BG286" i="1"/>
  <c r="BG238" i="1"/>
  <c r="BG206" i="1"/>
  <c r="BG158" i="1"/>
  <c r="BG142" i="1"/>
  <c r="BG110" i="1"/>
  <c r="BG78" i="1"/>
  <c r="BG45" i="1"/>
  <c r="BG673" i="1"/>
  <c r="BG606" i="1"/>
  <c r="BG542" i="1"/>
  <c r="BG510" i="1"/>
  <c r="BG462" i="1"/>
  <c r="BG430" i="1"/>
  <c r="BG382" i="1"/>
  <c r="BG333" i="1"/>
  <c r="BG301" i="1"/>
  <c r="BG2073" i="1"/>
  <c r="BG2025" i="1"/>
  <c r="BG1977" i="1"/>
  <c r="BG2032" i="1"/>
  <c r="BG2071" i="1"/>
  <c r="BG2023" i="1"/>
  <c r="BG1975" i="1"/>
  <c r="BG1998" i="1"/>
  <c r="BG1948" i="1"/>
  <c r="BG1900" i="1"/>
  <c r="BG1852" i="1"/>
  <c r="BG1820" i="1"/>
  <c r="BG1772" i="1"/>
  <c r="BG1740" i="1"/>
  <c r="BG1692" i="1"/>
  <c r="BG1659" i="1"/>
  <c r="BG1611" i="1"/>
  <c r="BG1563" i="1"/>
  <c r="BG1531" i="1"/>
  <c r="BG1483" i="1"/>
  <c r="BG1435" i="1"/>
  <c r="BG1386" i="1"/>
  <c r="BG1354" i="1"/>
  <c r="BG1306" i="1"/>
  <c r="BG1258" i="1"/>
  <c r="BG1226" i="1"/>
  <c r="BG1178" i="1"/>
  <c r="BG1145" i="1"/>
  <c r="BG1097" i="1"/>
  <c r="BG1065" i="1"/>
  <c r="BG1033" i="1"/>
  <c r="BG985" i="1"/>
  <c r="BG937" i="1"/>
  <c r="BG905" i="1"/>
  <c r="BG856" i="1"/>
  <c r="BG808" i="1"/>
  <c r="BG760" i="1"/>
  <c r="BG712" i="1"/>
  <c r="BG664" i="1"/>
  <c r="BG1968" i="1"/>
  <c r="BG1903" i="1"/>
  <c r="BG1855" i="1"/>
  <c r="BG1823" i="1"/>
  <c r="BG1775" i="1"/>
  <c r="BG1727" i="1"/>
  <c r="BG1695" i="1"/>
  <c r="BG1646" i="1"/>
  <c r="BG1598" i="1"/>
  <c r="BG1566" i="1"/>
  <c r="BG1534" i="1"/>
  <c r="BG1502" i="1"/>
  <c r="BG1438" i="1"/>
  <c r="BG1389" i="1"/>
  <c r="BG1373" i="1"/>
  <c r="BG1325" i="1"/>
  <c r="BG1261" i="1"/>
  <c r="BG1213" i="1"/>
  <c r="BG1181" i="1"/>
  <c r="BG1132" i="1"/>
  <c r="BG1084" i="1"/>
  <c r="BG1052" i="1"/>
  <c r="BG1020" i="1"/>
  <c r="BG972" i="1"/>
  <c r="BG924" i="1"/>
  <c r="BG875" i="1"/>
  <c r="BG827" i="1"/>
  <c r="BG795" i="1"/>
  <c r="BG747" i="1"/>
  <c r="BG699" i="1"/>
  <c r="BG635" i="1"/>
  <c r="BG1950" i="1"/>
  <c r="BG1902" i="1"/>
  <c r="BG1870" i="1"/>
  <c r="BG1822" i="1"/>
  <c r="BG1774" i="1"/>
  <c r="BG1726" i="1"/>
  <c r="BG1694" i="1"/>
  <c r="BG1661" i="1"/>
  <c r="BG1613" i="1"/>
  <c r="BG1581" i="1"/>
  <c r="BG1533" i="1"/>
  <c r="BG1485" i="1"/>
  <c r="BG1453" i="1"/>
  <c r="BG1404" i="1"/>
  <c r="BG1372" i="1"/>
  <c r="BG1356" i="1"/>
  <c r="BG1308" i="1"/>
  <c r="BG1276" i="1"/>
  <c r="BG1228" i="1"/>
  <c r="BG1196" i="1"/>
  <c r="BG1147" i="1"/>
  <c r="BG1115" i="1"/>
  <c r="BG1067" i="1"/>
  <c r="BG1019" i="1"/>
  <c r="BG987" i="1"/>
  <c r="BG939" i="1"/>
  <c r="BG907" i="1"/>
  <c r="BG858" i="1"/>
  <c r="BG826" i="1"/>
  <c r="BG778" i="1"/>
  <c r="BG746" i="1"/>
  <c r="BG698" i="1"/>
  <c r="BG666" i="1"/>
  <c r="BG2050" i="1"/>
  <c r="BG1945" i="1"/>
  <c r="BG1897" i="1"/>
  <c r="BG1881" i="1"/>
  <c r="BG1833" i="1"/>
  <c r="BG1801" i="1"/>
  <c r="BG1753" i="1"/>
  <c r="BG1705" i="1"/>
  <c r="BG1656" i="1"/>
  <c r="BG1608" i="1"/>
  <c r="BG1576" i="1"/>
  <c r="BG1528" i="1"/>
  <c r="BG1480" i="1"/>
  <c r="BG1432" i="1"/>
  <c r="BG1383" i="1"/>
  <c r="BG1351" i="1"/>
  <c r="BG1303" i="1"/>
  <c r="BG1271" i="1"/>
  <c r="BG1223" i="1"/>
  <c r="BG1175" i="1"/>
  <c r="BG1142" i="1"/>
  <c r="BG1094" i="1"/>
  <c r="BG1046" i="1"/>
  <c r="BG998" i="1"/>
  <c r="BG966" i="1"/>
  <c r="BG918" i="1"/>
  <c r="BG869" i="1"/>
  <c r="BG837" i="1"/>
  <c r="BG789" i="1"/>
  <c r="BG725" i="1"/>
  <c r="BG681" i="1"/>
  <c r="BG608" i="1"/>
  <c r="BG560" i="1"/>
  <c r="BG528" i="1"/>
  <c r="BG480" i="1"/>
  <c r="BG432" i="1"/>
  <c r="BG384" i="1"/>
  <c r="BG352" i="1"/>
  <c r="BG303" i="1"/>
  <c r="BG255" i="1"/>
  <c r="BG223" i="1"/>
  <c r="BG175" i="1"/>
  <c r="BG143" i="1"/>
  <c r="BG95" i="1"/>
  <c r="BG46" i="1"/>
  <c r="BG14" i="1"/>
  <c r="BG607" i="1"/>
  <c r="BG559" i="1"/>
  <c r="BG511" i="1"/>
  <c r="BG463" i="1"/>
  <c r="BG431" i="1"/>
  <c r="BG383" i="1"/>
  <c r="BG334" i="1"/>
  <c r="BG302" i="1"/>
  <c r="BG254" i="1"/>
  <c r="BG222" i="1"/>
  <c r="BG174" i="1"/>
  <c r="BG126" i="1"/>
  <c r="BG61" i="1"/>
  <c r="BG13" i="1"/>
  <c r="BG624" i="1"/>
  <c r="BG590" i="1"/>
  <c r="BG558" i="1"/>
  <c r="BG526" i="1"/>
  <c r="BG478" i="1"/>
  <c r="BG414" i="1"/>
  <c r="BG398" i="1"/>
  <c r="BG366" i="1"/>
  <c r="BG317" i="1"/>
  <c r="BG2069" i="1"/>
  <c r="BG2005" i="1"/>
  <c r="BG2028" i="1"/>
  <c r="BG2035" i="1"/>
  <c r="BG1971" i="1"/>
  <c r="BG2046" i="1"/>
  <c r="BG1928" i="1"/>
  <c r="BG1864" i="1"/>
  <c r="BG1800" i="1"/>
  <c r="BG1736" i="1"/>
  <c r="BG1671" i="1"/>
  <c r="BG1607" i="1"/>
  <c r="BG1543" i="1"/>
  <c r="BG1479" i="1"/>
  <c r="BG1414" i="1"/>
  <c r="BG1350" i="1"/>
  <c r="BG1286" i="1"/>
  <c r="BG1222" i="1"/>
  <c r="BG1158" i="1"/>
  <c r="BG1093" i="1"/>
  <c r="BG1029" i="1"/>
  <c r="BG965" i="1"/>
  <c r="BG901" i="1"/>
  <c r="BG836" i="1"/>
  <c r="BG772" i="1"/>
  <c r="BG708" i="1"/>
  <c r="BG644" i="1"/>
  <c r="BG1947" i="1"/>
  <c r="BG1883" i="1"/>
  <c r="BG1819" i="1"/>
  <c r="BG1755" i="1"/>
  <c r="BG1691" i="1"/>
  <c r="BG1626" i="1"/>
  <c r="BG1562" i="1"/>
  <c r="BG1498" i="1"/>
  <c r="BG1434" i="1"/>
  <c r="BG1369" i="1"/>
  <c r="BG1305" i="1"/>
  <c r="BG1241" i="1"/>
  <c r="BG1177" i="1"/>
  <c r="BG1112" i="1"/>
  <c r="BG1048" i="1"/>
  <c r="BG984" i="1"/>
  <c r="BG920" i="1"/>
  <c r="BG855" i="1"/>
  <c r="BG791" i="1"/>
  <c r="BG727" i="1"/>
  <c r="BG663" i="1"/>
  <c r="BG1963" i="1"/>
  <c r="BG1898" i="1"/>
  <c r="BG1834" i="1"/>
  <c r="BG1770" i="1"/>
  <c r="BG1706" i="1"/>
  <c r="BG1641" i="1"/>
  <c r="BG1577" i="1"/>
  <c r="BG1513" i="1"/>
  <c r="BG1449" i="1"/>
  <c r="BG1384" i="1"/>
  <c r="BG1320" i="1"/>
  <c r="BG1256" i="1"/>
  <c r="BG1192" i="1"/>
  <c r="BG1127" i="1"/>
  <c r="BG1063" i="1"/>
  <c r="BG999" i="1"/>
  <c r="BG935" i="1"/>
  <c r="BG870" i="1"/>
  <c r="BG806" i="1"/>
  <c r="BG742" i="1"/>
  <c r="BG678" i="1"/>
  <c r="BG2034" i="1"/>
  <c r="BG1925" i="1"/>
  <c r="BG1861" i="1"/>
  <c r="BG1797" i="1"/>
  <c r="BG1733" i="1"/>
  <c r="BG1668" i="1"/>
  <c r="BG1604" i="1"/>
  <c r="BG1540" i="1"/>
  <c r="BG1476" i="1"/>
  <c r="BG1411" i="1"/>
  <c r="BG1347" i="1"/>
  <c r="BG1283" i="1"/>
  <c r="BG1219" i="1"/>
  <c r="BG1155" i="1"/>
  <c r="BG1090" i="1"/>
  <c r="BG1026" i="1"/>
  <c r="BG962" i="1"/>
  <c r="BG898" i="1"/>
  <c r="BG833" i="1"/>
  <c r="BG769" i="1"/>
  <c r="BG705" i="1"/>
  <c r="BG588" i="1"/>
  <c r="BG524" i="1"/>
  <c r="BG460" i="1"/>
  <c r="BG396" i="1"/>
  <c r="BG331" i="1"/>
  <c r="BG267" i="1"/>
  <c r="BG203" i="1"/>
  <c r="BG139" i="1"/>
  <c r="BG75" i="1"/>
  <c r="BG10" i="1"/>
  <c r="BG587" i="1"/>
  <c r="BG523" i="1"/>
  <c r="BG459" i="1"/>
  <c r="BG395" i="1"/>
  <c r="BG330" i="1"/>
  <c r="BG266" i="1"/>
  <c r="BG202" i="1"/>
  <c r="BG138" i="1"/>
  <c r="BG74" i="1"/>
  <c r="BG9" i="1"/>
  <c r="BG586" i="1"/>
  <c r="BG522" i="1"/>
  <c r="BG458" i="1"/>
  <c r="BG394" i="1"/>
  <c r="BG329" i="1"/>
  <c r="BG281" i="1"/>
  <c r="BG249" i="1"/>
  <c r="BG217" i="1"/>
  <c r="BG185" i="1"/>
  <c r="BG153" i="1"/>
  <c r="BG121" i="1"/>
  <c r="BG89" i="1"/>
  <c r="BG56" i="1"/>
  <c r="BG24" i="1"/>
  <c r="BG653" i="1"/>
  <c r="BG601" i="1"/>
  <c r="BG569" i="1"/>
  <c r="BG537" i="1"/>
  <c r="BG505" i="1"/>
  <c r="BG473" i="1"/>
  <c r="BG441" i="1"/>
  <c r="BG409" i="1"/>
  <c r="BG377" i="1"/>
  <c r="BG345" i="1"/>
  <c r="BG312" i="1"/>
  <c r="BG280" i="1"/>
  <c r="BG248" i="1"/>
  <c r="BG216" i="1"/>
  <c r="BG184" i="1"/>
  <c r="BG152" i="1"/>
  <c r="BG120" i="1"/>
  <c r="BG88" i="1"/>
  <c r="BG55" i="1"/>
  <c r="BG23" i="1"/>
  <c r="BG381" i="1"/>
  <c r="BG2053" i="1"/>
  <c r="BG1989" i="1"/>
  <c r="BG2076" i="1"/>
  <c r="BG2012" i="1"/>
  <c r="BG2083" i="1"/>
  <c r="BG2019" i="1"/>
  <c r="BG1984" i="1"/>
  <c r="BG1912" i="1"/>
  <c r="BG1848" i="1"/>
  <c r="BG1784" i="1"/>
  <c r="BG1720" i="1"/>
  <c r="BG1655" i="1"/>
  <c r="BG1591" i="1"/>
  <c r="BG1527" i="1"/>
  <c r="BG1463" i="1"/>
  <c r="BG1398" i="1"/>
  <c r="BG1334" i="1"/>
  <c r="BG1270" i="1"/>
  <c r="BG1206" i="1"/>
  <c r="BG1141" i="1"/>
  <c r="BG1077" i="1"/>
  <c r="BG1013" i="1"/>
  <c r="BG949" i="1"/>
  <c r="BG885" i="1"/>
  <c r="BG820" i="1"/>
  <c r="BG756" i="1"/>
  <c r="BG692" i="1"/>
  <c r="BG2058" i="1"/>
  <c r="BG1931" i="1"/>
  <c r="BG1867" i="1"/>
  <c r="BG1803" i="1"/>
  <c r="BG1739" i="1"/>
  <c r="BG1674" i="1"/>
  <c r="BG1610" i="1"/>
  <c r="BG1546" i="1"/>
  <c r="BG1482" i="1"/>
  <c r="BG1418" i="1"/>
  <c r="BG1353" i="1"/>
  <c r="BG1289" i="1"/>
  <c r="BG1225" i="1"/>
  <c r="BG1161" i="1"/>
  <c r="BG1096" i="1"/>
  <c r="BG1032" i="1"/>
  <c r="BG968" i="1"/>
  <c r="BG904" i="1"/>
  <c r="BG839" i="1"/>
  <c r="BG775" i="1"/>
  <c r="BG711" i="1"/>
  <c r="BG647" i="1"/>
  <c r="BG1946" i="1"/>
  <c r="BG1882" i="1"/>
  <c r="BG1818" i="1"/>
  <c r="BG1754" i="1"/>
  <c r="BG1690" i="1"/>
  <c r="BG1625" i="1"/>
  <c r="BG1561" i="1"/>
  <c r="BG1497" i="1"/>
  <c r="BG1433" i="1"/>
  <c r="BG1368" i="1"/>
  <c r="BG1304" i="1"/>
  <c r="BG1240" i="1"/>
  <c r="BG1176" i="1"/>
  <c r="BG1111" i="1"/>
  <c r="BG1047" i="1"/>
  <c r="BG983" i="1"/>
  <c r="BG919" i="1"/>
  <c r="BG854" i="1"/>
  <c r="BG790" i="1"/>
  <c r="BG726" i="1"/>
  <c r="BG662" i="1"/>
  <c r="BG1978" i="1"/>
  <c r="BG1909" i="1"/>
  <c r="BG1845" i="1"/>
  <c r="BG1781" i="1"/>
  <c r="BG1717" i="1"/>
  <c r="BG1652" i="1"/>
  <c r="BG1588" i="1"/>
  <c r="BG1524" i="1"/>
  <c r="BG1460" i="1"/>
  <c r="BG1395" i="1"/>
  <c r="BG1331" i="1"/>
  <c r="BG1267" i="1"/>
  <c r="BG1203" i="1"/>
  <c r="BG1138" i="1"/>
  <c r="BG1074" i="1"/>
  <c r="BG1010" i="1"/>
  <c r="BG946" i="1"/>
  <c r="BG882" i="1"/>
  <c r="BG817" i="1"/>
  <c r="BG753" i="1"/>
  <c r="BG665" i="1"/>
  <c r="BG572" i="1"/>
  <c r="BG508" i="1"/>
  <c r="BG444" i="1"/>
  <c r="BG380" i="1"/>
  <c r="BG315" i="1"/>
  <c r="BG251" i="1"/>
  <c r="BG187" i="1"/>
  <c r="BG123" i="1"/>
  <c r="BG58" i="1"/>
  <c r="BG661" i="1"/>
  <c r="BG571" i="1"/>
  <c r="BG507" i="1"/>
  <c r="BG443" i="1"/>
  <c r="BG379" i="1"/>
  <c r="BG314" i="1"/>
  <c r="BG250" i="1"/>
  <c r="BG186" i="1"/>
  <c r="BG122" i="1"/>
  <c r="BG57" i="1"/>
  <c r="BG657" i="1"/>
  <c r="BG570" i="1"/>
  <c r="BG506" i="1"/>
  <c r="BG442" i="1"/>
  <c r="BG378" i="1"/>
  <c r="BG313" i="1"/>
  <c r="BG269" i="1"/>
  <c r="BG237" i="1"/>
  <c r="BG205" i="1"/>
  <c r="BG173" i="1"/>
  <c r="BG141" i="1"/>
  <c r="BG109" i="1"/>
  <c r="BG77" i="1"/>
  <c r="BG44" i="1"/>
  <c r="BG12" i="1"/>
  <c r="BG623" i="1"/>
  <c r="BG589" i="1"/>
  <c r="BG557" i="1"/>
  <c r="BG525" i="1"/>
  <c r="BG493" i="1"/>
  <c r="BG461" i="1"/>
  <c r="BG429" i="1"/>
  <c r="BG397" i="1"/>
  <c r="BG365" i="1"/>
  <c r="BG332" i="1"/>
  <c r="BG300" i="1"/>
  <c r="BG268" i="1"/>
  <c r="BG236" i="1"/>
  <c r="BG204" i="1"/>
  <c r="BG172" i="1"/>
  <c r="BG140" i="1"/>
  <c r="BG108" i="1"/>
  <c r="BG76" i="1"/>
  <c r="BG43" i="1"/>
  <c r="BG11" i="1"/>
  <c r="BG2021" i="1"/>
  <c r="BG1987" i="1"/>
  <c r="BG1944" i="1"/>
  <c r="BG1816" i="1"/>
  <c r="BG1688" i="1"/>
  <c r="BG1495" i="1"/>
  <c r="BG1302" i="1"/>
  <c r="BG1109" i="1"/>
  <c r="BG981" i="1"/>
  <c r="BG852" i="1"/>
  <c r="BG660" i="1"/>
  <c r="BG1899" i="1"/>
  <c r="BG1771" i="1"/>
  <c r="BG1642" i="1"/>
  <c r="BG1450" i="1"/>
  <c r="BG1321" i="1"/>
  <c r="BG1128" i="1"/>
  <c r="BG1000" i="1"/>
  <c r="BG871" i="1"/>
  <c r="BG679" i="1"/>
  <c r="BG1850" i="1"/>
  <c r="BG1722" i="1"/>
  <c r="BG1529" i="1"/>
  <c r="BG1400" i="1"/>
  <c r="BG1208" i="1"/>
  <c r="BG1079" i="1"/>
  <c r="BG887" i="1"/>
  <c r="BG758" i="1"/>
  <c r="BG630" i="1"/>
  <c r="BG1877" i="1"/>
  <c r="BG1749" i="1"/>
  <c r="BG1556" i="1"/>
  <c r="BG1428" i="1"/>
  <c r="BG1299" i="1"/>
  <c r="BG1106" i="1"/>
  <c r="BG849" i="1"/>
  <c r="BG721" i="1"/>
  <c r="BG476" i="1"/>
  <c r="BG348" i="1"/>
  <c r="BG155" i="1"/>
  <c r="BG603" i="1"/>
  <c r="BG475" i="1"/>
  <c r="BG347" i="1"/>
  <c r="BG154" i="1"/>
  <c r="BG25" i="1"/>
  <c r="BG474" i="1"/>
  <c r="BG285" i="1"/>
  <c r="BG221" i="1"/>
  <c r="BG157" i="1"/>
  <c r="BG60" i="1"/>
  <c r="BG605" i="1"/>
  <c r="BG509" i="1"/>
  <c r="BG413" i="1"/>
  <c r="BG316" i="1"/>
  <c r="BG284" i="1"/>
  <c r="BG220" i="1"/>
  <c r="BG156" i="1"/>
  <c r="BG92" i="1"/>
  <c r="BG2037" i="1"/>
  <c r="BG1973" i="1"/>
  <c r="BG2060" i="1"/>
  <c r="BG1996" i="1"/>
  <c r="BG2067" i="1"/>
  <c r="BG2003" i="1"/>
  <c r="BG2090" i="1"/>
  <c r="BG1961" i="1"/>
  <c r="BG1896" i="1"/>
  <c r="BG1832" i="1"/>
  <c r="BG1768" i="1"/>
  <c r="BG1704" i="1"/>
  <c r="BG1639" i="1"/>
  <c r="BG1575" i="1"/>
  <c r="BG1511" i="1"/>
  <c r="BG1447" i="1"/>
  <c r="BG1382" i="1"/>
  <c r="BG1318" i="1"/>
  <c r="BG1254" i="1"/>
  <c r="BG1190" i="1"/>
  <c r="BG1125" i="1"/>
  <c r="BG1061" i="1"/>
  <c r="BG997" i="1"/>
  <c r="BG933" i="1"/>
  <c r="BG868" i="1"/>
  <c r="BG804" i="1"/>
  <c r="BG740" i="1"/>
  <c r="BG676" i="1"/>
  <c r="BG1994" i="1"/>
  <c r="BG1915" i="1"/>
  <c r="BG1851" i="1"/>
  <c r="BG1787" i="1"/>
  <c r="BG1723" i="1"/>
  <c r="BG1658" i="1"/>
  <c r="BG1594" i="1"/>
  <c r="BG1530" i="1"/>
  <c r="BG1466" i="1"/>
  <c r="BG1401" i="1"/>
  <c r="BG1337" i="1"/>
  <c r="BG1273" i="1"/>
  <c r="BG1209" i="1"/>
  <c r="BG1144" i="1"/>
  <c r="BG1080" i="1"/>
  <c r="BG1016" i="1"/>
  <c r="BG952" i="1"/>
  <c r="BG888" i="1"/>
  <c r="BG823" i="1"/>
  <c r="BG759" i="1"/>
  <c r="BG695" i="1"/>
  <c r="BG2054" i="1"/>
  <c r="BG1930" i="1"/>
  <c r="BG1866" i="1"/>
  <c r="BG1802" i="1"/>
  <c r="BG1738" i="1"/>
  <c r="BG1673" i="1"/>
  <c r="BG1609" i="1"/>
  <c r="BG1545" i="1"/>
  <c r="BG1481" i="1"/>
  <c r="BG1416" i="1"/>
  <c r="BG1352" i="1"/>
  <c r="BG1288" i="1"/>
  <c r="BG1224" i="1"/>
  <c r="BG1160" i="1"/>
  <c r="BG1095" i="1"/>
  <c r="BG1031" i="1"/>
  <c r="BG967" i="1"/>
  <c r="BG903" i="1"/>
  <c r="BG838" i="1"/>
  <c r="BG774" i="1"/>
  <c r="BG710" i="1"/>
  <c r="BG646" i="1"/>
  <c r="BG1958" i="1"/>
  <c r="BG1893" i="1"/>
  <c r="BG1829" i="1"/>
  <c r="BG1765" i="1"/>
  <c r="BG1701" i="1"/>
  <c r="BG1636" i="1"/>
  <c r="BG1572" i="1"/>
  <c r="BG1508" i="1"/>
  <c r="BG1444" i="1"/>
  <c r="BG1379" i="1"/>
  <c r="BG1315" i="1"/>
  <c r="BG1251" i="1"/>
  <c r="BG1187" i="1"/>
  <c r="BG1122" i="1"/>
  <c r="BG1058" i="1"/>
  <c r="BG994" i="1"/>
  <c r="BG930" i="1"/>
  <c r="BG865" i="1"/>
  <c r="BG801" i="1"/>
  <c r="BG737" i="1"/>
  <c r="BG621" i="1"/>
  <c r="BG556" i="1"/>
  <c r="BG492" i="1"/>
  <c r="BG428" i="1"/>
  <c r="BG364" i="1"/>
  <c r="BG299" i="1"/>
  <c r="BG235" i="1"/>
  <c r="BG171" i="1"/>
  <c r="BG107" i="1"/>
  <c r="BG42" i="1"/>
  <c r="BG620" i="1"/>
  <c r="BG555" i="1"/>
  <c r="BG491" i="1"/>
  <c r="BG427" i="1"/>
  <c r="BG363" i="1"/>
  <c r="BG298" i="1"/>
  <c r="BG234" i="1"/>
  <c r="BG170" i="1"/>
  <c r="BG106" i="1"/>
  <c r="BG41" i="1"/>
  <c r="BG619" i="1"/>
  <c r="BG554" i="1"/>
  <c r="BG490" i="1"/>
  <c r="BG426" i="1"/>
  <c r="BG362" i="1"/>
  <c r="BG297" i="1"/>
  <c r="BG265" i="1"/>
  <c r="BG233" i="1"/>
  <c r="BG201" i="1"/>
  <c r="BG169" i="1"/>
  <c r="BG137" i="1"/>
  <c r="BG105" i="1"/>
  <c r="BG73" i="1"/>
  <c r="BG40" i="1"/>
  <c r="BG8" i="1"/>
  <c r="BG618" i="1"/>
  <c r="BG585" i="1"/>
  <c r="BG553" i="1"/>
  <c r="BG521" i="1"/>
  <c r="BG489" i="1"/>
  <c r="BG457" i="1"/>
  <c r="BG425" i="1"/>
  <c r="BG393" i="1"/>
  <c r="BG361" i="1"/>
  <c r="BG328" i="1"/>
  <c r="BG296" i="1"/>
  <c r="BG264" i="1"/>
  <c r="BG232" i="1"/>
  <c r="BG200" i="1"/>
  <c r="BG168" i="1"/>
  <c r="BG136" i="1"/>
  <c r="BG104" i="1"/>
  <c r="BG71" i="1"/>
  <c r="BG39" i="1"/>
  <c r="BG7" i="1"/>
  <c r="BG2085" i="1"/>
  <c r="BG2044" i="1"/>
  <c r="BG2051" i="1"/>
  <c r="BG2074" i="1"/>
  <c r="BG1880" i="1"/>
  <c r="BG1752" i="1"/>
  <c r="BG1623" i="1"/>
  <c r="BG1559" i="1"/>
  <c r="BG1431" i="1"/>
  <c r="BG1366" i="1"/>
  <c r="BG1238" i="1"/>
  <c r="BG1174" i="1"/>
  <c r="BG1045" i="1"/>
  <c r="BG917" i="1"/>
  <c r="BG788" i="1"/>
  <c r="BG724" i="1"/>
  <c r="BG1964" i="1"/>
  <c r="BG1835" i="1"/>
  <c r="BG1707" i="1"/>
  <c r="BG1578" i="1"/>
  <c r="BG1514" i="1"/>
  <c r="BG1385" i="1"/>
  <c r="BG1257" i="1"/>
  <c r="BG1193" i="1"/>
  <c r="BG1064" i="1"/>
  <c r="BG936" i="1"/>
  <c r="BG807" i="1"/>
  <c r="BG743" i="1"/>
  <c r="BG1990" i="1"/>
  <c r="BG1914" i="1"/>
  <c r="BG1786" i="1"/>
  <c r="BG1657" i="1"/>
  <c r="BG1593" i="1"/>
  <c r="BG1465" i="1"/>
  <c r="BG1336" i="1"/>
  <c r="BG1272" i="1"/>
  <c r="BG1143" i="1"/>
  <c r="BG1015" i="1"/>
  <c r="BG951" i="1"/>
  <c r="BG822" i="1"/>
  <c r="BG694" i="1"/>
  <c r="BG1941" i="1"/>
  <c r="BG1813" i="1"/>
  <c r="BG1684" i="1"/>
  <c r="BG1620" i="1"/>
  <c r="BG1492" i="1"/>
  <c r="BG1363" i="1"/>
  <c r="BG1235" i="1"/>
  <c r="BG1171" i="1"/>
  <c r="BG1042" i="1"/>
  <c r="BG978" i="1"/>
  <c r="BG914" i="1"/>
  <c r="BG785" i="1"/>
  <c r="BG604" i="1"/>
  <c r="BG540" i="1"/>
  <c r="BG412" i="1"/>
  <c r="BG283" i="1"/>
  <c r="BG219" i="1"/>
  <c r="BG91" i="1"/>
  <c r="BG26" i="1"/>
  <c r="BG539" i="1"/>
  <c r="BG411" i="1"/>
  <c r="BG282" i="1"/>
  <c r="BG218" i="1"/>
  <c r="BG90" i="1"/>
  <c r="BG602" i="1"/>
  <c r="BG538" i="1"/>
  <c r="BG410" i="1"/>
  <c r="BG346" i="1"/>
  <c r="BG253" i="1"/>
  <c r="BG189" i="1"/>
  <c r="BG125" i="1"/>
  <c r="BG93" i="1"/>
  <c r="BG28" i="1"/>
  <c r="BG669" i="1"/>
  <c r="BG573" i="1"/>
  <c r="BG541" i="1"/>
  <c r="BG477" i="1"/>
  <c r="BG445" i="1"/>
  <c r="BG349" i="1"/>
  <c r="BG252" i="1"/>
  <c r="BG188" i="1"/>
  <c r="BG124" i="1"/>
  <c r="BG59" i="1"/>
  <c r="BG27" i="1"/>
  <c r="BQ2091" i="1" l="1"/>
  <c r="BR2091" i="1" s="1"/>
  <c r="BP2090" i="1"/>
  <c r="BG2099" i="1"/>
  <c r="BL944" i="1"/>
  <c r="BL1151" i="1"/>
  <c r="BL2067" i="1"/>
  <c r="BL728" i="1"/>
  <c r="BL431" i="1"/>
  <c r="BL1154" i="1"/>
  <c r="BL1899" i="1"/>
  <c r="BL1456" i="1"/>
  <c r="BL2023" i="1"/>
  <c r="BL1010" i="1"/>
  <c r="BL1980" i="1"/>
  <c r="BL2089" i="1"/>
  <c r="BL95" i="1"/>
  <c r="BL2025" i="1"/>
  <c r="BL389" i="1"/>
  <c r="BL1531" i="1"/>
  <c r="BL1885" i="1"/>
  <c r="BL1560" i="1"/>
  <c r="BL1090" i="1"/>
  <c r="BL85" i="1"/>
  <c r="BL864" i="1"/>
  <c r="BL277" i="1"/>
  <c r="BL1345" i="1"/>
  <c r="BL1101" i="1"/>
  <c r="BL746" i="1"/>
  <c r="BL1609" i="1"/>
  <c r="BL1325" i="1"/>
  <c r="BL1126" i="1"/>
  <c r="BL730" i="1"/>
  <c r="BL320" i="1"/>
  <c r="BL802" i="1"/>
  <c r="BL1323" i="1"/>
  <c r="BL110" i="1"/>
  <c r="BL986" i="1"/>
  <c r="BL339" i="1"/>
  <c r="BL786" i="1"/>
  <c r="BL113" i="1"/>
  <c r="BL1129" i="1"/>
  <c r="BL500" i="1"/>
  <c r="BL1379" i="1"/>
  <c r="BL1481" i="1"/>
  <c r="BL392" i="1"/>
  <c r="BL1836" i="1"/>
  <c r="BL130" i="1"/>
  <c r="BL806" i="1"/>
  <c r="BL1519" i="1"/>
  <c r="BL1568" i="1"/>
  <c r="BL1036" i="1"/>
  <c r="BL2078" i="1"/>
  <c r="BL659" i="1"/>
  <c r="BL1265" i="1"/>
  <c r="BL221" i="1"/>
  <c r="BL246" i="1"/>
  <c r="BL1194" i="1"/>
  <c r="BL2020" i="1"/>
  <c r="BL1492" i="1"/>
  <c r="BL128" i="1"/>
  <c r="BL1362" i="1"/>
  <c r="BL1257" i="1"/>
  <c r="BL1738" i="1"/>
  <c r="BL1506" i="1"/>
  <c r="BL818" i="1"/>
  <c r="BL780" i="1"/>
  <c r="BL1141" i="1"/>
  <c r="BL1821" i="1"/>
  <c r="BL1460" i="1"/>
  <c r="BL631" i="1"/>
  <c r="BL607" i="1"/>
  <c r="BL688" i="1"/>
  <c r="BL1710" i="1"/>
  <c r="BL1444" i="1"/>
  <c r="BL1635" i="1"/>
  <c r="BL740" i="1"/>
  <c r="BL1471" i="1"/>
  <c r="BL1163" i="1"/>
  <c r="BL89" i="1"/>
  <c r="BL415" i="1"/>
  <c r="BL1397" i="1"/>
  <c r="BL1235" i="1"/>
  <c r="BL649" i="1"/>
  <c r="BL1520" i="1"/>
  <c r="BL1239" i="1"/>
  <c r="BL1003" i="1"/>
  <c r="BL1643" i="1"/>
  <c r="BL589" i="1"/>
  <c r="BL621" i="1"/>
  <c r="BL2087" i="1"/>
  <c r="BL1302" i="1"/>
  <c r="BL1421" i="1"/>
  <c r="BL516" i="1"/>
  <c r="BL822" i="1"/>
  <c r="BL1792" i="1"/>
  <c r="BL1552" i="1"/>
  <c r="BL402" i="1"/>
  <c r="BL1513" i="1"/>
  <c r="BL1733" i="1"/>
  <c r="BL1112" i="1"/>
  <c r="BL1525" i="1"/>
  <c r="BL213" i="1"/>
  <c r="BL301" i="1"/>
  <c r="BL1496" i="1"/>
  <c r="BL1021" i="1"/>
  <c r="BL916" i="1"/>
  <c r="BL172" i="1"/>
  <c r="BL1702" i="1"/>
  <c r="BL2083" i="1"/>
  <c r="BL1031" i="1"/>
  <c r="BL1916" i="1"/>
  <c r="BL1474" i="1"/>
  <c r="BL178" i="1"/>
  <c r="BL1827" i="1"/>
  <c r="BL212" i="1"/>
  <c r="BL1335" i="1"/>
  <c r="BL406" i="1"/>
  <c r="BL1847" i="1"/>
  <c r="BL947" i="1"/>
  <c r="BL1427" i="1"/>
  <c r="BL1208" i="1"/>
  <c r="BL48" i="1"/>
  <c r="BL1518" i="1"/>
  <c r="BL2008" i="1"/>
  <c r="BL1320" i="1"/>
  <c r="BL963" i="1"/>
  <c r="BL283" i="1"/>
  <c r="BL1776" i="1"/>
  <c r="BL1185" i="1"/>
  <c r="BL292" i="1"/>
  <c r="BL2005" i="1"/>
  <c r="BL919" i="1"/>
  <c r="BL1086" i="1"/>
  <c r="BL1773" i="1"/>
  <c r="BL652" i="1"/>
  <c r="BL262" i="1"/>
  <c r="BL1082" i="1"/>
  <c r="BL69" i="1"/>
  <c r="BL160" i="1"/>
  <c r="BL744" i="1"/>
  <c r="BL908" i="1"/>
  <c r="BL1608" i="1"/>
  <c r="BL490" i="1"/>
  <c r="BL226" i="1"/>
  <c r="BL1225" i="1"/>
  <c r="BL561" i="1"/>
  <c r="BL1580" i="1"/>
  <c r="BL1329" i="1"/>
  <c r="BL32" i="1"/>
  <c r="BL1807" i="1"/>
  <c r="BL945" i="1"/>
  <c r="BL1025" i="1"/>
  <c r="BL1355" i="1"/>
  <c r="BL1234" i="1"/>
  <c r="BL1297" i="1"/>
  <c r="BL2075" i="1"/>
  <c r="BL1299" i="1"/>
  <c r="BL1238" i="1"/>
  <c r="BL359" i="1"/>
  <c r="BL792" i="1"/>
  <c r="BL619" i="1"/>
  <c r="BL726" i="1"/>
  <c r="BL1771" i="1"/>
  <c r="BL1897" i="1"/>
  <c r="BL1271" i="1"/>
  <c r="BL1264" i="1"/>
  <c r="BL1401" i="1"/>
  <c r="BL683" i="1"/>
  <c r="BL92" i="1"/>
  <c r="BL1438" i="1"/>
  <c r="BL782" i="1"/>
  <c r="BL973" i="1"/>
  <c r="BL400" i="1"/>
  <c r="BL584" i="1"/>
  <c r="BL474" i="1"/>
  <c r="BL1367" i="1"/>
  <c r="BL2016" i="1"/>
  <c r="BL1898" i="1"/>
  <c r="BL1937" i="1"/>
  <c r="BL1246" i="1"/>
  <c r="BL759" i="1"/>
  <c r="BL196" i="1"/>
  <c r="BL718" i="1"/>
  <c r="BL514" i="1"/>
  <c r="BL1535" i="1"/>
  <c r="BL1882" i="1"/>
  <c r="BL1306" i="1"/>
  <c r="BL1629" i="1"/>
  <c r="BL777" i="1"/>
  <c r="BL222" i="1"/>
  <c r="BL1342" i="1"/>
  <c r="BL2070" i="1"/>
  <c r="BL1775" i="1"/>
  <c r="BL1290" i="1"/>
  <c r="BL622" i="1"/>
  <c r="BL949" i="1"/>
  <c r="BL2046" i="1"/>
  <c r="BL1432" i="1"/>
  <c r="BL2041" i="1"/>
  <c r="BL510" i="1"/>
  <c r="BL1050" i="1"/>
  <c r="BL671" i="1"/>
  <c r="BL1544" i="1"/>
  <c r="BL2011" i="1"/>
  <c r="BL1652" i="1"/>
  <c r="BL1441" i="1"/>
  <c r="BL1999" i="1"/>
  <c r="BL504" i="1"/>
  <c r="BL1205" i="1"/>
  <c r="BL1554" i="1"/>
  <c r="BL598" i="1"/>
  <c r="BL1095" i="1"/>
  <c r="BL1150" i="1"/>
  <c r="BL124" i="1"/>
  <c r="BL482" i="1"/>
  <c r="BL1046" i="1"/>
  <c r="BL965" i="1"/>
  <c r="BL838" i="1"/>
  <c r="BL591" i="1"/>
  <c r="BL743" i="1"/>
  <c r="BL1343" i="1"/>
  <c r="BL371" i="1"/>
  <c r="BL416" i="1"/>
  <c r="BL1507" i="1"/>
  <c r="BL1708" i="1"/>
  <c r="BL192" i="1"/>
  <c r="BL234" i="1"/>
  <c r="BL1435" i="1"/>
  <c r="BL1085" i="1"/>
  <c r="BL1420" i="1"/>
  <c r="BL1610" i="1"/>
  <c r="BL690" i="1"/>
  <c r="BL520" i="1"/>
  <c r="BL655" i="1"/>
  <c r="BL1067" i="1"/>
  <c r="BL985" i="1"/>
  <c r="BL2017" i="1"/>
  <c r="BL1690" i="1"/>
  <c r="BL1414" i="1"/>
  <c r="BL1132" i="1"/>
  <c r="BL805" i="1"/>
  <c r="BL1207" i="1"/>
  <c r="BL1624" i="1"/>
  <c r="BL1762" i="1"/>
  <c r="BL1650" i="1"/>
  <c r="BL1061" i="1"/>
  <c r="BL1296" i="1"/>
  <c r="BL564" i="1"/>
  <c r="BL1597" i="1"/>
  <c r="BL1448" i="1"/>
  <c r="BL636" i="1"/>
  <c r="BL265" i="1"/>
  <c r="BL1288" i="1"/>
  <c r="BL1041" i="1"/>
  <c r="BL1927" i="1"/>
  <c r="BL1394" i="1"/>
  <c r="BL1068" i="1"/>
  <c r="BL364" i="1"/>
  <c r="BL1717" i="1"/>
  <c r="BL347" i="1"/>
  <c r="BL673" i="1"/>
  <c r="BL435" i="1"/>
  <c r="BL1642" i="1"/>
  <c r="BL1637" i="1"/>
  <c r="BL526" i="1"/>
  <c r="BL1407" i="1"/>
  <c r="BL2030" i="1"/>
  <c r="BL975" i="1"/>
  <c r="BL1044" i="1"/>
  <c r="BL1814" i="1"/>
  <c r="BL2040" i="1"/>
  <c r="BL240" i="1"/>
  <c r="BL1280" i="1"/>
  <c r="BL1517" i="1"/>
  <c r="BL1017" i="1"/>
  <c r="BL1054" i="1"/>
  <c r="BL1408" i="1"/>
  <c r="BL548" i="1"/>
  <c r="BL1922" i="1"/>
  <c r="BL1189" i="1"/>
  <c r="BL762" i="1"/>
  <c r="BL640" i="1"/>
  <c r="BL1376" i="1"/>
  <c r="BL72" i="1"/>
  <c r="BL536" i="1"/>
  <c r="BL704" i="1"/>
  <c r="BL157" i="1"/>
  <c r="BL1529" i="1"/>
  <c r="BL761" i="1"/>
  <c r="BL1858" i="1"/>
  <c r="BL1122" i="1"/>
  <c r="BL2088" i="1"/>
  <c r="BL1155" i="1"/>
  <c r="BL1565" i="1"/>
  <c r="BL1405" i="1"/>
  <c r="BL375" i="1"/>
  <c r="BL1653" i="1"/>
  <c r="BL58" i="1"/>
  <c r="BL1620" i="1"/>
  <c r="BL872" i="1"/>
  <c r="BL1833" i="1"/>
  <c r="BL1161" i="1"/>
  <c r="BL1651" i="1"/>
  <c r="BL552" i="1"/>
  <c r="BL1564" i="1"/>
  <c r="BL758" i="1"/>
  <c r="BL79" i="1"/>
  <c r="BL1133" i="1"/>
  <c r="BL377" i="1"/>
  <c r="BL1002" i="1"/>
  <c r="BL958" i="1"/>
  <c r="BL1790" i="1"/>
  <c r="BL938" i="1"/>
  <c r="BL1304" i="1"/>
  <c r="BL1497" i="1"/>
  <c r="BL1500" i="1"/>
  <c r="BL1817" i="1"/>
  <c r="BL679" i="1"/>
  <c r="BL302" i="1"/>
  <c r="BL697" i="1"/>
  <c r="BL1307" i="1"/>
  <c r="BL1027" i="1"/>
  <c r="BL378" i="1"/>
  <c r="BL1191" i="1"/>
  <c r="BL830" i="1"/>
  <c r="BL46" i="1"/>
  <c r="BL566" i="1"/>
  <c r="BL126" i="1"/>
  <c r="BL1384" i="1"/>
  <c r="BL1192" i="1"/>
  <c r="BL1901" i="1"/>
  <c r="BL444" i="1"/>
  <c r="BL1152" i="1"/>
  <c r="BL98" i="1"/>
  <c r="BL522" i="1"/>
  <c r="BL464" i="1"/>
  <c r="BL1964" i="1"/>
  <c r="BL752" i="1"/>
  <c r="BL1314" i="1"/>
  <c r="BL1692" i="1"/>
  <c r="BL1955" i="1"/>
  <c r="BL1989" i="1"/>
  <c r="BL796" i="1"/>
  <c r="BL779" i="1"/>
  <c r="BL209" i="1"/>
  <c r="BL1218" i="1"/>
  <c r="BL1413" i="1"/>
  <c r="BL1356" i="1"/>
  <c r="BL470" i="1"/>
  <c r="BL1008" i="1"/>
  <c r="BL646" i="1"/>
  <c r="BL1880" i="1"/>
  <c r="BL828" i="1"/>
  <c r="BL687" i="1"/>
  <c r="BL139" i="1"/>
  <c r="BL1727" i="1"/>
  <c r="BL1918" i="1"/>
  <c r="BL296" i="1"/>
  <c r="BL1184" i="1"/>
  <c r="BL1457" i="1"/>
  <c r="BL1556" i="1"/>
  <c r="BL1952" i="1"/>
  <c r="BL1959" i="1"/>
  <c r="BL36" i="1"/>
  <c r="BL73" i="1"/>
  <c r="BL138" i="1"/>
  <c r="BL661" i="1"/>
  <c r="BL1619" i="1"/>
  <c r="BL381" i="1"/>
  <c r="BL281" i="1"/>
  <c r="BL198" i="1"/>
  <c r="BL992" i="1"/>
  <c r="BL1936" i="1"/>
  <c r="BL1718" i="1"/>
  <c r="BL1242" i="1"/>
  <c r="BL1269" i="1"/>
  <c r="BL1204" i="1"/>
  <c r="BL767" i="1"/>
  <c r="BL525" i="1"/>
  <c r="BL266" i="1"/>
  <c r="BL1318" i="1"/>
  <c r="BL215" i="1"/>
  <c r="BL2003" i="1"/>
  <c r="BL1752" i="1"/>
  <c r="BL403" i="1"/>
  <c r="BL51" i="1"/>
  <c r="BL485" i="1"/>
  <c r="BL2076" i="1"/>
  <c r="BL166" i="1"/>
  <c r="BL163" i="1"/>
  <c r="BL609" i="1"/>
  <c r="BL319" i="1"/>
  <c r="BL1616" i="1"/>
  <c r="BL1174" i="1"/>
  <c r="BL1919" i="1"/>
  <c r="BL181" i="1"/>
  <c r="BL582" i="1"/>
  <c r="BL322" i="1"/>
  <c r="BL2052" i="1"/>
  <c r="BL1368" i="1"/>
  <c r="BL280" i="1"/>
  <c r="BL642" i="1"/>
  <c r="BL625" i="1"/>
  <c r="BL714" i="1"/>
  <c r="BL1527" i="1"/>
  <c r="BL1182" i="1"/>
  <c r="BL162" i="1"/>
  <c r="BL1950" i="1"/>
  <c r="BL469" i="1"/>
  <c r="BL84" i="1"/>
  <c r="BL159" i="1"/>
  <c r="BL868" i="1"/>
  <c r="BL809" i="1"/>
  <c r="BL1081" i="1"/>
  <c r="BL707" i="1"/>
  <c r="BL887" i="1"/>
  <c r="BL164" i="1"/>
  <c r="BL562" i="1"/>
  <c r="BL409" i="1"/>
  <c r="BL720" i="1"/>
  <c r="BL2063" i="1"/>
  <c r="BL1829" i="1"/>
  <c r="BL1646" i="1"/>
  <c r="BL2053" i="1"/>
  <c r="BL756" i="1"/>
  <c r="BL509" i="1"/>
  <c r="BL824" i="1"/>
  <c r="BL1276" i="1"/>
  <c r="BL1437" i="1"/>
  <c r="BL1373" i="1"/>
  <c r="BL1754" i="1"/>
  <c r="BL1352" i="1"/>
  <c r="BL592" i="1"/>
  <c r="BL1633" i="1"/>
  <c r="BL1346" i="1"/>
  <c r="BL741" i="1"/>
  <c r="BL583" i="1"/>
  <c r="BL413" i="1"/>
  <c r="BL260" i="1"/>
  <c r="BL395" i="1"/>
  <c r="BL313" i="1"/>
  <c r="BL1045" i="1"/>
  <c r="BL797" i="1"/>
  <c r="BL1364" i="1"/>
  <c r="BL465" i="1"/>
  <c r="BL1016" i="1"/>
  <c r="BL1987" i="1"/>
  <c r="BL177" i="1"/>
  <c r="BL1557" i="1"/>
  <c r="BL1223" i="1"/>
  <c r="BL721" i="1"/>
  <c r="BL311" i="1"/>
  <c r="BL1494" i="1"/>
  <c r="BL1826" i="1"/>
  <c r="BL1641" i="1"/>
  <c r="BL1996" i="1"/>
  <c r="BL623" i="1"/>
  <c r="BL462" i="1"/>
  <c r="BL491" i="1"/>
  <c r="BL1627" i="1"/>
  <c r="BL859" i="1"/>
  <c r="BL1574" i="1"/>
  <c r="BL847" i="1"/>
  <c r="BL956" i="1"/>
  <c r="BL1093" i="1"/>
  <c r="BL1004" i="1"/>
  <c r="BL930" i="1"/>
  <c r="BL273" i="1"/>
  <c r="BL1709" i="1"/>
  <c r="BL357" i="1"/>
  <c r="BL1478" i="1"/>
  <c r="BL657" i="1"/>
  <c r="BL343" i="1"/>
  <c r="BL28" i="1"/>
  <c r="BL60" i="1"/>
  <c r="BL417" i="1"/>
  <c r="BL2037" i="1"/>
  <c r="BL114" i="1"/>
  <c r="BL543" i="1"/>
  <c r="BL1720" i="1"/>
  <c r="BL1704" i="1"/>
  <c r="BL219" i="1"/>
  <c r="BL886" i="1"/>
  <c r="BL1534" i="1"/>
  <c r="BL1232" i="1"/>
  <c r="BL572" i="1"/>
  <c r="BL1250" i="1"/>
  <c r="BL1429" i="1"/>
  <c r="BL989" i="1"/>
  <c r="BL424" i="1"/>
  <c r="BL2051" i="1"/>
  <c r="BL1988" i="1"/>
  <c r="BL243" i="1"/>
  <c r="BL1671" i="1"/>
  <c r="BL1253" i="1"/>
  <c r="BL1453" i="1"/>
  <c r="BL190" i="1"/>
  <c r="BL1953" i="1"/>
  <c r="BL299" i="1"/>
  <c r="BL13" i="1"/>
  <c r="BL1848" i="1"/>
  <c r="BL327" i="1"/>
  <c r="BL496" i="1"/>
  <c r="BL2090" i="1"/>
  <c r="BL503" i="1"/>
  <c r="BL888" i="1"/>
  <c r="BL755" i="1"/>
  <c r="BL1032" i="1"/>
  <c r="BL2055" i="1"/>
  <c r="BL214" i="1"/>
  <c r="BL1178" i="1"/>
  <c r="BL1212" i="1"/>
  <c r="BL531" i="1"/>
  <c r="BL1426" i="1"/>
  <c r="BL1595" i="1"/>
  <c r="BL437" i="1"/>
  <c r="BL66" i="1"/>
  <c r="BL2010" i="1"/>
  <c r="BL2000" i="1"/>
  <c r="BL1072" i="1"/>
  <c r="BL1340" i="1"/>
  <c r="BL1277" i="1"/>
  <c r="BL345" i="1"/>
  <c r="BL1461" i="1"/>
  <c r="BL1676" i="1"/>
  <c r="BL230" i="1"/>
  <c r="BL291" i="1"/>
  <c r="BL1092" i="1"/>
  <c r="BL1768" i="1"/>
  <c r="BL2064" i="1"/>
  <c r="BL555" i="1"/>
  <c r="BL993" i="1"/>
  <c r="BL1713" i="1"/>
  <c r="BL882" i="1"/>
  <c r="BL610" i="1"/>
  <c r="BL1300" i="1"/>
  <c r="BL933" i="1"/>
  <c r="BL2045" i="1"/>
  <c r="BL719" i="1"/>
  <c r="BL373" i="1"/>
  <c r="BL1334" i="1"/>
  <c r="BL441" i="1"/>
  <c r="BL717" i="1"/>
  <c r="BL764" i="1"/>
  <c r="BL666" i="1"/>
  <c r="BL137" i="1"/>
  <c r="BL1910" i="1"/>
  <c r="BL1779" i="1"/>
  <c r="BL1555" i="1"/>
  <c r="BL1396" i="1"/>
  <c r="BL775" i="1"/>
  <c r="BL1375" i="1"/>
  <c r="BL71" i="1"/>
  <c r="BL6" i="1"/>
  <c r="BL17" i="1"/>
  <c r="BL2049" i="1"/>
  <c r="BL2032" i="1"/>
  <c r="BL68" i="1"/>
  <c r="BL315" i="1"/>
  <c r="BL835" i="1"/>
  <c r="BL1938" i="1"/>
  <c r="BL203" i="1"/>
  <c r="BL1587" i="1"/>
  <c r="BL393" i="1"/>
  <c r="BL676" i="1"/>
  <c r="BL812" i="1"/>
  <c r="BL593" i="1"/>
  <c r="BL161" i="1"/>
  <c r="BL1968" i="1"/>
  <c r="BL1439" i="1"/>
  <c r="BL778" i="1"/>
  <c r="BL269" i="1"/>
  <c r="BL1722" i="1"/>
  <c r="BL308" i="1"/>
  <c r="BL1824" i="1"/>
  <c r="BL93" i="1"/>
  <c r="BL549" i="1"/>
  <c r="BL517" i="1"/>
  <c r="BL1958" i="1"/>
  <c r="BL1034" i="1"/>
  <c r="BL1984" i="1"/>
  <c r="BL1467" i="1"/>
  <c r="BL611" i="1"/>
  <c r="BL1293" i="1"/>
  <c r="BL1626" i="1"/>
  <c r="BL2071" i="1"/>
  <c r="BL773" i="1"/>
  <c r="BL1547" i="1"/>
  <c r="BL800" i="1"/>
  <c r="BL94" i="1"/>
  <c r="BL335" i="1"/>
  <c r="BL1049" i="1"/>
  <c r="BL1719" i="1"/>
  <c r="BL2054" i="1"/>
  <c r="BL1789" i="1"/>
  <c r="BL2081" i="1"/>
  <c r="BL1931" i="1"/>
  <c r="BL259" i="1"/>
  <c r="BL1743" i="1"/>
  <c r="BL1839" i="1"/>
  <c r="BL1945" i="1"/>
  <c r="BL477" i="1"/>
  <c r="BL216" i="1"/>
  <c r="BL814" i="1"/>
  <c r="BL1227" i="1"/>
  <c r="BL534" i="1"/>
  <c r="BL909" i="1"/>
  <c r="BL911" i="1"/>
  <c r="BL870" i="1"/>
  <c r="BL1581" i="1"/>
  <c r="BL1102" i="1"/>
  <c r="BL1834" i="1"/>
  <c r="BL747" i="1"/>
  <c r="BL858" i="1"/>
  <c r="BL1037" i="1"/>
  <c r="BL1699" i="1"/>
  <c r="BL1123" i="1"/>
  <c r="BL1809" i="1"/>
  <c r="BL1541" i="1"/>
  <c r="BL1390" i="1"/>
  <c r="BL480" i="1"/>
  <c r="BL833" i="1"/>
  <c r="BL1613" i="1"/>
  <c r="BL1084" i="1"/>
  <c r="BL1757" i="1"/>
  <c r="BL1894" i="1"/>
  <c r="BL1080" i="1"/>
  <c r="BH672" i="1"/>
  <c r="BH925" i="1"/>
  <c r="BH543" i="1"/>
  <c r="BH1542" i="1"/>
  <c r="BH1689" i="1"/>
  <c r="X29" i="1"/>
  <c r="J26" i="1"/>
  <c r="X31" i="1" s="1"/>
  <c r="BH1189" i="1"/>
  <c r="BH1317" i="1"/>
  <c r="BH205" i="1"/>
  <c r="BH1992" i="1"/>
  <c r="BH238" i="1"/>
  <c r="BH580" i="1"/>
  <c r="BH792" i="1"/>
  <c r="BH1292" i="1"/>
  <c r="BH1108" i="1"/>
  <c r="BH1792" i="1"/>
  <c r="BH1134" i="1"/>
  <c r="BH704" i="1"/>
  <c r="BH1370" i="1"/>
  <c r="BH2046" i="1"/>
  <c r="BH1365" i="1"/>
  <c r="BH760" i="1"/>
  <c r="BH105" i="1"/>
  <c r="BH328" i="1"/>
  <c r="BH420" i="1"/>
  <c r="BH1360" i="1"/>
  <c r="BH1246" i="1"/>
  <c r="BH521" i="1"/>
  <c r="BH746" i="1"/>
  <c r="BH1439" i="1"/>
  <c r="BH1406" i="1"/>
  <c r="BH953" i="1"/>
  <c r="BH40" i="1"/>
  <c r="BH231" i="1"/>
  <c r="BH468" i="1"/>
  <c r="BH1899" i="1"/>
  <c r="BH329" i="1"/>
  <c r="BH1613" i="1"/>
  <c r="BH484" i="1"/>
  <c r="BH1260" i="1"/>
  <c r="BH1517" i="1"/>
  <c r="BH1785" i="1"/>
  <c r="BH458" i="1"/>
  <c r="BH8" i="1"/>
  <c r="BH1806" i="1"/>
  <c r="BH426" i="1"/>
  <c r="BH204" i="1"/>
  <c r="BH1553" i="1"/>
  <c r="BH65" i="1"/>
  <c r="BH1171" i="1"/>
  <c r="BH23" i="1"/>
  <c r="BH1783" i="1"/>
  <c r="BH472" i="1"/>
  <c r="BH511" i="1"/>
  <c r="BH932" i="1"/>
  <c r="BH1574" i="1"/>
  <c r="BH682" i="1"/>
  <c r="BH1349" i="1"/>
  <c r="BH1774" i="1"/>
  <c r="BH842" i="1"/>
  <c r="BH1164" i="1"/>
  <c r="BH1767" i="1"/>
  <c r="BH1028" i="1"/>
  <c r="BH429" i="1"/>
  <c r="BH1931" i="1"/>
  <c r="BH360" i="1"/>
  <c r="BH1635" i="1"/>
  <c r="BH858" i="1"/>
  <c r="BH2040" i="1"/>
  <c r="BH1112" i="1"/>
  <c r="BH66" i="1"/>
  <c r="BH714" i="1"/>
  <c r="BH974" i="1"/>
  <c r="BH1881" i="1"/>
  <c r="BH168" i="1"/>
  <c r="BH1131" i="1"/>
  <c r="BH1306" i="1"/>
  <c r="BH1863" i="1"/>
  <c r="BH1831" i="1"/>
  <c r="BH575" i="1"/>
  <c r="BH265" i="1"/>
  <c r="BH1167" i="1"/>
  <c r="BH1817" i="1"/>
  <c r="BH222" i="1"/>
  <c r="BH900" i="1"/>
  <c r="BH1503" i="1"/>
  <c r="BH33" i="1"/>
  <c r="BH590" i="1"/>
  <c r="BH1971" i="1"/>
  <c r="BH1264" i="1"/>
  <c r="BH2014" i="1"/>
  <c r="BH698" i="1"/>
  <c r="BH1533" i="1"/>
  <c r="BH1787" i="1"/>
  <c r="BH383" i="1"/>
  <c r="BH136" i="1"/>
  <c r="BH971" i="1"/>
  <c r="BH845" i="1"/>
  <c r="BH1960" i="1"/>
  <c r="BH158" i="1"/>
  <c r="BH613" i="1"/>
  <c r="BH490" i="1"/>
  <c r="BH1092" i="1"/>
  <c r="BH749" i="1"/>
  <c r="BH2031" i="1"/>
  <c r="BH1399" i="1"/>
  <c r="BH640" i="1"/>
  <c r="BH1231" i="1"/>
  <c r="BH516" i="1"/>
  <c r="BH1035" i="1"/>
  <c r="BH1338" i="1"/>
  <c r="BH2024" i="1"/>
  <c r="BH291" i="1"/>
  <c r="BH683" i="1"/>
  <c r="BH1581" i="1"/>
  <c r="BH355" i="1"/>
  <c r="BH494" i="1"/>
  <c r="BH1310" i="1"/>
  <c r="BH1667" i="1"/>
  <c r="BH655" i="1"/>
  <c r="BH1425" i="1"/>
  <c r="BH656" i="1"/>
  <c r="BH378" i="1"/>
  <c r="BH1354" i="1"/>
  <c r="BH1436" i="1"/>
  <c r="BH452" i="1"/>
  <c r="BH73" i="1"/>
  <c r="BH1228" i="1"/>
  <c r="BH1274" i="1"/>
  <c r="BH1742" i="1"/>
  <c r="BH1920" i="1"/>
  <c r="BH29" i="1"/>
  <c r="BH99" i="1"/>
  <c r="BH425" i="1"/>
  <c r="BH619" i="1"/>
  <c r="BH835" i="1"/>
  <c r="BH1178" i="1"/>
  <c r="BH1263" i="1"/>
  <c r="BH1478" i="1"/>
  <c r="BH1952" i="1"/>
  <c r="BH2087" i="1"/>
  <c r="BH264" i="1"/>
  <c r="BH1017" i="1"/>
  <c r="BH1753" i="1"/>
  <c r="BH318" i="1"/>
  <c r="BH645" i="1"/>
  <c r="BH522" i="1"/>
  <c r="BH1253" i="1"/>
  <c r="BH1677" i="1"/>
  <c r="BH1599" i="1"/>
  <c r="BH94" i="1"/>
  <c r="BH232" i="1"/>
  <c r="BH771" i="1"/>
  <c r="BH1070" i="1"/>
  <c r="BH1760" i="1"/>
  <c r="BH167" i="1"/>
  <c r="BH557" i="1"/>
  <c r="BH1193" i="1"/>
  <c r="BH1649" i="1"/>
  <c r="BH1403" i="1"/>
  <c r="BH76" i="1"/>
  <c r="BH1000" i="1"/>
  <c r="BH1610" i="1"/>
  <c r="BH399" i="1"/>
  <c r="BH120" i="1"/>
  <c r="BH1276" i="1"/>
  <c r="BH1054" i="1"/>
  <c r="BH2033" i="1"/>
  <c r="BH623" i="1"/>
  <c r="BH27" i="1"/>
  <c r="BH75" i="1"/>
  <c r="BH126" i="1"/>
  <c r="BH195" i="1"/>
  <c r="BH393" i="1"/>
  <c r="BH586" i="1"/>
  <c r="BH1356" i="1"/>
  <c r="BH889" i="1"/>
  <c r="BH1359" i="1"/>
  <c r="BH1703" i="1"/>
  <c r="BH1496" i="1"/>
  <c r="BH286" i="1"/>
  <c r="BH356" i="1"/>
  <c r="BH296" i="1"/>
  <c r="BH233" i="1"/>
  <c r="BH1003" i="1"/>
  <c r="BH964" i="1"/>
  <c r="BH921" i="1"/>
  <c r="BH1006" i="1"/>
  <c r="BH1645" i="1"/>
  <c r="BH1606" i="1"/>
  <c r="BH1824" i="1"/>
  <c r="BH1913" i="1"/>
  <c r="BH7" i="1"/>
  <c r="BH1099" i="1"/>
  <c r="BH1870" i="1"/>
  <c r="BH2010" i="1"/>
  <c r="BH61" i="1"/>
  <c r="BH388" i="1"/>
  <c r="BH457" i="1"/>
  <c r="BH651" i="1"/>
  <c r="BH1124" i="1"/>
  <c r="BH910" i="1"/>
  <c r="BH1934" i="1"/>
  <c r="BH1985" i="1"/>
  <c r="BH34" i="1"/>
  <c r="BH361" i="1"/>
  <c r="BH939" i="1"/>
  <c r="BH985" i="1"/>
  <c r="BH1413" i="1"/>
  <c r="BH2017" i="1"/>
  <c r="BH258" i="1"/>
  <c r="BH584" i="1"/>
  <c r="BH430" i="1"/>
  <c r="BH904" i="1"/>
  <c r="BH817" i="1"/>
  <c r="BH1835" i="1"/>
  <c r="BH1949" i="1"/>
  <c r="BH644" i="1"/>
  <c r="BH301" i="1"/>
  <c r="BH1353" i="1"/>
  <c r="BH1546" i="1"/>
  <c r="BH115" i="1"/>
  <c r="BH441" i="1"/>
  <c r="BH1019" i="1"/>
  <c r="BH776" i="1"/>
  <c r="BH1950" i="1"/>
  <c r="BH1737" i="1"/>
  <c r="BH242" i="1"/>
  <c r="BH1369" i="1"/>
  <c r="BH32" i="1"/>
  <c r="BH1145" i="1"/>
  <c r="BH1102" i="1"/>
  <c r="BH1999" i="1"/>
  <c r="BH1535" i="1"/>
  <c r="BH1624" i="1"/>
  <c r="BH415" i="1"/>
  <c r="BH227" i="1"/>
  <c r="BH39" i="1"/>
  <c r="BH553" i="1"/>
  <c r="BH362" i="1"/>
  <c r="BH874" i="1"/>
  <c r="BH1388" i="1"/>
  <c r="BH1221" i="1"/>
  <c r="BH1049" i="1"/>
  <c r="BH877" i="1"/>
  <c r="BH1391" i="1"/>
  <c r="BH1902" i="1"/>
  <c r="BH1735" i="1"/>
  <c r="BH1567" i="1"/>
  <c r="BH1656" i="1"/>
  <c r="BH254" i="1"/>
  <c r="BH650" i="1"/>
  <c r="BH1060" i="1"/>
  <c r="BH1485" i="1"/>
  <c r="BH1663" i="1"/>
  <c r="BH190" i="1"/>
  <c r="BH131" i="1"/>
  <c r="BH200" i="1"/>
  <c r="BH137" i="1"/>
  <c r="BH778" i="1"/>
  <c r="BH996" i="1"/>
  <c r="BH1081" i="1"/>
  <c r="BH1295" i="1"/>
  <c r="BH1638" i="1"/>
  <c r="BH1856" i="1"/>
  <c r="BH1945" i="1"/>
  <c r="BH479" i="1"/>
  <c r="BH104" i="1"/>
  <c r="BH169" i="1"/>
  <c r="BH1067" i="1"/>
  <c r="BH856" i="1"/>
  <c r="BH1327" i="1"/>
  <c r="BH1670" i="1"/>
  <c r="BH1721" i="1"/>
  <c r="BH6" i="1"/>
  <c r="BH649" i="1"/>
  <c r="BH77" i="1"/>
  <c r="BH1071" i="1"/>
  <c r="BH796" i="1"/>
  <c r="BH1010" i="1"/>
  <c r="BH1514" i="1"/>
  <c r="BH1989" i="1"/>
  <c r="BH290" i="1"/>
  <c r="BH236" i="1"/>
  <c r="BH1200" i="1"/>
  <c r="BH1117" i="1"/>
  <c r="BH1585" i="1"/>
  <c r="BH1564" i="1"/>
  <c r="BH270" i="1"/>
  <c r="BH243" i="1"/>
  <c r="BH409" i="1"/>
  <c r="BH538" i="1"/>
  <c r="BH755" i="1"/>
  <c r="BH1097" i="1"/>
  <c r="BH1694" i="1"/>
  <c r="BH1455" i="1"/>
  <c r="BH676" i="1"/>
  <c r="BH862" i="1"/>
  <c r="BH2044" i="1"/>
  <c r="BH1139" i="1"/>
  <c r="BH1696" i="1"/>
  <c r="BH1528" i="1"/>
  <c r="BH2042" i="1"/>
  <c r="BH323" i="1"/>
  <c r="BH201" i="1"/>
  <c r="BH803" i="1"/>
  <c r="BH717" i="1"/>
  <c r="BH1446" i="1"/>
  <c r="BH2049" i="1"/>
  <c r="BH447" i="1"/>
  <c r="BH259" i="1"/>
  <c r="BH71" i="1"/>
  <c r="BH585" i="1"/>
  <c r="BH394" i="1"/>
  <c r="BH907" i="1"/>
  <c r="BH739" i="1"/>
  <c r="BH824" i="1"/>
  <c r="BH781" i="1"/>
  <c r="BH1421" i="1"/>
  <c r="BH1510" i="1"/>
  <c r="BH1471" i="1"/>
  <c r="BH1432" i="1"/>
  <c r="BH607" i="1"/>
  <c r="BH548" i="1"/>
  <c r="BH618" i="1"/>
  <c r="BH554" i="1"/>
  <c r="BH1196" i="1"/>
  <c r="BH728" i="1"/>
  <c r="BH813" i="1"/>
  <c r="BH1710" i="1"/>
  <c r="BH2056" i="1"/>
  <c r="BH1592" i="1"/>
  <c r="BH515" i="1"/>
  <c r="BH488" i="1"/>
  <c r="BH268" i="1"/>
  <c r="BH173" i="1"/>
  <c r="BH975" i="1"/>
  <c r="BH1032" i="1"/>
  <c r="BH957" i="1"/>
  <c r="BH1299" i="1"/>
  <c r="BH2067" i="1"/>
  <c r="BH1507" i="1"/>
  <c r="BH1789" i="1"/>
  <c r="BH295" i="1"/>
  <c r="BH397" i="1"/>
  <c r="BH878" i="1"/>
  <c r="BH1257" i="1"/>
  <c r="BH882" i="1"/>
  <c r="BH1450" i="1"/>
  <c r="BH1892" i="1"/>
  <c r="BH624" i="1"/>
  <c r="BH436" i="1"/>
  <c r="BH184" i="1"/>
  <c r="BH217" i="1"/>
  <c r="BH891" i="1"/>
  <c r="BH884" i="1"/>
  <c r="BH1065" i="1"/>
  <c r="BH1215" i="1"/>
  <c r="BH1430" i="1"/>
  <c r="BH1776" i="1"/>
  <c r="BH1182" i="1"/>
  <c r="BH702" i="1"/>
  <c r="BH1537" i="1"/>
  <c r="BH929" i="1"/>
  <c r="BH867" i="1"/>
  <c r="BH1381" i="1"/>
  <c r="BH1210" i="1"/>
  <c r="BH1038" i="1"/>
  <c r="BH1549" i="1"/>
  <c r="BH2063" i="1"/>
  <c r="BH1895" i="1"/>
  <c r="BH1728" i="1"/>
  <c r="BH1560" i="1"/>
  <c r="BH2075" i="1"/>
  <c r="BH351" i="1"/>
  <c r="BH163" i="1"/>
  <c r="BH677" i="1"/>
  <c r="BH489" i="1"/>
  <c r="BH297" i="1"/>
  <c r="BH810" i="1"/>
  <c r="BH1324" i="1"/>
  <c r="BH1157" i="1"/>
  <c r="BH1242" i="1"/>
  <c r="BH1199" i="1"/>
  <c r="BH1838" i="1"/>
  <c r="BH1927" i="1"/>
  <c r="BH1888" i="1"/>
  <c r="BH1849" i="1"/>
  <c r="BH194" i="1"/>
  <c r="BH612" i="1"/>
  <c r="BH327" i="1"/>
  <c r="BH108" i="1"/>
  <c r="BH525" i="1"/>
  <c r="BH269" i="1"/>
  <c r="BH911" i="1"/>
  <c r="BH743" i="1"/>
  <c r="BH1225" i="1"/>
  <c r="BH1214" i="1"/>
  <c r="BH1203" i="1"/>
  <c r="BH1746" i="1"/>
  <c r="BH1674" i="1"/>
  <c r="BH1603" i="1"/>
  <c r="BH1596" i="1"/>
  <c r="BH419" i="1"/>
  <c r="BH456" i="1"/>
  <c r="BH686" i="1"/>
  <c r="BH718" i="1"/>
  <c r="BH775" i="1"/>
  <c r="BH989" i="1"/>
  <c r="BH946" i="1"/>
  <c r="BH1778" i="1"/>
  <c r="BH2060" i="1"/>
  <c r="BH1917" i="1"/>
  <c r="BH45" i="1"/>
  <c r="BH495" i="1"/>
  <c r="BH211" i="1"/>
  <c r="BH596" i="1"/>
  <c r="BH377" i="1"/>
  <c r="BH89" i="1"/>
  <c r="BH602" i="1"/>
  <c r="BH1244" i="1"/>
  <c r="BH1076" i="1"/>
  <c r="BH840" i="1"/>
  <c r="BH894" i="1"/>
  <c r="BH1565" i="1"/>
  <c r="BH1558" i="1"/>
  <c r="BH1744" i="1"/>
  <c r="BH1897" i="1"/>
  <c r="BH1296" i="1"/>
  <c r="BH1725" i="1"/>
  <c r="BH660" i="1"/>
  <c r="BH382" i="1"/>
  <c r="BH1358" i="1"/>
  <c r="BH203" i="1"/>
  <c r="BH1621" i="1"/>
  <c r="BH1285" i="1"/>
  <c r="BH1113" i="1"/>
  <c r="BH942" i="1"/>
  <c r="BH1453" i="1"/>
  <c r="BH1967" i="1"/>
  <c r="BH1799" i="1"/>
  <c r="BH1631" i="1"/>
  <c r="BH1464" i="1"/>
  <c r="BH1978" i="1"/>
  <c r="BH98" i="1"/>
  <c r="BH483" i="1"/>
  <c r="BH70" i="1"/>
  <c r="BH424" i="1"/>
  <c r="BH43" i="1"/>
  <c r="BH332" i="1"/>
  <c r="BH654" i="1"/>
  <c r="BH333" i="1"/>
  <c r="BH687" i="1"/>
  <c r="BH1232" i="1"/>
  <c r="BH968" i="1"/>
  <c r="BH1321" i="1"/>
  <c r="BH1150" i="1"/>
  <c r="BH914" i="1"/>
  <c r="BH1392" i="1"/>
  <c r="BH1906" i="1"/>
  <c r="BH1578" i="1"/>
  <c r="BH2028" i="1"/>
  <c r="BH1860" i="1"/>
  <c r="BH1693" i="1"/>
  <c r="BH130" i="1"/>
  <c r="BH38" i="1"/>
  <c r="BH11" i="1"/>
  <c r="BH622" i="1"/>
  <c r="BH398" i="1"/>
  <c r="BH1039" i="1"/>
  <c r="BH871" i="1"/>
  <c r="BH828" i="1"/>
  <c r="BH785" i="1"/>
  <c r="BH1267" i="1"/>
  <c r="BH1874" i="1"/>
  <c r="BH1964" i="1"/>
  <c r="BH2053" i="1"/>
  <c r="BH142" i="1"/>
  <c r="BH431" i="1"/>
  <c r="BH50" i="1"/>
  <c r="BH372" i="1"/>
  <c r="BH629" i="1"/>
  <c r="BH248" i="1"/>
  <c r="BH601" i="1"/>
  <c r="BH346" i="1"/>
  <c r="BH667" i="1"/>
  <c r="BH1115" i="1"/>
  <c r="BH851" i="1"/>
  <c r="BH1237" i="1"/>
  <c r="BH1033" i="1"/>
  <c r="BH765" i="1"/>
  <c r="BH1279" i="1"/>
  <c r="BH1918" i="1"/>
  <c r="BH1751" i="1"/>
  <c r="BH1519" i="1"/>
  <c r="BH1576" i="1"/>
  <c r="BH681" i="1"/>
  <c r="BH1074" i="1"/>
  <c r="BH403" i="1"/>
  <c r="BH124" i="1"/>
  <c r="BH1280" i="1"/>
  <c r="BH1058" i="1"/>
  <c r="BH2037" i="1"/>
  <c r="BH310" i="1"/>
  <c r="BH161" i="1"/>
  <c r="BH1639" i="1"/>
  <c r="BH814" i="1"/>
  <c r="BH1135" i="1"/>
  <c r="BH839" i="1"/>
  <c r="BH1128" i="1"/>
  <c r="BH732" i="1"/>
  <c r="BH1085" i="1"/>
  <c r="BH721" i="1"/>
  <c r="BH1138" i="1"/>
  <c r="BH1489" i="1"/>
  <c r="BH1810" i="1"/>
  <c r="BH1418" i="1"/>
  <c r="BH1771" i="1"/>
  <c r="BH1410" i="1"/>
  <c r="BH1764" i="1"/>
  <c r="BH1500" i="1"/>
  <c r="BH1885" i="1"/>
  <c r="BH2073" i="1"/>
  <c r="BH387" i="1"/>
  <c r="BH103" i="1"/>
  <c r="BH617" i="1"/>
  <c r="BH300" i="1"/>
  <c r="BH44" i="1"/>
  <c r="BH558" i="1"/>
  <c r="BH943" i="1"/>
  <c r="BH1328" i="1"/>
  <c r="BH1161" i="1"/>
  <c r="BH893" i="1"/>
  <c r="BH1278" i="1"/>
  <c r="BH1106" i="1"/>
  <c r="BH1521" i="1"/>
  <c r="BH1938" i="1"/>
  <c r="BH1867" i="1"/>
  <c r="BH1732" i="1"/>
  <c r="BH1660" i="1"/>
  <c r="BH110" i="1"/>
  <c r="BH302" i="1"/>
  <c r="BH559" i="1"/>
  <c r="BH83" i="1"/>
  <c r="BH307" i="1"/>
  <c r="BH564" i="1"/>
  <c r="BH55" i="1"/>
  <c r="BH280" i="1"/>
  <c r="BH569" i="1"/>
  <c r="BH153" i="1"/>
  <c r="BH410" i="1"/>
  <c r="BH762" i="1"/>
  <c r="BH1051" i="1"/>
  <c r="BH1372" i="1"/>
  <c r="BH1012" i="1"/>
  <c r="BH1269" i="1"/>
  <c r="BH905" i="1"/>
  <c r="BH1258" i="1"/>
  <c r="BH1022" i="1"/>
  <c r="BH1343" i="1"/>
  <c r="BH1790" i="1"/>
  <c r="BH1526" i="1"/>
  <c r="BH1911" i="1"/>
  <c r="BH1712" i="1"/>
  <c r="BH1448" i="1"/>
  <c r="BH1962" i="1"/>
  <c r="BH2085" i="1"/>
  <c r="BH750" i="1"/>
  <c r="BH1617" i="1"/>
  <c r="BH119" i="1"/>
  <c r="BH445" i="1"/>
  <c r="BH1023" i="1"/>
  <c r="BH780" i="1"/>
  <c r="BH1954" i="1"/>
  <c r="BH1741" i="1"/>
  <c r="BH272" i="1"/>
  <c r="BH1236" i="1"/>
  <c r="BH226" i="1"/>
  <c r="BH547" i="1"/>
  <c r="BH199" i="1"/>
  <c r="BH552" i="1"/>
  <c r="BH172" i="1"/>
  <c r="BH461" i="1"/>
  <c r="BH141" i="1"/>
  <c r="BH462" i="1"/>
  <c r="BH782" i="1"/>
  <c r="BH1103" i="1"/>
  <c r="BH711" i="1"/>
  <c r="BH1064" i="1"/>
  <c r="BH764" i="1"/>
  <c r="BH1053" i="1"/>
  <c r="BH1374" i="1"/>
  <c r="BH1042" i="1"/>
  <c r="BH1331" i="1"/>
  <c r="BH1681" i="1"/>
  <c r="BH2035" i="1"/>
  <c r="BH1707" i="1"/>
  <c r="BH1539" i="1"/>
  <c r="BH1957" i="1"/>
  <c r="BH1757" i="1"/>
  <c r="BH13" i="1"/>
  <c r="BH174" i="1"/>
  <c r="BH367" i="1"/>
  <c r="BH527" i="1"/>
  <c r="BH688" i="1"/>
  <c r="BH179" i="1"/>
  <c r="BH339" i="1"/>
  <c r="BH500" i="1"/>
  <c r="BH693" i="1"/>
  <c r="BH152" i="1"/>
  <c r="BH312" i="1"/>
  <c r="BH537" i="1"/>
  <c r="BH24" i="1"/>
  <c r="BH249" i="1"/>
  <c r="BH506" i="1"/>
  <c r="BH730" i="1"/>
  <c r="BH923" i="1"/>
  <c r="BH1180" i="1"/>
  <c r="BH723" i="1"/>
  <c r="BH948" i="1"/>
  <c r="BH1205" i="1"/>
  <c r="BH712" i="1"/>
  <c r="BH937" i="1"/>
  <c r="BH1226" i="1"/>
  <c r="BH829" i="1"/>
  <c r="BH1086" i="1"/>
  <c r="BH1437" i="1"/>
  <c r="BH1726" i="1"/>
  <c r="BH2047" i="1"/>
  <c r="BH1687" i="1"/>
  <c r="BH1943" i="1"/>
  <c r="BH1583" i="1"/>
  <c r="BH1936" i="1"/>
  <c r="BH1705" i="1"/>
  <c r="BH2026" i="1"/>
  <c r="BH365" i="1"/>
  <c r="BH1021" i="1"/>
  <c r="BH1739" i="1"/>
  <c r="BH1982" i="1"/>
  <c r="BH274" i="1"/>
  <c r="BH247" i="1"/>
  <c r="BH413" i="1"/>
  <c r="BH542" i="1"/>
  <c r="BH759" i="1"/>
  <c r="BH1101" i="1"/>
  <c r="BH1698" i="1"/>
  <c r="BH1459" i="1"/>
  <c r="BH69" i="1"/>
  <c r="BH540" i="1"/>
  <c r="BH786" i="1"/>
  <c r="BH1025" i="1"/>
  <c r="BL82" i="1"/>
  <c r="BL1725" i="1"/>
  <c r="BL14" i="1"/>
  <c r="BL363" i="1"/>
  <c r="BL8" i="1"/>
  <c r="BL1986" i="1"/>
  <c r="BL74" i="1"/>
  <c r="BL914" i="1"/>
  <c r="BL1716" i="1"/>
  <c r="BL472" i="1"/>
  <c r="BL1183" i="1"/>
  <c r="BL1639" i="1"/>
  <c r="BL1321" i="1"/>
  <c r="BL1245" i="1"/>
  <c r="BL1260" i="1"/>
  <c r="BL1615" i="1"/>
  <c r="BL264" i="1"/>
  <c r="BL1998" i="1"/>
  <c r="BL532" i="1"/>
  <c r="BL677" i="1"/>
  <c r="BL1105" i="1"/>
  <c r="BL900" i="1"/>
  <c r="BL307" i="1"/>
  <c r="BL1855" i="1"/>
  <c r="BL2043" i="1"/>
  <c r="BL853" i="1"/>
  <c r="BL1110" i="1"/>
  <c r="BL326" i="1"/>
  <c r="BL627" i="1"/>
  <c r="BL1590" i="1"/>
  <c r="BL1144" i="1"/>
  <c r="BL197" i="1"/>
  <c r="BL959" i="1"/>
  <c r="BL118" i="1"/>
  <c r="BL560" i="1"/>
  <c r="BL615" i="1"/>
  <c r="BL626" i="1"/>
  <c r="BL553" i="1"/>
  <c r="BL1715" i="1"/>
  <c r="BL1860" i="1"/>
  <c r="BL143" i="1"/>
  <c r="BL612" i="1"/>
  <c r="BL1055" i="1"/>
  <c r="BL1602" i="1"/>
  <c r="BL428" i="1"/>
  <c r="BL1221" i="1"/>
  <c r="BL2074" i="1"/>
  <c r="BL601" i="1"/>
  <c r="BL2044" i="1"/>
  <c r="BL1209" i="1"/>
  <c r="BL834" i="1"/>
  <c r="BL1818" i="1"/>
  <c r="BL1377" i="1"/>
  <c r="BL1521" i="1"/>
  <c r="BL739" i="1"/>
  <c r="BL939" i="1"/>
  <c r="BL1997" i="1"/>
  <c r="BL942" i="1"/>
  <c r="BL1943" i="1"/>
  <c r="BL1972" i="1"/>
  <c r="BL890" i="1"/>
  <c r="BL454" i="1"/>
  <c r="BL1328" i="1"/>
  <c r="BL1197" i="1"/>
  <c r="BL1783" i="1"/>
  <c r="BL136" i="1"/>
  <c r="BL967" i="1"/>
  <c r="BL140" i="1"/>
  <c r="BL1308" i="1"/>
  <c r="BL906" i="1"/>
  <c r="BL538" i="1"/>
  <c r="BL1385" i="1"/>
  <c r="BL1895" i="1"/>
  <c r="BL961" i="1"/>
  <c r="BL1509" i="1"/>
  <c r="BL844" i="1"/>
  <c r="BL436" i="1"/>
  <c r="BL1973" i="1"/>
  <c r="BL479" i="1"/>
  <c r="BL885" i="1"/>
  <c r="BL1137" i="1"/>
  <c r="BL633" i="1"/>
  <c r="BL1869" i="1"/>
  <c r="BL1948" i="1"/>
  <c r="BL1756" i="1"/>
  <c r="BL1488" i="1"/>
  <c r="BL1351" i="1"/>
  <c r="BL1187" i="1"/>
  <c r="BL460" i="1"/>
  <c r="BL1382" i="1"/>
  <c r="BL1636" i="1"/>
  <c r="BL902" i="1"/>
  <c r="BL255" i="1"/>
  <c r="BL2050" i="1"/>
  <c r="BL1018" i="1"/>
  <c r="BL171" i="1"/>
  <c r="BL2015" i="1"/>
  <c r="BL1545" i="1"/>
  <c r="BL1800" i="1"/>
  <c r="BL1099" i="1"/>
  <c r="BL1033" i="1"/>
  <c r="BL1501" i="1"/>
  <c r="BL1266" i="1"/>
  <c r="BL29" i="1"/>
  <c r="BL729" i="1"/>
  <c r="BL412" i="1"/>
  <c r="BL1965" i="1"/>
  <c r="BL1388" i="1"/>
  <c r="BL1683" i="1"/>
  <c r="BL817" i="1"/>
  <c r="BL1281" i="1"/>
  <c r="BL541" i="1"/>
  <c r="BL798" i="1"/>
  <c r="BL551" i="1"/>
  <c r="BL1236" i="1"/>
  <c r="BL232" i="1"/>
  <c r="BL251" i="1"/>
  <c r="BL87" i="1"/>
  <c r="BL5" i="1"/>
  <c r="BL1446" i="1"/>
  <c r="BL1091" i="1"/>
  <c r="BL1872" i="1"/>
  <c r="BL891" i="1"/>
  <c r="BL1213" i="1"/>
  <c r="BL1926" i="1"/>
  <c r="BL88" i="1"/>
  <c r="BL1284" i="1"/>
  <c r="BL1971" i="1"/>
  <c r="BL473" i="1"/>
  <c r="BL1145" i="1"/>
  <c r="BH1803" i="1"/>
  <c r="BH1443" i="1"/>
  <c r="BH1796" i="1"/>
  <c r="BH1468" i="1"/>
  <c r="BH1821" i="1"/>
  <c r="BH78" i="1"/>
  <c r="BH206" i="1"/>
  <c r="BH334" i="1"/>
  <c r="BH463" i="1"/>
  <c r="BH591" i="1"/>
  <c r="BH18" i="1"/>
  <c r="BH147" i="1"/>
  <c r="BH275" i="1"/>
  <c r="BH404" i="1"/>
  <c r="BH532" i="1"/>
  <c r="BH661" i="1"/>
  <c r="BH88" i="1"/>
  <c r="BH216" i="1"/>
  <c r="BH345" i="1"/>
  <c r="BH473" i="1"/>
  <c r="BH666" i="1"/>
  <c r="BH121" i="1"/>
  <c r="BH281" i="1"/>
  <c r="BH474" i="1"/>
  <c r="BH635" i="1"/>
  <c r="BH794" i="1"/>
  <c r="BH987" i="1"/>
  <c r="BH1147" i="1"/>
  <c r="BH1308" i="1"/>
  <c r="BH819" i="1"/>
  <c r="BH980" i="1"/>
  <c r="BH1140" i="1"/>
  <c r="BH1333" i="1"/>
  <c r="BH808" i="1"/>
  <c r="BH969" i="1"/>
  <c r="BH1194" i="1"/>
  <c r="BH1386" i="1"/>
  <c r="BH926" i="1"/>
  <c r="BH1183" i="1"/>
  <c r="BH1404" i="1"/>
  <c r="BH1597" i="1"/>
  <c r="BH1854" i="1"/>
  <c r="BH1397" i="1"/>
  <c r="BH1622" i="1"/>
  <c r="BH1879" i="1"/>
  <c r="BH2072" i="1"/>
  <c r="BH1615" i="1"/>
  <c r="BH1904" i="1"/>
  <c r="BH1512" i="1"/>
  <c r="BH1769" i="1"/>
  <c r="BH579" i="1"/>
  <c r="BH589" i="1"/>
  <c r="BH1096" i="1"/>
  <c r="BH1457" i="1"/>
  <c r="BH1700" i="1"/>
  <c r="BH628" i="1"/>
  <c r="BH440" i="1"/>
  <c r="BH188" i="1"/>
  <c r="BH221" i="1"/>
  <c r="BH895" i="1"/>
  <c r="BH888" i="1"/>
  <c r="BH1069" i="1"/>
  <c r="BH1219" i="1"/>
  <c r="BH1434" i="1"/>
  <c r="BH1780" i="1"/>
  <c r="BH519" i="1"/>
  <c r="BH31" i="1"/>
  <c r="BH466" i="1"/>
  <c r="BH1181" i="1"/>
  <c r="BH1734" i="1"/>
  <c r="BH30" i="1"/>
  <c r="BH505" i="1"/>
  <c r="BH634" i="1"/>
  <c r="BH56" i="1"/>
  <c r="BH185" i="1"/>
  <c r="BH313" i="1"/>
  <c r="BH442" i="1"/>
  <c r="BH570" i="1"/>
  <c r="BH699" i="1"/>
  <c r="BH826" i="1"/>
  <c r="BH955" i="1"/>
  <c r="BH1083" i="1"/>
  <c r="BH1212" i="1"/>
  <c r="BH1340" i="1"/>
  <c r="BH787" i="1"/>
  <c r="BH916" i="1"/>
  <c r="BH1044" i="1"/>
  <c r="BH1173" i="1"/>
  <c r="BH1301" i="1"/>
  <c r="BH744" i="1"/>
  <c r="BH872" i="1"/>
  <c r="BH1001" i="1"/>
  <c r="BH1129" i="1"/>
  <c r="BH1322" i="1"/>
  <c r="BH797" i="1"/>
  <c r="BH958" i="1"/>
  <c r="BH1151" i="1"/>
  <c r="BH1311" i="1"/>
  <c r="BH1469" i="1"/>
  <c r="BH1661" i="1"/>
  <c r="BH1822" i="1"/>
  <c r="BH1983" i="1"/>
  <c r="BH1494" i="1"/>
  <c r="BH1654" i="1"/>
  <c r="BH1815" i="1"/>
  <c r="BH2008" i="1"/>
  <c r="BH1487" i="1"/>
  <c r="BH1647" i="1"/>
  <c r="BH1872" i="1"/>
  <c r="BH2065" i="1"/>
  <c r="BH1608" i="1"/>
  <c r="BH1865" i="1"/>
  <c r="BH2090" i="1"/>
  <c r="BH2080" i="1"/>
  <c r="BH135" i="1"/>
  <c r="BH237" i="1"/>
  <c r="BH807" i="1"/>
  <c r="BH849" i="1"/>
  <c r="BH1482" i="1"/>
  <c r="BH1828" i="1"/>
  <c r="BH49" i="1"/>
  <c r="BH499" i="1"/>
  <c r="BH215" i="1"/>
  <c r="BH600" i="1"/>
  <c r="BH381" i="1"/>
  <c r="BH93" i="1"/>
  <c r="BH606" i="1"/>
  <c r="BH1248" i="1"/>
  <c r="BH1080" i="1"/>
  <c r="BH844" i="1"/>
  <c r="BH898" i="1"/>
  <c r="BH1569" i="1"/>
  <c r="BH1562" i="1"/>
  <c r="BH1748" i="1"/>
  <c r="BH1901" i="1"/>
  <c r="BH391" i="1"/>
  <c r="BH251" i="1"/>
  <c r="BH481" i="1"/>
  <c r="BH611" i="1"/>
  <c r="BH859" i="1"/>
  <c r="BH1126" i="1"/>
  <c r="BH1720" i="1"/>
  <c r="BH630" i="1"/>
  <c r="BH1162" i="1"/>
  <c r="BH1290" i="1"/>
  <c r="BH733" i="1"/>
  <c r="BH861" i="1"/>
  <c r="BH990" i="1"/>
  <c r="BH1118" i="1"/>
  <c r="BH1247" i="1"/>
  <c r="BH1375" i="1"/>
  <c r="BH1501" i="1"/>
  <c r="BH1629" i="1"/>
  <c r="BH1758" i="1"/>
  <c r="BH1886" i="1"/>
  <c r="BH2015" i="1"/>
  <c r="BH1462" i="1"/>
  <c r="BH1590" i="1"/>
  <c r="BH1719" i="1"/>
  <c r="BH1847" i="1"/>
  <c r="BH1976" i="1"/>
  <c r="BH1423" i="1"/>
  <c r="BH1551" i="1"/>
  <c r="BH1679" i="1"/>
  <c r="BH1808" i="1"/>
  <c r="BH2001" i="1"/>
  <c r="BH1480" i="1"/>
  <c r="BH1640" i="1"/>
  <c r="BH1833" i="1"/>
  <c r="BH1994" i="1"/>
  <c r="BH162" i="1"/>
  <c r="BH520" i="1"/>
  <c r="BH109" i="1"/>
  <c r="BH846" i="1"/>
  <c r="BH1385" i="1"/>
  <c r="BH978" i="1"/>
  <c r="BH1842" i="1"/>
  <c r="BH1571" i="1"/>
  <c r="BH1532" i="1"/>
  <c r="BH146" i="1"/>
  <c r="BH435" i="1"/>
  <c r="BH54" i="1"/>
  <c r="BH376" i="1"/>
  <c r="BH633" i="1"/>
  <c r="BH252" i="1"/>
  <c r="BH605" i="1"/>
  <c r="BH350" i="1"/>
  <c r="BH671" i="1"/>
  <c r="BH1119" i="1"/>
  <c r="BH855" i="1"/>
  <c r="BH1241" i="1"/>
  <c r="BH1037" i="1"/>
  <c r="BH769" i="1"/>
  <c r="BH1283" i="1"/>
  <c r="BH1922" i="1"/>
  <c r="BH1755" i="1"/>
  <c r="BH1523" i="1"/>
  <c r="BH1580" i="1"/>
  <c r="BH150" i="1"/>
  <c r="BH599" i="1"/>
  <c r="BH412" i="1"/>
  <c r="BH353" i="1"/>
  <c r="BH209" i="1"/>
  <c r="BH947" i="1"/>
  <c r="BH1004" i="1"/>
  <c r="BH709" i="1"/>
  <c r="BH1791" i="1"/>
  <c r="BH735" i="1"/>
  <c r="BH1840" i="1"/>
  <c r="BH1969" i="1"/>
  <c r="BH1415" i="1"/>
  <c r="BH1544" i="1"/>
  <c r="BH1672" i="1"/>
  <c r="BH1801" i="1"/>
  <c r="BH1929" i="1"/>
  <c r="BH2058" i="1"/>
  <c r="BH322" i="1"/>
  <c r="BH392" i="1"/>
  <c r="BH493" i="1"/>
  <c r="BH366" i="1"/>
  <c r="BH1168" i="1"/>
  <c r="BH1289" i="1"/>
  <c r="BH1342" i="1"/>
  <c r="BH1363" i="1"/>
  <c r="BH2003" i="1"/>
  <c r="BH1996" i="1"/>
  <c r="BH2021" i="1"/>
  <c r="BH1853" i="1"/>
  <c r="BH114" i="1"/>
  <c r="BH306" i="1"/>
  <c r="BH563" i="1"/>
  <c r="BH87" i="1"/>
  <c r="BH311" i="1"/>
  <c r="BH568" i="1"/>
  <c r="BH59" i="1"/>
  <c r="BH284" i="1"/>
  <c r="BH573" i="1"/>
  <c r="BH157" i="1"/>
  <c r="BH414" i="1"/>
  <c r="BH766" i="1"/>
  <c r="BH1055" i="1"/>
  <c r="BH1376" i="1"/>
  <c r="BH1016" i="1"/>
  <c r="BH1273" i="1"/>
  <c r="BH909" i="1"/>
  <c r="BH1262" i="1"/>
  <c r="BH1026" i="1"/>
  <c r="BH1347" i="1"/>
  <c r="BH1794" i="1"/>
  <c r="BH1530" i="1"/>
  <c r="BH1915" i="1"/>
  <c r="BH1716" i="1"/>
  <c r="BH1452" i="1"/>
  <c r="BH1966" i="1"/>
  <c r="BH2089" i="1"/>
  <c r="BH326" i="1"/>
  <c r="BH664" i="1"/>
  <c r="BH396" i="1"/>
  <c r="BH112" i="1"/>
  <c r="BH561" i="1"/>
  <c r="BH370" i="1"/>
  <c r="BH850" i="1"/>
  <c r="BH1284" i="1"/>
  <c r="BH1357" i="1"/>
  <c r="BH918" i="1"/>
  <c r="BH1422" i="1"/>
  <c r="BH1793" i="1"/>
  <c r="BH1286" i="1"/>
  <c r="BH451" i="1"/>
  <c r="BH263" i="1"/>
  <c r="BH140" i="1"/>
  <c r="BH12" i="1"/>
  <c r="BH526" i="1"/>
  <c r="BH1007" i="1"/>
  <c r="BH936" i="1"/>
  <c r="BH860" i="1"/>
  <c r="BH753" i="1"/>
  <c r="BH1235" i="1"/>
  <c r="BH1714" i="1"/>
  <c r="BH1642" i="1"/>
  <c r="BH1475" i="1"/>
  <c r="BH1924" i="1"/>
  <c r="BH1628" i="1"/>
  <c r="BH2078" i="1"/>
  <c r="BH17" i="1"/>
  <c r="BH178" i="1"/>
  <c r="BH371" i="1"/>
  <c r="BH531" i="1"/>
  <c r="BH692" i="1"/>
  <c r="BH183" i="1"/>
  <c r="BH344" i="1"/>
  <c r="BH504" i="1"/>
  <c r="BH697" i="1"/>
  <c r="BH156" i="1"/>
  <c r="BH316" i="1"/>
  <c r="BH541" i="1"/>
  <c r="BH28" i="1"/>
  <c r="BH253" i="1"/>
  <c r="BH510" i="1"/>
  <c r="BH734" i="1"/>
  <c r="BH927" i="1"/>
  <c r="BH1184" i="1"/>
  <c r="BH727" i="1"/>
  <c r="BH952" i="1"/>
  <c r="BH1209" i="1"/>
  <c r="BH716" i="1"/>
  <c r="BH941" i="1"/>
  <c r="BH1230" i="1"/>
  <c r="BH833" i="1"/>
  <c r="BH1090" i="1"/>
  <c r="BH1441" i="1"/>
  <c r="BH1730" i="1"/>
  <c r="BH2051" i="1"/>
  <c r="BH1691" i="1"/>
  <c r="BH1947" i="1"/>
  <c r="BH1587" i="1"/>
  <c r="BH1940" i="1"/>
  <c r="BH1709" i="1"/>
  <c r="BH2030" i="1"/>
  <c r="BH182" i="1"/>
  <c r="BH503" i="1"/>
  <c r="BH58" i="1"/>
  <c r="BH283" i="1"/>
  <c r="BH653" i="1"/>
  <c r="BH288" i="1"/>
  <c r="BH626" i="1"/>
  <c r="BH354" i="1"/>
  <c r="BH675" i="1"/>
  <c r="BH1011" i="1"/>
  <c r="BH779" i="1"/>
  <c r="BH1245" i="1"/>
  <c r="BH1089" i="1"/>
  <c r="BH1367" i="1"/>
  <c r="BH1614" i="1"/>
  <c r="BH2057" i="1"/>
  <c r="BH271" i="1"/>
  <c r="BH1458" i="1"/>
  <c r="BL750" i="1"/>
  <c r="BL224" i="1"/>
  <c r="BL884" i="1"/>
  <c r="BL815" i="1"/>
  <c r="BL1794" i="1"/>
  <c r="BL1366" i="1"/>
  <c r="BL346" i="1"/>
  <c r="BL290" i="1"/>
  <c r="BL1512" i="1"/>
  <c r="BL1571" i="1"/>
  <c r="BL169" i="1"/>
  <c r="BL952" i="1"/>
  <c r="BL489" i="1"/>
  <c r="BL829" i="1"/>
  <c r="BL1168" i="1"/>
  <c r="BL305" i="1"/>
  <c r="BL1022" i="1"/>
  <c r="BL976" i="1"/>
  <c r="BL1311" i="1"/>
  <c r="BL146" i="1"/>
  <c r="BL1303" i="1"/>
  <c r="BL83" i="1"/>
  <c r="BL573" i="1"/>
  <c r="BL556" i="1"/>
  <c r="BL1391" i="1"/>
  <c r="BL206" i="1"/>
  <c r="BL498" i="1"/>
  <c r="BL1892" i="1"/>
  <c r="BL2059" i="1"/>
  <c r="BL1689" i="1"/>
  <c r="BL18" i="1"/>
  <c r="BL1730" i="1"/>
  <c r="BL765" i="1"/>
  <c r="BL1974" i="1"/>
  <c r="BL1594" i="1"/>
  <c r="BL108" i="1"/>
  <c r="BL1424" i="1"/>
  <c r="BL1445" i="1"/>
  <c r="BL2080" i="1"/>
  <c r="BL341" i="1"/>
  <c r="BL452" i="1"/>
  <c r="BL1793" i="1"/>
  <c r="BL1287" i="1"/>
  <c r="BL323" i="1"/>
  <c r="BL1726" i="1"/>
  <c r="BL289" i="1"/>
  <c r="BL757" i="1"/>
  <c r="BL1930" i="1"/>
  <c r="BL550" i="1"/>
  <c r="BL763" i="1"/>
  <c r="BL770" i="1"/>
  <c r="BL559" i="1"/>
  <c r="BL1791" i="1"/>
  <c r="BL557" i="1"/>
  <c r="BL1573" i="1"/>
  <c r="BL1386" i="1"/>
  <c r="BL1051" i="1"/>
  <c r="BL97" i="1"/>
  <c r="BL1983" i="1"/>
  <c r="BL1415" i="1"/>
  <c r="BL1433" i="1"/>
  <c r="BL794" i="1"/>
  <c r="BL2012" i="1"/>
  <c r="BL706" i="1"/>
  <c r="BL2056" i="1"/>
  <c r="BL133" i="1"/>
  <c r="BL1920" i="1"/>
  <c r="BL1359" i="1"/>
  <c r="BL769" i="1"/>
  <c r="BL1660" i="1"/>
  <c r="BL1087" i="1"/>
  <c r="BL384" i="1"/>
  <c r="BL495" i="1"/>
  <c r="BL998" i="1"/>
  <c r="BL15" i="1"/>
  <c r="BL449" i="1"/>
  <c r="BL410" i="1"/>
  <c r="BL300" i="1"/>
  <c r="BL396" i="1"/>
  <c r="BL880" i="1"/>
  <c r="BL851" i="1"/>
  <c r="BL355" i="1"/>
  <c r="BL1374" i="1"/>
  <c r="BL620" i="1"/>
  <c r="BL804" i="1"/>
  <c r="BL1563" i="1"/>
  <c r="BL924" i="1"/>
  <c r="BL686" i="1"/>
  <c r="BL836" i="1"/>
  <c r="BL1542" i="1"/>
  <c r="BL1575" i="1"/>
  <c r="BL650" i="1"/>
  <c r="BL1347" i="1"/>
  <c r="BL391" i="1"/>
  <c r="BL131" i="1"/>
  <c r="BL1753" i="1"/>
  <c r="BL1459" i="1"/>
  <c r="BL1928" i="1"/>
  <c r="BL1026" i="1"/>
  <c r="BL312" i="1"/>
  <c r="BL1048" i="1"/>
  <c r="BL2024" i="1"/>
  <c r="BL2026" i="1"/>
  <c r="BL268" i="1"/>
  <c r="BL1649" i="1"/>
  <c r="BL716" i="1"/>
  <c r="BL1483" i="1"/>
  <c r="BL1309" i="1"/>
  <c r="BL1772" i="1"/>
  <c r="BL1511" i="1"/>
  <c r="BL1981" i="1"/>
  <c r="BL64" i="1"/>
  <c r="BL1659" i="1"/>
  <c r="BL1030" i="1"/>
  <c r="BL1000" i="1"/>
  <c r="BL1275" i="1"/>
  <c r="BL641" i="1"/>
  <c r="BL1843" i="1"/>
  <c r="BL1664" i="1"/>
  <c r="BL1261" i="1"/>
  <c r="BL2066" i="1"/>
  <c r="BL329" i="1"/>
  <c r="BL1222" i="1"/>
  <c r="BL1736" i="1"/>
  <c r="BL1120" i="1"/>
  <c r="BL1795" i="1"/>
  <c r="BL1825" i="1"/>
  <c r="BL318" i="1"/>
  <c r="BL1059" i="1"/>
  <c r="BH82" i="1"/>
  <c r="BH210" i="1"/>
  <c r="BH338" i="1"/>
  <c r="BH467" i="1"/>
  <c r="BH595" i="1"/>
  <c r="BH22" i="1"/>
  <c r="BH151" i="1"/>
  <c r="BH279" i="1"/>
  <c r="BH408" i="1"/>
  <c r="BH536" i="1"/>
  <c r="BH665" i="1"/>
  <c r="BH92" i="1"/>
  <c r="BH220" i="1"/>
  <c r="BH349" i="1"/>
  <c r="BH477" i="1"/>
  <c r="BH670" i="1"/>
  <c r="BH125" i="1"/>
  <c r="BH285" i="1"/>
  <c r="BH478" i="1"/>
  <c r="BH639" i="1"/>
  <c r="BH798" i="1"/>
  <c r="BH991" i="1"/>
  <c r="BH1152" i="1"/>
  <c r="BH1312" i="1"/>
  <c r="BH823" i="1"/>
  <c r="BH984" i="1"/>
  <c r="BH1144" i="1"/>
  <c r="BH1337" i="1"/>
  <c r="BH812" i="1"/>
  <c r="BH973" i="1"/>
  <c r="BH1198" i="1"/>
  <c r="BH1390" i="1"/>
  <c r="BH930" i="1"/>
  <c r="BH1187" i="1"/>
  <c r="BH1408" i="1"/>
  <c r="BH1601" i="1"/>
  <c r="BH1858" i="1"/>
  <c r="BH1401" i="1"/>
  <c r="BH1626" i="1"/>
  <c r="BH1883" i="1"/>
  <c r="BH1394" i="1"/>
  <c r="BH1619" i="1"/>
  <c r="BH1908" i="1"/>
  <c r="BH1516" i="1"/>
  <c r="BH1773" i="1"/>
  <c r="BH53" i="1"/>
  <c r="BH214" i="1"/>
  <c r="BH439" i="1"/>
  <c r="BH648" i="1"/>
  <c r="BH139" i="1"/>
  <c r="BH380" i="1"/>
  <c r="BH588" i="1"/>
  <c r="BH144" i="1"/>
  <c r="BH465" i="1"/>
  <c r="BH16" i="1"/>
  <c r="BH241" i="1"/>
  <c r="BH546" i="1"/>
  <c r="BH802" i="1"/>
  <c r="BH1059" i="1"/>
  <c r="BH747" i="1"/>
  <c r="BH1068" i="1"/>
  <c r="BH752" i="1"/>
  <c r="BH1282" i="1"/>
  <c r="BH1191" i="1"/>
  <c r="BH1766" i="1"/>
  <c r="BH2064" i="1"/>
  <c r="BH1616" i="1"/>
  <c r="BH218" i="1"/>
  <c r="BH245" i="1"/>
  <c r="BH1460" i="1"/>
  <c r="BH509" i="1"/>
  <c r="BH638" i="1"/>
  <c r="BH60" i="1"/>
  <c r="BH189" i="1"/>
  <c r="BH317" i="1"/>
  <c r="BH446" i="1"/>
  <c r="BH574" i="1"/>
  <c r="BH703" i="1"/>
  <c r="BH830" i="1"/>
  <c r="BH959" i="1"/>
  <c r="BH1087" i="1"/>
  <c r="BH1216" i="1"/>
  <c r="BH1344" i="1"/>
  <c r="BH791" i="1"/>
  <c r="BH920" i="1"/>
  <c r="BH1048" i="1"/>
  <c r="BH1177" i="1"/>
  <c r="BH1305" i="1"/>
  <c r="BH748" i="1"/>
  <c r="BH876" i="1"/>
  <c r="BH1005" i="1"/>
  <c r="BH1133" i="1"/>
  <c r="BH1326" i="1"/>
  <c r="BH801" i="1"/>
  <c r="BH962" i="1"/>
  <c r="BH1155" i="1"/>
  <c r="BH1315" i="1"/>
  <c r="BH1473" i="1"/>
  <c r="BH1665" i="1"/>
  <c r="BH1826" i="1"/>
  <c r="BH1987" i="1"/>
  <c r="BH1498" i="1"/>
  <c r="BH1658" i="1"/>
  <c r="BH1819" i="1"/>
  <c r="BH2012" i="1"/>
  <c r="BH1491" i="1"/>
  <c r="BH1651" i="1"/>
  <c r="BH1876" i="1"/>
  <c r="BH2069" i="1"/>
  <c r="BH1612" i="1"/>
  <c r="BH1869" i="1"/>
  <c r="BH2084" i="1"/>
  <c r="BH86" i="1"/>
  <c r="BH262" i="1"/>
  <c r="BH407" i="1"/>
  <c r="BH567" i="1"/>
  <c r="BH26" i="1"/>
  <c r="BH155" i="1"/>
  <c r="BH315" i="1"/>
  <c r="BH492" i="1"/>
  <c r="BH15" i="1"/>
  <c r="BH176" i="1"/>
  <c r="BH401" i="1"/>
  <c r="BH609" i="1"/>
  <c r="BH97" i="1"/>
  <c r="BH337" i="1"/>
  <c r="BH498" i="1"/>
  <c r="BH691" i="1"/>
  <c r="BH931" i="1"/>
  <c r="BH1123" i="1"/>
  <c r="BH1332" i="1"/>
  <c r="BH940" i="1"/>
  <c r="BH1197" i="1"/>
  <c r="BH816" i="1"/>
  <c r="BH1266" i="1"/>
  <c r="BH966" i="1"/>
  <c r="BH1429" i="1"/>
  <c r="BH1975" i="1"/>
  <c r="BH1887" i="1"/>
  <c r="BH1784" i="1"/>
  <c r="BH2082" i="1"/>
  <c r="BH180" i="1"/>
  <c r="BH944" i="1"/>
  <c r="BH1861" i="1"/>
  <c r="BL979" i="1"/>
  <c r="BL2065" i="1"/>
  <c r="BL1423" i="1"/>
  <c r="BL1851" i="1"/>
  <c r="BL698" i="1"/>
  <c r="BL1214" i="1"/>
  <c r="BL442" i="1"/>
  <c r="BL179" i="1"/>
  <c r="BL1349" i="1"/>
  <c r="BL362" i="1"/>
  <c r="BL1801" i="1"/>
  <c r="BL682" i="1"/>
  <c r="BL1630" i="1"/>
  <c r="BL1074" i="1"/>
  <c r="BL842" i="1"/>
  <c r="BL1957" i="1"/>
  <c r="BL1661" i="1"/>
  <c r="BL65" i="1"/>
  <c r="BL1695" i="1"/>
  <c r="BL1262" i="1"/>
  <c r="BL1119" i="1"/>
  <c r="BL57" i="1"/>
  <c r="BL1486" i="1"/>
  <c r="BL1029" i="1"/>
  <c r="BL1211" i="1"/>
  <c r="BL1607" i="1"/>
  <c r="BL1600" i="1"/>
  <c r="BL735" i="1"/>
  <c r="BL1079" i="1"/>
  <c r="BL860" i="1"/>
  <c r="BL1380" i="1"/>
  <c r="BL1422" i="1"/>
  <c r="BL1954" i="1"/>
  <c r="BL699" i="1"/>
  <c r="BL1001" i="1"/>
  <c r="BL111" i="1"/>
  <c r="BL380" i="1"/>
  <c r="BL1107" i="1"/>
  <c r="BL1694" i="1"/>
  <c r="BL695" i="1"/>
  <c r="BL26" i="1"/>
  <c r="BL1866" i="1"/>
  <c r="BL1469" i="1"/>
  <c r="BL1835" i="1"/>
  <c r="BL565" i="1"/>
  <c r="BL816" i="1"/>
  <c r="BL1944" i="1"/>
  <c r="BL863" i="1"/>
  <c r="BL1124" i="1"/>
  <c r="BL634" i="1"/>
  <c r="BL1319" i="1"/>
  <c r="BL1678" i="1"/>
  <c r="BL1360" i="1"/>
  <c r="BL776" i="1"/>
  <c r="BL276" i="1"/>
  <c r="BL1976" i="1"/>
  <c r="BL189" i="1"/>
  <c r="BL1796" i="1"/>
  <c r="BL1024" i="1"/>
  <c r="BL170" i="1"/>
  <c r="BL990" i="1"/>
  <c r="BL1274" i="1"/>
  <c r="BL1449" i="1"/>
  <c r="BL174" i="1"/>
  <c r="BL1057" i="1"/>
  <c r="BL145" i="1"/>
  <c r="BL2001" i="1"/>
  <c r="BH1166" i="1"/>
  <c r="BH1294" i="1"/>
  <c r="BH737" i="1"/>
  <c r="BH865" i="1"/>
  <c r="BH994" i="1"/>
  <c r="BH1122" i="1"/>
  <c r="BH1251" i="1"/>
  <c r="BH1379" i="1"/>
  <c r="BH1505" i="1"/>
  <c r="BH1633" i="1"/>
  <c r="BH1762" i="1"/>
  <c r="BH1890" i="1"/>
  <c r="BH2019" i="1"/>
  <c r="BH1466" i="1"/>
  <c r="BH1594" i="1"/>
  <c r="BH1723" i="1"/>
  <c r="BH1851" i="1"/>
  <c r="BH1980" i="1"/>
  <c r="BH1427" i="1"/>
  <c r="BH1555" i="1"/>
  <c r="BH1683" i="1"/>
  <c r="BH1812" i="1"/>
  <c r="BH2005" i="1"/>
  <c r="BH1484" i="1"/>
  <c r="BH1644" i="1"/>
  <c r="BH1837" i="1"/>
  <c r="BH1998" i="1"/>
  <c r="BH5" i="1"/>
  <c r="BH134" i="1"/>
  <c r="BH246" i="1"/>
  <c r="BH343" i="1"/>
  <c r="BH471" i="1"/>
  <c r="BH583" i="1"/>
  <c r="BH696" i="1"/>
  <c r="BH123" i="1"/>
  <c r="BH219" i="1"/>
  <c r="BH331" i="1"/>
  <c r="BH476" i="1"/>
  <c r="BH621" i="1"/>
  <c r="BH47" i="1"/>
  <c r="BH224" i="1"/>
  <c r="BH369" i="1"/>
  <c r="BH529" i="1"/>
  <c r="BH690" i="1"/>
  <c r="BH113" i="1"/>
  <c r="BH273" i="1"/>
  <c r="BH434" i="1"/>
  <c r="BH594" i="1"/>
  <c r="BH722" i="1"/>
  <c r="BH883" i="1"/>
  <c r="BH1043" i="1"/>
  <c r="BH1188" i="1"/>
  <c r="BH731" i="1"/>
  <c r="BH908" i="1"/>
  <c r="BH1100" i="1"/>
  <c r="BH1325" i="1"/>
  <c r="BH897" i="1"/>
  <c r="BH1121" i="1"/>
  <c r="BH837" i="1"/>
  <c r="BH1175" i="1"/>
  <c r="BH1509" i="1"/>
  <c r="BH1959" i="1"/>
  <c r="BH1630" i="1"/>
  <c r="BH1431" i="1"/>
  <c r="BH1993" i="1"/>
  <c r="BH1953" i="1"/>
  <c r="BH625" i="1"/>
  <c r="BH903" i="1"/>
  <c r="BH1066" i="1"/>
  <c r="BH1844" i="1"/>
  <c r="BH1973" i="1"/>
  <c r="BH1420" i="1"/>
  <c r="BH1548" i="1"/>
  <c r="BH1676" i="1"/>
  <c r="BH1805" i="1"/>
  <c r="BH1933" i="1"/>
  <c r="BH2062" i="1"/>
  <c r="BH21" i="1"/>
  <c r="BH118" i="1"/>
  <c r="BH198" i="1"/>
  <c r="BH278" i="1"/>
  <c r="BH375" i="1"/>
  <c r="BH455" i="1"/>
  <c r="BH535" i="1"/>
  <c r="BH632" i="1"/>
  <c r="BH10" i="1"/>
  <c r="BH91" i="1"/>
  <c r="BH187" i="1"/>
  <c r="BH267" i="1"/>
  <c r="BH348" i="1"/>
  <c r="BH460" i="1"/>
  <c r="BH556" i="1"/>
  <c r="BH669" i="1"/>
  <c r="BH96" i="1"/>
  <c r="BH208" i="1"/>
  <c r="BH304" i="1"/>
  <c r="BH433" i="1"/>
  <c r="BH545" i="1"/>
  <c r="BH658" i="1"/>
  <c r="BH81" i="1"/>
  <c r="BH177" i="1"/>
  <c r="BH289" i="1"/>
  <c r="BH418" i="1"/>
  <c r="BH530" i="1"/>
  <c r="BH627" i="1"/>
  <c r="BH754" i="1"/>
  <c r="BH866" i="1"/>
  <c r="BH979" i="1"/>
  <c r="BH1107" i="1"/>
  <c r="BH1204" i="1"/>
  <c r="BH1348" i="1"/>
  <c r="BH843" i="1"/>
  <c r="BH988" i="1"/>
  <c r="BH1116" i="1"/>
  <c r="BH1293" i="1"/>
  <c r="BH768" i="1"/>
  <c r="BH993" i="1"/>
  <c r="BH1202" i="1"/>
  <c r="BH741" i="1"/>
  <c r="BH1030" i="1"/>
  <c r="BH1303" i="1"/>
  <c r="BH1605" i="1"/>
  <c r="BH1814" i="1"/>
  <c r="BH1502" i="1"/>
  <c r="BH1871" i="1"/>
  <c r="BH1527" i="1"/>
  <c r="BH1977" i="1"/>
  <c r="BH1664" i="1"/>
  <c r="BH539" i="1"/>
  <c r="BH35" i="1"/>
  <c r="BH502" i="1"/>
  <c r="BH1109" i="1"/>
  <c r="BH1859" i="1"/>
  <c r="BH37" i="1"/>
  <c r="BH102" i="1"/>
  <c r="BH166" i="1"/>
  <c r="BH230" i="1"/>
  <c r="BH294" i="1"/>
  <c r="BH359" i="1"/>
  <c r="BH423" i="1"/>
  <c r="BH487" i="1"/>
  <c r="BH551" i="1"/>
  <c r="BH616" i="1"/>
  <c r="BH680" i="1"/>
  <c r="BH42" i="1"/>
  <c r="BH107" i="1"/>
  <c r="BH171" i="1"/>
  <c r="BH235" i="1"/>
  <c r="BH299" i="1"/>
  <c r="BH364" i="1"/>
  <c r="BH428" i="1"/>
  <c r="BH524" i="1"/>
  <c r="BH604" i="1"/>
  <c r="BH685" i="1"/>
  <c r="BH80" i="1"/>
  <c r="BH160" i="1"/>
  <c r="BH240" i="1"/>
  <c r="BH336" i="1"/>
  <c r="BH417" i="1"/>
  <c r="BH497" i="1"/>
  <c r="BH593" i="1"/>
  <c r="BH674" i="1"/>
  <c r="BH48" i="1"/>
  <c r="BH145" i="1"/>
  <c r="BH225" i="1"/>
  <c r="BH305" i="1"/>
  <c r="BH402" i="1"/>
  <c r="BH482" i="1"/>
  <c r="BH562" i="1"/>
  <c r="BH659" i="1"/>
  <c r="BH738" i="1"/>
  <c r="BH818" i="1"/>
  <c r="BH915" i="1"/>
  <c r="BH995" i="1"/>
  <c r="BH1075" i="1"/>
  <c r="BH1172" i="1"/>
  <c r="BH1268" i="1"/>
  <c r="BH1364" i="1"/>
  <c r="BH811" i="1"/>
  <c r="BH924" i="1"/>
  <c r="BH1036" i="1"/>
  <c r="BH1165" i="1"/>
  <c r="BH1261" i="1"/>
  <c r="BH1373" i="1"/>
  <c r="BH864" i="1"/>
  <c r="BH1009" i="1"/>
  <c r="BH1154" i="1"/>
  <c r="BH1362" i="1"/>
  <c r="BH853" i="1"/>
  <c r="BH1046" i="1"/>
  <c r="BH1287" i="1"/>
  <c r="BH1477" i="1"/>
  <c r="BH1637" i="1"/>
  <c r="BH1878" i="1"/>
  <c r="BH1438" i="1"/>
  <c r="BH1727" i="1"/>
  <c r="BH2016" i="1"/>
  <c r="BH1559" i="1"/>
  <c r="BH1848" i="1"/>
  <c r="BH1536" i="1"/>
  <c r="BH1889" i="1"/>
  <c r="BH2077" i="1"/>
  <c r="BH395" i="1"/>
  <c r="BH287" i="1"/>
  <c r="BH614" i="1"/>
  <c r="BH838" i="1"/>
  <c r="BH1072" i="1"/>
  <c r="BH1706" i="1"/>
  <c r="BH1588" i="1"/>
  <c r="BH1515" i="1"/>
  <c r="BH1259" i="1"/>
  <c r="BH901" i="1"/>
  <c r="BH1176" i="1"/>
  <c r="BH261" i="1"/>
  <c r="BH373" i="1"/>
  <c r="BH303" i="1"/>
  <c r="BH652" i="1"/>
  <c r="BH202" i="1"/>
  <c r="BH1986" i="1"/>
  <c r="BH1745" i="1"/>
  <c r="BH1488" i="1"/>
  <c r="BH1880" i="1"/>
  <c r="BH1688" i="1"/>
  <c r="BH1511" i="1"/>
  <c r="BH1951" i="1"/>
  <c r="BH1759" i="1"/>
  <c r="BH1550" i="1"/>
  <c r="BH2023" i="1"/>
  <c r="BH1862" i="1"/>
  <c r="BH1702" i="1"/>
  <c r="BH1541" i="1"/>
  <c r="BH1383" i="1"/>
  <c r="BH1255" i="1"/>
  <c r="BH1094" i="1"/>
  <c r="BH934" i="1"/>
  <c r="BH789" i="1"/>
  <c r="BH1298" i="1"/>
  <c r="BH1186" i="1"/>
  <c r="BH1073" i="1"/>
  <c r="BH945" i="1"/>
  <c r="BH832" i="1"/>
  <c r="BH736" i="1"/>
  <c r="BH1309" i="1"/>
  <c r="BH1229" i="1"/>
  <c r="BH1132" i="1"/>
  <c r="BH1052" i="1"/>
  <c r="BH972" i="1"/>
  <c r="BH875" i="1"/>
  <c r="BH795" i="1"/>
  <c r="BH715" i="1"/>
  <c r="BH1300" i="1"/>
  <c r="BH1220" i="1"/>
  <c r="BH1156" i="1"/>
  <c r="BH1091" i="1"/>
  <c r="BH1027" i="1"/>
  <c r="BH963" i="1"/>
  <c r="BH899" i="1"/>
  <c r="BH834" i="1"/>
  <c r="BH770" i="1"/>
  <c r="BH707" i="1"/>
  <c r="BH643" i="1"/>
  <c r="BH578" i="1"/>
  <c r="BH514" i="1"/>
  <c r="BH450" i="1"/>
  <c r="BH386" i="1"/>
  <c r="BH321" i="1"/>
  <c r="BH257" i="1"/>
  <c r="BH193" i="1"/>
  <c r="BH129" i="1"/>
  <c r="BH64" i="1"/>
  <c r="BH706" i="1"/>
  <c r="BH642" i="1"/>
  <c r="BH577" i="1"/>
  <c r="BH513" i="1"/>
  <c r="BH449" i="1"/>
  <c r="BH385" i="1"/>
  <c r="BH320" i="1"/>
  <c r="BH256" i="1"/>
  <c r="BH192" i="1"/>
  <c r="BH128" i="1"/>
  <c r="BH63" i="1"/>
  <c r="BH701" i="1"/>
  <c r="BH637" i="1"/>
  <c r="BH572" i="1"/>
  <c r="BH508" i="1"/>
  <c r="BH444" i="1"/>
  <c r="BH1804" i="1"/>
  <c r="BH1715" i="1"/>
  <c r="BH1577" i="1"/>
  <c r="BH729" i="1"/>
  <c r="BH820" i="1"/>
  <c r="BH928" i="1"/>
  <c r="BH1031" i="1"/>
  <c r="BH582" i="1"/>
  <c r="BH133" i="1"/>
  <c r="BH453" i="1"/>
  <c r="BH164" i="1"/>
  <c r="BH480" i="1"/>
  <c r="BH143" i="1"/>
  <c r="BH555" i="1"/>
  <c r="BH330" i="1"/>
  <c r="BH41" i="1"/>
  <c r="BH2002" i="1"/>
  <c r="BH1873" i="1"/>
  <c r="BH1729" i="1"/>
  <c r="BH1552" i="1"/>
  <c r="BH1407" i="1"/>
  <c r="BH1961" i="1"/>
  <c r="BH1816" i="1"/>
  <c r="BH1704" i="1"/>
  <c r="BH1591" i="1"/>
  <c r="BH1463" i="1"/>
  <c r="BH2048" i="1"/>
  <c r="BH1935" i="1"/>
  <c r="BH1807" i="1"/>
  <c r="BH1695" i="1"/>
  <c r="BH1598" i="1"/>
  <c r="BH1470" i="1"/>
  <c r="BH2039" i="1"/>
  <c r="BH1926" i="1"/>
  <c r="BH1830" i="1"/>
  <c r="BH1750" i="1"/>
  <c r="BH1669" i="1"/>
  <c r="BH1573" i="1"/>
  <c r="BH1493" i="1"/>
  <c r="BH1412" i="1"/>
  <c r="BH1319" i="1"/>
  <c r="BH1239" i="1"/>
  <c r="BH1159" i="1"/>
  <c r="BH1062" i="1"/>
  <c r="BH982" i="1"/>
  <c r="BH902" i="1"/>
  <c r="BH805" i="1"/>
  <c r="BH725" i="1"/>
  <c r="BH1330" i="1"/>
  <c r="BH1234" i="1"/>
  <c r="BH1170" i="1"/>
  <c r="BH1105" i="1"/>
  <c r="BH1041" i="1"/>
  <c r="BH977" i="1"/>
  <c r="BH913" i="1"/>
  <c r="BH848" i="1"/>
  <c r="BH784" i="1"/>
  <c r="BH720" i="1"/>
  <c r="BH1341" i="1"/>
  <c r="BH1277" i="1"/>
  <c r="BH1213" i="1"/>
  <c r="BH1149" i="1"/>
  <c r="BH1084" i="1"/>
  <c r="BH1020" i="1"/>
  <c r="BH956" i="1"/>
  <c r="BH892" i="1"/>
  <c r="BH827" i="1"/>
  <c r="BH763" i="1"/>
  <c r="BH1380" i="1"/>
  <c r="BH1316" i="1"/>
  <c r="BH1252" i="1"/>
  <c r="BH1389" i="1"/>
  <c r="BH800" i="1"/>
  <c r="BH881" i="1"/>
  <c r="BH961" i="1"/>
  <c r="BH1057" i="1"/>
  <c r="BH1137" i="1"/>
  <c r="BH1218" i="1"/>
  <c r="BH1346" i="1"/>
  <c r="BH773" i="1"/>
  <c r="BH869" i="1"/>
  <c r="BH998" i="1"/>
  <c r="BH1110" i="1"/>
  <c r="BH1223" i="1"/>
  <c r="BH1351" i="1"/>
  <c r="BH1445" i="1"/>
  <c r="BH1557" i="1"/>
  <c r="BH1685" i="1"/>
  <c r="BH1798" i="1"/>
  <c r="BH1894" i="1"/>
  <c r="BH2055" i="1"/>
  <c r="BH1534" i="1"/>
  <c r="BH1678" i="1"/>
  <c r="BH1855" i="1"/>
  <c r="BH1984" i="1"/>
  <c r="BH1447" i="1"/>
  <c r="BH1623" i="1"/>
  <c r="BH1768" i="1"/>
  <c r="BH1896" i="1"/>
  <c r="BH1440" i="1"/>
  <c r="BH1632" i="1"/>
  <c r="BH1825" i="1"/>
  <c r="BH2066" i="1"/>
  <c r="BH106" i="1"/>
  <c r="BH411" i="1"/>
  <c r="BH95" i="1"/>
  <c r="BH544" i="1"/>
  <c r="BH357" i="1"/>
  <c r="BH52" i="1"/>
  <c r="BH663" i="1"/>
  <c r="BH1288" i="1"/>
  <c r="BH1345" i="1"/>
  <c r="BH938" i="1"/>
  <c r="BH1963" i="1"/>
  <c r="BH1708" i="1"/>
  <c r="BH1925" i="1"/>
  <c r="BH2029" i="1"/>
  <c r="BH2036" i="1"/>
  <c r="BH1409" i="1"/>
  <c r="BH1497" i="1"/>
  <c r="BH777" i="1"/>
  <c r="BH1029" i="1"/>
  <c r="BH1265" i="1"/>
  <c r="BH783" i="1"/>
  <c r="BH1111" i="1"/>
  <c r="BH822" i="1"/>
  <c r="BH390" i="1"/>
  <c r="BH101" i="1"/>
  <c r="BH517" i="1"/>
  <c r="BH244" i="1"/>
  <c r="BH705" i="1"/>
  <c r="BH432" i="1"/>
  <c r="BH175" i="1"/>
  <c r="BH668" i="1"/>
  <c r="BH491" i="1"/>
  <c r="BH282" i="1"/>
  <c r="BH74" i="1"/>
  <c r="BH2088" i="1"/>
  <c r="BH2050" i="1"/>
  <c r="BH1921" i="1"/>
  <c r="BH1809" i="1"/>
  <c r="BH1697" i="1"/>
  <c r="BH1568" i="1"/>
  <c r="BH1472" i="1"/>
  <c r="BH2041" i="1"/>
  <c r="BH1912" i="1"/>
  <c r="BH1832" i="1"/>
  <c r="BH1752" i="1"/>
  <c r="BH1655" i="1"/>
  <c r="BH1575" i="1"/>
  <c r="BH1495" i="1"/>
  <c r="BH1398" i="1"/>
  <c r="BH2000" i="1"/>
  <c r="BH1919" i="1"/>
  <c r="BH1823" i="1"/>
  <c r="BH1743" i="1"/>
  <c r="BH1662" i="1"/>
  <c r="BH1566" i="1"/>
  <c r="BH1486" i="1"/>
  <c r="BH1405" i="1"/>
  <c r="BH1991" i="1"/>
  <c r="BH1910" i="1"/>
  <c r="BH1846" i="1"/>
  <c r="BH1782" i="1"/>
  <c r="BH1718" i="1"/>
  <c r="BH1653" i="1"/>
  <c r="BH1589" i="1"/>
  <c r="BH1525" i="1"/>
  <c r="BH1461" i="1"/>
  <c r="BH1396" i="1"/>
  <c r="BH1335" i="1"/>
  <c r="BH1271" i="1"/>
  <c r="BH1207" i="1"/>
  <c r="BH1142" i="1"/>
  <c r="BH1078" i="1"/>
  <c r="BH1014" i="1"/>
  <c r="BH950" i="1"/>
  <c r="BH886" i="1"/>
  <c r="BH821" i="1"/>
  <c r="BH757" i="1"/>
  <c r="BH1378" i="1"/>
  <c r="BH1314" i="1"/>
  <c r="BH1250" i="1"/>
  <c r="BH1942" i="1"/>
  <c r="BH2007" i="1"/>
  <c r="BH2071" i="1"/>
  <c r="BH1454" i="1"/>
  <c r="BH1518" i="1"/>
  <c r="BH1582" i="1"/>
  <c r="BH1646" i="1"/>
  <c r="BH1711" i="1"/>
  <c r="BH1775" i="1"/>
  <c r="BH1839" i="1"/>
  <c r="BH1903" i="1"/>
  <c r="BH1968" i="1"/>
  <c r="BH2032" i="1"/>
  <c r="BH1414" i="1"/>
  <c r="BH1479" i="1"/>
  <c r="BH1543" i="1"/>
  <c r="BH1607" i="1"/>
  <c r="BH1671" i="1"/>
  <c r="BH1736" i="1"/>
  <c r="BH1800" i="1"/>
  <c r="BH1864" i="1"/>
  <c r="BH1928" i="1"/>
  <c r="BH2025" i="1"/>
  <c r="BH1424" i="1"/>
  <c r="BH1504" i="1"/>
  <c r="BH1600" i="1"/>
  <c r="BH1680" i="1"/>
  <c r="BH1761" i="1"/>
  <c r="BH1857" i="1"/>
  <c r="BH1937" i="1"/>
  <c r="BH2018" i="1"/>
  <c r="BH154" i="1"/>
  <c r="BH298" i="1"/>
  <c r="BH459" i="1"/>
  <c r="BH620" i="1"/>
  <c r="BH46" i="1"/>
  <c r="BH207" i="1"/>
  <c r="BH384" i="1"/>
  <c r="BH608" i="1"/>
  <c r="BH67" i="1"/>
  <c r="BH292" i="1"/>
  <c r="BH501" i="1"/>
  <c r="BH694" i="1"/>
  <c r="BH229" i="1"/>
  <c r="BH438" i="1"/>
  <c r="BH695" i="1"/>
  <c r="BH1015" i="1"/>
  <c r="BH1272" i="1"/>
  <c r="BH815" i="1"/>
  <c r="BH1185" i="1"/>
  <c r="BH836" i="1"/>
  <c r="BH1174" i="1"/>
  <c r="BH922" i="1"/>
  <c r="BH1339" i="1"/>
  <c r="BH1786" i="1"/>
  <c r="BH1618" i="1"/>
  <c r="BH1419" i="1"/>
  <c r="BH1836" i="1"/>
  <c r="BH1717" i="1"/>
  <c r="BH1944" i="1"/>
  <c r="BH2009" i="1"/>
  <c r="BH2074" i="1"/>
  <c r="BH1456" i="1"/>
  <c r="BH1520" i="1"/>
  <c r="BH1584" i="1"/>
  <c r="BH1648" i="1"/>
  <c r="BH1713" i="1"/>
  <c r="BH1777" i="1"/>
  <c r="BH1841" i="1"/>
  <c r="BH1905" i="1"/>
  <c r="BH1970" i="1"/>
  <c r="BH2034" i="1"/>
  <c r="BH2079" i="1"/>
  <c r="BH25" i="1"/>
  <c r="BH138" i="1"/>
  <c r="BH234" i="1"/>
  <c r="BH363" i="1"/>
  <c r="BH475" i="1"/>
  <c r="BH587" i="1"/>
  <c r="BH14" i="1"/>
  <c r="BH111" i="1"/>
  <c r="BH223" i="1"/>
  <c r="BH368" i="1"/>
  <c r="BH512" i="1"/>
  <c r="BH641" i="1"/>
  <c r="BH116" i="1"/>
  <c r="BH260" i="1"/>
  <c r="BH421" i="1"/>
  <c r="BH581" i="1"/>
  <c r="BH4" i="1"/>
  <c r="BH165" i="1"/>
  <c r="BH342" i="1"/>
  <c r="BH566" i="1"/>
  <c r="BH726" i="1"/>
  <c r="BH951" i="1"/>
  <c r="BH1160" i="1"/>
  <c r="BH1352" i="1"/>
  <c r="BH912" i="1"/>
  <c r="BH1120" i="1"/>
  <c r="BH1377" i="1"/>
  <c r="BH1013" i="1"/>
  <c r="BH1270" i="1"/>
  <c r="BH809" i="1"/>
  <c r="BH1179" i="1"/>
  <c r="BH1513" i="1"/>
  <c r="BH1850" i="1"/>
  <c r="BH1602" i="1"/>
  <c r="BH1923" i="1"/>
  <c r="BH1579" i="1"/>
  <c r="BH1965" i="1"/>
  <c r="BH1636" i="1"/>
  <c r="BH1958" i="1"/>
  <c r="BH9" i="1"/>
  <c r="BH90" i="1"/>
  <c r="BH170" i="1"/>
  <c r="BH266" i="1"/>
  <c r="BH347" i="1"/>
  <c r="BH427" i="1"/>
  <c r="BH523" i="1"/>
  <c r="BH603" i="1"/>
  <c r="BH684" i="1"/>
  <c r="BH79" i="1"/>
  <c r="BH159" i="1"/>
  <c r="BH239" i="1"/>
  <c r="BH352" i="1"/>
  <c r="BH448" i="1"/>
  <c r="BH560" i="1"/>
  <c r="BH689" i="1"/>
  <c r="BH100" i="1"/>
  <c r="BH196" i="1"/>
  <c r="BH324" i="1"/>
  <c r="BH437" i="1"/>
  <c r="BH549" i="1"/>
  <c r="BH678" i="1"/>
  <c r="BH68" i="1"/>
  <c r="BH181" i="1"/>
  <c r="BH325" i="1"/>
  <c r="BH470" i="1"/>
  <c r="BH598" i="1"/>
  <c r="BH774" i="1"/>
  <c r="BH919" i="1"/>
  <c r="BH1079" i="1"/>
  <c r="BH1240" i="1"/>
  <c r="BH1368" i="1"/>
  <c r="BH847" i="1"/>
  <c r="BH1024" i="1"/>
  <c r="BH1249" i="1"/>
  <c r="BH724" i="1"/>
  <c r="BH949" i="1"/>
  <c r="BH1158" i="1"/>
  <c r="BH1350" i="1"/>
  <c r="BH906" i="1"/>
  <c r="BH1114" i="1"/>
  <c r="BH1371" i="1"/>
  <c r="BH1690" i="1"/>
  <c r="BH1946" i="1"/>
  <c r="BH1490" i="1"/>
  <c r="BH1795" i="1"/>
  <c r="BH2052" i="1"/>
  <c r="BH1627" i="1"/>
  <c r="BH1948" i="1"/>
  <c r="BH1508" i="1"/>
  <c r="BH1765" i="1"/>
  <c r="BH2054" i="1"/>
  <c r="BH57" i="1"/>
  <c r="BH122" i="1"/>
  <c r="BH186" i="1"/>
  <c r="BH250" i="1"/>
  <c r="BH314" i="1"/>
  <c r="BH379" i="1"/>
  <c r="BH443" i="1"/>
  <c r="BH507" i="1"/>
  <c r="BH571" i="1"/>
  <c r="BH636" i="1"/>
  <c r="BH700" i="1"/>
  <c r="BH62" i="1"/>
  <c r="BH127" i="1"/>
  <c r="BH191" i="1"/>
  <c r="BH255" i="1"/>
  <c r="BH319" i="1"/>
  <c r="BH416" i="1"/>
  <c r="BH496" i="1"/>
  <c r="BH576" i="1"/>
  <c r="BH673" i="1"/>
  <c r="BH51" i="1"/>
  <c r="BH132" i="1"/>
  <c r="BH228" i="1"/>
  <c r="BH308" i="1"/>
  <c r="BH389" i="1"/>
  <c r="BH485" i="1"/>
  <c r="BH565" i="1"/>
  <c r="BH646" i="1"/>
  <c r="BH36" i="1"/>
  <c r="BH117" i="1"/>
  <c r="BH197" i="1"/>
  <c r="BH309" i="1"/>
  <c r="BH406" i="1"/>
  <c r="BH518" i="1"/>
  <c r="BH647" i="1"/>
  <c r="BH758" i="1"/>
  <c r="BH854" i="1"/>
  <c r="BH983" i="1"/>
  <c r="BH1095" i="1"/>
  <c r="BH1208" i="1"/>
  <c r="BH1336" i="1"/>
  <c r="BH751" i="1"/>
  <c r="BH863" i="1"/>
  <c r="BH1008" i="1"/>
  <c r="BH1153" i="1"/>
  <c r="BH1281" i="1"/>
  <c r="BH772" i="1"/>
  <c r="BH917" i="1"/>
  <c r="BH1077" i="1"/>
  <c r="BH1238" i="1"/>
  <c r="BH1366" i="1"/>
  <c r="BH841" i="1"/>
  <c r="BH1018" i="1"/>
  <c r="BH1243" i="1"/>
  <c r="BH1400" i="1"/>
  <c r="BH1625" i="1"/>
  <c r="BH1834" i="1"/>
  <c r="BH2027" i="1"/>
  <c r="BH1586" i="1"/>
  <c r="BH1747" i="1"/>
  <c r="BH1939" i="1"/>
  <c r="BH1499" i="1"/>
  <c r="BH1692" i="1"/>
  <c r="BH1868" i="1"/>
  <c r="BH1411" i="1"/>
  <c r="BH1604" i="1"/>
  <c r="BH1797" i="1"/>
  <c r="BH2038" i="1"/>
  <c r="BP1051" i="1"/>
  <c r="BP2023" i="1"/>
  <c r="BP534" i="1"/>
  <c r="BH335" i="1"/>
  <c r="BH400" i="1"/>
  <c r="BH464" i="1"/>
  <c r="BH528" i="1"/>
  <c r="BH592" i="1"/>
  <c r="BH657" i="1"/>
  <c r="BH19" i="1"/>
  <c r="BH84" i="1"/>
  <c r="BH148" i="1"/>
  <c r="BH212" i="1"/>
  <c r="BH276" i="1"/>
  <c r="BH340" i="1"/>
  <c r="BH405" i="1"/>
  <c r="BH469" i="1"/>
  <c r="BH533" i="1"/>
  <c r="BH597" i="1"/>
  <c r="BH662" i="1"/>
  <c r="BH20" i="1"/>
  <c r="BH85" i="1"/>
  <c r="BH149" i="1"/>
  <c r="BH213" i="1"/>
  <c r="BH277" i="1"/>
  <c r="BH374" i="1"/>
  <c r="BH454" i="1"/>
  <c r="BH534" i="1"/>
  <c r="BH631" i="1"/>
  <c r="BH710" i="1"/>
  <c r="BH790" i="1"/>
  <c r="BH887" i="1"/>
  <c r="BH967" i="1"/>
  <c r="BH1047" i="1"/>
  <c r="BH1143" i="1"/>
  <c r="BH1224" i="1"/>
  <c r="BH1304" i="1"/>
  <c r="BH719" i="1"/>
  <c r="BH799" i="1"/>
  <c r="BH880" i="1"/>
  <c r="BH992" i="1"/>
  <c r="BH1088" i="1"/>
  <c r="BH1201" i="1"/>
  <c r="BH1329" i="1"/>
  <c r="BH756" i="1"/>
  <c r="BH852" i="1"/>
  <c r="BH981" i="1"/>
  <c r="BH1093" i="1"/>
  <c r="BH1206" i="1"/>
  <c r="BH1334" i="1"/>
  <c r="BH745" i="1"/>
  <c r="BH857" i="1"/>
  <c r="BH1002" i="1"/>
  <c r="BH1146" i="1"/>
  <c r="BH1275" i="1"/>
  <c r="BH1449" i="1"/>
  <c r="BH1593" i="1"/>
  <c r="BH1754" i="1"/>
  <c r="BH1914" i="1"/>
  <c r="BH2043" i="1"/>
  <c r="BH1522" i="1"/>
  <c r="BH1682" i="1"/>
  <c r="BH1843" i="1"/>
  <c r="BH1972" i="1"/>
  <c r="BH1451" i="1"/>
  <c r="BH1611" i="1"/>
  <c r="BH1756" i="1"/>
  <c r="BH1932" i="1"/>
  <c r="BH2061" i="1"/>
  <c r="BH1524" i="1"/>
  <c r="BH1701" i="1"/>
  <c r="BH1845" i="1"/>
  <c r="BH1974" i="1"/>
  <c r="BP1343" i="1"/>
  <c r="BP218" i="1"/>
  <c r="BH293" i="1"/>
  <c r="BH358" i="1"/>
  <c r="BH422" i="1"/>
  <c r="BH486" i="1"/>
  <c r="BH550" i="1"/>
  <c r="BH615" i="1"/>
  <c r="BH679" i="1"/>
  <c r="BH742" i="1"/>
  <c r="BH806" i="1"/>
  <c r="BH870" i="1"/>
  <c r="BH935" i="1"/>
  <c r="BH999" i="1"/>
  <c r="BH1063" i="1"/>
  <c r="BH1127" i="1"/>
  <c r="BH1192" i="1"/>
  <c r="BH1256" i="1"/>
  <c r="BH1320" i="1"/>
  <c r="BH1384" i="1"/>
  <c r="BH767" i="1"/>
  <c r="BH831" i="1"/>
  <c r="BH896" i="1"/>
  <c r="BH960" i="1"/>
  <c r="BH1056" i="1"/>
  <c r="BH1136" i="1"/>
  <c r="BH1217" i="1"/>
  <c r="BH1313" i="1"/>
  <c r="BH708" i="1"/>
  <c r="BH788" i="1"/>
  <c r="BH885" i="1"/>
  <c r="BH965" i="1"/>
  <c r="BH1045" i="1"/>
  <c r="BH1141" i="1"/>
  <c r="BH1222" i="1"/>
  <c r="BH1302" i="1"/>
  <c r="BH713" i="1"/>
  <c r="BH793" i="1"/>
  <c r="BH873" i="1"/>
  <c r="BH986" i="1"/>
  <c r="BH1082" i="1"/>
  <c r="BH1195" i="1"/>
  <c r="BH1323" i="1"/>
  <c r="BH1433" i="1"/>
  <c r="BH1529" i="1"/>
  <c r="BH1657" i="1"/>
  <c r="BH1770" i="1"/>
  <c r="BH1882" i="1"/>
  <c r="BH2011" i="1"/>
  <c r="BH1426" i="1"/>
  <c r="BH1538" i="1"/>
  <c r="BH1666" i="1"/>
  <c r="BH1779" i="1"/>
  <c r="BH1875" i="1"/>
  <c r="BH2004" i="1"/>
  <c r="BH1435" i="1"/>
  <c r="BH1547" i="1"/>
  <c r="BH1675" i="1"/>
  <c r="BH1772" i="1"/>
  <c r="BH1884" i="1"/>
  <c r="BH2013" i="1"/>
  <c r="BH1444" i="1"/>
  <c r="BH1540" i="1"/>
  <c r="BH1668" i="1"/>
  <c r="BH1781" i="1"/>
  <c r="BH1893" i="1"/>
  <c r="BH2022" i="1"/>
  <c r="BP814" i="1"/>
  <c r="BP1429" i="1"/>
  <c r="BP653" i="1"/>
  <c r="BP1467" i="1"/>
  <c r="BP1544" i="1"/>
  <c r="BP700" i="1"/>
  <c r="BP655" i="1"/>
  <c r="BP1838" i="1"/>
  <c r="BP104" i="1"/>
  <c r="BP1510" i="1"/>
  <c r="BP974" i="1"/>
  <c r="BP694" i="1"/>
  <c r="BP1613" i="1"/>
  <c r="BP1486" i="1"/>
  <c r="BP351" i="1"/>
  <c r="BP1815" i="1"/>
  <c r="BP1442" i="1"/>
  <c r="BP1327" i="1"/>
  <c r="BP758" i="1"/>
  <c r="BP438" i="1"/>
  <c r="BP1824" i="1"/>
  <c r="BP1436" i="1"/>
  <c r="BP1785" i="1"/>
  <c r="BP1582" i="1"/>
  <c r="BP650" i="1"/>
  <c r="BP279" i="1"/>
  <c r="BP889" i="1"/>
  <c r="BP1608" i="1"/>
  <c r="BP1894" i="1"/>
  <c r="BP252" i="1"/>
  <c r="BP1118" i="1"/>
  <c r="BP1132" i="1"/>
  <c r="BP1198" i="1"/>
  <c r="BP2056" i="1"/>
  <c r="BP180" i="1"/>
  <c r="BP1410" i="1"/>
  <c r="BP849" i="1"/>
  <c r="BP957" i="1"/>
  <c r="BP820" i="1"/>
  <c r="BP314" i="1"/>
  <c r="BP1498" i="1"/>
  <c r="BP1886" i="1"/>
  <c r="BP1210" i="1"/>
  <c r="BP598" i="1"/>
  <c r="BP976" i="1"/>
  <c r="BP1000" i="1"/>
  <c r="BP270" i="1"/>
  <c r="BP39" i="1"/>
  <c r="BP380" i="1"/>
  <c r="BP143" i="1"/>
  <c r="BP1903" i="1"/>
  <c r="BP944" i="1"/>
  <c r="BP419" i="1"/>
  <c r="BP1408" i="1"/>
  <c r="BP824" i="1"/>
  <c r="BP2007" i="1"/>
  <c r="BP454" i="1"/>
  <c r="BP795" i="1"/>
  <c r="BP212" i="1"/>
  <c r="BP455" i="1"/>
  <c r="BP903" i="1"/>
  <c r="BP1080" i="1"/>
  <c r="BP553" i="1"/>
  <c r="BP1717" i="1"/>
  <c r="BP2011" i="1"/>
  <c r="BP38" i="1"/>
  <c r="BP258" i="1"/>
  <c r="BP19" i="1"/>
  <c r="BP1177" i="1"/>
  <c r="BP1792" i="1"/>
  <c r="BP1683" i="1"/>
  <c r="BP646" i="1"/>
  <c r="BP969" i="1"/>
  <c r="BP1185" i="1"/>
  <c r="BP1239" i="1"/>
  <c r="BP125" i="1"/>
  <c r="BP301" i="1"/>
  <c r="BP165" i="1"/>
  <c r="BP2024" i="1"/>
  <c r="BP1499" i="1"/>
  <c r="BP103" i="1"/>
  <c r="BP1149" i="1"/>
  <c r="BP1092" i="1"/>
  <c r="BP1174" i="1"/>
  <c r="BP1914" i="1"/>
  <c r="BP986" i="1"/>
  <c r="BP1363" i="1"/>
  <c r="BP360" i="1"/>
  <c r="BQ4" i="1"/>
  <c r="BP720" i="1"/>
  <c r="BP2055" i="1"/>
  <c r="BP1563" i="1"/>
  <c r="BP1121" i="1"/>
  <c r="BP2074" i="1"/>
  <c r="BP1526" i="1"/>
  <c r="BP1918" i="1"/>
  <c r="BP697" i="1"/>
  <c r="BP207" i="1"/>
  <c r="BP1746" i="1"/>
  <c r="BP134" i="1"/>
  <c r="BP773" i="1"/>
  <c r="BP387" i="1"/>
  <c r="BP1525" i="1"/>
  <c r="BP436" i="1"/>
  <c r="BP106" i="1"/>
  <c r="BP731" i="1"/>
  <c r="BP277" i="1"/>
  <c r="BP1839" i="1"/>
  <c r="BP1101" i="1"/>
  <c r="BP230" i="1"/>
  <c r="BP191" i="1"/>
  <c r="BP958" i="1"/>
  <c r="BP1122" i="1"/>
  <c r="BP319" i="1"/>
  <c r="BP1295" i="1"/>
  <c r="BP1874" i="1"/>
  <c r="BP523" i="1"/>
  <c r="BP1224" i="1"/>
  <c r="BP273" i="1"/>
  <c r="BP1164" i="1"/>
  <c r="BP1870" i="1"/>
  <c r="BP576" i="1"/>
  <c r="BP1905" i="1"/>
  <c r="BP1380" i="1"/>
  <c r="BP57" i="1"/>
  <c r="BP892" i="1"/>
  <c r="BP1911" i="1"/>
  <c r="BP1367" i="1"/>
  <c r="BP823" i="1"/>
  <c r="BP560" i="1"/>
  <c r="BP2001" i="1"/>
  <c r="BP1680" i="1"/>
  <c r="BP1976" i="1"/>
  <c r="BP1919" i="1"/>
  <c r="BP807" i="1"/>
  <c r="BP428" i="1"/>
  <c r="BP418" i="1"/>
  <c r="BP805" i="1"/>
  <c r="BP321" i="1"/>
  <c r="BP1850" i="1"/>
  <c r="BP1189" i="1"/>
  <c r="BP1545" i="1"/>
  <c r="BP231" i="1"/>
  <c r="BP331" i="1"/>
  <c r="BP1962" i="1"/>
  <c r="BP709" i="1"/>
  <c r="BP907" i="1"/>
  <c r="BP1161" i="1"/>
  <c r="BP1370" i="1"/>
  <c r="BP1675" i="1"/>
  <c r="BP1197" i="1"/>
  <c r="BP1226" i="1"/>
  <c r="BP1373" i="1"/>
  <c r="BP970" i="1"/>
  <c r="BP984" i="1"/>
  <c r="BP2010" i="1"/>
  <c r="BP999" i="1"/>
  <c r="BP440" i="1"/>
  <c r="BP2063" i="1"/>
  <c r="BP926" i="1"/>
  <c r="BP1959" i="1"/>
  <c r="BP1052" i="1"/>
  <c r="BP870" i="1"/>
  <c r="BP171" i="1"/>
  <c r="BP670" i="1"/>
  <c r="BP302" i="1"/>
  <c r="BP703" i="1"/>
  <c r="BP1607" i="1"/>
  <c r="BP639" i="1"/>
  <c r="BP519" i="1"/>
  <c r="BP738" i="1"/>
  <c r="BP1109" i="1"/>
  <c r="BP453" i="1"/>
  <c r="BP818" i="1"/>
  <c r="BP1588" i="1"/>
  <c r="BP868" i="1"/>
  <c r="BP1723" i="1"/>
  <c r="BP891" i="1"/>
  <c r="BP439" i="1"/>
  <c r="BP696" i="1"/>
  <c r="BP1867" i="1"/>
  <c r="BP1375" i="1"/>
  <c r="BP1692" i="1"/>
  <c r="BP1951" i="1"/>
  <c r="BP749" i="1"/>
  <c r="BP811" i="1"/>
  <c r="BP1577" i="1"/>
  <c r="BP890" i="1"/>
  <c r="BP1126" i="1"/>
  <c r="BP1942" i="1"/>
  <c r="BP1889" i="1"/>
  <c r="BP1387" i="1"/>
  <c r="BP1369" i="1"/>
  <c r="BP308" i="1"/>
  <c r="BP1731" i="1"/>
  <c r="BP668" i="1"/>
  <c r="BP571" i="1"/>
  <c r="BP1982" i="1"/>
  <c r="BP1190" i="1"/>
  <c r="BP963" i="1"/>
  <c r="BP1417" i="1"/>
  <c r="BP2073" i="1"/>
  <c r="BP765" i="1"/>
  <c r="BP1168" i="1"/>
  <c r="BP808" i="1"/>
  <c r="BP346" i="1"/>
  <c r="BP730" i="1"/>
  <c r="BP372" i="1"/>
  <c r="BP967" i="1"/>
  <c r="BP552" i="1"/>
  <c r="BP1234" i="1"/>
  <c r="BP1836" i="1"/>
  <c r="BP1097" i="1"/>
  <c r="BP1163" i="1"/>
  <c r="BP1415" i="1"/>
  <c r="BP1252" i="1"/>
  <c r="BP864" i="1"/>
  <c r="BP1427" i="1"/>
  <c r="BP652" i="1"/>
  <c r="BP1672" i="1"/>
  <c r="BP1508" i="1"/>
  <c r="BP1994" i="1"/>
  <c r="BP587" i="1"/>
  <c r="BP1967" i="1"/>
  <c r="BP1768" i="1"/>
  <c r="BP1832" i="1"/>
  <c r="BP843" i="1"/>
  <c r="BP1203" i="1"/>
  <c r="BP59" i="1"/>
  <c r="BP1664" i="1"/>
  <c r="BP1404" i="1"/>
  <c r="BP669" i="1"/>
  <c r="BP1551" i="1"/>
  <c r="BP1732" i="1"/>
  <c r="BP673" i="1"/>
  <c r="BP589" i="1"/>
  <c r="BP841" i="1"/>
  <c r="BP702" i="1"/>
  <c r="BP1426" i="1"/>
  <c r="BP44" i="1"/>
  <c r="BP107" i="1"/>
  <c r="BP83" i="1"/>
  <c r="BP1907" i="1"/>
  <c r="BP830" i="1"/>
  <c r="BP1952" i="1"/>
  <c r="BP1668" i="1"/>
  <c r="BP1377" i="1"/>
  <c r="BP355" i="1"/>
  <c r="BP1575" i="1"/>
  <c r="BP1621" i="1"/>
  <c r="BP1986" i="1"/>
  <c r="BP1348" i="1"/>
  <c r="BP539" i="1"/>
  <c r="BP1290" i="1"/>
  <c r="BP1463" i="1"/>
  <c r="BP1778" i="1"/>
  <c r="BP1650" i="1"/>
  <c r="BP1465" i="1"/>
  <c r="BP163" i="1"/>
  <c r="BP1748" i="1"/>
  <c r="BP162" i="1"/>
  <c r="BP1987" i="1"/>
  <c r="BP1955" i="1"/>
  <c r="BP1775" i="1"/>
  <c r="BP1831" i="1"/>
  <c r="BP105" i="1"/>
  <c r="BP1110" i="1"/>
  <c r="BP1884" i="1"/>
  <c r="BP16" i="1"/>
  <c r="BP1067" i="1"/>
  <c r="BP1600" i="1"/>
  <c r="BP5" i="1"/>
  <c r="BP638" i="1"/>
  <c r="BP243" i="1"/>
  <c r="BP223" i="1"/>
  <c r="BP753" i="1"/>
  <c r="BP1851" i="1"/>
  <c r="BP95" i="1"/>
  <c r="BP1688" i="1"/>
  <c r="BP206" i="1"/>
  <c r="BP435" i="1"/>
  <c r="BP1492" i="1"/>
  <c r="BP1519" i="1"/>
  <c r="BP479" i="1"/>
  <c r="BP1826" i="1"/>
  <c r="BP1636" i="1"/>
  <c r="BP1493" i="1"/>
  <c r="BP822" i="1"/>
  <c r="BP291" i="1"/>
  <c r="BP750" i="1"/>
  <c r="BP1947" i="1"/>
  <c r="BP1541" i="1"/>
  <c r="BP1242" i="1"/>
  <c r="BP1219" i="1"/>
  <c r="BP1920" i="1"/>
  <c r="BP1241" i="1"/>
  <c r="BP1120" i="1"/>
  <c r="BP793" i="1"/>
  <c r="BP779" i="1"/>
  <c r="BP1818" i="1"/>
  <c r="BP335" i="1"/>
  <c r="BP178" i="1"/>
  <c r="BP854" i="1"/>
  <c r="BP122" i="1"/>
  <c r="BP2014" i="1"/>
  <c r="BP508" i="1"/>
  <c r="BP1354" i="1"/>
  <c r="BP414" i="1"/>
  <c r="BP272" i="1"/>
  <c r="BP1847" i="1"/>
  <c r="BP1385" i="1"/>
  <c r="BP1470" i="1"/>
  <c r="BP135" i="1"/>
  <c r="BP55" i="1"/>
  <c r="BP1420" i="1"/>
  <c r="BP1547" i="1"/>
  <c r="BP1301" i="1"/>
  <c r="BP1626" i="1"/>
  <c r="BP1667" i="1"/>
  <c r="BP182" i="1"/>
  <c r="BP499" i="1"/>
  <c r="BP533" i="1"/>
  <c r="BP1901" i="1"/>
  <c r="BP365" i="1"/>
  <c r="BP390" i="1"/>
  <c r="BP1932" i="1"/>
  <c r="BP1255" i="1"/>
  <c r="BP887" i="1"/>
  <c r="BP920" i="1"/>
  <c r="BP298" i="1"/>
  <c r="BP992" i="1"/>
  <c r="BP384" i="1"/>
  <c r="BP1077" i="1"/>
  <c r="BP719" i="1"/>
  <c r="BP138" i="1"/>
  <c r="BP603" i="1"/>
  <c r="BP1697" i="1"/>
  <c r="BP1341" i="1"/>
  <c r="BP671" i="1"/>
  <c r="BP187" i="1"/>
  <c r="BP1873" i="1"/>
  <c r="BP248" i="1"/>
  <c r="BP1781" i="1"/>
  <c r="BP1573" i="1"/>
  <c r="BP1795" i="1"/>
  <c r="BP1416" i="1"/>
  <c r="BP1864" i="1"/>
  <c r="BP1858" i="1"/>
  <c r="BP266" i="1"/>
  <c r="BP1931" i="1"/>
  <c r="BP871" i="1"/>
  <c r="BP151" i="1"/>
  <c r="BP1265" i="1"/>
  <c r="BP1395" i="1"/>
  <c r="BP1681" i="1"/>
  <c r="BP987" i="1"/>
  <c r="BP1050" i="1"/>
  <c r="BP1676" i="1"/>
  <c r="BP1176" i="1"/>
  <c r="BP2089" i="1"/>
  <c r="BP1081" i="1"/>
  <c r="BP1298" i="1"/>
  <c r="BP1810" i="1"/>
  <c r="BP1182" i="1"/>
  <c r="BP1232" i="1"/>
  <c r="BP316" i="1"/>
  <c r="BP1536" i="1"/>
  <c r="BP876" i="1"/>
  <c r="BP1637" i="1"/>
  <c r="BP1036" i="1"/>
  <c r="BP829" i="1"/>
  <c r="BP683" i="1"/>
  <c r="BP1432" i="1"/>
  <c r="BP1796" i="1"/>
  <c r="BP10" i="1"/>
  <c r="BP2031" i="1"/>
  <c r="BP1489" i="1"/>
  <c r="BP1700" i="1"/>
  <c r="BP1462" i="1"/>
  <c r="BP1053" i="1"/>
  <c r="BP682" i="1"/>
  <c r="BP478" i="1"/>
  <c r="BP583" i="1"/>
  <c r="BP1564" i="1"/>
  <c r="BP884" i="1"/>
  <c r="BP1139" i="1"/>
  <c r="BP446" i="1"/>
  <c r="BP40" i="1"/>
  <c r="BP913" i="1"/>
  <c r="BP1684" i="1"/>
  <c r="BP1316" i="1"/>
  <c r="BP858" i="1"/>
  <c r="BP643" i="1"/>
  <c r="BP320" i="1"/>
  <c r="BP1220" i="1"/>
  <c r="BP2060" i="1"/>
  <c r="BP2013" i="1"/>
  <c r="BP1759" i="1"/>
  <c r="BP1673" i="1"/>
  <c r="BP457" i="1"/>
  <c r="BP1098" i="1"/>
  <c r="BP399" i="1"/>
  <c r="BP1816" i="1"/>
  <c r="BP1834" i="1"/>
  <c r="BP402" i="1"/>
  <c r="BP1279" i="1"/>
  <c r="BP1421" i="1"/>
  <c r="BP1476" i="1"/>
  <c r="BP124" i="1"/>
  <c r="BP660" i="1"/>
  <c r="BP1314" i="1"/>
  <c r="BP121" i="1"/>
  <c r="BP1966" i="1"/>
  <c r="BP426" i="1"/>
  <c r="BP1819" i="1"/>
  <c r="BP173" i="1"/>
  <c r="BP1256" i="1"/>
  <c r="BP557" i="1"/>
  <c r="BP608" i="1"/>
  <c r="BP529" i="1"/>
  <c r="BP1216" i="1"/>
  <c r="BP794" i="1"/>
  <c r="BP844" i="1"/>
  <c r="BP297" i="1"/>
  <c r="BP1738" i="1"/>
  <c r="BP1512" i="1"/>
  <c r="BP489" i="1"/>
  <c r="BP281" i="1"/>
  <c r="BP1827" i="1"/>
  <c r="BP1581" i="1"/>
  <c r="BP1451" i="1"/>
  <c r="BP1418" i="1"/>
  <c r="BP1885" i="1"/>
  <c r="BP555" i="1"/>
  <c r="BP1228" i="1"/>
  <c r="BP274" i="1"/>
  <c r="BP352" i="1"/>
  <c r="BP1729" i="1"/>
  <c r="BP1045" i="1"/>
  <c r="BP1597" i="1"/>
  <c r="BP1078" i="1"/>
  <c r="BP437" i="1"/>
  <c r="BP1480" i="1"/>
  <c r="BP1800" i="1"/>
  <c r="BP1277" i="1"/>
  <c r="BP423" i="1"/>
  <c r="BP251" i="1"/>
  <c r="BP1364" i="1"/>
  <c r="BP2033" i="1"/>
  <c r="BP1302" i="1"/>
  <c r="BP1453" i="1"/>
  <c r="BP1782" i="1"/>
  <c r="BP1767" i="1"/>
  <c r="BP313" i="1"/>
  <c r="BP1740" i="1"/>
  <c r="BP1761" i="1"/>
  <c r="BP1790" i="1"/>
  <c r="BP1590" i="1"/>
  <c r="BP1693" i="1"/>
  <c r="BP1019" i="1"/>
  <c r="BP1609" i="1"/>
  <c r="BP1221" i="1"/>
  <c r="BP286" i="1"/>
  <c r="BP879" i="1"/>
  <c r="BP181" i="1"/>
  <c r="BP1253" i="1"/>
  <c r="BP217" i="1"/>
  <c r="BP2052" i="1"/>
  <c r="BP146" i="1"/>
  <c r="BP290" i="1"/>
  <c r="BP1878" i="1"/>
  <c r="BP73" i="1"/>
  <c r="BP1479" i="1"/>
  <c r="BP1124" i="1"/>
  <c r="BP1556" i="1"/>
  <c r="BP1425" i="1"/>
  <c r="BP2028" i="1"/>
  <c r="BP238" i="1"/>
  <c r="BP522" i="1"/>
  <c r="BP1337" i="1"/>
  <c r="BP1389" i="1"/>
  <c r="BP153" i="1"/>
  <c r="BP769" i="1"/>
  <c r="BP1622" i="1"/>
  <c r="BP1088" i="1"/>
  <c r="BP58" i="1"/>
  <c r="BP36" i="1"/>
  <c r="BP1025" i="1"/>
  <c r="BP593" i="1"/>
  <c r="BP930" i="1"/>
  <c r="BP906" i="1"/>
  <c r="BP1879" i="1"/>
  <c r="BP980" i="1"/>
  <c r="BP2039" i="1"/>
  <c r="BP1070" i="1"/>
  <c r="BP1533" i="1"/>
  <c r="BP1934" i="1"/>
  <c r="BP1758" i="1"/>
  <c r="BP1475" i="1"/>
  <c r="BP1549" i="1"/>
  <c r="BP176" i="1"/>
  <c r="BP2041" i="1"/>
  <c r="BP208" i="1"/>
  <c r="BP1156" i="1"/>
  <c r="BP224" i="1"/>
  <c r="BP1083" i="1"/>
  <c r="BP1155" i="1"/>
  <c r="BP185" i="1"/>
  <c r="BP356" i="1"/>
  <c r="BP415" i="1"/>
  <c r="BP341" i="1"/>
  <c r="BP1031" i="1"/>
  <c r="BP1690" i="1"/>
  <c r="BP2061" i="1"/>
  <c r="BP1403" i="1"/>
  <c r="BP1215" i="1"/>
  <c r="BP24" i="1"/>
  <c r="BP684" i="1"/>
  <c r="BP722" i="1"/>
  <c r="BP1140" i="1"/>
  <c r="BP1292" i="1"/>
  <c r="BP1151" i="1"/>
  <c r="BP382" i="1"/>
  <c r="BP759" i="1"/>
  <c r="BP990" i="1"/>
  <c r="BP715" i="1"/>
  <c r="BP433" i="1"/>
  <c r="BP1623" i="1"/>
  <c r="BP955" i="1"/>
  <c r="BP637" i="1"/>
  <c r="BP222" i="1"/>
  <c r="BP1268" i="1"/>
  <c r="BP855" i="1"/>
  <c r="BP1978" i="1"/>
  <c r="BP609" i="1"/>
  <c r="BP562" i="1"/>
  <c r="BP588" i="1"/>
  <c r="BP725" i="1"/>
  <c r="BP1902" i="1"/>
  <c r="BP869" i="1"/>
  <c r="BP386" i="1"/>
  <c r="BP1340" i="1"/>
  <c r="BP1100" i="1"/>
  <c r="BP878" i="1"/>
  <c r="BP410" i="1"/>
  <c r="BP2066" i="1"/>
  <c r="BP757" i="1"/>
  <c r="BP1319" i="1"/>
  <c r="BP1991" i="1"/>
  <c r="BP1895" i="1"/>
  <c r="BP946" i="1"/>
  <c r="BP1352" i="1"/>
  <c r="BP550" i="1"/>
  <c r="BP1196" i="1"/>
  <c r="BP1280" i="1"/>
  <c r="BP425" i="1"/>
  <c r="BP1084" i="1"/>
  <c r="BP1646" i="1"/>
  <c r="BP152" i="1"/>
  <c r="BP1686" i="1"/>
  <c r="BP685" i="1"/>
  <c r="BP1251" i="1"/>
  <c r="BP698" i="1"/>
  <c r="BP1128" i="1"/>
  <c r="BP1096" i="1"/>
  <c r="BP704" i="1"/>
  <c r="BP1702" i="1"/>
  <c r="BP51" i="1"/>
  <c r="BP964" i="1"/>
  <c r="BP798" i="1"/>
  <c r="BP1503" i="1"/>
  <c r="BP1523" i="1"/>
  <c r="BP1157" i="1"/>
  <c r="BP690" i="1"/>
  <c r="BP1808" i="1"/>
  <c r="BP1752" i="1"/>
  <c r="BP888" i="1"/>
  <c r="BP1661" i="1"/>
  <c r="BP578" i="1"/>
  <c r="BP264" i="1"/>
  <c r="BP918" i="1"/>
  <c r="BP76" i="1"/>
  <c r="BP496" i="1"/>
  <c r="BP1995" i="1"/>
  <c r="BP1961" i="1"/>
  <c r="BP1744" i="1"/>
  <c r="BP1535" i="1"/>
  <c r="BP340" i="1"/>
  <c r="BP330" i="1"/>
  <c r="BP1871" i="1"/>
  <c r="BP1647" i="1"/>
  <c r="BP1928" i="1"/>
  <c r="BP1136" i="1"/>
  <c r="BP1245" i="1"/>
  <c r="BP2018" i="1"/>
  <c r="BP1857" i="1"/>
  <c r="BP1406" i="1"/>
  <c r="BP1379" i="1"/>
  <c r="BP1269" i="1"/>
  <c r="BP1833" i="1"/>
  <c r="BP1158" i="1"/>
  <c r="BP2053" i="1"/>
  <c r="BP64" i="1"/>
  <c r="BP1445" i="1"/>
  <c r="BP775" i="1"/>
  <c r="BP283" i="1"/>
  <c r="BP755" i="1"/>
  <c r="BP285" i="1"/>
  <c r="BP1709" i="1"/>
  <c r="BP1583" i="1"/>
  <c r="BP581" i="1"/>
  <c r="BP656" i="1"/>
  <c r="BP897" i="1"/>
  <c r="BP200" i="1"/>
  <c r="BP782" i="1"/>
  <c r="BP1780" i="1"/>
  <c r="BP130" i="1"/>
  <c r="BP1725" i="1"/>
  <c r="BP1026" i="1"/>
  <c r="BP1522" i="1"/>
  <c r="BP735" i="1"/>
  <c r="BP734" i="1"/>
  <c r="BP595" i="1"/>
  <c r="BP819" i="1"/>
  <c r="BP1975" i="1"/>
  <c r="BP1430" i="1"/>
  <c r="BP2084" i="1"/>
  <c r="BP21" i="1"/>
  <c r="BP506" i="1"/>
  <c r="BP910" i="1"/>
  <c r="BP417" i="1"/>
  <c r="BP75" i="1"/>
  <c r="BP1016" i="1"/>
  <c r="BP500" i="1"/>
  <c r="BP925" i="1"/>
  <c r="BP1063" i="1"/>
  <c r="BP1199" i="1"/>
  <c r="BP1704" i="1"/>
  <c r="BP701" i="1"/>
  <c r="BP691" i="1"/>
  <c r="BP1405" i="1"/>
  <c r="BP78" i="1"/>
  <c r="BP956" i="1"/>
  <c r="BP2027" i="1"/>
  <c r="BP1089" i="1"/>
  <c r="BP1640" i="1"/>
  <c r="BP1207" i="1"/>
  <c r="BP1882" i="1"/>
  <c r="BP1134" i="1"/>
  <c r="BP1687" i="1"/>
  <c r="BP1223" i="1"/>
  <c r="BP1175" i="1"/>
  <c r="BP1657" i="1"/>
  <c r="BP680" i="1"/>
  <c r="BP1491" i="1"/>
  <c r="BP1606" i="1"/>
  <c r="BP1095" i="1"/>
  <c r="BP1806" i="1"/>
  <c r="BP405" i="1"/>
  <c r="BP1471" i="1"/>
  <c r="BP667" i="1"/>
  <c r="BP1689" i="1"/>
  <c r="BP1567" i="1"/>
  <c r="BP1039" i="1"/>
  <c r="BP540" i="1"/>
  <c r="BP1014" i="1"/>
  <c r="BP1259" i="1"/>
  <c r="BP491" i="1"/>
  <c r="BP495" i="1"/>
  <c r="BP1877" i="1"/>
  <c r="BP2020" i="1"/>
  <c r="BP1209" i="1"/>
  <c r="BP1090" i="1"/>
  <c r="BP1921" i="1"/>
  <c r="BP451" i="1"/>
  <c r="BP663" i="1"/>
  <c r="BP349" i="1"/>
  <c r="BP1342" i="1"/>
  <c r="BP1214" i="1"/>
  <c r="BP472" i="1"/>
  <c r="BP1912" i="1"/>
  <c r="BP65" i="1"/>
  <c r="BP1439" i="1"/>
  <c r="BP1737" i="1"/>
  <c r="BP1972" i="1"/>
  <c r="BP100" i="1"/>
  <c r="BP450" i="1"/>
  <c r="BP627" i="1"/>
  <c r="BP361" i="1"/>
  <c r="BP1333" i="1"/>
  <c r="BP1422" i="1"/>
  <c r="BP1701" i="1"/>
  <c r="BP772" i="1"/>
  <c r="BP640" i="1"/>
  <c r="BP1170" i="1"/>
  <c r="BP929" i="1"/>
  <c r="BP195" i="1"/>
  <c r="BP1635" i="1"/>
  <c r="BP927" i="1"/>
  <c r="BP350" i="1"/>
  <c r="BP87" i="1"/>
  <c r="BP2005" i="1"/>
  <c r="BP1181" i="1"/>
  <c r="BP475" i="1"/>
  <c r="BP501" i="1"/>
  <c r="BP1388" i="1"/>
  <c r="BP1643" i="1"/>
  <c r="BP1910" i="1"/>
  <c r="BP1798" i="1"/>
  <c r="BP613" i="1"/>
  <c r="BP1225" i="1"/>
  <c r="BP1872" i="1"/>
  <c r="BP294" i="1"/>
  <c r="BP606" i="1"/>
  <c r="BP233" i="1"/>
  <c r="BP979" i="1"/>
  <c r="BP1032" i="1"/>
  <c r="BP867" i="1"/>
  <c r="BP2025" i="1"/>
  <c r="BP482" i="1"/>
  <c r="BP239" i="1"/>
  <c r="BP1963" i="1"/>
  <c r="BP1502" i="1"/>
  <c r="BP1296" i="1"/>
  <c r="BP616" i="1"/>
  <c r="BP49" i="1"/>
  <c r="BP1565" i="1"/>
  <c r="BP1254" i="1"/>
  <c r="BP1893" i="1"/>
  <c r="BP1654" i="1"/>
  <c r="BP1642" i="1"/>
  <c r="BP1349" i="1"/>
  <c r="BP813" i="1"/>
  <c r="BP1913" i="1"/>
  <c r="BP1048" i="1"/>
  <c r="BP441" i="1"/>
  <c r="BP815" i="1"/>
  <c r="BP1419" i="1"/>
  <c r="BP542" i="1"/>
  <c r="BP1411" i="1"/>
  <c r="BP1977" i="1"/>
  <c r="BP2035" i="1"/>
  <c r="BP662" i="1"/>
  <c r="BP322" i="1"/>
  <c r="BP1998" i="1"/>
  <c r="BP249" i="1"/>
  <c r="BP1450" i="1"/>
  <c r="BP825" i="1"/>
  <c r="BP1755" i="1"/>
  <c r="BP304" i="1"/>
  <c r="BP1708" i="1"/>
  <c r="BP159" i="1"/>
  <c r="BP1660" i="1"/>
  <c r="BP1655" i="1"/>
  <c r="BP872" i="1"/>
  <c r="BP128" i="1"/>
  <c r="BP1906" i="1"/>
  <c r="BP567" i="1"/>
  <c r="BP1006" i="1"/>
  <c r="BP1854" i="1"/>
  <c r="BP1431" i="1"/>
  <c r="BP488" i="1"/>
  <c r="BP621" i="1"/>
  <c r="BP962" i="1"/>
  <c r="BP1200" i="1"/>
  <c r="BP199" i="1"/>
  <c r="BP629" i="1"/>
  <c r="BP1371" i="1"/>
  <c r="BP922" i="1"/>
  <c r="BP28" i="1"/>
  <c r="BP1169" i="1"/>
  <c r="BP371" i="1"/>
  <c r="BP834" i="1"/>
  <c r="BP77" i="1"/>
  <c r="BP408" i="1"/>
  <c r="BP1490" i="1"/>
  <c r="BP1638" i="1"/>
  <c r="BP791" i="1"/>
  <c r="BP873" i="1"/>
  <c r="BP1107" i="1"/>
  <c r="BP368" i="1"/>
  <c r="BP1679" i="1"/>
  <c r="BP1534" i="1"/>
  <c r="BP1927" i="1"/>
  <c r="BP1278" i="1"/>
  <c r="BP831" i="1"/>
  <c r="BP1812" i="1"/>
  <c r="BP1605" i="1"/>
  <c r="BP1776" i="1"/>
  <c r="BP710" i="1"/>
  <c r="BP961" i="1"/>
  <c r="BP1258" i="1"/>
  <c r="BP1447" i="1"/>
  <c r="BP391" i="1"/>
  <c r="BP113" i="1"/>
  <c r="BP259" i="1"/>
  <c r="BP1022" i="1"/>
  <c r="BP894" i="1"/>
  <c r="BP908" i="1"/>
  <c r="BP1674" i="1"/>
  <c r="BP528" i="1"/>
  <c r="BP699" i="1"/>
  <c r="BP1345" i="1"/>
  <c r="BP525" i="1"/>
  <c r="BP296" i="1"/>
  <c r="BP1933" i="1"/>
  <c r="BP600" i="1"/>
  <c r="BP995" i="1"/>
  <c r="BP1195" i="1"/>
  <c r="BP282" i="1"/>
  <c r="BP2050" i="1"/>
  <c r="BP1271" i="1"/>
  <c r="BP461" i="1"/>
  <c r="BP2054" i="1"/>
  <c r="BP1282" i="1"/>
  <c r="BP2045" i="1"/>
  <c r="BP2048" i="1"/>
  <c r="BP2030" i="1"/>
  <c r="BP369" i="1"/>
  <c r="BP774" i="1"/>
  <c r="BP1261" i="1"/>
  <c r="BP766" i="1"/>
  <c r="BP1204" i="1"/>
  <c r="BP1494" i="1"/>
  <c r="BP625" i="1"/>
  <c r="BP1402" i="1"/>
  <c r="BP471" i="1"/>
  <c r="BP1930" i="1"/>
  <c r="BP1192" i="1"/>
  <c r="BP2085" i="1"/>
  <c r="BP364" i="1"/>
  <c r="BP1368" i="1"/>
  <c r="BP487" i="1"/>
  <c r="BP1102" i="1"/>
  <c r="BP2043" i="1"/>
  <c r="BP1284" i="1"/>
  <c r="BP1845" i="1"/>
  <c r="BP1618" i="1"/>
  <c r="BP1561" i="1"/>
  <c r="BP1397" i="1"/>
  <c r="BP1578" i="1"/>
  <c r="BP94" i="1"/>
  <c r="BP66" i="1"/>
  <c r="BP1682" i="1"/>
  <c r="BP409" i="1"/>
  <c r="BP1658" i="1"/>
  <c r="BP1557" i="1"/>
  <c r="BP242" i="1"/>
  <c r="BP812" i="1"/>
  <c r="BP325" i="1"/>
  <c r="BP1720" i="1"/>
  <c r="BP1860" i="1"/>
  <c r="BP34" i="1"/>
  <c r="BP144" i="1"/>
  <c r="BP1971" i="1"/>
  <c r="BP1829" i="1"/>
  <c r="BP1072" i="1"/>
  <c r="BP1446" i="1"/>
  <c r="BP23" i="1"/>
  <c r="BP445" i="1"/>
  <c r="BP140" i="1"/>
  <c r="BP1104" i="1"/>
  <c r="BP174" i="1"/>
  <c r="BP1773" i="1"/>
  <c r="BP1743" i="1"/>
  <c r="BP1171" i="1"/>
  <c r="BP214" i="1"/>
  <c r="BP1797" i="1"/>
  <c r="BP1357" i="1"/>
  <c r="BP1518" i="1"/>
  <c r="BP1656" i="1"/>
  <c r="BP636" i="1"/>
  <c r="BP1351" i="1"/>
  <c r="BP2069" i="1"/>
  <c r="BP15" i="1"/>
  <c r="BP2022" i="1"/>
  <c r="BP194" i="1"/>
  <c r="BP1980" i="1"/>
  <c r="BP1391" i="1"/>
  <c r="BP1320" i="1"/>
  <c r="BP977" i="1"/>
  <c r="BP1539" i="1"/>
  <c r="BP1394" i="1"/>
  <c r="BP1811" i="1"/>
  <c r="BP473" i="1"/>
  <c r="BP549" i="1"/>
  <c r="BP895" i="1"/>
  <c r="BP1789" i="1"/>
  <c r="BP1926" i="1"/>
  <c r="BP86" i="1"/>
  <c r="BP1383" i="1"/>
  <c r="BP1056" i="1"/>
  <c r="BP309" i="1"/>
  <c r="BP537" i="1"/>
  <c r="BP1849" i="1"/>
  <c r="BP1774" i="1"/>
  <c r="BP48" i="1"/>
  <c r="BP1413" i="1"/>
  <c r="BP1235" i="1"/>
  <c r="BP1461" i="1"/>
  <c r="BP289" i="1"/>
  <c r="BP228" i="1"/>
  <c r="BP693" i="1"/>
  <c r="BP2057" i="1"/>
  <c r="BP943" i="1"/>
  <c r="BP1085" i="1"/>
  <c r="BP339" i="1"/>
  <c r="BP747" i="1"/>
  <c r="BP148" i="1"/>
  <c r="BP1718" i="1"/>
  <c r="BP513" i="1"/>
  <c r="BP374" i="1"/>
  <c r="BP1398" i="1"/>
  <c r="BP1372" i="1"/>
  <c r="BP826" i="1"/>
  <c r="BP1180" i="1"/>
  <c r="BP835" i="1"/>
  <c r="BP70" i="1"/>
  <c r="BP1412" i="1"/>
  <c r="BP1823" i="1"/>
  <c r="BP2038" i="1"/>
  <c r="BP912" i="1"/>
  <c r="BP183" i="1"/>
  <c r="BP188" i="1"/>
  <c r="BP1602" i="1"/>
  <c r="BP707" i="1"/>
  <c r="BP142" i="1"/>
  <c r="BP359" i="1"/>
  <c r="BP68" i="1"/>
  <c r="BP714" i="1"/>
  <c r="BP665" i="1"/>
  <c r="BP18" i="1"/>
  <c r="BP17" i="1"/>
  <c r="BP1572" i="1"/>
  <c r="BP1099" i="1"/>
  <c r="BP575" i="1"/>
  <c r="BP1765" i="1"/>
  <c r="BP2040" i="1"/>
  <c r="BP1844" i="1"/>
  <c r="BP468" i="1"/>
  <c r="BP158" i="1"/>
  <c r="BP1880" i="1"/>
  <c r="BP305" i="1"/>
  <c r="BP504" i="1"/>
  <c r="BP1012" i="1"/>
  <c r="BP594" i="1"/>
  <c r="BP237" i="1"/>
  <c r="BP1852" i="1"/>
  <c r="BP2042" i="1"/>
  <c r="BP790" i="1"/>
  <c r="BP688" i="1"/>
  <c r="BP404" i="1"/>
  <c r="BP1057" i="1"/>
  <c r="BP1705" i="1"/>
  <c r="BP1734" i="1"/>
  <c r="BP1591" i="1"/>
  <c r="BP80" i="1"/>
  <c r="BP875" i="1"/>
  <c r="BP657" i="1"/>
  <c r="BP1115" i="1"/>
  <c r="BP343" i="1"/>
  <c r="BP882" i="1"/>
  <c r="BP342" i="1"/>
  <c r="BP389" i="1"/>
  <c r="BP1027" i="1"/>
  <c r="BP1144" i="1"/>
  <c r="BP1929" i="1"/>
  <c r="BP1665" i="1"/>
  <c r="BP1524" i="1"/>
  <c r="BP885" i="1"/>
  <c r="BP1730" i="1"/>
  <c r="BP202" i="1"/>
  <c r="BP74" i="1"/>
  <c r="BP1353" i="1"/>
  <c r="BP1939" i="1"/>
  <c r="BP1147" i="1"/>
  <c r="BP1528" i="1"/>
  <c r="BP1355" i="1"/>
  <c r="BP732" i="1"/>
  <c r="BP33" i="1"/>
  <c r="BP1908" i="1"/>
  <c r="BP1957" i="1"/>
  <c r="BP29" i="1"/>
  <c r="BP465" i="1"/>
  <c r="BP1813" i="1"/>
  <c r="BP1449" i="1"/>
  <c r="BP203" i="1"/>
  <c r="BP960" i="1"/>
  <c r="BP556" i="1"/>
  <c r="BP1002" i="1"/>
  <c r="BP786" i="1"/>
  <c r="BP1517" i="1"/>
  <c r="BP1346" i="1"/>
  <c r="BP837" i="1"/>
  <c r="BP559" i="1"/>
  <c r="BP968" i="1"/>
  <c r="BP1641" i="1"/>
  <c r="BP312" i="1"/>
  <c r="BP476" i="1"/>
  <c r="BP1127" i="1"/>
  <c r="BP1662" i="1"/>
  <c r="BP1365" i="1"/>
  <c r="BP764" i="1"/>
  <c r="BP1633" i="1"/>
  <c r="BP1678" i="1"/>
  <c r="BP1653" i="1"/>
  <c r="BP2065" i="1"/>
  <c r="BP785" i="1"/>
  <c r="BP470" i="1"/>
  <c r="BP1589" i="1"/>
  <c r="BP1584" i="1"/>
  <c r="BP400" i="1"/>
  <c r="BP1899" i="1"/>
  <c r="BP716" i="1"/>
  <c r="BP1747" i="1"/>
  <c r="BP1023" i="1"/>
  <c r="BP953" i="1"/>
  <c r="BP1082" i="1"/>
  <c r="BP1875" i="1"/>
  <c r="BP630" i="1"/>
  <c r="BP538" i="1"/>
  <c r="BP579" i="1"/>
  <c r="BP658" i="1"/>
  <c r="BP452" i="1"/>
  <c r="BP1378" i="1"/>
  <c r="BP1460" i="1"/>
  <c r="BP1611" i="1"/>
  <c r="BP677" i="1"/>
  <c r="BP1888" i="1"/>
  <c r="BP84" i="1"/>
  <c r="BP110" i="1"/>
  <c r="BP204" i="1"/>
  <c r="BP47" i="1"/>
  <c r="BP1148" i="1"/>
  <c r="BP1805" i="1"/>
  <c r="BP120" i="1"/>
  <c r="BP155" i="1"/>
  <c r="BP1273" i="1"/>
  <c r="BP985" i="1"/>
  <c r="BP1249" i="1"/>
  <c r="BP221" i="1"/>
  <c r="BP1562" i="1"/>
  <c r="BP1497" i="1"/>
  <c r="BP413" i="1"/>
  <c r="BP1076" i="1"/>
  <c r="BP56" i="1"/>
  <c r="BP1648" i="1"/>
  <c r="BP1113" i="1"/>
  <c r="BP1529" i="1"/>
  <c r="BP109" i="1"/>
  <c r="BP1712" i="1"/>
  <c r="BP1474" i="1"/>
  <c r="BP2017" i="1"/>
  <c r="BP1694" i="1"/>
  <c r="BP1514" i="1"/>
  <c r="BP806" i="1"/>
  <c r="BP193" i="1"/>
  <c r="BP226" i="1"/>
  <c r="BP27" i="1"/>
  <c r="BP81" i="1"/>
  <c r="BP1250" i="1"/>
  <c r="BP1407" i="1"/>
  <c r="BP796" i="1"/>
  <c r="BP713" i="1"/>
  <c r="BP1891" i="1"/>
  <c r="BP1766" i="1"/>
  <c r="BP1837" i="1"/>
  <c r="BP641" i="1"/>
  <c r="BP1029" i="1"/>
  <c r="BP1472" i="1"/>
  <c r="BP615" i="1"/>
  <c r="BP1264" i="1"/>
  <c r="BP741" i="1"/>
  <c r="BP108" i="1"/>
  <c r="BP90" i="1"/>
  <c r="BP1624" i="1"/>
  <c r="BP373" i="1"/>
  <c r="BP748" i="1"/>
  <c r="BP1310" i="1"/>
  <c r="BP268" i="1"/>
  <c r="BP644" i="1"/>
  <c r="BP1257" i="1"/>
  <c r="BP1263" i="1"/>
  <c r="BP2081" i="1"/>
  <c r="BP940" i="1"/>
  <c r="BP225" i="1"/>
  <c r="BP973" i="1"/>
  <c r="BP1386" i="1"/>
  <c r="BP348" i="1"/>
  <c r="BP261" i="1"/>
  <c r="BP1715" i="1"/>
  <c r="BP1620" i="1"/>
  <c r="BP1424" i="1"/>
  <c r="BP863" i="1"/>
  <c r="BP1218" i="1"/>
  <c r="BP447" i="1"/>
  <c r="BP601" i="1"/>
  <c r="BP1437" i="1"/>
  <c r="BP416" i="1"/>
  <c r="BP544" i="1"/>
  <c r="BP896" i="1"/>
  <c r="BP354" i="1"/>
  <c r="BP1326" i="1"/>
  <c r="BP821" i="1"/>
  <c r="BP1866" i="1"/>
  <c r="BP1984" i="1"/>
  <c r="BP324" i="1"/>
  <c r="BP1958" i="1"/>
  <c r="BP460" i="1"/>
  <c r="BP712" i="1"/>
  <c r="BP518" i="1"/>
  <c r="BP768" i="1"/>
  <c r="BP1521" i="1"/>
  <c r="BP1454" i="1"/>
  <c r="BP1595" i="1"/>
  <c r="BP190" i="1"/>
  <c r="BP1659" i="1"/>
  <c r="BP71" i="1"/>
  <c r="BP112" i="1"/>
  <c r="BP781" i="1"/>
  <c r="BP674" i="1"/>
  <c r="BP32" i="1"/>
  <c r="BP846" i="1"/>
  <c r="BP278" i="1"/>
  <c r="BP620" i="1"/>
  <c r="BP37" i="1"/>
  <c r="BP1596" i="1"/>
  <c r="BP836" i="1"/>
  <c r="BP761" i="1"/>
  <c r="BP1670" i="1"/>
  <c r="BP1071" i="1"/>
  <c r="BP431" i="1"/>
  <c r="BP1456" i="1"/>
  <c r="BP1414" i="1"/>
  <c r="BP612" i="1"/>
  <c r="BP376" i="1"/>
  <c r="BP994" i="1"/>
  <c r="BP1141" i="1"/>
  <c r="BP89" i="1"/>
  <c r="BP1244" i="1"/>
  <c r="BP1835" i="1"/>
  <c r="BP1321" i="1"/>
  <c r="BP375" i="1"/>
  <c r="BP777" i="1"/>
  <c r="BP379" i="1"/>
  <c r="BP1015" i="1"/>
  <c r="BP1554" i="1"/>
  <c r="BP486" i="1"/>
  <c r="BP2079" i="1"/>
  <c r="BP1304" i="1"/>
  <c r="BP923" i="1"/>
  <c r="BP1068" i="1"/>
  <c r="BP2049" i="1"/>
  <c r="BP1898" i="1"/>
  <c r="BP1028" i="1"/>
  <c r="BP1125" i="1"/>
  <c r="BP1515" i="1"/>
  <c r="BP11" i="1"/>
  <c r="BP377" i="1"/>
  <c r="BP1999" i="1"/>
  <c r="BP792" i="1"/>
  <c r="BP959" i="1"/>
  <c r="BP883" i="1"/>
  <c r="BP874" i="1"/>
  <c r="BP406" i="1"/>
  <c r="BP398" i="1"/>
  <c r="BP467" i="1"/>
  <c r="BP744" i="1"/>
  <c r="BP1390" i="1"/>
  <c r="BP966" i="1"/>
  <c r="BP1299" i="1"/>
  <c r="BP1997" i="1"/>
  <c r="BP1267" i="1"/>
  <c r="BP170" i="1"/>
  <c r="BP547" i="1"/>
  <c r="BP1772" i="1"/>
  <c r="BP1724" i="1"/>
  <c r="BP137" i="1"/>
  <c r="BP865" i="1"/>
  <c r="BP2032" i="1"/>
  <c r="BP708" i="1"/>
  <c r="BP1538" i="1"/>
  <c r="BP2059" i="1"/>
  <c r="BP931" i="1"/>
  <c r="BP1807" i="1"/>
  <c r="BP1769" i="1"/>
  <c r="BP949" i="1"/>
  <c r="BP1065" i="1"/>
  <c r="BP169" i="1"/>
  <c r="BP937" i="1"/>
  <c r="BP845" i="1"/>
  <c r="BP975" i="1"/>
  <c r="BP127" i="1"/>
  <c r="BP536" i="1"/>
  <c r="BP166" i="1"/>
  <c r="BP997" i="1"/>
  <c r="BP1988" i="1"/>
  <c r="BP998" i="1"/>
  <c r="BP1537" i="1"/>
  <c r="BP1275" i="1"/>
  <c r="BP497" i="1"/>
  <c r="BP1162" i="1"/>
  <c r="BP196" i="1"/>
  <c r="BP1644" i="1"/>
  <c r="BP1332" i="1"/>
  <c r="BP1201" i="1"/>
  <c r="BP1308" i="1"/>
  <c r="BP1841" i="1"/>
  <c r="BP1238" i="1"/>
  <c r="BP2015" i="1"/>
  <c r="BP67" i="1"/>
  <c r="BP1603" i="1"/>
  <c r="BP618" i="1"/>
  <c r="BP236" i="1"/>
  <c r="BP728" i="1"/>
  <c r="BP477" i="1"/>
  <c r="BP161" i="1"/>
  <c r="BP860" i="1"/>
  <c r="BP851" i="1"/>
  <c r="BP1339" i="1"/>
  <c r="BP1359" i="1"/>
  <c r="BP945" i="1"/>
  <c r="BP893" i="1"/>
  <c r="BP1501" i="1"/>
  <c r="BP52" i="1"/>
  <c r="BP800" i="1"/>
  <c r="BP1964" i="1"/>
  <c r="BP172" i="1"/>
  <c r="BP1509" i="1"/>
  <c r="BP1956" i="1"/>
  <c r="BP607" i="1"/>
  <c r="BP1736" i="1"/>
  <c r="BP50" i="1"/>
  <c r="BP213" i="1"/>
  <c r="BP787" i="1"/>
  <c r="BP991" i="1"/>
  <c r="BP93" i="1"/>
  <c r="BP1896" i="1"/>
  <c r="BP485" i="1"/>
  <c r="BP1455" i="1"/>
  <c r="BP240" i="1"/>
  <c r="BP1473" i="1"/>
  <c r="BP393" i="1"/>
  <c r="BP1173" i="1"/>
  <c r="BP366" i="1"/>
  <c r="BP1441" i="1"/>
  <c r="BP838" i="1"/>
  <c r="BP209" i="1"/>
  <c r="BP46" i="1"/>
  <c r="BP1438" i="1"/>
  <c r="BP284" i="1"/>
  <c r="BP1707" i="1"/>
  <c r="BP192" i="1"/>
  <c r="BP1079" i="1"/>
  <c r="BP1360" i="1"/>
  <c r="BP545" i="1"/>
  <c r="BP1030" i="1"/>
  <c r="BP245" i="1"/>
  <c r="BP1003" i="1"/>
  <c r="BP157" i="1"/>
  <c r="BP1863" i="1"/>
  <c r="BP577" i="1"/>
  <c r="BP345" i="1"/>
  <c r="BP1969" i="1"/>
  <c r="BP1970" i="1"/>
  <c r="BP901" i="1"/>
  <c r="BP1428" i="1"/>
  <c r="BP265" i="1"/>
  <c r="BP1222" i="1"/>
  <c r="BP1283" i="1"/>
  <c r="BP661" i="1"/>
  <c r="BP654" i="1"/>
  <c r="BP642" i="1"/>
  <c r="BP1786" i="1"/>
  <c r="BP1909" i="1"/>
  <c r="BP1344" i="1"/>
  <c r="BP1484" i="1"/>
  <c r="BP1227" i="1"/>
  <c r="BP1309" i="1"/>
  <c r="BP1685" i="1"/>
  <c r="BP1194" i="1"/>
  <c r="BP1066" i="1"/>
  <c r="BP1129" i="1"/>
  <c r="BP1212" i="1"/>
  <c r="BP904" i="1"/>
  <c r="BP123" i="1"/>
  <c r="BP1543" i="1"/>
  <c r="BP1804" i="1"/>
  <c r="BP664" i="1"/>
  <c r="BP1178" i="1"/>
  <c r="BP1142" i="1"/>
  <c r="BP1444" i="1"/>
  <c r="BP1213" i="1"/>
  <c r="BP85" i="1"/>
  <c r="BP1779" i="1"/>
  <c r="BP99" i="1"/>
  <c r="BP434" i="1"/>
  <c r="BP1112" i="1"/>
  <c r="BP1739" i="1"/>
  <c r="BP139" i="1"/>
  <c r="BP592" i="1"/>
  <c r="BP1362" i="1"/>
  <c r="BP1477" i="1"/>
  <c r="BP1376" i="1"/>
  <c r="BP1062" i="1"/>
  <c r="BP1944" i="1"/>
  <c r="BP186" i="1"/>
  <c r="BP31" i="1"/>
  <c r="BP1504" i="1"/>
  <c r="BP543" i="1"/>
  <c r="BP111" i="1"/>
  <c r="BP1246" i="1"/>
  <c r="BP1106" i="1"/>
  <c r="BP1560" i="1"/>
  <c r="BP1495" i="1"/>
  <c r="BP503" i="1"/>
  <c r="BP1457" i="1"/>
  <c r="BP1448" i="1"/>
  <c r="BP333" i="1"/>
  <c r="BP1616" i="1"/>
  <c r="BP1356" i="1"/>
  <c r="BP799" i="1"/>
  <c r="BP1358" i="1"/>
  <c r="BP1630" i="1"/>
  <c r="BP1601" i="1"/>
  <c r="BP561" i="1"/>
  <c r="BP1208" i="1"/>
  <c r="BP631" i="1"/>
  <c r="BP2021" i="1"/>
  <c r="BP801" i="1"/>
  <c r="BP1574" i="1"/>
  <c r="BP1946" i="1"/>
  <c r="BP396" i="1"/>
  <c r="BP626" i="1"/>
  <c r="BP210" i="1"/>
  <c r="BP1628" i="1"/>
  <c r="BP859" i="1"/>
  <c r="BP1520" i="1"/>
  <c r="BP1230" i="1"/>
  <c r="BP739" i="1"/>
  <c r="BP1558" i="1"/>
  <c r="BP292" i="1"/>
  <c r="BP1787" i="1"/>
  <c r="BP1993" i="1"/>
  <c r="BP493" i="1"/>
  <c r="BP244" i="1"/>
  <c r="BP1809" i="1"/>
  <c r="BP167" i="1"/>
  <c r="BP733" i="1"/>
  <c r="BP1756" i="1"/>
  <c r="BP1617" i="1"/>
  <c r="BP329" i="1"/>
  <c r="BP505" i="1"/>
  <c r="BP1311" i="1"/>
  <c r="BP1049" i="1"/>
  <c r="BP215" i="1"/>
  <c r="BP2082" i="1"/>
  <c r="BP804" i="1"/>
  <c r="BP381" i="1"/>
  <c r="BP88" i="1"/>
  <c r="BP420" i="1"/>
  <c r="BP1629" i="1"/>
  <c r="BP1133" i="1"/>
  <c r="BP1205" i="1"/>
  <c r="BP666" i="1"/>
  <c r="BP2008" i="1"/>
  <c r="BP1300" i="1"/>
  <c r="BP43" i="1"/>
  <c r="BP444" i="1"/>
  <c r="BP568" i="1"/>
  <c r="BP752" i="1"/>
  <c r="BP430" i="1"/>
  <c r="BP1044" i="1"/>
  <c r="BP1822" i="1"/>
  <c r="BP718" i="1"/>
  <c r="BP541" i="1"/>
  <c r="BP1965" i="1"/>
  <c r="BP498" i="1"/>
  <c r="BP1604" i="1"/>
  <c r="BP1400" i="1"/>
  <c r="BP1004" i="1"/>
  <c r="BP746" i="1"/>
  <c r="BP303" i="1"/>
  <c r="BP591" i="1"/>
  <c r="BP1925" i="1"/>
  <c r="BP1568" i="1"/>
  <c r="BP751" i="1"/>
  <c r="BP1496" i="1"/>
  <c r="BP1464" i="1"/>
  <c r="BP1266" i="1"/>
  <c r="BP247" i="1"/>
  <c r="BP924" i="1"/>
  <c r="BP422" i="1"/>
  <c r="BP1483" i="1"/>
  <c r="BP803" i="1"/>
  <c r="BP784" i="1"/>
  <c r="BP686" i="1"/>
  <c r="BP1960" i="1"/>
  <c r="BP729" i="1"/>
  <c r="BP1814" i="1"/>
  <c r="BP1159" i="1"/>
  <c r="BP1714" i="1"/>
  <c r="BP1865" i="1"/>
  <c r="BP1054" i="1"/>
  <c r="BP353" i="1"/>
  <c r="BP724" i="1"/>
  <c r="BP1698" i="1"/>
  <c r="BP8" i="1"/>
  <c r="BP1802" i="1"/>
  <c r="BP740" i="1"/>
  <c r="BP41" i="1"/>
  <c r="BP102" i="1"/>
  <c r="BP1505" i="1"/>
  <c r="BP463" i="1"/>
  <c r="BP1559" i="1"/>
  <c r="BP1830" i="1"/>
  <c r="BP1981" i="1"/>
  <c r="BP1652" i="1"/>
  <c r="BP443" i="1"/>
  <c r="BP1553" i="1"/>
  <c r="BP1313" i="1"/>
  <c r="BP411" i="1"/>
  <c r="BP2009" i="1"/>
  <c r="BP563" i="1"/>
  <c r="BP659" i="1"/>
  <c r="BP1532" i="1"/>
  <c r="BP2080" i="1"/>
  <c r="BP649" i="1"/>
  <c r="BP1009" i="1"/>
  <c r="BP756" i="1"/>
  <c r="BP458" i="1"/>
  <c r="BP1040" i="1"/>
  <c r="BP250" i="1"/>
  <c r="BP535" i="1"/>
  <c r="BP939" i="1"/>
  <c r="BP558" i="1"/>
  <c r="BP520" i="1"/>
  <c r="BP839" i="1"/>
  <c r="BP145" i="1"/>
  <c r="BP1699" i="1"/>
  <c r="BP996" i="1"/>
  <c r="BP116" i="1"/>
  <c r="BP2002" i="1"/>
  <c r="BP1042" i="1"/>
  <c r="BP1021" i="1"/>
  <c r="BP687" i="1"/>
  <c r="BP205" i="1"/>
  <c r="BP817" i="1"/>
  <c r="BP1876" i="1"/>
  <c r="BP131" i="1"/>
  <c r="BP1478" i="1"/>
  <c r="BP1037" i="1"/>
  <c r="BP827" i="1"/>
  <c r="BP1117" i="1"/>
  <c r="BP623" i="1"/>
  <c r="BP767" i="1"/>
  <c r="BP832" i="1"/>
  <c r="BP198" i="1"/>
  <c r="BP211" i="1"/>
  <c r="BP681" i="1"/>
  <c r="BP585" i="1"/>
  <c r="BP651" i="1"/>
  <c r="BP1923" i="1"/>
  <c r="BP1949" i="1"/>
  <c r="BP1260" i="1"/>
  <c r="BP421" i="1"/>
  <c r="BP1751" i="1"/>
  <c r="BP689" i="1"/>
  <c r="BP1143" i="1"/>
  <c r="BP954" i="1"/>
  <c r="BP1922" i="1"/>
  <c r="BP1742" i="1"/>
  <c r="BP1007" i="1"/>
  <c r="BP1183" i="1"/>
  <c r="BP1285" i="1"/>
  <c r="BP256" i="1"/>
  <c r="BP952" i="1"/>
  <c r="BP241" i="1"/>
  <c r="BP1482" i="1"/>
  <c r="BP633" i="1"/>
  <c r="BP1500" i="1"/>
  <c r="BP988" i="1"/>
  <c r="BP448" i="1"/>
  <c r="BP42" i="1"/>
  <c r="BP1777" i="1"/>
  <c r="BP951" i="1"/>
  <c r="BP401" i="1"/>
  <c r="BP2083" i="1"/>
  <c r="BP263" i="1"/>
  <c r="BP1287" i="1"/>
  <c r="BP861" i="1"/>
  <c r="BP1713" i="1"/>
  <c r="BP1576" i="1"/>
  <c r="BP1727" i="1"/>
  <c r="BP574" i="1"/>
  <c r="BP1481" i="1"/>
  <c r="BP909" i="1"/>
  <c r="BP1165" i="1"/>
  <c r="BP692" i="1"/>
  <c r="BP481" i="1"/>
  <c r="BP2064" i="1"/>
  <c r="BP253" i="1"/>
  <c r="BP69" i="1"/>
  <c r="BP524" i="1"/>
  <c r="BP1651" i="1"/>
  <c r="BP898" i="1"/>
  <c r="BP1305" i="1"/>
  <c r="BP569" i="1"/>
  <c r="BP1061" i="1"/>
  <c r="BP234" i="1"/>
  <c r="BP1859" i="1"/>
  <c r="BP1749" i="1"/>
  <c r="BP754" i="1"/>
  <c r="BP1046" i="1"/>
  <c r="BP1631" i="1"/>
  <c r="BP1599" i="1"/>
  <c r="BP1856" i="1"/>
  <c r="BP1527" i="1"/>
  <c r="BP1985" i="1"/>
  <c r="BP317" i="1"/>
  <c r="BP1570" i="1"/>
  <c r="BP2000" i="1"/>
  <c r="BP1315" i="1"/>
  <c r="BP299" i="1"/>
  <c r="BP531" i="1"/>
  <c r="BP1938" i="1"/>
  <c r="BP532" i="1"/>
  <c r="BP1452" i="1"/>
  <c r="BP1711" i="1"/>
  <c r="BP516" i="1"/>
  <c r="BP1233" i="1"/>
  <c r="BP842" i="1"/>
  <c r="BP605" i="1"/>
  <c r="BP1331" i="1"/>
  <c r="BP1074" i="1"/>
  <c r="BP770" i="1"/>
  <c r="BP1580" i="1"/>
  <c r="BP509" i="1"/>
  <c r="BP336" i="1"/>
  <c r="BP1645" i="1"/>
  <c r="BP1366" i="1"/>
  <c r="BP1691" i="1"/>
  <c r="BP255" i="1"/>
  <c r="BP1671" i="1"/>
  <c r="BP1091" i="1"/>
  <c r="BP262" i="1"/>
  <c r="BP164" i="1"/>
  <c r="BP1546" i="1"/>
  <c r="BP1516" i="1"/>
  <c r="BP1639" i="1"/>
  <c r="BP1288" i="1"/>
  <c r="BP334" i="1"/>
  <c r="BP783" i="1"/>
  <c r="BP857" i="1"/>
  <c r="BP2086" i="1"/>
  <c r="BP1619" i="1"/>
  <c r="BP1361" i="1"/>
  <c r="BP624" i="1"/>
  <c r="BP721" i="1"/>
  <c r="BP323" i="1"/>
  <c r="BP442" i="1"/>
  <c r="BP216" i="1"/>
  <c r="BP809" i="1"/>
  <c r="BP1945" i="1"/>
  <c r="BP1307" i="1"/>
  <c r="BP149" i="1"/>
  <c r="BP1511" i="1"/>
  <c r="BP1468" i="1"/>
  <c r="BP1184" i="1"/>
  <c r="BP1202" i="1"/>
  <c r="BP847" i="1"/>
  <c r="BP432" i="1"/>
  <c r="BP810" i="1"/>
  <c r="BP564" i="1"/>
  <c r="BP1329" i="1"/>
  <c r="BP833" i="1"/>
  <c r="BP1005" i="1"/>
  <c r="BP1890" i="1"/>
  <c r="BP1382" i="1"/>
  <c r="BP1513" i="1"/>
  <c r="BP1764" i="1"/>
  <c r="BP1179" i="1"/>
  <c r="BP2026" i="1"/>
  <c r="BP160" i="1"/>
  <c r="BP407" i="1"/>
  <c r="BP905" i="1"/>
  <c r="BP1094" i="1"/>
  <c r="BP2076" i="1"/>
  <c r="BP141" i="1"/>
  <c r="BP1281" i="1"/>
  <c r="BP1753" i="1"/>
  <c r="BP1571" i="1"/>
  <c r="BP584" i="1"/>
  <c r="BP1869" i="1"/>
  <c r="BP1615" i="1"/>
  <c r="BP62" i="1"/>
  <c r="BP79" i="1"/>
  <c r="BP1821" i="1"/>
  <c r="BP1008" i="1"/>
  <c r="BP2088" i="1"/>
  <c r="BP1487" i="1"/>
  <c r="BP310" i="1"/>
  <c r="BP886" i="1"/>
  <c r="BP1897" i="1"/>
  <c r="BP515" i="1"/>
  <c r="BP850" i="1"/>
  <c r="BP14" i="1"/>
  <c r="BP1262" i="1"/>
  <c r="BP877" i="1"/>
  <c r="BP789" i="1"/>
  <c r="BP1289" i="1"/>
  <c r="BP395" i="1"/>
  <c r="BP1236" i="1"/>
  <c r="BP1034" i="1"/>
  <c r="BP412" i="1"/>
  <c r="BP1996" i="1"/>
  <c r="BP1153" i="1"/>
  <c r="BP1892" i="1"/>
  <c r="BP1953" i="1"/>
  <c r="BP1294" i="1"/>
  <c r="BP948" i="1"/>
  <c r="BP118" i="1"/>
  <c r="BP1887" i="1"/>
  <c r="BP1160" i="1"/>
  <c r="BP1592" i="1"/>
  <c r="BP1217" i="1"/>
  <c r="BP1669" i="1"/>
  <c r="BP919" i="1"/>
  <c r="BP179" i="1"/>
  <c r="BP1719" i="1"/>
  <c r="BP1396" i="1"/>
  <c r="BP526" i="1"/>
  <c r="BP311" i="1"/>
  <c r="BP1108" i="1"/>
  <c r="BP950" i="1"/>
  <c r="BP622" i="1"/>
  <c r="BP227" i="1"/>
  <c r="BP1114" i="1"/>
  <c r="BP1762" i="1"/>
  <c r="BP1103" i="1"/>
  <c r="BP1243" i="1"/>
  <c r="BP456" i="1"/>
  <c r="BP1347" i="1"/>
  <c r="BP1248" i="1"/>
  <c r="BP1409" i="1"/>
  <c r="BP706" i="1"/>
  <c r="BP362" i="1"/>
  <c r="BP1917" i="1"/>
  <c r="BP332" i="1"/>
  <c r="BP978" i="1"/>
  <c r="BP726" i="1"/>
  <c r="BP1393" i="1"/>
  <c r="BP1801" i="1"/>
  <c r="BP1191" i="1"/>
  <c r="BP737" i="1"/>
  <c r="BP1330" i="1"/>
  <c r="BP254" i="1"/>
  <c r="BP98" i="1"/>
  <c r="BP197" i="1"/>
  <c r="BP1940" i="1"/>
  <c r="BP1794" i="1"/>
  <c r="BP1374" i="1"/>
  <c r="BP1900" i="1"/>
  <c r="BP1663" i="1"/>
  <c r="BP2029" i="1"/>
  <c r="BP45" i="1"/>
  <c r="BP1990" i="1"/>
  <c r="BP2077" i="1"/>
  <c r="BP1013" i="1"/>
  <c r="BP935" i="1"/>
  <c r="BP507" i="1"/>
  <c r="BP12" i="1"/>
  <c r="BP466" i="1"/>
  <c r="BP1695" i="1"/>
  <c r="BP1721" i="1"/>
  <c r="BP2058" i="1"/>
  <c r="BP2036" i="1"/>
  <c r="BP1384" i="1"/>
  <c r="BP1950" i="1"/>
  <c r="BP363" i="1"/>
  <c r="BP115" i="1"/>
  <c r="BP35" i="1"/>
  <c r="BP315" i="1"/>
  <c r="BP119" i="1"/>
  <c r="BP318" i="1"/>
  <c r="BP1548" i="1"/>
  <c r="BP1073" i="1"/>
  <c r="BP1983" i="1"/>
  <c r="BP1793" i="1"/>
  <c r="BP852" i="1"/>
  <c r="BP570" i="1"/>
  <c r="BP147" i="1"/>
  <c r="BP1968" i="1"/>
  <c r="BP717" i="1"/>
  <c r="BP983" i="1"/>
  <c r="BP1458" i="1"/>
  <c r="BP1186" i="1"/>
  <c r="BP129" i="1"/>
  <c r="BP1075" i="1"/>
  <c r="BP1338" i="1"/>
  <c r="BP1485" i="1"/>
  <c r="BP26" i="1"/>
  <c r="BP1649" i="1"/>
  <c r="BP776" i="1"/>
  <c r="BP1763" i="1"/>
  <c r="BP2037" i="1"/>
  <c r="BP2078" i="1"/>
  <c r="BP1017" i="1"/>
  <c r="BP1272" i="1"/>
  <c r="BP604" i="1"/>
  <c r="BP1335" i="1"/>
  <c r="BP989" i="1"/>
  <c r="BP403" i="1"/>
  <c r="BP72" i="1"/>
  <c r="BP1111" i="1"/>
  <c r="BP1229" i="1"/>
  <c r="BP517" i="1"/>
  <c r="BP1131" i="1"/>
  <c r="BP1924" i="1"/>
  <c r="BP916" i="1"/>
  <c r="BP1459" i="1"/>
  <c r="BP1614" i="1"/>
  <c r="BP554" i="1"/>
  <c r="BP1291" i="1"/>
  <c r="BP1735" i="1"/>
  <c r="BP1992" i="1"/>
  <c r="BP1566" i="1"/>
  <c r="BP727" i="1"/>
  <c r="BP1728" i="1"/>
  <c r="BP1760" i="1"/>
  <c r="BP546" i="1"/>
  <c r="BP1172" i="1"/>
  <c r="BP1123" i="1"/>
  <c r="BP1336" i="1"/>
  <c r="BP1937" i="1"/>
  <c r="BP6" i="1"/>
  <c r="BP602" i="1"/>
  <c r="BP619" i="1"/>
  <c r="BP97" i="1"/>
  <c r="BP1060" i="1"/>
  <c r="BP1488" i="1"/>
  <c r="BP628" i="1"/>
  <c r="BP257" i="1"/>
  <c r="BP914" i="1"/>
  <c r="BP635" i="1"/>
  <c r="BP1323" i="1"/>
  <c r="BP1770" i="1"/>
  <c r="BP96" i="1"/>
  <c r="BP1632" i="1"/>
  <c r="BP1093" i="1"/>
  <c r="BP1381" i="1"/>
  <c r="BP357" i="1"/>
  <c r="BP358" i="1"/>
  <c r="BP1317" i="1"/>
  <c r="BP1043" i="1"/>
  <c r="BP679" i="1"/>
  <c r="BP1001" i="1"/>
  <c r="BP932" i="1"/>
  <c r="BP645" i="1"/>
  <c r="BP610" i="1"/>
  <c r="BP1754" i="1"/>
  <c r="BP1610" i="1"/>
  <c r="BP1625" i="1"/>
  <c r="BP1783" i="1"/>
  <c r="BP993" i="1"/>
  <c r="BP449" i="1"/>
  <c r="BP2019" i="1"/>
  <c r="BP267" i="1"/>
  <c r="BP2068" i="1"/>
  <c r="BP2072" i="1"/>
  <c r="BP899" i="1"/>
  <c r="BP1011" i="1"/>
  <c r="BP280" i="1"/>
  <c r="BP745" i="1"/>
  <c r="BP1325" i="1"/>
  <c r="BP778" i="1"/>
  <c r="BP1579" i="1"/>
  <c r="BP175" i="1"/>
  <c r="BP565" i="1"/>
  <c r="BP1585" i="1"/>
  <c r="BP743" i="1"/>
  <c r="BP2016" i="1"/>
  <c r="BP1828" i="1"/>
  <c r="BP1328" i="1"/>
  <c r="BP260" i="1"/>
  <c r="BP1703" i="1"/>
  <c r="BP63" i="1"/>
  <c r="BP1722" i="1"/>
  <c r="BP1788" i="1"/>
  <c r="BP1569" i="1"/>
  <c r="BP590" i="1"/>
  <c r="BP1401" i="1"/>
  <c r="BP1943" i="1"/>
  <c r="BP617" i="1"/>
  <c r="BP378" i="1"/>
  <c r="BP1904" i="1"/>
  <c r="BP383" i="1"/>
  <c r="BP934" i="1"/>
  <c r="BP676" i="1"/>
  <c r="BP596" i="1"/>
  <c r="BP915" i="1"/>
  <c r="BP1166" i="1"/>
  <c r="BP2087" i="1"/>
  <c r="BP459" i="1"/>
  <c r="BP1552" i="1"/>
  <c r="BP1627" i="1"/>
  <c r="BP1231" i="1"/>
  <c r="BP971" i="1"/>
  <c r="BP881" i="1"/>
  <c r="BP723" i="1"/>
  <c r="BP220" i="1"/>
  <c r="BP1193" i="1"/>
  <c r="BP492" i="1"/>
  <c r="BP928" i="1"/>
  <c r="BP424" i="1"/>
  <c r="BP367" i="1"/>
  <c r="BP1270" i="1"/>
  <c r="BP480" i="1"/>
  <c r="BP1145" i="1"/>
  <c r="BP1710" i="1"/>
  <c r="BP1848" i="1"/>
  <c r="BP1696" i="1"/>
  <c r="BP1274" i="1"/>
  <c r="BP938" i="1"/>
  <c r="BP2071" i="1"/>
  <c r="BP469" i="1"/>
  <c r="BP168" i="1"/>
  <c r="BP156" i="1"/>
  <c r="BP675" i="1"/>
  <c r="BP1324" i="1"/>
  <c r="BP13" i="1"/>
  <c r="BP647" i="1"/>
  <c r="BP1018" i="1"/>
  <c r="BP1024" i="1"/>
  <c r="BP1440" i="1"/>
  <c r="BP1466" i="1"/>
  <c r="BP1038" i="1"/>
  <c r="BP288" i="1"/>
  <c r="BP235" i="1"/>
  <c r="BP1206" i="1"/>
  <c r="BP1555" i="1"/>
  <c r="BP2006" i="1"/>
  <c r="BP788" i="1"/>
  <c r="BP483" i="1"/>
  <c r="BP982" i="1"/>
  <c r="BP9" i="1"/>
  <c r="BP902" i="1"/>
  <c r="BP1041" i="1"/>
  <c r="BP1820" i="1"/>
  <c r="BP1167" i="1"/>
  <c r="BP848" i="1"/>
  <c r="BP60" i="1"/>
  <c r="BP150" i="1"/>
  <c r="BP1392" i="1"/>
  <c r="BP797" i="1"/>
  <c r="BP1433" i="1"/>
  <c r="BP307" i="1"/>
  <c r="BP92" i="1"/>
  <c r="BP1803" i="1"/>
  <c r="BP1989" i="1"/>
  <c r="BP510" i="1"/>
  <c r="BP972" i="1"/>
  <c r="BP287" i="1"/>
  <c r="BP1745" i="1"/>
  <c r="BP388" i="1"/>
  <c r="BP1594" i="1"/>
  <c r="BP1542" i="1"/>
  <c r="BP736" i="1"/>
  <c r="BP1843" i="1"/>
  <c r="BP328" i="1"/>
  <c r="BP1211" i="1"/>
  <c r="BP154" i="1"/>
  <c r="BP911" i="1"/>
  <c r="BP2044" i="1"/>
  <c r="BP1862" i="1"/>
  <c r="BP392" i="1"/>
  <c r="BP1948" i="1"/>
  <c r="BP1312" i="1"/>
  <c r="BP246" i="1"/>
  <c r="BP22" i="1"/>
  <c r="BP370" i="1"/>
  <c r="BP1058" i="1"/>
  <c r="BP2012" i="1"/>
  <c r="BP177" i="1"/>
  <c r="BP634" i="1"/>
  <c r="BP853" i="1"/>
  <c r="BP2051" i="1"/>
  <c r="BP760" i="1"/>
  <c r="BP427" i="1"/>
  <c r="BP981" i="1"/>
  <c r="BP338" i="1"/>
  <c r="BP133" i="1"/>
  <c r="BP1240" i="1"/>
  <c r="BP1086" i="1"/>
  <c r="BP1881" i="1"/>
  <c r="BP1146" i="1"/>
  <c r="BP2070" i="1"/>
  <c r="BP2004" i="1"/>
  <c r="BP802" i="1"/>
  <c r="BP1154" i="1"/>
  <c r="BP7" i="1"/>
  <c r="BP1399" i="1"/>
  <c r="BP1469" i="1"/>
  <c r="BP30" i="1"/>
  <c r="BP275" i="1"/>
  <c r="BP512" i="1"/>
  <c r="BP1550" i="1"/>
  <c r="BP326" i="1"/>
  <c r="BP1064" i="1"/>
  <c r="BP705" i="1"/>
  <c r="BP862" i="1"/>
  <c r="BP1531" i="1"/>
  <c r="BP936" i="1"/>
  <c r="BP1840" i="1"/>
  <c r="BP1069" i="1"/>
  <c r="BP672" i="1"/>
  <c r="BP295" i="1"/>
  <c r="BP385" i="1"/>
  <c r="BP490" i="1"/>
  <c r="BP866" i="1"/>
  <c r="BP1883" i="1"/>
  <c r="BP201" i="1"/>
  <c r="BP742" i="1"/>
  <c r="BP900" i="1"/>
  <c r="BP947" i="1"/>
  <c r="BP1936" i="1"/>
  <c r="BP1733" i="1"/>
  <c r="BP856" i="1"/>
  <c r="BP61" i="1"/>
  <c r="BP1237" i="1"/>
  <c r="BP771" i="1"/>
  <c r="BP611" i="1"/>
  <c r="BP1954" i="1"/>
  <c r="BP599" i="1"/>
  <c r="BP1855" i="1"/>
  <c r="BP1916" i="1"/>
  <c r="BP1130" i="1"/>
  <c r="BP1973" i="1"/>
  <c r="BP1799" i="1"/>
  <c r="BP828" i="1"/>
  <c r="BP1974" i="1"/>
  <c r="BP1010" i="1"/>
  <c r="BP1152" i="1"/>
  <c r="BP941" i="1"/>
  <c r="BP337" i="1"/>
  <c r="BP1507" i="1"/>
  <c r="BH976" i="1"/>
  <c r="BH1040" i="1"/>
  <c r="BH1104" i="1"/>
  <c r="BH1169" i="1"/>
  <c r="BH1233" i="1"/>
  <c r="BH1297" i="1"/>
  <c r="BH1361" i="1"/>
  <c r="BH740" i="1"/>
  <c r="BH804" i="1"/>
  <c r="BH868" i="1"/>
  <c r="BH933" i="1"/>
  <c r="BH997" i="1"/>
  <c r="BH1061" i="1"/>
  <c r="BH1125" i="1"/>
  <c r="BH1190" i="1"/>
  <c r="BH1254" i="1"/>
  <c r="BH1318" i="1"/>
  <c r="BH1382" i="1"/>
  <c r="BH761" i="1"/>
  <c r="BH825" i="1"/>
  <c r="BH890" i="1"/>
  <c r="BH954" i="1"/>
  <c r="BH1050" i="1"/>
  <c r="BH1130" i="1"/>
  <c r="BH1211" i="1"/>
  <c r="BH1307" i="1"/>
  <c r="BH1387" i="1"/>
  <c r="BH1465" i="1"/>
  <c r="BH1561" i="1"/>
  <c r="BH1641" i="1"/>
  <c r="BH1722" i="1"/>
  <c r="BH1818" i="1"/>
  <c r="BH1898" i="1"/>
  <c r="BH1979" i="1"/>
  <c r="BH1393" i="1"/>
  <c r="BH1474" i="1"/>
  <c r="BH1554" i="1"/>
  <c r="BH1650" i="1"/>
  <c r="BH1731" i="1"/>
  <c r="BH1811" i="1"/>
  <c r="BH1907" i="1"/>
  <c r="BH1988" i="1"/>
  <c r="BH2068" i="1"/>
  <c r="BH1483" i="1"/>
  <c r="BH1563" i="1"/>
  <c r="BH1643" i="1"/>
  <c r="BH1740" i="1"/>
  <c r="BH1820" i="1"/>
  <c r="BH1900" i="1"/>
  <c r="BH1997" i="1"/>
  <c r="BH1395" i="1"/>
  <c r="BH1476" i="1"/>
  <c r="BH1572" i="1"/>
  <c r="BH1652" i="1"/>
  <c r="BH1733" i="1"/>
  <c r="BH1829" i="1"/>
  <c r="BH1909" i="1"/>
  <c r="BH1990" i="1"/>
  <c r="BH2086" i="1"/>
  <c r="BH2083" i="1"/>
  <c r="BH2076" i="1"/>
  <c r="BH2081" i="1"/>
  <c r="BH970" i="1"/>
  <c r="BH1034" i="1"/>
  <c r="BH1098" i="1"/>
  <c r="BH1163" i="1"/>
  <c r="BH1227" i="1"/>
  <c r="BH1291" i="1"/>
  <c r="BH1355" i="1"/>
  <c r="BH1416" i="1"/>
  <c r="BH1481" i="1"/>
  <c r="BH1545" i="1"/>
  <c r="BH1609" i="1"/>
  <c r="BH1673" i="1"/>
  <c r="BH1738" i="1"/>
  <c r="BH1802" i="1"/>
  <c r="BH1866" i="1"/>
  <c r="BH1930" i="1"/>
  <c r="BH1995" i="1"/>
  <c r="BH2059" i="1"/>
  <c r="BH1442" i="1"/>
  <c r="BH1506" i="1"/>
  <c r="BH1570" i="1"/>
  <c r="BH1634" i="1"/>
  <c r="BH1699" i="1"/>
  <c r="BH1763" i="1"/>
  <c r="BH1827" i="1"/>
  <c r="BH1891" i="1"/>
  <c r="BH1956" i="1"/>
  <c r="BH2020" i="1"/>
  <c r="BH1402" i="1"/>
  <c r="BH1467" i="1"/>
  <c r="BH1531" i="1"/>
  <c r="BH1595" i="1"/>
  <c r="BH1659" i="1"/>
  <c r="BH1724" i="1"/>
  <c r="BH1788" i="1"/>
  <c r="BH1852" i="1"/>
  <c r="BH1916" i="1"/>
  <c r="BH1981" i="1"/>
  <c r="BH2045" i="1"/>
  <c r="BH1428" i="1"/>
  <c r="BH1492" i="1"/>
  <c r="BH1556" i="1"/>
  <c r="BH1620" i="1"/>
  <c r="BH1684" i="1"/>
  <c r="BH1749" i="1"/>
  <c r="BH1813" i="1"/>
  <c r="BH1877" i="1"/>
  <c r="BH1941" i="1"/>
  <c r="BH2006" i="1"/>
  <c r="BH2070" i="1"/>
  <c r="BL4" i="1"/>
  <c r="BL1841" i="1"/>
  <c r="BL1634" i="1"/>
  <c r="BL539" i="1"/>
  <c r="BL41" i="1"/>
  <c r="BL125" i="1"/>
  <c r="BL1164" i="1"/>
  <c r="BL1153" i="1"/>
  <c r="BL703" i="1"/>
  <c r="BL1831" i="1"/>
  <c r="BL999" i="1"/>
  <c r="BL1979" i="1"/>
  <c r="BL991" i="1"/>
  <c r="BL1732" i="1"/>
  <c r="BL1331" i="1"/>
  <c r="BL1763" i="1"/>
  <c r="BL1550" i="1"/>
  <c r="BL1765" i="1"/>
  <c r="BL193" i="1"/>
  <c r="BL448" i="1"/>
  <c r="BL116" i="1"/>
  <c r="BL1175" i="1"/>
  <c r="BL191" i="1"/>
  <c r="BL580" i="1"/>
  <c r="BL1787" i="1"/>
  <c r="BL1570" i="1"/>
  <c r="BL1864" i="1"/>
  <c r="BL372" i="1"/>
  <c r="BL1760" i="1"/>
  <c r="BL1312" i="1"/>
  <c r="BL1697" i="1"/>
  <c r="BL1805" i="1"/>
  <c r="BL1914" i="1"/>
  <c r="BL1215" i="1"/>
  <c r="BL1553" i="1"/>
  <c r="BL404" i="1"/>
  <c r="BL603" i="1"/>
  <c r="BL1614" i="1"/>
  <c r="BL1530" i="1"/>
  <c r="BL1254" i="1"/>
  <c r="BL180" i="1"/>
  <c r="BL1395" i="1"/>
  <c r="BL1663" i="1"/>
  <c r="BL907" i="1"/>
  <c r="BL1729" i="1"/>
  <c r="BL1344" i="1"/>
  <c r="BL397" i="1"/>
  <c r="BL1871" i="1"/>
  <c r="BL931" i="1"/>
  <c r="BL306" i="1"/>
  <c r="BL1369" i="1"/>
  <c r="BL970" i="1"/>
  <c r="BL2069" i="1"/>
  <c r="BL40" i="1"/>
  <c r="BL1350" i="1"/>
  <c r="BL1721" i="1"/>
  <c r="BL492" i="1"/>
  <c r="BL1047" i="1"/>
  <c r="BL1588" i="1"/>
  <c r="BL149" i="1"/>
  <c r="BL1381" i="1"/>
  <c r="BL22" i="1"/>
  <c r="BL968" i="1"/>
  <c r="BL263" i="1"/>
  <c r="BL801" i="1"/>
  <c r="BL1867" i="1"/>
  <c r="BL1662" i="1"/>
  <c r="BL1440" i="1"/>
  <c r="BL1852" i="1"/>
  <c r="BL1365" i="1"/>
  <c r="BL151" i="1"/>
  <c r="BL287" i="1"/>
  <c r="BL1070" i="1"/>
  <c r="BL1586" i="1"/>
  <c r="BL1688" i="1"/>
  <c r="BL1146" i="1"/>
  <c r="BL921" i="1"/>
  <c r="BL1638" i="1"/>
  <c r="BL795" i="1"/>
  <c r="BL1301" i="1"/>
  <c r="BL455" i="1"/>
  <c r="BL1734" i="1"/>
  <c r="BL1904" i="1"/>
  <c r="BL1313" i="1"/>
  <c r="BL1292" i="1"/>
  <c r="BL1951" i="1"/>
  <c r="BL248" i="1"/>
  <c r="BL1217" i="1"/>
  <c r="BL1186" i="1"/>
  <c r="BL1522" i="1"/>
  <c r="BL983" i="1"/>
  <c r="BL1431" i="1"/>
  <c r="BL1075" i="1"/>
  <c r="BL545" i="1"/>
  <c r="BL876" i="1"/>
  <c r="BL1138" i="1"/>
  <c r="BL1873" i="1"/>
  <c r="BL660" i="1"/>
  <c r="BL1781" i="1"/>
  <c r="BL127" i="1"/>
  <c r="BL1463" i="1"/>
  <c r="BL1832" i="1"/>
  <c r="BL1147" i="1"/>
  <c r="BL2060" i="1"/>
  <c r="BL710" i="1"/>
  <c r="BL112" i="1"/>
  <c r="BL1193" i="1"/>
  <c r="BL1243" i="1"/>
  <c r="BL354" i="1"/>
  <c r="BL285" i="1"/>
  <c r="BL331" i="1"/>
  <c r="BL1604" i="1"/>
  <c r="BL861" i="1"/>
  <c r="BL1363" i="1"/>
  <c r="BL1412" i="1"/>
  <c r="BL31" i="1"/>
  <c r="BL309" i="1"/>
  <c r="BL648" i="1"/>
  <c r="BL694" i="1"/>
  <c r="BL1802" i="1"/>
  <c r="BL1777" i="1"/>
  <c r="BL1289" i="1"/>
  <c r="BL1038" i="1"/>
  <c r="BL1258" i="1"/>
  <c r="BL365" i="1"/>
  <c r="BL736" i="1"/>
  <c r="BL1546" i="1"/>
  <c r="BL368" i="1"/>
  <c r="BL1857" i="1"/>
  <c r="BL702" i="1"/>
  <c r="BL879" i="1"/>
  <c r="BL419" i="1"/>
  <c r="BL1911" i="1"/>
  <c r="BL1515" i="1"/>
  <c r="BL1879" i="1"/>
  <c r="BL1353" i="1"/>
  <c r="BL1270" i="1"/>
  <c r="BL1114" i="1"/>
  <c r="BL349" i="1"/>
  <c r="BL1069" i="1"/>
  <c r="BL1528" i="1"/>
  <c r="BL336" i="1"/>
  <c r="BL44" i="1"/>
  <c r="BL737" i="1"/>
  <c r="BL186" i="1"/>
  <c r="BL1410" i="1"/>
  <c r="BL1169" i="1"/>
  <c r="BL184" i="1"/>
  <c r="BL1077" i="1"/>
  <c r="BL408" i="1"/>
  <c r="BL1053" i="1"/>
  <c r="BL1127" i="1"/>
  <c r="BL966" i="1"/>
  <c r="BL1853" i="1"/>
  <c r="BL12" i="1"/>
  <c r="BL529" i="1"/>
  <c r="BL925" i="1"/>
  <c r="BL1592" i="1"/>
  <c r="BL575" i="1"/>
  <c r="BL275" i="1"/>
  <c r="BL588" i="1"/>
  <c r="BL1348" i="1"/>
  <c r="BL2057" i="1"/>
  <c r="BL1842" i="1"/>
  <c r="BL122" i="1"/>
  <c r="BL1907" i="1"/>
  <c r="BL1058" i="1"/>
  <c r="BL295" i="1"/>
  <c r="BL1874" i="1"/>
  <c r="BL1219" i="1"/>
  <c r="BL274" i="1"/>
  <c r="BL1330" i="1"/>
  <c r="BL272" i="1"/>
  <c r="BL1582" i="1"/>
  <c r="BL1994" i="1"/>
  <c r="BL1109" i="1"/>
  <c r="BL1337" i="1"/>
  <c r="BL443" i="1"/>
  <c r="BL1838" i="1"/>
  <c r="BL1655" i="1"/>
  <c r="BL1493" i="1"/>
  <c r="BL672" i="1"/>
  <c r="BL789" i="1"/>
  <c r="BL43" i="1"/>
  <c r="BL1073" i="1"/>
  <c r="BL1749" i="1"/>
  <c r="BL893" i="1"/>
  <c r="BL1993" i="1"/>
  <c r="BL1400" i="1"/>
  <c r="BL654" i="1"/>
  <c r="BL1458" i="1"/>
  <c r="BL1548" i="1"/>
  <c r="BL934" i="1"/>
  <c r="BL953" i="1"/>
  <c r="BL481" i="1"/>
  <c r="BL705" i="1"/>
  <c r="BL1291" i="1"/>
  <c r="BL1966" i="1"/>
  <c r="BL1606" i="1"/>
  <c r="BL1009" i="1"/>
  <c r="BL1991" i="1"/>
  <c r="BL1157" i="1"/>
  <c r="BL1668" i="1"/>
  <c r="BL37" i="1"/>
  <c r="BL1160" i="1"/>
  <c r="BL1572" i="1"/>
  <c r="BL745" i="1"/>
  <c r="BL1295" i="1"/>
  <c r="BL1013" i="1"/>
  <c r="BL91" i="1"/>
  <c r="BL1648" i="1"/>
  <c r="BL1900" i="1"/>
  <c r="BL1567" i="1"/>
  <c r="BL1172" i="1"/>
  <c r="BL142" i="1"/>
  <c r="BL236" i="1"/>
  <c r="BL1806" i="1"/>
  <c r="BL1244" i="1"/>
  <c r="BL446" i="1"/>
  <c r="BL1180" i="1"/>
  <c r="BL614" i="1"/>
  <c r="BL156" i="1"/>
  <c r="BL1543" i="1"/>
  <c r="BL62" i="1"/>
  <c r="BL328" i="1"/>
  <c r="BL624" i="1"/>
  <c r="BL530" i="1"/>
  <c r="BL1878" i="1"/>
  <c r="BL1286" i="1"/>
  <c r="BL434" i="1"/>
  <c r="BL1706" i="1"/>
  <c r="BL1462" i="1"/>
  <c r="BL1206" i="1"/>
  <c r="BL524" i="1"/>
  <c r="BL1499" i="1"/>
  <c r="BL821" i="1"/>
  <c r="BL554" i="1"/>
  <c r="BL426" i="1"/>
  <c r="BL1924" i="1"/>
  <c r="BL1761" i="1"/>
  <c r="BL2031" i="1"/>
  <c r="BL1233" i="1"/>
  <c r="BL401" i="1"/>
  <c r="BL1679" i="1"/>
  <c r="BL1888" i="1"/>
  <c r="BL350" i="1"/>
  <c r="BL1324" i="1"/>
  <c r="BL422" i="1"/>
  <c r="BL1442" i="1"/>
  <c r="BL594" i="1"/>
  <c r="BL270" i="1"/>
  <c r="BL810" i="1"/>
  <c r="BL187" i="1"/>
  <c r="BL2036" i="1"/>
  <c r="BL476" i="1"/>
  <c r="BL374" i="1"/>
  <c r="BL1019" i="1"/>
  <c r="BL819" i="1"/>
  <c r="BL348" i="1"/>
  <c r="BL2073" i="1"/>
  <c r="BL1889" i="1"/>
  <c r="BL429" i="1"/>
  <c r="BL317" i="1"/>
  <c r="BL596" i="1"/>
  <c r="BL969" i="1"/>
  <c r="BL1094" i="1"/>
  <c r="BL987" i="1"/>
  <c r="BL1387" i="1"/>
  <c r="BL1856" i="1"/>
  <c r="BL788" i="1"/>
  <c r="BL511" i="1"/>
  <c r="BL521" i="1"/>
  <c r="BL1891" i="1"/>
  <c r="BL751" i="1"/>
  <c r="BL862" i="1"/>
  <c r="BL310" i="1"/>
  <c r="BL2047" i="1"/>
  <c r="BL1393" i="1"/>
  <c r="BL1210" i="1"/>
  <c r="BL896" i="1"/>
  <c r="BL430" i="1"/>
  <c r="BL854" i="1"/>
  <c r="BL2019" i="1"/>
  <c r="BL1228" i="1"/>
  <c r="BL1599" i="1"/>
  <c r="BL1576" i="1"/>
  <c r="BL321" i="1"/>
  <c r="BL820" i="1"/>
  <c r="BL330" i="1"/>
  <c r="BL1224" i="1"/>
  <c r="BL1338" i="1"/>
  <c r="BL723" i="1"/>
  <c r="BL954" i="1"/>
  <c r="BL11" i="1"/>
  <c r="BL568" i="1"/>
  <c r="BL1585" i="1"/>
  <c r="BL1693" i="1"/>
  <c r="BL1854" i="1"/>
  <c r="BL585" i="1"/>
  <c r="BL1430" i="1"/>
  <c r="BL668" i="1"/>
  <c r="BL1248" i="1"/>
  <c r="BL1977" i="1"/>
  <c r="BL1273" i="1"/>
  <c r="BL932" i="1"/>
  <c r="BL1012" i="1"/>
  <c r="BL1088" i="1"/>
  <c r="BL1140" i="1"/>
  <c r="BL881" i="1"/>
  <c r="BL823" i="1"/>
  <c r="BL1925" i="1"/>
  <c r="BL25" i="1"/>
  <c r="BL857" i="1"/>
  <c r="BL1134" i="1"/>
  <c r="BL1466" i="1"/>
  <c r="BL681" i="1"/>
  <c r="BL1798" i="1"/>
  <c r="BL1549" i="1"/>
  <c r="BL535" i="1"/>
  <c r="BL35" i="1"/>
  <c r="BL1566" i="1"/>
  <c r="BL537" i="1"/>
  <c r="BL1066" i="1"/>
  <c r="BL1670" i="1"/>
  <c r="BL235" i="1"/>
  <c r="BL466" i="1"/>
  <c r="BL1198" i="1"/>
  <c r="BL920" i="1"/>
  <c r="BL200" i="1"/>
  <c r="BL637" i="1"/>
  <c r="BL856" i="1"/>
  <c r="BL895" i="1"/>
  <c r="BL204" i="1"/>
  <c r="BL333" i="1"/>
  <c r="BL1724" i="1"/>
  <c r="BL595" i="1"/>
  <c r="BL211" i="1"/>
  <c r="BL731" i="1"/>
  <c r="BL1447" i="1"/>
  <c r="BL457" i="1"/>
  <c r="BL709" i="1"/>
  <c r="BL223" i="1"/>
  <c r="BL394" i="1"/>
  <c r="BL913" i="1"/>
  <c r="BL1591" i="1"/>
  <c r="BL1815" i="1"/>
  <c r="BL67" i="1"/>
  <c r="BL1962" i="1"/>
  <c r="BL632" i="1"/>
  <c r="BL708" i="1"/>
  <c r="BL76" i="1"/>
  <c r="BL1658" i="1"/>
  <c r="BL120" i="1"/>
  <c r="BL542" i="1"/>
  <c r="BL1317" i="1"/>
  <c r="BL883" i="1"/>
  <c r="BL1470" i="1"/>
  <c r="BL1558" i="1"/>
  <c r="BL1764" i="1"/>
  <c r="BL1139" i="1"/>
  <c r="BL1698" i="1"/>
  <c r="BL701" i="1"/>
  <c r="BL724" i="1"/>
  <c r="BL852" i="1"/>
  <c r="BL874" i="1"/>
  <c r="BL55" i="1"/>
  <c r="BL1539" i="1"/>
  <c r="BL1272" i="1"/>
  <c r="BL158" i="1"/>
  <c r="BL1020" i="1"/>
  <c r="BL1766" i="1"/>
  <c r="BL1770" i="1"/>
  <c r="BL1632" i="1"/>
  <c r="BL1035" i="1"/>
  <c r="BL1135" i="1"/>
  <c r="BL2034" i="1"/>
  <c r="BL81" i="1"/>
  <c r="BL1159" i="1"/>
  <c r="BL855" i="1"/>
  <c r="BL135" i="1"/>
  <c r="BL261" i="1"/>
  <c r="BL579" i="1"/>
  <c r="BL47" i="1"/>
  <c r="BL1062" i="1"/>
  <c r="BL608" i="1"/>
  <c r="BL1769" i="1"/>
  <c r="BL1056" i="1"/>
  <c r="BL845" i="1"/>
  <c r="BL630" i="1"/>
  <c r="BL278" i="1"/>
  <c r="BL528" i="1"/>
  <c r="BL468" i="1"/>
  <c r="BL77" i="1"/>
  <c r="BL352" i="1"/>
  <c r="BL298" i="1"/>
  <c r="BL467" i="1"/>
  <c r="BL766" i="1"/>
  <c r="BL2042" i="1"/>
  <c r="BL955" i="1"/>
  <c r="BL1921" i="1"/>
  <c r="BL439" i="1"/>
  <c r="BL1705" i="1"/>
  <c r="BL351" i="1"/>
  <c r="BL1696" i="1"/>
  <c r="BL2022" i="1"/>
  <c r="BL294" i="1"/>
  <c r="BL1201" i="1"/>
  <c r="BL669" i="1"/>
  <c r="BL1995" i="1"/>
  <c r="BL1758" i="1"/>
  <c r="BL1788" i="1"/>
  <c r="BL1252" i="1"/>
  <c r="BL1850" i="1"/>
  <c r="BL38" i="1"/>
  <c r="BL793" i="1"/>
  <c r="BL90" i="1"/>
  <c r="BL1942" i="1"/>
  <c r="BL229" i="1"/>
  <c r="BL1196" i="1"/>
  <c r="BL167" i="1"/>
  <c r="BL1305" i="1"/>
  <c r="BL1392" i="1"/>
  <c r="BL1398" i="1"/>
  <c r="BL1083" i="1"/>
  <c r="BL257" i="1"/>
  <c r="BL2007" i="1"/>
  <c r="BL799" i="1"/>
  <c r="BL2079" i="1"/>
  <c r="BL450" i="1"/>
  <c r="BL2021" i="1"/>
  <c r="BL540" i="1"/>
  <c r="BL733" i="1"/>
  <c r="BL1409" i="1"/>
  <c r="BL1011" i="1"/>
  <c r="BL1251" i="1"/>
  <c r="BL1464" i="1"/>
  <c r="BL478" i="1"/>
  <c r="BL370" i="1"/>
  <c r="BL1589" i="1"/>
  <c r="BL30" i="1"/>
  <c r="BL1489" i="1"/>
  <c r="BL2039" i="1"/>
  <c r="BL244" i="1"/>
  <c r="BL96" i="1"/>
  <c r="BL1298" i="1"/>
  <c r="BL1076" i="1"/>
  <c r="BL1961" i="1"/>
  <c r="BL2028" i="1"/>
  <c r="BL1579" i="1"/>
  <c r="BL1125" i="1"/>
  <c r="BL2006" i="1"/>
  <c r="BL1106" i="1"/>
  <c r="BL1255" i="1"/>
  <c r="BL445" i="1"/>
  <c r="BL600" i="1"/>
  <c r="BL366" i="1"/>
  <c r="BL1759" i="1"/>
  <c r="BL121" i="1"/>
  <c r="BL946" i="1"/>
  <c r="BL1480" i="1"/>
  <c r="BL1354" i="1"/>
  <c r="BL279" i="1"/>
  <c r="BL1728" i="1"/>
  <c r="BL1680" i="1"/>
  <c r="BL629" i="1"/>
  <c r="BL1428" i="1"/>
  <c r="BL1136" i="1"/>
  <c r="BL1078" i="1"/>
  <c r="BL1315" i="1"/>
  <c r="BL1645" i="1"/>
  <c r="BL154" i="1"/>
  <c r="BL463" i="1"/>
  <c r="BL1188" i="1"/>
  <c r="BL1990" i="1"/>
  <c r="BL978" i="1"/>
  <c r="BL106" i="1"/>
  <c r="BL376" i="1"/>
  <c r="BL613" i="1"/>
  <c r="BL217" i="1"/>
  <c r="BL850" i="1"/>
  <c r="BL238" i="1"/>
  <c r="BL807" i="1"/>
  <c r="BL1104" i="1"/>
  <c r="BL825" i="1"/>
  <c r="BL433" i="1"/>
  <c r="BL574" i="1"/>
  <c r="BL1677" i="1"/>
  <c r="BL748" i="1"/>
  <c r="BL1861" i="1"/>
  <c r="BL484" i="1"/>
  <c r="BL50" i="1"/>
  <c r="BL1523" i="1"/>
  <c r="BL1886" i="1"/>
  <c r="BL1063" i="1"/>
  <c r="BL1822" i="1"/>
  <c r="BL1644" i="1"/>
  <c r="BL1908" i="1"/>
  <c r="BL1870" i="1"/>
  <c r="BL499" i="1"/>
  <c r="BL664" i="1"/>
  <c r="BL388" i="1"/>
  <c r="BL1203" i="1"/>
  <c r="BL813" i="1"/>
  <c r="BL1130" i="1"/>
  <c r="BL1148" i="1"/>
  <c r="BL935" i="1"/>
  <c r="BL2084" i="1"/>
  <c r="BL1425" i="1"/>
  <c r="BL927" i="1"/>
  <c r="BL1455" i="1"/>
  <c r="BL1903" i="1"/>
  <c r="BL456" i="1"/>
  <c r="BL1970" i="1"/>
  <c r="BL1190" i="1"/>
  <c r="BL2068" i="1"/>
  <c r="BL1371" i="1"/>
  <c r="BL941" i="1"/>
  <c r="BL1744" i="1"/>
  <c r="BL843" i="1"/>
  <c r="BL1859" i="1"/>
  <c r="BL414" i="1"/>
  <c r="BL1992" i="1"/>
  <c r="BL316" i="1"/>
  <c r="BL1799" i="1"/>
  <c r="BL1750" i="1"/>
  <c r="BL1687" i="1"/>
  <c r="BL962" i="1"/>
  <c r="BL790" i="1"/>
  <c r="BL1282" i="1"/>
  <c r="BL175" i="1"/>
  <c r="BL1399" i="1"/>
  <c r="BL711" i="1"/>
  <c r="BL563" i="1"/>
  <c r="BL994" i="1"/>
  <c r="BL398" i="1"/>
  <c r="BL447" i="1"/>
  <c r="BL569" i="1"/>
  <c r="BL713" i="1"/>
  <c r="BL1131" i="1"/>
  <c r="BL590" i="1"/>
  <c r="BL369" i="1"/>
  <c r="BL997" i="1"/>
  <c r="BL1170" i="1"/>
  <c r="BL846" i="1"/>
  <c r="BL725" i="1"/>
  <c r="BL1578" i="1"/>
  <c r="BL210" i="1"/>
  <c r="BL1181" i="1"/>
  <c r="BL405" i="1"/>
  <c r="BL1686" i="1"/>
  <c r="BL727" i="1"/>
  <c r="BL1468" i="1"/>
  <c r="BL1177" i="1"/>
  <c r="BL1142" i="1"/>
  <c r="BL1823" i="1"/>
  <c r="BL1562" i="1"/>
  <c r="BL1278" i="1"/>
  <c r="BL1820" i="1"/>
  <c r="BL1667" i="1"/>
  <c r="BL101" i="1"/>
  <c r="BL1171" i="1"/>
  <c r="BL117" i="1"/>
  <c r="BL1969" i="1"/>
  <c r="BL1229" i="1"/>
  <c r="BL1915" i="1"/>
  <c r="BL1249" i="1"/>
  <c r="BL239" i="1"/>
  <c r="BL497" i="1"/>
  <c r="BL1812" i="1"/>
  <c r="BL2029" i="1"/>
  <c r="BL546" i="1"/>
  <c r="BL86" i="1"/>
  <c r="BL103" i="1"/>
  <c r="BL696" i="1"/>
  <c r="BL367" i="1"/>
  <c r="BL109" i="1"/>
  <c r="BL340" i="1"/>
  <c r="BL271" i="1"/>
  <c r="BL877" i="1"/>
  <c r="BL361" i="1"/>
  <c r="BL871" i="1"/>
  <c r="BL1361" i="1"/>
  <c r="BL207" i="1"/>
  <c r="BL960" i="1"/>
  <c r="BL971" i="1"/>
  <c r="BL605" i="1"/>
  <c r="BL827" i="1"/>
  <c r="BL734" i="1"/>
  <c r="BL917" i="1"/>
  <c r="BL618" i="1"/>
  <c r="BL10" i="1"/>
  <c r="BL1149" i="1"/>
  <c r="BL1403" i="1"/>
  <c r="BL1611" i="1"/>
  <c r="BL1247" i="1"/>
  <c r="BL2027" i="1"/>
  <c r="BL56" i="1"/>
  <c r="BL1963" i="1"/>
  <c r="BL950" i="1"/>
  <c r="BL910" i="1"/>
  <c r="BL1876" i="1"/>
  <c r="BL678" i="1"/>
  <c r="BL732" i="1"/>
  <c r="BL1028" i="1"/>
  <c r="BL570" i="1"/>
  <c r="BL1551" i="1"/>
  <c r="BL2033" i="1"/>
  <c r="BL1714" i="1"/>
  <c r="BL774" i="1"/>
  <c r="BL742" i="1"/>
  <c r="BL1166" i="1"/>
  <c r="BL23" i="1"/>
  <c r="BL1774" i="1"/>
  <c r="BL75" i="1"/>
  <c r="BL1577" i="1"/>
  <c r="BL1561" i="1"/>
  <c r="BL1742" i="1"/>
  <c r="BL438" i="1"/>
  <c r="BL523" i="1"/>
  <c r="BL241" i="1"/>
  <c r="BL475" i="1"/>
  <c r="BL225" i="1"/>
  <c r="BL199" i="1"/>
  <c r="BL599" i="1"/>
  <c r="BL390" i="1"/>
  <c r="BL1240" i="1"/>
  <c r="BL2048" i="1"/>
  <c r="BL1603" i="1"/>
  <c r="BL1540" i="1"/>
  <c r="BL576" i="1"/>
  <c r="BL638" i="1"/>
  <c r="BL21" i="1"/>
  <c r="BL1006" i="1"/>
  <c r="BL1786" i="1"/>
  <c r="BL2062" i="1"/>
  <c r="BL70" i="1"/>
  <c r="BL899" i="1"/>
  <c r="BL314" i="1"/>
  <c r="BL904" i="1"/>
  <c r="BL45" i="1"/>
  <c r="BL1450" i="1"/>
  <c r="BL2061" i="1"/>
  <c r="BL2002" i="1"/>
  <c r="BL940" i="1"/>
  <c r="BL334" i="1"/>
  <c r="BL254" i="1"/>
  <c r="BL487" i="1"/>
  <c r="BL461" i="1"/>
  <c r="BL1039" i="1"/>
  <c r="BL256" i="1"/>
  <c r="BL923" i="1"/>
  <c r="BL344" i="1"/>
  <c r="BL1985" i="1"/>
  <c r="BL1014" i="1"/>
  <c r="BL1751" i="1"/>
  <c r="BL995" i="1"/>
  <c r="BL1601" i="1"/>
  <c r="BL218" i="1"/>
  <c r="BL512" i="1"/>
  <c r="BL964" i="1"/>
  <c r="BL957" i="1"/>
  <c r="BL245" i="1"/>
  <c r="BL897" i="1"/>
  <c r="BL208" i="1"/>
  <c r="BL2013" i="1"/>
  <c r="BL150" i="1"/>
  <c r="BL1840" i="1"/>
  <c r="BL685" i="1"/>
  <c r="BL1316" i="1"/>
  <c r="BL2038" i="1"/>
  <c r="BL1740" i="1"/>
  <c r="BL628" i="1"/>
  <c r="BL1737" i="1"/>
  <c r="BL519" i="1"/>
  <c r="BL1656" i="1"/>
  <c r="BL972" i="1"/>
  <c r="BL1404" i="1"/>
  <c r="BL943" i="1"/>
  <c r="BL1023" i="1"/>
  <c r="BL1755" i="1"/>
  <c r="BL1333" i="1"/>
  <c r="BL1199" i="1"/>
  <c r="BL1746" i="1"/>
  <c r="BL1176" i="1"/>
  <c r="BL1484" i="1"/>
  <c r="BL34" i="1"/>
  <c r="BL80" i="1"/>
  <c r="BL903" i="1"/>
  <c r="BL1681" i="1"/>
  <c r="BL1332" i="1"/>
  <c r="BL1406" i="1"/>
  <c r="BL1804" i="1"/>
  <c r="BL1538" i="1"/>
  <c r="BL1231" i="1"/>
  <c r="BL249" i="1"/>
  <c r="BL141" i="1"/>
  <c r="BL1237" i="1"/>
  <c r="BL586" i="1"/>
  <c r="BL132" i="1"/>
  <c r="BL1617" i="1"/>
  <c r="BL1482" i="1"/>
  <c r="BL1230" i="1"/>
  <c r="BL1631" i="1"/>
  <c r="BL1536" i="1"/>
  <c r="BL1819" i="1"/>
  <c r="BL1060" i="1"/>
  <c r="BL781" i="1"/>
  <c r="BL1865" i="1"/>
  <c r="BL866" i="1"/>
  <c r="BL803" i="1"/>
  <c r="BL61" i="1"/>
  <c r="BL1454" i="1"/>
  <c r="BL1485" i="1"/>
  <c r="BL1524" i="1"/>
  <c r="BL250" i="1"/>
  <c r="BL1451" i="1"/>
  <c r="BL1479" i="1"/>
  <c r="BL2035" i="1"/>
  <c r="BL1402" i="1"/>
  <c r="BL115" i="1"/>
  <c r="BL488" i="1"/>
  <c r="BL878" i="1"/>
  <c r="BL1358" i="1"/>
  <c r="BL19" i="1"/>
  <c r="BL1654" i="1"/>
  <c r="BL360" i="1"/>
  <c r="BL951" i="1"/>
  <c r="BL247" i="1"/>
  <c r="BL195" i="1"/>
  <c r="BL202" i="1"/>
  <c r="BL267" i="1"/>
  <c r="BL691" i="1"/>
  <c r="BL1844" i="1"/>
  <c r="BL423" i="1"/>
  <c r="BL1416" i="1"/>
  <c r="BL811" i="1"/>
  <c r="BL1241" i="1"/>
  <c r="BL754" i="1"/>
  <c r="BL100" i="1"/>
  <c r="BL1256" i="1"/>
  <c r="BL421" i="1"/>
  <c r="BL753" i="1"/>
  <c r="BL63" i="1"/>
  <c r="BL1569" i="1"/>
  <c r="BL20" i="1"/>
  <c r="BL1064" i="1"/>
  <c r="BL1640" i="1"/>
  <c r="BL1739" i="1"/>
  <c r="BL558" i="1"/>
  <c r="BL379" i="1"/>
  <c r="BL1419" i="1"/>
  <c r="BL513" i="1"/>
  <c r="BL1007" i="1"/>
  <c r="BL1598" i="1"/>
  <c r="BL147" i="1"/>
  <c r="BL873" i="1"/>
  <c r="BL486" i="1"/>
  <c r="BL107" i="1"/>
  <c r="BL337" i="1"/>
  <c r="BL1923" i="1"/>
  <c r="BL386" i="1"/>
  <c r="BL1118" i="1"/>
  <c r="BL901" i="1"/>
  <c r="BL749" i="1"/>
  <c r="BL144" i="1"/>
  <c r="BL1929" i="1"/>
  <c r="BL1167" i="1"/>
  <c r="BL1202" i="1"/>
  <c r="BL1647" i="1"/>
  <c r="BL674" i="1"/>
  <c r="BL459" i="1"/>
  <c r="BL831" i="1"/>
  <c r="BL839" i="1"/>
  <c r="BL771" i="1"/>
  <c r="BL1452" i="1"/>
  <c r="BL1666" i="1"/>
  <c r="BL1475" i="1"/>
  <c r="BL898" i="1"/>
  <c r="BL7" i="1"/>
  <c r="BL689" i="1"/>
  <c r="BL1669" i="1"/>
  <c r="BL1665" i="1"/>
  <c r="BL303" i="1"/>
  <c r="BL1778" i="1"/>
  <c r="BL399" i="1"/>
  <c r="BL148" i="1"/>
  <c r="BL1846" i="1"/>
  <c r="BL182" i="1"/>
  <c r="BL1514" i="1"/>
  <c r="BL840" i="1"/>
  <c r="BL1682" i="1"/>
  <c r="BL134" i="1"/>
  <c r="BL1906" i="1"/>
  <c r="BL922" i="1"/>
  <c r="BL892" i="1"/>
  <c r="BL653" i="1"/>
  <c r="BL1862" i="1"/>
  <c r="BL783" i="1"/>
  <c r="BL129" i="1"/>
  <c r="BL1411" i="1"/>
  <c r="BL1712" i="1"/>
  <c r="BL1043" i="1"/>
  <c r="BL1052" i="1"/>
  <c r="BL1370" i="1"/>
  <c r="BL99" i="1"/>
  <c r="BL1622" i="1"/>
  <c r="BL2014" i="1"/>
  <c r="BL105" i="1"/>
  <c r="BL1905" i="1"/>
  <c r="BL1628" i="1"/>
  <c r="BL635" i="1"/>
  <c r="BL27" i="1"/>
  <c r="BL1465" i="1"/>
  <c r="BL1782" i="1"/>
  <c r="BL1623" i="1"/>
  <c r="BL1005" i="1"/>
  <c r="BL670" i="1"/>
  <c r="BL324" i="1"/>
  <c r="BL544" i="1"/>
  <c r="BL342" i="1"/>
  <c r="BL123" i="1"/>
  <c r="BL1098" i="1"/>
  <c r="BL1707" i="1"/>
  <c r="BL1940" i="1"/>
  <c r="BL1731" i="1"/>
  <c r="BL760" i="1"/>
  <c r="BL693" i="1"/>
  <c r="BL1165" i="1"/>
  <c r="BL1881" i="1"/>
  <c r="BL832" i="1"/>
  <c r="BL1673" i="1"/>
  <c r="BL1837" i="1"/>
  <c r="BL1784" i="1"/>
  <c r="BL616" i="1"/>
  <c r="BL54" i="1"/>
  <c r="BL518" i="1"/>
  <c r="BL1285" i="1"/>
  <c r="BL1357" i="1"/>
  <c r="BL153" i="1"/>
  <c r="BP484" i="1"/>
  <c r="BP229" i="1"/>
  <c r="BP397" i="1"/>
  <c r="BP711" i="1"/>
  <c r="BP965" i="1"/>
  <c r="BP1741" i="1"/>
  <c r="BP614" i="1"/>
  <c r="BP394" i="1"/>
  <c r="BP327" i="1"/>
  <c r="BP462" i="1"/>
  <c r="BP1276" i="1"/>
  <c r="BP494" i="1"/>
  <c r="BP1868" i="1"/>
  <c r="BP1634" i="1"/>
  <c r="BP347" i="1"/>
  <c r="BP126" i="1"/>
  <c r="BP1322" i="1"/>
  <c r="BP816" i="1"/>
  <c r="BP1055" i="1"/>
  <c r="BP880" i="1"/>
  <c r="BP1434" i="1"/>
  <c r="BP933" i="1"/>
  <c r="BP1297" i="1"/>
  <c r="BP219" i="1"/>
  <c r="BP1247" i="1"/>
  <c r="BP464" i="1"/>
  <c r="BP695" i="1"/>
  <c r="BP132" i="1"/>
  <c r="BP1853" i="1"/>
  <c r="BP1784" i="1"/>
  <c r="BP271" i="1"/>
  <c r="BP82" i="1"/>
  <c r="BP1116" i="1"/>
  <c r="BP1150" i="1"/>
  <c r="BP1087" i="1"/>
  <c r="BP1915" i="1"/>
  <c r="BP1825" i="1"/>
  <c r="BP1757" i="1"/>
  <c r="BP1706" i="1"/>
  <c r="BP1842" i="1"/>
  <c r="BP1423" i="1"/>
  <c r="BP474" i="1"/>
  <c r="BP1188" i="1"/>
  <c r="BP1677" i="1"/>
  <c r="BP1334" i="1"/>
  <c r="BP1059" i="1"/>
  <c r="BP1979" i="1"/>
  <c r="BP1138" i="1"/>
  <c r="BP1540" i="1"/>
  <c r="BP514" i="1"/>
  <c r="BP1941" i="1"/>
  <c r="BP551" i="1"/>
  <c r="BP632" i="1"/>
  <c r="BP1318" i="1"/>
  <c r="BP269" i="1"/>
  <c r="BP25" i="1"/>
  <c r="BP580" i="1"/>
  <c r="BP1612" i="1"/>
  <c r="BP572" i="1"/>
  <c r="BP2075" i="1"/>
  <c r="BP2003" i="1"/>
  <c r="BP1119" i="1"/>
  <c r="BP4" i="1"/>
  <c r="BP1033" i="1"/>
  <c r="BP1293" i="1"/>
  <c r="BP429" i="1"/>
  <c r="BP1306" i="1"/>
  <c r="BP678" i="1"/>
  <c r="BP1350" i="1"/>
  <c r="BP917" i="1"/>
  <c r="BP566" i="1"/>
  <c r="BP648" i="1"/>
  <c r="BP597" i="1"/>
  <c r="BP1716" i="1"/>
  <c r="BP1817" i="1"/>
  <c r="BP1666" i="1"/>
  <c r="BP2034" i="1"/>
  <c r="BP942" i="1"/>
  <c r="BP1135" i="1"/>
  <c r="BP114" i="1"/>
  <c r="BP1303" i="1"/>
  <c r="BP2062" i="1"/>
  <c r="BP1846" i="1"/>
  <c r="BP530" i="1"/>
  <c r="BP1530" i="1"/>
  <c r="BP293" i="1"/>
  <c r="BP921" i="1"/>
  <c r="BP1750" i="1"/>
  <c r="BP1187" i="1"/>
  <c r="BP1935" i="1"/>
  <c r="BP502" i="1"/>
  <c r="BP53" i="1"/>
  <c r="BP763" i="1"/>
  <c r="BP521" i="1"/>
  <c r="BP1506" i="1"/>
  <c r="BP136" i="1"/>
  <c r="BP2067" i="1"/>
  <c r="BP300" i="1"/>
  <c r="BP184" i="1"/>
  <c r="BP1586" i="1"/>
  <c r="BP780" i="1"/>
  <c r="BP586" i="1"/>
  <c r="BP1726" i="1"/>
  <c r="BP54" i="1"/>
  <c r="BP117" i="1"/>
  <c r="BP1035" i="1"/>
  <c r="BP511" i="1"/>
  <c r="BP232" i="1"/>
  <c r="BP582" i="1"/>
  <c r="BP762" i="1"/>
  <c r="BP1791" i="1"/>
  <c r="BP2046" i="1"/>
  <c r="BP1587" i="1"/>
  <c r="BP189" i="1"/>
  <c r="BP1137" i="1"/>
  <c r="BP91" i="1"/>
  <c r="BP527" i="1"/>
  <c r="BP1105" i="1"/>
  <c r="BP1593" i="1"/>
  <c r="BP1435" i="1"/>
  <c r="BP306" i="1"/>
  <c r="BP1598" i="1"/>
  <c r="BP20" i="1"/>
  <c r="BP2047" i="1"/>
  <c r="BP573" i="1"/>
  <c r="BP1020" i="1"/>
  <c r="BP840" i="1"/>
  <c r="BP1286" i="1"/>
  <c r="BP101" i="1"/>
  <c r="BP276" i="1"/>
  <c r="BP1771" i="1"/>
  <c r="BP1443" i="1"/>
  <c r="BP1861" i="1"/>
  <c r="BP548" i="1"/>
  <c r="BP1047" i="1"/>
  <c r="BP344" i="1"/>
  <c r="BL201" i="1"/>
  <c r="BL577" i="1"/>
  <c r="BL1747" i="1"/>
  <c r="BL39" i="1"/>
  <c r="BL237" i="1"/>
  <c r="BL644" i="1"/>
  <c r="BL662" i="1"/>
  <c r="BL176" i="1"/>
  <c r="BL1941" i="1"/>
  <c r="BL2004" i="1"/>
  <c r="BL715" i="1"/>
  <c r="BL1443" i="1"/>
  <c r="BL1797" i="1"/>
  <c r="BL977" i="1"/>
  <c r="BL937" i="1"/>
  <c r="BL1685" i="1"/>
  <c r="BL647" i="1"/>
  <c r="BL1117" i="1"/>
  <c r="BL1490" i="1"/>
  <c r="BL1516" i="1"/>
  <c r="BL1526" i="1"/>
  <c r="BL1596" i="1"/>
  <c r="BL325" i="1"/>
  <c r="BL59" i="1"/>
  <c r="BL1097" i="1"/>
  <c r="BL1890" i="1"/>
  <c r="BL494" i="1"/>
  <c r="BL1808" i="1"/>
  <c r="BL1268" i="1"/>
  <c r="BL1326" i="1"/>
  <c r="BL547" i="1"/>
  <c r="BL1605" i="1"/>
  <c r="BL1933" i="1"/>
  <c r="BL1583" i="1"/>
  <c r="BL2009" i="1"/>
  <c r="BL1703" i="1"/>
  <c r="BL1294" i="1"/>
  <c r="BL185" i="1"/>
  <c r="BL665" i="1"/>
  <c r="BL1116" i="1"/>
  <c r="BL675" i="1"/>
  <c r="BL808" i="1"/>
  <c r="BL1121" i="1"/>
  <c r="BL358" i="1"/>
  <c r="BL338" i="1"/>
  <c r="BL1618" i="1"/>
  <c r="BL928" i="1"/>
  <c r="BL571" i="1"/>
  <c r="BL1684" i="1"/>
  <c r="BL49" i="1"/>
  <c r="BL984" i="1"/>
  <c r="BL168" i="1"/>
  <c r="BL418" i="1"/>
  <c r="BL1504" i="1"/>
  <c r="BL253" i="1"/>
  <c r="BL1532" i="1"/>
  <c r="BL78" i="1"/>
  <c r="BL841" i="1"/>
  <c r="BL604" i="1"/>
  <c r="BL507" i="1"/>
  <c r="BL1691" i="1"/>
  <c r="BL471" i="1"/>
  <c r="BL1877" i="1"/>
  <c r="BL1902" i="1"/>
  <c r="BL1042" i="1"/>
  <c r="BL1173" i="1"/>
  <c r="BL894" i="1"/>
  <c r="BL1893" i="1"/>
  <c r="BL1745" i="1"/>
  <c r="BL1216" i="1"/>
  <c r="BL165" i="1"/>
  <c r="BL1978" i="1"/>
  <c r="BL53" i="1"/>
  <c r="BL284" i="1"/>
  <c r="BL1701" i="1"/>
  <c r="BL2082" i="1"/>
  <c r="BL1956" i="1"/>
  <c r="BL912" i="1"/>
  <c r="BL1828" i="1"/>
  <c r="BL567" i="1"/>
  <c r="BL869" i="1"/>
  <c r="BL1378" i="1"/>
  <c r="BL1621" i="1"/>
  <c r="BL1813" i="1"/>
  <c r="BL768" i="1"/>
  <c r="BL501" i="1"/>
  <c r="BL205" i="1"/>
  <c r="BL304" i="1"/>
  <c r="BL587" i="1"/>
  <c r="BL2018" i="1"/>
  <c r="BL651" i="1"/>
  <c r="BL738" i="1"/>
  <c r="BL849" i="1"/>
  <c r="BL1803" i="1"/>
  <c r="BL772" i="1"/>
  <c r="BL173" i="1"/>
  <c r="BL227" i="1"/>
  <c r="BL1811" i="1"/>
  <c r="BL1947" i="1"/>
  <c r="BL1498" i="1"/>
  <c r="BL1472" i="1"/>
  <c r="BL1113" i="1"/>
  <c r="BL1780" i="1"/>
  <c r="BL1418" i="1"/>
  <c r="BL1336" i="1"/>
  <c r="BL1810" i="1"/>
  <c r="BL948" i="1"/>
  <c r="BL680" i="1"/>
  <c r="BL1491" i="1"/>
  <c r="BL1533" i="1"/>
  <c r="BL785" i="1"/>
  <c r="BL119" i="1"/>
  <c r="BL1089" i="1"/>
  <c r="BL1748" i="1"/>
  <c r="BL288" i="1"/>
  <c r="BL1200" i="1"/>
  <c r="BL1884" i="1"/>
  <c r="BL889" i="1"/>
  <c r="BL1735" i="1"/>
  <c r="BL252" i="1"/>
  <c r="BL982" i="1"/>
  <c r="BL1913" i="1"/>
  <c r="BL483" i="1"/>
  <c r="BL1612" i="1"/>
  <c r="BL1949" i="1"/>
  <c r="BL1065" i="1"/>
  <c r="BL787" i="1"/>
  <c r="BL1785" i="1"/>
  <c r="BL1883" i="1"/>
  <c r="BL1417" i="1"/>
  <c r="BL656" i="1"/>
  <c r="BL826" i="1"/>
  <c r="BL1982" i="1"/>
  <c r="BL875" i="1"/>
  <c r="BL936" i="1"/>
  <c r="BL282" i="1"/>
  <c r="BL33" i="1"/>
  <c r="BL1322" i="1"/>
  <c r="BL258" i="1"/>
  <c r="BL382" i="1"/>
  <c r="BL1939" i="1"/>
  <c r="BL425" i="1"/>
  <c r="BL1625" i="1"/>
  <c r="BL974" i="1"/>
  <c r="BL1934" i="1"/>
  <c r="BL2058" i="1"/>
  <c r="BL1487" i="1"/>
  <c r="BL383" i="1"/>
  <c r="BL440" i="1"/>
  <c r="BL1593" i="1"/>
  <c r="BL1103" i="1"/>
  <c r="BL1932" i="1"/>
  <c r="BL2085" i="1"/>
  <c r="BL684" i="1"/>
  <c r="BL453" i="1"/>
  <c r="BL1156" i="1"/>
  <c r="BL837" i="1"/>
  <c r="BL1946" i="1"/>
  <c r="BL194" i="1"/>
  <c r="BL183" i="1"/>
  <c r="BL981" i="1"/>
  <c r="BL1960" i="1"/>
  <c r="BL1100" i="1"/>
  <c r="BL427" i="1"/>
  <c r="BL2072" i="1"/>
  <c r="BL527" i="1"/>
  <c r="BL242" i="1"/>
  <c r="BL1220" i="1"/>
  <c r="BL1723" i="1"/>
  <c r="BL220" i="1"/>
  <c r="BL1674" i="1"/>
  <c r="BL1195" i="1"/>
  <c r="BL663" i="1"/>
  <c r="BL9" i="1"/>
  <c r="BL1162" i="1"/>
  <c r="BL533" i="1"/>
  <c r="BL502" i="1"/>
  <c r="BL1849" i="1"/>
  <c r="BL1863" i="1"/>
  <c r="BL293" i="1"/>
  <c r="BL411" i="1"/>
  <c r="BL617" i="1"/>
  <c r="BL578" i="1"/>
  <c r="BL451" i="1"/>
  <c r="BL926" i="1"/>
  <c r="BL639" i="1"/>
  <c r="BL602" i="1"/>
  <c r="BL420" i="1"/>
  <c r="BL1434" i="1"/>
  <c r="BL506" i="1"/>
  <c r="BL188" i="1"/>
  <c r="BL915" i="1"/>
  <c r="BL1657" i="1"/>
  <c r="BL286" i="1"/>
  <c r="BL387" i="1"/>
  <c r="BL1741" i="1"/>
  <c r="BL1339" i="1"/>
  <c r="BL1830" i="1"/>
  <c r="BL1071" i="1"/>
  <c r="BL356" i="1"/>
  <c r="BL722" i="1"/>
  <c r="BL1158" i="1"/>
  <c r="BL1267" i="1"/>
  <c r="BL2077" i="1"/>
  <c r="BL658" i="1"/>
  <c r="BL700" i="1"/>
  <c r="BL996" i="1"/>
  <c r="BL905" i="1"/>
  <c r="BL505" i="1"/>
  <c r="BL1096" i="1"/>
  <c r="BL1845" i="1"/>
  <c r="BL1341" i="1"/>
  <c r="BL1584" i="1"/>
  <c r="BL1559" i="1"/>
  <c r="BL1473" i="1"/>
  <c r="BL1975" i="1"/>
  <c r="BL865" i="1"/>
  <c r="BL2086" i="1"/>
  <c r="BL1283" i="1"/>
  <c r="BL493" i="1"/>
  <c r="BL1495" i="1"/>
  <c r="BL1967" i="1"/>
  <c r="BL1436" i="1"/>
  <c r="BL606" i="1"/>
  <c r="BL1502" i="1"/>
  <c r="BL1108" i="1"/>
  <c r="BL1896" i="1"/>
  <c r="BL1143" i="1"/>
  <c r="BL1279" i="1"/>
  <c r="BL1259" i="1"/>
  <c r="BL1476" i="1"/>
  <c r="BL231" i="1"/>
  <c r="BL1128" i="1"/>
  <c r="BL712" i="1"/>
  <c r="BL1477" i="1"/>
  <c r="BL643" i="1"/>
  <c r="BL1115" i="1"/>
  <c r="BL1868" i="1"/>
  <c r="BL1711" i="1"/>
  <c r="BL1537" i="1"/>
  <c r="BL1875" i="1"/>
  <c r="BL1505" i="1"/>
  <c r="BL1503" i="1"/>
  <c r="BL581" i="1"/>
  <c r="BL1510" i="1"/>
  <c r="BL152" i="1"/>
  <c r="BL332" i="1"/>
  <c r="BL918" i="1"/>
  <c r="BL16" i="1"/>
  <c r="BL1372" i="1"/>
  <c r="BL1816" i="1"/>
  <c r="BL233" i="1"/>
  <c r="BL432" i="1"/>
  <c r="BL988" i="1"/>
  <c r="BL1672" i="1"/>
  <c r="BL1767" i="1"/>
  <c r="BL667" i="1"/>
  <c r="BL102" i="1"/>
  <c r="BL1015" i="1"/>
  <c r="BL24" i="1"/>
  <c r="BL867" i="1"/>
  <c r="BL104" i="1"/>
  <c r="BL1226" i="1"/>
  <c r="BL791" i="1"/>
  <c r="BL155" i="1"/>
  <c r="BL1675" i="1"/>
  <c r="BL407" i="1"/>
  <c r="BL1909" i="1"/>
  <c r="BL1263" i="1"/>
  <c r="BL645" i="1"/>
  <c r="BL458" i="1"/>
  <c r="BL1327" i="1"/>
  <c r="BL597" i="1"/>
  <c r="BL1179" i="1"/>
  <c r="BL42" i="1"/>
  <c r="BL515" i="1"/>
  <c r="BL1887" i="1"/>
  <c r="BL692" i="1"/>
  <c r="BL1917" i="1"/>
  <c r="BL980" i="1"/>
  <c r="BL52" i="1"/>
  <c r="BL784" i="1"/>
  <c r="BL1700" i="1"/>
  <c r="BL1935" i="1"/>
  <c r="BL1383" i="1"/>
  <c r="BL508" i="1"/>
  <c r="BL385" i="1"/>
  <c r="BL1912" i="1"/>
  <c r="BL929" i="1"/>
  <c r="BL297" i="1"/>
  <c r="BL1389" i="1"/>
  <c r="BL1310" i="1"/>
  <c r="BL848" i="1"/>
  <c r="BL228" i="1"/>
  <c r="BL1111" i="1"/>
  <c r="BL1508" i="1"/>
  <c r="BL1040" i="1"/>
  <c r="BM982" i="1"/>
  <c r="BM725" i="1"/>
  <c r="BM1790" i="1"/>
  <c r="BM1958" i="1"/>
  <c r="BM312" i="1"/>
  <c r="BM1593" i="1"/>
  <c r="BM838" i="1"/>
  <c r="BM625" i="1"/>
  <c r="BM282" i="1"/>
  <c r="BM1915" i="1"/>
  <c r="BM902" i="1"/>
  <c r="BM321" i="1"/>
  <c r="BM626" i="1"/>
  <c r="BM1661" i="1"/>
  <c r="BM874" i="1"/>
  <c r="BM1089" i="1"/>
  <c r="BM1024" i="1"/>
  <c r="BM866" i="1"/>
  <c r="BM1734" i="1"/>
  <c r="BM406" i="1"/>
  <c r="BM439" i="1"/>
  <c r="BM149" i="1"/>
  <c r="BM1217" i="1"/>
  <c r="BM1141" i="1"/>
  <c r="BM2088" i="1"/>
  <c r="BM1329" i="1"/>
  <c r="BM1076" i="1"/>
  <c r="BM984" i="1"/>
  <c r="BM1544" i="1"/>
  <c r="BM28" i="1"/>
  <c r="BM1684" i="1"/>
  <c r="BM616" i="1"/>
  <c r="BM1292" i="1"/>
  <c r="BM690" i="1"/>
  <c r="BM1276" i="1"/>
  <c r="BM726" i="1"/>
  <c r="BM346" i="1"/>
  <c r="BM1987" i="1"/>
  <c r="BM283" i="1"/>
  <c r="BM176" i="1"/>
  <c r="BM821" i="1"/>
  <c r="BM486" i="1"/>
  <c r="BM927" i="1"/>
  <c r="BM71" i="1"/>
  <c r="BM469" i="1"/>
  <c r="BM996" i="1"/>
  <c r="BM505" i="1"/>
  <c r="BM435" i="1"/>
  <c r="BM362" i="1"/>
  <c r="BM126" i="1"/>
  <c r="BM1337" i="1"/>
  <c r="BM1517" i="1"/>
  <c r="BM433" i="1"/>
  <c r="BM587" i="1"/>
  <c r="BM335" i="1"/>
  <c r="BM151" i="1"/>
  <c r="BM1299" i="1"/>
  <c r="BM1040" i="1"/>
  <c r="BM2066" i="1"/>
  <c r="BM642" i="1"/>
  <c r="BM1281" i="1"/>
  <c r="BM1775" i="1"/>
  <c r="BM1301" i="1"/>
  <c r="BM219" i="1"/>
  <c r="BM1280" i="1"/>
  <c r="BM628" i="1"/>
  <c r="BM81" i="1"/>
  <c r="BM1428" i="1"/>
  <c r="BM820" i="1"/>
  <c r="BM1318" i="1"/>
  <c r="BM164" i="1"/>
  <c r="BM1118" i="1"/>
  <c r="BM890" i="1"/>
  <c r="BM205" i="1"/>
  <c r="BM1093" i="1"/>
  <c r="BM1666" i="1"/>
  <c r="BM1363" i="1"/>
  <c r="BM2067" i="1"/>
  <c r="BM825" i="1"/>
  <c r="BM588" i="1"/>
  <c r="BM675" i="1"/>
  <c r="BM2054" i="1"/>
  <c r="BM880" i="1"/>
  <c r="BM1482" i="1"/>
  <c r="BM70" i="1"/>
  <c r="BM1300" i="1"/>
  <c r="BM561" i="1"/>
  <c r="BM988" i="1"/>
  <c r="BM692" i="1"/>
  <c r="BM25" i="1"/>
  <c r="BM368" i="1"/>
  <c r="BM913" i="1"/>
  <c r="BM1387" i="1"/>
  <c r="BM709" i="1"/>
  <c r="BM167" i="1"/>
  <c r="BM1003" i="1"/>
  <c r="BM244" i="1"/>
  <c r="BM514" i="1"/>
  <c r="BM1235" i="1"/>
  <c r="BM924" i="1"/>
  <c r="BM966" i="1"/>
  <c r="BM204" i="1"/>
  <c r="BM1500" i="1"/>
  <c r="BM446" i="1"/>
  <c r="BM1946" i="1"/>
  <c r="BM771" i="1"/>
  <c r="BM1115" i="1"/>
  <c r="BM123" i="1"/>
  <c r="BM2043" i="1"/>
  <c r="BM404" i="1"/>
  <c r="BM1950" i="1"/>
  <c r="BM758" i="1"/>
  <c r="BM1074" i="1"/>
  <c r="BM87" i="1"/>
  <c r="BM242" i="1"/>
  <c r="BM337" i="1"/>
  <c r="BM1663" i="1"/>
  <c r="BM1488" i="1"/>
  <c r="BM1763" i="1"/>
  <c r="BM1014" i="1"/>
  <c r="BM686" i="1"/>
  <c r="BM1095" i="1"/>
  <c r="BM451" i="1"/>
  <c r="BM691" i="1"/>
  <c r="BM1130" i="1"/>
  <c r="BM1531" i="1"/>
  <c r="BM69" i="1"/>
  <c r="BM791" i="1"/>
  <c r="BM438" i="1"/>
  <c r="BM695" i="1"/>
  <c r="BM1170" i="1"/>
  <c r="BM799" i="1"/>
  <c r="BM1139" i="1"/>
  <c r="BM796" i="1"/>
  <c r="BM1498" i="1"/>
  <c r="BM1596" i="1"/>
  <c r="BM1800" i="1"/>
  <c r="BM1984" i="1"/>
  <c r="BM265" i="1"/>
  <c r="BM216" i="1"/>
  <c r="BM1012" i="1"/>
  <c r="BM2010" i="1"/>
  <c r="BM1675" i="1"/>
  <c r="BM1504" i="1"/>
  <c r="BM893" i="1"/>
  <c r="BM382" i="1"/>
  <c r="BM163" i="1"/>
  <c r="BM1308" i="1"/>
  <c r="BM1898" i="1"/>
  <c r="BM1345" i="1"/>
  <c r="BM1237" i="1"/>
  <c r="BM220" i="1"/>
  <c r="BM1427" i="1"/>
  <c r="BM1536" i="1"/>
  <c r="BM503" i="1"/>
  <c r="BM1060" i="1"/>
  <c r="BM968" i="1"/>
  <c r="BM1160" i="1"/>
  <c r="BM1230" i="1"/>
  <c r="BM721" i="1"/>
  <c r="BM1334" i="1"/>
  <c r="BM105" i="1"/>
  <c r="BM553" i="1"/>
  <c r="BM1422" i="1"/>
  <c r="BM1010" i="1"/>
  <c r="BM477" i="1"/>
  <c r="BM740" i="1"/>
  <c r="BM633" i="1"/>
  <c r="BM227" i="1"/>
  <c r="BM932" i="1"/>
  <c r="BM231" i="1"/>
  <c r="BM930" i="1"/>
  <c r="BM858" i="1"/>
  <c r="BM756" i="1"/>
  <c r="BM551" i="1"/>
  <c r="BM1259" i="1"/>
  <c r="BM211" i="1"/>
  <c r="BM1152" i="1"/>
  <c r="BM1995" i="1"/>
  <c r="BM519" i="1"/>
  <c r="BM1503" i="1"/>
  <c r="BM1216" i="1"/>
  <c r="BM1983" i="1"/>
  <c r="BM1441" i="1"/>
  <c r="BM1851" i="1"/>
  <c r="BM1777" i="1"/>
  <c r="BM1566" i="1"/>
  <c r="BM1937" i="1"/>
  <c r="BM1708" i="1"/>
  <c r="BM1105" i="1"/>
  <c r="BM1707" i="1"/>
  <c r="BM759" i="1"/>
  <c r="BM370" i="1"/>
  <c r="BM1168" i="1"/>
  <c r="BM485" i="1"/>
  <c r="BM818" i="1"/>
  <c r="BM1409" i="1"/>
  <c r="BM193" i="1"/>
  <c r="BM1586" i="1"/>
  <c r="BM1821" i="1"/>
  <c r="BM662" i="1"/>
  <c r="BM1595" i="1"/>
  <c r="BM38" i="1"/>
  <c r="BM682" i="1"/>
  <c r="BM285" i="1"/>
  <c r="BM772" i="1"/>
  <c r="BM452" i="1"/>
  <c r="BM1155" i="1"/>
  <c r="BM355" i="1"/>
  <c r="BM1630" i="1"/>
  <c r="BM1597" i="1"/>
  <c r="BM1163" i="1"/>
  <c r="BM1221" i="1"/>
  <c r="BM392" i="1"/>
  <c r="BM702" i="1"/>
  <c r="BM185" i="1"/>
  <c r="BM43" i="1"/>
  <c r="BM1348" i="1"/>
  <c r="BM601" i="1"/>
  <c r="BM1055" i="1"/>
  <c r="BM614" i="1"/>
  <c r="BM1253" i="1"/>
  <c r="BM895" i="1"/>
  <c r="BM2064" i="1"/>
  <c r="BM2023" i="1"/>
  <c r="BM511" i="1"/>
  <c r="BM1511" i="1"/>
  <c r="BM2053" i="1"/>
  <c r="BM653" i="1"/>
  <c r="BM787" i="1"/>
  <c r="BM1169" i="1"/>
  <c r="BM1270" i="1"/>
  <c r="BM1713" i="1"/>
  <c r="BM559" i="1"/>
  <c r="BM1384" i="1"/>
  <c r="BM700" i="1"/>
  <c r="BM1612" i="1"/>
  <c r="BM885" i="1"/>
  <c r="BM1486" i="1"/>
  <c r="BM331" i="1"/>
  <c r="BM440" i="1"/>
  <c r="BM160" i="1"/>
  <c r="BM1209" i="1"/>
  <c r="BM55" i="1"/>
  <c r="BM977" i="1"/>
  <c r="BM1200" i="1"/>
  <c r="BM399" i="1"/>
  <c r="BM30" i="1"/>
  <c r="BM1212" i="1"/>
  <c r="BM31" i="1"/>
  <c r="BM1013" i="1"/>
  <c r="BM1186" i="1"/>
  <c r="BM371" i="1"/>
  <c r="BM458" i="1"/>
  <c r="BM937" i="1"/>
  <c r="BM1822" i="1"/>
  <c r="BM1008" i="1"/>
  <c r="BM1356" i="1"/>
  <c r="BM1848" i="1"/>
  <c r="BM673" i="1"/>
  <c r="BM1637" i="1"/>
  <c r="BM635" i="1"/>
  <c r="BM837" i="1"/>
  <c r="BM1339" i="1"/>
  <c r="BM319" i="1"/>
  <c r="BM1743" i="1"/>
  <c r="BM273" i="1"/>
  <c r="BM1625" i="1"/>
  <c r="BM639" i="1"/>
  <c r="BM873" i="1"/>
  <c r="BM1327" i="1"/>
  <c r="BM307" i="1"/>
  <c r="BM41" i="1"/>
  <c r="BM2063" i="1"/>
  <c r="BM1195" i="1"/>
  <c r="BM1366" i="1"/>
  <c r="BM533" i="1"/>
  <c r="BM2073" i="1"/>
  <c r="BM1456" i="1"/>
  <c r="BM1654" i="1"/>
  <c r="BM302" i="1"/>
  <c r="BM1901" i="1"/>
  <c r="BM678" i="1"/>
  <c r="BM1104" i="1"/>
  <c r="BM395" i="1"/>
  <c r="BM1619" i="1"/>
  <c r="BM306" i="1"/>
  <c r="BM1721" i="1"/>
  <c r="BM1635" i="1"/>
  <c r="BM706" i="1"/>
  <c r="BM1202" i="1"/>
  <c r="BM482" i="1"/>
  <c r="BM1583" i="1"/>
  <c r="BM251" i="1"/>
  <c r="BM270" i="1"/>
  <c r="BM46" i="1"/>
  <c r="BM300" i="1"/>
  <c r="BM134" i="1"/>
  <c r="BM974" i="1"/>
  <c r="BM1860" i="1"/>
  <c r="BM1365" i="1"/>
  <c r="BM461" i="1"/>
  <c r="BM612" i="1"/>
  <c r="BM1964" i="1"/>
  <c r="BM1602" i="1"/>
  <c r="BM562" i="1"/>
  <c r="BM33" i="1"/>
  <c r="BM521" i="1"/>
  <c r="BM203" i="1"/>
  <c r="BM698" i="1"/>
  <c r="BM961" i="1"/>
  <c r="BM1724" i="1"/>
  <c r="BM78" i="1"/>
  <c r="BM154" i="1"/>
  <c r="BM1265" i="1"/>
  <c r="BM82" i="1"/>
  <c r="BM178" i="1"/>
  <c r="BM946" i="1"/>
  <c r="BM1408" i="1"/>
  <c r="BM1321" i="1"/>
  <c r="BM2072" i="1"/>
  <c r="BM208" i="1"/>
  <c r="BM1054" i="1"/>
  <c r="BM354" i="1"/>
  <c r="BM2056" i="1"/>
  <c r="BM578" i="1"/>
  <c r="BM1393" i="1"/>
  <c r="BM378" i="1"/>
  <c r="BM2036" i="1"/>
  <c r="BM598" i="1"/>
  <c r="BM1624" i="1"/>
  <c r="BM1144" i="1"/>
  <c r="BM634" i="1"/>
  <c r="BM1579" i="1"/>
  <c r="BM573" i="1"/>
  <c r="BM1223" i="1"/>
  <c r="BM206" i="1"/>
  <c r="BM1322" i="1"/>
  <c r="BM1552" i="1"/>
  <c r="BM1805" i="1"/>
  <c r="BM948" i="1"/>
  <c r="BM990" i="1"/>
  <c r="BM326" i="1"/>
  <c r="BM1140" i="1"/>
  <c r="BM457" i="1"/>
  <c r="BM854" i="1"/>
  <c r="BM1466" i="1"/>
  <c r="BM1815" i="1"/>
  <c r="BM2042" i="1"/>
  <c r="BM940" i="1"/>
  <c r="BM1527" i="1"/>
  <c r="BM1913" i="1"/>
  <c r="BM352" i="1"/>
  <c r="BM39" i="1"/>
  <c r="BM1018" i="1"/>
  <c r="BM2085" i="1"/>
  <c r="BM1820" i="1"/>
  <c r="BM436" i="1"/>
  <c r="BM1311" i="1"/>
  <c r="BM139" i="1"/>
  <c r="BM1975" i="1"/>
  <c r="BM356" i="1"/>
  <c r="BM421" i="1"/>
  <c r="BM1461" i="1"/>
  <c r="BM847" i="1"/>
  <c r="BM1294" i="1"/>
  <c r="BM790" i="1"/>
  <c r="BM1381" i="1"/>
  <c r="BM1487" i="1"/>
  <c r="BM1738" i="1"/>
  <c r="BM570" i="1"/>
  <c r="BM1401" i="1"/>
  <c r="BM267" i="1"/>
  <c r="BM1634" i="1"/>
  <c r="BM218" i="1"/>
  <c r="BM1797" i="1"/>
  <c r="BM179" i="1"/>
  <c r="BM967" i="1"/>
  <c r="BM271" i="1"/>
  <c r="BM53" i="1"/>
  <c r="BM901" i="1"/>
  <c r="BM1391" i="1"/>
  <c r="BM15" i="1"/>
  <c r="BM611" i="1"/>
  <c r="BM618" i="1"/>
  <c r="BM1257" i="1"/>
  <c r="BM548" i="1"/>
  <c r="BM1740" i="1"/>
  <c r="BM65" i="1"/>
  <c r="BM416" i="1"/>
  <c r="BM1780" i="1"/>
  <c r="BM229" i="1"/>
  <c r="BM707" i="1"/>
  <c r="BM1403" i="1"/>
  <c r="BM680" i="1"/>
  <c r="BM137" i="1"/>
  <c r="BM1079" i="1"/>
  <c r="BM233" i="1"/>
  <c r="BM743" i="1"/>
  <c r="BM1443" i="1"/>
  <c r="BM765" i="1"/>
  <c r="BM1567" i="1"/>
  <c r="BM797" i="1"/>
  <c r="BM1832" i="1"/>
  <c r="BM1164" i="1"/>
  <c r="BM1423" i="1"/>
  <c r="BM823" i="1"/>
  <c r="BM1910" i="1"/>
  <c r="BM117" i="1"/>
  <c r="BM836" i="1"/>
  <c r="BM1031" i="1"/>
  <c r="BM1524" i="1"/>
  <c r="BM552" i="1"/>
  <c r="BM148" i="1"/>
  <c r="BM1414" i="1"/>
  <c r="BM111" i="1"/>
  <c r="BM884" i="1"/>
  <c r="BM1019" i="1"/>
  <c r="BM1529" i="1"/>
  <c r="BM572" i="1"/>
  <c r="BM487" i="1"/>
  <c r="BM80" i="1"/>
  <c r="BM991" i="1"/>
  <c r="BM2080" i="1"/>
  <c r="BM2027" i="1"/>
  <c r="BM589" i="1"/>
  <c r="BM108" i="1"/>
  <c r="BM575" i="1"/>
  <c r="BM476" i="1"/>
  <c r="BM651" i="1"/>
  <c r="BM463" i="1"/>
  <c r="BM2051" i="1"/>
  <c r="BM377" i="1"/>
  <c r="BM1004" i="1"/>
  <c r="BM1546" i="1"/>
  <c r="BM102" i="1"/>
  <c r="BM1844" i="1"/>
  <c r="BM347" i="1"/>
  <c r="BM1275" i="1"/>
  <c r="BM742" i="1"/>
  <c r="BM1065" i="1"/>
  <c r="BM413" i="1"/>
  <c r="BM962" i="1"/>
  <c r="BM810" i="1"/>
  <c r="BM56" i="1"/>
  <c r="BM664" i="1"/>
  <c r="BM1839" i="1"/>
  <c r="BM794" i="1"/>
  <c r="BM2059" i="1"/>
  <c r="BM500" i="1"/>
  <c r="BM450" i="1"/>
  <c r="BM1705" i="1"/>
  <c r="BM2057" i="1"/>
  <c r="BM1831" i="1"/>
  <c r="BM1041" i="1"/>
  <c r="BM243" i="1"/>
  <c r="BM1029" i="1"/>
  <c r="BM762" i="1"/>
  <c r="BM442" i="1"/>
  <c r="BM577" i="1"/>
  <c r="BM1862" i="1"/>
  <c r="BM1412" i="1"/>
  <c r="BM622" i="1"/>
  <c r="BM1754" i="1"/>
  <c r="BM1372" i="1"/>
  <c r="BM1731" i="1"/>
  <c r="BM976" i="1"/>
  <c r="BM571" i="1"/>
  <c r="BM1153" i="1"/>
  <c r="BM1070" i="1"/>
  <c r="BM1457" i="1"/>
  <c r="BM256" i="1"/>
  <c r="BM1932" i="1"/>
  <c r="BM9" i="1"/>
  <c r="BM44" i="1"/>
  <c r="BM1924" i="1"/>
  <c r="BM217" i="1"/>
  <c r="BM808" i="1"/>
  <c r="BM809" i="1"/>
  <c r="BM1102" i="1"/>
  <c r="BM1682" i="1"/>
  <c r="BM419" i="1"/>
  <c r="BM174" i="1"/>
  <c r="BM1368" i="1"/>
  <c r="BM272" i="1"/>
  <c r="BM861" i="1"/>
  <c r="BM1751" i="1"/>
  <c r="BM862" i="1"/>
  <c r="BM782" i="1"/>
  <c r="BM1858" i="1"/>
  <c r="BM7" i="1"/>
  <c r="BM1814" i="1"/>
  <c r="BM1541" i="1"/>
  <c r="BM1341" i="1"/>
  <c r="BM539" i="1"/>
  <c r="BM1923" i="1"/>
  <c r="BM1603" i="1"/>
  <c r="BM817" i="1"/>
  <c r="BM1961" i="1"/>
  <c r="BM1874" i="1"/>
  <c r="BM1346" i="1"/>
  <c r="BM1855" i="1"/>
  <c r="BM241" i="1"/>
  <c r="BM1460" i="1"/>
  <c r="BM1808" i="1"/>
  <c r="BM925" i="1"/>
  <c r="BM2078" i="1"/>
  <c r="BM867" i="1"/>
  <c r="BM928" i="1"/>
  <c r="BM2084" i="1"/>
  <c r="BM541" i="1"/>
  <c r="BM1667" i="1"/>
  <c r="BM1957" i="1"/>
  <c r="BM1255" i="1"/>
  <c r="BM816" i="1"/>
  <c r="BM198" i="1"/>
  <c r="BM343" i="1"/>
  <c r="BM944" i="1"/>
  <c r="BM1268" i="1"/>
  <c r="BM1784" i="1"/>
  <c r="BM2048" i="1"/>
  <c r="BM1533" i="1"/>
  <c r="BM1781" i="1"/>
  <c r="BM1078" i="1"/>
  <c r="BM783" i="1"/>
  <c r="BM348" i="1"/>
  <c r="BM1933" i="1"/>
  <c r="BM327" i="1"/>
  <c r="BM1405" i="1"/>
  <c r="BM574" i="1"/>
  <c r="BM1548" i="1"/>
  <c r="BM239" i="1"/>
  <c r="BM2045" i="1"/>
  <c r="BM543" i="1"/>
  <c r="BM8" i="1"/>
  <c r="BM1759" i="1"/>
  <c r="BM1415" i="1"/>
  <c r="BM1645" i="1"/>
  <c r="BM1347" i="1"/>
  <c r="BM1444" i="1"/>
  <c r="BM1039" i="1"/>
  <c r="BM780" i="1"/>
  <c r="BM1049" i="1"/>
  <c r="BM779" i="1"/>
  <c r="BM460" i="1"/>
  <c r="BM187" i="1"/>
  <c r="BM1432" i="1"/>
  <c r="BM1748" i="1"/>
  <c r="BM441" i="1"/>
  <c r="BM471" i="1"/>
  <c r="BM89" i="1"/>
  <c r="BM1749" i="1"/>
  <c r="BM1508" i="1"/>
  <c r="BM556" i="1"/>
  <c r="BM212" i="1"/>
  <c r="BM1746" i="1"/>
  <c r="BM1426" i="1"/>
  <c r="BM1150" i="1"/>
  <c r="BM1038" i="1"/>
  <c r="BM857" i="1"/>
  <c r="BM1125" i="1"/>
  <c r="BM855" i="1"/>
  <c r="BM536" i="1"/>
  <c r="BM268" i="1"/>
  <c r="BM21" i="1"/>
  <c r="BM1702" i="1"/>
  <c r="BM1364" i="1"/>
  <c r="BM693" i="1"/>
  <c r="BM132" i="1"/>
  <c r="BM169" i="1"/>
  <c r="BM142" i="1"/>
  <c r="BM2011" i="1"/>
  <c r="BM648" i="1"/>
  <c r="BM303" i="1"/>
  <c r="BM1302" i="1"/>
  <c r="BM1506" i="1"/>
  <c r="BM1243" i="1"/>
  <c r="BM1171" i="1"/>
  <c r="BM935" i="1"/>
  <c r="BM1203" i="1"/>
  <c r="BM945" i="1"/>
  <c r="BM619" i="1"/>
  <c r="BM345" i="1"/>
  <c r="BM88" i="1"/>
  <c r="BM2024" i="1"/>
  <c r="BM1865" i="1"/>
  <c r="BM522" i="1"/>
  <c r="BM770" i="1"/>
  <c r="BM336" i="1"/>
  <c r="BM254" i="1"/>
  <c r="BM609" i="1"/>
  <c r="BM724" i="1"/>
  <c r="BM379" i="1"/>
  <c r="BM807" i="1"/>
  <c r="BM1640" i="1"/>
  <c r="BM1445" i="1"/>
  <c r="BM5" i="1"/>
  <c r="BM842" i="1"/>
  <c r="BM410" i="1"/>
  <c r="BM509" i="1"/>
  <c r="BM1220" i="1"/>
  <c r="BM1919" i="1"/>
  <c r="BM1758" i="1"/>
  <c r="BM1455" i="1"/>
  <c r="BM1450" i="1"/>
  <c r="BM1349" i="1"/>
  <c r="BM1016" i="1"/>
  <c r="BM710" i="1"/>
  <c r="BM2079" i="1"/>
  <c r="BM158" i="1"/>
  <c r="BM1108" i="1"/>
  <c r="BM1615" i="1"/>
  <c r="BM290" i="1"/>
  <c r="BM958" i="1"/>
  <c r="BM1249" i="1"/>
  <c r="BM916" i="1"/>
  <c r="BM610" i="1"/>
  <c r="BM1709" i="1"/>
  <c r="BM1812" i="1"/>
  <c r="BM1400" i="1"/>
  <c r="BM114" i="1"/>
  <c r="BM915" i="1"/>
  <c r="BM129" i="1"/>
  <c r="BM311" i="1"/>
  <c r="BM427" i="1"/>
  <c r="BM2002" i="1"/>
  <c r="BM207" i="1"/>
  <c r="BM1238" i="1"/>
  <c r="BM1892" i="1"/>
  <c r="BM1794" i="1"/>
  <c r="BM1897" i="1"/>
  <c r="BM1452" i="1"/>
  <c r="BM1037" i="1"/>
  <c r="BM104" i="1"/>
  <c r="BM640" i="1"/>
  <c r="BM1261" i="1"/>
  <c r="BM547" i="1"/>
  <c r="BM1662" i="1"/>
  <c r="BM1996" i="1"/>
  <c r="BM1271" i="1"/>
  <c r="BM957" i="1"/>
  <c r="BM701" i="1"/>
  <c r="BM560" i="1"/>
  <c r="BM1194" i="1"/>
  <c r="BM718" i="1"/>
  <c r="BM366" i="1"/>
  <c r="BM2033" i="1"/>
  <c r="BM1240" i="1"/>
  <c r="BM1938" i="1"/>
  <c r="BM1944" i="1"/>
  <c r="BM1568" i="1"/>
  <c r="BM1861" i="1"/>
  <c r="BM1465" i="1"/>
  <c r="BM1192" i="1"/>
  <c r="BM1091" i="1"/>
  <c r="BM894" i="1"/>
  <c r="BM1161" i="1"/>
  <c r="BM905" i="1"/>
  <c r="BM579" i="1"/>
  <c r="BM304" i="1"/>
  <c r="BM47" i="1"/>
  <c r="BM1954" i="1"/>
  <c r="BM1774" i="1"/>
  <c r="BM1729" i="1"/>
  <c r="BM729" i="1"/>
  <c r="BM168" i="1"/>
  <c r="BM210" i="1"/>
  <c r="BM565" i="1"/>
  <c r="BM2046" i="1"/>
  <c r="BM668" i="1"/>
  <c r="BM323" i="1"/>
  <c r="BM1338" i="1"/>
  <c r="BM1550" i="1"/>
  <c r="BM1279" i="1"/>
  <c r="BM1288" i="1"/>
  <c r="BM971" i="1"/>
  <c r="BM711" i="1"/>
  <c r="BM981" i="1"/>
  <c r="BM655" i="1"/>
  <c r="BM381" i="1"/>
  <c r="BM118" i="1"/>
  <c r="BM1947" i="1"/>
  <c r="BM1099" i="1"/>
  <c r="BM827" i="1"/>
  <c r="BM372" i="1"/>
  <c r="BM289" i="1"/>
  <c r="BM657" i="1"/>
  <c r="BM1646" i="1"/>
  <c r="BM761" i="1"/>
  <c r="BM415" i="1"/>
  <c r="BM1617" i="1"/>
  <c r="BM1655" i="1"/>
  <c r="BM1355" i="1"/>
  <c r="BM1082" i="1"/>
  <c r="BM1047" i="1"/>
  <c r="BM789" i="1"/>
  <c r="BM1057" i="1"/>
  <c r="BM788" i="1"/>
  <c r="BM468" i="1"/>
  <c r="BM196" i="1"/>
  <c r="BM1978" i="1"/>
  <c r="BM1535" i="1"/>
  <c r="BM1764" i="1"/>
  <c r="BM449" i="1"/>
  <c r="BM479" i="1"/>
  <c r="BM97" i="1"/>
  <c r="BM17" i="1"/>
  <c r="BM1837" i="1"/>
  <c r="BM1676" i="1"/>
  <c r="BM580" i="1"/>
  <c r="BM236" i="1"/>
  <c r="BM998" i="1"/>
  <c r="BM1289" i="1"/>
  <c r="BM956" i="1"/>
  <c r="BM650" i="1"/>
  <c r="BM1838" i="1"/>
  <c r="BM1572" i="1"/>
  <c r="BM1048" i="1"/>
  <c r="BM235" i="1"/>
  <c r="BM507" i="1"/>
  <c r="BM870" i="1"/>
  <c r="BM566" i="1"/>
  <c r="BM557" i="1"/>
  <c r="BM1296" i="1"/>
  <c r="BM63" i="1"/>
  <c r="BM1770" i="1"/>
  <c r="BM1467" i="1"/>
  <c r="BM1462" i="1"/>
  <c r="BM1361" i="1"/>
  <c r="BM860" i="1"/>
  <c r="BM722" i="1"/>
  <c r="BM170" i="1"/>
  <c r="BM1120" i="1"/>
  <c r="BM1671" i="1"/>
  <c r="BM318" i="1"/>
  <c r="BM1547" i="1"/>
  <c r="BM1999" i="1"/>
  <c r="BM2000" i="1"/>
  <c r="BM1658" i="1"/>
  <c r="BM1310" i="1"/>
  <c r="BM1516" i="1"/>
  <c r="BM1251" i="1"/>
  <c r="BM1179" i="1"/>
  <c r="BM943" i="1"/>
  <c r="BM683" i="1"/>
  <c r="BM953" i="1"/>
  <c r="BM627" i="1"/>
  <c r="BM353" i="1"/>
  <c r="BM99" i="1"/>
  <c r="BM2062" i="1"/>
  <c r="BM1891" i="1"/>
  <c r="BM530" i="1"/>
  <c r="BM778" i="1"/>
  <c r="BM344" i="1"/>
  <c r="BM262" i="1"/>
  <c r="BM617" i="1"/>
  <c r="BM716" i="1"/>
  <c r="BM1798" i="1"/>
  <c r="BM1757" i="1"/>
  <c r="BM1463" i="1"/>
  <c r="BM734" i="1"/>
  <c r="BM1304" i="1"/>
  <c r="BM2065" i="1"/>
  <c r="BM1917" i="1"/>
  <c r="BM1600" i="1"/>
  <c r="BM1750" i="1"/>
  <c r="BM1094" i="1"/>
  <c r="BM663" i="1"/>
  <c r="BM1605" i="1"/>
  <c r="BM649" i="1"/>
  <c r="BM248" i="1"/>
  <c r="BM798" i="1"/>
  <c r="BM1036" i="1"/>
  <c r="BM1534" i="1"/>
  <c r="BM1986" i="1"/>
  <c r="BM1497" i="1"/>
  <c r="BM1523" i="1"/>
  <c r="BM1111" i="1"/>
  <c r="BM631" i="1"/>
  <c r="BM2075" i="1"/>
  <c r="BM491" i="1"/>
  <c r="BM1739" i="1"/>
  <c r="BM232" i="1"/>
  <c r="BM1325" i="1"/>
  <c r="BM1180" i="1"/>
  <c r="BM545" i="1"/>
  <c r="BM459" i="1"/>
  <c r="BM1147" i="1"/>
  <c r="BM103" i="1"/>
  <c r="BM973" i="1"/>
  <c r="BM1066" i="1"/>
  <c r="BM1266" i="1"/>
  <c r="BM1934" i="1"/>
  <c r="BM1752" i="1"/>
  <c r="BM478" i="1"/>
  <c r="BM430" i="1"/>
  <c r="BM1199" i="1"/>
  <c r="BM1213" i="1"/>
  <c r="BM1606" i="1"/>
  <c r="BM1402" i="1"/>
  <c r="BM1806" i="1"/>
  <c r="BM531" i="1"/>
  <c r="BM1997" i="1"/>
  <c r="BM223" i="1"/>
  <c r="BM1576" i="1"/>
  <c r="BM846" i="1"/>
  <c r="BM1828" i="1"/>
  <c r="BM475" i="1"/>
  <c r="BM1753" i="1"/>
  <c r="BM357" i="1"/>
  <c r="BM785" i="1"/>
  <c r="BM1399" i="1"/>
  <c r="BM1786" i="1"/>
  <c r="BM1480" i="1"/>
  <c r="BM1864" i="1"/>
  <c r="BM1872" i="1"/>
  <c r="BM1728" i="1"/>
  <c r="BM1264" i="1"/>
  <c r="BM882" i="1"/>
  <c r="BM830" i="1"/>
  <c r="BM1490" i="1"/>
  <c r="BM624" i="1"/>
  <c r="BM4" i="1"/>
  <c r="BM52" i="1"/>
  <c r="BM1573" i="1"/>
  <c r="BM143" i="1"/>
  <c r="BM1021" i="1"/>
  <c r="BM1167" i="1"/>
  <c r="BM1330" i="1"/>
  <c r="BM1989" i="1"/>
  <c r="BM1543" i="1"/>
  <c r="BM1688" i="1"/>
  <c r="BM140" i="1"/>
  <c r="BM1631" i="1"/>
  <c r="BM191" i="1"/>
  <c r="BM1053" i="1"/>
  <c r="BM1316" i="1"/>
  <c r="BM1362" i="1"/>
  <c r="BM1816" i="1"/>
  <c r="BM529" i="1"/>
  <c r="BM141" i="1"/>
  <c r="BM1131" i="1"/>
  <c r="BM669" i="1"/>
  <c r="BM1674" i="1"/>
  <c r="BM428" i="1"/>
  <c r="BM79" i="1"/>
  <c r="BM934" i="1"/>
  <c r="BM891" i="1"/>
  <c r="BM1633" i="1"/>
  <c r="BM1340" i="1"/>
  <c r="BM1507" i="1"/>
  <c r="BM1397" i="1"/>
  <c r="BM898" i="1"/>
  <c r="BM1847" i="1"/>
  <c r="BM1836" i="1"/>
  <c r="BM1006" i="1"/>
  <c r="BM964" i="1"/>
  <c r="BM1894" i="1"/>
  <c r="BM1056" i="1"/>
  <c r="BM247" i="1"/>
  <c r="BM1920" i="1"/>
  <c r="BM1528" i="1"/>
  <c r="BM1447" i="1"/>
  <c r="BM1062" i="1"/>
  <c r="BM1145" i="1"/>
  <c r="BM888" i="1"/>
  <c r="BM288" i="1"/>
  <c r="BM1732" i="1"/>
  <c r="BM713" i="1"/>
  <c r="BM189" i="1"/>
  <c r="BM2014" i="1"/>
  <c r="BM685" i="1"/>
  <c r="BM1418" i="1"/>
  <c r="BM1464" i="1"/>
  <c r="BM1394" i="1"/>
  <c r="BM325" i="1"/>
  <c r="BM1776" i="1"/>
  <c r="BM1981" i="1"/>
  <c r="BM1386" i="1"/>
  <c r="BM899" i="1"/>
  <c r="BM373" i="1"/>
  <c r="BM145" i="1"/>
  <c r="BM1479" i="1"/>
  <c r="BM1653" i="1"/>
  <c r="BM1246" i="1"/>
  <c r="BM364" i="1"/>
  <c r="BM292" i="1"/>
  <c r="BM1110" i="1"/>
  <c r="BM1258" i="1"/>
  <c r="BM851" i="1"/>
  <c r="BM865" i="1"/>
  <c r="BM1869" i="1"/>
  <c r="BM1859" i="1"/>
  <c r="BM1712" i="1"/>
  <c r="BM2049" i="1"/>
  <c r="BM90" i="1"/>
  <c r="BM906" i="1"/>
  <c r="BM1994" i="1"/>
  <c r="BM1011" i="1"/>
  <c r="BM1948" i="1"/>
  <c r="BM1557" i="1"/>
  <c r="BM856" i="1"/>
  <c r="BM1496" i="1"/>
  <c r="BM412" i="1"/>
  <c r="BM1181" i="1"/>
  <c r="BM1584" i="1"/>
  <c r="BM2071" i="1"/>
  <c r="BM462" i="1"/>
  <c r="BM389" i="1"/>
  <c r="BM1239" i="1"/>
  <c r="BM1473" i="1"/>
  <c r="BM1843" i="1"/>
  <c r="BM1494" i="1"/>
  <c r="BM1124" i="1"/>
  <c r="BM58" i="1"/>
  <c r="BM784" i="1"/>
  <c r="BM1610" i="1"/>
  <c r="BM422" i="1"/>
  <c r="BM1114" i="1"/>
  <c r="BM1650" i="1"/>
  <c r="BM1857" i="1"/>
  <c r="BM1921" i="1"/>
  <c r="BM802" i="1"/>
  <c r="BM904" i="1"/>
  <c r="BM564" i="1"/>
  <c r="BM1562" i="1"/>
  <c r="BM386" i="1"/>
  <c r="BM1404" i="1"/>
  <c r="BM1032" i="1"/>
  <c r="BM11" i="1"/>
  <c r="BM554" i="1"/>
  <c r="BM309" i="1"/>
  <c r="BM941" i="1"/>
  <c r="BM1998" i="1"/>
  <c r="BM294" i="1"/>
  <c r="BM1206" i="1"/>
  <c r="BM1765" i="1"/>
  <c r="BM92" i="1"/>
  <c r="BM328" i="1"/>
  <c r="BM1385" i="1"/>
  <c r="BM202" i="1"/>
  <c r="BM951" i="1"/>
  <c r="BM1769" i="1"/>
  <c r="BM1581" i="1"/>
  <c r="BM1193" i="1"/>
  <c r="BM420" i="1"/>
  <c r="BM1197" i="1"/>
  <c r="BM401" i="1"/>
  <c r="BM1558" i="1"/>
  <c r="BM1126" i="1"/>
  <c r="BM1563" i="1"/>
  <c r="BM2001" i="1"/>
  <c r="BM1434" i="1"/>
  <c r="BM1484" i="1"/>
  <c r="BM375" i="1"/>
  <c r="BM2086" i="1"/>
  <c r="BM444" i="1"/>
  <c r="BM754" i="1"/>
  <c r="BM755" i="1"/>
  <c r="BM1360" i="1"/>
  <c r="BM1613" i="1"/>
  <c r="BM383" i="1"/>
  <c r="BM613" i="1"/>
  <c r="BM340" i="1"/>
  <c r="BM526" i="1"/>
  <c r="BM2030" i="1"/>
  <c r="BM349" i="1"/>
  <c r="BM949" i="1"/>
  <c r="BM939" i="1"/>
  <c r="BM1247" i="1"/>
  <c r="BM1306" i="1"/>
  <c r="BM636" i="1"/>
  <c r="BM173" i="1"/>
  <c r="BM1706" i="1"/>
  <c r="BM546" i="1"/>
  <c r="BM1042" i="1"/>
  <c r="BM1509" i="1"/>
  <c r="BM1570" i="1"/>
  <c r="BM68" i="1"/>
  <c r="BM1767" i="1"/>
  <c r="BM1228" i="1"/>
  <c r="BM1453" i="1"/>
  <c r="BM687" i="1"/>
  <c r="BM1930" i="1"/>
  <c r="BM544" i="1"/>
  <c r="BM1565" i="1"/>
  <c r="BM513" i="1"/>
  <c r="BM45" i="1"/>
  <c r="BM1737" i="1"/>
  <c r="BM1762" i="1"/>
  <c r="BM1522" i="1"/>
  <c r="BM1442" i="1"/>
  <c r="BM1876" i="1"/>
  <c r="BM84" i="1"/>
  <c r="BM638" i="1"/>
  <c r="BM1084" i="1"/>
  <c r="BM1672" i="1"/>
  <c r="BM2012" i="1"/>
  <c r="BM1519" i="1"/>
  <c r="BM1564" i="1"/>
  <c r="BM1127" i="1"/>
  <c r="BM496" i="1"/>
  <c r="BM534" i="1"/>
  <c r="BM16" i="1"/>
  <c r="BM1499" i="1"/>
  <c r="BM654" i="1"/>
  <c r="BM1747" i="1"/>
  <c r="BM2009" i="1"/>
  <c r="BM1931" i="1"/>
  <c r="BM1438" i="1"/>
  <c r="BM1430" i="1"/>
  <c r="BM1027" i="1"/>
  <c r="BM512" i="1"/>
  <c r="BM1779" i="1"/>
  <c r="BM230" i="1"/>
  <c r="BM803" i="1"/>
  <c r="BM1245" i="1"/>
  <c r="BM1890" i="1"/>
  <c r="BM1068" i="1"/>
  <c r="BM1993" i="1"/>
  <c r="BM1768" i="1"/>
  <c r="BM2087" i="1"/>
  <c r="BM2044" i="1"/>
  <c r="BM1722" i="1"/>
  <c r="BM1342" i="1"/>
  <c r="BM1554" i="1"/>
  <c r="BM1283" i="1"/>
  <c r="BM1312" i="1"/>
  <c r="BM975" i="1"/>
  <c r="BM715" i="1"/>
  <c r="BM985" i="1"/>
  <c r="BM659" i="1"/>
  <c r="BM385" i="1"/>
  <c r="BM119" i="1"/>
  <c r="BM2019" i="1"/>
  <c r="BM1103" i="1"/>
  <c r="BM831" i="1"/>
  <c r="BM376" i="1"/>
  <c r="BM293" i="1"/>
  <c r="BM661" i="1"/>
  <c r="BM1614" i="1"/>
  <c r="BM748" i="1"/>
  <c r="BM403" i="1"/>
  <c r="BM1555" i="1"/>
  <c r="BM1659" i="1"/>
  <c r="BM1359" i="1"/>
  <c r="BM1086" i="1"/>
  <c r="BM1051" i="1"/>
  <c r="BM793" i="1"/>
  <c r="BM1061" i="1"/>
  <c r="BM792" i="1"/>
  <c r="BM472" i="1"/>
  <c r="BM201" i="1"/>
  <c r="BM2018" i="1"/>
  <c r="BM1556" i="1"/>
  <c r="BM1772" i="1"/>
  <c r="BM454" i="1"/>
  <c r="BM483" i="1"/>
  <c r="BM101" i="1"/>
  <c r="BM18" i="1"/>
  <c r="BM1841" i="1"/>
  <c r="BM1685" i="1"/>
  <c r="BM584" i="1"/>
  <c r="BM240" i="1"/>
  <c r="BM1803" i="1"/>
  <c r="BM1439" i="1"/>
  <c r="BM1166" i="1"/>
  <c r="BM1050" i="1"/>
  <c r="BM869" i="1"/>
  <c r="BM1137" i="1"/>
  <c r="BM879" i="1"/>
  <c r="BM555" i="1"/>
  <c r="BM280" i="1"/>
  <c r="BM27" i="1"/>
  <c r="BM1716" i="1"/>
  <c r="BM1611" i="1"/>
  <c r="BM705" i="1"/>
  <c r="BM144" i="1"/>
  <c r="BM181" i="1"/>
  <c r="BM194" i="1"/>
  <c r="BM2035" i="1"/>
  <c r="BM660" i="1"/>
  <c r="BM315" i="1"/>
  <c r="BM1475" i="1"/>
  <c r="BM1470" i="1"/>
  <c r="BM1369" i="1"/>
  <c r="BM868" i="1"/>
  <c r="BM730" i="1"/>
  <c r="BM186" i="1"/>
  <c r="BM1128" i="1"/>
  <c r="BM1679" i="1"/>
  <c r="BM330" i="1"/>
  <c r="BM994" i="1"/>
  <c r="BM1285" i="1"/>
  <c r="BM952" i="1"/>
  <c r="BM646" i="1"/>
  <c r="BM1809" i="1"/>
  <c r="BM2090" i="1"/>
  <c r="BM1560" i="1"/>
  <c r="BM1044" i="1"/>
  <c r="BM1810" i="1"/>
  <c r="BM215" i="1"/>
  <c r="BM1885" i="1"/>
  <c r="BM1513" i="1"/>
  <c r="BM431" i="1"/>
  <c r="BM850" i="1"/>
  <c r="BM418" i="1"/>
  <c r="BM517" i="1"/>
  <c r="BM1272" i="1"/>
  <c r="BM1951" i="1"/>
  <c r="BM1766" i="1"/>
  <c r="BM647" i="1"/>
  <c r="BM1904" i="1"/>
  <c r="BM1515" i="1"/>
  <c r="BM878" i="1"/>
  <c r="BM1396" i="1"/>
  <c r="BM1638" i="1"/>
  <c r="BM1889" i="1"/>
  <c r="BM1142" i="1"/>
  <c r="BM767" i="1"/>
  <c r="BM1896" i="1"/>
  <c r="BM61" i="1"/>
  <c r="BM295" i="1"/>
  <c r="BM896" i="1"/>
  <c r="BM1100" i="1"/>
  <c r="BM2061" i="1"/>
  <c r="BM1551" i="1"/>
  <c r="BM2006" i="1"/>
  <c r="BM1514" i="1"/>
  <c r="BM1686" i="1"/>
  <c r="BM1183" i="1"/>
  <c r="BM679" i="1"/>
  <c r="BM2069" i="1"/>
  <c r="BM124" i="1"/>
  <c r="BM1833" i="1"/>
  <c r="BM264" i="1"/>
  <c r="BM1373" i="1"/>
  <c r="BM414" i="1"/>
  <c r="BM1284" i="1"/>
  <c r="BM1973" i="1"/>
  <c r="BM527" i="1"/>
  <c r="BM1696" i="1"/>
  <c r="BM1863" i="1"/>
  <c r="BM1854" i="1"/>
  <c r="BM1472" i="1"/>
  <c r="BM1710" i="1"/>
  <c r="BM1395" i="1"/>
  <c r="BM1122" i="1"/>
  <c r="BM1225" i="1"/>
  <c r="BM829" i="1"/>
  <c r="BM1097" i="1"/>
  <c r="BM828" i="1"/>
  <c r="BM508" i="1"/>
  <c r="BM237" i="1"/>
  <c r="BM1627" i="1"/>
  <c r="BM1979" i="1"/>
  <c r="BM490" i="1"/>
  <c r="BM100" i="1"/>
  <c r="BM34" i="1"/>
  <c r="BM1900" i="1"/>
  <c r="BM1936" i="1"/>
  <c r="BM604" i="1"/>
  <c r="BM260" i="1"/>
  <c r="BM1274" i="1"/>
  <c r="BM1477" i="1"/>
  <c r="BM1204" i="1"/>
  <c r="BM1119" i="1"/>
  <c r="BM907" i="1"/>
  <c r="BM1173" i="1"/>
  <c r="BM917" i="1"/>
  <c r="BM591" i="1"/>
  <c r="BM316" i="1"/>
  <c r="BM60" i="1"/>
  <c r="BM1968" i="1"/>
  <c r="BM1783" i="1"/>
  <c r="BM1929" i="1"/>
  <c r="BM741" i="1"/>
  <c r="BM180" i="1"/>
  <c r="BM222" i="1"/>
  <c r="BM581" i="1"/>
  <c r="BM696" i="1"/>
  <c r="BM351" i="1"/>
  <c r="BM1350" i="1"/>
  <c r="BM1569" i="1"/>
  <c r="BM1291" i="1"/>
  <c r="BM1320" i="1"/>
  <c r="BM983" i="1"/>
  <c r="BM723" i="1"/>
  <c r="BM993" i="1"/>
  <c r="BM667" i="1"/>
  <c r="BM393" i="1"/>
  <c r="BM131" i="1"/>
  <c r="BM839" i="1"/>
  <c r="BM384" i="1"/>
  <c r="BM301" i="1"/>
  <c r="BM773" i="1"/>
  <c r="BM1189" i="1"/>
  <c r="BM586" i="1"/>
  <c r="BM86" i="1"/>
  <c r="BM1518" i="1"/>
  <c r="BM806" i="1"/>
  <c r="BM473" i="1"/>
  <c r="BM1156" i="1"/>
  <c r="BM342" i="1"/>
  <c r="BM1297" i="1"/>
  <c r="BM658" i="1"/>
  <c r="BM1813" i="1"/>
  <c r="BM1927" i="1"/>
  <c r="BM1826" i="1"/>
  <c r="BM1174" i="1"/>
  <c r="BM877" i="1"/>
  <c r="BM563" i="1"/>
  <c r="BM32" i="1"/>
  <c r="BM1665" i="1"/>
  <c r="BM152" i="1"/>
  <c r="BM278" i="1"/>
  <c r="BM652" i="1"/>
  <c r="BM1287" i="1"/>
  <c r="BM1697" i="1"/>
  <c r="BM374" i="1"/>
  <c r="BM1972" i="1"/>
  <c r="BM1075" i="1"/>
  <c r="BM1945" i="1"/>
  <c r="BM1632" i="1"/>
  <c r="BM1877" i="1"/>
  <c r="BM1282" i="1"/>
  <c r="BM1205" i="1"/>
  <c r="BM1940" i="1"/>
  <c r="BM922" i="1"/>
  <c r="BM1252" i="1"/>
  <c r="BM1788" i="1"/>
  <c r="BM1133" i="1"/>
  <c r="BM1505" i="1"/>
  <c r="BM1236" i="1"/>
  <c r="BM1222" i="1"/>
  <c r="BM93" i="1"/>
  <c r="BM2068" i="1"/>
  <c r="BM583" i="1"/>
  <c r="BM1435" i="1"/>
  <c r="BM1476" i="1"/>
  <c r="BM1868" i="1"/>
  <c r="BM1244" i="1"/>
  <c r="BM2058" i="1"/>
  <c r="BM200" i="1"/>
  <c r="BM380" i="1"/>
  <c r="BM615" i="1"/>
  <c r="BM1585" i="1"/>
  <c r="BM1580" i="1"/>
  <c r="BM1953" i="1"/>
  <c r="BM465" i="1"/>
  <c r="BM1887" i="1"/>
  <c r="BM36" i="1"/>
  <c r="BM1909" i="1"/>
  <c r="BM341" i="1"/>
  <c r="BM1162" i="1"/>
  <c r="BM1242" i="1"/>
  <c r="BM1545" i="1"/>
  <c r="BM1620" i="1"/>
  <c r="BM66" i="1"/>
  <c r="BM703" i="1"/>
  <c r="BM1718" i="1"/>
  <c r="BM1561" i="1"/>
  <c r="BM1660" i="1"/>
  <c r="BM2041" i="1"/>
  <c r="BM1733" i="1"/>
  <c r="BM1080" i="1"/>
  <c r="BM426" i="1"/>
  <c r="BM1088" i="1"/>
  <c r="BM1263" i="1"/>
  <c r="BM1955" i="1"/>
  <c r="BM1829" i="1"/>
  <c r="BM1211" i="1"/>
  <c r="BM1471" i="1"/>
  <c r="BM269" i="1"/>
  <c r="BM1804" i="1"/>
  <c r="BM910" i="1"/>
  <c r="BM1717" i="1"/>
  <c r="BM525" i="1"/>
  <c r="BM1530" i="1"/>
  <c r="BM824" i="1"/>
  <c r="BM365" i="1"/>
  <c r="BM1962" i="1"/>
  <c r="BM2050" i="1"/>
  <c r="BM1096" i="1"/>
  <c r="BM411" i="1"/>
  <c r="BM516" i="1"/>
  <c r="BM731" i="1"/>
  <c r="BM1491" i="1"/>
  <c r="BM737" i="1"/>
  <c r="BM1701" i="1"/>
  <c r="BM504" i="1"/>
  <c r="BM550" i="1"/>
  <c r="BM1719" i="1"/>
  <c r="BM1905" i="1"/>
  <c r="BM1807" i="1"/>
  <c r="BM1090" i="1"/>
  <c r="BM1618" i="1"/>
  <c r="BM2052" i="1"/>
  <c r="BM1967" i="1"/>
  <c r="BM567" i="1"/>
  <c r="BM1982" i="1"/>
  <c r="BM396" i="1"/>
  <c r="BM1970" i="1"/>
  <c r="BM1232" i="1"/>
  <c r="BM188" i="1"/>
  <c r="BM296" i="1"/>
  <c r="BM897" i="1"/>
  <c r="BM886" i="1"/>
  <c r="BM1182" i="1"/>
  <c r="BM1834" i="1"/>
  <c r="BM600" i="1"/>
  <c r="BM1884" i="1"/>
  <c r="BM121" i="1"/>
  <c r="BM470" i="1"/>
  <c r="BM1578" i="1"/>
  <c r="BM488" i="1"/>
  <c r="BM1077" i="1"/>
  <c r="BM1067" i="1"/>
  <c r="BM1375" i="1"/>
  <c r="BM1641" i="1"/>
  <c r="BM136" i="1"/>
  <c r="BM859" i="1"/>
  <c r="BM1158" i="1"/>
  <c r="BM1893" i="1"/>
  <c r="BM1824" i="1"/>
  <c r="BM110" i="1"/>
  <c r="BM656" i="1"/>
  <c r="BM1117" i="1"/>
  <c r="BM1849" i="1"/>
  <c r="BM1512" i="1"/>
  <c r="BM1520" i="1"/>
  <c r="BM1694" i="1"/>
  <c r="BM1711" i="1"/>
  <c r="BM872" i="1"/>
  <c r="BM1087" i="1"/>
  <c r="BM1370" i="1"/>
  <c r="BM1526" i="1"/>
  <c r="BM1918" i="1"/>
  <c r="BM276" i="1"/>
  <c r="BM1935" i="1"/>
  <c r="BM2089" i="1"/>
  <c r="BM1002" i="1"/>
  <c r="BM1680" i="1"/>
  <c r="BM1799" i="1"/>
  <c r="BM1107" i="1"/>
  <c r="BM720" i="1"/>
  <c r="BM986" i="1"/>
  <c r="BM1801" i="1"/>
  <c r="BM1647" i="1"/>
  <c r="BM1644" i="1"/>
  <c r="BM1856" i="1"/>
  <c r="BM2015" i="1"/>
  <c r="BM1903" i="1"/>
  <c r="BM1424" i="1"/>
  <c r="BM1830" i="1"/>
  <c r="BM931" i="1"/>
  <c r="BM225" i="1"/>
  <c r="BM733" i="1"/>
  <c r="BM1699" i="1"/>
  <c r="BM1474" i="1"/>
  <c r="BM549" i="1"/>
  <c r="BM334" i="1"/>
  <c r="BM1250" i="1"/>
  <c r="BM637" i="1"/>
  <c r="BM1925" i="1"/>
  <c r="BM1795" i="1"/>
  <c r="BM1629" i="1"/>
  <c r="BM768" i="1"/>
  <c r="BM257" i="1"/>
  <c r="BM621" i="1"/>
  <c r="BM1191" i="1"/>
  <c r="BM992" i="1"/>
  <c r="BM481" i="1"/>
  <c r="BM1819" i="1"/>
  <c r="BM1549" i="1"/>
  <c r="BM1956" i="1"/>
  <c r="BM1963" i="1"/>
  <c r="BM1590" i="1"/>
  <c r="BM1278" i="1"/>
  <c r="BM1481" i="1"/>
  <c r="BM1208" i="1"/>
  <c r="BM1123" i="1"/>
  <c r="BM911" i="1"/>
  <c r="BM1177" i="1"/>
  <c r="BM921" i="1"/>
  <c r="BM595" i="1"/>
  <c r="BM320" i="1"/>
  <c r="BM64" i="1"/>
  <c r="BM1980" i="1"/>
  <c r="BM1787" i="1"/>
  <c r="BM498" i="1"/>
  <c r="BM745" i="1"/>
  <c r="BM184" i="1"/>
  <c r="BM226" i="1"/>
  <c r="BM585" i="1"/>
  <c r="BM2070" i="1"/>
  <c r="BM684" i="1"/>
  <c r="BM339" i="1"/>
  <c r="BM1354" i="1"/>
  <c r="BM1575" i="1"/>
  <c r="BM1295" i="1"/>
  <c r="BM1328" i="1"/>
  <c r="BM987" i="1"/>
  <c r="BM727" i="1"/>
  <c r="BM997" i="1"/>
  <c r="BM671" i="1"/>
  <c r="BM397" i="1"/>
  <c r="BM135" i="1"/>
  <c r="BM1135" i="1"/>
  <c r="BM843" i="1"/>
  <c r="BM388" i="1"/>
  <c r="BM305" i="1"/>
  <c r="BM37" i="1"/>
  <c r="BM1678" i="1"/>
  <c r="BM777" i="1"/>
  <c r="BM432" i="1"/>
  <c r="BM83" i="1"/>
  <c r="BM1677" i="1"/>
  <c r="BM1371" i="1"/>
  <c r="BM1098" i="1"/>
  <c r="BM1063" i="1"/>
  <c r="BM805" i="1"/>
  <c r="BM1073" i="1"/>
  <c r="BM804" i="1"/>
  <c r="BM484" i="1"/>
  <c r="BM213" i="1"/>
  <c r="BM2074" i="1"/>
  <c r="BM1577" i="1"/>
  <c r="BM1886" i="1"/>
  <c r="BM466" i="1"/>
  <c r="BM495" i="1"/>
  <c r="BM113" i="1"/>
  <c r="BM40" i="1"/>
  <c r="BM1880" i="1"/>
  <c r="BM1928" i="1"/>
  <c r="BM596" i="1"/>
  <c r="BM252" i="1"/>
  <c r="BM1852" i="1"/>
  <c r="BM1187" i="1"/>
  <c r="BM1305" i="1"/>
  <c r="BM972" i="1"/>
  <c r="BM666" i="1"/>
  <c r="BM1914" i="1"/>
  <c r="BM1587" i="1"/>
  <c r="BM1960" i="1"/>
  <c r="BM1064" i="1"/>
  <c r="BM255" i="1"/>
  <c r="BM1879" i="1"/>
  <c r="BM523" i="1"/>
  <c r="BM887" i="1"/>
  <c r="BM582" i="1"/>
  <c r="BM1621" i="1"/>
  <c r="BM1324" i="1"/>
  <c r="BM75" i="1"/>
  <c r="BM62" i="1"/>
  <c r="BM1483" i="1"/>
  <c r="BM1478" i="1"/>
  <c r="BM1377" i="1"/>
  <c r="BM876" i="1"/>
  <c r="BM786" i="1"/>
  <c r="BM453" i="1"/>
  <c r="BM1136" i="1"/>
  <c r="BM1755" i="1"/>
  <c r="BM338" i="1"/>
  <c r="BM1976" i="1"/>
  <c r="BM558" i="1"/>
  <c r="BM1052" i="1"/>
  <c r="BM2013" i="1"/>
  <c r="BM1539" i="1"/>
  <c r="BM1990" i="1"/>
  <c r="BM1501" i="1"/>
  <c r="BM1446" i="1"/>
  <c r="BM1046" i="1"/>
  <c r="BM409" i="1"/>
  <c r="BM1495" i="1"/>
  <c r="BM29" i="1"/>
  <c r="BM398" i="1"/>
  <c r="BM1652" i="1"/>
  <c r="BM1840" i="1"/>
  <c r="BM2005" i="1"/>
  <c r="BM1899" i="1"/>
  <c r="BM1420" i="1"/>
  <c r="BM1314" i="1"/>
  <c r="BM947" i="1"/>
  <c r="BM464" i="1"/>
  <c r="BM1449" i="1"/>
  <c r="BM177" i="1"/>
  <c r="BM538" i="1"/>
  <c r="BM499" i="1"/>
  <c r="BM1681" i="1"/>
  <c r="BM1020" i="1"/>
  <c r="BM1616" i="1"/>
  <c r="BM1802" i="1"/>
  <c r="BM1398" i="1"/>
  <c r="BM1623" i="1"/>
  <c r="BM1331" i="1"/>
  <c r="BM1392" i="1"/>
  <c r="BM1023" i="1"/>
  <c r="BM764" i="1"/>
  <c r="BM1033" i="1"/>
  <c r="BM763" i="1"/>
  <c r="BM443" i="1"/>
  <c r="BM171" i="1"/>
  <c r="BM1419" i="1"/>
  <c r="BM1594" i="1"/>
  <c r="BM424" i="1"/>
  <c r="BM455" i="1"/>
  <c r="BM73" i="1"/>
  <c r="BM1735" i="1"/>
  <c r="BM1448" i="1"/>
  <c r="BM540" i="1"/>
  <c r="BM195" i="1"/>
  <c r="BM1723" i="1"/>
  <c r="BM1407" i="1"/>
  <c r="BM1134" i="1"/>
  <c r="BM1022" i="1"/>
  <c r="BM841" i="1"/>
  <c r="BM1109" i="1"/>
  <c r="BM840" i="1"/>
  <c r="BM520" i="1"/>
  <c r="BM249" i="1"/>
  <c r="BM1642" i="1"/>
  <c r="BM677" i="1"/>
  <c r="BM112" i="1"/>
  <c r="BM153" i="1"/>
  <c r="BM50" i="1"/>
  <c r="BM1941" i="1"/>
  <c r="BM632" i="1"/>
  <c r="BM287" i="1"/>
  <c r="BM1286" i="1"/>
  <c r="BM1489" i="1"/>
  <c r="BM1218" i="1"/>
  <c r="BM1143" i="1"/>
  <c r="BM919" i="1"/>
  <c r="BM1185" i="1"/>
  <c r="BM929" i="1"/>
  <c r="BM603" i="1"/>
  <c r="BM329" i="1"/>
  <c r="BM72" i="1"/>
  <c r="BM1988" i="1"/>
  <c r="BM1791" i="1"/>
  <c r="BM506" i="1"/>
  <c r="BM753" i="1"/>
  <c r="BM192" i="1"/>
  <c r="BM234" i="1"/>
  <c r="BM593" i="1"/>
  <c r="BM708" i="1"/>
  <c r="BM363" i="1"/>
  <c r="BM542" i="1"/>
  <c r="BM1592" i="1"/>
  <c r="BM1425" i="1"/>
  <c r="BM918" i="1"/>
  <c r="BM826" i="1"/>
  <c r="BM394" i="1"/>
  <c r="BM493" i="1"/>
  <c r="BM1176" i="1"/>
  <c r="BM1875" i="1"/>
  <c r="BM1598" i="1"/>
  <c r="BM24" i="1"/>
  <c r="BM1214" i="1"/>
  <c r="BM1333" i="1"/>
  <c r="BM1000" i="1"/>
  <c r="BM694" i="1"/>
  <c r="BM2007" i="1"/>
  <c r="BM138" i="1"/>
  <c r="BM2060" i="1"/>
  <c r="BM1092" i="1"/>
  <c r="BM266" i="1"/>
  <c r="BM942" i="1"/>
  <c r="BM1233" i="1"/>
  <c r="BM900" i="1"/>
  <c r="BM594" i="1"/>
  <c r="BM1657" i="1"/>
  <c r="BM1376" i="1"/>
  <c r="BM94" i="1"/>
  <c r="BM1154" i="1"/>
  <c r="BM1845" i="1"/>
  <c r="BM1823" i="1"/>
  <c r="BM1451" i="1"/>
  <c r="BM1687" i="1"/>
  <c r="BM1379" i="1"/>
  <c r="BM1106" i="1"/>
  <c r="BM1071" i="1"/>
  <c r="BM813" i="1"/>
  <c r="BM1081" i="1"/>
  <c r="BM812" i="1"/>
  <c r="BM492" i="1"/>
  <c r="BM221" i="1"/>
  <c r="BM1599" i="1"/>
  <c r="BM1942" i="1"/>
  <c r="BM474" i="1"/>
  <c r="BM48" i="1"/>
  <c r="BM125" i="1"/>
  <c r="BM23" i="1"/>
  <c r="BM1870" i="1"/>
  <c r="BM1693" i="1"/>
  <c r="BM2029" i="1"/>
  <c r="BM1965" i="1"/>
  <c r="BM751" i="1"/>
  <c r="BM286" i="1"/>
  <c r="BM608" i="1"/>
  <c r="BM1389" i="1"/>
  <c r="BM497" i="1"/>
  <c r="BM74" i="1"/>
  <c r="BM1648" i="1"/>
  <c r="BM1664" i="1"/>
  <c r="BM1966" i="1"/>
  <c r="BM1846" i="1"/>
  <c r="BM1374" i="1"/>
  <c r="BM1651" i="1"/>
  <c r="BM735" i="1"/>
  <c r="BM51" i="1"/>
  <c r="BM445" i="1"/>
  <c r="BM938" i="1"/>
  <c r="BM130" i="1"/>
  <c r="BM1260" i="1"/>
  <c r="BM1888" i="1"/>
  <c r="BM1789" i="1"/>
  <c r="BM1916" i="1"/>
  <c r="BM1485" i="1"/>
  <c r="BM1165" i="1"/>
  <c r="BM127" i="1"/>
  <c r="BM1626" i="1"/>
  <c r="BM182" i="1"/>
  <c r="BM688" i="1"/>
  <c r="BM1878" i="1"/>
  <c r="BM912" i="1"/>
  <c r="BM1742" i="1"/>
  <c r="BM1224" i="1"/>
  <c r="BM605" i="1"/>
  <c r="BM717" i="1"/>
  <c r="BM480" i="1"/>
  <c r="BM801" i="1"/>
  <c r="BM1319" i="1"/>
  <c r="BM1818" i="1"/>
  <c r="BM1969" i="1"/>
  <c r="BM2017" i="1"/>
  <c r="BM281" i="1"/>
  <c r="BM502" i="1"/>
  <c r="BM26" i="1"/>
  <c r="BM832" i="1"/>
  <c r="BM1043" i="1"/>
  <c r="BM1673" i="1"/>
  <c r="BM1574" i="1"/>
  <c r="BM1949" i="1"/>
  <c r="BM1943" i="1"/>
  <c r="BM1537" i="1"/>
  <c r="BM1895" i="1"/>
  <c r="BM1725" i="1"/>
  <c r="BM1357" i="1"/>
  <c r="BM391" i="1"/>
  <c r="BM42" i="1"/>
  <c r="BM819" i="1"/>
  <c r="BM875" i="1"/>
  <c r="BM1219" i="1"/>
  <c r="BM1298" i="1"/>
  <c r="BM1714" i="1"/>
  <c r="BM2032" i="1"/>
  <c r="BM2047" i="1"/>
  <c r="BM2055" i="1"/>
  <c r="BM1736" i="1"/>
  <c r="BM2025" i="1"/>
  <c r="BM1132" i="1"/>
  <c r="BM1991" i="1"/>
  <c r="BM1293" i="1"/>
  <c r="BM91" i="1"/>
  <c r="BM665" i="1"/>
  <c r="BM766" i="1"/>
  <c r="BM528" i="1"/>
  <c r="BM833" i="1"/>
  <c r="BM1383" i="1"/>
  <c r="BM1850" i="1"/>
  <c r="BM77" i="1"/>
  <c r="BM835" i="1"/>
  <c r="BM2020" i="1"/>
  <c r="BM599" i="1"/>
  <c r="BM881" i="1"/>
  <c r="BM1416" i="1"/>
  <c r="BM1939" i="1"/>
  <c r="BM2081" i="1"/>
  <c r="BM1380" i="1"/>
  <c r="BM1317" i="1"/>
  <c r="BM1215" i="1"/>
  <c r="BM903" i="1"/>
  <c r="BM1609" i="1"/>
  <c r="BM19" i="1"/>
  <c r="BM1761" i="1"/>
  <c r="BM883" i="1"/>
  <c r="BM12" i="1"/>
  <c r="BM133" i="1"/>
  <c r="BM2040" i="1"/>
  <c r="BM107" i="1"/>
  <c r="BM1867" i="1"/>
  <c r="BM1582" i="1"/>
  <c r="BM864" i="1"/>
  <c r="BM1273" i="1"/>
  <c r="BM361" i="1"/>
  <c r="BM1001" i="1"/>
  <c r="BM228" i="1"/>
  <c r="BM965" i="1"/>
  <c r="BM920" i="1"/>
  <c r="BM146" i="1"/>
  <c r="BM2082" i="1"/>
  <c r="BM1436" i="1"/>
  <c r="BM1157" i="1"/>
  <c r="BM1116" i="1"/>
  <c r="BM676" i="1"/>
  <c r="BM955" i="1"/>
  <c r="BM1332" i="1"/>
  <c r="BM1277" i="1"/>
  <c r="BM245" i="1"/>
  <c r="BM744" i="1"/>
  <c r="BM284" i="1"/>
  <c r="BM1525" i="1"/>
  <c r="BM67" i="1"/>
  <c r="BM1649" i="1"/>
  <c r="BM1303" i="1"/>
  <c r="BM1025" i="1"/>
  <c r="BM728" i="1"/>
  <c r="BM1866" i="1"/>
  <c r="BM1175" i="1"/>
  <c r="BM697" i="1"/>
  <c r="BM1902" i="1"/>
  <c r="BM1367" i="1"/>
  <c r="BM1358" i="1"/>
  <c r="BM1553" i="1"/>
  <c r="BM1030" i="1"/>
  <c r="BM629" i="1"/>
  <c r="BM1971" i="1"/>
  <c r="BM156" i="1"/>
  <c r="BM1335" i="1"/>
  <c r="BM1256" i="1"/>
  <c r="BM1882" i="1"/>
  <c r="BM1411" i="1"/>
  <c r="BM1113" i="1"/>
  <c r="BM6" i="1"/>
  <c r="BM681" i="1"/>
  <c r="BM1926" i="1"/>
  <c r="BM1290" i="1"/>
  <c r="BM923" i="1"/>
  <c r="BM333" i="1"/>
  <c r="BM510" i="1"/>
  <c r="BM597" i="1"/>
  <c r="BM367" i="1"/>
  <c r="BM1344" i="1"/>
  <c r="BM738" i="1"/>
  <c r="BM317" i="1"/>
  <c r="BM1227" i="1"/>
  <c r="BM950" i="1"/>
  <c r="BM1669" i="1"/>
  <c r="BM106" i="1"/>
  <c r="BM914" i="1"/>
  <c r="BM674" i="1"/>
  <c r="BM1072" i="1"/>
  <c r="BM1502" i="1"/>
  <c r="BM1589" i="1"/>
  <c r="BM1792" i="1"/>
  <c r="BM1390" i="1"/>
  <c r="BM494" i="1"/>
  <c r="BM274" i="1"/>
  <c r="BM1559" i="1"/>
  <c r="BM569" i="1"/>
  <c r="BM166" i="1"/>
  <c r="BM1262" i="1"/>
  <c r="BM2031" i="1"/>
  <c r="BM1538" i="1"/>
  <c r="BM699" i="1"/>
  <c r="BM115" i="1"/>
  <c r="BM815" i="1"/>
  <c r="BM863" i="1"/>
  <c r="BM1035" i="1"/>
  <c r="BM456" i="1"/>
  <c r="BM1429" i="1"/>
  <c r="BM85" i="1"/>
  <c r="BM568" i="1"/>
  <c r="BM1146" i="1"/>
  <c r="BM852" i="1"/>
  <c r="BM128" i="1"/>
  <c r="BM1454" i="1"/>
  <c r="BM2083" i="1"/>
  <c r="BM1643" i="1"/>
  <c r="BM1269" i="1"/>
  <c r="BM2034" i="1"/>
  <c r="BM199" i="1"/>
  <c r="BM834" i="1"/>
  <c r="BM1184" i="1"/>
  <c r="BM1785" i="1"/>
  <c r="BM1352" i="1"/>
  <c r="BM746" i="1"/>
  <c r="BM259" i="1"/>
  <c r="BM1015" i="1"/>
  <c r="BM98" i="1"/>
  <c r="BM1510" i="1"/>
  <c r="BM22" i="1"/>
  <c r="BM1226" i="1"/>
  <c r="BM641" i="1"/>
  <c r="BM10" i="1"/>
  <c r="BM1604" i="1"/>
  <c r="BM769" i="1"/>
  <c r="BM297" i="1"/>
  <c r="BM350" i="1"/>
  <c r="BM1469" i="1"/>
  <c r="BM752" i="1"/>
  <c r="BM1827" i="1"/>
  <c r="BM1069" i="1"/>
  <c r="BM592" i="1"/>
  <c r="BM54" i="1"/>
  <c r="BM1760" i="1"/>
  <c r="BM1873" i="1"/>
  <c r="BM1138" i="1"/>
  <c r="BM844" i="1"/>
  <c r="BM120" i="1"/>
  <c r="BM1493" i="1"/>
  <c r="BM1190" i="1"/>
  <c r="BM76" i="1"/>
  <c r="BM757" i="1"/>
  <c r="BM795" i="1"/>
  <c r="BM999" i="1"/>
  <c r="BM417" i="1"/>
  <c r="BM1151" i="1"/>
  <c r="BM49" i="1"/>
  <c r="BM448" i="1"/>
  <c r="BM1241" i="1"/>
  <c r="BM405" i="1"/>
  <c r="BM822" i="1"/>
  <c r="BM1172" i="1"/>
  <c r="BM1198" i="1"/>
  <c r="BM1922" i="1"/>
  <c r="BM1756" i="1"/>
  <c r="BM1715" i="1"/>
  <c r="BM1907" i="1"/>
  <c r="BM719" i="1"/>
  <c r="BM736" i="1"/>
  <c r="BM1571" i="1"/>
  <c r="BM1704" i="1"/>
  <c r="BM2022" i="1"/>
  <c r="BM1267" i="1"/>
  <c r="BM969" i="1"/>
  <c r="BM360" i="1"/>
  <c r="BM1639" i="1"/>
  <c r="BM776" i="1"/>
  <c r="BM183" i="1"/>
  <c r="BM1692" i="1"/>
  <c r="BM14" i="1"/>
  <c r="BM224" i="1"/>
  <c r="BM1034" i="1"/>
  <c r="BM532" i="1"/>
  <c r="BM1698" i="1"/>
  <c r="BM165" i="1"/>
  <c r="BM644" i="1"/>
  <c r="BM1353" i="1"/>
  <c r="BM162" i="1"/>
  <c r="BM310" i="1"/>
  <c r="BM936" i="1"/>
  <c r="BM1540" i="1"/>
  <c r="BM1608" i="1"/>
  <c r="BM402" i="1"/>
  <c r="BM1911" i="1"/>
  <c r="BM1382" i="1"/>
  <c r="BM1007" i="1"/>
  <c r="BM425" i="1"/>
  <c r="BM1188" i="1"/>
  <c r="BM57" i="1"/>
  <c r="BM279" i="1"/>
  <c r="BM1853" i="1"/>
  <c r="BM989" i="1"/>
  <c r="BM515" i="1"/>
  <c r="BM1622" i="1"/>
  <c r="BM970" i="1"/>
  <c r="BM2038" i="1"/>
  <c r="BM892" i="1"/>
  <c r="BM1323" i="1"/>
  <c r="BM258" i="1"/>
  <c r="BM623" i="1"/>
  <c r="BM291" i="1"/>
  <c r="BM1129" i="1"/>
  <c r="BM760" i="1"/>
  <c r="BM150" i="1"/>
  <c r="BM308" i="1"/>
  <c r="BM979" i="1"/>
  <c r="BM407" i="1"/>
  <c r="BM1912" i="1"/>
  <c r="BM1149" i="1"/>
  <c r="BM1309" i="1"/>
  <c r="BM537" i="1"/>
  <c r="BM1726" i="1"/>
  <c r="BM1458" i="1"/>
  <c r="BM1492" i="1"/>
  <c r="BM1026" i="1"/>
  <c r="BM524" i="1"/>
  <c r="BM1668" i="1"/>
  <c r="BM157" i="1"/>
  <c r="BM620" i="1"/>
  <c r="BM1231" i="1"/>
  <c r="BM933" i="1"/>
  <c r="BM1992" i="1"/>
  <c r="BM324" i="1"/>
  <c r="BM1591" i="1"/>
  <c r="BM739" i="1"/>
  <c r="BM147" i="1"/>
  <c r="BM1058" i="1"/>
  <c r="BM96" i="1"/>
  <c r="BM908" i="1"/>
  <c r="BM1388" i="1"/>
  <c r="BM1588" i="1"/>
  <c r="BM390" i="1"/>
  <c r="BM1871" i="1"/>
  <c r="BM1313" i="1"/>
  <c r="BM263" i="1"/>
  <c r="BM672" i="1"/>
  <c r="BM1985" i="1"/>
  <c r="BM849" i="1"/>
  <c r="BM954" i="1"/>
  <c r="BM1234" i="1"/>
  <c r="BM1778" i="1"/>
  <c r="BM159" i="1"/>
  <c r="BM1690" i="1"/>
  <c r="BM1201" i="1"/>
  <c r="BM643" i="1"/>
  <c r="BM1906" i="1"/>
  <c r="BM277" i="1"/>
  <c r="BM732" i="1"/>
  <c r="BM1343" i="1"/>
  <c r="BM1045" i="1"/>
  <c r="BM437" i="1"/>
  <c r="BM1773" i="1"/>
  <c r="BM1741" i="1"/>
  <c r="BM853" i="1"/>
  <c r="BM261" i="1"/>
  <c r="BM95" i="1"/>
  <c r="BM299" i="1"/>
  <c r="BM197" i="1"/>
  <c r="BM630" i="1"/>
  <c r="BM1028" i="1"/>
  <c r="BM1437" i="1"/>
  <c r="BM501" i="1"/>
  <c r="BM1730" i="1"/>
  <c r="BM1601" i="1"/>
  <c r="BM747" i="1"/>
  <c r="BM155" i="1"/>
  <c r="BM1413" i="1"/>
  <c r="BM1670" i="1"/>
  <c r="BM1977" i="1"/>
  <c r="BM434" i="1"/>
  <c r="BM811" i="1"/>
  <c r="BM774" i="1"/>
  <c r="BM1207" i="1"/>
  <c r="BM1974" i="1"/>
  <c r="BM1431" i="1"/>
  <c r="BM20" i="1"/>
  <c r="BM332" i="1"/>
  <c r="BM1410" i="1"/>
  <c r="BM1842" i="1"/>
  <c r="BM1229" i="1"/>
  <c r="BM1254" i="1"/>
  <c r="BM1782" i="1"/>
  <c r="BM2076" i="1"/>
  <c r="BM749" i="1"/>
  <c r="BM814" i="1"/>
  <c r="BM1727" i="1"/>
  <c r="BM845" i="1"/>
  <c r="BM253" i="1"/>
  <c r="BM59" i="1"/>
  <c r="BM275" i="1"/>
  <c r="BM1159" i="1"/>
  <c r="BM607" i="1"/>
  <c r="BM1796" i="1"/>
  <c r="BM238" i="1"/>
  <c r="BM712" i="1"/>
  <c r="BM1307" i="1"/>
  <c r="BM1009" i="1"/>
  <c r="BM400" i="1"/>
  <c r="BM1703" i="1"/>
  <c r="BM602" i="1"/>
  <c r="BM1417" i="1"/>
  <c r="BM489" i="1"/>
  <c r="BM358" i="1"/>
  <c r="BM980" i="1"/>
  <c r="BM2008" i="1"/>
  <c r="BM1433" i="1"/>
  <c r="BM1656" i="1"/>
  <c r="BM1883" i="1"/>
  <c r="BM116" i="1"/>
  <c r="BM190" i="1"/>
  <c r="BM250" i="1"/>
  <c r="BM1952" i="1"/>
  <c r="BM1825" i="1"/>
  <c r="BM960" i="1"/>
  <c r="BM1326" i="1"/>
  <c r="BM959" i="1"/>
  <c r="BM369" i="1"/>
  <c r="BM1083" i="1"/>
  <c r="BM645" i="1"/>
  <c r="BM387" i="1"/>
  <c r="BM1440" i="1"/>
  <c r="BM775" i="1"/>
  <c r="BM467" i="1"/>
  <c r="BM1521" i="1"/>
  <c r="BM1421" i="1"/>
  <c r="BM1121" i="1"/>
  <c r="BM13" i="1"/>
  <c r="BM689" i="1"/>
  <c r="BM2003" i="1"/>
  <c r="BM1459" i="1"/>
  <c r="BM714" i="1"/>
  <c r="BM1112" i="1"/>
  <c r="BM978" i="1"/>
  <c r="BM1745" i="1"/>
  <c r="BM122" i="1"/>
  <c r="BM926" i="1"/>
  <c r="BM1636" i="1"/>
  <c r="BM1315" i="1"/>
  <c r="BM1017" i="1"/>
  <c r="BM408" i="1"/>
  <c r="BM1683" i="1"/>
  <c r="BM447" i="1"/>
  <c r="BM1835" i="1"/>
  <c r="BM313" i="1"/>
  <c r="BM1178" i="1"/>
  <c r="BM1085" i="1"/>
  <c r="BM781" i="1"/>
  <c r="BM1351" i="1"/>
  <c r="BM909" i="1"/>
  <c r="BM314" i="1"/>
  <c r="BM750" i="1"/>
  <c r="BM209" i="1"/>
  <c r="BM2021" i="1"/>
  <c r="BM2039" i="1"/>
  <c r="BM1210" i="1"/>
  <c r="BM175" i="1"/>
  <c r="BM1406" i="1"/>
  <c r="BM1700" i="1"/>
  <c r="BM1607" i="1"/>
  <c r="BM246" i="1"/>
  <c r="BM1059" i="1"/>
  <c r="BM1248" i="1"/>
  <c r="BM1959" i="1"/>
  <c r="BM429" i="1"/>
  <c r="BM1881" i="1"/>
  <c r="BM963" i="1"/>
  <c r="BM1005" i="1"/>
  <c r="BM1695" i="1"/>
  <c r="BM704" i="1"/>
  <c r="BM1101" i="1"/>
  <c r="BM1811" i="1"/>
  <c r="BM298" i="1"/>
  <c r="BM359" i="1"/>
  <c r="BM518" i="1"/>
  <c r="BM1691" i="1"/>
  <c r="BM1817" i="1"/>
  <c r="BM322" i="1"/>
  <c r="BM576" i="1"/>
  <c r="BM423" i="1"/>
  <c r="BM161" i="1"/>
  <c r="BM1542" i="1"/>
  <c r="BM172" i="1"/>
  <c r="BM1336" i="1"/>
  <c r="BM2028" i="1"/>
  <c r="BM1720" i="1"/>
  <c r="BM1148" i="1"/>
  <c r="BM109" i="1"/>
  <c r="BM1196" i="1"/>
  <c r="BM535" i="1"/>
  <c r="BM2004" i="1"/>
  <c r="BM2026" i="1"/>
  <c r="BM800" i="1"/>
  <c r="BM1744" i="1"/>
  <c r="BM35" i="1"/>
  <c r="BM889" i="1"/>
  <c r="BM1771" i="1"/>
  <c r="BM1532" i="1"/>
  <c r="BM1908" i="1"/>
  <c r="BM670" i="1"/>
  <c r="BM2016" i="1"/>
  <c r="BM1689" i="1"/>
  <c r="BM1378" i="1"/>
  <c r="BM2037" i="1"/>
  <c r="BM1628" i="1"/>
  <c r="BM590" i="1"/>
  <c r="BM1793" i="1"/>
  <c r="BM1468" i="1"/>
  <c r="BM2077" i="1"/>
  <c r="BM606" i="1"/>
  <c r="BM214" i="1"/>
  <c r="BM995" i="1"/>
  <c r="BM848" i="1"/>
  <c r="BM871" i="1"/>
  <c r="BQ629" i="1"/>
  <c r="BQ2015" i="1"/>
  <c r="BQ1534" i="1"/>
  <c r="BQ2039" i="1"/>
  <c r="BQ2048" i="1"/>
  <c r="BQ1881" i="1"/>
  <c r="BQ1224" i="1"/>
  <c r="BQ641" i="1"/>
  <c r="BQ1985" i="1"/>
  <c r="BQ1969" i="1"/>
  <c r="BQ1935" i="1"/>
  <c r="BQ1558" i="1"/>
  <c r="BQ1751" i="1"/>
  <c r="BQ1431" i="1"/>
  <c r="BQ1158" i="1"/>
  <c r="BQ1042" i="1"/>
  <c r="BQ861" i="1"/>
  <c r="BQ1129" i="1"/>
  <c r="BQ859" i="1"/>
  <c r="BQ546" i="1"/>
  <c r="BQ272" i="1"/>
  <c r="BQ22" i="1"/>
  <c r="BQ1706" i="1"/>
  <c r="BQ1368" i="1"/>
  <c r="BQ697" i="1"/>
  <c r="BQ136" i="1"/>
  <c r="BQ173" i="1"/>
  <c r="BQ174" i="1"/>
  <c r="BQ1974" i="1"/>
  <c r="BQ636" i="1"/>
  <c r="BQ291" i="1"/>
  <c r="BQ1459" i="1"/>
  <c r="BQ1454" i="1"/>
  <c r="BQ1353" i="1"/>
  <c r="BQ197" i="1"/>
  <c r="BQ714" i="1"/>
  <c r="BQ1596" i="1"/>
  <c r="BQ1290" i="1"/>
  <c r="BQ1493" i="1"/>
  <c r="BQ1231" i="1"/>
  <c r="BQ1159" i="1"/>
  <c r="BQ923" i="1"/>
  <c r="BQ1190" i="1"/>
  <c r="BQ933" i="1"/>
  <c r="BQ607" i="1"/>
  <c r="BQ333" i="1"/>
  <c r="BQ76" i="1"/>
  <c r="BQ1992" i="1"/>
  <c r="BQ1796" i="1"/>
  <c r="BQ510" i="1"/>
  <c r="BQ757" i="1"/>
  <c r="BQ324" i="1"/>
  <c r="BQ238" i="1"/>
  <c r="BQ597" i="1"/>
  <c r="BQ712" i="1"/>
  <c r="BQ367" i="1"/>
  <c r="BQ795" i="1"/>
  <c r="BQ1624" i="1"/>
  <c r="BQ1441" i="1"/>
  <c r="BQ930" i="1"/>
  <c r="BQ838" i="1"/>
  <c r="BQ406" i="1"/>
  <c r="BQ505" i="1"/>
  <c r="BQ1216" i="1"/>
  <c r="BQ1915" i="1"/>
  <c r="BQ378" i="1"/>
  <c r="BQ1547" i="1"/>
  <c r="BQ1999" i="1"/>
  <c r="BQ2000" i="1"/>
  <c r="BQ1658" i="1"/>
  <c r="BQ1318" i="1"/>
  <c r="BQ1524" i="1"/>
  <c r="BQ1259" i="1"/>
  <c r="BQ1193" i="1"/>
  <c r="BQ951" i="1"/>
  <c r="BQ691" i="1"/>
  <c r="BQ961" i="1"/>
  <c r="BQ635" i="1"/>
  <c r="BQ361" i="1"/>
  <c r="BQ107" i="1"/>
  <c r="BQ2072" i="1"/>
  <c r="BQ1901" i="1"/>
  <c r="BQ551" i="1"/>
  <c r="BQ787" i="1"/>
  <c r="BQ352" i="1"/>
  <c r="BQ269" i="1"/>
  <c r="BQ625" i="1"/>
  <c r="BQ740" i="1"/>
  <c r="BQ395" i="1"/>
  <c r="BQ1527" i="1"/>
  <c r="BQ503" i="1"/>
  <c r="BQ866" i="1"/>
  <c r="BQ562" i="1"/>
  <c r="BQ553" i="1"/>
  <c r="BQ1505" i="1"/>
  <c r="BQ1799" i="1"/>
  <c r="BQ1435" i="1"/>
  <c r="BQ1162" i="1"/>
  <c r="BQ1046" i="1"/>
  <c r="BQ865" i="1"/>
  <c r="BQ1133" i="1"/>
  <c r="BQ875" i="1"/>
  <c r="BQ550" i="1"/>
  <c r="BQ276" i="1"/>
  <c r="BQ26" i="1"/>
  <c r="BQ1711" i="1"/>
  <c r="BQ1495" i="1"/>
  <c r="BQ701" i="1"/>
  <c r="BQ140" i="1"/>
  <c r="BQ177" i="1"/>
  <c r="BQ182" i="1"/>
  <c r="BQ2026" i="1"/>
  <c r="BQ656" i="1"/>
  <c r="BQ311" i="1"/>
  <c r="BQ1479" i="1"/>
  <c r="BQ1474" i="1"/>
  <c r="BQ1373" i="1"/>
  <c r="BQ872" i="1"/>
  <c r="BQ734" i="1"/>
  <c r="BQ453" i="1"/>
  <c r="BQ1136" i="1"/>
  <c r="BQ1755" i="1"/>
  <c r="BQ338" i="1"/>
  <c r="BQ130" i="1"/>
  <c r="BQ2052" i="1"/>
  <c r="BQ1084" i="1"/>
  <c r="BQ274" i="1"/>
  <c r="BQ477" i="1"/>
  <c r="BQ1160" i="1"/>
  <c r="BQ1851" i="1"/>
  <c r="BQ362" i="1"/>
  <c r="BQ1232" i="1"/>
  <c r="BQ1537" i="1"/>
  <c r="BQ1981" i="1"/>
  <c r="BQ1565" i="1"/>
  <c r="BQ1248" i="1"/>
  <c r="BQ2055" i="1"/>
  <c r="BQ1250" i="1"/>
  <c r="BQ1888" i="1"/>
  <c r="BQ1242" i="1"/>
  <c r="BQ1897" i="1"/>
  <c r="BQ1889" i="1"/>
  <c r="BQ1771" i="1"/>
  <c r="BQ1374" i="1"/>
  <c r="BQ1554" i="1"/>
  <c r="BQ1283" i="1"/>
  <c r="BQ1312" i="1"/>
  <c r="BQ975" i="1"/>
  <c r="BQ715" i="1"/>
  <c r="BQ985" i="1"/>
  <c r="BQ659" i="1"/>
  <c r="BQ385" i="1"/>
  <c r="BQ119" i="1"/>
  <c r="BQ2019" i="1"/>
  <c r="BQ1103" i="1"/>
  <c r="BQ831" i="1"/>
  <c r="BQ376" i="1"/>
  <c r="BQ293" i="1"/>
  <c r="BQ661" i="1"/>
  <c r="BQ2070" i="1"/>
  <c r="BQ684" i="1"/>
  <c r="BQ339" i="1"/>
  <c r="BQ1511" i="1"/>
  <c r="BQ1566" i="1"/>
  <c r="BQ1401" i="1"/>
  <c r="BQ902" i="1"/>
  <c r="BQ810" i="1"/>
  <c r="BQ1695" i="1"/>
  <c r="BQ1338" i="1"/>
  <c r="BQ1550" i="1"/>
  <c r="BQ1279" i="1"/>
  <c r="BQ1288" i="1"/>
  <c r="BQ971" i="1"/>
  <c r="BQ711" i="1"/>
  <c r="BQ981" i="1"/>
  <c r="BQ655" i="1"/>
  <c r="BQ381" i="1"/>
  <c r="BQ118" i="1"/>
  <c r="BQ1947" i="1"/>
  <c r="BQ1099" i="1"/>
  <c r="BQ827" i="1"/>
  <c r="BQ372" i="1"/>
  <c r="BQ289" i="1"/>
  <c r="BQ657" i="1"/>
  <c r="BQ1646" i="1"/>
  <c r="BQ761" i="1"/>
  <c r="BQ415" i="1"/>
  <c r="BQ1617" i="1"/>
  <c r="BQ1879" i="1"/>
  <c r="BQ523" i="1"/>
  <c r="BQ887" i="1"/>
  <c r="BQ582" i="1"/>
  <c r="BQ1621" i="1"/>
  <c r="BQ1324" i="1"/>
  <c r="BQ75" i="1"/>
  <c r="BQ62" i="1"/>
  <c r="BQ1832" i="1"/>
  <c r="BQ2080" i="1"/>
  <c r="BQ1763" i="1"/>
  <c r="BQ1366" i="1"/>
  <c r="BQ1591" i="1"/>
  <c r="BQ1307" i="1"/>
  <c r="BQ1344" i="1"/>
  <c r="BQ999" i="1"/>
  <c r="BQ739" i="1"/>
  <c r="BQ1009" i="1"/>
  <c r="BQ738" i="1"/>
  <c r="BQ417" i="1"/>
  <c r="BQ147" i="1"/>
  <c r="BQ1151" i="1"/>
  <c r="BQ1058" i="1"/>
  <c r="BQ400" i="1"/>
  <c r="BQ317" i="1"/>
  <c r="BQ49" i="1"/>
  <c r="BQ1703" i="1"/>
  <c r="BQ1227" i="1"/>
  <c r="BQ448" i="1"/>
  <c r="BQ96" i="1"/>
  <c r="BQ958" i="1"/>
  <c r="BQ1249" i="1"/>
  <c r="BQ916" i="1"/>
  <c r="BQ610" i="1"/>
  <c r="BQ1709" i="1"/>
  <c r="BQ1584" i="1"/>
  <c r="BQ1282" i="1"/>
  <c r="BQ1485" i="1"/>
  <c r="BQ1213" i="1"/>
  <c r="BQ1127" i="1"/>
  <c r="BQ915" i="1"/>
  <c r="BQ1181" i="1"/>
  <c r="BQ925" i="1"/>
  <c r="BQ599" i="1"/>
  <c r="BQ325" i="1"/>
  <c r="BQ68" i="1"/>
  <c r="BQ1984" i="1"/>
  <c r="BQ1788" i="1"/>
  <c r="BQ502" i="1"/>
  <c r="BQ749" i="1"/>
  <c r="BQ188" i="1"/>
  <c r="BQ230" i="1"/>
  <c r="BQ589" i="1"/>
  <c r="BQ704" i="1"/>
  <c r="BQ359" i="1"/>
  <c r="BQ538" i="1"/>
  <c r="BQ1604" i="1"/>
  <c r="BQ1433" i="1"/>
  <c r="BQ922" i="1"/>
  <c r="BQ830" i="1"/>
  <c r="BQ398" i="1"/>
  <c r="BQ501" i="1"/>
  <c r="BQ1184" i="1"/>
  <c r="BQ1911" i="1"/>
  <c r="BQ1730" i="1"/>
  <c r="BQ190" i="1"/>
  <c r="BQ1132" i="1"/>
  <c r="BQ1747" i="1"/>
  <c r="BQ334" i="1"/>
  <c r="BQ426" i="1"/>
  <c r="BQ525" i="1"/>
  <c r="BQ1280" i="1"/>
  <c r="BQ38" i="1"/>
  <c r="BQ1244" i="1"/>
  <c r="BQ1907" i="1"/>
  <c r="BQ1648" i="1"/>
  <c r="BQ2073" i="1"/>
  <c r="BQ1993" i="1"/>
  <c r="BQ1656" i="1"/>
  <c r="BQ2009" i="1"/>
  <c r="BQ2005" i="1"/>
  <c r="BQ1561" i="1"/>
  <c r="BQ1460" i="1"/>
  <c r="BQ1952" i="1"/>
  <c r="BQ1957" i="1"/>
  <c r="BQ1872" i="1"/>
  <c r="BQ1782" i="1"/>
  <c r="BQ1424" i="1"/>
  <c r="BQ1623" i="1"/>
  <c r="BQ1331" i="1"/>
  <c r="BQ1831" i="1"/>
  <c r="BQ637" i="1"/>
  <c r="BQ2089" i="1"/>
  <c r="BQ1326" i="1"/>
  <c r="BQ2061" i="1"/>
  <c r="BQ250" i="1"/>
  <c r="BQ1660" i="1"/>
  <c r="BQ1688" i="1"/>
  <c r="BQ1989" i="1"/>
  <c r="BQ1996" i="1"/>
  <c r="BQ1846" i="1"/>
  <c r="BQ1464" i="1"/>
  <c r="BQ1663" i="1"/>
  <c r="BQ1363" i="1"/>
  <c r="BQ1090" i="1"/>
  <c r="BQ1055" i="1"/>
  <c r="BQ797" i="1"/>
  <c r="BQ1065" i="1"/>
  <c r="BQ796" i="1"/>
  <c r="BQ476" i="1"/>
  <c r="BQ205" i="1"/>
  <c r="BQ2063" i="1"/>
  <c r="BQ1567" i="1"/>
  <c r="BQ1820" i="1"/>
  <c r="BQ458" i="1"/>
  <c r="BQ487" i="1"/>
  <c r="BQ105" i="1"/>
  <c r="BQ15" i="1"/>
  <c r="BQ1829" i="1"/>
  <c r="BQ1525" i="1"/>
  <c r="BQ572" i="1"/>
  <c r="BQ228" i="1"/>
  <c r="BQ998" i="1"/>
  <c r="BQ1289" i="1"/>
  <c r="BQ956" i="1"/>
  <c r="BQ1877" i="1"/>
  <c r="BQ1497" i="1"/>
  <c r="BQ1746" i="1"/>
  <c r="BQ1426" i="1"/>
  <c r="BQ1150" i="1"/>
  <c r="BQ1038" i="1"/>
  <c r="BQ857" i="1"/>
  <c r="BQ1125" i="1"/>
  <c r="BQ855" i="1"/>
  <c r="BQ536" i="1"/>
  <c r="BQ268" i="1"/>
  <c r="BQ21" i="1"/>
  <c r="BQ1702" i="1"/>
  <c r="BQ1364" i="1"/>
  <c r="BQ693" i="1"/>
  <c r="BQ132" i="1"/>
  <c r="BQ169" i="1"/>
  <c r="BQ142" i="1"/>
  <c r="BQ2011" i="1"/>
  <c r="BQ648" i="1"/>
  <c r="BQ303" i="1"/>
  <c r="BQ1471" i="1"/>
  <c r="BQ1466" i="1"/>
  <c r="BQ1365" i="1"/>
  <c r="BQ864" i="1"/>
  <c r="BQ726" i="1"/>
  <c r="BQ178" i="1"/>
  <c r="BQ1124" i="1"/>
  <c r="BQ1675" i="1"/>
  <c r="BQ306" i="1"/>
  <c r="BQ1920" i="1"/>
  <c r="BQ1927" i="1"/>
  <c r="BQ1528" i="1"/>
  <c r="BQ1834" i="1"/>
  <c r="BQ1457" i="1"/>
  <c r="BQ1182" i="1"/>
  <c r="BQ1070" i="1"/>
  <c r="BQ886" i="1"/>
  <c r="BQ1153" i="1"/>
  <c r="BQ897" i="1"/>
  <c r="BQ571" i="1"/>
  <c r="BQ296" i="1"/>
  <c r="BQ39" i="1"/>
  <c r="BQ1765" i="1"/>
  <c r="BQ1708" i="1"/>
  <c r="BQ721" i="1"/>
  <c r="BQ160" i="1"/>
  <c r="BQ202" i="1"/>
  <c r="BQ440" i="1"/>
  <c r="BQ2059" i="1"/>
  <c r="BQ676" i="1"/>
  <c r="BQ331" i="1"/>
  <c r="BQ1503" i="1"/>
  <c r="BQ1494" i="1"/>
  <c r="BQ1393" i="1"/>
  <c r="BQ893" i="1"/>
  <c r="BQ802" i="1"/>
  <c r="BQ1786" i="1"/>
  <c r="BQ1430" i="1"/>
  <c r="BQ1673" i="1"/>
  <c r="BQ1367" i="1"/>
  <c r="BQ1094" i="1"/>
  <c r="BQ1059" i="1"/>
  <c r="BQ801" i="1"/>
  <c r="BQ1069" i="1"/>
  <c r="BQ800" i="1"/>
  <c r="BQ480" i="1"/>
  <c r="BQ209" i="1"/>
  <c r="BQ2069" i="1"/>
  <c r="BQ1573" i="1"/>
  <c r="BQ1825" i="1"/>
  <c r="BQ462" i="1"/>
  <c r="BQ491" i="1"/>
  <c r="BQ109" i="1"/>
  <c r="BQ36" i="1"/>
  <c r="BQ1874" i="1"/>
  <c r="BQ1697" i="1"/>
  <c r="BQ592" i="1"/>
  <c r="BQ248" i="1"/>
  <c r="BQ1887" i="1"/>
  <c r="BQ1194" i="1"/>
  <c r="BQ1309" i="1"/>
  <c r="BQ976" i="1"/>
  <c r="BQ670" i="1"/>
  <c r="BQ1918" i="1"/>
  <c r="BQ2008" i="1"/>
  <c r="BQ1072" i="1"/>
  <c r="BQ263" i="1"/>
  <c r="BQ2002" i="1"/>
  <c r="BQ1532" i="1"/>
  <c r="BQ1020" i="1"/>
  <c r="BQ882" i="1"/>
  <c r="BQ207" i="1"/>
  <c r="BQ2023" i="1"/>
  <c r="BQ146" i="1"/>
  <c r="BQ2064" i="1"/>
  <c r="BQ1096" i="1"/>
  <c r="BQ895" i="1"/>
  <c r="BQ294" i="1"/>
  <c r="BQ547" i="1"/>
  <c r="BQ1849" i="1"/>
  <c r="BQ1226" i="1"/>
  <c r="BQ2028" i="1"/>
  <c r="BQ545" i="1"/>
  <c r="BQ871" i="1"/>
  <c r="BQ1817" i="1"/>
  <c r="BQ1792" i="1"/>
  <c r="BQ1990" i="1"/>
  <c r="BQ1638" i="1"/>
  <c r="BQ1278" i="1"/>
  <c r="BQ1481" i="1"/>
  <c r="BQ1208" i="1"/>
  <c r="BQ1123" i="1"/>
  <c r="BQ911" i="1"/>
  <c r="BQ1177" i="1"/>
  <c r="BQ921" i="1"/>
  <c r="BQ595" i="1"/>
  <c r="BQ320" i="1"/>
  <c r="BQ64" i="1"/>
  <c r="BQ1980" i="1"/>
  <c r="BQ1787" i="1"/>
  <c r="BQ498" i="1"/>
  <c r="BQ745" i="1"/>
  <c r="BQ184" i="1"/>
  <c r="BQ226" i="1"/>
  <c r="BQ585" i="1"/>
  <c r="BQ1926" i="1"/>
  <c r="BQ620" i="1"/>
  <c r="BQ275" i="1"/>
  <c r="BQ28" i="1"/>
  <c r="BQ1215" i="1"/>
  <c r="BQ1337" i="1"/>
  <c r="BQ1004" i="1"/>
  <c r="BQ698" i="1"/>
  <c r="BQ1574" i="1"/>
  <c r="BQ1274" i="1"/>
  <c r="BQ1477" i="1"/>
  <c r="BQ1204" i="1"/>
  <c r="BQ1119" i="1"/>
  <c r="BQ907" i="1"/>
  <c r="BQ1173" i="1"/>
  <c r="BQ917" i="1"/>
  <c r="BQ591" i="1"/>
  <c r="BQ316" i="1"/>
  <c r="BQ60" i="1"/>
  <c r="BQ1968" i="1"/>
  <c r="BQ1783" i="1"/>
  <c r="BQ1929" i="1"/>
  <c r="BQ741" i="1"/>
  <c r="BQ180" i="1"/>
  <c r="BQ222" i="1"/>
  <c r="BQ581" i="1"/>
  <c r="BQ696" i="1"/>
  <c r="BQ351" i="1"/>
  <c r="BQ405" i="1"/>
  <c r="BQ1588" i="1"/>
  <c r="BQ1417" i="1"/>
  <c r="BQ914" i="1"/>
  <c r="BQ822" i="1"/>
  <c r="BQ390" i="1"/>
  <c r="BQ489" i="1"/>
  <c r="BQ1172" i="1"/>
  <c r="BQ1871" i="1"/>
  <c r="BQ358" i="1"/>
  <c r="BQ1484" i="1"/>
  <c r="BQ1975" i="1"/>
  <c r="BQ1982" i="1"/>
  <c r="BQ1612" i="1"/>
  <c r="BQ1302" i="1"/>
  <c r="BQ1506" i="1"/>
  <c r="BQ1243" i="1"/>
  <c r="BQ1171" i="1"/>
  <c r="BQ935" i="1"/>
  <c r="BQ1203" i="1"/>
  <c r="BQ945" i="1"/>
  <c r="BQ619" i="1"/>
  <c r="BQ345" i="1"/>
  <c r="BQ88" i="1"/>
  <c r="BQ2024" i="1"/>
  <c r="BQ1865" i="1"/>
  <c r="BQ522" i="1"/>
  <c r="BQ770" i="1"/>
  <c r="BQ336" i="1"/>
  <c r="BQ254" i="1"/>
  <c r="BQ609" i="1"/>
  <c r="BQ724" i="1"/>
  <c r="BQ379" i="1"/>
  <c r="BQ807" i="1"/>
  <c r="BQ1885" i="1"/>
  <c r="BQ1513" i="1"/>
  <c r="BQ431" i="1"/>
  <c r="BQ850" i="1"/>
  <c r="BQ418" i="1"/>
  <c r="BQ1869" i="1"/>
  <c r="BQ1488" i="1"/>
  <c r="BQ1737" i="1"/>
  <c r="BQ1416" i="1"/>
  <c r="BQ1142" i="1"/>
  <c r="BQ1030" i="1"/>
  <c r="BQ849" i="1"/>
  <c r="BQ1117" i="1"/>
  <c r="BQ848" i="1"/>
  <c r="BQ528" i="1"/>
  <c r="BQ257" i="1"/>
  <c r="BQ7" i="1"/>
  <c r="BQ1689" i="1"/>
  <c r="BQ685" i="1"/>
  <c r="BQ124" i="1"/>
  <c r="BQ161" i="1"/>
  <c r="BQ66" i="1"/>
  <c r="BQ1994" i="1"/>
  <c r="BQ640" i="1"/>
  <c r="BQ295" i="1"/>
  <c r="BQ1463" i="1"/>
  <c r="BQ1458" i="1"/>
  <c r="BQ1357" i="1"/>
  <c r="BQ856" i="1"/>
  <c r="BQ718" i="1"/>
  <c r="BQ170" i="1"/>
  <c r="BQ1120" i="1"/>
  <c r="BQ1671" i="1"/>
  <c r="BQ318" i="1"/>
  <c r="BQ1742" i="1"/>
  <c r="BQ2004" i="1"/>
  <c r="BQ1068" i="1"/>
  <c r="BQ259" i="1"/>
  <c r="BQ461" i="1"/>
  <c r="BQ1144" i="1"/>
  <c r="BQ1815" i="1"/>
  <c r="BQ346" i="1"/>
  <c r="BQ2077" i="1"/>
  <c r="BQ1853" i="1"/>
  <c r="BQ1712" i="1"/>
  <c r="BQ1973" i="1"/>
  <c r="BQ2013" i="1"/>
  <c r="BQ535" i="1"/>
  <c r="BQ1234" i="1"/>
  <c r="BQ1943" i="1"/>
  <c r="BQ1549" i="1"/>
  <c r="BQ541" i="1"/>
  <c r="BQ1260" i="1"/>
  <c r="BQ1827" i="1"/>
  <c r="BQ1222" i="1"/>
  <c r="BQ1808" i="1"/>
  <c r="BQ1876" i="1"/>
  <c r="BQ1557" i="1"/>
  <c r="BQ2054" i="1"/>
  <c r="BQ1731" i="1"/>
  <c r="BQ1358" i="1"/>
  <c r="BQ1538" i="1"/>
  <c r="BQ1267" i="1"/>
  <c r="BQ1201" i="1"/>
  <c r="BQ959" i="1"/>
  <c r="BQ699" i="1"/>
  <c r="BQ969" i="1"/>
  <c r="BQ643" i="1"/>
  <c r="BQ369" i="1"/>
  <c r="BQ115" i="1"/>
  <c r="BQ1906" i="1"/>
  <c r="BQ1083" i="1"/>
  <c r="BQ815" i="1"/>
  <c r="BQ360" i="1"/>
  <c r="BQ277" i="1"/>
  <c r="BQ645" i="1"/>
  <c r="BQ732" i="1"/>
  <c r="BQ387" i="1"/>
  <c r="BQ863" i="1"/>
  <c r="BQ439" i="1"/>
  <c r="BQ858" i="1"/>
  <c r="BQ1789" i="1"/>
  <c r="BQ1386" i="1"/>
  <c r="BQ1619" i="1"/>
  <c r="BQ1327" i="1"/>
  <c r="BQ1384" i="1"/>
  <c r="BQ1019" i="1"/>
  <c r="BQ759" i="1"/>
  <c r="BQ1029" i="1"/>
  <c r="BQ758" i="1"/>
  <c r="BQ438" i="1"/>
  <c r="BQ167" i="1"/>
  <c r="BQ1414" i="1"/>
  <c r="BQ1562" i="1"/>
  <c r="BQ420" i="1"/>
  <c r="BQ450" i="1"/>
  <c r="BQ69" i="1"/>
  <c r="BQ1743" i="1"/>
  <c r="BQ1504" i="1"/>
  <c r="BQ552" i="1"/>
  <c r="BQ208" i="1"/>
  <c r="BQ978" i="1"/>
  <c r="BQ1269" i="1"/>
  <c r="BQ936" i="1"/>
  <c r="BQ630" i="1"/>
  <c r="BQ1745" i="1"/>
  <c r="BQ2034" i="1"/>
  <c r="BQ1540" i="1"/>
  <c r="BQ1028" i="1"/>
  <c r="BQ122" i="1"/>
  <c r="BQ199" i="1"/>
  <c r="BQ8" i="1"/>
  <c r="BQ1759" i="1"/>
  <c r="BQ1415" i="1"/>
  <c r="BQ1655" i="1"/>
  <c r="BQ1355" i="1"/>
  <c r="BQ1082" i="1"/>
  <c r="BQ1047" i="1"/>
  <c r="BQ789" i="1"/>
  <c r="BQ1057" i="1"/>
  <c r="BQ788" i="1"/>
  <c r="BQ468" i="1"/>
  <c r="BQ196" i="1"/>
  <c r="BQ1978" i="1"/>
  <c r="BQ1535" i="1"/>
  <c r="BQ1764" i="1"/>
  <c r="BQ449" i="1"/>
  <c r="BQ479" i="1"/>
  <c r="BQ97" i="1"/>
  <c r="BQ17" i="1"/>
  <c r="BQ1837" i="1"/>
  <c r="BQ1676" i="1"/>
  <c r="BQ580" i="1"/>
  <c r="BQ236" i="1"/>
  <c r="BQ1836" i="1"/>
  <c r="BQ1006" i="1"/>
  <c r="BQ1297" i="1"/>
  <c r="BQ964" i="1"/>
  <c r="BQ658" i="1"/>
  <c r="BQ1894" i="1"/>
  <c r="BQ1686" i="1"/>
  <c r="BQ1330" i="1"/>
  <c r="BQ1542" i="1"/>
  <c r="BQ1271" i="1"/>
  <c r="BQ1219" i="1"/>
  <c r="BQ963" i="1"/>
  <c r="BQ703" i="1"/>
  <c r="BQ973" i="1"/>
  <c r="BQ647" i="1"/>
  <c r="BQ373" i="1"/>
  <c r="BQ116" i="1"/>
  <c r="BQ1909" i="1"/>
  <c r="BQ1087" i="1"/>
  <c r="BQ819" i="1"/>
  <c r="BQ364" i="1"/>
  <c r="BQ281" i="1"/>
  <c r="BQ649" i="1"/>
  <c r="BQ1630" i="1"/>
  <c r="BQ752" i="1"/>
  <c r="BQ407" i="1"/>
  <c r="BQ1563" i="1"/>
  <c r="BQ1618" i="1"/>
  <c r="BQ515" i="1"/>
  <c r="BQ878" i="1"/>
  <c r="BQ574" i="1"/>
  <c r="BQ1589" i="1"/>
  <c r="BQ1308" i="1"/>
  <c r="BQ71" i="1"/>
  <c r="BQ78" i="1"/>
  <c r="BQ497" i="1"/>
  <c r="BQ1180" i="1"/>
  <c r="BQ1895" i="1"/>
  <c r="BQ1694" i="1"/>
  <c r="BQ602" i="1"/>
  <c r="BQ1669" i="1"/>
  <c r="BQ1388" i="1"/>
  <c r="BQ106" i="1"/>
  <c r="BQ1628" i="1"/>
  <c r="BQ970" i="1"/>
  <c r="BQ1522" i="1"/>
  <c r="BQ1356" i="1"/>
  <c r="BQ1422" i="1"/>
  <c r="BQ1403" i="1"/>
  <c r="BQ1076" i="1"/>
  <c r="BQ600" i="1"/>
  <c r="BQ1264" i="1"/>
  <c r="BQ1632" i="1"/>
  <c r="BQ2037" i="1"/>
  <c r="BQ1636" i="1"/>
  <c r="BQ1238" i="1"/>
  <c r="BQ1553" i="1"/>
  <c r="BQ1925" i="1"/>
  <c r="BQ1258" i="1"/>
  <c r="BQ1916" i="1"/>
  <c r="BQ1908" i="1"/>
  <c r="BQ1794" i="1"/>
  <c r="BQ1390" i="1"/>
  <c r="BQ1581" i="1"/>
  <c r="BQ1299" i="1"/>
  <c r="BQ1332" i="1"/>
  <c r="BQ991" i="1"/>
  <c r="BQ731" i="1"/>
  <c r="BQ1001" i="1"/>
  <c r="BQ675" i="1"/>
  <c r="BQ401" i="1"/>
  <c r="BQ139" i="1"/>
  <c r="BQ1139" i="1"/>
  <c r="BQ847" i="1"/>
  <c r="BQ392" i="1"/>
  <c r="BQ309" i="1"/>
  <c r="BQ41" i="1"/>
  <c r="BQ1666" i="1"/>
  <c r="BQ765" i="1"/>
  <c r="BQ419" i="1"/>
  <c r="BQ1641" i="1"/>
  <c r="BQ934" i="1"/>
  <c r="BQ1189" i="1"/>
  <c r="BQ891" i="1"/>
  <c r="BQ1778" i="1"/>
  <c r="BQ1420" i="1"/>
  <c r="BQ1659" i="1"/>
  <c r="BQ1359" i="1"/>
  <c r="BQ1086" i="1"/>
  <c r="BQ1051" i="1"/>
  <c r="BQ793" i="1"/>
  <c r="BQ1061" i="1"/>
  <c r="BQ792" i="1"/>
  <c r="BQ472" i="1"/>
  <c r="BQ201" i="1"/>
  <c r="BQ2018" i="1"/>
  <c r="BQ1556" i="1"/>
  <c r="BQ1772" i="1"/>
  <c r="BQ454" i="1"/>
  <c r="BQ483" i="1"/>
  <c r="BQ101" i="1"/>
  <c r="BQ18" i="1"/>
  <c r="BQ1841" i="1"/>
  <c r="BQ1685" i="1"/>
  <c r="BQ584" i="1"/>
  <c r="BQ240" i="1"/>
  <c r="BQ1844" i="1"/>
  <c r="BQ1010" i="1"/>
  <c r="BQ1301" i="1"/>
  <c r="BQ968" i="1"/>
  <c r="BQ662" i="1"/>
  <c r="BQ1898" i="1"/>
  <c r="BQ1860" i="1"/>
  <c r="BQ1060" i="1"/>
  <c r="BQ231" i="1"/>
  <c r="BQ1154" i="1"/>
  <c r="BQ1845" i="1"/>
  <c r="BQ1823" i="1"/>
  <c r="BQ1451" i="1"/>
  <c r="BQ1701" i="1"/>
  <c r="BQ1387" i="1"/>
  <c r="BQ1114" i="1"/>
  <c r="BQ1217" i="1"/>
  <c r="BQ821" i="1"/>
  <c r="BQ1089" i="1"/>
  <c r="BQ820" i="1"/>
  <c r="BQ500" i="1"/>
  <c r="BQ229" i="1"/>
  <c r="BQ1609" i="1"/>
  <c r="BQ1946" i="1"/>
  <c r="BQ482" i="1"/>
  <c r="BQ56" i="1"/>
  <c r="BQ133" i="1"/>
  <c r="BQ25" i="1"/>
  <c r="BQ1913" i="1"/>
  <c r="BQ2053" i="1"/>
  <c r="BQ612" i="1"/>
  <c r="BQ267" i="1"/>
  <c r="BQ19" i="1"/>
  <c r="BQ1211" i="1"/>
  <c r="BQ1329" i="1"/>
  <c r="BQ996" i="1"/>
  <c r="BQ690" i="1"/>
  <c r="BQ1995" i="1"/>
  <c r="BQ1750" i="1"/>
  <c r="BQ1362" i="1"/>
  <c r="BQ1585" i="1"/>
  <c r="BQ1303" i="1"/>
  <c r="BQ1336" i="1"/>
  <c r="BQ995" i="1"/>
  <c r="BQ735" i="1"/>
  <c r="BQ1005" i="1"/>
  <c r="BQ679" i="1"/>
  <c r="BQ409" i="1"/>
  <c r="BQ143" i="1"/>
  <c r="BQ1147" i="1"/>
  <c r="BQ851" i="1"/>
  <c r="BQ396" i="1"/>
  <c r="BQ313" i="1"/>
  <c r="BQ45" i="1"/>
  <c r="BQ1699" i="1"/>
  <c r="BQ1191" i="1"/>
  <c r="BQ444" i="1"/>
  <c r="BQ91" i="1"/>
  <c r="BQ954" i="1"/>
  <c r="BQ1245" i="1"/>
  <c r="BQ912" i="1"/>
  <c r="BQ606" i="1"/>
  <c r="BQ1681" i="1"/>
  <c r="BQ1812" i="1"/>
  <c r="BQ1400" i="1"/>
  <c r="BQ114" i="1"/>
  <c r="BQ1284" i="1"/>
  <c r="BQ54" i="1"/>
  <c r="BQ634" i="1"/>
  <c r="BQ1777" i="1"/>
  <c r="BQ2042" i="1"/>
  <c r="BQ1544" i="1"/>
  <c r="BQ1032" i="1"/>
  <c r="BQ219" i="1"/>
  <c r="BQ1966" i="1"/>
  <c r="BQ2006" i="1"/>
  <c r="BQ533" i="1"/>
  <c r="BQ2065" i="1"/>
  <c r="BQ1930" i="1"/>
  <c r="BQ2076" i="1"/>
  <c r="BQ1903" i="1"/>
  <c r="BQ1519" i="1"/>
  <c r="BQ1727" i="1"/>
  <c r="BQ1411" i="1"/>
  <c r="BQ1138" i="1"/>
  <c r="BQ1026" i="1"/>
  <c r="BQ845" i="1"/>
  <c r="BQ1113" i="1"/>
  <c r="BQ844" i="1"/>
  <c r="BQ524" i="1"/>
  <c r="BQ253" i="1"/>
  <c r="BQ6" i="1"/>
  <c r="BQ1668" i="1"/>
  <c r="BQ681" i="1"/>
  <c r="BQ120" i="1"/>
  <c r="BQ157" i="1"/>
  <c r="BQ59" i="1"/>
  <c r="BQ1749" i="1"/>
  <c r="BQ1508" i="1"/>
  <c r="BQ556" i="1"/>
  <c r="BQ212" i="1"/>
  <c r="BQ982" i="1"/>
  <c r="BQ1273" i="1"/>
  <c r="BQ940" i="1"/>
  <c r="BQ1859" i="1"/>
  <c r="BQ1476" i="1"/>
  <c r="BQ1723" i="1"/>
  <c r="BQ1407" i="1"/>
  <c r="BQ1134" i="1"/>
  <c r="BQ1022" i="1"/>
  <c r="BQ841" i="1"/>
  <c r="BQ1109" i="1"/>
  <c r="BQ840" i="1"/>
  <c r="BQ520" i="1"/>
  <c r="BQ249" i="1"/>
  <c r="BQ1642" i="1"/>
  <c r="BQ677" i="1"/>
  <c r="BQ112" i="1"/>
  <c r="BQ153" i="1"/>
  <c r="BQ50" i="1"/>
  <c r="BQ1941" i="1"/>
  <c r="BQ632" i="1"/>
  <c r="BQ287" i="1"/>
  <c r="BQ1455" i="1"/>
  <c r="BQ1450" i="1"/>
  <c r="BQ1349" i="1"/>
  <c r="BQ1016" i="1"/>
  <c r="BQ710" i="1"/>
  <c r="BQ2079" i="1"/>
  <c r="BQ158" i="1"/>
  <c r="BQ1108" i="1"/>
  <c r="BQ1615" i="1"/>
  <c r="BQ290" i="1"/>
  <c r="BQ1824" i="1"/>
  <c r="BQ1902" i="1"/>
  <c r="BQ1893" i="1"/>
  <c r="BQ1509" i="1"/>
  <c r="BQ1803" i="1"/>
  <c r="BQ1439" i="1"/>
  <c r="BQ1166" i="1"/>
  <c r="BQ1050" i="1"/>
  <c r="BQ869" i="1"/>
  <c r="BQ1137" i="1"/>
  <c r="BQ879" i="1"/>
  <c r="BQ555" i="1"/>
  <c r="BQ280" i="1"/>
  <c r="BQ27" i="1"/>
  <c r="BQ1716" i="1"/>
  <c r="BQ1611" i="1"/>
  <c r="BQ705" i="1"/>
  <c r="BQ144" i="1"/>
  <c r="BQ181" i="1"/>
  <c r="BQ194" i="1"/>
  <c r="BQ2035" i="1"/>
  <c r="BQ660" i="1"/>
  <c r="BQ315" i="1"/>
  <c r="BQ1483" i="1"/>
  <c r="BQ1478" i="1"/>
  <c r="BQ1377" i="1"/>
  <c r="BQ876" i="1"/>
  <c r="BQ786" i="1"/>
  <c r="BQ1754" i="1"/>
  <c r="BQ1410" i="1"/>
  <c r="BQ1651" i="1"/>
  <c r="BQ1351" i="1"/>
  <c r="BQ1078" i="1"/>
  <c r="BQ1043" i="1"/>
  <c r="BQ785" i="1"/>
  <c r="BQ1053" i="1"/>
  <c r="BQ783" i="1"/>
  <c r="BQ464" i="1"/>
  <c r="BQ191" i="1"/>
  <c r="BQ1970" i="1"/>
  <c r="BQ1449" i="1"/>
  <c r="BQ1756" i="1"/>
  <c r="BQ445" i="1"/>
  <c r="BQ475" i="1"/>
  <c r="BQ93" i="1"/>
  <c r="BQ16" i="1"/>
  <c r="BQ1833" i="1"/>
  <c r="BQ1603" i="1"/>
  <c r="BQ576" i="1"/>
  <c r="BQ232" i="1"/>
  <c r="BQ1828" i="1"/>
  <c r="BQ1002" i="1"/>
  <c r="BQ1293" i="1"/>
  <c r="BQ960" i="1"/>
  <c r="BQ654" i="1"/>
  <c r="BQ1890" i="1"/>
  <c r="BQ1813" i="1"/>
  <c r="BQ1056" i="1"/>
  <c r="BQ247" i="1"/>
  <c r="BQ760" i="1"/>
  <c r="BQ1396" i="1"/>
  <c r="BQ110" i="1"/>
  <c r="BQ682" i="1"/>
  <c r="BQ1987" i="1"/>
  <c r="BQ126" i="1"/>
  <c r="BQ2040" i="1"/>
  <c r="BQ1080" i="1"/>
  <c r="BQ270" i="1"/>
  <c r="BQ1917" i="1"/>
  <c r="BQ1262" i="1"/>
  <c r="BQ1800" i="1"/>
  <c r="BQ1856" i="1"/>
  <c r="BQ1848" i="1"/>
  <c r="BQ1256" i="1"/>
  <c r="BQ1784" i="1"/>
  <c r="BQ1986" i="1"/>
  <c r="BQ529" i="1"/>
  <c r="BQ1972" i="1"/>
  <c r="BQ1600" i="1"/>
  <c r="BQ1861" i="1"/>
  <c r="BQ1465" i="1"/>
  <c r="BQ1192" i="1"/>
  <c r="BQ1091" i="1"/>
  <c r="BQ894" i="1"/>
  <c r="BQ1161" i="1"/>
  <c r="BQ905" i="1"/>
  <c r="BQ579" i="1"/>
  <c r="BQ304" i="1"/>
  <c r="BQ47" i="1"/>
  <c r="BQ1954" i="1"/>
  <c r="BQ1774" i="1"/>
  <c r="BQ1729" i="1"/>
  <c r="BQ729" i="1"/>
  <c r="BQ168" i="1"/>
  <c r="BQ210" i="1"/>
  <c r="BQ565" i="1"/>
  <c r="BQ2046" i="1"/>
  <c r="BQ668" i="1"/>
  <c r="BQ323" i="1"/>
  <c r="BQ1491" i="1"/>
  <c r="BQ1486" i="1"/>
  <c r="BQ1385" i="1"/>
  <c r="BQ885" i="1"/>
  <c r="BQ794" i="1"/>
  <c r="BQ1662" i="1"/>
  <c r="BQ1322" i="1"/>
  <c r="BQ1529" i="1"/>
  <c r="BQ1263" i="1"/>
  <c r="BQ1197" i="1"/>
  <c r="BQ955" i="1"/>
  <c r="BQ695" i="1"/>
  <c r="BQ965" i="1"/>
  <c r="BQ639" i="1"/>
  <c r="BQ365" i="1"/>
  <c r="BQ111" i="1"/>
  <c r="BQ1905" i="1"/>
  <c r="BQ1079" i="1"/>
  <c r="BQ791" i="1"/>
  <c r="BQ356" i="1"/>
  <c r="BQ273" i="1"/>
  <c r="BQ633" i="1"/>
  <c r="BQ744" i="1"/>
  <c r="BQ399" i="1"/>
  <c r="BQ1531" i="1"/>
  <c r="BQ507" i="1"/>
  <c r="BQ870" i="1"/>
  <c r="BQ566" i="1"/>
  <c r="BQ557" i="1"/>
  <c r="BQ1296" i="1"/>
  <c r="BQ63" i="1"/>
  <c r="BQ1770" i="1"/>
  <c r="BQ1768" i="1"/>
  <c r="BQ2087" i="1"/>
  <c r="BQ2044" i="1"/>
  <c r="BQ1722" i="1"/>
  <c r="BQ1350" i="1"/>
  <c r="BQ1569" i="1"/>
  <c r="BQ1291" i="1"/>
  <c r="BQ1320" i="1"/>
  <c r="BQ983" i="1"/>
  <c r="BQ723" i="1"/>
  <c r="BQ993" i="1"/>
  <c r="BQ667" i="1"/>
  <c r="BQ393" i="1"/>
  <c r="BQ131" i="1"/>
  <c r="BQ1131" i="1"/>
  <c r="BQ839" i="1"/>
  <c r="BQ384" i="1"/>
  <c r="BQ301" i="1"/>
  <c r="BQ669" i="1"/>
  <c r="BQ1674" i="1"/>
  <c r="BQ773" i="1"/>
  <c r="BQ428" i="1"/>
  <c r="BQ79" i="1"/>
  <c r="BQ942" i="1"/>
  <c r="BQ1233" i="1"/>
  <c r="BQ900" i="1"/>
  <c r="BQ594" i="1"/>
  <c r="BQ1657" i="1"/>
  <c r="BQ1564" i="1"/>
  <c r="BQ1266" i="1"/>
  <c r="BQ1469" i="1"/>
  <c r="BQ1196" i="1"/>
  <c r="BQ1111" i="1"/>
  <c r="BQ899" i="1"/>
  <c r="BQ1165" i="1"/>
  <c r="BQ909" i="1"/>
  <c r="BQ583" i="1"/>
  <c r="BQ308" i="1"/>
  <c r="BQ51" i="1"/>
  <c r="BQ1959" i="1"/>
  <c r="BQ1779" i="1"/>
  <c r="BQ1793" i="1"/>
  <c r="BQ733" i="1"/>
  <c r="BQ172" i="1"/>
  <c r="BQ214" i="1"/>
  <c r="BQ569" i="1"/>
  <c r="BQ2078" i="1"/>
  <c r="BQ688" i="1"/>
  <c r="BQ343" i="1"/>
  <c r="BQ1515" i="1"/>
  <c r="BQ1570" i="1"/>
  <c r="BQ1405" i="1"/>
  <c r="BQ906" i="1"/>
  <c r="BQ814" i="1"/>
  <c r="BQ374" i="1"/>
  <c r="BQ485" i="1"/>
  <c r="BQ1168" i="1"/>
  <c r="BQ1867" i="1"/>
  <c r="BQ370" i="1"/>
  <c r="BQ166" i="1"/>
  <c r="BQ1116" i="1"/>
  <c r="BQ1647" i="1"/>
  <c r="BQ314" i="1"/>
  <c r="BQ410" i="1"/>
  <c r="BQ509" i="1"/>
  <c r="BQ1220" i="1"/>
  <c r="BQ1919" i="1"/>
  <c r="BQ1758" i="1"/>
  <c r="BQ1720" i="1"/>
  <c r="BQ2086" i="1"/>
  <c r="BQ2033" i="1"/>
  <c r="BQ1602" i="1"/>
  <c r="BQ200" i="1"/>
  <c r="BQ1378" i="1"/>
  <c r="BQ628" i="1"/>
  <c r="BQ1472" i="1"/>
  <c r="BQ1983" i="1"/>
  <c r="BQ9" i="1"/>
  <c r="BQ1672" i="1"/>
  <c r="BQ1236" i="1"/>
  <c r="BQ1835" i="1"/>
  <c r="BQ1294" i="1"/>
  <c r="BQ927" i="1"/>
  <c r="BQ337" i="1"/>
  <c r="BQ514" i="1"/>
  <c r="BQ601" i="1"/>
  <c r="BQ355" i="1"/>
  <c r="BQ918" i="1"/>
  <c r="BQ1575" i="1"/>
  <c r="BQ727" i="1"/>
  <c r="BQ135" i="1"/>
  <c r="BQ843" i="1"/>
  <c r="BQ83" i="1"/>
  <c r="BQ904" i="1"/>
  <c r="BQ1380" i="1"/>
  <c r="BQ1785" i="1"/>
  <c r="BQ1360" i="1"/>
  <c r="BQ754" i="1"/>
  <c r="BQ446" i="1"/>
  <c r="BQ1500" i="1"/>
  <c r="BQ974" i="1"/>
  <c r="BQ1733" i="1"/>
  <c r="BQ1239" i="1"/>
  <c r="BQ941" i="1"/>
  <c r="BQ2020" i="1"/>
  <c r="BQ332" i="1"/>
  <c r="BQ1878" i="1"/>
  <c r="BQ414" i="1"/>
  <c r="BQ1951" i="1"/>
  <c r="BQ1148" i="1"/>
  <c r="BQ561" i="1"/>
  <c r="BQ70" i="1"/>
  <c r="BQ1310" i="1"/>
  <c r="BQ1644" i="1"/>
  <c r="BQ1620" i="1"/>
  <c r="BQ1971" i="1"/>
  <c r="BQ1442" i="1"/>
  <c r="BQ1039" i="1"/>
  <c r="BQ460" i="1"/>
  <c r="BQ1432" i="1"/>
  <c r="BQ89" i="1"/>
  <c r="BQ403" i="1"/>
  <c r="BQ511" i="1"/>
  <c r="BQ1639" i="1"/>
  <c r="BQ776" i="1"/>
  <c r="BQ183" i="1"/>
  <c r="BQ1692" i="1"/>
  <c r="BQ14" i="1"/>
  <c r="BQ224" i="1"/>
  <c r="BQ952" i="1"/>
  <c r="BQ1560" i="1"/>
  <c r="BQ577" i="1"/>
  <c r="BQ1790" i="1"/>
  <c r="BQ1098" i="1"/>
  <c r="BQ804" i="1"/>
  <c r="BQ2074" i="1"/>
  <c r="BQ495" i="1"/>
  <c r="BQ1928" i="1"/>
  <c r="BQ1198" i="1"/>
  <c r="BQ1922" i="1"/>
  <c r="BQ1287" i="1"/>
  <c r="BQ989" i="1"/>
  <c r="BQ380" i="1"/>
  <c r="BQ1670" i="1"/>
  <c r="BQ590" i="1"/>
  <c r="BQ1268" i="1"/>
  <c r="BQ1721" i="1"/>
  <c r="BQ382" i="1"/>
  <c r="BQ2001" i="1"/>
  <c r="BQ1840" i="1"/>
  <c r="BQ2045" i="1"/>
  <c r="BQ1892" i="1"/>
  <c r="BQ1395" i="1"/>
  <c r="BQ1023" i="1"/>
  <c r="BQ1033" i="1"/>
  <c r="BQ443" i="1"/>
  <c r="BQ1419" i="1"/>
  <c r="BQ424" i="1"/>
  <c r="BQ73" i="1"/>
  <c r="BQ1735" i="1"/>
  <c r="BQ540" i="1"/>
  <c r="BQ1257" i="1"/>
  <c r="BQ1842" i="1"/>
  <c r="BQ1705" i="1"/>
  <c r="BQ1118" i="1"/>
  <c r="BQ825" i="1"/>
  <c r="BQ824" i="1"/>
  <c r="BQ233" i="1"/>
  <c r="BQ1962" i="1"/>
  <c r="BQ92" i="1"/>
  <c r="BQ30" i="1"/>
  <c r="BQ2085" i="1"/>
  <c r="BQ271" i="1"/>
  <c r="BQ1214" i="1"/>
  <c r="BQ1000" i="1"/>
  <c r="BQ2007" i="1"/>
  <c r="BQ2060" i="1"/>
  <c r="BQ1760" i="1"/>
  <c r="BQ1873" i="1"/>
  <c r="BQ1741" i="1"/>
  <c r="BQ1146" i="1"/>
  <c r="BQ853" i="1"/>
  <c r="BQ852" i="1"/>
  <c r="BQ261" i="1"/>
  <c r="BQ128" i="1"/>
  <c r="BQ95" i="1"/>
  <c r="BQ299" i="1"/>
  <c r="BQ1462" i="1"/>
  <c r="BQ860" i="1"/>
  <c r="BQ1394" i="1"/>
  <c r="BQ1335" i="1"/>
  <c r="BQ1027" i="1"/>
  <c r="BQ1037" i="1"/>
  <c r="BQ447" i="1"/>
  <c r="BQ1423" i="1"/>
  <c r="BQ429" i="1"/>
  <c r="BQ77" i="1"/>
  <c r="BQ1757" i="1"/>
  <c r="BQ560" i="1"/>
  <c r="BQ1277" i="1"/>
  <c r="BQ638" i="1"/>
  <c r="BQ2066" i="1"/>
  <c r="BQ1040" i="1"/>
  <c r="BQ227" i="1"/>
  <c r="BQ1372" i="1"/>
  <c r="BQ90" i="1"/>
  <c r="BQ1914" i="1"/>
  <c r="BQ1960" i="1"/>
  <c r="BQ1664" i="1"/>
  <c r="BQ1240" i="1"/>
  <c r="BQ74" i="1"/>
  <c r="BQ61" i="1"/>
  <c r="BQ1012" i="1"/>
  <c r="BQ837" i="1"/>
  <c r="BQ784" i="1"/>
  <c r="BQ809" i="1"/>
  <c r="BQ1241" i="1"/>
  <c r="BQ57" i="1"/>
  <c r="BQ425" i="1"/>
  <c r="BQ1406" i="1"/>
  <c r="BQ1643" i="1"/>
  <c r="BQ2083" i="1"/>
  <c r="BQ1548" i="1"/>
  <c r="BQ1088" i="1"/>
  <c r="BQ686" i="1"/>
  <c r="BQ10" i="1"/>
  <c r="BQ1904" i="1"/>
  <c r="BQ478" i="1"/>
  <c r="BQ1085" i="1"/>
  <c r="BQ1383" i="1"/>
  <c r="BQ386" i="1"/>
  <c r="BQ1582" i="1"/>
  <c r="BQ176" i="1"/>
  <c r="BQ1964" i="1"/>
  <c r="BQ913" i="1"/>
  <c r="BQ1200" i="1"/>
  <c r="BQ1944" i="1"/>
  <c r="BQ880" i="1"/>
  <c r="BQ319" i="1"/>
  <c r="BQ243" i="1"/>
  <c r="BQ1625" i="1"/>
  <c r="BQ284" i="1"/>
  <c r="BQ873" i="1"/>
  <c r="BQ1807" i="1"/>
  <c r="BQ1305" i="1"/>
  <c r="BQ588" i="1"/>
  <c r="BQ125" i="1"/>
  <c r="BQ1599" i="1"/>
  <c r="BQ492" i="1"/>
  <c r="BQ1071" i="1"/>
  <c r="BQ1480" i="1"/>
  <c r="BQ2021" i="1"/>
  <c r="BQ1965" i="1"/>
  <c r="BQ1526" i="1"/>
  <c r="BQ1048" i="1"/>
  <c r="BQ211" i="1"/>
  <c r="BQ1781" i="1"/>
  <c r="BQ149" i="1"/>
  <c r="BQ1105" i="1"/>
  <c r="BQ678" i="1"/>
  <c r="BQ121" i="1"/>
  <c r="BQ808" i="1"/>
  <c r="BQ1438" i="1"/>
  <c r="BQ781" i="1"/>
  <c r="BQ1352" i="1"/>
  <c r="BQ1652" i="1"/>
  <c r="BQ1571" i="1"/>
  <c r="BQ354" i="1"/>
  <c r="BQ469" i="1"/>
  <c r="BQ1389" i="1"/>
  <c r="BQ672" i="1"/>
  <c r="BQ198" i="1"/>
  <c r="BQ1753" i="1"/>
  <c r="BQ567" i="1"/>
  <c r="BQ1066" i="1"/>
  <c r="BQ1523" i="1"/>
  <c r="BQ519" i="1"/>
  <c r="BQ411" i="1"/>
  <c r="BQ653" i="1"/>
  <c r="BQ1095" i="1"/>
  <c r="BQ377" i="1"/>
  <c r="BQ967" i="1"/>
  <c r="BQ1334" i="1"/>
  <c r="BQ1955" i="1"/>
  <c r="BQ422" i="1"/>
  <c r="BQ340" i="1"/>
  <c r="BQ2030" i="1"/>
  <c r="BQ949" i="1"/>
  <c r="BQ1247" i="1"/>
  <c r="BQ730" i="1"/>
  <c r="BQ1475" i="1"/>
  <c r="BQ2014" i="1"/>
  <c r="BQ713" i="1"/>
  <c r="BQ32" i="1"/>
  <c r="BQ1145" i="1"/>
  <c r="BQ1447" i="1"/>
  <c r="BQ1967" i="1"/>
  <c r="BQ2047" i="1"/>
  <c r="BQ928" i="1"/>
  <c r="BQ159" i="1"/>
  <c r="BQ33" i="1"/>
  <c r="BQ1130" i="1"/>
  <c r="BQ1884" i="1"/>
  <c r="BQ586" i="1"/>
  <c r="BQ1292" i="1"/>
  <c r="BQ862" i="1"/>
  <c r="BQ867" i="1"/>
  <c r="BQ782" i="1"/>
  <c r="BQ103" i="1"/>
  <c r="BQ687" i="1"/>
  <c r="BQ1520" i="1"/>
  <c r="BQ642" i="1"/>
  <c r="BQ1761" i="1"/>
  <c r="BQ433" i="1"/>
  <c r="BQ1041" i="1"/>
  <c r="BQ1339" i="1"/>
  <c r="BQ1821" i="1"/>
  <c r="BQ1253" i="1"/>
  <c r="BQ452" i="1"/>
  <c r="BQ53" i="1"/>
  <c r="BQ1155" i="1"/>
  <c r="BQ421" i="1"/>
  <c r="BQ1003" i="1"/>
  <c r="BQ1370" i="1"/>
  <c r="BQ1445" i="1"/>
  <c r="BQ716" i="1"/>
  <c r="BQ262" i="1"/>
  <c r="BQ1891" i="1"/>
  <c r="BQ627" i="1"/>
  <c r="BQ1179" i="1"/>
  <c r="BQ1714" i="1"/>
  <c r="BQ2081" i="1"/>
  <c r="BQ1228" i="1"/>
  <c r="BQ537" i="1"/>
  <c r="BQ1680" i="1"/>
  <c r="BQ1539" i="1"/>
  <c r="BQ1498" i="1"/>
  <c r="BQ1195" i="1"/>
  <c r="BQ80" i="1"/>
  <c r="BQ762" i="1"/>
  <c r="BQ413" i="1"/>
  <c r="BQ826" i="1"/>
  <c r="BQ1295" i="1"/>
  <c r="BQ997" i="1"/>
  <c r="BQ388" i="1"/>
  <c r="BQ1678" i="1"/>
  <c r="BQ598" i="1"/>
  <c r="BQ1382" i="1"/>
  <c r="BQ1015" i="1"/>
  <c r="BQ434" i="1"/>
  <c r="BQ1209" i="1"/>
  <c r="BQ65" i="1"/>
  <c r="BQ548" i="1"/>
  <c r="BQ1265" i="1"/>
  <c r="BQ1606" i="1"/>
  <c r="BQ1167" i="1"/>
  <c r="BQ615" i="1"/>
  <c r="BQ1862" i="1"/>
  <c r="BQ246" i="1"/>
  <c r="BQ720" i="1"/>
  <c r="BQ1453" i="1"/>
  <c r="BQ517" i="1"/>
  <c r="BQ1766" i="1"/>
  <c r="BQ1819" i="1"/>
  <c r="BQ1997" i="1"/>
  <c r="BQ1543" i="1"/>
  <c r="BQ1976" i="1"/>
  <c r="BQ1645" i="1"/>
  <c r="BQ780" i="1"/>
  <c r="BQ187" i="1"/>
  <c r="BQ1748" i="1"/>
  <c r="BQ1555" i="1"/>
  <c r="BQ874" i="1"/>
  <c r="BQ1343" i="1"/>
  <c r="BQ1045" i="1"/>
  <c r="BQ437" i="1"/>
  <c r="BQ1773" i="1"/>
  <c r="BQ646" i="1"/>
  <c r="BQ1044" i="1"/>
  <c r="BQ1434" i="1"/>
  <c r="BQ1063" i="1"/>
  <c r="BQ484" i="1"/>
  <c r="BQ1577" i="1"/>
  <c r="BQ113" i="1"/>
  <c r="BQ596" i="1"/>
  <c r="BQ1313" i="1"/>
  <c r="BQ1718" i="1"/>
  <c r="BQ1316" i="1"/>
  <c r="BQ663" i="1"/>
  <c r="BQ2075" i="1"/>
  <c r="BQ297" i="1"/>
  <c r="BQ769" i="1"/>
  <c r="BQ938" i="1"/>
  <c r="BQ1653" i="1"/>
  <c r="BQ94" i="1"/>
  <c r="BQ1923" i="1"/>
  <c r="BQ1857" i="1"/>
  <c r="BQ203" i="1"/>
  <c r="BQ543" i="1"/>
  <c r="BQ2071" i="1"/>
  <c r="BQ1883" i="1"/>
  <c r="BQ1122" i="1"/>
  <c r="BQ829" i="1"/>
  <c r="BQ828" i="1"/>
  <c r="BQ237" i="1"/>
  <c r="BQ1979" i="1"/>
  <c r="BQ100" i="1"/>
  <c r="BQ34" i="1"/>
  <c r="BQ1936" i="1"/>
  <c r="BQ260" i="1"/>
  <c r="BQ1206" i="1"/>
  <c r="BQ988" i="1"/>
  <c r="BQ1533" i="1"/>
  <c r="BQ1461" i="1"/>
  <c r="BQ1074" i="1"/>
  <c r="BQ1157" i="1"/>
  <c r="BQ575" i="1"/>
  <c r="BQ43" i="1"/>
  <c r="BQ1769" i="1"/>
  <c r="BQ725" i="1"/>
  <c r="BQ206" i="1"/>
  <c r="BQ2067" i="1"/>
  <c r="BQ680" i="1"/>
  <c r="BQ1507" i="1"/>
  <c r="BQ1397" i="1"/>
  <c r="BQ806" i="1"/>
  <c r="BQ473" i="1"/>
  <c r="BQ1156" i="1"/>
  <c r="BQ342" i="1"/>
  <c r="BQ1956" i="1"/>
  <c r="BQ1590" i="1"/>
  <c r="BQ1489" i="1"/>
  <c r="BQ1143" i="1"/>
  <c r="BQ1185" i="1"/>
  <c r="BQ603" i="1"/>
  <c r="BQ72" i="1"/>
  <c r="BQ1791" i="1"/>
  <c r="BQ753" i="1"/>
  <c r="BQ234" i="1"/>
  <c r="BQ708" i="1"/>
  <c r="BQ542" i="1"/>
  <c r="BQ1437" i="1"/>
  <c r="BQ834" i="1"/>
  <c r="BQ1850" i="1"/>
  <c r="BQ1715" i="1"/>
  <c r="BQ1126" i="1"/>
  <c r="BQ833" i="1"/>
  <c r="BQ832" i="1"/>
  <c r="BQ241" i="1"/>
  <c r="BQ104" i="1"/>
  <c r="BQ42" i="1"/>
  <c r="BQ279" i="1"/>
  <c r="BQ1418" i="1"/>
  <c r="BQ1008" i="1"/>
  <c r="BQ2027" i="1"/>
  <c r="BQ2088" i="1"/>
  <c r="BQ1583" i="1"/>
  <c r="BQ1052" i="1"/>
  <c r="BQ239" i="1"/>
  <c r="BQ186" i="1"/>
  <c r="BQ1128" i="1"/>
  <c r="BQ330" i="1"/>
  <c r="BQ1541" i="1"/>
  <c r="BQ2010" i="1"/>
  <c r="BQ750" i="1"/>
  <c r="BQ1937" i="1"/>
  <c r="BQ1863" i="1"/>
  <c r="BQ44" i="1"/>
  <c r="BQ1102" i="1"/>
  <c r="BQ408" i="1"/>
  <c r="BQ1017" i="1"/>
  <c r="BQ1112" i="1"/>
  <c r="BQ223" i="1"/>
  <c r="BQ2058" i="1"/>
  <c r="BQ2056" i="1"/>
  <c r="BQ992" i="1"/>
  <c r="BQ264" i="1"/>
  <c r="BQ20" i="1"/>
  <c r="BQ1945" i="1"/>
  <c r="BQ225" i="1"/>
  <c r="BQ817" i="1"/>
  <c r="BQ1691" i="1"/>
  <c r="BQ818" i="1"/>
  <c r="BQ193" i="1"/>
  <c r="BQ2082" i="1"/>
  <c r="BQ737" i="1"/>
  <c r="BQ55" i="1"/>
  <c r="BQ1169" i="1"/>
  <c r="BQ1473" i="1"/>
  <c r="BQ1938" i="1"/>
  <c r="BQ326" i="1"/>
  <c r="BQ457" i="1"/>
  <c r="BQ1381" i="1"/>
  <c r="BQ664" i="1"/>
  <c r="BQ185" i="1"/>
  <c r="BQ1724" i="1"/>
  <c r="BQ559" i="1"/>
  <c r="BQ1054" i="1"/>
  <c r="BQ1514" i="1"/>
  <c r="BQ1187" i="1"/>
  <c r="BQ1693" i="1"/>
  <c r="BQ48" i="1"/>
  <c r="BQ812" i="1"/>
  <c r="BQ1106" i="1"/>
  <c r="BQ1864" i="1"/>
  <c r="BQ1977" i="1"/>
  <c r="BQ1838" i="1"/>
  <c r="BQ1024" i="1"/>
  <c r="BQ1496" i="1"/>
  <c r="BQ430" i="1"/>
  <c r="BQ1345" i="1"/>
  <c r="BQ673" i="1"/>
  <c r="BQ1018" i="1"/>
  <c r="BQ251" i="1"/>
  <c r="BQ1202" i="1"/>
  <c r="BQ470" i="1"/>
  <c r="BQ1077" i="1"/>
  <c r="BQ908" i="1"/>
  <c r="BQ155" i="1"/>
  <c r="BQ1601" i="1"/>
  <c r="BQ1598" i="1"/>
  <c r="BQ493" i="1"/>
  <c r="BQ1100" i="1"/>
  <c r="BQ1843" i="1"/>
  <c r="BQ1490" i="1"/>
  <c r="BQ156" i="1"/>
  <c r="BQ892" i="1"/>
  <c r="BQ1178" i="1"/>
  <c r="BQ1593" i="1"/>
  <c r="BQ1650" i="1"/>
  <c r="BQ756" i="1"/>
  <c r="BQ285" i="1"/>
  <c r="BQ1910" i="1"/>
  <c r="BQ651" i="1"/>
  <c r="BQ1223" i="1"/>
  <c r="BQ1690" i="1"/>
  <c r="BQ1276" i="1"/>
  <c r="BQ854" i="1"/>
  <c r="BQ811" i="1"/>
  <c r="BQ774" i="1"/>
  <c r="BQ98" i="1"/>
  <c r="BQ1207" i="1"/>
  <c r="BQ1510" i="1"/>
  <c r="BQ868" i="1"/>
  <c r="BQ307" i="1"/>
  <c r="BQ278" i="1"/>
  <c r="BQ1665" i="1"/>
  <c r="BQ288" i="1"/>
  <c r="BQ877" i="1"/>
  <c r="BQ1826" i="1"/>
  <c r="BQ539" i="1"/>
  <c r="BQ1572" i="1"/>
  <c r="BQ544" i="1"/>
  <c r="BQ1011" i="1"/>
  <c r="BQ46" i="1"/>
  <c r="BQ217" i="1"/>
  <c r="BQ1340" i="1"/>
  <c r="BQ366" i="1"/>
  <c r="BQ481" i="1"/>
  <c r="BQ499" i="1"/>
  <c r="BQ391" i="1"/>
  <c r="BQ621" i="1"/>
  <c r="BQ534" i="1"/>
  <c r="BQ357" i="1"/>
  <c r="BQ947" i="1"/>
  <c r="BQ1314" i="1"/>
  <c r="BQ948" i="1"/>
  <c r="BQ220" i="1"/>
  <c r="BQ11" i="1"/>
  <c r="BQ1684" i="1"/>
  <c r="BQ179" i="1"/>
  <c r="BQ772" i="1"/>
  <c r="BQ1635" i="1"/>
  <c r="BQ102" i="1"/>
  <c r="BQ1717" i="1"/>
  <c r="BQ962" i="1"/>
  <c r="BQ1427" i="1"/>
  <c r="BQ321" i="1"/>
  <c r="BQ742" i="1"/>
  <c r="BQ1348" i="1"/>
  <c r="BQ1767" i="1"/>
  <c r="BQ1640" i="1"/>
  <c r="BQ344" i="1"/>
  <c r="BQ2062" i="1"/>
  <c r="BQ953" i="1"/>
  <c r="BQ1251" i="1"/>
  <c r="BQ2032" i="1"/>
  <c r="BQ1736" i="1"/>
  <c r="BQ1246" i="1"/>
  <c r="BQ2012" i="1"/>
  <c r="BQ1235" i="1"/>
  <c r="BQ937" i="1"/>
  <c r="BQ1998" i="1"/>
  <c r="BQ328" i="1"/>
  <c r="BQ1592" i="1"/>
  <c r="BQ1726" i="1"/>
  <c r="BQ1328" i="1"/>
  <c r="BQ671" i="1"/>
  <c r="BQ305" i="1"/>
  <c r="BQ777" i="1"/>
  <c r="BQ946" i="1"/>
  <c r="BQ1661" i="1"/>
  <c r="BQ82" i="1"/>
  <c r="BQ1613" i="1"/>
  <c r="BQ755" i="1"/>
  <c r="BQ163" i="1"/>
  <c r="BQ1530" i="1"/>
  <c r="BQ204" i="1"/>
  <c r="BQ932" i="1"/>
  <c r="BQ1298" i="1"/>
  <c r="BQ931" i="1"/>
  <c r="BQ341" i="1"/>
  <c r="BQ518" i="1"/>
  <c r="BQ605" i="1"/>
  <c r="BQ375" i="1"/>
  <c r="BQ427" i="1"/>
  <c r="BQ465" i="1"/>
  <c r="BQ350" i="1"/>
  <c r="BQ1300" i="1"/>
  <c r="BQ2025" i="1"/>
  <c r="BQ2057" i="1"/>
  <c r="BQ1948" i="1"/>
  <c r="BQ1347" i="1"/>
  <c r="BQ1049" i="1"/>
  <c r="BQ441" i="1"/>
  <c r="BQ1614" i="1"/>
  <c r="BQ1806" i="1"/>
  <c r="BQ1440" i="1"/>
  <c r="BQ775" i="1"/>
  <c r="BQ467" i="1"/>
  <c r="BQ1521" i="1"/>
  <c r="BQ994" i="1"/>
  <c r="BQ1809" i="1"/>
  <c r="BQ1810" i="1"/>
  <c r="BQ1677" i="1"/>
  <c r="BQ805" i="1"/>
  <c r="BQ213" i="1"/>
  <c r="BQ1886" i="1"/>
  <c r="BQ40" i="1"/>
  <c r="BQ252" i="1"/>
  <c r="BQ980" i="1"/>
  <c r="BQ1346" i="1"/>
  <c r="BQ979" i="1"/>
  <c r="BQ389" i="1"/>
  <c r="BQ1107" i="1"/>
  <c r="BQ665" i="1"/>
  <c r="BQ423" i="1"/>
  <c r="BQ1229" i="1"/>
  <c r="BQ513" i="1"/>
  <c r="BQ1762" i="1"/>
  <c r="BQ1408" i="1"/>
  <c r="BQ527" i="1"/>
  <c r="BQ1912" i="1"/>
  <c r="BQ1949" i="1"/>
  <c r="BQ1776" i="1"/>
  <c r="BQ2041" i="1"/>
  <c r="BQ1501" i="1"/>
  <c r="BQ1392" i="1"/>
  <c r="BQ764" i="1"/>
  <c r="BQ763" i="1"/>
  <c r="BQ171" i="1"/>
  <c r="BQ1594" i="1"/>
  <c r="BQ455" i="1"/>
  <c r="BQ1448" i="1"/>
  <c r="BQ195" i="1"/>
  <c r="BQ966" i="1"/>
  <c r="BQ924" i="1"/>
  <c r="BQ1456" i="1"/>
  <c r="BQ1391" i="1"/>
  <c r="BQ1221" i="1"/>
  <c r="BQ1093" i="1"/>
  <c r="BQ504" i="1"/>
  <c r="BQ1610" i="1"/>
  <c r="BQ486" i="1"/>
  <c r="BQ137" i="1"/>
  <c r="BQ1921" i="1"/>
  <c r="BQ616" i="1"/>
  <c r="BQ24" i="1"/>
  <c r="BQ1333" i="1"/>
  <c r="BQ694" i="1"/>
  <c r="BQ138" i="1"/>
  <c r="BQ1092" i="1"/>
  <c r="BQ266" i="1"/>
  <c r="BQ1882" i="1"/>
  <c r="BQ1492" i="1"/>
  <c r="BQ1421" i="1"/>
  <c r="BQ1034" i="1"/>
  <c r="BQ1121" i="1"/>
  <c r="BQ532" i="1"/>
  <c r="BQ13" i="1"/>
  <c r="BQ1698" i="1"/>
  <c r="BQ689" i="1"/>
  <c r="BQ165" i="1"/>
  <c r="BQ2003" i="1"/>
  <c r="BQ644" i="1"/>
  <c r="BQ1467" i="1"/>
  <c r="BQ1361" i="1"/>
  <c r="BQ722" i="1"/>
  <c r="BQ1798" i="1"/>
  <c r="BQ1629" i="1"/>
  <c r="BQ1412" i="1"/>
  <c r="BQ768" i="1"/>
  <c r="BQ767" i="1"/>
  <c r="BQ175" i="1"/>
  <c r="BQ1626" i="1"/>
  <c r="BQ459" i="1"/>
  <c r="BQ1512" i="1"/>
  <c r="BQ216" i="1"/>
  <c r="BQ986" i="1"/>
  <c r="BQ944" i="1"/>
  <c r="BQ1801" i="1"/>
  <c r="BQ1552" i="1"/>
  <c r="BQ666" i="1"/>
  <c r="BQ1587" i="1"/>
  <c r="BQ1064" i="1"/>
  <c r="BQ255" i="1"/>
  <c r="BQ1728" i="1"/>
  <c r="BQ622" i="1"/>
  <c r="BQ751" i="1"/>
  <c r="BQ108" i="1"/>
  <c r="BQ1696" i="1"/>
  <c r="BQ1924" i="1"/>
  <c r="BQ1682" i="1"/>
  <c r="BQ436" i="1"/>
  <c r="BQ1188" i="1"/>
  <c r="BQ1007" i="1"/>
  <c r="BQ1934" i="1"/>
  <c r="BQ282" i="1"/>
  <c r="BQ134" i="1"/>
  <c r="BQ1325" i="1"/>
  <c r="BQ608" i="1"/>
  <c r="BQ129" i="1"/>
  <c r="BQ1605" i="1"/>
  <c r="BQ496" i="1"/>
  <c r="BQ1075" i="1"/>
  <c r="BQ1446" i="1"/>
  <c r="BQ910" i="1"/>
  <c r="BQ347" i="1"/>
  <c r="BQ573" i="1"/>
  <c r="BQ1797" i="1"/>
  <c r="BQ312" i="1"/>
  <c r="BQ903" i="1"/>
  <c r="BQ1270" i="1"/>
  <c r="BQ1775" i="1"/>
  <c r="BQ1482" i="1"/>
  <c r="BQ148" i="1"/>
  <c r="BQ884" i="1"/>
  <c r="BQ1170" i="1"/>
  <c r="BQ1899" i="1"/>
  <c r="BQ1852" i="1"/>
  <c r="BQ1870" i="1"/>
  <c r="BQ474" i="1"/>
  <c r="BQ1081" i="1"/>
  <c r="BQ1379" i="1"/>
  <c r="BQ650" i="1"/>
  <c r="BQ1725" i="1"/>
  <c r="BQ1021" i="1"/>
  <c r="BQ283" i="1"/>
  <c r="BQ1637" i="1"/>
  <c r="BQ1719" i="1"/>
  <c r="BQ256" i="1"/>
  <c r="BQ1578" i="1"/>
  <c r="BQ1067" i="1"/>
  <c r="BQ950" i="1"/>
  <c r="BQ322" i="1"/>
  <c r="BQ746" i="1"/>
  <c r="BQ1811" i="1"/>
  <c r="BQ1545" i="1"/>
  <c r="BQ1875" i="1"/>
  <c r="BQ394" i="1"/>
  <c r="BQ2084" i="1"/>
  <c r="BQ1152" i="1"/>
  <c r="BQ798" i="1"/>
  <c r="BQ1499" i="1"/>
  <c r="BQ2050" i="1"/>
  <c r="BQ717" i="1"/>
  <c r="BQ35" i="1"/>
  <c r="BQ1149" i="1"/>
  <c r="BQ1452" i="1"/>
  <c r="BQ578" i="1"/>
  <c r="BQ1634" i="1"/>
  <c r="BQ368" i="1"/>
  <c r="BQ977" i="1"/>
  <c r="BQ1275" i="1"/>
  <c r="BQ2022" i="1"/>
  <c r="BQ1704" i="1"/>
  <c r="BQ435" i="1"/>
  <c r="BQ383" i="1"/>
  <c r="BQ613" i="1"/>
  <c r="BQ526" i="1"/>
  <c r="BQ349" i="1"/>
  <c r="BQ939" i="1"/>
  <c r="BQ1306" i="1"/>
  <c r="BQ1369" i="1"/>
  <c r="BQ652" i="1"/>
  <c r="BQ189" i="1"/>
  <c r="BQ1732" i="1"/>
  <c r="BQ563" i="1"/>
  <c r="BQ1062" i="1"/>
  <c r="BQ1580" i="1"/>
  <c r="BQ2029" i="1"/>
  <c r="BQ1551" i="1"/>
  <c r="BQ67" i="1"/>
  <c r="BQ442" i="1"/>
  <c r="BQ1607" i="1"/>
  <c r="BQ2036" i="1"/>
  <c r="BQ1855" i="1"/>
  <c r="BQ58" i="1"/>
  <c r="BQ549" i="1"/>
  <c r="BQ736" i="1"/>
  <c r="BQ265" i="1"/>
  <c r="BQ1896" i="1"/>
  <c r="BQ631" i="1"/>
  <c r="BQ1183" i="1"/>
  <c r="BQ1654" i="1"/>
  <c r="BQ1281" i="1"/>
  <c r="BQ564" i="1"/>
  <c r="BQ81" i="1"/>
  <c r="BQ1428" i="1"/>
  <c r="BQ451" i="1"/>
  <c r="BQ1031" i="1"/>
  <c r="BQ1398" i="1"/>
  <c r="BQ1586" i="1"/>
  <c r="BQ614" i="1"/>
  <c r="BQ1707" i="1"/>
  <c r="BQ404" i="1"/>
  <c r="BQ1013" i="1"/>
  <c r="BQ1311" i="1"/>
  <c r="BQ842" i="1"/>
  <c r="BQ799" i="1"/>
  <c r="BQ778" i="1"/>
  <c r="BQ99" i="1"/>
  <c r="BQ683" i="1"/>
  <c r="BQ1516" i="1"/>
  <c r="BQ1744" i="1"/>
  <c r="BQ531" i="1"/>
  <c r="BQ2017" i="1"/>
  <c r="BQ1667" i="1"/>
  <c r="BQ1163" i="1"/>
  <c r="BQ611" i="1"/>
  <c r="BQ1804" i="1"/>
  <c r="BQ242" i="1"/>
  <c r="BQ700" i="1"/>
  <c r="BQ1425" i="1"/>
  <c r="BQ1354" i="1"/>
  <c r="BQ987" i="1"/>
  <c r="BQ397" i="1"/>
  <c r="BQ1135" i="1"/>
  <c r="BQ37" i="1"/>
  <c r="BQ432" i="1"/>
  <c r="BQ1237" i="1"/>
  <c r="BQ1323" i="1"/>
  <c r="BQ1025" i="1"/>
  <c r="BQ416" i="1"/>
  <c r="BQ1740" i="1"/>
  <c r="BQ626" i="1"/>
  <c r="BQ1502" i="1"/>
  <c r="BQ1199" i="1"/>
  <c r="BQ84" i="1"/>
  <c r="BQ766" i="1"/>
  <c r="BQ803" i="1"/>
  <c r="BQ846" i="1"/>
  <c r="BQ1272" i="1"/>
  <c r="BQ570" i="1"/>
  <c r="BQ779" i="1"/>
  <c r="BQ1429" i="1"/>
  <c r="BQ2090" i="1"/>
  <c r="BQ1073" i="1"/>
  <c r="BQ127" i="1"/>
  <c r="BQ896" i="1"/>
  <c r="BQ1958" i="1"/>
  <c r="BQ2038" i="1"/>
  <c r="BQ508" i="1"/>
  <c r="BQ141" i="1"/>
  <c r="BQ1321" i="1"/>
  <c r="BQ890" i="1"/>
  <c r="BQ1713" i="1"/>
  <c r="BQ335" i="1"/>
  <c r="BQ1963" i="1"/>
  <c r="BQ929" i="1"/>
  <c r="BQ192" i="1"/>
  <c r="BQ1608" i="1"/>
  <c r="BQ1399" i="1"/>
  <c r="BQ1933" i="1"/>
  <c r="BQ702" i="1"/>
  <c r="BQ1576" i="1"/>
  <c r="BQ1679" i="1"/>
  <c r="BQ984" i="1"/>
  <c r="BQ162" i="1"/>
  <c r="BQ1210" i="1"/>
  <c r="BQ816" i="1"/>
  <c r="BQ692" i="1"/>
  <c r="BQ1115" i="1"/>
  <c r="BQ790" i="1"/>
  <c r="BQ31" i="1"/>
  <c r="BQ244" i="1"/>
  <c r="BQ813" i="1"/>
  <c r="BQ412" i="1"/>
  <c r="BQ1854" i="1"/>
  <c r="BQ1375" i="1"/>
  <c r="BQ1939" i="1"/>
  <c r="BQ150" i="1"/>
  <c r="BQ286" i="1"/>
  <c r="BQ1830" i="1"/>
  <c r="BQ823" i="1"/>
  <c r="BQ2031" i="1"/>
  <c r="BQ728" i="1"/>
  <c r="BQ1175" i="1"/>
  <c r="BQ152" i="1"/>
  <c r="BQ1953" i="1"/>
  <c r="BQ1536" i="1"/>
  <c r="BQ1317" i="1"/>
  <c r="BQ12" i="1"/>
  <c r="BQ348" i="1"/>
  <c r="BQ1805" i="1"/>
  <c r="BQ1597" i="1"/>
  <c r="BQ530" i="1"/>
  <c r="BQ1858" i="1"/>
  <c r="BQ1402" i="1"/>
  <c r="BQ85" i="1"/>
  <c r="BQ215" i="1"/>
  <c r="BQ674" i="1"/>
  <c r="BQ835" i="1"/>
  <c r="BQ1376" i="1"/>
  <c r="BQ2049" i="1"/>
  <c r="BQ1710" i="1"/>
  <c r="BQ1900" i="1"/>
  <c r="BQ1931" i="1"/>
  <c r="BQ901" i="1"/>
  <c r="BQ164" i="1"/>
  <c r="BQ1518" i="1"/>
  <c r="BQ1847" i="1"/>
  <c r="BQ1286" i="1"/>
  <c r="BQ329" i="1"/>
  <c r="BQ593" i="1"/>
  <c r="BQ926" i="1"/>
  <c r="BQ1014" i="1"/>
  <c r="BQ1631" i="1"/>
  <c r="BQ624" i="1"/>
  <c r="BQ154" i="1"/>
  <c r="BQ1254" i="1"/>
  <c r="BQ1739" i="1"/>
  <c r="BQ488" i="1"/>
  <c r="BQ1315" i="1"/>
  <c r="BQ1036" i="1"/>
  <c r="BQ1940" i="1"/>
  <c r="BQ1110" i="1"/>
  <c r="BQ218" i="1"/>
  <c r="BQ1568" i="1"/>
  <c r="BQ1487" i="1"/>
  <c r="BQ1141" i="1"/>
  <c r="BQ23" i="1"/>
  <c r="BQ1687" i="1"/>
  <c r="BQ235" i="1"/>
  <c r="BQ1319" i="1"/>
  <c r="BQ87" i="1"/>
  <c r="BQ1961" i="1"/>
  <c r="BQ1700" i="1"/>
  <c r="BQ883" i="1"/>
  <c r="BQ117" i="1"/>
  <c r="BQ1734" i="1"/>
  <c r="BQ258" i="1"/>
  <c r="BQ1622" i="1"/>
  <c r="BQ1205" i="1"/>
  <c r="BQ86" i="1"/>
  <c r="BQ558" i="1"/>
  <c r="BQ2068" i="1"/>
  <c r="BQ990" i="1"/>
  <c r="BQ771" i="1"/>
  <c r="BQ1404" i="1"/>
  <c r="BQ1212" i="1"/>
  <c r="BQ5" i="1"/>
  <c r="BQ353" i="1"/>
  <c r="BQ1252" i="1"/>
  <c r="BQ1868" i="1"/>
  <c r="BQ1814" i="1"/>
  <c r="BQ471" i="1"/>
  <c r="BQ1035" i="1"/>
  <c r="BQ568" i="1"/>
  <c r="BQ1822" i="1"/>
  <c r="BQ466" i="1"/>
  <c r="BQ1559" i="1"/>
  <c r="BQ1225" i="1"/>
  <c r="BQ1627" i="1"/>
  <c r="BQ604" i="1"/>
  <c r="BQ1839" i="1"/>
  <c r="BQ300" i="1"/>
  <c r="BQ554" i="1"/>
  <c r="BQ898" i="1"/>
  <c r="BQ1218" i="1"/>
  <c r="BQ1988" i="1"/>
  <c r="BQ402" i="1"/>
  <c r="BQ1101" i="1"/>
  <c r="BQ494" i="1"/>
  <c r="BQ29" i="1"/>
  <c r="BQ1104" i="1"/>
  <c r="BQ2051" i="1"/>
  <c r="BQ1795" i="1"/>
  <c r="BQ52" i="1"/>
  <c r="BQ1818" i="1"/>
  <c r="BQ1780" i="1"/>
  <c r="BQ2043" i="1"/>
  <c r="BQ1443" i="1"/>
  <c r="BQ1942" i="1"/>
  <c r="BQ2016" i="1"/>
  <c r="BQ1304" i="1"/>
  <c r="BQ1932" i="1"/>
  <c r="BQ1413" i="1"/>
  <c r="BQ1176" i="1"/>
  <c r="BQ889" i="1"/>
  <c r="BQ292" i="1"/>
  <c r="BQ1579" i="1"/>
  <c r="BQ707" i="1"/>
  <c r="BQ521" i="1"/>
  <c r="BQ1866" i="1"/>
  <c r="BQ1470" i="1"/>
  <c r="BQ888" i="1"/>
  <c r="BQ706" i="1"/>
  <c r="BQ1633" i="1"/>
  <c r="BQ957" i="1"/>
  <c r="BQ1517" i="1"/>
  <c r="BQ1436" i="1"/>
  <c r="BQ920" i="1"/>
  <c r="BQ151" i="1"/>
  <c r="BQ371" i="1"/>
  <c r="BQ943" i="1"/>
  <c r="BQ1738" i="1"/>
  <c r="BQ1444" i="1"/>
  <c r="BQ748" i="1"/>
  <c r="BQ456" i="1"/>
  <c r="BQ1285" i="1"/>
  <c r="BQ1371" i="1"/>
  <c r="BQ1880" i="1"/>
  <c r="BQ719" i="1"/>
  <c r="BQ1649" i="1"/>
  <c r="BQ618" i="1"/>
  <c r="BQ1816" i="1"/>
  <c r="BQ1097" i="1"/>
  <c r="BQ490" i="1"/>
  <c r="BQ1230" i="1"/>
  <c r="BQ1186" i="1"/>
  <c r="BQ1950" i="1"/>
  <c r="BQ919" i="1"/>
  <c r="BQ506" i="1"/>
  <c r="BQ363" i="1"/>
  <c r="BQ1468" i="1"/>
  <c r="BQ512" i="1"/>
  <c r="BQ145" i="1"/>
  <c r="BQ1341" i="1"/>
  <c r="BQ302" i="1"/>
  <c r="BQ1616" i="1"/>
  <c r="BQ516" i="1"/>
  <c r="BQ1683" i="1"/>
  <c r="BQ310" i="1"/>
  <c r="BQ1991" i="1"/>
  <c r="BQ1409" i="1"/>
  <c r="BQ587" i="1"/>
  <c r="BQ1140" i="1"/>
  <c r="BQ709" i="1"/>
  <c r="BQ972" i="1"/>
  <c r="BQ221" i="1"/>
  <c r="BQ1752" i="1"/>
  <c r="BQ1261" i="1"/>
  <c r="BQ245" i="1"/>
  <c r="BQ747" i="1"/>
  <c r="BQ298" i="1"/>
  <c r="BQ327" i="1"/>
  <c r="BQ881" i="1"/>
  <c r="BQ1546" i="1"/>
  <c r="BQ1595" i="1"/>
  <c r="BQ623" i="1"/>
  <c r="BQ1174" i="1"/>
  <c r="BQ836" i="1"/>
  <c r="BQ1164" i="1"/>
  <c r="BQ1255" i="1"/>
  <c r="BQ463" i="1"/>
  <c r="BQ1802" i="1"/>
  <c r="BQ123" i="1"/>
  <c r="BQ743" i="1"/>
  <c r="BQ617" i="1"/>
  <c r="BQ1342" i="1"/>
  <c r="BS2091" i="1" l="1"/>
  <c r="BS4" i="1"/>
  <c r="BQ2099" i="1"/>
  <c r="BH2099" i="1"/>
  <c r="BM2099" i="1"/>
  <c r="BL2099" i="1"/>
  <c r="BP2099" i="1"/>
  <c r="BR4" i="1"/>
  <c r="BS743" i="1"/>
  <c r="BR743" i="1"/>
  <c r="BR1255" i="1"/>
  <c r="BS1255" i="1"/>
  <c r="BR1595" i="1"/>
  <c r="BS1595" i="1"/>
  <c r="BR327" i="1"/>
  <c r="BS327" i="1"/>
  <c r="BR245" i="1"/>
  <c r="BS245" i="1"/>
  <c r="BR972" i="1"/>
  <c r="BS972" i="1"/>
  <c r="BR1409" i="1"/>
  <c r="BS1409" i="1"/>
  <c r="BS1683" i="1"/>
  <c r="BR1683" i="1"/>
  <c r="BR302" i="1"/>
  <c r="BS302" i="1"/>
  <c r="BS1468" i="1"/>
  <c r="BR1468" i="1"/>
  <c r="BR1186" i="1"/>
  <c r="BS1186" i="1"/>
  <c r="BR1816" i="1"/>
  <c r="BS1816" i="1"/>
  <c r="BR719" i="1"/>
  <c r="BS719" i="1"/>
  <c r="BR456" i="1"/>
  <c r="BS456" i="1"/>
  <c r="BS920" i="1"/>
  <c r="BR920" i="1"/>
  <c r="BR888" i="1"/>
  <c r="BS888" i="1"/>
  <c r="BS707" i="1"/>
  <c r="BR707" i="1"/>
  <c r="BS1176" i="1"/>
  <c r="BR1176" i="1"/>
  <c r="BS1304" i="1"/>
  <c r="BR1304" i="1"/>
  <c r="BS2043" i="1"/>
  <c r="BR2043" i="1"/>
  <c r="BR52" i="1"/>
  <c r="BS52" i="1"/>
  <c r="BR2051" i="1"/>
  <c r="BS2051" i="1"/>
  <c r="BR29" i="1"/>
  <c r="BS29" i="1"/>
  <c r="BR898" i="1"/>
  <c r="BS898" i="1"/>
  <c r="BS604" i="1"/>
  <c r="BR604" i="1"/>
  <c r="BS466" i="1"/>
  <c r="BR466" i="1"/>
  <c r="BR471" i="1"/>
  <c r="BS471" i="1"/>
  <c r="BR353" i="1"/>
  <c r="BS353" i="1"/>
  <c r="BR771" i="1"/>
  <c r="BS771" i="1"/>
  <c r="BS86" i="1"/>
  <c r="BR86" i="1"/>
  <c r="BS1622" i="1"/>
  <c r="BR1622" i="1"/>
  <c r="BS883" i="1"/>
  <c r="BR883" i="1"/>
  <c r="BR87" i="1"/>
  <c r="BS87" i="1"/>
  <c r="BR1687" i="1"/>
  <c r="BS1687" i="1"/>
  <c r="BS1568" i="1"/>
  <c r="BR1568" i="1"/>
  <c r="BR1036" i="1"/>
  <c r="BS1036" i="1"/>
  <c r="BS1254" i="1"/>
  <c r="BR1254" i="1"/>
  <c r="BR1631" i="1"/>
  <c r="BS1631" i="1"/>
  <c r="BS329" i="1"/>
  <c r="BR329" i="1"/>
  <c r="BR164" i="1"/>
  <c r="BS164" i="1"/>
  <c r="BR1376" i="1"/>
  <c r="BS1376" i="1"/>
  <c r="BS215" i="1"/>
  <c r="BR215" i="1"/>
  <c r="BS348" i="1"/>
  <c r="BR348" i="1"/>
  <c r="BS1953" i="1"/>
  <c r="BR1953" i="1"/>
  <c r="BR2031" i="1"/>
  <c r="BS2031" i="1"/>
  <c r="BS150" i="1"/>
  <c r="BR150" i="1"/>
  <c r="BS412" i="1"/>
  <c r="BR412" i="1"/>
  <c r="BR31" i="1"/>
  <c r="BS31" i="1"/>
  <c r="BS816" i="1"/>
  <c r="BR816" i="1"/>
  <c r="BS984" i="1"/>
  <c r="BR984" i="1"/>
  <c r="BS702" i="1"/>
  <c r="BR702" i="1"/>
  <c r="BS1608" i="1"/>
  <c r="BR1608" i="1"/>
  <c r="BR1321" i="1"/>
  <c r="BS1321" i="1"/>
  <c r="BR1502" i="1"/>
  <c r="BS1502" i="1"/>
  <c r="BS416" i="1"/>
  <c r="BR416" i="1"/>
  <c r="BS432" i="1"/>
  <c r="BR432" i="1"/>
  <c r="BR987" i="1"/>
  <c r="BS987" i="1"/>
  <c r="BS242" i="1"/>
  <c r="BR242" i="1"/>
  <c r="BS1667" i="1"/>
  <c r="BR1667" i="1"/>
  <c r="BS1744" i="1"/>
  <c r="BR1744" i="1"/>
  <c r="BS99" i="1"/>
  <c r="BR99" i="1"/>
  <c r="BR842" i="1"/>
  <c r="BS842" i="1"/>
  <c r="BS404" i="1"/>
  <c r="BR404" i="1"/>
  <c r="BS1586" i="1"/>
  <c r="BR1586" i="1"/>
  <c r="BS451" i="1"/>
  <c r="BR451" i="1"/>
  <c r="BR1281" i="1"/>
  <c r="BS1281" i="1"/>
  <c r="BR1896" i="1"/>
  <c r="BS1896" i="1"/>
  <c r="BR549" i="1"/>
  <c r="BS549" i="1"/>
  <c r="BR442" i="1"/>
  <c r="BS442" i="1"/>
  <c r="BS1732" i="1"/>
  <c r="BR1732" i="1"/>
  <c r="BS1306" i="1"/>
  <c r="BR1306" i="1"/>
  <c r="BR613" i="1"/>
  <c r="BS613" i="1"/>
  <c r="BS1704" i="1"/>
  <c r="BR1704" i="1"/>
  <c r="BR578" i="1"/>
  <c r="BS578" i="1"/>
  <c r="BS717" i="1"/>
  <c r="BR717" i="1"/>
  <c r="BS1152" i="1"/>
  <c r="BR1152" i="1"/>
  <c r="BS1545" i="1"/>
  <c r="BR1545" i="1"/>
  <c r="BR950" i="1"/>
  <c r="BS950" i="1"/>
  <c r="BR1021" i="1"/>
  <c r="BS1021" i="1"/>
  <c r="BR1379" i="1"/>
  <c r="BS1379" i="1"/>
  <c r="BR1870" i="1"/>
  <c r="BS1870" i="1"/>
  <c r="BS884" i="1"/>
  <c r="BR884" i="1"/>
  <c r="BS1482" i="1"/>
  <c r="BR1482" i="1"/>
  <c r="BS1270" i="1"/>
  <c r="BR1270" i="1"/>
  <c r="BS573" i="1"/>
  <c r="BR573" i="1"/>
  <c r="BR1075" i="1"/>
  <c r="BS1075" i="1"/>
  <c r="BR608" i="1"/>
  <c r="BS608" i="1"/>
  <c r="BR1007" i="1"/>
  <c r="BS1007" i="1"/>
  <c r="BS1924" i="1"/>
  <c r="BR1924" i="1"/>
  <c r="BS622" i="1"/>
  <c r="BR622" i="1"/>
  <c r="BS255" i="1"/>
  <c r="BR255" i="1"/>
  <c r="BS1801" i="1"/>
  <c r="BR1801" i="1"/>
  <c r="BR1512" i="1"/>
  <c r="BS1512" i="1"/>
  <c r="BS175" i="1"/>
  <c r="BR175" i="1"/>
  <c r="BS1629" i="1"/>
  <c r="BR1629" i="1"/>
  <c r="BS1467" i="1"/>
  <c r="BR1467" i="1"/>
  <c r="BS689" i="1"/>
  <c r="BR689" i="1"/>
  <c r="BS1121" i="1"/>
  <c r="BR1121" i="1"/>
  <c r="BR1882" i="1"/>
  <c r="BS1882" i="1"/>
  <c r="BR616" i="1"/>
  <c r="BS616" i="1"/>
  <c r="BS1610" i="1"/>
  <c r="BR1610" i="1"/>
  <c r="BS1221" i="1"/>
  <c r="BR1221" i="1"/>
  <c r="BS966" i="1"/>
  <c r="BR966" i="1"/>
  <c r="BR455" i="1"/>
  <c r="BS455" i="1"/>
  <c r="BS763" i="1"/>
  <c r="BR763" i="1"/>
  <c r="BS1949" i="1"/>
  <c r="BR1949" i="1"/>
  <c r="BS1408" i="1"/>
  <c r="BR1408" i="1"/>
  <c r="BS1229" i="1"/>
  <c r="BR1229" i="1"/>
  <c r="BR389" i="1"/>
  <c r="BS389" i="1"/>
  <c r="BS252" i="1"/>
  <c r="BR252" i="1"/>
  <c r="BS805" i="1"/>
  <c r="BR805" i="1"/>
  <c r="BS1809" i="1"/>
  <c r="BR1809" i="1"/>
  <c r="BR1049" i="1"/>
  <c r="BS1049" i="1"/>
  <c r="BS2025" i="1"/>
  <c r="BR2025" i="1"/>
  <c r="BS518" i="1"/>
  <c r="BR518" i="1"/>
  <c r="BR932" i="1"/>
  <c r="BS932" i="1"/>
  <c r="BR163" i="1"/>
  <c r="BS163" i="1"/>
  <c r="BS82" i="1"/>
  <c r="BR82" i="1"/>
  <c r="BR305" i="1"/>
  <c r="BS305" i="1"/>
  <c r="BR1726" i="1"/>
  <c r="BS1726" i="1"/>
  <c r="BS1998" i="1"/>
  <c r="BR1998" i="1"/>
  <c r="BS2062" i="1"/>
  <c r="BR2062" i="1"/>
  <c r="BR1767" i="1"/>
  <c r="BS1767" i="1"/>
  <c r="BR321" i="1"/>
  <c r="BS321" i="1"/>
  <c r="BR102" i="1"/>
  <c r="BS102" i="1"/>
  <c r="BR179" i="1"/>
  <c r="BS179" i="1"/>
  <c r="BS948" i="1"/>
  <c r="BR948" i="1"/>
  <c r="BR534" i="1"/>
  <c r="BS534" i="1"/>
  <c r="BS217" i="1"/>
  <c r="BR217" i="1"/>
  <c r="BS544" i="1"/>
  <c r="BR544" i="1"/>
  <c r="BS1665" i="1"/>
  <c r="BR1665" i="1"/>
  <c r="BS1510" i="1"/>
  <c r="BR1510" i="1"/>
  <c r="BS1910" i="1"/>
  <c r="BR1910" i="1"/>
  <c r="BS1593" i="1"/>
  <c r="BR1593" i="1"/>
  <c r="BS156" i="1"/>
  <c r="BR156" i="1"/>
  <c r="BR1843" i="1"/>
  <c r="BS1843" i="1"/>
  <c r="BS908" i="1"/>
  <c r="BR908" i="1"/>
  <c r="BR251" i="1"/>
  <c r="BS251" i="1"/>
  <c r="BR430" i="1"/>
  <c r="BS430" i="1"/>
  <c r="BR1977" i="1"/>
  <c r="BS1977" i="1"/>
  <c r="BR1106" i="1"/>
  <c r="BS1106" i="1"/>
  <c r="BS1693" i="1"/>
  <c r="BR1693" i="1"/>
  <c r="BS559" i="1"/>
  <c r="BR559" i="1"/>
  <c r="BR1381" i="1"/>
  <c r="BS1381" i="1"/>
  <c r="BS1473" i="1"/>
  <c r="BR1473" i="1"/>
  <c r="BS2082" i="1"/>
  <c r="BR2082" i="1"/>
  <c r="BS817" i="1"/>
  <c r="BR817" i="1"/>
  <c r="BR264" i="1"/>
  <c r="BS264" i="1"/>
  <c r="BR223" i="1"/>
  <c r="BS223" i="1"/>
  <c r="BR1017" i="1"/>
  <c r="BS1017" i="1"/>
  <c r="BR44" i="1"/>
  <c r="BS44" i="1"/>
  <c r="BS2010" i="1"/>
  <c r="BR2010" i="1"/>
  <c r="BS330" i="1"/>
  <c r="BR330" i="1"/>
  <c r="BR1052" i="1"/>
  <c r="BS1052" i="1"/>
  <c r="BR2027" i="1"/>
  <c r="BS2027" i="1"/>
  <c r="BS1126" i="1"/>
  <c r="BR1126" i="1"/>
  <c r="BR1437" i="1"/>
  <c r="BS1437" i="1"/>
  <c r="BR234" i="1"/>
  <c r="BS234" i="1"/>
  <c r="BR603" i="1"/>
  <c r="BS603" i="1"/>
  <c r="BR1590" i="1"/>
  <c r="BS1590" i="1"/>
  <c r="BS1156" i="1"/>
  <c r="BR1156" i="1"/>
  <c r="BS1507" i="1"/>
  <c r="BR1507" i="1"/>
  <c r="BS725" i="1"/>
  <c r="BR725" i="1"/>
  <c r="BR1157" i="1"/>
  <c r="BS1157" i="1"/>
  <c r="BS988" i="1"/>
  <c r="BR988" i="1"/>
  <c r="BS34" i="1"/>
  <c r="BR34" i="1"/>
  <c r="BR237" i="1"/>
  <c r="BS237" i="1"/>
  <c r="BR1883" i="1"/>
  <c r="BS1883" i="1"/>
  <c r="BR543" i="1"/>
  <c r="BS543" i="1"/>
  <c r="BR203" i="1"/>
  <c r="BS203" i="1"/>
  <c r="BR1653" i="1"/>
  <c r="BS1653" i="1"/>
  <c r="BS2075" i="1"/>
  <c r="BR2075" i="1"/>
  <c r="BS1313" i="1"/>
  <c r="BR1313" i="1"/>
  <c r="BS484" i="1"/>
  <c r="BR484" i="1"/>
  <c r="BR1044" i="1"/>
  <c r="BS1044" i="1"/>
  <c r="BR437" i="1"/>
  <c r="BS437" i="1"/>
  <c r="BS874" i="1"/>
  <c r="BR874" i="1"/>
  <c r="BS187" i="1"/>
  <c r="BR187" i="1"/>
  <c r="BS1543" i="1"/>
  <c r="BR1543" i="1"/>
  <c r="BR1997" i="1"/>
  <c r="BS1997" i="1"/>
  <c r="BR1766" i="1"/>
  <c r="BS1766" i="1"/>
  <c r="BR246" i="1"/>
  <c r="BS246" i="1"/>
  <c r="BR1606" i="1"/>
  <c r="BS1606" i="1"/>
  <c r="BS1209" i="1"/>
  <c r="BR1209" i="1"/>
  <c r="BS1678" i="1"/>
  <c r="BR1678" i="1"/>
  <c r="BR1295" i="1"/>
  <c r="BS1295" i="1"/>
  <c r="BS762" i="1"/>
  <c r="BR762" i="1"/>
  <c r="BS1539" i="1"/>
  <c r="BR1539" i="1"/>
  <c r="BS2081" i="1"/>
  <c r="BR2081" i="1"/>
  <c r="BS627" i="1"/>
  <c r="BR627" i="1"/>
  <c r="BR1445" i="1"/>
  <c r="BS1445" i="1"/>
  <c r="BS1155" i="1"/>
  <c r="BR1155" i="1"/>
  <c r="BS1821" i="1"/>
  <c r="BR1821" i="1"/>
  <c r="BS1041" i="1"/>
  <c r="BR1041" i="1"/>
  <c r="BS103" i="1"/>
  <c r="BR103" i="1"/>
  <c r="BS862" i="1"/>
  <c r="BR862" i="1"/>
  <c r="BS159" i="1"/>
  <c r="BR159" i="1"/>
  <c r="BS32" i="1"/>
  <c r="BR32" i="1"/>
  <c r="BS730" i="1"/>
  <c r="BR730" i="1"/>
  <c r="BS340" i="1"/>
  <c r="BR340" i="1"/>
  <c r="BS1955" i="1"/>
  <c r="BR1955" i="1"/>
  <c r="BS377" i="1"/>
  <c r="BR377" i="1"/>
  <c r="BR519" i="1"/>
  <c r="BS519" i="1"/>
  <c r="BS1753" i="1"/>
  <c r="BR1753" i="1"/>
  <c r="BS469" i="1"/>
  <c r="BR469" i="1"/>
  <c r="BS1652" i="1"/>
  <c r="BR1652" i="1"/>
  <c r="BR781" i="1"/>
  <c r="BS781" i="1"/>
  <c r="BR678" i="1"/>
  <c r="BS678" i="1"/>
  <c r="BS1781" i="1"/>
  <c r="BR1781" i="1"/>
  <c r="BR1048" i="1"/>
  <c r="BS1048" i="1"/>
  <c r="BS1480" i="1"/>
  <c r="BR1480" i="1"/>
  <c r="BR125" i="1"/>
  <c r="BS125" i="1"/>
  <c r="BS873" i="1"/>
  <c r="BR873" i="1"/>
  <c r="BR319" i="1"/>
  <c r="BS319" i="1"/>
  <c r="BR1944" i="1"/>
  <c r="BS1944" i="1"/>
  <c r="BS176" i="1"/>
  <c r="BR176" i="1"/>
  <c r="BR1383" i="1"/>
  <c r="BS1383" i="1"/>
  <c r="BR1904" i="1"/>
  <c r="BS1904" i="1"/>
  <c r="BS1548" i="1"/>
  <c r="BR1548" i="1"/>
  <c r="BS1406" i="1"/>
  <c r="BR1406" i="1"/>
  <c r="BS809" i="1"/>
  <c r="BR809" i="1"/>
  <c r="BR61" i="1"/>
  <c r="BS61" i="1"/>
  <c r="BR1664" i="1"/>
  <c r="BS1664" i="1"/>
  <c r="BR90" i="1"/>
  <c r="BS90" i="1"/>
  <c r="BS2066" i="1"/>
  <c r="BR2066" i="1"/>
  <c r="BR560" i="1"/>
  <c r="BS560" i="1"/>
  <c r="BS1423" i="1"/>
  <c r="BR1423" i="1"/>
  <c r="BR1027" i="1"/>
  <c r="BS1027" i="1"/>
  <c r="BR860" i="1"/>
  <c r="BS860" i="1"/>
  <c r="BR95" i="1"/>
  <c r="BS95" i="1"/>
  <c r="BR261" i="1"/>
  <c r="BS261" i="1"/>
  <c r="BR1741" i="1"/>
  <c r="BS1741" i="1"/>
  <c r="BR1214" i="1"/>
  <c r="BS1214" i="1"/>
  <c r="BR92" i="1"/>
  <c r="BS92" i="1"/>
  <c r="BS824" i="1"/>
  <c r="BR824" i="1"/>
  <c r="BR1842" i="1"/>
  <c r="BS1842" i="1"/>
  <c r="BR1735" i="1"/>
  <c r="BS1735" i="1"/>
  <c r="BR1395" i="1"/>
  <c r="BS1395" i="1"/>
  <c r="BS1892" i="1"/>
  <c r="BR1892" i="1"/>
  <c r="BS380" i="1"/>
  <c r="BR380" i="1"/>
  <c r="BS1922" i="1"/>
  <c r="BR1922" i="1"/>
  <c r="BS2074" i="1"/>
  <c r="BR2074" i="1"/>
  <c r="BR577" i="1"/>
  <c r="BS577" i="1"/>
  <c r="BS14" i="1"/>
  <c r="BR14" i="1"/>
  <c r="BR1639" i="1"/>
  <c r="BS1639" i="1"/>
  <c r="BS1432" i="1"/>
  <c r="BR1432" i="1"/>
  <c r="BR1971" i="1"/>
  <c r="BS1971" i="1"/>
  <c r="BS1148" i="1"/>
  <c r="BR1148" i="1"/>
  <c r="BS1239" i="1"/>
  <c r="BR1239" i="1"/>
  <c r="BS446" i="1"/>
  <c r="BR446" i="1"/>
  <c r="BS1785" i="1"/>
  <c r="BR1785" i="1"/>
  <c r="BR83" i="1"/>
  <c r="BS83" i="1"/>
  <c r="BR727" i="1"/>
  <c r="BS727" i="1"/>
  <c r="BR601" i="1"/>
  <c r="BS601" i="1"/>
  <c r="BR1294" i="1"/>
  <c r="BS1294" i="1"/>
  <c r="BS1983" i="1"/>
  <c r="BR1983" i="1"/>
  <c r="BR1378" i="1"/>
  <c r="BS1378" i="1"/>
  <c r="BR1720" i="1"/>
  <c r="BS1720" i="1"/>
  <c r="BS1919" i="1"/>
  <c r="BR1919" i="1"/>
  <c r="BR410" i="1"/>
  <c r="BS410" i="1"/>
  <c r="BR1168" i="1"/>
  <c r="BS1168" i="1"/>
  <c r="BR814" i="1"/>
  <c r="BS814" i="1"/>
  <c r="BS1515" i="1"/>
  <c r="BR1515" i="1"/>
  <c r="BS2078" i="1"/>
  <c r="BR2078" i="1"/>
  <c r="BR733" i="1"/>
  <c r="BS733" i="1"/>
  <c r="BS51" i="1"/>
  <c r="BR51" i="1"/>
  <c r="BR1165" i="1"/>
  <c r="BS1165" i="1"/>
  <c r="BS1469" i="1"/>
  <c r="BR1469" i="1"/>
  <c r="BR594" i="1"/>
  <c r="BS594" i="1"/>
  <c r="BR1674" i="1"/>
  <c r="BS1674" i="1"/>
  <c r="BS384" i="1"/>
  <c r="BR384" i="1"/>
  <c r="BR993" i="1"/>
  <c r="BS993" i="1"/>
  <c r="BR1291" i="1"/>
  <c r="BS1291" i="1"/>
  <c r="BS2044" i="1"/>
  <c r="BR2044" i="1"/>
  <c r="BS1768" i="1"/>
  <c r="BR1768" i="1"/>
  <c r="BS507" i="1"/>
  <c r="BR507" i="1"/>
  <c r="BS399" i="1"/>
  <c r="BR399" i="1"/>
  <c r="BR633" i="1"/>
  <c r="BS633" i="1"/>
  <c r="BR1079" i="1"/>
  <c r="BS1079" i="1"/>
  <c r="BS365" i="1"/>
  <c r="BR365" i="1"/>
  <c r="BS955" i="1"/>
  <c r="BR955" i="1"/>
  <c r="BR1322" i="1"/>
  <c r="BS1322" i="1"/>
  <c r="BR1385" i="1"/>
  <c r="BS1385" i="1"/>
  <c r="BS668" i="1"/>
  <c r="BR668" i="1"/>
  <c r="BS210" i="1"/>
  <c r="BR210" i="1"/>
  <c r="BS1774" i="1"/>
  <c r="BR1774" i="1"/>
  <c r="BS579" i="1"/>
  <c r="BR579" i="1"/>
  <c r="BR1091" i="1"/>
  <c r="BS1091" i="1"/>
  <c r="BR1600" i="1"/>
  <c r="BS1600" i="1"/>
  <c r="BS1784" i="1"/>
  <c r="BR1784" i="1"/>
  <c r="BS1262" i="1"/>
  <c r="BR1262" i="1"/>
  <c r="BS1917" i="1"/>
  <c r="BR1917" i="1"/>
  <c r="BR2040" i="1"/>
  <c r="BS2040" i="1"/>
  <c r="BR110" i="1"/>
  <c r="BS110" i="1"/>
  <c r="BR247" i="1"/>
  <c r="BS247" i="1"/>
  <c r="BS1293" i="1"/>
  <c r="BR1293" i="1"/>
  <c r="BS576" i="1"/>
  <c r="BR576" i="1"/>
  <c r="BR93" i="1"/>
  <c r="BS93" i="1"/>
  <c r="BR1449" i="1"/>
  <c r="BS1449" i="1"/>
  <c r="BS464" i="1"/>
  <c r="BR464" i="1"/>
  <c r="BR1043" i="1"/>
  <c r="BS1043" i="1"/>
  <c r="BR1410" i="1"/>
  <c r="BS1410" i="1"/>
  <c r="BR876" i="1"/>
  <c r="BS876" i="1"/>
  <c r="BR194" i="1"/>
  <c r="BS194" i="1"/>
  <c r="BR1611" i="1"/>
  <c r="BS1611" i="1"/>
  <c r="BR280" i="1"/>
  <c r="BS280" i="1"/>
  <c r="BS869" i="1"/>
  <c r="BR869" i="1"/>
  <c r="BS1803" i="1"/>
  <c r="BR1803" i="1"/>
  <c r="BR1615" i="1"/>
  <c r="BS1615" i="1"/>
  <c r="BS2079" i="1"/>
  <c r="BR2079" i="1"/>
  <c r="BR1450" i="1"/>
  <c r="BS1450" i="1"/>
  <c r="BR112" i="1"/>
  <c r="BS112" i="1"/>
  <c r="BR840" i="1"/>
  <c r="BS840" i="1"/>
  <c r="BR1134" i="1"/>
  <c r="BS1134" i="1"/>
  <c r="BS1859" i="1"/>
  <c r="BR1859" i="1"/>
  <c r="BS1749" i="1"/>
  <c r="BR1749" i="1"/>
  <c r="BS681" i="1"/>
  <c r="BR681" i="1"/>
  <c r="BS6" i="1"/>
  <c r="BR6" i="1"/>
  <c r="BS1113" i="1"/>
  <c r="BR1113" i="1"/>
  <c r="BR1411" i="1"/>
  <c r="BS1411" i="1"/>
  <c r="BR1930" i="1"/>
  <c r="BS1930" i="1"/>
  <c r="BS1544" i="1"/>
  <c r="BR1544" i="1"/>
  <c r="BS54" i="1"/>
  <c r="BR54" i="1"/>
  <c r="BS1812" i="1"/>
  <c r="BR1812" i="1"/>
  <c r="BS1245" i="1"/>
  <c r="BR1245" i="1"/>
  <c r="BR444" i="1"/>
  <c r="BS444" i="1"/>
  <c r="BS45" i="1"/>
  <c r="BR45" i="1"/>
  <c r="BR1147" i="1"/>
  <c r="BS1147" i="1"/>
  <c r="BR409" i="1"/>
  <c r="BS409" i="1"/>
  <c r="BR995" i="1"/>
  <c r="BS995" i="1"/>
  <c r="BR1362" i="1"/>
  <c r="BS1362" i="1"/>
  <c r="BS996" i="1"/>
  <c r="BR996" i="1"/>
  <c r="BS267" i="1"/>
  <c r="BR267" i="1"/>
  <c r="BS25" i="1"/>
  <c r="BR25" i="1"/>
  <c r="BS1946" i="1"/>
  <c r="BR1946" i="1"/>
  <c r="BS229" i="1"/>
  <c r="BR229" i="1"/>
  <c r="BS821" i="1"/>
  <c r="BR821" i="1"/>
  <c r="BS1701" i="1"/>
  <c r="BR1701" i="1"/>
  <c r="BR1898" i="1"/>
  <c r="BS1898" i="1"/>
  <c r="BS1010" i="1"/>
  <c r="BR1010" i="1"/>
  <c r="BS1685" i="1"/>
  <c r="BR1685" i="1"/>
  <c r="BS483" i="1"/>
  <c r="BR483" i="1"/>
  <c r="BR2018" i="1"/>
  <c r="BS2018" i="1"/>
  <c r="BR792" i="1"/>
  <c r="BS792" i="1"/>
  <c r="BR1086" i="1"/>
  <c r="BS1086" i="1"/>
  <c r="BS1778" i="1"/>
  <c r="BR1778" i="1"/>
  <c r="BS1666" i="1"/>
  <c r="BR1666" i="1"/>
  <c r="BS392" i="1"/>
  <c r="BR392" i="1"/>
  <c r="BR1001" i="1"/>
  <c r="BS1001" i="1"/>
  <c r="BR1299" i="1"/>
  <c r="BS1299" i="1"/>
  <c r="BR1636" i="1"/>
  <c r="BS1636" i="1"/>
  <c r="BR1264" i="1"/>
  <c r="BS1264" i="1"/>
  <c r="BS1076" i="1"/>
  <c r="BR1076" i="1"/>
  <c r="BR1356" i="1"/>
  <c r="BS1356" i="1"/>
  <c r="BS1628" i="1"/>
  <c r="BR1628" i="1"/>
  <c r="BR602" i="1"/>
  <c r="BS602" i="1"/>
  <c r="BS1308" i="1"/>
  <c r="BR1308" i="1"/>
  <c r="BS878" i="1"/>
  <c r="BR878" i="1"/>
  <c r="BS1563" i="1"/>
  <c r="BR1563" i="1"/>
  <c r="BS819" i="1"/>
  <c r="BR819" i="1"/>
  <c r="BS116" i="1"/>
  <c r="BR116" i="1"/>
  <c r="BS703" i="1"/>
  <c r="BR703" i="1"/>
  <c r="BS1542" i="1"/>
  <c r="BR1542" i="1"/>
  <c r="BS658" i="1"/>
  <c r="BR658" i="1"/>
  <c r="BS1836" i="1"/>
  <c r="BR1836" i="1"/>
  <c r="BR1837" i="1"/>
  <c r="BS1837" i="1"/>
  <c r="BS449" i="1"/>
  <c r="BR449" i="1"/>
  <c r="BS1057" i="1"/>
  <c r="BR1057" i="1"/>
  <c r="BS1355" i="1"/>
  <c r="BR1355" i="1"/>
  <c r="BS199" i="1"/>
  <c r="BR199" i="1"/>
  <c r="BS2034" i="1"/>
  <c r="BR2034" i="1"/>
  <c r="BR1269" i="1"/>
  <c r="BS1269" i="1"/>
  <c r="BR552" i="1"/>
  <c r="BS552" i="1"/>
  <c r="BS69" i="1"/>
  <c r="BR69" i="1"/>
  <c r="BS1414" i="1"/>
  <c r="BR1414" i="1"/>
  <c r="BR438" i="1"/>
  <c r="BS438" i="1"/>
  <c r="BR1019" i="1"/>
  <c r="BS1019" i="1"/>
  <c r="BS1386" i="1"/>
  <c r="BR1386" i="1"/>
  <c r="BS732" i="1"/>
  <c r="BR732" i="1"/>
  <c r="BS277" i="1"/>
  <c r="BR277" i="1"/>
  <c r="BR1906" i="1"/>
  <c r="BS1906" i="1"/>
  <c r="BR643" i="1"/>
  <c r="BS643" i="1"/>
  <c r="BS1201" i="1"/>
  <c r="BR1201" i="1"/>
  <c r="BS1260" i="1"/>
  <c r="BR1260" i="1"/>
  <c r="BR1943" i="1"/>
  <c r="BS1943" i="1"/>
  <c r="BS1973" i="1"/>
  <c r="BR1973" i="1"/>
  <c r="BR2077" i="1"/>
  <c r="BS2077" i="1"/>
  <c r="BS318" i="1"/>
  <c r="BR318" i="1"/>
  <c r="BS170" i="1"/>
  <c r="BR170" i="1"/>
  <c r="BS1357" i="1"/>
  <c r="BR1357" i="1"/>
  <c r="BS640" i="1"/>
  <c r="BR640" i="1"/>
  <c r="BS161" i="1"/>
  <c r="BR161" i="1"/>
  <c r="BS1689" i="1"/>
  <c r="BR1689" i="1"/>
  <c r="BS528" i="1"/>
  <c r="BR528" i="1"/>
  <c r="BR1030" i="1"/>
  <c r="BS1030" i="1"/>
  <c r="BS1488" i="1"/>
  <c r="BR1488" i="1"/>
  <c r="BR431" i="1"/>
  <c r="BS431" i="1"/>
  <c r="BS379" i="1"/>
  <c r="BR379" i="1"/>
  <c r="BS609" i="1"/>
  <c r="BR609" i="1"/>
  <c r="BS522" i="1"/>
  <c r="BR522" i="1"/>
  <c r="BS345" i="1"/>
  <c r="BR345" i="1"/>
  <c r="BS935" i="1"/>
  <c r="BR935" i="1"/>
  <c r="BS1302" i="1"/>
  <c r="BR1302" i="1"/>
  <c r="BS1871" i="1"/>
  <c r="BR1871" i="1"/>
  <c r="BS390" i="1"/>
  <c r="BR390" i="1"/>
  <c r="BS1588" i="1"/>
  <c r="BR1588" i="1"/>
  <c r="BS180" i="1"/>
  <c r="BR180" i="1"/>
  <c r="BR1968" i="1"/>
  <c r="BS1968" i="1"/>
  <c r="BS917" i="1"/>
  <c r="BR917" i="1"/>
  <c r="BR1204" i="1"/>
  <c r="BS1204" i="1"/>
  <c r="BR698" i="1"/>
  <c r="BS698" i="1"/>
  <c r="BR28" i="1"/>
  <c r="BS28" i="1"/>
  <c r="BR1926" i="1"/>
  <c r="BS1926" i="1"/>
  <c r="BS745" i="1"/>
  <c r="BR745" i="1"/>
  <c r="BR64" i="1"/>
  <c r="BS64" i="1"/>
  <c r="BS1177" i="1"/>
  <c r="BR1177" i="1"/>
  <c r="BR1481" i="1"/>
  <c r="BS1481" i="1"/>
  <c r="BR1792" i="1"/>
  <c r="BS1792" i="1"/>
  <c r="BS871" i="1"/>
  <c r="BR871" i="1"/>
  <c r="BR2028" i="1"/>
  <c r="BS2028" i="1"/>
  <c r="BR547" i="1"/>
  <c r="BS547" i="1"/>
  <c r="BR2064" i="1"/>
  <c r="BS2064" i="1"/>
  <c r="BR882" i="1"/>
  <c r="BS882" i="1"/>
  <c r="BR263" i="1"/>
  <c r="BS263" i="1"/>
  <c r="BS1309" i="1"/>
  <c r="BR1309" i="1"/>
  <c r="BS592" i="1"/>
  <c r="BR592" i="1"/>
  <c r="BR109" i="1"/>
  <c r="BS109" i="1"/>
  <c r="BR1573" i="1"/>
  <c r="BS1573" i="1"/>
  <c r="BS480" i="1"/>
  <c r="BR480" i="1"/>
  <c r="BR1059" i="1"/>
  <c r="BS1059" i="1"/>
  <c r="BR1430" i="1"/>
  <c r="BS1430" i="1"/>
  <c r="BS893" i="1"/>
  <c r="BR893" i="1"/>
  <c r="BS331" i="1"/>
  <c r="BR331" i="1"/>
  <c r="BS440" i="1"/>
  <c r="BR440" i="1"/>
  <c r="BR1708" i="1"/>
  <c r="BS1708" i="1"/>
  <c r="BS296" i="1"/>
  <c r="BR296" i="1"/>
  <c r="BS886" i="1"/>
  <c r="BR886" i="1"/>
  <c r="BS1834" i="1"/>
  <c r="BR1834" i="1"/>
  <c r="BS1675" i="1"/>
  <c r="BR1675" i="1"/>
  <c r="BS1466" i="1"/>
  <c r="BR1466" i="1"/>
  <c r="BS132" i="1"/>
  <c r="BR132" i="1"/>
  <c r="BR855" i="1"/>
  <c r="BS855" i="1"/>
  <c r="BS1150" i="1"/>
  <c r="BR1150" i="1"/>
  <c r="BS1877" i="1"/>
  <c r="BR1877" i="1"/>
  <c r="BS1829" i="1"/>
  <c r="BR1829" i="1"/>
  <c r="BS458" i="1"/>
  <c r="BR458" i="1"/>
  <c r="BR1065" i="1"/>
  <c r="BS1065" i="1"/>
  <c r="BR1363" i="1"/>
  <c r="BS1363" i="1"/>
  <c r="BS1326" i="1"/>
  <c r="BR1326" i="1"/>
  <c r="BS637" i="1"/>
  <c r="BR637" i="1"/>
  <c r="BR1424" i="1"/>
  <c r="BS1424" i="1"/>
  <c r="BR1952" i="1"/>
  <c r="BS1952" i="1"/>
  <c r="BR1561" i="1"/>
  <c r="BS1561" i="1"/>
  <c r="BS1656" i="1"/>
  <c r="BR1656" i="1"/>
  <c r="BR1280" i="1"/>
  <c r="BS1280" i="1"/>
  <c r="BS334" i="1"/>
  <c r="BR334" i="1"/>
  <c r="BS190" i="1"/>
  <c r="BR190" i="1"/>
  <c r="BR922" i="1"/>
  <c r="BS922" i="1"/>
  <c r="BS359" i="1"/>
  <c r="BR359" i="1"/>
  <c r="BS589" i="1"/>
  <c r="BR589" i="1"/>
  <c r="BS502" i="1"/>
  <c r="BR502" i="1"/>
  <c r="BS325" i="1"/>
  <c r="BR325" i="1"/>
  <c r="BS915" i="1"/>
  <c r="BR915" i="1"/>
  <c r="BS1282" i="1"/>
  <c r="BR1282" i="1"/>
  <c r="BS916" i="1"/>
  <c r="BR916" i="1"/>
  <c r="BR96" i="1"/>
  <c r="BS96" i="1"/>
  <c r="BR1058" i="1"/>
  <c r="BS1058" i="1"/>
  <c r="BS147" i="1"/>
  <c r="BR147" i="1"/>
  <c r="BR739" i="1"/>
  <c r="BS739" i="1"/>
  <c r="BS1591" i="1"/>
  <c r="BR1591" i="1"/>
  <c r="BR62" i="1"/>
  <c r="BS62" i="1"/>
  <c r="BS1621" i="1"/>
  <c r="BR1621" i="1"/>
  <c r="BS1879" i="1"/>
  <c r="BR1879" i="1"/>
  <c r="BR761" i="1"/>
  <c r="BS761" i="1"/>
  <c r="BS289" i="1"/>
  <c r="BR289" i="1"/>
  <c r="BR1947" i="1"/>
  <c r="BS1947" i="1"/>
  <c r="BR655" i="1"/>
  <c r="BS655" i="1"/>
  <c r="BS1288" i="1"/>
  <c r="BR1288" i="1"/>
  <c r="BS1695" i="1"/>
  <c r="BR1695" i="1"/>
  <c r="BS1566" i="1"/>
  <c r="BR1566" i="1"/>
  <c r="BS376" i="1"/>
  <c r="BR376" i="1"/>
  <c r="BR985" i="1"/>
  <c r="BS985" i="1"/>
  <c r="BR1283" i="1"/>
  <c r="BS1283" i="1"/>
  <c r="BR1565" i="1"/>
  <c r="BS1565" i="1"/>
  <c r="BR1232" i="1"/>
  <c r="BS1232" i="1"/>
  <c r="BS1160" i="1"/>
  <c r="BR1160" i="1"/>
  <c r="BS274" i="1"/>
  <c r="BR274" i="1"/>
  <c r="BS130" i="1"/>
  <c r="BR130" i="1"/>
  <c r="BS872" i="1"/>
  <c r="BR872" i="1"/>
  <c r="BS311" i="1"/>
  <c r="BR311" i="1"/>
  <c r="BR182" i="1"/>
  <c r="BS182" i="1"/>
  <c r="BS276" i="1"/>
  <c r="BR276" i="1"/>
  <c r="BR865" i="1"/>
  <c r="BS865" i="1"/>
  <c r="BR1799" i="1"/>
  <c r="BS1799" i="1"/>
  <c r="BS866" i="1"/>
  <c r="BR866" i="1"/>
  <c r="BS1527" i="1"/>
  <c r="BR1527" i="1"/>
  <c r="BR107" i="1"/>
  <c r="BS107" i="1"/>
  <c r="BR691" i="1"/>
  <c r="BS691" i="1"/>
  <c r="BS1524" i="1"/>
  <c r="BR1524" i="1"/>
  <c r="BR1999" i="1"/>
  <c r="BS1999" i="1"/>
  <c r="BS378" i="1"/>
  <c r="BR378" i="1"/>
  <c r="BR505" i="1"/>
  <c r="BS505" i="1"/>
  <c r="BS1441" i="1"/>
  <c r="BR1441" i="1"/>
  <c r="BR712" i="1"/>
  <c r="BS712" i="1"/>
  <c r="BS238" i="1"/>
  <c r="BR238" i="1"/>
  <c r="BS1796" i="1"/>
  <c r="BR1796" i="1"/>
  <c r="BS607" i="1"/>
  <c r="BR607" i="1"/>
  <c r="BR1159" i="1"/>
  <c r="BS1159" i="1"/>
  <c r="BS1596" i="1"/>
  <c r="BR1596" i="1"/>
  <c r="BR1454" i="1"/>
  <c r="BS1454" i="1"/>
  <c r="BR136" i="1"/>
  <c r="BS136" i="1"/>
  <c r="BS859" i="1"/>
  <c r="BR859" i="1"/>
  <c r="BR1158" i="1"/>
  <c r="BS1158" i="1"/>
  <c r="BS1935" i="1"/>
  <c r="BR1935" i="1"/>
  <c r="BS1224" i="1"/>
  <c r="BR1224" i="1"/>
  <c r="BR2039" i="1"/>
  <c r="BS2039" i="1"/>
  <c r="BR629" i="1"/>
  <c r="BS629" i="1"/>
  <c r="BN2077" i="1"/>
  <c r="BO2077" i="1"/>
  <c r="BN590" i="1"/>
  <c r="BO590" i="1"/>
  <c r="BN1689" i="1"/>
  <c r="BO1689" i="1"/>
  <c r="BN670" i="1"/>
  <c r="BO670" i="1"/>
  <c r="BN889" i="1"/>
  <c r="BO889" i="1"/>
  <c r="BN1744" i="1"/>
  <c r="BO1744" i="1"/>
  <c r="BN2004" i="1"/>
  <c r="BO2004" i="1"/>
  <c r="BN109" i="1"/>
  <c r="BO109" i="1"/>
  <c r="BO1336" i="1"/>
  <c r="BN1336" i="1"/>
  <c r="BO161" i="1"/>
  <c r="BN161" i="1"/>
  <c r="BO1817" i="1"/>
  <c r="BN1817" i="1"/>
  <c r="BN298" i="1"/>
  <c r="BO298" i="1"/>
  <c r="BN704" i="1"/>
  <c r="BO704" i="1"/>
  <c r="BN1005" i="1"/>
  <c r="BO1005" i="1"/>
  <c r="BN1881" i="1"/>
  <c r="BO1881" i="1"/>
  <c r="BN1248" i="1"/>
  <c r="BO1248" i="1"/>
  <c r="BO1210" i="1"/>
  <c r="BN1210" i="1"/>
  <c r="BN209" i="1"/>
  <c r="BO209" i="1"/>
  <c r="BN314" i="1"/>
  <c r="BO314" i="1"/>
  <c r="BN313" i="1"/>
  <c r="BO313" i="1"/>
  <c r="BN447" i="1"/>
  <c r="BO447" i="1"/>
  <c r="BO1017" i="1"/>
  <c r="BN1017" i="1"/>
  <c r="BO978" i="1"/>
  <c r="BN978" i="1"/>
  <c r="BO2003" i="1"/>
  <c r="BN2003" i="1"/>
  <c r="BN1421" i="1"/>
  <c r="BO1421" i="1"/>
  <c r="BN775" i="1"/>
  <c r="BO775" i="1"/>
  <c r="BO1083" i="1"/>
  <c r="BN1083" i="1"/>
  <c r="BN1952" i="1"/>
  <c r="BO1952" i="1"/>
  <c r="BO1883" i="1"/>
  <c r="BN1883" i="1"/>
  <c r="BN2008" i="1"/>
  <c r="BO2008" i="1"/>
  <c r="BO1417" i="1"/>
  <c r="BN1417" i="1"/>
  <c r="BO1703" i="1"/>
  <c r="BN1703" i="1"/>
  <c r="BO1307" i="1"/>
  <c r="BN1307" i="1"/>
  <c r="BN607" i="1"/>
  <c r="BO607" i="1"/>
  <c r="BN2076" i="1"/>
  <c r="BO2076" i="1"/>
  <c r="BN1782" i="1"/>
  <c r="BO1782" i="1"/>
  <c r="BO20" i="1"/>
  <c r="BN20" i="1"/>
  <c r="BO774" i="1"/>
  <c r="BN774" i="1"/>
  <c r="BN1670" i="1"/>
  <c r="BO1670" i="1"/>
  <c r="BN747" i="1"/>
  <c r="BO747" i="1"/>
  <c r="BO501" i="1"/>
  <c r="BN501" i="1"/>
  <c r="BO95" i="1"/>
  <c r="BN95" i="1"/>
  <c r="BO1741" i="1"/>
  <c r="BN1741" i="1"/>
  <c r="BO1045" i="1"/>
  <c r="BN1045" i="1"/>
  <c r="BO1906" i="1"/>
  <c r="BN1906" i="1"/>
  <c r="BO1778" i="1"/>
  <c r="BN1778" i="1"/>
  <c r="BN1985" i="1"/>
  <c r="BO1985" i="1"/>
  <c r="BN1588" i="1"/>
  <c r="BO1588" i="1"/>
  <c r="BN1591" i="1"/>
  <c r="BO1591" i="1"/>
  <c r="BO933" i="1"/>
  <c r="BN933" i="1"/>
  <c r="BO1668" i="1"/>
  <c r="BN1668" i="1"/>
  <c r="BO1726" i="1"/>
  <c r="BN1726" i="1"/>
  <c r="BO1912" i="1"/>
  <c r="BN1912" i="1"/>
  <c r="BN979" i="1"/>
  <c r="BO979" i="1"/>
  <c r="BN760" i="1"/>
  <c r="BO760" i="1"/>
  <c r="BO258" i="1"/>
  <c r="BN258" i="1"/>
  <c r="BN2038" i="1"/>
  <c r="BO2038" i="1"/>
  <c r="BO989" i="1"/>
  <c r="BN989" i="1"/>
  <c r="BN1007" i="1"/>
  <c r="BO1007" i="1"/>
  <c r="BO402" i="1"/>
  <c r="BN402" i="1"/>
  <c r="BO310" i="1"/>
  <c r="BN310" i="1"/>
  <c r="BN165" i="1"/>
  <c r="BO165" i="1"/>
  <c r="BO224" i="1"/>
  <c r="BN224" i="1"/>
  <c r="BO776" i="1"/>
  <c r="BN776" i="1"/>
  <c r="BN1704" i="1"/>
  <c r="BO1704" i="1"/>
  <c r="BO1907" i="1"/>
  <c r="BN1907" i="1"/>
  <c r="BN1922" i="1"/>
  <c r="BO1922" i="1"/>
  <c r="BN405" i="1"/>
  <c r="BO405" i="1"/>
  <c r="BN49" i="1"/>
  <c r="BO49" i="1"/>
  <c r="BO795" i="1"/>
  <c r="BN795" i="1"/>
  <c r="BO1190" i="1"/>
  <c r="BN1190" i="1"/>
  <c r="BN1760" i="1"/>
  <c r="BO1760" i="1"/>
  <c r="BO1827" i="1"/>
  <c r="BN1827" i="1"/>
  <c r="BO1604" i="1"/>
  <c r="BN1604" i="1"/>
  <c r="BO1226" i="1"/>
  <c r="BN1226" i="1"/>
  <c r="BN1785" i="1"/>
  <c r="BO1785" i="1"/>
  <c r="BO199" i="1"/>
  <c r="BN199" i="1"/>
  <c r="BN2083" i="1"/>
  <c r="BO2083" i="1"/>
  <c r="BO85" i="1"/>
  <c r="BN85" i="1"/>
  <c r="BO863" i="1"/>
  <c r="BN863" i="1"/>
  <c r="BO699" i="1"/>
  <c r="BN699" i="1"/>
  <c r="BN166" i="1"/>
  <c r="BO166" i="1"/>
  <c r="BN274" i="1"/>
  <c r="BO274" i="1"/>
  <c r="BO1589" i="1"/>
  <c r="BN1589" i="1"/>
  <c r="BO1669" i="1"/>
  <c r="BN1669" i="1"/>
  <c r="BO597" i="1"/>
  <c r="BN597" i="1"/>
  <c r="BN1290" i="1"/>
  <c r="BO1290" i="1"/>
  <c r="BN1113" i="1"/>
  <c r="BO1113" i="1"/>
  <c r="BO697" i="1"/>
  <c r="BN697" i="1"/>
  <c r="BN1025" i="1"/>
  <c r="BO1025" i="1"/>
  <c r="BO67" i="1"/>
  <c r="BN67" i="1"/>
  <c r="BN744" i="1"/>
  <c r="BO744" i="1"/>
  <c r="BO955" i="1"/>
  <c r="BN955" i="1"/>
  <c r="BO1157" i="1"/>
  <c r="BN1157" i="1"/>
  <c r="BO920" i="1"/>
  <c r="BN920" i="1"/>
  <c r="BO361" i="1"/>
  <c r="BN361" i="1"/>
  <c r="BN1867" i="1"/>
  <c r="BO1867" i="1"/>
  <c r="BN1609" i="1"/>
  <c r="BO1609" i="1"/>
  <c r="BO1380" i="1"/>
  <c r="BN1380" i="1"/>
  <c r="BO1416" i="1"/>
  <c r="BN1416" i="1"/>
  <c r="BO835" i="1"/>
  <c r="BN835" i="1"/>
  <c r="BO1850" i="1"/>
  <c r="BN1850" i="1"/>
  <c r="BO91" i="1"/>
  <c r="BN91" i="1"/>
  <c r="BO1714" i="1"/>
  <c r="BN1714" i="1"/>
  <c r="BN875" i="1"/>
  <c r="BO875" i="1"/>
  <c r="BO391" i="1"/>
  <c r="BN391" i="1"/>
  <c r="BN1574" i="1"/>
  <c r="BO1574" i="1"/>
  <c r="BN832" i="1"/>
  <c r="BO832" i="1"/>
  <c r="BN2017" i="1"/>
  <c r="BO2017" i="1"/>
  <c r="BN1969" i="1"/>
  <c r="BO1969" i="1"/>
  <c r="BN801" i="1"/>
  <c r="BO801" i="1"/>
  <c r="BO605" i="1"/>
  <c r="BN605" i="1"/>
  <c r="BN688" i="1"/>
  <c r="BO688" i="1"/>
  <c r="BO1165" i="1"/>
  <c r="BN1165" i="1"/>
  <c r="BO1888" i="1"/>
  <c r="BN1888" i="1"/>
  <c r="BN1651" i="1"/>
  <c r="BO1651" i="1"/>
  <c r="BN74" i="1"/>
  <c r="BO74" i="1"/>
  <c r="BN286" i="1"/>
  <c r="BO286" i="1"/>
  <c r="BO1693" i="1"/>
  <c r="BN1693" i="1"/>
  <c r="BN48" i="1"/>
  <c r="BO48" i="1"/>
  <c r="BN812" i="1"/>
  <c r="BO812" i="1"/>
  <c r="BN1106" i="1"/>
  <c r="BO1106" i="1"/>
  <c r="BN1823" i="1"/>
  <c r="BO1823" i="1"/>
  <c r="BN1154" i="1"/>
  <c r="BO1154" i="1"/>
  <c r="BO1376" i="1"/>
  <c r="BN1376" i="1"/>
  <c r="BO900" i="1"/>
  <c r="BN900" i="1"/>
  <c r="BN266" i="1"/>
  <c r="BO266" i="1"/>
  <c r="BO138" i="1"/>
  <c r="BN138" i="1"/>
  <c r="BN1333" i="1"/>
  <c r="BO1333" i="1"/>
  <c r="BO1875" i="1"/>
  <c r="BN1875" i="1"/>
  <c r="BO394" i="1"/>
  <c r="BN394" i="1"/>
  <c r="BN1592" i="1"/>
  <c r="BO1592" i="1"/>
  <c r="BN192" i="1"/>
  <c r="BO192" i="1"/>
  <c r="BO1988" i="1"/>
  <c r="BN1988" i="1"/>
  <c r="BN929" i="1"/>
  <c r="BO929" i="1"/>
  <c r="BO1218" i="1"/>
  <c r="BN1218" i="1"/>
  <c r="BO632" i="1"/>
  <c r="BN632" i="1"/>
  <c r="BN153" i="1"/>
  <c r="BO153" i="1"/>
  <c r="BN1642" i="1"/>
  <c r="BO1642" i="1"/>
  <c r="BN520" i="1"/>
  <c r="BO520" i="1"/>
  <c r="BN1022" i="1"/>
  <c r="BO1022" i="1"/>
  <c r="BO195" i="1"/>
  <c r="BN195" i="1"/>
  <c r="BO1594" i="1"/>
  <c r="BN1594" i="1"/>
  <c r="BN171" i="1"/>
  <c r="BO171" i="1"/>
  <c r="BO764" i="1"/>
  <c r="BN764" i="1"/>
  <c r="BO1623" i="1"/>
  <c r="BN1623" i="1"/>
  <c r="BO1616" i="1"/>
  <c r="BN1616" i="1"/>
  <c r="BO1681" i="1"/>
  <c r="BN1681" i="1"/>
  <c r="BN177" i="1"/>
  <c r="BO177" i="1"/>
  <c r="BO1314" i="1"/>
  <c r="BN1314" i="1"/>
  <c r="BO1495" i="1"/>
  <c r="BN1495" i="1"/>
  <c r="BN1501" i="1"/>
  <c r="BO1501" i="1"/>
  <c r="BO1539" i="1"/>
  <c r="BN1539" i="1"/>
  <c r="BO558" i="1"/>
  <c r="BN558" i="1"/>
  <c r="BN1976" i="1"/>
  <c r="BO1976" i="1"/>
  <c r="BO1136" i="1"/>
  <c r="BN1136" i="1"/>
  <c r="BO786" i="1"/>
  <c r="BN786" i="1"/>
  <c r="BO1483" i="1"/>
  <c r="BN1483" i="1"/>
  <c r="BN523" i="1"/>
  <c r="BO523" i="1"/>
  <c r="BN1914" i="1"/>
  <c r="BO1914" i="1"/>
  <c r="BO1187" i="1"/>
  <c r="BN1187" i="1"/>
  <c r="BO1928" i="1"/>
  <c r="BN1928" i="1"/>
  <c r="BN495" i="1"/>
  <c r="BO495" i="1"/>
  <c r="BN2074" i="1"/>
  <c r="BO2074" i="1"/>
  <c r="BO804" i="1"/>
  <c r="BN804" i="1"/>
  <c r="BO1098" i="1"/>
  <c r="BN1098" i="1"/>
  <c r="BO432" i="1"/>
  <c r="BN432" i="1"/>
  <c r="BN37" i="1"/>
  <c r="BO37" i="1"/>
  <c r="BO1135" i="1"/>
  <c r="BN1135" i="1"/>
  <c r="BN397" i="1"/>
  <c r="BO397" i="1"/>
  <c r="BO987" i="1"/>
  <c r="BN987" i="1"/>
  <c r="BO1354" i="1"/>
  <c r="BN1354" i="1"/>
  <c r="BN2070" i="1"/>
  <c r="BO2070" i="1"/>
  <c r="BO745" i="1"/>
  <c r="BN745" i="1"/>
  <c r="BO64" i="1"/>
  <c r="BN64" i="1"/>
  <c r="BO1177" i="1"/>
  <c r="BN1177" i="1"/>
  <c r="BO1481" i="1"/>
  <c r="BN1481" i="1"/>
  <c r="BN1956" i="1"/>
  <c r="BO1956" i="1"/>
  <c r="BN1549" i="1"/>
  <c r="BO1549" i="1"/>
  <c r="BN481" i="1"/>
  <c r="BO481" i="1"/>
  <c r="BO621" i="1"/>
  <c r="BN621" i="1"/>
  <c r="BO1629" i="1"/>
  <c r="BN1629" i="1"/>
  <c r="BN334" i="1"/>
  <c r="BO334" i="1"/>
  <c r="BO733" i="1"/>
  <c r="BN733" i="1"/>
  <c r="BO1424" i="1"/>
  <c r="BN1424" i="1"/>
  <c r="BN1856" i="1"/>
  <c r="BO1856" i="1"/>
  <c r="BO1801" i="1"/>
  <c r="BN1801" i="1"/>
  <c r="BN1799" i="1"/>
  <c r="BO1799" i="1"/>
  <c r="BN2089" i="1"/>
  <c r="BO2089" i="1"/>
  <c r="BN1526" i="1"/>
  <c r="BO1526" i="1"/>
  <c r="BN1520" i="1"/>
  <c r="BO1520" i="1"/>
  <c r="BO1117" i="1"/>
  <c r="BN1117" i="1"/>
  <c r="BO1893" i="1"/>
  <c r="BN1893" i="1"/>
  <c r="BN136" i="1"/>
  <c r="BO136" i="1"/>
  <c r="BN1067" i="1"/>
  <c r="BO1067" i="1"/>
  <c r="BN1578" i="1"/>
  <c r="BO1578" i="1"/>
  <c r="BN600" i="1"/>
  <c r="BO600" i="1"/>
  <c r="BN897" i="1"/>
  <c r="BO897" i="1"/>
  <c r="BN1970" i="1"/>
  <c r="BO1970" i="1"/>
  <c r="BN1982" i="1"/>
  <c r="BO1982" i="1"/>
  <c r="BO2052" i="1"/>
  <c r="BN2052" i="1"/>
  <c r="BO1905" i="1"/>
  <c r="BN1905" i="1"/>
  <c r="BO1491" i="1"/>
  <c r="BN1491" i="1"/>
  <c r="BO411" i="1"/>
  <c r="BN411" i="1"/>
  <c r="BN365" i="1"/>
  <c r="BO365" i="1"/>
  <c r="BN1717" i="1"/>
  <c r="BO1717" i="1"/>
  <c r="BO1471" i="1"/>
  <c r="BN1471" i="1"/>
  <c r="BO1955" i="1"/>
  <c r="BN1955" i="1"/>
  <c r="BN426" i="1"/>
  <c r="BO426" i="1"/>
  <c r="BN1660" i="1"/>
  <c r="BO1660" i="1"/>
  <c r="BN1242" i="1"/>
  <c r="BO1242" i="1"/>
  <c r="BO1909" i="1"/>
  <c r="BN1909" i="1"/>
  <c r="BO1953" i="1"/>
  <c r="BN1953" i="1"/>
  <c r="BN380" i="1"/>
  <c r="BO380" i="1"/>
  <c r="BN1244" i="1"/>
  <c r="BO1244" i="1"/>
  <c r="BN1435" i="1"/>
  <c r="BO1435" i="1"/>
  <c r="BN1222" i="1"/>
  <c r="BO1222" i="1"/>
  <c r="BO1788" i="1"/>
  <c r="BN1788" i="1"/>
  <c r="BN922" i="1"/>
  <c r="BO922" i="1"/>
  <c r="BN1877" i="1"/>
  <c r="BO1877" i="1"/>
  <c r="BO1287" i="1"/>
  <c r="BN1287" i="1"/>
  <c r="BN1665" i="1"/>
  <c r="BO1665" i="1"/>
  <c r="BN1174" i="1"/>
  <c r="BO1174" i="1"/>
  <c r="BN342" i="1"/>
  <c r="BO342" i="1"/>
  <c r="BO1518" i="1"/>
  <c r="BN1518" i="1"/>
  <c r="BO1189" i="1"/>
  <c r="BN1189" i="1"/>
  <c r="BN301" i="1"/>
  <c r="BO301" i="1"/>
  <c r="BN993" i="1"/>
  <c r="BO993" i="1"/>
  <c r="BN1291" i="1"/>
  <c r="BO1291" i="1"/>
  <c r="BN696" i="1"/>
  <c r="BO696" i="1"/>
  <c r="BN222" i="1"/>
  <c r="BO222" i="1"/>
  <c r="BN1783" i="1"/>
  <c r="BO1783" i="1"/>
  <c r="BO591" i="1"/>
  <c r="BN591" i="1"/>
  <c r="BN1119" i="1"/>
  <c r="BO1119" i="1"/>
  <c r="BO260" i="1"/>
  <c r="BN260" i="1"/>
  <c r="BN34" i="1"/>
  <c r="BO34" i="1"/>
  <c r="BO1627" i="1"/>
  <c r="BN1627" i="1"/>
  <c r="BO508" i="1"/>
  <c r="BN508" i="1"/>
  <c r="BO1225" i="1"/>
  <c r="BN1225" i="1"/>
  <c r="BO1472" i="1"/>
  <c r="BN1472" i="1"/>
  <c r="BN1373" i="1"/>
  <c r="BO1373" i="1"/>
  <c r="BO2069" i="1"/>
  <c r="BN2069" i="1"/>
  <c r="BO1514" i="1"/>
  <c r="BN1514" i="1"/>
  <c r="BO1551" i="1"/>
  <c r="BN1551" i="1"/>
  <c r="BO896" i="1"/>
  <c r="BN896" i="1"/>
  <c r="BN767" i="1"/>
  <c r="BO767" i="1"/>
  <c r="BO1515" i="1"/>
  <c r="BN1515" i="1"/>
  <c r="BN431" i="1"/>
  <c r="BO431" i="1"/>
  <c r="BN1810" i="1"/>
  <c r="BO1810" i="1"/>
  <c r="BO1809" i="1"/>
  <c r="BN1809" i="1"/>
  <c r="BO994" i="1"/>
  <c r="BN994" i="1"/>
  <c r="BO1128" i="1"/>
  <c r="BN1128" i="1"/>
  <c r="BO730" i="1"/>
  <c r="BN730" i="1"/>
  <c r="BO1475" i="1"/>
  <c r="BN1475" i="1"/>
  <c r="BO2035" i="1"/>
  <c r="BN2035" i="1"/>
  <c r="BN705" i="1"/>
  <c r="BO705" i="1"/>
  <c r="BN27" i="1"/>
  <c r="BO27" i="1"/>
  <c r="BO1137" i="1"/>
  <c r="BN1137" i="1"/>
  <c r="BO1439" i="1"/>
  <c r="BN1439" i="1"/>
  <c r="BN1685" i="1"/>
  <c r="BO1685" i="1"/>
  <c r="BN483" i="1"/>
  <c r="BO483" i="1"/>
  <c r="BN2018" i="1"/>
  <c r="BO2018" i="1"/>
  <c r="BO792" i="1"/>
  <c r="BN792" i="1"/>
  <c r="BO1086" i="1"/>
  <c r="BN1086" i="1"/>
  <c r="BN403" i="1"/>
  <c r="BO403" i="1"/>
  <c r="BN661" i="1"/>
  <c r="BO661" i="1"/>
  <c r="BO1103" i="1"/>
  <c r="BN1103" i="1"/>
  <c r="BN385" i="1"/>
  <c r="BO385" i="1"/>
  <c r="BN975" i="1"/>
  <c r="BO975" i="1"/>
  <c r="BO1342" i="1"/>
  <c r="BN1342" i="1"/>
  <c r="BN2087" i="1"/>
  <c r="BO2087" i="1"/>
  <c r="BN1245" i="1"/>
  <c r="BO1245" i="1"/>
  <c r="BO1779" i="1"/>
  <c r="BN1779" i="1"/>
  <c r="BO1438" i="1"/>
  <c r="BN1438" i="1"/>
  <c r="BO654" i="1"/>
  <c r="BN654" i="1"/>
  <c r="BO496" i="1"/>
  <c r="BN496" i="1"/>
  <c r="BN2012" i="1"/>
  <c r="BO2012" i="1"/>
  <c r="BO1442" i="1"/>
  <c r="BN1442" i="1"/>
  <c r="BO1737" i="1"/>
  <c r="BN1737" i="1"/>
  <c r="BO544" i="1"/>
  <c r="BN544" i="1"/>
  <c r="BN1453" i="1"/>
  <c r="BO1453" i="1"/>
  <c r="BO1570" i="1"/>
  <c r="BN1570" i="1"/>
  <c r="BO1042" i="1"/>
  <c r="BN1042" i="1"/>
  <c r="BO636" i="1"/>
  <c r="BN636" i="1"/>
  <c r="BN949" i="1"/>
  <c r="BO949" i="1"/>
  <c r="BO340" i="1"/>
  <c r="BN340" i="1"/>
  <c r="BO1613" i="1"/>
  <c r="BN1613" i="1"/>
  <c r="BN375" i="1"/>
  <c r="BO375" i="1"/>
  <c r="BN1563" i="1"/>
  <c r="BO1563" i="1"/>
  <c r="BN401" i="1"/>
  <c r="BO401" i="1"/>
  <c r="BO951" i="1"/>
  <c r="BN951" i="1"/>
  <c r="BN92" i="1"/>
  <c r="BO92" i="1"/>
  <c r="BN1998" i="1"/>
  <c r="BO1998" i="1"/>
  <c r="BN11" i="1"/>
  <c r="BO11" i="1"/>
  <c r="BN1562" i="1"/>
  <c r="BO1562" i="1"/>
  <c r="BO1921" i="1"/>
  <c r="BN1921" i="1"/>
  <c r="BN422" i="1"/>
  <c r="BO422" i="1"/>
  <c r="BO1124" i="1"/>
  <c r="BN1124" i="1"/>
  <c r="BN1239" i="1"/>
  <c r="BO1239" i="1"/>
  <c r="BO1496" i="1"/>
  <c r="BN1496" i="1"/>
  <c r="BO2049" i="1"/>
  <c r="BN2049" i="1"/>
  <c r="BN1869" i="1"/>
  <c r="BO1869" i="1"/>
  <c r="BO292" i="1"/>
  <c r="BN292" i="1"/>
  <c r="BN1653" i="1"/>
  <c r="BO1653" i="1"/>
  <c r="BN899" i="1"/>
  <c r="BO899" i="1"/>
  <c r="BN1394" i="1"/>
  <c r="BO1394" i="1"/>
  <c r="BO713" i="1"/>
  <c r="BN713" i="1"/>
  <c r="BN888" i="1"/>
  <c r="BO888" i="1"/>
  <c r="BO1528" i="1"/>
  <c r="BN1528" i="1"/>
  <c r="BO247" i="1"/>
  <c r="BN247" i="1"/>
  <c r="BN964" i="1"/>
  <c r="BO964" i="1"/>
  <c r="BN1507" i="1"/>
  <c r="BO1507" i="1"/>
  <c r="BO891" i="1"/>
  <c r="BN891" i="1"/>
  <c r="BO1674" i="1"/>
  <c r="BN1674" i="1"/>
  <c r="BO529" i="1"/>
  <c r="BN529" i="1"/>
  <c r="BO1816" i="1"/>
  <c r="BN1816" i="1"/>
  <c r="BO1053" i="1"/>
  <c r="BN1053" i="1"/>
  <c r="BO1167" i="1"/>
  <c r="BN1167" i="1"/>
  <c r="BO52" i="1"/>
  <c r="BN52" i="1"/>
  <c r="BO830" i="1"/>
  <c r="BN830" i="1"/>
  <c r="BN1786" i="1"/>
  <c r="BO1786" i="1"/>
  <c r="BO1753" i="1"/>
  <c r="BN1753" i="1"/>
  <c r="BO846" i="1"/>
  <c r="BN846" i="1"/>
  <c r="BN1997" i="1"/>
  <c r="BO1997" i="1"/>
  <c r="BO1606" i="1"/>
  <c r="BN1606" i="1"/>
  <c r="BN1934" i="1"/>
  <c r="BO1934" i="1"/>
  <c r="BN103" i="1"/>
  <c r="BO103" i="1"/>
  <c r="BN491" i="1"/>
  <c r="BO491" i="1"/>
  <c r="BO1523" i="1"/>
  <c r="BN1523" i="1"/>
  <c r="BO1036" i="1"/>
  <c r="BN1036" i="1"/>
  <c r="BO1605" i="1"/>
  <c r="BN1605" i="1"/>
  <c r="BO1600" i="1"/>
  <c r="BN1600" i="1"/>
  <c r="BN1917" i="1"/>
  <c r="BO1917" i="1"/>
  <c r="BO734" i="1"/>
  <c r="BN734" i="1"/>
  <c r="BN1798" i="1"/>
  <c r="BO1798" i="1"/>
  <c r="BO778" i="1"/>
  <c r="BN778" i="1"/>
  <c r="BN99" i="1"/>
  <c r="BO99" i="1"/>
  <c r="BN683" i="1"/>
  <c r="BO683" i="1"/>
  <c r="BO1516" i="1"/>
  <c r="BN1516" i="1"/>
  <c r="BO1999" i="1"/>
  <c r="BN1999" i="1"/>
  <c r="BO318" i="1"/>
  <c r="BN318" i="1"/>
  <c r="BO170" i="1"/>
  <c r="BN170" i="1"/>
  <c r="BO1361" i="1"/>
  <c r="BN1361" i="1"/>
  <c r="BN63" i="1"/>
  <c r="BO63" i="1"/>
  <c r="BO566" i="1"/>
  <c r="BN566" i="1"/>
  <c r="BO1572" i="1"/>
  <c r="BN1572" i="1"/>
  <c r="BO956" i="1"/>
  <c r="BN956" i="1"/>
  <c r="BO236" i="1"/>
  <c r="BN236" i="1"/>
  <c r="BN17" i="1"/>
  <c r="BO17" i="1"/>
  <c r="BN1764" i="1"/>
  <c r="BO1764" i="1"/>
  <c r="BO196" i="1"/>
  <c r="BN196" i="1"/>
  <c r="BO789" i="1"/>
  <c r="BN789" i="1"/>
  <c r="BO1655" i="1"/>
  <c r="BN1655" i="1"/>
  <c r="BN1646" i="1"/>
  <c r="BO1646" i="1"/>
  <c r="BO372" i="1"/>
  <c r="BN372" i="1"/>
  <c r="BN981" i="1"/>
  <c r="BO981" i="1"/>
  <c r="BO1279" i="1"/>
  <c r="BN1279" i="1"/>
  <c r="BO668" i="1"/>
  <c r="BN668" i="1"/>
  <c r="BO210" i="1"/>
  <c r="BN210" i="1"/>
  <c r="BN1774" i="1"/>
  <c r="BO1774" i="1"/>
  <c r="BN579" i="1"/>
  <c r="BO579" i="1"/>
  <c r="BN1091" i="1"/>
  <c r="BO1091" i="1"/>
  <c r="BO1568" i="1"/>
  <c r="BN1568" i="1"/>
  <c r="BO1194" i="1"/>
  <c r="BN1194" i="1"/>
  <c r="BN1662" i="1"/>
  <c r="BO1662" i="1"/>
  <c r="BN547" i="1"/>
  <c r="BO547" i="1"/>
  <c r="BN1261" i="1"/>
  <c r="BO1261" i="1"/>
  <c r="BN1037" i="1"/>
  <c r="BO1037" i="1"/>
  <c r="BN1892" i="1"/>
  <c r="BO1892" i="1"/>
  <c r="BN311" i="1"/>
  <c r="BO311" i="1"/>
  <c r="BN1812" i="1"/>
  <c r="BO1812" i="1"/>
  <c r="BO1249" i="1"/>
  <c r="BN1249" i="1"/>
  <c r="BO1615" i="1"/>
  <c r="BN1615" i="1"/>
  <c r="BN2079" i="1"/>
  <c r="BO2079" i="1"/>
  <c r="BO1450" i="1"/>
  <c r="BN1450" i="1"/>
  <c r="BO1220" i="1"/>
  <c r="BN1220" i="1"/>
  <c r="BO842" i="1"/>
  <c r="BN842" i="1"/>
  <c r="BN807" i="1"/>
  <c r="BO807" i="1"/>
  <c r="BO770" i="1"/>
  <c r="BN770" i="1"/>
  <c r="BO88" i="1"/>
  <c r="BN88" i="1"/>
  <c r="BO1203" i="1"/>
  <c r="BN1203" i="1"/>
  <c r="BO1506" i="1"/>
  <c r="BN1506" i="1"/>
  <c r="BO132" i="1"/>
  <c r="BN132" i="1"/>
  <c r="BN855" i="1"/>
  <c r="BO855" i="1"/>
  <c r="BO1150" i="1"/>
  <c r="BN1150" i="1"/>
  <c r="BO556" i="1"/>
  <c r="BN556" i="1"/>
  <c r="BN89" i="1"/>
  <c r="BO89" i="1"/>
  <c r="BO1432" i="1"/>
  <c r="BN1432" i="1"/>
  <c r="BO460" i="1"/>
  <c r="BN460" i="1"/>
  <c r="BO1039" i="1"/>
  <c r="BN1039" i="1"/>
  <c r="BO1415" i="1"/>
  <c r="BN1415" i="1"/>
  <c r="BN1405" i="1"/>
  <c r="BO1405" i="1"/>
  <c r="BN1533" i="1"/>
  <c r="BO1533" i="1"/>
  <c r="BN1784" i="1"/>
  <c r="BO1784" i="1"/>
  <c r="BO944" i="1"/>
  <c r="BN944" i="1"/>
  <c r="BO816" i="1"/>
  <c r="BN816" i="1"/>
  <c r="BO867" i="1"/>
  <c r="BN867" i="1"/>
  <c r="BO1460" i="1"/>
  <c r="BN1460" i="1"/>
  <c r="BO1346" i="1"/>
  <c r="BN1346" i="1"/>
  <c r="BO817" i="1"/>
  <c r="BN817" i="1"/>
  <c r="BN1341" i="1"/>
  <c r="BO1341" i="1"/>
  <c r="BO862" i="1"/>
  <c r="BN862" i="1"/>
  <c r="BO861" i="1"/>
  <c r="BN861" i="1"/>
  <c r="BN419" i="1"/>
  <c r="BO419" i="1"/>
  <c r="BO808" i="1"/>
  <c r="BN808" i="1"/>
  <c r="BO44" i="1"/>
  <c r="BN44" i="1"/>
  <c r="BO1457" i="1"/>
  <c r="BN1457" i="1"/>
  <c r="BN976" i="1"/>
  <c r="BO976" i="1"/>
  <c r="BO622" i="1"/>
  <c r="BN622" i="1"/>
  <c r="BO442" i="1"/>
  <c r="BN442" i="1"/>
  <c r="BN1041" i="1"/>
  <c r="BO1041" i="1"/>
  <c r="BO450" i="1"/>
  <c r="BN450" i="1"/>
  <c r="BO1839" i="1"/>
  <c r="BN1839" i="1"/>
  <c r="BN962" i="1"/>
  <c r="BO962" i="1"/>
  <c r="BO1275" i="1"/>
  <c r="BN1275" i="1"/>
  <c r="BO463" i="1"/>
  <c r="BN463" i="1"/>
  <c r="BN476" i="1"/>
  <c r="BO476" i="1"/>
  <c r="BN589" i="1"/>
  <c r="BO589" i="1"/>
  <c r="BO80" i="1"/>
  <c r="BN80" i="1"/>
  <c r="BN1019" i="1"/>
  <c r="BO1019" i="1"/>
  <c r="BO148" i="1"/>
  <c r="BN148" i="1"/>
  <c r="BN1031" i="1"/>
  <c r="BO1031" i="1"/>
  <c r="BN823" i="1"/>
  <c r="BO823" i="1"/>
  <c r="BN765" i="1"/>
  <c r="BO765" i="1"/>
  <c r="BO1079" i="1"/>
  <c r="BN1079" i="1"/>
  <c r="BO707" i="1"/>
  <c r="BN707" i="1"/>
  <c r="BN65" i="1"/>
  <c r="BO65" i="1"/>
  <c r="BN1257" i="1"/>
  <c r="BO1257" i="1"/>
  <c r="BO15" i="1"/>
  <c r="BN15" i="1"/>
  <c r="BO53" i="1"/>
  <c r="BN53" i="1"/>
  <c r="BN1797" i="1"/>
  <c r="BO1797" i="1"/>
  <c r="BO1401" i="1"/>
  <c r="BN1401" i="1"/>
  <c r="BO1487" i="1"/>
  <c r="BN1487" i="1"/>
  <c r="BO847" i="1"/>
  <c r="BN847" i="1"/>
  <c r="BN1975" i="1"/>
  <c r="BO1975" i="1"/>
  <c r="BO436" i="1"/>
  <c r="BN436" i="1"/>
  <c r="BO2085" i="1"/>
  <c r="BN2085" i="1"/>
  <c r="BO1913" i="1"/>
  <c r="BN1913" i="1"/>
  <c r="BO1815" i="1"/>
  <c r="BN1815" i="1"/>
  <c r="BO1140" i="1"/>
  <c r="BN1140" i="1"/>
  <c r="BN1805" i="1"/>
  <c r="BO1805" i="1"/>
  <c r="BO206" i="1"/>
  <c r="BN206" i="1"/>
  <c r="BN1579" i="1"/>
  <c r="BO1579" i="1"/>
  <c r="BO598" i="1"/>
  <c r="BN598" i="1"/>
  <c r="BO578" i="1"/>
  <c r="BN578" i="1"/>
  <c r="BN208" i="1"/>
  <c r="BO208" i="1"/>
  <c r="BO1408" i="1"/>
  <c r="BN1408" i="1"/>
  <c r="BO1265" i="1"/>
  <c r="BN1265" i="1"/>
  <c r="BO961" i="1"/>
  <c r="BN961" i="1"/>
  <c r="BN521" i="1"/>
  <c r="BO521" i="1"/>
  <c r="BN1365" i="1"/>
  <c r="BO1365" i="1"/>
  <c r="BN251" i="1"/>
  <c r="BO251" i="1"/>
  <c r="BO706" i="1"/>
  <c r="BN706" i="1"/>
  <c r="BO1619" i="1"/>
  <c r="BN1619" i="1"/>
  <c r="BN1654" i="1"/>
  <c r="BO1654" i="1"/>
  <c r="BN533" i="1"/>
  <c r="BO533" i="1"/>
  <c r="BO41" i="1"/>
  <c r="BN41" i="1"/>
  <c r="BN639" i="1"/>
  <c r="BO639" i="1"/>
  <c r="BO1743" i="1"/>
  <c r="BN1743" i="1"/>
  <c r="BN635" i="1"/>
  <c r="BO635" i="1"/>
  <c r="BN1848" i="1"/>
  <c r="BO1848" i="1"/>
  <c r="BN1822" i="1"/>
  <c r="BO1822" i="1"/>
  <c r="BO1186" i="1"/>
  <c r="BN1186" i="1"/>
  <c r="BO30" i="1"/>
  <c r="BN30" i="1"/>
  <c r="BN55" i="1"/>
  <c r="BO55" i="1"/>
  <c r="BO1384" i="1"/>
  <c r="BN1384" i="1"/>
  <c r="BO1270" i="1"/>
  <c r="BN1270" i="1"/>
  <c r="BN653" i="1"/>
  <c r="BO653" i="1"/>
  <c r="BO2023" i="1"/>
  <c r="BN2023" i="1"/>
  <c r="BN1253" i="1"/>
  <c r="BO1253" i="1"/>
  <c r="BO1348" i="1"/>
  <c r="BN1348" i="1"/>
  <c r="BO392" i="1"/>
  <c r="BN392" i="1"/>
  <c r="BN1630" i="1"/>
  <c r="BO1630" i="1"/>
  <c r="BO772" i="1"/>
  <c r="BN772" i="1"/>
  <c r="BN1595" i="1"/>
  <c r="BO1595" i="1"/>
  <c r="BO193" i="1"/>
  <c r="BN193" i="1"/>
  <c r="BO1168" i="1"/>
  <c r="BN1168" i="1"/>
  <c r="BO1105" i="1"/>
  <c r="BN1105" i="1"/>
  <c r="BN1777" i="1"/>
  <c r="BO1777" i="1"/>
  <c r="BO1216" i="1"/>
  <c r="BN1216" i="1"/>
  <c r="BO1152" i="1"/>
  <c r="BN1152" i="1"/>
  <c r="BO551" i="1"/>
  <c r="BN551" i="1"/>
  <c r="BO930" i="1"/>
  <c r="BN930" i="1"/>
  <c r="BO740" i="1"/>
  <c r="BN740" i="1"/>
  <c r="BO1422" i="1"/>
  <c r="BN1422" i="1"/>
  <c r="BO721" i="1"/>
  <c r="BN721" i="1"/>
  <c r="BO1060" i="1"/>
  <c r="BN1060" i="1"/>
  <c r="BN220" i="1"/>
  <c r="BO220" i="1"/>
  <c r="BO382" i="1"/>
  <c r="BN382" i="1"/>
  <c r="BO1675" i="1"/>
  <c r="BN1675" i="1"/>
  <c r="BO216" i="1"/>
  <c r="BN216" i="1"/>
  <c r="BO1596" i="1"/>
  <c r="BN1596" i="1"/>
  <c r="BO1139" i="1"/>
  <c r="BN1139" i="1"/>
  <c r="BN695" i="1"/>
  <c r="BO695" i="1"/>
  <c r="BN69" i="1"/>
  <c r="BO69" i="1"/>
  <c r="BN691" i="1"/>
  <c r="BO691" i="1"/>
  <c r="BO686" i="1"/>
  <c r="BN686" i="1"/>
  <c r="BN1488" i="1"/>
  <c r="BO1488" i="1"/>
  <c r="BN87" i="1"/>
  <c r="BO87" i="1"/>
  <c r="BO404" i="1"/>
  <c r="BN404" i="1"/>
  <c r="BN771" i="1"/>
  <c r="BO771" i="1"/>
  <c r="BO924" i="1"/>
  <c r="BN924" i="1"/>
  <c r="BO244" i="1"/>
  <c r="BN244" i="1"/>
  <c r="BO368" i="1"/>
  <c r="BN368" i="1"/>
  <c r="BO988" i="1"/>
  <c r="BN988" i="1"/>
  <c r="BN1482" i="1"/>
  <c r="BO1482" i="1"/>
  <c r="BO588" i="1"/>
  <c r="BN588" i="1"/>
  <c r="BO1363" i="1"/>
  <c r="BN1363" i="1"/>
  <c r="BN890" i="1"/>
  <c r="BO890" i="1"/>
  <c r="BN1318" i="1"/>
  <c r="BO1318" i="1"/>
  <c r="BN628" i="1"/>
  <c r="BO628" i="1"/>
  <c r="BN219" i="1"/>
  <c r="BO219" i="1"/>
  <c r="BO1775" i="1"/>
  <c r="BN1775" i="1"/>
  <c r="BN2066" i="1"/>
  <c r="BO2066" i="1"/>
  <c r="BN335" i="1"/>
  <c r="BO335" i="1"/>
  <c r="BO1337" i="1"/>
  <c r="BN1337" i="1"/>
  <c r="BN505" i="1"/>
  <c r="BO505" i="1"/>
  <c r="BN469" i="1"/>
  <c r="BO469" i="1"/>
  <c r="BO821" i="1"/>
  <c r="BN821" i="1"/>
  <c r="BO346" i="1"/>
  <c r="BN346" i="1"/>
  <c r="BO690" i="1"/>
  <c r="BN690" i="1"/>
  <c r="BN1684" i="1"/>
  <c r="BO1684" i="1"/>
  <c r="BN1076" i="1"/>
  <c r="BO1076" i="1"/>
  <c r="BO1217" i="1"/>
  <c r="BN1217" i="1"/>
  <c r="BO406" i="1"/>
  <c r="BN406" i="1"/>
  <c r="BN1089" i="1"/>
  <c r="BO1089" i="1"/>
  <c r="BN321" i="1"/>
  <c r="BO321" i="1"/>
  <c r="BO625" i="1"/>
  <c r="BN625" i="1"/>
  <c r="BN1958" i="1"/>
  <c r="BO1958" i="1"/>
  <c r="BN982" i="1"/>
  <c r="BO982" i="1"/>
  <c r="BR836" i="1"/>
  <c r="BS836" i="1"/>
  <c r="BR221" i="1"/>
  <c r="BS221" i="1"/>
  <c r="BR1950" i="1"/>
  <c r="BS1950" i="1"/>
  <c r="BR1649" i="1"/>
  <c r="BS1649" i="1"/>
  <c r="BS1738" i="1"/>
  <c r="BR1738" i="1"/>
  <c r="BR889" i="1"/>
  <c r="BS889" i="1"/>
  <c r="BS1443" i="1"/>
  <c r="BR1443" i="1"/>
  <c r="BS1104" i="1"/>
  <c r="BR1104" i="1"/>
  <c r="BR1559" i="1"/>
  <c r="BS1559" i="1"/>
  <c r="BS123" i="1"/>
  <c r="BR123" i="1"/>
  <c r="BS1174" i="1"/>
  <c r="BR1174" i="1"/>
  <c r="BR1546" i="1"/>
  <c r="BS1546" i="1"/>
  <c r="BR298" i="1"/>
  <c r="BS298" i="1"/>
  <c r="BS1261" i="1"/>
  <c r="BR1261" i="1"/>
  <c r="BS709" i="1"/>
  <c r="BR709" i="1"/>
  <c r="BS516" i="1"/>
  <c r="BR516" i="1"/>
  <c r="BR1341" i="1"/>
  <c r="BS1341" i="1"/>
  <c r="BS363" i="1"/>
  <c r="BR363" i="1"/>
  <c r="BS1230" i="1"/>
  <c r="BR1230" i="1"/>
  <c r="BS1880" i="1"/>
  <c r="BR1880" i="1"/>
  <c r="BR748" i="1"/>
  <c r="BS748" i="1"/>
  <c r="BS943" i="1"/>
  <c r="BR943" i="1"/>
  <c r="BR1633" i="1"/>
  <c r="BS1633" i="1"/>
  <c r="BR1470" i="1"/>
  <c r="BS1470" i="1"/>
  <c r="BS1579" i="1"/>
  <c r="BR1579" i="1"/>
  <c r="BR1413" i="1"/>
  <c r="BS1413" i="1"/>
  <c r="BR2016" i="1"/>
  <c r="BS2016" i="1"/>
  <c r="BR494" i="1"/>
  <c r="BS494" i="1"/>
  <c r="BR1988" i="1"/>
  <c r="BS1988" i="1"/>
  <c r="BS554" i="1"/>
  <c r="BR554" i="1"/>
  <c r="BR1627" i="1"/>
  <c r="BS1627" i="1"/>
  <c r="BS1822" i="1"/>
  <c r="BR1822" i="1"/>
  <c r="BS1814" i="1"/>
  <c r="BR1814" i="1"/>
  <c r="BR5" i="1"/>
  <c r="BS5" i="1"/>
  <c r="BR990" i="1"/>
  <c r="BS990" i="1"/>
  <c r="BS1205" i="1"/>
  <c r="BR1205" i="1"/>
  <c r="BS258" i="1"/>
  <c r="BR258" i="1"/>
  <c r="BR1700" i="1"/>
  <c r="BS1700" i="1"/>
  <c r="BR23" i="1"/>
  <c r="BS23" i="1"/>
  <c r="BS218" i="1"/>
  <c r="BR218" i="1"/>
  <c r="BR1315" i="1"/>
  <c r="BS1315" i="1"/>
  <c r="BS1014" i="1"/>
  <c r="BR1014" i="1"/>
  <c r="BS1286" i="1"/>
  <c r="BR1286" i="1"/>
  <c r="BS901" i="1"/>
  <c r="BR901" i="1"/>
  <c r="BR1710" i="1"/>
  <c r="BS1710" i="1"/>
  <c r="BR835" i="1"/>
  <c r="BS835" i="1"/>
  <c r="BR85" i="1"/>
  <c r="BS85" i="1"/>
  <c r="BR1858" i="1"/>
  <c r="BS1858" i="1"/>
  <c r="BR12" i="1"/>
  <c r="BS12" i="1"/>
  <c r="BR152" i="1"/>
  <c r="BS152" i="1"/>
  <c r="BS823" i="1"/>
  <c r="BR823" i="1"/>
  <c r="BR1939" i="1"/>
  <c r="BS1939" i="1"/>
  <c r="BS790" i="1"/>
  <c r="BR790" i="1"/>
  <c r="BS1210" i="1"/>
  <c r="BR1210" i="1"/>
  <c r="BS1933" i="1"/>
  <c r="BR1933" i="1"/>
  <c r="BS192" i="1"/>
  <c r="BR192" i="1"/>
  <c r="BR335" i="1"/>
  <c r="BS335" i="1"/>
  <c r="BR141" i="1"/>
  <c r="BS141" i="1"/>
  <c r="BR1958" i="1"/>
  <c r="BS1958" i="1"/>
  <c r="BS1073" i="1"/>
  <c r="BR1073" i="1"/>
  <c r="BR779" i="1"/>
  <c r="BS779" i="1"/>
  <c r="BR1272" i="1"/>
  <c r="BS1272" i="1"/>
  <c r="BR766" i="1"/>
  <c r="BS766" i="1"/>
  <c r="BR626" i="1"/>
  <c r="BS626" i="1"/>
  <c r="BS37" i="1"/>
  <c r="BR37" i="1"/>
  <c r="BR1354" i="1"/>
  <c r="BS1354" i="1"/>
  <c r="BS1804" i="1"/>
  <c r="BR1804" i="1"/>
  <c r="BS778" i="1"/>
  <c r="BR778" i="1"/>
  <c r="BR1311" i="1"/>
  <c r="BS1311" i="1"/>
  <c r="BS1707" i="1"/>
  <c r="BR1707" i="1"/>
  <c r="BS1428" i="1"/>
  <c r="BR1428" i="1"/>
  <c r="BS1654" i="1"/>
  <c r="BR1654" i="1"/>
  <c r="BS265" i="1"/>
  <c r="BR265" i="1"/>
  <c r="BS58" i="1"/>
  <c r="BR58" i="1"/>
  <c r="BS2036" i="1"/>
  <c r="BR2036" i="1"/>
  <c r="BS67" i="1"/>
  <c r="BR67" i="1"/>
  <c r="BS1580" i="1"/>
  <c r="BR1580" i="1"/>
  <c r="BS189" i="1"/>
  <c r="BR189" i="1"/>
  <c r="BS939" i="1"/>
  <c r="BR939" i="1"/>
  <c r="BR383" i="1"/>
  <c r="BS383" i="1"/>
  <c r="BR2022" i="1"/>
  <c r="BS2022" i="1"/>
  <c r="BS368" i="1"/>
  <c r="BR368" i="1"/>
  <c r="BS1452" i="1"/>
  <c r="BR1452" i="1"/>
  <c r="BS2050" i="1"/>
  <c r="BR2050" i="1"/>
  <c r="BS2084" i="1"/>
  <c r="BR2084" i="1"/>
  <c r="BR1811" i="1"/>
  <c r="BS1811" i="1"/>
  <c r="BS1067" i="1"/>
  <c r="BR1067" i="1"/>
  <c r="BS1719" i="1"/>
  <c r="BR1719" i="1"/>
  <c r="BR1081" i="1"/>
  <c r="BS1081" i="1"/>
  <c r="BR1852" i="1"/>
  <c r="BS1852" i="1"/>
  <c r="BR903" i="1"/>
  <c r="BS903" i="1"/>
  <c r="BS347" i="1"/>
  <c r="BR347" i="1"/>
  <c r="BS496" i="1"/>
  <c r="BR496" i="1"/>
  <c r="BS1325" i="1"/>
  <c r="BR1325" i="1"/>
  <c r="BS1188" i="1"/>
  <c r="BR1188" i="1"/>
  <c r="BS1696" i="1"/>
  <c r="BR1696" i="1"/>
  <c r="BS1728" i="1"/>
  <c r="BR1728" i="1"/>
  <c r="BR1064" i="1"/>
  <c r="BS1064" i="1"/>
  <c r="BS944" i="1"/>
  <c r="BR944" i="1"/>
  <c r="BR459" i="1"/>
  <c r="BS459" i="1"/>
  <c r="BR767" i="1"/>
  <c r="BS767" i="1"/>
  <c r="BS1798" i="1"/>
  <c r="BR1798" i="1"/>
  <c r="BS644" i="1"/>
  <c r="BR644" i="1"/>
  <c r="BS1698" i="1"/>
  <c r="BR1698" i="1"/>
  <c r="BR1034" i="1"/>
  <c r="BS1034" i="1"/>
  <c r="BS694" i="1"/>
  <c r="BR694" i="1"/>
  <c r="BR1921" i="1"/>
  <c r="BS1921" i="1"/>
  <c r="BR1391" i="1"/>
  <c r="BS1391" i="1"/>
  <c r="BS195" i="1"/>
  <c r="BR195" i="1"/>
  <c r="BR1594" i="1"/>
  <c r="BS1594" i="1"/>
  <c r="BR764" i="1"/>
  <c r="BS764" i="1"/>
  <c r="BR2041" i="1"/>
  <c r="BS2041" i="1"/>
  <c r="BR1912" i="1"/>
  <c r="BS1912" i="1"/>
  <c r="BS1762" i="1"/>
  <c r="BR1762" i="1"/>
  <c r="BR423" i="1"/>
  <c r="BS423" i="1"/>
  <c r="BR979" i="1"/>
  <c r="BS979" i="1"/>
  <c r="BS40" i="1"/>
  <c r="BR40" i="1"/>
  <c r="BS1677" i="1"/>
  <c r="BR1677" i="1"/>
  <c r="BR994" i="1"/>
  <c r="BS994" i="1"/>
  <c r="BS775" i="1"/>
  <c r="BR775" i="1"/>
  <c r="BS1614" i="1"/>
  <c r="BR1614" i="1"/>
  <c r="BR1347" i="1"/>
  <c r="BS1347" i="1"/>
  <c r="BR1300" i="1"/>
  <c r="BS1300" i="1"/>
  <c r="BS427" i="1"/>
  <c r="BR427" i="1"/>
  <c r="BS341" i="1"/>
  <c r="BR341" i="1"/>
  <c r="BS204" i="1"/>
  <c r="BR204" i="1"/>
  <c r="BS755" i="1"/>
  <c r="BR755" i="1"/>
  <c r="BR1661" i="1"/>
  <c r="BS1661" i="1"/>
  <c r="BR1592" i="1"/>
  <c r="BS1592" i="1"/>
  <c r="BR937" i="1"/>
  <c r="BS937" i="1"/>
  <c r="BS1736" i="1"/>
  <c r="BR1736" i="1"/>
  <c r="BR2032" i="1"/>
  <c r="BS2032" i="1"/>
  <c r="BR344" i="1"/>
  <c r="BS344" i="1"/>
  <c r="BR1348" i="1"/>
  <c r="BS1348" i="1"/>
  <c r="BS1427" i="1"/>
  <c r="BR1427" i="1"/>
  <c r="BS1684" i="1"/>
  <c r="BR1684" i="1"/>
  <c r="BS1314" i="1"/>
  <c r="BR1314" i="1"/>
  <c r="BR621" i="1"/>
  <c r="BS621" i="1"/>
  <c r="BR481" i="1"/>
  <c r="BS481" i="1"/>
  <c r="BR1572" i="1"/>
  <c r="BS1572" i="1"/>
  <c r="BR1826" i="1"/>
  <c r="BS1826" i="1"/>
  <c r="BR278" i="1"/>
  <c r="BS278" i="1"/>
  <c r="BR1207" i="1"/>
  <c r="BS1207" i="1"/>
  <c r="BR811" i="1"/>
  <c r="BS811" i="1"/>
  <c r="BR1690" i="1"/>
  <c r="BS1690" i="1"/>
  <c r="BR285" i="1"/>
  <c r="BS285" i="1"/>
  <c r="BR1178" i="1"/>
  <c r="BS1178" i="1"/>
  <c r="BS1100" i="1"/>
  <c r="BR1100" i="1"/>
  <c r="BS1601" i="1"/>
  <c r="BR1601" i="1"/>
  <c r="BR1077" i="1"/>
  <c r="BS1077" i="1"/>
  <c r="BS1018" i="1"/>
  <c r="BR1018" i="1"/>
  <c r="BS1496" i="1"/>
  <c r="BR1496" i="1"/>
  <c r="BS812" i="1"/>
  <c r="BR812" i="1"/>
  <c r="BS1187" i="1"/>
  <c r="BR1187" i="1"/>
  <c r="BR1724" i="1"/>
  <c r="BS1724" i="1"/>
  <c r="BR457" i="1"/>
  <c r="BS457" i="1"/>
  <c r="BS1169" i="1"/>
  <c r="BR1169" i="1"/>
  <c r="BR193" i="1"/>
  <c r="BS193" i="1"/>
  <c r="BR225" i="1"/>
  <c r="BS225" i="1"/>
  <c r="BS992" i="1"/>
  <c r="BR992" i="1"/>
  <c r="BR1112" i="1"/>
  <c r="BS1112" i="1"/>
  <c r="BR408" i="1"/>
  <c r="BS408" i="1"/>
  <c r="BR1863" i="1"/>
  <c r="BS1863" i="1"/>
  <c r="BR1541" i="1"/>
  <c r="BS1541" i="1"/>
  <c r="BR1128" i="1"/>
  <c r="BS1128" i="1"/>
  <c r="BS1008" i="1"/>
  <c r="BR1008" i="1"/>
  <c r="BS42" i="1"/>
  <c r="BR42" i="1"/>
  <c r="BR241" i="1"/>
  <c r="BS241" i="1"/>
  <c r="BR1715" i="1"/>
  <c r="BS1715" i="1"/>
  <c r="BR542" i="1"/>
  <c r="BS542" i="1"/>
  <c r="BS753" i="1"/>
  <c r="BR753" i="1"/>
  <c r="BS1185" i="1"/>
  <c r="BR1185" i="1"/>
  <c r="BR1956" i="1"/>
  <c r="BS1956" i="1"/>
  <c r="BS473" i="1"/>
  <c r="BR473" i="1"/>
  <c r="BR680" i="1"/>
  <c r="BS680" i="1"/>
  <c r="BS1769" i="1"/>
  <c r="BR1769" i="1"/>
  <c r="BS1074" i="1"/>
  <c r="BR1074" i="1"/>
  <c r="BR1206" i="1"/>
  <c r="BS1206" i="1"/>
  <c r="BS100" i="1"/>
  <c r="BR100" i="1"/>
  <c r="BS828" i="1"/>
  <c r="BR828" i="1"/>
  <c r="BS2071" i="1"/>
  <c r="BR2071" i="1"/>
  <c r="BR1857" i="1"/>
  <c r="BS1857" i="1"/>
  <c r="BS938" i="1"/>
  <c r="BR938" i="1"/>
  <c r="BS663" i="1"/>
  <c r="BR663" i="1"/>
  <c r="BS596" i="1"/>
  <c r="BR596" i="1"/>
  <c r="BR1063" i="1"/>
  <c r="BS1063" i="1"/>
  <c r="BS646" i="1"/>
  <c r="BR646" i="1"/>
  <c r="BR1555" i="1"/>
  <c r="BS1555" i="1"/>
  <c r="BS780" i="1"/>
  <c r="BR780" i="1"/>
  <c r="BS517" i="1"/>
  <c r="BR517" i="1"/>
  <c r="BS1862" i="1"/>
  <c r="BR1862" i="1"/>
  <c r="BS1265" i="1"/>
  <c r="BR1265" i="1"/>
  <c r="BR434" i="1"/>
  <c r="BS434" i="1"/>
  <c r="BS388" i="1"/>
  <c r="BR388" i="1"/>
  <c r="BR826" i="1"/>
  <c r="BS826" i="1"/>
  <c r="BS80" i="1"/>
  <c r="BR80" i="1"/>
  <c r="BR1680" i="1"/>
  <c r="BS1680" i="1"/>
  <c r="BR537" i="1"/>
  <c r="BS537" i="1"/>
  <c r="BS1891" i="1"/>
  <c r="BR1891" i="1"/>
  <c r="BR1370" i="1"/>
  <c r="BS1370" i="1"/>
  <c r="BS53" i="1"/>
  <c r="BR53" i="1"/>
  <c r="BR642" i="1"/>
  <c r="BS642" i="1"/>
  <c r="BR782" i="1"/>
  <c r="BS782" i="1"/>
  <c r="BR1292" i="1"/>
  <c r="BS1292" i="1"/>
  <c r="BS1884" i="1"/>
  <c r="BR1884" i="1"/>
  <c r="BS928" i="1"/>
  <c r="BR928" i="1"/>
  <c r="BR713" i="1"/>
  <c r="BS713" i="1"/>
  <c r="BR1247" i="1"/>
  <c r="BS1247" i="1"/>
  <c r="BR1095" i="1"/>
  <c r="BS1095" i="1"/>
  <c r="BR1523" i="1"/>
  <c r="BS1523" i="1"/>
  <c r="BR198" i="1"/>
  <c r="BS198" i="1"/>
  <c r="BR354" i="1"/>
  <c r="BS354" i="1"/>
  <c r="BR1438" i="1"/>
  <c r="BS1438" i="1"/>
  <c r="BR1526" i="1"/>
  <c r="BS1526" i="1"/>
  <c r="BR1071" i="1"/>
  <c r="BS1071" i="1"/>
  <c r="BR588" i="1"/>
  <c r="BS588" i="1"/>
  <c r="BS284" i="1"/>
  <c r="BR284" i="1"/>
  <c r="BS880" i="1"/>
  <c r="BR880" i="1"/>
  <c r="BR1085" i="1"/>
  <c r="BS1085" i="1"/>
  <c r="BR10" i="1"/>
  <c r="BS10" i="1"/>
  <c r="BS2083" i="1"/>
  <c r="BR2083" i="1"/>
  <c r="BS425" i="1"/>
  <c r="BR425" i="1"/>
  <c r="BR784" i="1"/>
  <c r="BS784" i="1"/>
  <c r="BR74" i="1"/>
  <c r="BS74" i="1"/>
  <c r="BS1372" i="1"/>
  <c r="BR1372" i="1"/>
  <c r="BS638" i="1"/>
  <c r="BR638" i="1"/>
  <c r="BS1757" i="1"/>
  <c r="BR1757" i="1"/>
  <c r="BR1335" i="1"/>
  <c r="BS1335" i="1"/>
  <c r="BR1462" i="1"/>
  <c r="BS1462" i="1"/>
  <c r="BR128" i="1"/>
  <c r="BS128" i="1"/>
  <c r="BR852" i="1"/>
  <c r="BS852" i="1"/>
  <c r="BR1873" i="1"/>
  <c r="BS1873" i="1"/>
  <c r="BR2060" i="1"/>
  <c r="BS2060" i="1"/>
  <c r="BS271" i="1"/>
  <c r="BR271" i="1"/>
  <c r="BR1962" i="1"/>
  <c r="BS1962" i="1"/>
  <c r="BR825" i="1"/>
  <c r="BS825" i="1"/>
  <c r="BR1257" i="1"/>
  <c r="BS1257" i="1"/>
  <c r="BS73" i="1"/>
  <c r="BR73" i="1"/>
  <c r="BS443" i="1"/>
  <c r="BR443" i="1"/>
  <c r="BS2045" i="1"/>
  <c r="BR2045" i="1"/>
  <c r="BS382" i="1"/>
  <c r="BR382" i="1"/>
  <c r="BR590" i="1"/>
  <c r="BS590" i="1"/>
  <c r="BS1198" i="1"/>
  <c r="BR1198" i="1"/>
  <c r="BR804" i="1"/>
  <c r="BS804" i="1"/>
  <c r="BR1560" i="1"/>
  <c r="BS1560" i="1"/>
  <c r="BS1692" i="1"/>
  <c r="BR1692" i="1"/>
  <c r="BS511" i="1"/>
  <c r="BR511" i="1"/>
  <c r="BS460" i="1"/>
  <c r="BR460" i="1"/>
  <c r="BR1620" i="1"/>
  <c r="BS1620" i="1"/>
  <c r="BS1310" i="1"/>
  <c r="BR1310" i="1"/>
  <c r="BR1951" i="1"/>
  <c r="BS1951" i="1"/>
  <c r="BS332" i="1"/>
  <c r="BR332" i="1"/>
  <c r="BS1733" i="1"/>
  <c r="BR1733" i="1"/>
  <c r="BR1575" i="1"/>
  <c r="BS1575" i="1"/>
  <c r="BR514" i="1"/>
  <c r="BS514" i="1"/>
  <c r="BS1835" i="1"/>
  <c r="BR1835" i="1"/>
  <c r="BR1472" i="1"/>
  <c r="BS1472" i="1"/>
  <c r="BR1220" i="1"/>
  <c r="BS1220" i="1"/>
  <c r="BS314" i="1"/>
  <c r="BR314" i="1"/>
  <c r="BS166" i="1"/>
  <c r="BR166" i="1"/>
  <c r="BS906" i="1"/>
  <c r="BR906" i="1"/>
  <c r="BR343" i="1"/>
  <c r="BS343" i="1"/>
  <c r="BR569" i="1"/>
  <c r="BS569" i="1"/>
  <c r="BS1793" i="1"/>
  <c r="BR1793" i="1"/>
  <c r="BR308" i="1"/>
  <c r="BS308" i="1"/>
  <c r="BS899" i="1"/>
  <c r="BR899" i="1"/>
  <c r="BR1266" i="1"/>
  <c r="BS1266" i="1"/>
  <c r="BR900" i="1"/>
  <c r="BS900" i="1"/>
  <c r="BR839" i="1"/>
  <c r="BS839" i="1"/>
  <c r="BR131" i="1"/>
  <c r="BS131" i="1"/>
  <c r="BR723" i="1"/>
  <c r="BS723" i="1"/>
  <c r="BR1569" i="1"/>
  <c r="BS1569" i="1"/>
  <c r="BR1770" i="1"/>
  <c r="BS1770" i="1"/>
  <c r="BS557" i="1"/>
  <c r="BR557" i="1"/>
  <c r="BS744" i="1"/>
  <c r="BR744" i="1"/>
  <c r="BR273" i="1"/>
  <c r="BS273" i="1"/>
  <c r="BR1905" i="1"/>
  <c r="BS1905" i="1"/>
  <c r="BS639" i="1"/>
  <c r="BR639" i="1"/>
  <c r="BS1197" i="1"/>
  <c r="BR1197" i="1"/>
  <c r="BR1662" i="1"/>
  <c r="BS1662" i="1"/>
  <c r="BR1486" i="1"/>
  <c r="BS1486" i="1"/>
  <c r="BR168" i="1"/>
  <c r="BS168" i="1"/>
  <c r="BR1954" i="1"/>
  <c r="BS1954" i="1"/>
  <c r="BS1192" i="1"/>
  <c r="BR1192" i="1"/>
  <c r="BR1972" i="1"/>
  <c r="BS1972" i="1"/>
  <c r="BS1256" i="1"/>
  <c r="BR1256" i="1"/>
  <c r="BS1856" i="1"/>
  <c r="BR1856" i="1"/>
  <c r="BS270" i="1"/>
  <c r="BR270" i="1"/>
  <c r="BS126" i="1"/>
  <c r="BR126" i="1"/>
  <c r="BR1890" i="1"/>
  <c r="BS1890" i="1"/>
  <c r="BS1002" i="1"/>
  <c r="BR1002" i="1"/>
  <c r="BS1603" i="1"/>
  <c r="BR1603" i="1"/>
  <c r="BS475" i="1"/>
  <c r="BR475" i="1"/>
  <c r="BR1970" i="1"/>
  <c r="BS1970" i="1"/>
  <c r="BR783" i="1"/>
  <c r="BS783" i="1"/>
  <c r="BS1078" i="1"/>
  <c r="BR1078" i="1"/>
  <c r="BS1754" i="1"/>
  <c r="BR1754" i="1"/>
  <c r="BS660" i="1"/>
  <c r="BR660" i="1"/>
  <c r="BS181" i="1"/>
  <c r="BR181" i="1"/>
  <c r="BS1716" i="1"/>
  <c r="BR1716" i="1"/>
  <c r="BS555" i="1"/>
  <c r="BR555" i="1"/>
  <c r="BR1050" i="1"/>
  <c r="BS1050" i="1"/>
  <c r="BS1509" i="1"/>
  <c r="BR1509" i="1"/>
  <c r="BR1108" i="1"/>
  <c r="BS1108" i="1"/>
  <c r="BR710" i="1"/>
  <c r="BS710" i="1"/>
  <c r="BS1455" i="1"/>
  <c r="BR1455" i="1"/>
  <c r="BR1941" i="1"/>
  <c r="BS1941" i="1"/>
  <c r="BS677" i="1"/>
  <c r="BR677" i="1"/>
  <c r="BR1109" i="1"/>
  <c r="BS1109" i="1"/>
  <c r="BS1407" i="1"/>
  <c r="BR1407" i="1"/>
  <c r="BS940" i="1"/>
  <c r="BR940" i="1"/>
  <c r="BR212" i="1"/>
  <c r="BS212" i="1"/>
  <c r="BR59" i="1"/>
  <c r="BS59" i="1"/>
  <c r="BR253" i="1"/>
  <c r="BS253" i="1"/>
  <c r="BR845" i="1"/>
  <c r="BS845" i="1"/>
  <c r="BR1727" i="1"/>
  <c r="BS1727" i="1"/>
  <c r="BR2076" i="1"/>
  <c r="BS2076" i="1"/>
  <c r="BR219" i="1"/>
  <c r="BS219" i="1"/>
  <c r="BR2042" i="1"/>
  <c r="BS2042" i="1"/>
  <c r="BR114" i="1"/>
  <c r="BS114" i="1"/>
  <c r="BR1681" i="1"/>
  <c r="BS1681" i="1"/>
  <c r="BS954" i="1"/>
  <c r="BR954" i="1"/>
  <c r="BS1191" i="1"/>
  <c r="BR1191" i="1"/>
  <c r="BR313" i="1"/>
  <c r="BS313" i="1"/>
  <c r="BR679" i="1"/>
  <c r="BS679" i="1"/>
  <c r="BS1336" i="1"/>
  <c r="BR1336" i="1"/>
  <c r="BR1750" i="1"/>
  <c r="BS1750" i="1"/>
  <c r="BR1329" i="1"/>
  <c r="BS1329" i="1"/>
  <c r="BR612" i="1"/>
  <c r="BS612" i="1"/>
  <c r="BR133" i="1"/>
  <c r="BS133" i="1"/>
  <c r="BR1609" i="1"/>
  <c r="BS1609" i="1"/>
  <c r="BR500" i="1"/>
  <c r="BS500" i="1"/>
  <c r="BR1217" i="1"/>
  <c r="BS1217" i="1"/>
  <c r="BR1451" i="1"/>
  <c r="BS1451" i="1"/>
  <c r="BS1060" i="1"/>
  <c r="BR1060" i="1"/>
  <c r="BR662" i="1"/>
  <c r="BS662" i="1"/>
  <c r="BR1844" i="1"/>
  <c r="BS1844" i="1"/>
  <c r="BS1841" i="1"/>
  <c r="BR1841" i="1"/>
  <c r="BS454" i="1"/>
  <c r="BR454" i="1"/>
  <c r="BR1061" i="1"/>
  <c r="BS1061" i="1"/>
  <c r="BR1359" i="1"/>
  <c r="BS1359" i="1"/>
  <c r="BS891" i="1"/>
  <c r="BR891" i="1"/>
  <c r="BR1641" i="1"/>
  <c r="BS1641" i="1"/>
  <c r="BS847" i="1"/>
  <c r="BR847" i="1"/>
  <c r="BR139" i="1"/>
  <c r="BS139" i="1"/>
  <c r="BS731" i="1"/>
  <c r="BR731" i="1"/>
  <c r="BR1581" i="1"/>
  <c r="BS1581" i="1"/>
  <c r="BR1925" i="1"/>
  <c r="BS1925" i="1"/>
  <c r="BS1632" i="1"/>
  <c r="BR1632" i="1"/>
  <c r="BR1403" i="1"/>
  <c r="BS1403" i="1"/>
  <c r="BS1522" i="1"/>
  <c r="BR1522" i="1"/>
  <c r="BS1388" i="1"/>
  <c r="BR1388" i="1"/>
  <c r="BS1694" i="1"/>
  <c r="BR1694" i="1"/>
  <c r="BR497" i="1"/>
  <c r="BS497" i="1"/>
  <c r="BR515" i="1"/>
  <c r="BS515" i="1"/>
  <c r="BR407" i="1"/>
  <c r="BS407" i="1"/>
  <c r="BR649" i="1"/>
  <c r="BS649" i="1"/>
  <c r="BS1087" i="1"/>
  <c r="BR1087" i="1"/>
  <c r="BS373" i="1"/>
  <c r="BR373" i="1"/>
  <c r="BS963" i="1"/>
  <c r="BR963" i="1"/>
  <c r="BR1330" i="1"/>
  <c r="BS1330" i="1"/>
  <c r="BS236" i="1"/>
  <c r="BR236" i="1"/>
  <c r="BS17" i="1"/>
  <c r="BR17" i="1"/>
  <c r="BS1764" i="1"/>
  <c r="BR1764" i="1"/>
  <c r="BS196" i="1"/>
  <c r="BR196" i="1"/>
  <c r="BS789" i="1"/>
  <c r="BR789" i="1"/>
  <c r="BS1655" i="1"/>
  <c r="BR1655" i="1"/>
  <c r="BS122" i="1"/>
  <c r="BR122" i="1"/>
  <c r="BS1745" i="1"/>
  <c r="BR1745" i="1"/>
  <c r="BS978" i="1"/>
  <c r="BR978" i="1"/>
  <c r="BS1504" i="1"/>
  <c r="BR1504" i="1"/>
  <c r="BR450" i="1"/>
  <c r="BS450" i="1"/>
  <c r="BS758" i="1"/>
  <c r="BR758" i="1"/>
  <c r="BS1384" i="1"/>
  <c r="BR1384" i="1"/>
  <c r="BS1789" i="1"/>
  <c r="BR1789" i="1"/>
  <c r="BS360" i="1"/>
  <c r="BR360" i="1"/>
  <c r="BR969" i="1"/>
  <c r="BS969" i="1"/>
  <c r="BR1267" i="1"/>
  <c r="BS1267" i="1"/>
  <c r="BS2054" i="1"/>
  <c r="BR2054" i="1"/>
  <c r="BS1549" i="1"/>
  <c r="BR1549" i="1"/>
  <c r="BR535" i="1"/>
  <c r="BS535" i="1"/>
  <c r="BS346" i="1"/>
  <c r="BR346" i="1"/>
  <c r="BS461" i="1"/>
  <c r="BR461" i="1"/>
  <c r="BR1068" i="1"/>
  <c r="BS1068" i="1"/>
  <c r="BS1671" i="1"/>
  <c r="BR1671" i="1"/>
  <c r="BS1458" i="1"/>
  <c r="BR1458" i="1"/>
  <c r="BS124" i="1"/>
  <c r="BR124" i="1"/>
  <c r="BS848" i="1"/>
  <c r="BR848" i="1"/>
  <c r="BS1142" i="1"/>
  <c r="BR1142" i="1"/>
  <c r="BS1869" i="1"/>
  <c r="BR1869" i="1"/>
  <c r="BS1513" i="1"/>
  <c r="BR1513" i="1"/>
  <c r="BR724" i="1"/>
  <c r="BS724" i="1"/>
  <c r="BS254" i="1"/>
  <c r="BR254" i="1"/>
  <c r="BS1865" i="1"/>
  <c r="BR1865" i="1"/>
  <c r="BR619" i="1"/>
  <c r="BS619" i="1"/>
  <c r="BR1171" i="1"/>
  <c r="BS1171" i="1"/>
  <c r="BS1612" i="1"/>
  <c r="BR1612" i="1"/>
  <c r="BS1172" i="1"/>
  <c r="BR1172" i="1"/>
  <c r="BR822" i="1"/>
  <c r="BS822" i="1"/>
  <c r="BR405" i="1"/>
  <c r="BS405" i="1"/>
  <c r="BR741" i="1"/>
  <c r="BS741" i="1"/>
  <c r="BS60" i="1"/>
  <c r="BR60" i="1"/>
  <c r="BR1173" i="1"/>
  <c r="BS1173" i="1"/>
  <c r="BS1477" i="1"/>
  <c r="BR1477" i="1"/>
  <c r="BS1004" i="1"/>
  <c r="BR1004" i="1"/>
  <c r="BS275" i="1"/>
  <c r="BR275" i="1"/>
  <c r="BS585" i="1"/>
  <c r="BR585" i="1"/>
  <c r="BS498" i="1"/>
  <c r="BR498" i="1"/>
  <c r="BS320" i="1"/>
  <c r="BR320" i="1"/>
  <c r="BS911" i="1"/>
  <c r="BR911" i="1"/>
  <c r="BS1278" i="1"/>
  <c r="BR1278" i="1"/>
  <c r="BR1817" i="1"/>
  <c r="BS1817" i="1"/>
  <c r="BR545" i="1"/>
  <c r="BS545" i="1"/>
  <c r="BS294" i="1"/>
  <c r="BR294" i="1"/>
  <c r="BS146" i="1"/>
  <c r="BR146" i="1"/>
  <c r="BS1020" i="1"/>
  <c r="BR1020" i="1"/>
  <c r="BS1918" i="1"/>
  <c r="BR1918" i="1"/>
  <c r="BS1194" i="1"/>
  <c r="BR1194" i="1"/>
  <c r="BS1697" i="1"/>
  <c r="BR1697" i="1"/>
  <c r="BS491" i="1"/>
  <c r="BR491" i="1"/>
  <c r="BR2069" i="1"/>
  <c r="BS2069" i="1"/>
  <c r="BR800" i="1"/>
  <c r="BS800" i="1"/>
  <c r="BR1094" i="1"/>
  <c r="BS1094" i="1"/>
  <c r="BR1786" i="1"/>
  <c r="BS1786" i="1"/>
  <c r="BR1393" i="1"/>
  <c r="BS1393" i="1"/>
  <c r="BR676" i="1"/>
  <c r="BS676" i="1"/>
  <c r="BS202" i="1"/>
  <c r="BR202" i="1"/>
  <c r="BS1765" i="1"/>
  <c r="BR1765" i="1"/>
  <c r="BR571" i="1"/>
  <c r="BS571" i="1"/>
  <c r="BS1070" i="1"/>
  <c r="BR1070" i="1"/>
  <c r="BR1528" i="1"/>
  <c r="BS1528" i="1"/>
  <c r="BS1124" i="1"/>
  <c r="BR1124" i="1"/>
  <c r="BS726" i="1"/>
  <c r="BR726" i="1"/>
  <c r="BR1471" i="1"/>
  <c r="BS1471" i="1"/>
  <c r="BR2011" i="1"/>
  <c r="BS2011" i="1"/>
  <c r="BR693" i="1"/>
  <c r="BS693" i="1"/>
  <c r="BR21" i="1"/>
  <c r="BS21" i="1"/>
  <c r="BR1125" i="1"/>
  <c r="BS1125" i="1"/>
  <c r="BR1426" i="1"/>
  <c r="BS1426" i="1"/>
  <c r="BS956" i="1"/>
  <c r="BR956" i="1"/>
  <c r="BS228" i="1"/>
  <c r="BR228" i="1"/>
  <c r="BS15" i="1"/>
  <c r="BR15" i="1"/>
  <c r="BS1820" i="1"/>
  <c r="BR1820" i="1"/>
  <c r="BS205" i="1"/>
  <c r="BR205" i="1"/>
  <c r="BS797" i="1"/>
  <c r="BR797" i="1"/>
  <c r="BS1663" i="1"/>
  <c r="BR1663" i="1"/>
  <c r="BR1996" i="1"/>
  <c r="BS1996" i="1"/>
  <c r="BS1688" i="1"/>
  <c r="BR1688" i="1"/>
  <c r="BS1782" i="1"/>
  <c r="BR1782" i="1"/>
  <c r="BS2009" i="1"/>
  <c r="BR2009" i="1"/>
  <c r="BR1747" i="1"/>
  <c r="BS1747" i="1"/>
  <c r="BR1730" i="1"/>
  <c r="BS1730" i="1"/>
  <c r="BS501" i="1"/>
  <c r="BR501" i="1"/>
  <c r="BR1433" i="1"/>
  <c r="BS1433" i="1"/>
  <c r="BS704" i="1"/>
  <c r="BR704" i="1"/>
  <c r="BR230" i="1"/>
  <c r="BS230" i="1"/>
  <c r="BS1788" i="1"/>
  <c r="BR1788" i="1"/>
  <c r="BR599" i="1"/>
  <c r="BS599" i="1"/>
  <c r="BR1127" i="1"/>
  <c r="BS1127" i="1"/>
  <c r="BR1584" i="1"/>
  <c r="BS1584" i="1"/>
  <c r="BS1249" i="1"/>
  <c r="BR1249" i="1"/>
  <c r="BR448" i="1"/>
  <c r="BS448" i="1"/>
  <c r="BR49" i="1"/>
  <c r="BS49" i="1"/>
  <c r="BS1151" i="1"/>
  <c r="BR1151" i="1"/>
  <c r="BS417" i="1"/>
  <c r="BR417" i="1"/>
  <c r="BS999" i="1"/>
  <c r="BR999" i="1"/>
  <c r="BS1366" i="1"/>
  <c r="BR1366" i="1"/>
  <c r="BS75" i="1"/>
  <c r="BR75" i="1"/>
  <c r="BS582" i="1"/>
  <c r="BR582" i="1"/>
  <c r="BR1646" i="1"/>
  <c r="BS1646" i="1"/>
  <c r="BR372" i="1"/>
  <c r="BS372" i="1"/>
  <c r="BS981" i="1"/>
  <c r="BR981" i="1"/>
  <c r="BS1279" i="1"/>
  <c r="BR1279" i="1"/>
  <c r="BS810" i="1"/>
  <c r="BR810" i="1"/>
  <c r="BR1511" i="1"/>
  <c r="BS1511" i="1"/>
  <c r="BR2070" i="1"/>
  <c r="BS2070" i="1"/>
  <c r="BR831" i="1"/>
  <c r="BS831" i="1"/>
  <c r="BR119" i="1"/>
  <c r="BS119" i="1"/>
  <c r="BR715" i="1"/>
  <c r="BS715" i="1"/>
  <c r="BS1889" i="1"/>
  <c r="BR1889" i="1"/>
  <c r="BR1888" i="1"/>
  <c r="BS1888" i="1"/>
  <c r="BR2055" i="1"/>
  <c r="BS2055" i="1"/>
  <c r="BS1537" i="1"/>
  <c r="BR1537" i="1"/>
  <c r="BR338" i="1"/>
  <c r="BS338" i="1"/>
  <c r="BR453" i="1"/>
  <c r="BS453" i="1"/>
  <c r="BR1373" i="1"/>
  <c r="BS1373" i="1"/>
  <c r="BR656" i="1"/>
  <c r="BS656" i="1"/>
  <c r="BS177" i="1"/>
  <c r="BR177" i="1"/>
  <c r="BR1711" i="1"/>
  <c r="BS1711" i="1"/>
  <c r="BR550" i="1"/>
  <c r="BS550" i="1"/>
  <c r="BS1046" i="1"/>
  <c r="BR1046" i="1"/>
  <c r="BR1505" i="1"/>
  <c r="BS1505" i="1"/>
  <c r="BS503" i="1"/>
  <c r="BR503" i="1"/>
  <c r="BS395" i="1"/>
  <c r="BR395" i="1"/>
  <c r="BR625" i="1"/>
  <c r="BS625" i="1"/>
  <c r="BS361" i="1"/>
  <c r="BR361" i="1"/>
  <c r="BS951" i="1"/>
  <c r="BR951" i="1"/>
  <c r="BS1915" i="1"/>
  <c r="BR1915" i="1"/>
  <c r="BR406" i="1"/>
  <c r="BS406" i="1"/>
  <c r="BR1624" i="1"/>
  <c r="BS1624" i="1"/>
  <c r="BR324" i="1"/>
  <c r="BS324" i="1"/>
  <c r="BS1992" i="1"/>
  <c r="BR1992" i="1"/>
  <c r="BR933" i="1"/>
  <c r="BS933" i="1"/>
  <c r="BR1231" i="1"/>
  <c r="BS1231" i="1"/>
  <c r="BS714" i="1"/>
  <c r="BR714" i="1"/>
  <c r="BS1459" i="1"/>
  <c r="BR1459" i="1"/>
  <c r="BR1974" i="1"/>
  <c r="BS1974" i="1"/>
  <c r="BS697" i="1"/>
  <c r="BR697" i="1"/>
  <c r="BS22" i="1"/>
  <c r="BR22" i="1"/>
  <c r="BS1129" i="1"/>
  <c r="BR1129" i="1"/>
  <c r="BS1431" i="1"/>
  <c r="BR1431" i="1"/>
  <c r="BS1985" i="1"/>
  <c r="BR1985" i="1"/>
  <c r="BS1881" i="1"/>
  <c r="BR1881" i="1"/>
  <c r="BR1534" i="1"/>
  <c r="BS1534" i="1"/>
  <c r="BO871" i="1"/>
  <c r="BN871" i="1"/>
  <c r="BN995" i="1"/>
  <c r="BO995" i="1"/>
  <c r="BO1628" i="1"/>
  <c r="BN1628" i="1"/>
  <c r="BO1908" i="1"/>
  <c r="BN1908" i="1"/>
  <c r="BN535" i="1"/>
  <c r="BO535" i="1"/>
  <c r="BO1148" i="1"/>
  <c r="BN1148" i="1"/>
  <c r="BO172" i="1"/>
  <c r="BN172" i="1"/>
  <c r="BO423" i="1"/>
  <c r="BN423" i="1"/>
  <c r="BO429" i="1"/>
  <c r="BN429" i="1"/>
  <c r="BO1607" i="1"/>
  <c r="BN1607" i="1"/>
  <c r="BN909" i="1"/>
  <c r="BO909" i="1"/>
  <c r="BO781" i="1"/>
  <c r="BN781" i="1"/>
  <c r="BO1178" i="1"/>
  <c r="BN1178" i="1"/>
  <c r="BO1835" i="1"/>
  <c r="BN1835" i="1"/>
  <c r="BO1683" i="1"/>
  <c r="BN1683" i="1"/>
  <c r="BN1315" i="1"/>
  <c r="BO1315" i="1"/>
  <c r="BO926" i="1"/>
  <c r="BN926" i="1"/>
  <c r="BO1112" i="1"/>
  <c r="BN1112" i="1"/>
  <c r="BN689" i="1"/>
  <c r="BO689" i="1"/>
  <c r="BO1521" i="1"/>
  <c r="BN1521" i="1"/>
  <c r="BO1440" i="1"/>
  <c r="BN1440" i="1"/>
  <c r="BN369" i="1"/>
  <c r="BO369" i="1"/>
  <c r="BN250" i="1"/>
  <c r="BO250" i="1"/>
  <c r="BN1656" i="1"/>
  <c r="BO1656" i="1"/>
  <c r="BO980" i="1"/>
  <c r="BN980" i="1"/>
  <c r="BO400" i="1"/>
  <c r="BN400" i="1"/>
  <c r="BO712" i="1"/>
  <c r="BN712" i="1"/>
  <c r="BO1159" i="1"/>
  <c r="BN1159" i="1"/>
  <c r="BO253" i="1"/>
  <c r="BN253" i="1"/>
  <c r="BO1254" i="1"/>
  <c r="BN1254" i="1"/>
  <c r="BN1842" i="1"/>
  <c r="BO1842" i="1"/>
  <c r="BO1431" i="1"/>
  <c r="BN1431" i="1"/>
  <c r="BO811" i="1"/>
  <c r="BN811" i="1"/>
  <c r="BN1601" i="1"/>
  <c r="BO1601" i="1"/>
  <c r="BO1437" i="1"/>
  <c r="BN1437" i="1"/>
  <c r="BO1773" i="1"/>
  <c r="BN1773" i="1"/>
  <c r="BN1343" i="1"/>
  <c r="BO1343" i="1"/>
  <c r="BO643" i="1"/>
  <c r="BN643" i="1"/>
  <c r="BN1234" i="1"/>
  <c r="BO1234" i="1"/>
  <c r="BN1313" i="1"/>
  <c r="BO1313" i="1"/>
  <c r="BN1388" i="1"/>
  <c r="BO1388" i="1"/>
  <c r="BN1058" i="1"/>
  <c r="BO1058" i="1"/>
  <c r="BN1231" i="1"/>
  <c r="BO1231" i="1"/>
  <c r="BN524" i="1"/>
  <c r="BO524" i="1"/>
  <c r="BO537" i="1"/>
  <c r="BN537" i="1"/>
  <c r="BN308" i="1"/>
  <c r="BO308" i="1"/>
  <c r="BN1129" i="1"/>
  <c r="BO1129" i="1"/>
  <c r="BN1323" i="1"/>
  <c r="BO1323" i="1"/>
  <c r="BO1622" i="1"/>
  <c r="BN1622" i="1"/>
  <c r="BN1853" i="1"/>
  <c r="BO1853" i="1"/>
  <c r="BN57" i="1"/>
  <c r="BO57" i="1"/>
  <c r="BO1382" i="1"/>
  <c r="BN1382" i="1"/>
  <c r="BO1608" i="1"/>
  <c r="BN1608" i="1"/>
  <c r="BO162" i="1"/>
  <c r="BN162" i="1"/>
  <c r="BN1698" i="1"/>
  <c r="BO1698" i="1"/>
  <c r="BO14" i="1"/>
  <c r="BN14" i="1"/>
  <c r="BO1639" i="1"/>
  <c r="BN1639" i="1"/>
  <c r="BO969" i="1"/>
  <c r="BN969" i="1"/>
  <c r="BO1571" i="1"/>
  <c r="BN1571" i="1"/>
  <c r="BO1198" i="1"/>
  <c r="BN1198" i="1"/>
  <c r="BO1151" i="1"/>
  <c r="BN1151" i="1"/>
  <c r="BN1493" i="1"/>
  <c r="BO1493" i="1"/>
  <c r="BO844" i="1"/>
  <c r="BN844" i="1"/>
  <c r="BO54" i="1"/>
  <c r="BN54" i="1"/>
  <c r="BO350" i="1"/>
  <c r="BN350" i="1"/>
  <c r="BO10" i="1"/>
  <c r="BN10" i="1"/>
  <c r="BO22" i="1"/>
  <c r="BN22" i="1"/>
  <c r="BN1015" i="1"/>
  <c r="BO1015" i="1"/>
  <c r="BO2034" i="1"/>
  <c r="BN2034" i="1"/>
  <c r="BN1454" i="1"/>
  <c r="BO1454" i="1"/>
  <c r="BN852" i="1"/>
  <c r="BO852" i="1"/>
  <c r="BO1429" i="1"/>
  <c r="BN1429" i="1"/>
  <c r="BN1538" i="1"/>
  <c r="BO1538" i="1"/>
  <c r="BO569" i="1"/>
  <c r="BN569" i="1"/>
  <c r="BN494" i="1"/>
  <c r="BO494" i="1"/>
  <c r="BN1502" i="1"/>
  <c r="BO1502" i="1"/>
  <c r="BN950" i="1"/>
  <c r="BO950" i="1"/>
  <c r="BN738" i="1"/>
  <c r="BO738" i="1"/>
  <c r="BN510" i="1"/>
  <c r="BO510" i="1"/>
  <c r="BO1926" i="1"/>
  <c r="BN1926" i="1"/>
  <c r="BO1411" i="1"/>
  <c r="BN1411" i="1"/>
  <c r="BN156" i="1"/>
  <c r="BO156" i="1"/>
  <c r="BN1030" i="1"/>
  <c r="BO1030" i="1"/>
  <c r="BN1358" i="1"/>
  <c r="BO1358" i="1"/>
  <c r="BN1175" i="1"/>
  <c r="BO1175" i="1"/>
  <c r="BO1303" i="1"/>
  <c r="BN1303" i="1"/>
  <c r="BO245" i="1"/>
  <c r="BN245" i="1"/>
  <c r="BO1436" i="1"/>
  <c r="BN1436" i="1"/>
  <c r="BN965" i="1"/>
  <c r="BO965" i="1"/>
  <c r="BO1273" i="1"/>
  <c r="BN1273" i="1"/>
  <c r="BN107" i="1"/>
  <c r="BO107" i="1"/>
  <c r="BN133" i="1"/>
  <c r="BO133" i="1"/>
  <c r="BO883" i="1"/>
  <c r="BN883" i="1"/>
  <c r="BN903" i="1"/>
  <c r="BO903" i="1"/>
  <c r="BN2081" i="1"/>
  <c r="BO2081" i="1"/>
  <c r="BN881" i="1"/>
  <c r="BO881" i="1"/>
  <c r="BO77" i="1"/>
  <c r="BN77" i="1"/>
  <c r="BO1383" i="1"/>
  <c r="BN1383" i="1"/>
  <c r="BO766" i="1"/>
  <c r="BN766" i="1"/>
  <c r="BN1293" i="1"/>
  <c r="BO1293" i="1"/>
  <c r="BO2055" i="1"/>
  <c r="BN2055" i="1"/>
  <c r="BN1357" i="1"/>
  <c r="BO1357" i="1"/>
  <c r="BO26" i="1"/>
  <c r="BN26" i="1"/>
  <c r="BO480" i="1"/>
  <c r="BN480" i="1"/>
  <c r="BO1224" i="1"/>
  <c r="BN1224" i="1"/>
  <c r="BN1742" i="1"/>
  <c r="BO1742" i="1"/>
  <c r="BO182" i="1"/>
  <c r="BN182" i="1"/>
  <c r="BN1485" i="1"/>
  <c r="BO1485" i="1"/>
  <c r="BN445" i="1"/>
  <c r="BO445" i="1"/>
  <c r="BO1374" i="1"/>
  <c r="BN1374" i="1"/>
  <c r="BN1664" i="1"/>
  <c r="BO1664" i="1"/>
  <c r="BN497" i="1"/>
  <c r="BO497" i="1"/>
  <c r="BN751" i="1"/>
  <c r="BO751" i="1"/>
  <c r="BN1870" i="1"/>
  <c r="BO1870" i="1"/>
  <c r="BO474" i="1"/>
  <c r="BN474" i="1"/>
  <c r="BO1081" i="1"/>
  <c r="BN1081" i="1"/>
  <c r="BN1379" i="1"/>
  <c r="BO1379" i="1"/>
  <c r="BN1845" i="1"/>
  <c r="BO1845" i="1"/>
  <c r="BN1233" i="1"/>
  <c r="BO1233" i="1"/>
  <c r="BN2007" i="1"/>
  <c r="BO2007" i="1"/>
  <c r="BN1214" i="1"/>
  <c r="BO1214" i="1"/>
  <c r="BN1176" i="1"/>
  <c r="BO1176" i="1"/>
  <c r="BN826" i="1"/>
  <c r="BO826" i="1"/>
  <c r="BO542" i="1"/>
  <c r="BN542" i="1"/>
  <c r="BO753" i="1"/>
  <c r="BN753" i="1"/>
  <c r="BO72" i="1"/>
  <c r="BN72" i="1"/>
  <c r="BO1185" i="1"/>
  <c r="BN1185" i="1"/>
  <c r="BN1489" i="1"/>
  <c r="BO1489" i="1"/>
  <c r="BN112" i="1"/>
  <c r="BO112" i="1"/>
  <c r="BO840" i="1"/>
  <c r="BN840" i="1"/>
  <c r="BO1134" i="1"/>
  <c r="BN1134" i="1"/>
  <c r="BO540" i="1"/>
  <c r="BN540" i="1"/>
  <c r="BO73" i="1"/>
  <c r="BN73" i="1"/>
  <c r="BN1419" i="1"/>
  <c r="BO1419" i="1"/>
  <c r="BO443" i="1"/>
  <c r="BN443" i="1"/>
  <c r="BO1023" i="1"/>
  <c r="BN1023" i="1"/>
  <c r="BN1398" i="1"/>
  <c r="BO1398" i="1"/>
  <c r="BO499" i="1"/>
  <c r="BN499" i="1"/>
  <c r="BN1449" i="1"/>
  <c r="BO1449" i="1"/>
  <c r="BN1420" i="1"/>
  <c r="BO1420" i="1"/>
  <c r="BO1840" i="1"/>
  <c r="BN1840" i="1"/>
  <c r="BN398" i="1"/>
  <c r="BO398" i="1"/>
  <c r="BO409" i="1"/>
  <c r="BN409" i="1"/>
  <c r="BO1990" i="1"/>
  <c r="BN1990" i="1"/>
  <c r="BO2013" i="1"/>
  <c r="BN2013" i="1"/>
  <c r="BN876" i="1"/>
  <c r="BO876" i="1"/>
  <c r="BN62" i="1"/>
  <c r="BO62" i="1"/>
  <c r="BN1621" i="1"/>
  <c r="BO1621" i="1"/>
  <c r="BN1879" i="1"/>
  <c r="BO1879" i="1"/>
  <c r="BN1064" i="1"/>
  <c r="BO1064" i="1"/>
  <c r="BN666" i="1"/>
  <c r="BO666" i="1"/>
  <c r="BN1852" i="1"/>
  <c r="BO1852" i="1"/>
  <c r="BN1880" i="1"/>
  <c r="BO1880" i="1"/>
  <c r="BN466" i="1"/>
  <c r="BO466" i="1"/>
  <c r="BN1073" i="1"/>
  <c r="BO1073" i="1"/>
  <c r="BN1371" i="1"/>
  <c r="BO1371" i="1"/>
  <c r="BN777" i="1"/>
  <c r="BO777" i="1"/>
  <c r="BO305" i="1"/>
  <c r="BN305" i="1"/>
  <c r="BO671" i="1"/>
  <c r="BN671" i="1"/>
  <c r="BN1328" i="1"/>
  <c r="BO1328" i="1"/>
  <c r="BO339" i="1"/>
  <c r="BN339" i="1"/>
  <c r="BO585" i="1"/>
  <c r="BN585" i="1"/>
  <c r="BN498" i="1"/>
  <c r="BO498" i="1"/>
  <c r="BN320" i="1"/>
  <c r="BO320" i="1"/>
  <c r="BO911" i="1"/>
  <c r="BN911" i="1"/>
  <c r="BN1278" i="1"/>
  <c r="BO1278" i="1"/>
  <c r="BN992" i="1"/>
  <c r="BO992" i="1"/>
  <c r="BN637" i="1"/>
  <c r="BO637" i="1"/>
  <c r="BN549" i="1"/>
  <c r="BO549" i="1"/>
  <c r="BN225" i="1"/>
  <c r="BO225" i="1"/>
  <c r="BN1903" i="1"/>
  <c r="BO1903" i="1"/>
  <c r="BO1644" i="1"/>
  <c r="BN1644" i="1"/>
  <c r="BN986" i="1"/>
  <c r="BO986" i="1"/>
  <c r="BN1680" i="1"/>
  <c r="BO1680" i="1"/>
  <c r="BO1935" i="1"/>
  <c r="BN1935" i="1"/>
  <c r="BO1370" i="1"/>
  <c r="BN1370" i="1"/>
  <c r="BO1711" i="1"/>
  <c r="BN1711" i="1"/>
  <c r="BO1512" i="1"/>
  <c r="BN1512" i="1"/>
  <c r="BO656" i="1"/>
  <c r="BN656" i="1"/>
  <c r="BO1158" i="1"/>
  <c r="BN1158" i="1"/>
  <c r="BN1077" i="1"/>
  <c r="BO1077" i="1"/>
  <c r="BO470" i="1"/>
  <c r="BN470" i="1"/>
  <c r="BN1834" i="1"/>
  <c r="BO1834" i="1"/>
  <c r="BO296" i="1"/>
  <c r="BN296" i="1"/>
  <c r="BO1618" i="1"/>
  <c r="BN1618" i="1"/>
  <c r="BO1719" i="1"/>
  <c r="BN1719" i="1"/>
  <c r="BN504" i="1"/>
  <c r="BO504" i="1"/>
  <c r="BO731" i="1"/>
  <c r="BN731" i="1"/>
  <c r="BO1096" i="1"/>
  <c r="BN1096" i="1"/>
  <c r="BO824" i="1"/>
  <c r="BN824" i="1"/>
  <c r="BO910" i="1"/>
  <c r="BN910" i="1"/>
  <c r="BN1211" i="1"/>
  <c r="BO1211" i="1"/>
  <c r="BO1263" i="1"/>
  <c r="BN1263" i="1"/>
  <c r="BN1733" i="1"/>
  <c r="BO1733" i="1"/>
  <c r="BO1561" i="1"/>
  <c r="BN1561" i="1"/>
  <c r="BO66" i="1"/>
  <c r="BN66" i="1"/>
  <c r="BN36" i="1"/>
  <c r="BO36" i="1"/>
  <c r="BN1580" i="1"/>
  <c r="BO1580" i="1"/>
  <c r="BN200" i="1"/>
  <c r="BO200" i="1"/>
  <c r="BO583" i="1"/>
  <c r="BN583" i="1"/>
  <c r="BN1236" i="1"/>
  <c r="BO1236" i="1"/>
  <c r="BN1252" i="1"/>
  <c r="BO1252" i="1"/>
  <c r="BO1940" i="1"/>
  <c r="BN1940" i="1"/>
  <c r="BO1945" i="1"/>
  <c r="BN1945" i="1"/>
  <c r="BO652" i="1"/>
  <c r="BN652" i="1"/>
  <c r="BO32" i="1"/>
  <c r="BN32" i="1"/>
  <c r="BO1826" i="1"/>
  <c r="BN1826" i="1"/>
  <c r="BO1813" i="1"/>
  <c r="BN1813" i="1"/>
  <c r="BN1156" i="1"/>
  <c r="BO1156" i="1"/>
  <c r="BO86" i="1"/>
  <c r="BN86" i="1"/>
  <c r="BN384" i="1"/>
  <c r="BO384" i="1"/>
  <c r="BN131" i="1"/>
  <c r="BO131" i="1"/>
  <c r="BO723" i="1"/>
  <c r="BN723" i="1"/>
  <c r="BO1569" i="1"/>
  <c r="BN1569" i="1"/>
  <c r="BO180" i="1"/>
  <c r="BN180" i="1"/>
  <c r="BN1968" i="1"/>
  <c r="BO1968" i="1"/>
  <c r="BN917" i="1"/>
  <c r="BO917" i="1"/>
  <c r="BO1204" i="1"/>
  <c r="BN1204" i="1"/>
  <c r="BO604" i="1"/>
  <c r="BN604" i="1"/>
  <c r="BN100" i="1"/>
  <c r="BO100" i="1"/>
  <c r="BN828" i="1"/>
  <c r="BO828" i="1"/>
  <c r="BN1122" i="1"/>
  <c r="BO1122" i="1"/>
  <c r="BO1854" i="1"/>
  <c r="BN1854" i="1"/>
  <c r="BO1696" i="1"/>
  <c r="BN1696" i="1"/>
  <c r="BO264" i="1"/>
  <c r="BN264" i="1"/>
  <c r="BO679" i="1"/>
  <c r="BN679" i="1"/>
  <c r="BO2006" i="1"/>
  <c r="BN2006" i="1"/>
  <c r="BN2061" i="1"/>
  <c r="BO2061" i="1"/>
  <c r="BO295" i="1"/>
  <c r="BN295" i="1"/>
  <c r="BN1142" i="1"/>
  <c r="BO1142" i="1"/>
  <c r="BO1904" i="1"/>
  <c r="BN1904" i="1"/>
  <c r="BO1766" i="1"/>
  <c r="BN1766" i="1"/>
  <c r="BO517" i="1"/>
  <c r="BN517" i="1"/>
  <c r="BN1513" i="1"/>
  <c r="BO1513" i="1"/>
  <c r="BN1044" i="1"/>
  <c r="BO1044" i="1"/>
  <c r="BN646" i="1"/>
  <c r="BO646" i="1"/>
  <c r="BN868" i="1"/>
  <c r="BO868" i="1"/>
  <c r="BO315" i="1"/>
  <c r="BN315" i="1"/>
  <c r="BN194" i="1"/>
  <c r="BO194" i="1"/>
  <c r="BN1611" i="1"/>
  <c r="BO1611" i="1"/>
  <c r="BN280" i="1"/>
  <c r="BO280" i="1"/>
  <c r="BO869" i="1"/>
  <c r="BN869" i="1"/>
  <c r="BN1803" i="1"/>
  <c r="BO1803" i="1"/>
  <c r="BN1841" i="1"/>
  <c r="BO1841" i="1"/>
  <c r="BN454" i="1"/>
  <c r="BO454" i="1"/>
  <c r="BO1061" i="1"/>
  <c r="BN1061" i="1"/>
  <c r="BN1359" i="1"/>
  <c r="BO1359" i="1"/>
  <c r="BN748" i="1"/>
  <c r="BO748" i="1"/>
  <c r="BO293" i="1"/>
  <c r="BN293" i="1"/>
  <c r="BN2019" i="1"/>
  <c r="BO2019" i="1"/>
  <c r="BO659" i="1"/>
  <c r="BN659" i="1"/>
  <c r="BN1312" i="1"/>
  <c r="BO1312" i="1"/>
  <c r="BO1722" i="1"/>
  <c r="BN1722" i="1"/>
  <c r="BN803" i="1"/>
  <c r="BO803" i="1"/>
  <c r="BN512" i="1"/>
  <c r="BO512" i="1"/>
  <c r="BN1931" i="1"/>
  <c r="BO1931" i="1"/>
  <c r="BN2009" i="1"/>
  <c r="BO2009" i="1"/>
  <c r="BN1499" i="1"/>
  <c r="BO1499" i="1"/>
  <c r="BN1127" i="1"/>
  <c r="BO1127" i="1"/>
  <c r="BN1522" i="1"/>
  <c r="BO1522" i="1"/>
  <c r="BO45" i="1"/>
  <c r="BN45" i="1"/>
  <c r="BN1228" i="1"/>
  <c r="BO1228" i="1"/>
  <c r="BN546" i="1"/>
  <c r="BO546" i="1"/>
  <c r="BN1306" i="1"/>
  <c r="BO1306" i="1"/>
  <c r="BO349" i="1"/>
  <c r="BN349" i="1"/>
  <c r="BO613" i="1"/>
  <c r="BN613" i="1"/>
  <c r="BN1360" i="1"/>
  <c r="BO1360" i="1"/>
  <c r="BO1484" i="1"/>
  <c r="BN1484" i="1"/>
  <c r="BO1126" i="1"/>
  <c r="BN1126" i="1"/>
  <c r="BN1197" i="1"/>
  <c r="BO1197" i="1"/>
  <c r="BO1581" i="1"/>
  <c r="BN1581" i="1"/>
  <c r="BN202" i="1"/>
  <c r="BO202" i="1"/>
  <c r="BN1765" i="1"/>
  <c r="BO1765" i="1"/>
  <c r="BO941" i="1"/>
  <c r="BN941" i="1"/>
  <c r="BO1032" i="1"/>
  <c r="BN1032" i="1"/>
  <c r="BO564" i="1"/>
  <c r="BN564" i="1"/>
  <c r="BO1857" i="1"/>
  <c r="BN1857" i="1"/>
  <c r="BO1610" i="1"/>
  <c r="BN1610" i="1"/>
  <c r="BN1494" i="1"/>
  <c r="BO1494" i="1"/>
  <c r="BO389" i="1"/>
  <c r="BN389" i="1"/>
  <c r="BN1584" i="1"/>
  <c r="BO1584" i="1"/>
  <c r="BO856" i="1"/>
  <c r="BN856" i="1"/>
  <c r="BO1948" i="1"/>
  <c r="BN1948" i="1"/>
  <c r="BN1994" i="1"/>
  <c r="BO1994" i="1"/>
  <c r="BN1712" i="1"/>
  <c r="BO1712" i="1"/>
  <c r="BO865" i="1"/>
  <c r="BN865" i="1"/>
  <c r="BO364" i="1"/>
  <c r="BN364" i="1"/>
  <c r="BO1479" i="1"/>
  <c r="BN1479" i="1"/>
  <c r="BN1386" i="1"/>
  <c r="BO1386" i="1"/>
  <c r="BO1464" i="1"/>
  <c r="BN1464" i="1"/>
  <c r="BN1732" i="1"/>
  <c r="BO1732" i="1"/>
  <c r="BO1145" i="1"/>
  <c r="BN1145" i="1"/>
  <c r="BN1920" i="1"/>
  <c r="BO1920" i="1"/>
  <c r="BO1056" i="1"/>
  <c r="BN1056" i="1"/>
  <c r="BN1006" i="1"/>
  <c r="BO1006" i="1"/>
  <c r="BO934" i="1"/>
  <c r="BN934" i="1"/>
  <c r="BO669" i="1"/>
  <c r="BN669" i="1"/>
  <c r="BN191" i="1"/>
  <c r="BO191" i="1"/>
  <c r="BN1543" i="1"/>
  <c r="BO1543" i="1"/>
  <c r="BO1021" i="1"/>
  <c r="BN1021" i="1"/>
  <c r="BN4" i="1"/>
  <c r="BO4" i="1"/>
  <c r="BN1264" i="1"/>
  <c r="BO1264" i="1"/>
  <c r="BO1872" i="1"/>
  <c r="BN1872" i="1"/>
  <c r="BN1399" i="1"/>
  <c r="BO1399" i="1"/>
  <c r="BO475" i="1"/>
  <c r="BN475" i="1"/>
  <c r="BN1576" i="1"/>
  <c r="BO1576" i="1"/>
  <c r="BO531" i="1"/>
  <c r="BN531" i="1"/>
  <c r="BO1213" i="1"/>
  <c r="BN1213" i="1"/>
  <c r="BN478" i="1"/>
  <c r="BO478" i="1"/>
  <c r="BN1266" i="1"/>
  <c r="BO1266" i="1"/>
  <c r="BN1147" i="1"/>
  <c r="BO1147" i="1"/>
  <c r="BO1325" i="1"/>
  <c r="BN1325" i="1"/>
  <c r="BN2075" i="1"/>
  <c r="BO2075" i="1"/>
  <c r="BN1497" i="1"/>
  <c r="BO1497" i="1"/>
  <c r="BN1534" i="1"/>
  <c r="BO1534" i="1"/>
  <c r="BN798" i="1"/>
  <c r="BO798" i="1"/>
  <c r="BO663" i="1"/>
  <c r="BN663" i="1"/>
  <c r="BN2065" i="1"/>
  <c r="BO2065" i="1"/>
  <c r="BN1463" i="1"/>
  <c r="BO1463" i="1"/>
  <c r="BO617" i="1"/>
  <c r="BN617" i="1"/>
  <c r="BN530" i="1"/>
  <c r="BO530" i="1"/>
  <c r="BO353" i="1"/>
  <c r="BN353" i="1"/>
  <c r="BO943" i="1"/>
  <c r="BN943" i="1"/>
  <c r="BN1310" i="1"/>
  <c r="BO1310" i="1"/>
  <c r="BN1671" i="1"/>
  <c r="BO1671" i="1"/>
  <c r="BN1462" i="1"/>
  <c r="BO1462" i="1"/>
  <c r="BN1296" i="1"/>
  <c r="BO1296" i="1"/>
  <c r="BN870" i="1"/>
  <c r="BO870" i="1"/>
  <c r="BO235" i="1"/>
  <c r="BN235" i="1"/>
  <c r="BN1289" i="1"/>
  <c r="BO1289" i="1"/>
  <c r="BN580" i="1"/>
  <c r="BO580" i="1"/>
  <c r="BO97" i="1"/>
  <c r="BN97" i="1"/>
  <c r="BN1535" i="1"/>
  <c r="BO1535" i="1"/>
  <c r="BN468" i="1"/>
  <c r="BO468" i="1"/>
  <c r="BN1047" i="1"/>
  <c r="BO1047" i="1"/>
  <c r="BN1617" i="1"/>
  <c r="BO1617" i="1"/>
  <c r="BN827" i="1"/>
  <c r="BO827" i="1"/>
  <c r="BN118" i="1"/>
  <c r="BO118" i="1"/>
  <c r="BO711" i="1"/>
  <c r="BN711" i="1"/>
  <c r="BN1550" i="1"/>
  <c r="BO1550" i="1"/>
  <c r="BN168" i="1"/>
  <c r="BO168" i="1"/>
  <c r="BO1954" i="1"/>
  <c r="BN1954" i="1"/>
  <c r="BN905" i="1"/>
  <c r="BO905" i="1"/>
  <c r="BN1192" i="1"/>
  <c r="BO1192" i="1"/>
  <c r="BO1944" i="1"/>
  <c r="BN1944" i="1"/>
  <c r="BN366" i="1"/>
  <c r="BO366" i="1"/>
  <c r="BN560" i="1"/>
  <c r="BO560" i="1"/>
  <c r="BN957" i="1"/>
  <c r="BO957" i="1"/>
  <c r="BN640" i="1"/>
  <c r="BO640" i="1"/>
  <c r="BN1452" i="1"/>
  <c r="BO1452" i="1"/>
  <c r="BO207" i="1"/>
  <c r="BN207" i="1"/>
  <c r="BO129" i="1"/>
  <c r="BN129" i="1"/>
  <c r="BN114" i="1"/>
  <c r="BO114" i="1"/>
  <c r="BO1709" i="1"/>
  <c r="BN1709" i="1"/>
  <c r="BN958" i="1"/>
  <c r="BO958" i="1"/>
  <c r="BN1108" i="1"/>
  <c r="BO1108" i="1"/>
  <c r="BN710" i="1"/>
  <c r="BO710" i="1"/>
  <c r="BN1455" i="1"/>
  <c r="BO1455" i="1"/>
  <c r="BO5" i="1"/>
  <c r="BN5" i="1"/>
  <c r="BO379" i="1"/>
  <c r="BN379" i="1"/>
  <c r="BO609" i="1"/>
  <c r="BN609" i="1"/>
  <c r="BN522" i="1"/>
  <c r="BO522" i="1"/>
  <c r="BO345" i="1"/>
  <c r="BN345" i="1"/>
  <c r="BO935" i="1"/>
  <c r="BN935" i="1"/>
  <c r="BN1302" i="1"/>
  <c r="BO1302" i="1"/>
  <c r="BN2011" i="1"/>
  <c r="BO2011" i="1"/>
  <c r="BO693" i="1"/>
  <c r="BN693" i="1"/>
  <c r="BO21" i="1"/>
  <c r="BN21" i="1"/>
  <c r="BO1125" i="1"/>
  <c r="BN1125" i="1"/>
  <c r="BN1426" i="1"/>
  <c r="BO1426" i="1"/>
  <c r="BN1508" i="1"/>
  <c r="BO1508" i="1"/>
  <c r="BO471" i="1"/>
  <c r="BN471" i="1"/>
  <c r="BN779" i="1"/>
  <c r="BO779" i="1"/>
  <c r="BN1444" i="1"/>
  <c r="BO1444" i="1"/>
  <c r="BN1759" i="1"/>
  <c r="BO1759" i="1"/>
  <c r="BN8" i="1"/>
  <c r="BO8" i="1"/>
  <c r="BN239" i="1"/>
  <c r="BO239" i="1"/>
  <c r="BO327" i="1"/>
  <c r="BN327" i="1"/>
  <c r="BO783" i="1"/>
  <c r="BN783" i="1"/>
  <c r="BO2048" i="1"/>
  <c r="BN2048" i="1"/>
  <c r="BO343" i="1"/>
  <c r="BN343" i="1"/>
  <c r="BN1255" i="1"/>
  <c r="BO1255" i="1"/>
  <c r="BO2078" i="1"/>
  <c r="BN2078" i="1"/>
  <c r="BN241" i="1"/>
  <c r="BO241" i="1"/>
  <c r="BO1874" i="1"/>
  <c r="BN1874" i="1"/>
  <c r="BN1603" i="1"/>
  <c r="BO1603" i="1"/>
  <c r="BO1541" i="1"/>
  <c r="BN1541" i="1"/>
  <c r="BN272" i="1"/>
  <c r="BO272" i="1"/>
  <c r="BO1682" i="1"/>
  <c r="BN1682" i="1"/>
  <c r="BO217" i="1"/>
  <c r="BN217" i="1"/>
  <c r="BO9" i="1"/>
  <c r="BN9" i="1"/>
  <c r="BN1070" i="1"/>
  <c r="BO1070" i="1"/>
  <c r="BO1731" i="1"/>
  <c r="BN1731" i="1"/>
  <c r="BN1862" i="1"/>
  <c r="BO1862" i="1"/>
  <c r="BO762" i="1"/>
  <c r="BN762" i="1"/>
  <c r="BN1831" i="1"/>
  <c r="BO1831" i="1"/>
  <c r="BO500" i="1"/>
  <c r="BN500" i="1"/>
  <c r="BO664" i="1"/>
  <c r="BN664" i="1"/>
  <c r="BN413" i="1"/>
  <c r="BO413" i="1"/>
  <c r="BN347" i="1"/>
  <c r="BO347" i="1"/>
  <c r="BN1546" i="1"/>
  <c r="BO1546" i="1"/>
  <c r="BO377" i="1"/>
  <c r="BN377" i="1"/>
  <c r="BN2027" i="1"/>
  <c r="BO2027" i="1"/>
  <c r="BO487" i="1"/>
  <c r="BN487" i="1"/>
  <c r="BO884" i="1"/>
  <c r="BN884" i="1"/>
  <c r="BN836" i="1"/>
  <c r="BO836" i="1"/>
  <c r="BN1423" i="1"/>
  <c r="BO1423" i="1"/>
  <c r="BN1832" i="1"/>
  <c r="BO1832" i="1"/>
  <c r="BO1443" i="1"/>
  <c r="BN1443" i="1"/>
  <c r="BO137" i="1"/>
  <c r="BN137" i="1"/>
  <c r="BO229" i="1"/>
  <c r="BN229" i="1"/>
  <c r="BN1740" i="1"/>
  <c r="BO1740" i="1"/>
  <c r="BO618" i="1"/>
  <c r="BN618" i="1"/>
  <c r="BN1391" i="1"/>
  <c r="BO1391" i="1"/>
  <c r="BO271" i="1"/>
  <c r="BN271" i="1"/>
  <c r="BO218" i="1"/>
  <c r="BN218" i="1"/>
  <c r="BO570" i="1"/>
  <c r="BN570" i="1"/>
  <c r="BO1381" i="1"/>
  <c r="BN1381" i="1"/>
  <c r="BO1461" i="1"/>
  <c r="BN1461" i="1"/>
  <c r="BN139" i="1"/>
  <c r="BO139" i="1"/>
  <c r="BO1018" i="1"/>
  <c r="BN1018" i="1"/>
  <c r="BO1527" i="1"/>
  <c r="BN1527" i="1"/>
  <c r="BO1466" i="1"/>
  <c r="BN1466" i="1"/>
  <c r="BO326" i="1"/>
  <c r="BN326" i="1"/>
  <c r="BO1552" i="1"/>
  <c r="BN1552" i="1"/>
  <c r="BN1223" i="1"/>
  <c r="BO1223" i="1"/>
  <c r="BO634" i="1"/>
  <c r="BN634" i="1"/>
  <c r="BN2036" i="1"/>
  <c r="BO2036" i="1"/>
  <c r="BN2056" i="1"/>
  <c r="BO2056" i="1"/>
  <c r="BN2072" i="1"/>
  <c r="BO2072" i="1"/>
  <c r="BN946" i="1"/>
  <c r="BO946" i="1"/>
  <c r="BO154" i="1"/>
  <c r="BN154" i="1"/>
  <c r="BN33" i="1"/>
  <c r="BO33" i="1"/>
  <c r="BN1964" i="1"/>
  <c r="BO1964" i="1"/>
  <c r="BN1860" i="1"/>
  <c r="BO1860" i="1"/>
  <c r="BN300" i="1"/>
  <c r="BO300" i="1"/>
  <c r="BO1583" i="1"/>
  <c r="BN1583" i="1"/>
  <c r="BO1635" i="1"/>
  <c r="BN1635" i="1"/>
  <c r="BN395" i="1"/>
  <c r="BO395" i="1"/>
  <c r="BN678" i="1"/>
  <c r="BO678" i="1"/>
  <c r="BO1456" i="1"/>
  <c r="BN1456" i="1"/>
  <c r="BN1366" i="1"/>
  <c r="BO1366" i="1"/>
  <c r="BN307" i="1"/>
  <c r="BO307" i="1"/>
  <c r="BN319" i="1"/>
  <c r="BO319" i="1"/>
  <c r="BN1356" i="1"/>
  <c r="BO1356" i="1"/>
  <c r="BN937" i="1"/>
  <c r="BO937" i="1"/>
  <c r="BN1013" i="1"/>
  <c r="BO1013" i="1"/>
  <c r="BN399" i="1"/>
  <c r="BO399" i="1"/>
  <c r="BO1209" i="1"/>
  <c r="BN1209" i="1"/>
  <c r="BN331" i="1"/>
  <c r="BO331" i="1"/>
  <c r="BO1612" i="1"/>
  <c r="BN1612" i="1"/>
  <c r="BO559" i="1"/>
  <c r="BN559" i="1"/>
  <c r="BN1169" i="1"/>
  <c r="BO1169" i="1"/>
  <c r="BO2053" i="1"/>
  <c r="BN2053" i="1"/>
  <c r="BN2064" i="1"/>
  <c r="BO2064" i="1"/>
  <c r="BN614" i="1"/>
  <c r="BO614" i="1"/>
  <c r="BO43" i="1"/>
  <c r="BN43" i="1"/>
  <c r="BN1221" i="1"/>
  <c r="BO1221" i="1"/>
  <c r="BO355" i="1"/>
  <c r="BN355" i="1"/>
  <c r="BO682" i="1"/>
  <c r="BN682" i="1"/>
  <c r="BO662" i="1"/>
  <c r="BN662" i="1"/>
  <c r="BN1409" i="1"/>
  <c r="BO1409" i="1"/>
  <c r="BO370" i="1"/>
  <c r="BN370" i="1"/>
  <c r="BN1708" i="1"/>
  <c r="BO1708" i="1"/>
  <c r="BN1851" i="1"/>
  <c r="BO1851" i="1"/>
  <c r="BO1503" i="1"/>
  <c r="BN1503" i="1"/>
  <c r="BN211" i="1"/>
  <c r="BO211" i="1"/>
  <c r="BN756" i="1"/>
  <c r="BO756" i="1"/>
  <c r="BN227" i="1"/>
  <c r="BO227" i="1"/>
  <c r="BN477" i="1"/>
  <c r="BO477" i="1"/>
  <c r="BN553" i="1"/>
  <c r="BO553" i="1"/>
  <c r="BO1230" i="1"/>
  <c r="BN1230" i="1"/>
  <c r="BN503" i="1"/>
  <c r="BO503" i="1"/>
  <c r="BN1237" i="1"/>
  <c r="BO1237" i="1"/>
  <c r="BN1898" i="1"/>
  <c r="BO1898" i="1"/>
  <c r="BO893" i="1"/>
  <c r="BN893" i="1"/>
  <c r="BN265" i="1"/>
  <c r="BO265" i="1"/>
  <c r="BO438" i="1"/>
  <c r="BN438" i="1"/>
  <c r="BN451" i="1"/>
  <c r="BO451" i="1"/>
  <c r="BO1014" i="1"/>
  <c r="BN1014" i="1"/>
  <c r="BN1663" i="1"/>
  <c r="BO1663" i="1"/>
  <c r="BO1074" i="1"/>
  <c r="BN1074" i="1"/>
  <c r="BO2043" i="1"/>
  <c r="BN2043" i="1"/>
  <c r="BO1500" i="1"/>
  <c r="BN1500" i="1"/>
  <c r="BO1003" i="1"/>
  <c r="BN1003" i="1"/>
  <c r="BN1387" i="1"/>
  <c r="BO1387" i="1"/>
  <c r="BN25" i="1"/>
  <c r="BO25" i="1"/>
  <c r="BN561" i="1"/>
  <c r="BO561" i="1"/>
  <c r="BN880" i="1"/>
  <c r="BO880" i="1"/>
  <c r="BO825" i="1"/>
  <c r="BN825" i="1"/>
  <c r="BN1666" i="1"/>
  <c r="BO1666" i="1"/>
  <c r="BO820" i="1"/>
  <c r="BN820" i="1"/>
  <c r="BO1301" i="1"/>
  <c r="BN1301" i="1"/>
  <c r="BO1040" i="1"/>
  <c r="BN1040" i="1"/>
  <c r="BO587" i="1"/>
  <c r="BN587" i="1"/>
  <c r="BO126" i="1"/>
  <c r="BN126" i="1"/>
  <c r="BN71" i="1"/>
  <c r="BO71" i="1"/>
  <c r="BO176" i="1"/>
  <c r="BN176" i="1"/>
  <c r="BN726" i="1"/>
  <c r="BO726" i="1"/>
  <c r="BO1292" i="1"/>
  <c r="BN1292" i="1"/>
  <c r="BO28" i="1"/>
  <c r="BN28" i="1"/>
  <c r="BN1329" i="1"/>
  <c r="BO1329" i="1"/>
  <c r="BN149" i="1"/>
  <c r="BO149" i="1"/>
  <c r="BN1734" i="1"/>
  <c r="BO1734" i="1"/>
  <c r="BN874" i="1"/>
  <c r="BO874" i="1"/>
  <c r="BN902" i="1"/>
  <c r="BO902" i="1"/>
  <c r="BO838" i="1"/>
  <c r="BN838" i="1"/>
  <c r="BR463" i="1"/>
  <c r="BS463" i="1"/>
  <c r="BS881" i="1"/>
  <c r="BR881" i="1"/>
  <c r="BS587" i="1"/>
  <c r="BR587" i="1"/>
  <c r="BS512" i="1"/>
  <c r="BR512" i="1"/>
  <c r="BS1097" i="1"/>
  <c r="BR1097" i="1"/>
  <c r="BS151" i="1"/>
  <c r="BR151" i="1"/>
  <c r="BS1795" i="1"/>
  <c r="BR1795" i="1"/>
  <c r="BS1342" i="1"/>
  <c r="BR1342" i="1"/>
  <c r="BR1802" i="1"/>
  <c r="BS1802" i="1"/>
  <c r="BS1164" i="1"/>
  <c r="BR1164" i="1"/>
  <c r="BS747" i="1"/>
  <c r="BR747" i="1"/>
  <c r="BR1752" i="1"/>
  <c r="BS1752" i="1"/>
  <c r="BR1140" i="1"/>
  <c r="BS1140" i="1"/>
  <c r="BS1991" i="1"/>
  <c r="BR1991" i="1"/>
  <c r="BS1616" i="1"/>
  <c r="BR1616" i="1"/>
  <c r="BR145" i="1"/>
  <c r="BS145" i="1"/>
  <c r="BS506" i="1"/>
  <c r="BR506" i="1"/>
  <c r="BS490" i="1"/>
  <c r="BR490" i="1"/>
  <c r="BR618" i="1"/>
  <c r="BS618" i="1"/>
  <c r="BR1371" i="1"/>
  <c r="BS1371" i="1"/>
  <c r="BS1444" i="1"/>
  <c r="BR1444" i="1"/>
  <c r="BS371" i="1"/>
  <c r="BR371" i="1"/>
  <c r="BS1517" i="1"/>
  <c r="BR1517" i="1"/>
  <c r="BS706" i="1"/>
  <c r="BR706" i="1"/>
  <c r="BS1866" i="1"/>
  <c r="BR1866" i="1"/>
  <c r="BS292" i="1"/>
  <c r="BR292" i="1"/>
  <c r="BS1932" i="1"/>
  <c r="BR1932" i="1"/>
  <c r="BS1942" i="1"/>
  <c r="BR1942" i="1"/>
  <c r="BR1780" i="1"/>
  <c r="BS1780" i="1"/>
  <c r="BS1101" i="1"/>
  <c r="BR1101" i="1"/>
  <c r="BR1218" i="1"/>
  <c r="BS1218" i="1"/>
  <c r="BR300" i="1"/>
  <c r="BS300" i="1"/>
  <c r="BS1225" i="1"/>
  <c r="BR1225" i="1"/>
  <c r="BS568" i="1"/>
  <c r="BR568" i="1"/>
  <c r="BR1868" i="1"/>
  <c r="BS1868" i="1"/>
  <c r="BS1212" i="1"/>
  <c r="BR1212" i="1"/>
  <c r="BR2068" i="1"/>
  <c r="BS2068" i="1"/>
  <c r="BR1734" i="1"/>
  <c r="BS1734" i="1"/>
  <c r="BR1319" i="1"/>
  <c r="BS1319" i="1"/>
  <c r="BR1110" i="1"/>
  <c r="BS1110" i="1"/>
  <c r="BR488" i="1"/>
  <c r="BS488" i="1"/>
  <c r="BR154" i="1"/>
  <c r="BS154" i="1"/>
  <c r="BR926" i="1"/>
  <c r="BS926" i="1"/>
  <c r="BS1847" i="1"/>
  <c r="BR1847" i="1"/>
  <c r="BS1931" i="1"/>
  <c r="BR1931" i="1"/>
  <c r="BS674" i="1"/>
  <c r="BR674" i="1"/>
  <c r="BS1402" i="1"/>
  <c r="BR1402" i="1"/>
  <c r="BS530" i="1"/>
  <c r="BR530" i="1"/>
  <c r="BS1317" i="1"/>
  <c r="BR1317" i="1"/>
  <c r="BS1175" i="1"/>
  <c r="BR1175" i="1"/>
  <c r="BS1830" i="1"/>
  <c r="BR1830" i="1"/>
  <c r="BS1375" i="1"/>
  <c r="BR1375" i="1"/>
  <c r="BS813" i="1"/>
  <c r="BR813" i="1"/>
  <c r="BR1115" i="1"/>
  <c r="BS1115" i="1"/>
  <c r="BR162" i="1"/>
  <c r="BS162" i="1"/>
  <c r="BR1679" i="1"/>
  <c r="BS1679" i="1"/>
  <c r="BS929" i="1"/>
  <c r="BR929" i="1"/>
  <c r="BR1713" i="1"/>
  <c r="BS1713" i="1"/>
  <c r="BS508" i="1"/>
  <c r="BR508" i="1"/>
  <c r="BR896" i="1"/>
  <c r="BS896" i="1"/>
  <c r="BR2090" i="1"/>
  <c r="BS2090" i="1"/>
  <c r="BR84" i="1"/>
  <c r="BS84" i="1"/>
  <c r="BS1025" i="1"/>
  <c r="BR1025" i="1"/>
  <c r="BS1135" i="1"/>
  <c r="BR1135" i="1"/>
  <c r="BS1425" i="1"/>
  <c r="BR1425" i="1"/>
  <c r="BR611" i="1"/>
  <c r="BS611" i="1"/>
  <c r="BR2017" i="1"/>
  <c r="BS2017" i="1"/>
  <c r="BS1516" i="1"/>
  <c r="BR1516" i="1"/>
  <c r="BR1013" i="1"/>
  <c r="BS1013" i="1"/>
  <c r="BS1398" i="1"/>
  <c r="BR1398" i="1"/>
  <c r="BS81" i="1"/>
  <c r="BR81" i="1"/>
  <c r="BR1183" i="1"/>
  <c r="BS1183" i="1"/>
  <c r="BS736" i="1"/>
  <c r="BR736" i="1"/>
  <c r="BS1855" i="1"/>
  <c r="BR1855" i="1"/>
  <c r="BS1551" i="1"/>
  <c r="BR1551" i="1"/>
  <c r="BR1062" i="1"/>
  <c r="BS1062" i="1"/>
  <c r="BS652" i="1"/>
  <c r="BR652" i="1"/>
  <c r="BS349" i="1"/>
  <c r="BR349" i="1"/>
  <c r="BS435" i="1"/>
  <c r="BR435" i="1"/>
  <c r="BR1275" i="1"/>
  <c r="BS1275" i="1"/>
  <c r="BS1634" i="1"/>
  <c r="BR1634" i="1"/>
  <c r="BR1149" i="1"/>
  <c r="BS1149" i="1"/>
  <c r="BS1499" i="1"/>
  <c r="BR1499" i="1"/>
  <c r="BS394" i="1"/>
  <c r="BR394" i="1"/>
  <c r="BS746" i="1"/>
  <c r="BR746" i="1"/>
  <c r="BS1578" i="1"/>
  <c r="BR1578" i="1"/>
  <c r="BS1637" i="1"/>
  <c r="BR1637" i="1"/>
  <c r="BS1725" i="1"/>
  <c r="BR1725" i="1"/>
  <c r="BS1899" i="1"/>
  <c r="BR1899" i="1"/>
  <c r="BS148" i="1"/>
  <c r="BR148" i="1"/>
  <c r="BS1775" i="1"/>
  <c r="BR1775" i="1"/>
  <c r="BS312" i="1"/>
  <c r="BR312" i="1"/>
  <c r="BR910" i="1"/>
  <c r="BS910" i="1"/>
  <c r="BS1605" i="1"/>
  <c r="BR1605" i="1"/>
  <c r="BS134" i="1"/>
  <c r="BR134" i="1"/>
  <c r="BR436" i="1"/>
  <c r="BS436" i="1"/>
  <c r="BS108" i="1"/>
  <c r="BR108" i="1"/>
  <c r="BS1587" i="1"/>
  <c r="BR1587" i="1"/>
  <c r="BR986" i="1"/>
  <c r="BS986" i="1"/>
  <c r="BR1626" i="1"/>
  <c r="BS1626" i="1"/>
  <c r="BS768" i="1"/>
  <c r="BR768" i="1"/>
  <c r="BR722" i="1"/>
  <c r="BS722" i="1"/>
  <c r="BS2003" i="1"/>
  <c r="BR2003" i="1"/>
  <c r="BS13" i="1"/>
  <c r="BR13" i="1"/>
  <c r="BS1421" i="1"/>
  <c r="BR1421" i="1"/>
  <c r="BS266" i="1"/>
  <c r="BR266" i="1"/>
  <c r="BR1333" i="1"/>
  <c r="BS1333" i="1"/>
  <c r="BS137" i="1"/>
  <c r="BR137" i="1"/>
  <c r="BS504" i="1"/>
  <c r="BR504" i="1"/>
  <c r="BS1456" i="1"/>
  <c r="BR1456" i="1"/>
  <c r="BS1448" i="1"/>
  <c r="BR1448" i="1"/>
  <c r="BS1392" i="1"/>
  <c r="BR1392" i="1"/>
  <c r="BR1776" i="1"/>
  <c r="BS1776" i="1"/>
  <c r="BS527" i="1"/>
  <c r="BR527" i="1"/>
  <c r="BS513" i="1"/>
  <c r="BR513" i="1"/>
  <c r="BR665" i="1"/>
  <c r="BS665" i="1"/>
  <c r="BR1346" i="1"/>
  <c r="BS1346" i="1"/>
  <c r="BR1886" i="1"/>
  <c r="BS1886" i="1"/>
  <c r="BS1521" i="1"/>
  <c r="BR1521" i="1"/>
  <c r="BR1440" i="1"/>
  <c r="BS1440" i="1"/>
  <c r="BS441" i="1"/>
  <c r="BR441" i="1"/>
  <c r="BR1948" i="1"/>
  <c r="BS1948" i="1"/>
  <c r="BR2057" i="1"/>
  <c r="BS2057" i="1"/>
  <c r="BS350" i="1"/>
  <c r="BR350" i="1"/>
  <c r="BR375" i="1"/>
  <c r="BS375" i="1"/>
  <c r="BS931" i="1"/>
  <c r="BR931" i="1"/>
  <c r="BS946" i="1"/>
  <c r="BR946" i="1"/>
  <c r="BR671" i="1"/>
  <c r="BS671" i="1"/>
  <c r="BR1235" i="1"/>
  <c r="BS1235" i="1"/>
  <c r="BS1251" i="1"/>
  <c r="BR1251" i="1"/>
  <c r="BR742" i="1"/>
  <c r="BS742" i="1"/>
  <c r="BS962" i="1"/>
  <c r="BR962" i="1"/>
  <c r="BR1635" i="1"/>
  <c r="BS1635" i="1"/>
  <c r="BR11" i="1"/>
  <c r="BS11" i="1"/>
  <c r="BR947" i="1"/>
  <c r="BS947" i="1"/>
  <c r="BS391" i="1"/>
  <c r="BR391" i="1"/>
  <c r="BS366" i="1"/>
  <c r="BR366" i="1"/>
  <c r="BS46" i="1"/>
  <c r="BR46" i="1"/>
  <c r="BR877" i="1"/>
  <c r="BS877" i="1"/>
  <c r="BS307" i="1"/>
  <c r="BR307" i="1"/>
  <c r="BS98" i="1"/>
  <c r="BR98" i="1"/>
  <c r="BS854" i="1"/>
  <c r="BR854" i="1"/>
  <c r="BS1223" i="1"/>
  <c r="BR1223" i="1"/>
  <c r="BS756" i="1"/>
  <c r="BR756" i="1"/>
  <c r="BS892" i="1"/>
  <c r="BR892" i="1"/>
  <c r="BS1490" i="1"/>
  <c r="BR1490" i="1"/>
  <c r="BR493" i="1"/>
  <c r="BS493" i="1"/>
  <c r="BR155" i="1"/>
  <c r="BS155" i="1"/>
  <c r="BS470" i="1"/>
  <c r="BR470" i="1"/>
  <c r="BR673" i="1"/>
  <c r="BS673" i="1"/>
  <c r="BS1024" i="1"/>
  <c r="BR1024" i="1"/>
  <c r="BS1514" i="1"/>
  <c r="BR1514" i="1"/>
  <c r="BS185" i="1"/>
  <c r="BR185" i="1"/>
  <c r="BS326" i="1"/>
  <c r="BR326" i="1"/>
  <c r="BS55" i="1"/>
  <c r="BR55" i="1"/>
  <c r="BR818" i="1"/>
  <c r="BS818" i="1"/>
  <c r="BR1945" i="1"/>
  <c r="BS1945" i="1"/>
  <c r="BR2056" i="1"/>
  <c r="BS2056" i="1"/>
  <c r="BS1937" i="1"/>
  <c r="BR1937" i="1"/>
  <c r="BS186" i="1"/>
  <c r="BR186" i="1"/>
  <c r="BS1583" i="1"/>
  <c r="BR1583" i="1"/>
  <c r="BS1418" i="1"/>
  <c r="BR1418" i="1"/>
  <c r="BS104" i="1"/>
  <c r="BR104" i="1"/>
  <c r="BS832" i="1"/>
  <c r="BR832" i="1"/>
  <c r="BS1850" i="1"/>
  <c r="BR1850" i="1"/>
  <c r="BS708" i="1"/>
  <c r="BR708" i="1"/>
  <c r="BS1791" i="1"/>
  <c r="BR1791" i="1"/>
  <c r="BS1143" i="1"/>
  <c r="BR1143" i="1"/>
  <c r="BR806" i="1"/>
  <c r="BS806" i="1"/>
  <c r="BR2067" i="1"/>
  <c r="BS2067" i="1"/>
  <c r="BS43" i="1"/>
  <c r="BR43" i="1"/>
  <c r="BS1461" i="1"/>
  <c r="BR1461" i="1"/>
  <c r="BS260" i="1"/>
  <c r="BR260" i="1"/>
  <c r="BS1979" i="1"/>
  <c r="BR1979" i="1"/>
  <c r="BR829" i="1"/>
  <c r="BS829" i="1"/>
  <c r="BS1923" i="1"/>
  <c r="BR1923" i="1"/>
  <c r="BS769" i="1"/>
  <c r="BR769" i="1"/>
  <c r="BR1316" i="1"/>
  <c r="BS1316" i="1"/>
  <c r="BR113" i="1"/>
  <c r="BS113" i="1"/>
  <c r="BR1434" i="1"/>
  <c r="BS1434" i="1"/>
  <c r="BS1045" i="1"/>
  <c r="BR1045" i="1"/>
  <c r="BS1645" i="1"/>
  <c r="BR1645" i="1"/>
  <c r="BS1453" i="1"/>
  <c r="BR1453" i="1"/>
  <c r="BS615" i="1"/>
  <c r="BR615" i="1"/>
  <c r="BR548" i="1"/>
  <c r="BS548" i="1"/>
  <c r="BR1015" i="1"/>
  <c r="BS1015" i="1"/>
  <c r="BR598" i="1"/>
  <c r="BS598" i="1"/>
  <c r="BR413" i="1"/>
  <c r="BS413" i="1"/>
  <c r="BR1195" i="1"/>
  <c r="BS1195" i="1"/>
  <c r="BR1714" i="1"/>
  <c r="BS1714" i="1"/>
  <c r="BR262" i="1"/>
  <c r="BS262" i="1"/>
  <c r="BS1003" i="1"/>
  <c r="BR1003" i="1"/>
  <c r="BS452" i="1"/>
  <c r="BR452" i="1"/>
  <c r="BS1520" i="1"/>
  <c r="BR1520" i="1"/>
  <c r="BR1130" i="1"/>
  <c r="BS1130" i="1"/>
  <c r="BR2047" i="1"/>
  <c r="BS2047" i="1"/>
  <c r="BS1447" i="1"/>
  <c r="BR1447" i="1"/>
  <c r="BR2014" i="1"/>
  <c r="BS2014" i="1"/>
  <c r="BS949" i="1"/>
  <c r="BR949" i="1"/>
  <c r="BR1334" i="1"/>
  <c r="BS1334" i="1"/>
  <c r="BR653" i="1"/>
  <c r="BS653" i="1"/>
  <c r="BR1066" i="1"/>
  <c r="BS1066" i="1"/>
  <c r="BR672" i="1"/>
  <c r="BS672" i="1"/>
  <c r="BS1571" i="1"/>
  <c r="BR1571" i="1"/>
  <c r="BR1352" i="1"/>
  <c r="BS1352" i="1"/>
  <c r="BR808" i="1"/>
  <c r="BS808" i="1"/>
  <c r="BS1105" i="1"/>
  <c r="BR1105" i="1"/>
  <c r="BR1965" i="1"/>
  <c r="BS1965" i="1"/>
  <c r="BS1305" i="1"/>
  <c r="BR1305" i="1"/>
  <c r="BR1625" i="1"/>
  <c r="BS1625" i="1"/>
  <c r="BS913" i="1"/>
  <c r="BR913" i="1"/>
  <c r="BS1582" i="1"/>
  <c r="BR1582" i="1"/>
  <c r="BR686" i="1"/>
  <c r="BS686" i="1"/>
  <c r="BS1643" i="1"/>
  <c r="BR1643" i="1"/>
  <c r="BS57" i="1"/>
  <c r="BR57" i="1"/>
  <c r="BR837" i="1"/>
  <c r="BS837" i="1"/>
  <c r="BS1240" i="1"/>
  <c r="BR1240" i="1"/>
  <c r="BR1960" i="1"/>
  <c r="BS1960" i="1"/>
  <c r="BS227" i="1"/>
  <c r="BR227" i="1"/>
  <c r="BR1277" i="1"/>
  <c r="BS1277" i="1"/>
  <c r="BS77" i="1"/>
  <c r="BR77" i="1"/>
  <c r="BR447" i="1"/>
  <c r="BS447" i="1"/>
  <c r="BR1394" i="1"/>
  <c r="BS1394" i="1"/>
  <c r="BR299" i="1"/>
  <c r="BS299" i="1"/>
  <c r="BS853" i="1"/>
  <c r="BR853" i="1"/>
  <c r="BS2007" i="1"/>
  <c r="BR2007" i="1"/>
  <c r="BS1118" i="1"/>
  <c r="BR1118" i="1"/>
  <c r="BS424" i="1"/>
  <c r="BR424" i="1"/>
  <c r="BS1033" i="1"/>
  <c r="BR1033" i="1"/>
  <c r="BR1840" i="1"/>
  <c r="BS1840" i="1"/>
  <c r="BS1721" i="1"/>
  <c r="BR1721" i="1"/>
  <c r="BR989" i="1"/>
  <c r="BS989" i="1"/>
  <c r="BS1928" i="1"/>
  <c r="BR1928" i="1"/>
  <c r="BR1098" i="1"/>
  <c r="BS1098" i="1"/>
  <c r="BS952" i="1"/>
  <c r="BR952" i="1"/>
  <c r="BR183" i="1"/>
  <c r="BS183" i="1"/>
  <c r="BR403" i="1"/>
  <c r="BS403" i="1"/>
  <c r="BR1039" i="1"/>
  <c r="BS1039" i="1"/>
  <c r="BR70" i="1"/>
  <c r="BS70" i="1"/>
  <c r="BS414" i="1"/>
  <c r="BR414" i="1"/>
  <c r="BR2020" i="1"/>
  <c r="BS2020" i="1"/>
  <c r="BS974" i="1"/>
  <c r="BR974" i="1"/>
  <c r="BR754" i="1"/>
  <c r="BS754" i="1"/>
  <c r="BS1380" i="1"/>
  <c r="BR1380" i="1"/>
  <c r="BR843" i="1"/>
  <c r="BS843" i="1"/>
  <c r="BS918" i="1"/>
  <c r="BR918" i="1"/>
  <c r="BR337" i="1"/>
  <c r="BS337" i="1"/>
  <c r="BR1236" i="1"/>
  <c r="BS1236" i="1"/>
  <c r="BR200" i="1"/>
  <c r="BS200" i="1"/>
  <c r="BS2033" i="1"/>
  <c r="BR2033" i="1"/>
  <c r="BR1647" i="1"/>
  <c r="BS1647" i="1"/>
  <c r="BR370" i="1"/>
  <c r="BS370" i="1"/>
  <c r="BR485" i="1"/>
  <c r="BS485" i="1"/>
  <c r="BR1405" i="1"/>
  <c r="BS1405" i="1"/>
  <c r="BR688" i="1"/>
  <c r="BS688" i="1"/>
  <c r="BS214" i="1"/>
  <c r="BR214" i="1"/>
  <c r="BS1779" i="1"/>
  <c r="BR1779" i="1"/>
  <c r="BS583" i="1"/>
  <c r="BR583" i="1"/>
  <c r="BS1111" i="1"/>
  <c r="BR1111" i="1"/>
  <c r="BS1564" i="1"/>
  <c r="BR1564" i="1"/>
  <c r="BS1233" i="1"/>
  <c r="BR1233" i="1"/>
  <c r="BR428" i="1"/>
  <c r="BS428" i="1"/>
  <c r="BS1131" i="1"/>
  <c r="BR1131" i="1"/>
  <c r="BR393" i="1"/>
  <c r="BS393" i="1"/>
  <c r="BR983" i="1"/>
  <c r="BS983" i="1"/>
  <c r="BR1350" i="1"/>
  <c r="BS1350" i="1"/>
  <c r="BS2087" i="1"/>
  <c r="BR2087" i="1"/>
  <c r="BS63" i="1"/>
  <c r="BR63" i="1"/>
  <c r="BS566" i="1"/>
  <c r="BR566" i="1"/>
  <c r="BS356" i="1"/>
  <c r="BR356" i="1"/>
  <c r="BR965" i="1"/>
  <c r="BS965" i="1"/>
  <c r="BR1263" i="1"/>
  <c r="BS1263" i="1"/>
  <c r="BR794" i="1"/>
  <c r="BS794" i="1"/>
  <c r="BS1491" i="1"/>
  <c r="BR1491" i="1"/>
  <c r="BS2046" i="1"/>
  <c r="BR2046" i="1"/>
  <c r="BR729" i="1"/>
  <c r="BS729" i="1"/>
  <c r="BS47" i="1"/>
  <c r="BR47" i="1"/>
  <c r="BS1161" i="1"/>
  <c r="BR1161" i="1"/>
  <c r="BR1465" i="1"/>
  <c r="BS1465" i="1"/>
  <c r="BS1986" i="1"/>
  <c r="BR1986" i="1"/>
  <c r="BS1848" i="1"/>
  <c r="BR1848" i="1"/>
  <c r="BR1987" i="1"/>
  <c r="BS1987" i="1"/>
  <c r="BR1396" i="1"/>
  <c r="BS1396" i="1"/>
  <c r="BS1056" i="1"/>
  <c r="BR1056" i="1"/>
  <c r="BR654" i="1"/>
  <c r="BS654" i="1"/>
  <c r="BR1828" i="1"/>
  <c r="BS1828" i="1"/>
  <c r="BS1833" i="1"/>
  <c r="BR1833" i="1"/>
  <c r="BR445" i="1"/>
  <c r="BS445" i="1"/>
  <c r="BR1053" i="1"/>
  <c r="BS1053" i="1"/>
  <c r="BR1351" i="1"/>
  <c r="BS1351" i="1"/>
  <c r="BS1478" i="1"/>
  <c r="BR1478" i="1"/>
  <c r="BR144" i="1"/>
  <c r="BS144" i="1"/>
  <c r="BS879" i="1"/>
  <c r="BR879" i="1"/>
  <c r="BR1166" i="1"/>
  <c r="BS1166" i="1"/>
  <c r="BR1893" i="1"/>
  <c r="BS1893" i="1"/>
  <c r="BR1824" i="1"/>
  <c r="BS1824" i="1"/>
  <c r="BR1016" i="1"/>
  <c r="BS1016" i="1"/>
  <c r="BR287" i="1"/>
  <c r="BS287" i="1"/>
  <c r="BR50" i="1"/>
  <c r="BS50" i="1"/>
  <c r="BS249" i="1"/>
  <c r="BR249" i="1"/>
  <c r="BS841" i="1"/>
  <c r="BR841" i="1"/>
  <c r="BS1723" i="1"/>
  <c r="BR1723" i="1"/>
  <c r="BR1273" i="1"/>
  <c r="BS1273" i="1"/>
  <c r="BR556" i="1"/>
  <c r="BS556" i="1"/>
  <c r="BS157" i="1"/>
  <c r="BR157" i="1"/>
  <c r="BS1668" i="1"/>
  <c r="BR1668" i="1"/>
  <c r="BS524" i="1"/>
  <c r="BR524" i="1"/>
  <c r="BR1026" i="1"/>
  <c r="BS1026" i="1"/>
  <c r="BS1519" i="1"/>
  <c r="BR1519" i="1"/>
  <c r="BR2065" i="1"/>
  <c r="BS2065" i="1"/>
  <c r="BR2006" i="1"/>
  <c r="BS2006" i="1"/>
  <c r="BR1966" i="1"/>
  <c r="BS1966" i="1"/>
  <c r="BS1777" i="1"/>
  <c r="BR1777" i="1"/>
  <c r="BS1284" i="1"/>
  <c r="BR1284" i="1"/>
  <c r="BR606" i="1"/>
  <c r="BS606" i="1"/>
  <c r="BS1699" i="1"/>
  <c r="BR1699" i="1"/>
  <c r="BS396" i="1"/>
  <c r="BR396" i="1"/>
  <c r="BR1005" i="1"/>
  <c r="BS1005" i="1"/>
  <c r="BR1303" i="1"/>
  <c r="BS1303" i="1"/>
  <c r="BS1995" i="1"/>
  <c r="BR1995" i="1"/>
  <c r="BS1211" i="1"/>
  <c r="BR1211" i="1"/>
  <c r="BR2053" i="1"/>
  <c r="BS2053" i="1"/>
  <c r="BS56" i="1"/>
  <c r="BR56" i="1"/>
  <c r="BR820" i="1"/>
  <c r="BS820" i="1"/>
  <c r="BR1114" i="1"/>
  <c r="BS1114" i="1"/>
  <c r="BR1823" i="1"/>
  <c r="BS1823" i="1"/>
  <c r="BS1154" i="1"/>
  <c r="BR1154" i="1"/>
  <c r="BR1860" i="1"/>
  <c r="BS1860" i="1"/>
  <c r="BS968" i="1"/>
  <c r="BR968" i="1"/>
  <c r="BS240" i="1"/>
  <c r="BR240" i="1"/>
  <c r="BS18" i="1"/>
  <c r="BR18" i="1"/>
  <c r="BS1772" i="1"/>
  <c r="BR1772" i="1"/>
  <c r="BS201" i="1"/>
  <c r="BR201" i="1"/>
  <c r="BS793" i="1"/>
  <c r="BR793" i="1"/>
  <c r="BS1659" i="1"/>
  <c r="BR1659" i="1"/>
  <c r="BR1189" i="1"/>
  <c r="BS1189" i="1"/>
  <c r="BR419" i="1"/>
  <c r="BS419" i="1"/>
  <c r="BS41" i="1"/>
  <c r="BR41" i="1"/>
  <c r="BS1139" i="1"/>
  <c r="BR1139" i="1"/>
  <c r="BR401" i="1"/>
  <c r="BS401" i="1"/>
  <c r="BR991" i="1"/>
  <c r="BS991" i="1"/>
  <c r="BS1390" i="1"/>
  <c r="BR1390" i="1"/>
  <c r="BS1916" i="1"/>
  <c r="BR1916" i="1"/>
  <c r="BR1258" i="1"/>
  <c r="BS1258" i="1"/>
  <c r="BS1238" i="1"/>
  <c r="BR1238" i="1"/>
  <c r="BS970" i="1"/>
  <c r="BR970" i="1"/>
  <c r="BS1895" i="1"/>
  <c r="BR1895" i="1"/>
  <c r="BS78" i="1"/>
  <c r="BR78" i="1"/>
  <c r="BS1589" i="1"/>
  <c r="BR1589" i="1"/>
  <c r="BS1618" i="1"/>
  <c r="BR1618" i="1"/>
  <c r="BS752" i="1"/>
  <c r="BR752" i="1"/>
  <c r="BS281" i="1"/>
  <c r="BR281" i="1"/>
  <c r="BR1909" i="1"/>
  <c r="BS1909" i="1"/>
  <c r="BR647" i="1"/>
  <c r="BS647" i="1"/>
  <c r="BS1219" i="1"/>
  <c r="BR1219" i="1"/>
  <c r="BS1686" i="1"/>
  <c r="BR1686" i="1"/>
  <c r="BR1297" i="1"/>
  <c r="BS1297" i="1"/>
  <c r="BR580" i="1"/>
  <c r="BS580" i="1"/>
  <c r="BS97" i="1"/>
  <c r="BR97" i="1"/>
  <c r="BS1535" i="1"/>
  <c r="BR1535" i="1"/>
  <c r="BR468" i="1"/>
  <c r="BS468" i="1"/>
  <c r="BS1047" i="1"/>
  <c r="BR1047" i="1"/>
  <c r="BR1415" i="1"/>
  <c r="BS1415" i="1"/>
  <c r="BR1028" i="1"/>
  <c r="BS1028" i="1"/>
  <c r="BS630" i="1"/>
  <c r="BR630" i="1"/>
  <c r="BS1743" i="1"/>
  <c r="BR1743" i="1"/>
  <c r="BS420" i="1"/>
  <c r="BR420" i="1"/>
  <c r="BS1029" i="1"/>
  <c r="BR1029" i="1"/>
  <c r="BS1327" i="1"/>
  <c r="BR1327" i="1"/>
  <c r="BS858" i="1"/>
  <c r="BR858" i="1"/>
  <c r="BR863" i="1"/>
  <c r="BS863" i="1"/>
  <c r="BS815" i="1"/>
  <c r="BR815" i="1"/>
  <c r="BS115" i="1"/>
  <c r="BR115" i="1"/>
  <c r="BS699" i="1"/>
  <c r="BR699" i="1"/>
  <c r="BS1538" i="1"/>
  <c r="BR1538" i="1"/>
  <c r="BS1557" i="1"/>
  <c r="BR1557" i="1"/>
  <c r="BS1808" i="1"/>
  <c r="BR1808" i="1"/>
  <c r="BR1827" i="1"/>
  <c r="BS1827" i="1"/>
  <c r="BR1234" i="1"/>
  <c r="BS1234" i="1"/>
  <c r="BS1712" i="1"/>
  <c r="BR1712" i="1"/>
  <c r="BR1815" i="1"/>
  <c r="BS1815" i="1"/>
  <c r="BR2004" i="1"/>
  <c r="BS2004" i="1"/>
  <c r="BR1120" i="1"/>
  <c r="BS1120" i="1"/>
  <c r="BR718" i="1"/>
  <c r="BS718" i="1"/>
  <c r="BS1463" i="1"/>
  <c r="BR1463" i="1"/>
  <c r="BR1994" i="1"/>
  <c r="BS1994" i="1"/>
  <c r="BS685" i="1"/>
  <c r="BR685" i="1"/>
  <c r="BS7" i="1"/>
  <c r="BR7" i="1"/>
  <c r="BS1117" i="1"/>
  <c r="BR1117" i="1"/>
  <c r="BS1416" i="1"/>
  <c r="BR1416" i="1"/>
  <c r="BS418" i="1"/>
  <c r="BR418" i="1"/>
  <c r="BS1885" i="1"/>
  <c r="BR1885" i="1"/>
  <c r="BS336" i="1"/>
  <c r="BR336" i="1"/>
  <c r="BR2024" i="1"/>
  <c r="BS2024" i="1"/>
  <c r="BS945" i="1"/>
  <c r="BR945" i="1"/>
  <c r="BS1243" i="1"/>
  <c r="BR1243" i="1"/>
  <c r="BR1982" i="1"/>
  <c r="BS1982" i="1"/>
  <c r="BS1484" i="1"/>
  <c r="BR1484" i="1"/>
  <c r="BR914" i="1"/>
  <c r="BS914" i="1"/>
  <c r="BS351" i="1"/>
  <c r="BR351" i="1"/>
  <c r="BS581" i="1"/>
  <c r="BR581" i="1"/>
  <c r="BR1929" i="1"/>
  <c r="BS1929" i="1"/>
  <c r="BS316" i="1"/>
  <c r="BR316" i="1"/>
  <c r="BS907" i="1"/>
  <c r="BR907" i="1"/>
  <c r="BS1274" i="1"/>
  <c r="BR1274" i="1"/>
  <c r="BR1337" i="1"/>
  <c r="BS1337" i="1"/>
  <c r="BR620" i="1"/>
  <c r="BS620" i="1"/>
  <c r="BR226" i="1"/>
  <c r="BS226" i="1"/>
  <c r="BR1787" i="1"/>
  <c r="BS1787" i="1"/>
  <c r="BR595" i="1"/>
  <c r="BS595" i="1"/>
  <c r="BR1123" i="1"/>
  <c r="BS1123" i="1"/>
  <c r="BR1638" i="1"/>
  <c r="BS1638" i="1"/>
  <c r="BS895" i="1"/>
  <c r="BR895" i="1"/>
  <c r="BR2023" i="1"/>
  <c r="BS2023" i="1"/>
  <c r="BR1532" i="1"/>
  <c r="BS1532" i="1"/>
  <c r="BR1072" i="1"/>
  <c r="BS1072" i="1"/>
  <c r="BS670" i="1"/>
  <c r="BR670" i="1"/>
  <c r="BR1887" i="1"/>
  <c r="BS1887" i="1"/>
  <c r="BS1874" i="1"/>
  <c r="BR1874" i="1"/>
  <c r="BS462" i="1"/>
  <c r="BR462" i="1"/>
  <c r="BR1069" i="1"/>
  <c r="BS1069" i="1"/>
  <c r="BR1367" i="1"/>
  <c r="BS1367" i="1"/>
  <c r="BR1494" i="1"/>
  <c r="BS1494" i="1"/>
  <c r="BR160" i="1"/>
  <c r="BS160" i="1"/>
  <c r="BR897" i="1"/>
  <c r="BS897" i="1"/>
  <c r="BS1182" i="1"/>
  <c r="BR1182" i="1"/>
  <c r="BR1927" i="1"/>
  <c r="BS1927" i="1"/>
  <c r="BS864" i="1"/>
  <c r="BR864" i="1"/>
  <c r="BS303" i="1"/>
  <c r="BR303" i="1"/>
  <c r="BS142" i="1"/>
  <c r="BR142" i="1"/>
  <c r="BR1364" i="1"/>
  <c r="BS1364" i="1"/>
  <c r="BS268" i="1"/>
  <c r="BR268" i="1"/>
  <c r="BR857" i="1"/>
  <c r="BS857" i="1"/>
  <c r="BS1746" i="1"/>
  <c r="BR1746" i="1"/>
  <c r="BR1289" i="1"/>
  <c r="BS1289" i="1"/>
  <c r="BS572" i="1"/>
  <c r="BR572" i="1"/>
  <c r="BR105" i="1"/>
  <c r="BS105" i="1"/>
  <c r="BR1567" i="1"/>
  <c r="BS1567" i="1"/>
  <c r="BS476" i="1"/>
  <c r="BR476" i="1"/>
  <c r="BR1055" i="1"/>
  <c r="BS1055" i="1"/>
  <c r="BR1464" i="1"/>
  <c r="BS1464" i="1"/>
  <c r="BR1989" i="1"/>
  <c r="BS1989" i="1"/>
  <c r="BR1660" i="1"/>
  <c r="BS1660" i="1"/>
  <c r="BR250" i="1"/>
  <c r="BS250" i="1"/>
  <c r="BR2089" i="1"/>
  <c r="BS2089" i="1"/>
  <c r="BS1831" i="1"/>
  <c r="BR1831" i="1"/>
  <c r="BR1331" i="1"/>
  <c r="BS1331" i="1"/>
  <c r="BS1872" i="1"/>
  <c r="BR1872" i="1"/>
  <c r="BS1993" i="1"/>
  <c r="BR1993" i="1"/>
  <c r="BR1648" i="1"/>
  <c r="BS1648" i="1"/>
  <c r="BR1907" i="1"/>
  <c r="BS1907" i="1"/>
  <c r="BR38" i="1"/>
  <c r="BS38" i="1"/>
  <c r="BR525" i="1"/>
  <c r="BS525" i="1"/>
  <c r="BR1132" i="1"/>
  <c r="BS1132" i="1"/>
  <c r="BR1911" i="1"/>
  <c r="BS1911" i="1"/>
  <c r="BS398" i="1"/>
  <c r="BR398" i="1"/>
  <c r="BS1604" i="1"/>
  <c r="BR1604" i="1"/>
  <c r="BS188" i="1"/>
  <c r="BR188" i="1"/>
  <c r="BR1984" i="1"/>
  <c r="BS1984" i="1"/>
  <c r="BS925" i="1"/>
  <c r="BR925" i="1"/>
  <c r="BS1213" i="1"/>
  <c r="BR1213" i="1"/>
  <c r="BS1709" i="1"/>
  <c r="BR1709" i="1"/>
  <c r="BS958" i="1"/>
  <c r="BR958" i="1"/>
  <c r="BR1227" i="1"/>
  <c r="BS1227" i="1"/>
  <c r="BS317" i="1"/>
  <c r="BR317" i="1"/>
  <c r="BS738" i="1"/>
  <c r="BR738" i="1"/>
  <c r="BR1344" i="1"/>
  <c r="BS1344" i="1"/>
  <c r="BS1763" i="1"/>
  <c r="BR1763" i="1"/>
  <c r="BS1324" i="1"/>
  <c r="BR1324" i="1"/>
  <c r="BR887" i="1"/>
  <c r="BS887" i="1"/>
  <c r="BS1617" i="1"/>
  <c r="BR1617" i="1"/>
  <c r="BS827" i="1"/>
  <c r="BR827" i="1"/>
  <c r="BS118" i="1"/>
  <c r="BR118" i="1"/>
  <c r="BS711" i="1"/>
  <c r="BR711" i="1"/>
  <c r="BS1550" i="1"/>
  <c r="BR1550" i="1"/>
  <c r="BS902" i="1"/>
  <c r="BR902" i="1"/>
  <c r="BS339" i="1"/>
  <c r="BR339" i="1"/>
  <c r="BR661" i="1"/>
  <c r="BS661" i="1"/>
  <c r="BS1103" i="1"/>
  <c r="BR1103" i="1"/>
  <c r="BR385" i="1"/>
  <c r="BS385" i="1"/>
  <c r="BR975" i="1"/>
  <c r="BS975" i="1"/>
  <c r="BS1374" i="1"/>
  <c r="BR1374" i="1"/>
  <c r="BR1897" i="1"/>
  <c r="BS1897" i="1"/>
  <c r="BS1242" i="1"/>
  <c r="BR1242" i="1"/>
  <c r="BS1248" i="1"/>
  <c r="BR1248" i="1"/>
  <c r="BS362" i="1"/>
  <c r="BR362" i="1"/>
  <c r="BS477" i="1"/>
  <c r="BR477" i="1"/>
  <c r="BR1084" i="1"/>
  <c r="BS1084" i="1"/>
  <c r="BS1755" i="1"/>
  <c r="BR1755" i="1"/>
  <c r="BS1474" i="1"/>
  <c r="BR1474" i="1"/>
  <c r="BR140" i="1"/>
  <c r="BS140" i="1"/>
  <c r="BR875" i="1"/>
  <c r="BS875" i="1"/>
  <c r="BS1162" i="1"/>
  <c r="BR1162" i="1"/>
  <c r="BS553" i="1"/>
  <c r="BR553" i="1"/>
  <c r="BS740" i="1"/>
  <c r="BR740" i="1"/>
  <c r="BR269" i="1"/>
  <c r="BS269" i="1"/>
  <c r="BR1901" i="1"/>
  <c r="BS1901" i="1"/>
  <c r="BS635" i="1"/>
  <c r="BR635" i="1"/>
  <c r="BS1193" i="1"/>
  <c r="BR1193" i="1"/>
  <c r="BR1658" i="1"/>
  <c r="BS1658" i="1"/>
  <c r="BR1216" i="1"/>
  <c r="BS1216" i="1"/>
  <c r="BR838" i="1"/>
  <c r="BS838" i="1"/>
  <c r="BS795" i="1"/>
  <c r="BR795" i="1"/>
  <c r="BR757" i="1"/>
  <c r="BS757" i="1"/>
  <c r="BS76" i="1"/>
  <c r="BR76" i="1"/>
  <c r="BS1190" i="1"/>
  <c r="BR1190" i="1"/>
  <c r="BS1493" i="1"/>
  <c r="BR1493" i="1"/>
  <c r="BR291" i="1"/>
  <c r="BS291" i="1"/>
  <c r="BR174" i="1"/>
  <c r="BS174" i="1"/>
  <c r="BS1368" i="1"/>
  <c r="BR1368" i="1"/>
  <c r="BR272" i="1"/>
  <c r="BS272" i="1"/>
  <c r="BS861" i="1"/>
  <c r="BR861" i="1"/>
  <c r="BR1751" i="1"/>
  <c r="BS1751" i="1"/>
  <c r="BS641" i="1"/>
  <c r="BR641" i="1"/>
  <c r="BN848" i="1"/>
  <c r="BO848" i="1"/>
  <c r="BN214" i="1"/>
  <c r="BO214" i="1"/>
  <c r="BN1468" i="1"/>
  <c r="BO1468" i="1"/>
  <c r="BO2037" i="1"/>
  <c r="BN2037" i="1"/>
  <c r="BO2016" i="1"/>
  <c r="BN2016" i="1"/>
  <c r="BN1532" i="1"/>
  <c r="BO1532" i="1"/>
  <c r="BO800" i="1"/>
  <c r="BN800" i="1"/>
  <c r="BN1720" i="1"/>
  <c r="BO1720" i="1"/>
  <c r="BN322" i="1"/>
  <c r="BO322" i="1"/>
  <c r="BN1691" i="1"/>
  <c r="BO1691" i="1"/>
  <c r="BN1811" i="1"/>
  <c r="BO1811" i="1"/>
  <c r="BN1059" i="1"/>
  <c r="BO1059" i="1"/>
  <c r="BN1700" i="1"/>
  <c r="BO1700" i="1"/>
  <c r="BO1406" i="1"/>
  <c r="BN1406" i="1"/>
  <c r="BO2039" i="1"/>
  <c r="BN2039" i="1"/>
  <c r="BN1085" i="1"/>
  <c r="BO1085" i="1"/>
  <c r="BO408" i="1"/>
  <c r="BN408" i="1"/>
  <c r="BO122" i="1"/>
  <c r="BN122" i="1"/>
  <c r="BO714" i="1"/>
  <c r="BN714" i="1"/>
  <c r="BN13" i="1"/>
  <c r="BO13" i="1"/>
  <c r="BN467" i="1"/>
  <c r="BO467" i="1"/>
  <c r="BN387" i="1"/>
  <c r="BO387" i="1"/>
  <c r="BN959" i="1"/>
  <c r="BO959" i="1"/>
  <c r="BO960" i="1"/>
  <c r="BN960" i="1"/>
  <c r="BO190" i="1"/>
  <c r="BN190" i="1"/>
  <c r="BO1433" i="1"/>
  <c r="BN1433" i="1"/>
  <c r="BO358" i="1"/>
  <c r="BN358" i="1"/>
  <c r="BO602" i="1"/>
  <c r="BN602" i="1"/>
  <c r="BN238" i="1"/>
  <c r="BO238" i="1"/>
  <c r="BN275" i="1"/>
  <c r="BO275" i="1"/>
  <c r="BO845" i="1"/>
  <c r="BN845" i="1"/>
  <c r="BO814" i="1"/>
  <c r="BN814" i="1"/>
  <c r="BN1229" i="1"/>
  <c r="BO1229" i="1"/>
  <c r="BO1410" i="1"/>
  <c r="BN1410" i="1"/>
  <c r="BN1974" i="1"/>
  <c r="BO1974" i="1"/>
  <c r="BO434" i="1"/>
  <c r="BN434" i="1"/>
  <c r="BO1413" i="1"/>
  <c r="BN1413" i="1"/>
  <c r="BN1028" i="1"/>
  <c r="BO1028" i="1"/>
  <c r="BO197" i="1"/>
  <c r="BN197" i="1"/>
  <c r="BN261" i="1"/>
  <c r="BO261" i="1"/>
  <c r="BO437" i="1"/>
  <c r="BN437" i="1"/>
  <c r="BN732" i="1"/>
  <c r="BO732" i="1"/>
  <c r="BN1201" i="1"/>
  <c r="BO1201" i="1"/>
  <c r="BN954" i="1"/>
  <c r="BO954" i="1"/>
  <c r="BN672" i="1"/>
  <c r="BO672" i="1"/>
  <c r="BN1871" i="1"/>
  <c r="BO1871" i="1"/>
  <c r="BN908" i="1"/>
  <c r="BO908" i="1"/>
  <c r="BO147" i="1"/>
  <c r="BN147" i="1"/>
  <c r="BN324" i="1"/>
  <c r="BO324" i="1"/>
  <c r="BN620" i="1"/>
  <c r="BO620" i="1"/>
  <c r="BN1026" i="1"/>
  <c r="BO1026" i="1"/>
  <c r="BN1458" i="1"/>
  <c r="BO1458" i="1"/>
  <c r="BO1309" i="1"/>
  <c r="BN1309" i="1"/>
  <c r="BO407" i="1"/>
  <c r="BN407" i="1"/>
  <c r="BN150" i="1"/>
  <c r="BO150" i="1"/>
  <c r="BO291" i="1"/>
  <c r="BN291" i="1"/>
  <c r="BO1188" i="1"/>
  <c r="BN1188" i="1"/>
  <c r="BO1540" i="1"/>
  <c r="BN1540" i="1"/>
  <c r="BO1353" i="1"/>
  <c r="BN1353" i="1"/>
  <c r="BO532" i="1"/>
  <c r="BN532" i="1"/>
  <c r="BN1692" i="1"/>
  <c r="BO1692" i="1"/>
  <c r="BO1267" i="1"/>
  <c r="BN1267" i="1"/>
  <c r="BO736" i="1"/>
  <c r="BN736" i="1"/>
  <c r="BN1756" i="1"/>
  <c r="BO1756" i="1"/>
  <c r="BO1172" i="1"/>
  <c r="BN1172" i="1"/>
  <c r="BO1241" i="1"/>
  <c r="BN1241" i="1"/>
  <c r="BN417" i="1"/>
  <c r="BO417" i="1"/>
  <c r="BO757" i="1"/>
  <c r="BN757" i="1"/>
  <c r="BO1138" i="1"/>
  <c r="BN1138" i="1"/>
  <c r="BO592" i="1"/>
  <c r="BN592" i="1"/>
  <c r="BO752" i="1"/>
  <c r="BN752" i="1"/>
  <c r="BN297" i="1"/>
  <c r="BO297" i="1"/>
  <c r="BN641" i="1"/>
  <c r="BO641" i="1"/>
  <c r="BO1510" i="1"/>
  <c r="BN1510" i="1"/>
  <c r="BN746" i="1"/>
  <c r="BO746" i="1"/>
  <c r="BN1184" i="1"/>
  <c r="BO1184" i="1"/>
  <c r="BO1269" i="1"/>
  <c r="BN1269" i="1"/>
  <c r="BN1146" i="1"/>
  <c r="BO1146" i="1"/>
  <c r="BN456" i="1"/>
  <c r="BO456" i="1"/>
  <c r="BO815" i="1"/>
  <c r="BN815" i="1"/>
  <c r="BN2031" i="1"/>
  <c r="BO2031" i="1"/>
  <c r="BN1559" i="1"/>
  <c r="BO1559" i="1"/>
  <c r="BN1390" i="1"/>
  <c r="BO1390" i="1"/>
  <c r="BN1072" i="1"/>
  <c r="BO1072" i="1"/>
  <c r="BN914" i="1"/>
  <c r="BO914" i="1"/>
  <c r="BN1227" i="1"/>
  <c r="BO1227" i="1"/>
  <c r="BN1344" i="1"/>
  <c r="BO1344" i="1"/>
  <c r="BO333" i="1"/>
  <c r="BN333" i="1"/>
  <c r="BO681" i="1"/>
  <c r="BN681" i="1"/>
  <c r="BO1882" i="1"/>
  <c r="BN1882" i="1"/>
  <c r="BN1335" i="1"/>
  <c r="BO1335" i="1"/>
  <c r="BN1971" i="1"/>
  <c r="BO1971" i="1"/>
  <c r="BN1367" i="1"/>
  <c r="BO1367" i="1"/>
  <c r="BO1866" i="1"/>
  <c r="BN1866" i="1"/>
  <c r="BN1525" i="1"/>
  <c r="BO1525" i="1"/>
  <c r="BN1277" i="1"/>
  <c r="BO1277" i="1"/>
  <c r="BO676" i="1"/>
  <c r="BN676" i="1"/>
  <c r="BO2082" i="1"/>
  <c r="BN2082" i="1"/>
  <c r="BN228" i="1"/>
  <c r="BO228" i="1"/>
  <c r="BO864" i="1"/>
  <c r="BN864" i="1"/>
  <c r="BN2040" i="1"/>
  <c r="BO2040" i="1"/>
  <c r="BO1761" i="1"/>
  <c r="BN1761" i="1"/>
  <c r="BO1215" i="1"/>
  <c r="BN1215" i="1"/>
  <c r="BN599" i="1"/>
  <c r="BO599" i="1"/>
  <c r="BN833" i="1"/>
  <c r="BO833" i="1"/>
  <c r="BO665" i="1"/>
  <c r="BN665" i="1"/>
  <c r="BN1991" i="1"/>
  <c r="BO1991" i="1"/>
  <c r="BN2025" i="1"/>
  <c r="BO2025" i="1"/>
  <c r="BN2047" i="1"/>
  <c r="BO2047" i="1"/>
  <c r="BN1298" i="1"/>
  <c r="BO1298" i="1"/>
  <c r="BN819" i="1"/>
  <c r="BO819" i="1"/>
  <c r="BO1725" i="1"/>
  <c r="BN1725" i="1"/>
  <c r="BN1537" i="1"/>
  <c r="BO1537" i="1"/>
  <c r="BN1943" i="1"/>
  <c r="BO1943" i="1"/>
  <c r="BN1673" i="1"/>
  <c r="BO1673" i="1"/>
  <c r="BN502" i="1"/>
  <c r="BO502" i="1"/>
  <c r="BO1818" i="1"/>
  <c r="BN1818" i="1"/>
  <c r="BN912" i="1"/>
  <c r="BO912" i="1"/>
  <c r="BN1626" i="1"/>
  <c r="BO1626" i="1"/>
  <c r="BO1916" i="1"/>
  <c r="BN1916" i="1"/>
  <c r="BN130" i="1"/>
  <c r="BO130" i="1"/>
  <c r="BO51" i="1"/>
  <c r="BN51" i="1"/>
  <c r="BO1846" i="1"/>
  <c r="BN1846" i="1"/>
  <c r="BO1648" i="1"/>
  <c r="BN1648" i="1"/>
  <c r="BO1389" i="1"/>
  <c r="BN1389" i="1"/>
  <c r="BO1965" i="1"/>
  <c r="BN1965" i="1"/>
  <c r="BO23" i="1"/>
  <c r="BN23" i="1"/>
  <c r="BO1942" i="1"/>
  <c r="BN1942" i="1"/>
  <c r="BO221" i="1"/>
  <c r="BN221" i="1"/>
  <c r="BN813" i="1"/>
  <c r="BO813" i="1"/>
  <c r="BN1687" i="1"/>
  <c r="BO1687" i="1"/>
  <c r="BO94" i="1"/>
  <c r="BN94" i="1"/>
  <c r="BO1657" i="1"/>
  <c r="BN1657" i="1"/>
  <c r="BO942" i="1"/>
  <c r="BN942" i="1"/>
  <c r="BO1092" i="1"/>
  <c r="BN1092" i="1"/>
  <c r="BO694" i="1"/>
  <c r="BN694" i="1"/>
  <c r="BO24" i="1"/>
  <c r="BN24" i="1"/>
  <c r="BO918" i="1"/>
  <c r="BN918" i="1"/>
  <c r="BN363" i="1"/>
  <c r="BO363" i="1"/>
  <c r="BN593" i="1"/>
  <c r="BO593" i="1"/>
  <c r="BO506" i="1"/>
  <c r="BN506" i="1"/>
  <c r="BN329" i="1"/>
  <c r="BO329" i="1"/>
  <c r="BO919" i="1"/>
  <c r="BN919" i="1"/>
  <c r="BN1286" i="1"/>
  <c r="BO1286" i="1"/>
  <c r="BO1941" i="1"/>
  <c r="BN1941" i="1"/>
  <c r="BO677" i="1"/>
  <c r="BN677" i="1"/>
  <c r="BO1109" i="1"/>
  <c r="BN1109" i="1"/>
  <c r="BN1407" i="1"/>
  <c r="BO1407" i="1"/>
  <c r="BO1448" i="1"/>
  <c r="BN1448" i="1"/>
  <c r="BN455" i="1"/>
  <c r="BO455" i="1"/>
  <c r="BO763" i="1"/>
  <c r="BN763" i="1"/>
  <c r="BO1392" i="1"/>
  <c r="BN1392" i="1"/>
  <c r="BN1802" i="1"/>
  <c r="BO1802" i="1"/>
  <c r="BO538" i="1"/>
  <c r="BN538" i="1"/>
  <c r="BO464" i="1"/>
  <c r="BN464" i="1"/>
  <c r="BO1899" i="1"/>
  <c r="BN1899" i="1"/>
  <c r="BN1652" i="1"/>
  <c r="BO1652" i="1"/>
  <c r="BN29" i="1"/>
  <c r="BO29" i="1"/>
  <c r="BO1046" i="1"/>
  <c r="BN1046" i="1"/>
  <c r="BO338" i="1"/>
  <c r="BN338" i="1"/>
  <c r="BN453" i="1"/>
  <c r="BO453" i="1"/>
  <c r="BN1377" i="1"/>
  <c r="BO1377" i="1"/>
  <c r="BO75" i="1"/>
  <c r="BN75" i="1"/>
  <c r="BN582" i="1"/>
  <c r="BO582" i="1"/>
  <c r="BO1960" i="1"/>
  <c r="BN1960" i="1"/>
  <c r="BN972" i="1"/>
  <c r="BO972" i="1"/>
  <c r="BO252" i="1"/>
  <c r="BN252" i="1"/>
  <c r="BN40" i="1"/>
  <c r="BO40" i="1"/>
  <c r="BN1886" i="1"/>
  <c r="BO1886" i="1"/>
  <c r="BN213" i="1"/>
  <c r="BO213" i="1"/>
  <c r="BO805" i="1"/>
  <c r="BN805" i="1"/>
  <c r="BN1677" i="1"/>
  <c r="BO1677" i="1"/>
  <c r="BN1678" i="1"/>
  <c r="BO1678" i="1"/>
  <c r="BO388" i="1"/>
  <c r="BN388" i="1"/>
  <c r="BN997" i="1"/>
  <c r="BO997" i="1"/>
  <c r="BO1295" i="1"/>
  <c r="BN1295" i="1"/>
  <c r="BO684" i="1"/>
  <c r="BN684" i="1"/>
  <c r="BO226" i="1"/>
  <c r="BN226" i="1"/>
  <c r="BO1787" i="1"/>
  <c r="BN1787" i="1"/>
  <c r="BN595" i="1"/>
  <c r="BO595" i="1"/>
  <c r="BN1123" i="1"/>
  <c r="BO1123" i="1"/>
  <c r="BO1590" i="1"/>
  <c r="BN1590" i="1"/>
  <c r="BO257" i="1"/>
  <c r="BN257" i="1"/>
  <c r="BO1795" i="1"/>
  <c r="BN1795" i="1"/>
  <c r="BO1250" i="1"/>
  <c r="BN1250" i="1"/>
  <c r="BO1474" i="1"/>
  <c r="BN1474" i="1"/>
  <c r="BO931" i="1"/>
  <c r="BN931" i="1"/>
  <c r="BN2015" i="1"/>
  <c r="BO2015" i="1"/>
  <c r="BN720" i="1"/>
  <c r="BO720" i="1"/>
  <c r="BN276" i="1"/>
  <c r="BO276" i="1"/>
  <c r="BN1087" i="1"/>
  <c r="BO1087" i="1"/>
  <c r="BO1694" i="1"/>
  <c r="BN1694" i="1"/>
  <c r="BN110" i="1"/>
  <c r="BO110" i="1"/>
  <c r="BN859" i="1"/>
  <c r="BO859" i="1"/>
  <c r="BN1641" i="1"/>
  <c r="BO1641" i="1"/>
  <c r="BN488" i="1"/>
  <c r="BO488" i="1"/>
  <c r="BO121" i="1"/>
  <c r="BN121" i="1"/>
  <c r="BN1182" i="1"/>
  <c r="BO1182" i="1"/>
  <c r="BO188" i="1"/>
  <c r="BN188" i="1"/>
  <c r="BN396" i="1"/>
  <c r="BO396" i="1"/>
  <c r="BO567" i="1"/>
  <c r="BN567" i="1"/>
  <c r="BO1090" i="1"/>
  <c r="BN1090" i="1"/>
  <c r="BN1701" i="1"/>
  <c r="BO1701" i="1"/>
  <c r="BN2050" i="1"/>
  <c r="BO2050" i="1"/>
  <c r="BO1530" i="1"/>
  <c r="BN1530" i="1"/>
  <c r="BO1804" i="1"/>
  <c r="BN1804" i="1"/>
  <c r="BN1829" i="1"/>
  <c r="BO1829" i="1"/>
  <c r="BN1718" i="1"/>
  <c r="BO1718" i="1"/>
  <c r="BN1620" i="1"/>
  <c r="BO1620" i="1"/>
  <c r="BO1162" i="1"/>
  <c r="BN1162" i="1"/>
  <c r="BN1887" i="1"/>
  <c r="BO1887" i="1"/>
  <c r="BN1585" i="1"/>
  <c r="BO1585" i="1"/>
  <c r="BO2058" i="1"/>
  <c r="BN2058" i="1"/>
  <c r="BO1868" i="1"/>
  <c r="BN1868" i="1"/>
  <c r="BN2068" i="1"/>
  <c r="BO2068" i="1"/>
  <c r="BN1505" i="1"/>
  <c r="BO1505" i="1"/>
  <c r="BO1205" i="1"/>
  <c r="BN1205" i="1"/>
  <c r="BN1632" i="1"/>
  <c r="BO1632" i="1"/>
  <c r="BO1075" i="1"/>
  <c r="BN1075" i="1"/>
  <c r="BO374" i="1"/>
  <c r="BN374" i="1"/>
  <c r="BN278" i="1"/>
  <c r="BO278" i="1"/>
  <c r="BN563" i="1"/>
  <c r="BO563" i="1"/>
  <c r="BN1927" i="1"/>
  <c r="BO1927" i="1"/>
  <c r="BO658" i="1"/>
  <c r="BN658" i="1"/>
  <c r="BO473" i="1"/>
  <c r="BN473" i="1"/>
  <c r="BO773" i="1"/>
  <c r="BN773" i="1"/>
  <c r="BN839" i="1"/>
  <c r="BO839" i="1"/>
  <c r="BO393" i="1"/>
  <c r="BN393" i="1"/>
  <c r="BO983" i="1"/>
  <c r="BN983" i="1"/>
  <c r="BN1350" i="1"/>
  <c r="BO1350" i="1"/>
  <c r="BN741" i="1"/>
  <c r="BO741" i="1"/>
  <c r="BN60" i="1"/>
  <c r="BO60" i="1"/>
  <c r="BO1173" i="1"/>
  <c r="BN1173" i="1"/>
  <c r="BO1477" i="1"/>
  <c r="BN1477" i="1"/>
  <c r="BO1936" i="1"/>
  <c r="BN1936" i="1"/>
  <c r="BO490" i="1"/>
  <c r="BN490" i="1"/>
  <c r="BO1097" i="1"/>
  <c r="BN1097" i="1"/>
  <c r="BO1395" i="1"/>
  <c r="BN1395" i="1"/>
  <c r="BO1863" i="1"/>
  <c r="BN1863" i="1"/>
  <c r="BN527" i="1"/>
  <c r="BO527" i="1"/>
  <c r="BO1284" i="1"/>
  <c r="BN1284" i="1"/>
  <c r="BO1833" i="1"/>
  <c r="BN1833" i="1"/>
  <c r="BO1183" i="1"/>
  <c r="BN1183" i="1"/>
  <c r="BN61" i="1"/>
  <c r="BO61" i="1"/>
  <c r="BO1889" i="1"/>
  <c r="BN1889" i="1"/>
  <c r="BO1396" i="1"/>
  <c r="BN1396" i="1"/>
  <c r="BN647" i="1"/>
  <c r="BO647" i="1"/>
  <c r="BO1951" i="1"/>
  <c r="BN1951" i="1"/>
  <c r="BO418" i="1"/>
  <c r="BN418" i="1"/>
  <c r="BN1885" i="1"/>
  <c r="BO1885" i="1"/>
  <c r="BO1560" i="1"/>
  <c r="BN1560" i="1"/>
  <c r="BO952" i="1"/>
  <c r="BN952" i="1"/>
  <c r="BO330" i="1"/>
  <c r="BN330" i="1"/>
  <c r="BO186" i="1"/>
  <c r="BN186" i="1"/>
  <c r="BO1369" i="1"/>
  <c r="BN1369" i="1"/>
  <c r="BO660" i="1"/>
  <c r="BN660" i="1"/>
  <c r="BN181" i="1"/>
  <c r="BO181" i="1"/>
  <c r="BN1716" i="1"/>
  <c r="BO1716" i="1"/>
  <c r="BN555" i="1"/>
  <c r="BO555" i="1"/>
  <c r="BO1050" i="1"/>
  <c r="BN1050" i="1"/>
  <c r="BN240" i="1"/>
  <c r="BO240" i="1"/>
  <c r="BO18" i="1"/>
  <c r="BN18" i="1"/>
  <c r="BN1772" i="1"/>
  <c r="BO1772" i="1"/>
  <c r="BN201" i="1"/>
  <c r="BO201" i="1"/>
  <c r="BO793" i="1"/>
  <c r="BN793" i="1"/>
  <c r="BO1659" i="1"/>
  <c r="BN1659" i="1"/>
  <c r="BO1614" i="1"/>
  <c r="BN1614" i="1"/>
  <c r="BO376" i="1"/>
  <c r="BN376" i="1"/>
  <c r="BO985" i="1"/>
  <c r="BN985" i="1"/>
  <c r="BN1283" i="1"/>
  <c r="BO1283" i="1"/>
  <c r="BN2044" i="1"/>
  <c r="BO2044" i="1"/>
  <c r="BN1768" i="1"/>
  <c r="BO1768" i="1"/>
  <c r="BO1068" i="1"/>
  <c r="BN1068" i="1"/>
  <c r="BO1027" i="1"/>
  <c r="BN1027" i="1"/>
  <c r="BO16" i="1"/>
  <c r="BN16" i="1"/>
  <c r="BO1564" i="1"/>
  <c r="BN1564" i="1"/>
  <c r="BO1084" i="1"/>
  <c r="BN1084" i="1"/>
  <c r="BO84" i="1"/>
  <c r="BN84" i="1"/>
  <c r="BN1762" i="1"/>
  <c r="BO1762" i="1"/>
  <c r="BN513" i="1"/>
  <c r="BO513" i="1"/>
  <c r="BN1930" i="1"/>
  <c r="BO1930" i="1"/>
  <c r="BO1767" i="1"/>
  <c r="BN1767" i="1"/>
  <c r="BN1706" i="1"/>
  <c r="BO1706" i="1"/>
  <c r="BO1247" i="1"/>
  <c r="BN1247" i="1"/>
  <c r="BN2030" i="1"/>
  <c r="BO2030" i="1"/>
  <c r="BO755" i="1"/>
  <c r="BN755" i="1"/>
  <c r="BO444" i="1"/>
  <c r="BN444" i="1"/>
  <c r="BN1434" i="1"/>
  <c r="BO1434" i="1"/>
  <c r="BO420" i="1"/>
  <c r="BN420" i="1"/>
  <c r="BO1385" i="1"/>
  <c r="BN1385" i="1"/>
  <c r="BO1206" i="1"/>
  <c r="BN1206" i="1"/>
  <c r="BN309" i="1"/>
  <c r="BO309" i="1"/>
  <c r="BO1404" i="1"/>
  <c r="BN1404" i="1"/>
  <c r="BN904" i="1"/>
  <c r="BO904" i="1"/>
  <c r="BN1650" i="1"/>
  <c r="BO1650" i="1"/>
  <c r="BN784" i="1"/>
  <c r="BO784" i="1"/>
  <c r="BO1843" i="1"/>
  <c r="BN1843" i="1"/>
  <c r="BN462" i="1"/>
  <c r="BO462" i="1"/>
  <c r="BO1181" i="1"/>
  <c r="BN1181" i="1"/>
  <c r="BO906" i="1"/>
  <c r="BN906" i="1"/>
  <c r="BN851" i="1"/>
  <c r="BO851" i="1"/>
  <c r="BO1246" i="1"/>
  <c r="BN1246" i="1"/>
  <c r="BN145" i="1"/>
  <c r="BO145" i="1"/>
  <c r="BO1981" i="1"/>
  <c r="BN1981" i="1"/>
  <c r="BN1418" i="1"/>
  <c r="BO1418" i="1"/>
  <c r="BN2014" i="1"/>
  <c r="BO2014" i="1"/>
  <c r="BO1062" i="1"/>
  <c r="BN1062" i="1"/>
  <c r="BN1836" i="1"/>
  <c r="BO1836" i="1"/>
  <c r="BO898" i="1"/>
  <c r="BN898" i="1"/>
  <c r="BO1340" i="1"/>
  <c r="BN1340" i="1"/>
  <c r="BN79" i="1"/>
  <c r="BO79" i="1"/>
  <c r="BN1131" i="1"/>
  <c r="BO1131" i="1"/>
  <c r="BN1362" i="1"/>
  <c r="BO1362" i="1"/>
  <c r="BN1631" i="1"/>
  <c r="BO1631" i="1"/>
  <c r="BN1989" i="1"/>
  <c r="BO1989" i="1"/>
  <c r="BN143" i="1"/>
  <c r="BO143" i="1"/>
  <c r="BO624" i="1"/>
  <c r="BN624" i="1"/>
  <c r="BO882" i="1"/>
  <c r="BN882" i="1"/>
  <c r="BN1728" i="1"/>
  <c r="BO1728" i="1"/>
  <c r="BN1864" i="1"/>
  <c r="BO1864" i="1"/>
  <c r="BO785" i="1"/>
  <c r="BN785" i="1"/>
  <c r="BN223" i="1"/>
  <c r="BO223" i="1"/>
  <c r="BN1806" i="1"/>
  <c r="BO1806" i="1"/>
  <c r="BO1199" i="1"/>
  <c r="BN1199" i="1"/>
  <c r="BO1066" i="1"/>
  <c r="BN1066" i="1"/>
  <c r="BN459" i="1"/>
  <c r="BO459" i="1"/>
  <c r="BO232" i="1"/>
  <c r="BN232" i="1"/>
  <c r="BN631" i="1"/>
  <c r="BO631" i="1"/>
  <c r="BN1986" i="1"/>
  <c r="BO1986" i="1"/>
  <c r="BN248" i="1"/>
  <c r="BO248" i="1"/>
  <c r="BO1094" i="1"/>
  <c r="BN1094" i="1"/>
  <c r="BN1757" i="1"/>
  <c r="BO1757" i="1"/>
  <c r="BO716" i="1"/>
  <c r="BN716" i="1"/>
  <c r="BN262" i="1"/>
  <c r="BO262" i="1"/>
  <c r="BO1891" i="1"/>
  <c r="BN1891" i="1"/>
  <c r="BN627" i="1"/>
  <c r="BO627" i="1"/>
  <c r="BO1179" i="1"/>
  <c r="BN1179" i="1"/>
  <c r="BN1658" i="1"/>
  <c r="BO1658" i="1"/>
  <c r="BO1120" i="1"/>
  <c r="BN1120" i="1"/>
  <c r="BO722" i="1"/>
  <c r="BN722" i="1"/>
  <c r="BO1467" i="1"/>
  <c r="BN1467" i="1"/>
  <c r="BN507" i="1"/>
  <c r="BO507" i="1"/>
  <c r="BN1838" i="1"/>
  <c r="BO1838" i="1"/>
  <c r="BO998" i="1"/>
  <c r="BN998" i="1"/>
  <c r="BN1676" i="1"/>
  <c r="BO1676" i="1"/>
  <c r="BN479" i="1"/>
  <c r="BO479" i="1"/>
  <c r="BN1978" i="1"/>
  <c r="BO1978" i="1"/>
  <c r="BO788" i="1"/>
  <c r="BN788" i="1"/>
  <c r="BO1082" i="1"/>
  <c r="BN1082" i="1"/>
  <c r="BN415" i="1"/>
  <c r="BO415" i="1"/>
  <c r="BN657" i="1"/>
  <c r="BO657" i="1"/>
  <c r="BO1099" i="1"/>
  <c r="BN1099" i="1"/>
  <c r="BN381" i="1"/>
  <c r="BO381" i="1"/>
  <c r="BO971" i="1"/>
  <c r="BN971" i="1"/>
  <c r="BO1338" i="1"/>
  <c r="BN1338" i="1"/>
  <c r="BN2046" i="1"/>
  <c r="BO2046" i="1"/>
  <c r="BO729" i="1"/>
  <c r="BN729" i="1"/>
  <c r="BN47" i="1"/>
  <c r="BO47" i="1"/>
  <c r="BO1161" i="1"/>
  <c r="BN1161" i="1"/>
  <c r="BO1465" i="1"/>
  <c r="BN1465" i="1"/>
  <c r="BN1938" i="1"/>
  <c r="BO1938" i="1"/>
  <c r="BO1240" i="1"/>
  <c r="BN1240" i="1"/>
  <c r="BO1271" i="1"/>
  <c r="BN1271" i="1"/>
  <c r="BO104" i="1"/>
  <c r="BN104" i="1"/>
  <c r="BO1897" i="1"/>
  <c r="BN1897" i="1"/>
  <c r="BN2002" i="1"/>
  <c r="BO2002" i="1"/>
  <c r="BO915" i="1"/>
  <c r="BN915" i="1"/>
  <c r="BO610" i="1"/>
  <c r="BN610" i="1"/>
  <c r="BO1016" i="1"/>
  <c r="BN1016" i="1"/>
  <c r="BN1758" i="1"/>
  <c r="BO1758" i="1"/>
  <c r="BN509" i="1"/>
  <c r="BO509" i="1"/>
  <c r="BN1445" i="1"/>
  <c r="BO1445" i="1"/>
  <c r="BO724" i="1"/>
  <c r="BN724" i="1"/>
  <c r="BN254" i="1"/>
  <c r="BO254" i="1"/>
  <c r="BO1865" i="1"/>
  <c r="BN1865" i="1"/>
  <c r="BN619" i="1"/>
  <c r="BO619" i="1"/>
  <c r="BO1171" i="1"/>
  <c r="BN1171" i="1"/>
  <c r="BN303" i="1"/>
  <c r="BO303" i="1"/>
  <c r="BO142" i="1"/>
  <c r="BN142" i="1"/>
  <c r="BO1364" i="1"/>
  <c r="BN1364" i="1"/>
  <c r="BO268" i="1"/>
  <c r="BN268" i="1"/>
  <c r="BO857" i="1"/>
  <c r="BN857" i="1"/>
  <c r="BN1746" i="1"/>
  <c r="BO1746" i="1"/>
  <c r="BN1749" i="1"/>
  <c r="BO1749" i="1"/>
  <c r="BN441" i="1"/>
  <c r="BO441" i="1"/>
  <c r="BO1049" i="1"/>
  <c r="BN1049" i="1"/>
  <c r="BN1347" i="1"/>
  <c r="BO1347" i="1"/>
  <c r="BN543" i="1"/>
  <c r="BO543" i="1"/>
  <c r="BO1548" i="1"/>
  <c r="BN1548" i="1"/>
  <c r="BN1933" i="1"/>
  <c r="BO1933" i="1"/>
  <c r="BO1078" i="1"/>
  <c r="BN1078" i="1"/>
  <c r="BO198" i="1"/>
  <c r="BN198" i="1"/>
  <c r="BN1957" i="1"/>
  <c r="BO1957" i="1"/>
  <c r="BN2084" i="1"/>
  <c r="BO2084" i="1"/>
  <c r="BO925" i="1"/>
  <c r="BN925" i="1"/>
  <c r="BO1855" i="1"/>
  <c r="BN1855" i="1"/>
  <c r="BO1923" i="1"/>
  <c r="BN1923" i="1"/>
  <c r="BN1814" i="1"/>
  <c r="BO1814" i="1"/>
  <c r="BN1858" i="1"/>
  <c r="BO1858" i="1"/>
  <c r="BO1368" i="1"/>
  <c r="BN1368" i="1"/>
  <c r="BO1102" i="1"/>
  <c r="BN1102" i="1"/>
  <c r="BN1932" i="1"/>
  <c r="BO1932" i="1"/>
  <c r="BO1153" i="1"/>
  <c r="BN1153" i="1"/>
  <c r="BN1372" i="1"/>
  <c r="BO1372" i="1"/>
  <c r="BN1412" i="1"/>
  <c r="BO1412" i="1"/>
  <c r="BO577" i="1"/>
  <c r="BN577" i="1"/>
  <c r="BN1029" i="1"/>
  <c r="BO1029" i="1"/>
  <c r="BO2057" i="1"/>
  <c r="BN2057" i="1"/>
  <c r="BN2059" i="1"/>
  <c r="BO2059" i="1"/>
  <c r="BO56" i="1"/>
  <c r="BN56" i="1"/>
  <c r="BN1065" i="1"/>
  <c r="BO1065" i="1"/>
  <c r="BN1844" i="1"/>
  <c r="BO1844" i="1"/>
  <c r="BO1004" i="1"/>
  <c r="BN1004" i="1"/>
  <c r="BN651" i="1"/>
  <c r="BO651" i="1"/>
  <c r="BN575" i="1"/>
  <c r="BO575" i="1"/>
  <c r="BN2080" i="1"/>
  <c r="BO2080" i="1"/>
  <c r="BO572" i="1"/>
  <c r="BN572" i="1"/>
  <c r="BN111" i="1"/>
  <c r="BO111" i="1"/>
  <c r="BN552" i="1"/>
  <c r="BO552" i="1"/>
  <c r="BO117" i="1"/>
  <c r="BN117" i="1"/>
  <c r="BO1164" i="1"/>
  <c r="BN1164" i="1"/>
  <c r="BN797" i="1"/>
  <c r="BO797" i="1"/>
  <c r="BN743" i="1"/>
  <c r="BO743" i="1"/>
  <c r="BO680" i="1"/>
  <c r="BN680" i="1"/>
  <c r="BO1780" i="1"/>
  <c r="BN1780" i="1"/>
  <c r="BO548" i="1"/>
  <c r="BN548" i="1"/>
  <c r="BO901" i="1"/>
  <c r="BN901" i="1"/>
  <c r="BN967" i="1"/>
  <c r="BO967" i="1"/>
  <c r="BO1634" i="1"/>
  <c r="BN1634" i="1"/>
  <c r="BO790" i="1"/>
  <c r="BN790" i="1"/>
  <c r="BN421" i="1"/>
  <c r="BO421" i="1"/>
  <c r="BO1311" i="1"/>
  <c r="BN1311" i="1"/>
  <c r="BO1820" i="1"/>
  <c r="BN1820" i="1"/>
  <c r="BO39" i="1"/>
  <c r="BN39" i="1"/>
  <c r="BO940" i="1"/>
  <c r="BN940" i="1"/>
  <c r="BO854" i="1"/>
  <c r="BN854" i="1"/>
  <c r="BO990" i="1"/>
  <c r="BN990" i="1"/>
  <c r="BO1144" i="1"/>
  <c r="BN1144" i="1"/>
  <c r="BO378" i="1"/>
  <c r="BN378" i="1"/>
  <c r="BO354" i="1"/>
  <c r="BN354" i="1"/>
  <c r="BO178" i="1"/>
  <c r="BN178" i="1"/>
  <c r="BO78" i="1"/>
  <c r="BN78" i="1"/>
  <c r="BN698" i="1"/>
  <c r="BO698" i="1"/>
  <c r="BN562" i="1"/>
  <c r="BO562" i="1"/>
  <c r="BO612" i="1"/>
  <c r="BN612" i="1"/>
  <c r="BO974" i="1"/>
  <c r="BN974" i="1"/>
  <c r="BO46" i="1"/>
  <c r="BN46" i="1"/>
  <c r="BO482" i="1"/>
  <c r="BN482" i="1"/>
  <c r="BN1721" i="1"/>
  <c r="BO1721" i="1"/>
  <c r="BO1901" i="1"/>
  <c r="BN1901" i="1"/>
  <c r="BO1195" i="1"/>
  <c r="BN1195" i="1"/>
  <c r="BN1327" i="1"/>
  <c r="BO1327" i="1"/>
  <c r="BO1625" i="1"/>
  <c r="BN1625" i="1"/>
  <c r="BO1339" i="1"/>
  <c r="BN1339" i="1"/>
  <c r="BN1637" i="1"/>
  <c r="BO1637" i="1"/>
  <c r="BO458" i="1"/>
  <c r="BN458" i="1"/>
  <c r="BO31" i="1"/>
  <c r="BN31" i="1"/>
  <c r="BO1200" i="1"/>
  <c r="BN1200" i="1"/>
  <c r="BO160" i="1"/>
  <c r="BN160" i="1"/>
  <c r="BO1486" i="1"/>
  <c r="BN1486" i="1"/>
  <c r="BO1713" i="1"/>
  <c r="BN1713" i="1"/>
  <c r="BO1511" i="1"/>
  <c r="BN1511" i="1"/>
  <c r="BN895" i="1"/>
  <c r="BO895" i="1"/>
  <c r="BO1055" i="1"/>
  <c r="BN1055" i="1"/>
  <c r="BN185" i="1"/>
  <c r="BO185" i="1"/>
  <c r="BO1163" i="1"/>
  <c r="BN1163" i="1"/>
  <c r="BO1155" i="1"/>
  <c r="BN1155" i="1"/>
  <c r="BO285" i="1"/>
  <c r="BN285" i="1"/>
  <c r="BN1821" i="1"/>
  <c r="BO1821" i="1"/>
  <c r="BO818" i="1"/>
  <c r="BN818" i="1"/>
  <c r="BO759" i="1"/>
  <c r="BN759" i="1"/>
  <c r="BO1937" i="1"/>
  <c r="BN1937" i="1"/>
  <c r="BO1441" i="1"/>
  <c r="BN1441" i="1"/>
  <c r="BN519" i="1"/>
  <c r="BO519" i="1"/>
  <c r="BO858" i="1"/>
  <c r="BN858" i="1"/>
  <c r="BN231" i="1"/>
  <c r="BO231" i="1"/>
  <c r="BN633" i="1"/>
  <c r="BO633" i="1"/>
  <c r="BO1010" i="1"/>
  <c r="BN1010" i="1"/>
  <c r="BO105" i="1"/>
  <c r="BN105" i="1"/>
  <c r="BO1160" i="1"/>
  <c r="BN1160" i="1"/>
  <c r="BO1536" i="1"/>
  <c r="BN1536" i="1"/>
  <c r="BN1345" i="1"/>
  <c r="BO1345" i="1"/>
  <c r="BO1308" i="1"/>
  <c r="BN1308" i="1"/>
  <c r="BO1504" i="1"/>
  <c r="BN1504" i="1"/>
  <c r="BN2010" i="1"/>
  <c r="BO2010" i="1"/>
  <c r="BN1984" i="1"/>
  <c r="BO1984" i="1"/>
  <c r="BO1498" i="1"/>
  <c r="BN1498" i="1"/>
  <c r="BO799" i="1"/>
  <c r="BN799" i="1"/>
  <c r="BO1531" i="1"/>
  <c r="BN1531" i="1"/>
  <c r="BN337" i="1"/>
  <c r="BO337" i="1"/>
  <c r="BN758" i="1"/>
  <c r="BO758" i="1"/>
  <c r="BN123" i="1"/>
  <c r="BO123" i="1"/>
  <c r="BN1946" i="1"/>
  <c r="BO1946" i="1"/>
  <c r="BO204" i="1"/>
  <c r="BN204" i="1"/>
  <c r="BO1235" i="1"/>
  <c r="BN1235" i="1"/>
  <c r="BO167" i="1"/>
  <c r="BN167" i="1"/>
  <c r="BO913" i="1"/>
  <c r="BN913" i="1"/>
  <c r="BN692" i="1"/>
  <c r="BO692" i="1"/>
  <c r="BN1300" i="1"/>
  <c r="BO1300" i="1"/>
  <c r="BN2054" i="1"/>
  <c r="BO2054" i="1"/>
  <c r="BN1093" i="1"/>
  <c r="BO1093" i="1"/>
  <c r="BO1118" i="1"/>
  <c r="BN1118" i="1"/>
  <c r="BO1428" i="1"/>
  <c r="BN1428" i="1"/>
  <c r="BN1281" i="1"/>
  <c r="BO1281" i="1"/>
  <c r="BN1299" i="1"/>
  <c r="BO1299" i="1"/>
  <c r="BN433" i="1"/>
  <c r="BO433" i="1"/>
  <c r="BO362" i="1"/>
  <c r="BN362" i="1"/>
  <c r="BO927" i="1"/>
  <c r="BN927" i="1"/>
  <c r="BO283" i="1"/>
  <c r="BN283" i="1"/>
  <c r="BO1276" i="1"/>
  <c r="BN1276" i="1"/>
  <c r="BN1544" i="1"/>
  <c r="BO1544" i="1"/>
  <c r="BN2088" i="1"/>
  <c r="BO2088" i="1"/>
  <c r="BN439" i="1"/>
  <c r="BO439" i="1"/>
  <c r="BO866" i="1"/>
  <c r="BN866" i="1"/>
  <c r="BN1661" i="1"/>
  <c r="BO1661" i="1"/>
  <c r="BN1915" i="1"/>
  <c r="BO1915" i="1"/>
  <c r="BO1593" i="1"/>
  <c r="BN1593" i="1"/>
  <c r="BN1790" i="1"/>
  <c r="BO1790" i="1"/>
  <c r="BS617" i="1"/>
  <c r="BR617" i="1"/>
  <c r="BR623" i="1"/>
  <c r="BS623" i="1"/>
  <c r="BS310" i="1"/>
  <c r="BR310" i="1"/>
  <c r="BS919" i="1"/>
  <c r="BR919" i="1"/>
  <c r="BR1285" i="1"/>
  <c r="BS1285" i="1"/>
  <c r="BS957" i="1"/>
  <c r="BR957" i="1"/>
  <c r="BR521" i="1"/>
  <c r="BS521" i="1"/>
  <c r="BR1818" i="1"/>
  <c r="BS1818" i="1"/>
  <c r="BS402" i="1"/>
  <c r="BR402" i="1"/>
  <c r="BS1839" i="1"/>
  <c r="BR1839" i="1"/>
  <c r="BS1035" i="1"/>
  <c r="BR1035" i="1"/>
  <c r="BS1252" i="1"/>
  <c r="BR1252" i="1"/>
  <c r="BS1404" i="1"/>
  <c r="BR1404" i="1"/>
  <c r="BR558" i="1"/>
  <c r="BS558" i="1"/>
  <c r="BR117" i="1"/>
  <c r="BS117" i="1"/>
  <c r="BS1961" i="1"/>
  <c r="BR1961" i="1"/>
  <c r="BR235" i="1"/>
  <c r="BS235" i="1"/>
  <c r="BS1487" i="1"/>
  <c r="BR1487" i="1"/>
  <c r="BS1940" i="1"/>
  <c r="BR1940" i="1"/>
  <c r="BS1739" i="1"/>
  <c r="BR1739" i="1"/>
  <c r="BR624" i="1"/>
  <c r="BS624" i="1"/>
  <c r="BS593" i="1"/>
  <c r="BR593" i="1"/>
  <c r="BR1518" i="1"/>
  <c r="BS1518" i="1"/>
  <c r="BS1900" i="1"/>
  <c r="BR1900" i="1"/>
  <c r="BS2049" i="1"/>
  <c r="BR2049" i="1"/>
  <c r="BS1597" i="1"/>
  <c r="BR1597" i="1"/>
  <c r="BR1805" i="1"/>
  <c r="BS1805" i="1"/>
  <c r="BR1536" i="1"/>
  <c r="BS1536" i="1"/>
  <c r="BS286" i="1"/>
  <c r="BR286" i="1"/>
  <c r="BR1854" i="1"/>
  <c r="BS1854" i="1"/>
  <c r="BS244" i="1"/>
  <c r="BR244" i="1"/>
  <c r="BS692" i="1"/>
  <c r="BR692" i="1"/>
  <c r="BR1576" i="1"/>
  <c r="BS1576" i="1"/>
  <c r="BR1399" i="1"/>
  <c r="BS1399" i="1"/>
  <c r="BR1963" i="1"/>
  <c r="BS1963" i="1"/>
  <c r="BR890" i="1"/>
  <c r="BS890" i="1"/>
  <c r="BR2038" i="1"/>
  <c r="BS2038" i="1"/>
  <c r="BR127" i="1"/>
  <c r="BS127" i="1"/>
  <c r="BR1429" i="1"/>
  <c r="BS1429" i="1"/>
  <c r="BS570" i="1"/>
  <c r="BR570" i="1"/>
  <c r="BS803" i="1"/>
  <c r="BR803" i="1"/>
  <c r="BS1199" i="1"/>
  <c r="BR1199" i="1"/>
  <c r="BR1740" i="1"/>
  <c r="BS1740" i="1"/>
  <c r="BS1323" i="1"/>
  <c r="BR1323" i="1"/>
  <c r="BS1237" i="1"/>
  <c r="BR1237" i="1"/>
  <c r="BR397" i="1"/>
  <c r="BS397" i="1"/>
  <c r="BR700" i="1"/>
  <c r="BS700" i="1"/>
  <c r="BR1163" i="1"/>
  <c r="BS1163" i="1"/>
  <c r="BS531" i="1"/>
  <c r="BR531" i="1"/>
  <c r="BS683" i="1"/>
  <c r="BR683" i="1"/>
  <c r="BS799" i="1"/>
  <c r="BR799" i="1"/>
  <c r="BS614" i="1"/>
  <c r="BR614" i="1"/>
  <c r="BS1031" i="1"/>
  <c r="BR1031" i="1"/>
  <c r="BR564" i="1"/>
  <c r="BS564" i="1"/>
  <c r="BR631" i="1"/>
  <c r="BS631" i="1"/>
  <c r="BS1607" i="1"/>
  <c r="BR1607" i="1"/>
  <c r="BR2029" i="1"/>
  <c r="BS2029" i="1"/>
  <c r="BS563" i="1"/>
  <c r="BR563" i="1"/>
  <c r="BS1369" i="1"/>
  <c r="BR1369" i="1"/>
  <c r="BS526" i="1"/>
  <c r="BR526" i="1"/>
  <c r="BR977" i="1"/>
  <c r="BS977" i="1"/>
  <c r="BS35" i="1"/>
  <c r="BR35" i="1"/>
  <c r="BR798" i="1"/>
  <c r="BS798" i="1"/>
  <c r="BS1875" i="1"/>
  <c r="BR1875" i="1"/>
  <c r="BS322" i="1"/>
  <c r="BR322" i="1"/>
  <c r="BS283" i="1"/>
  <c r="BR283" i="1"/>
  <c r="BS650" i="1"/>
  <c r="BR650" i="1"/>
  <c r="BR474" i="1"/>
  <c r="BS474" i="1"/>
  <c r="BS1170" i="1"/>
  <c r="BR1170" i="1"/>
  <c r="BR1797" i="1"/>
  <c r="BS1797" i="1"/>
  <c r="BS1446" i="1"/>
  <c r="BR1446" i="1"/>
  <c r="BS129" i="1"/>
  <c r="BR129" i="1"/>
  <c r="BS282" i="1"/>
  <c r="BR282" i="1"/>
  <c r="BS1934" i="1"/>
  <c r="BR1934" i="1"/>
  <c r="BS1682" i="1"/>
  <c r="BR1682" i="1"/>
  <c r="BR751" i="1"/>
  <c r="BS751" i="1"/>
  <c r="BS666" i="1"/>
  <c r="BR666" i="1"/>
  <c r="BR1552" i="1"/>
  <c r="BS1552" i="1"/>
  <c r="BR216" i="1"/>
  <c r="BS216" i="1"/>
  <c r="BS1412" i="1"/>
  <c r="BR1412" i="1"/>
  <c r="BS1361" i="1"/>
  <c r="BR1361" i="1"/>
  <c r="BS165" i="1"/>
  <c r="BR165" i="1"/>
  <c r="BS532" i="1"/>
  <c r="BR532" i="1"/>
  <c r="BS1492" i="1"/>
  <c r="BR1492" i="1"/>
  <c r="BR1092" i="1"/>
  <c r="BS1092" i="1"/>
  <c r="BR24" i="1"/>
  <c r="BS24" i="1"/>
  <c r="BR486" i="1"/>
  <c r="BS486" i="1"/>
  <c r="BS1093" i="1"/>
  <c r="BR1093" i="1"/>
  <c r="BR924" i="1"/>
  <c r="BS924" i="1"/>
  <c r="BR171" i="1"/>
  <c r="BS171" i="1"/>
  <c r="BS1501" i="1"/>
  <c r="BR1501" i="1"/>
  <c r="BS1107" i="1"/>
  <c r="BR1107" i="1"/>
  <c r="BS980" i="1"/>
  <c r="BR980" i="1"/>
  <c r="BS213" i="1"/>
  <c r="BR213" i="1"/>
  <c r="BR1810" i="1"/>
  <c r="BS1810" i="1"/>
  <c r="BS467" i="1"/>
  <c r="BR467" i="1"/>
  <c r="BR1806" i="1"/>
  <c r="BS1806" i="1"/>
  <c r="BS465" i="1"/>
  <c r="BR465" i="1"/>
  <c r="BS605" i="1"/>
  <c r="BR605" i="1"/>
  <c r="BS1298" i="1"/>
  <c r="BR1298" i="1"/>
  <c r="BR1530" i="1"/>
  <c r="BS1530" i="1"/>
  <c r="BS777" i="1"/>
  <c r="BR777" i="1"/>
  <c r="BS1328" i="1"/>
  <c r="BR1328" i="1"/>
  <c r="BR328" i="1"/>
  <c r="BS328" i="1"/>
  <c r="BS2012" i="1"/>
  <c r="BR2012" i="1"/>
  <c r="BS1246" i="1"/>
  <c r="BR1246" i="1"/>
  <c r="BR953" i="1"/>
  <c r="BS953" i="1"/>
  <c r="BS1640" i="1"/>
  <c r="BR1640" i="1"/>
  <c r="BS1717" i="1"/>
  <c r="BR1717" i="1"/>
  <c r="BS772" i="1"/>
  <c r="BR772" i="1"/>
  <c r="BS220" i="1"/>
  <c r="BR220" i="1"/>
  <c r="BS357" i="1"/>
  <c r="BR357" i="1"/>
  <c r="BR499" i="1"/>
  <c r="BS499" i="1"/>
  <c r="BS1340" i="1"/>
  <c r="BR1340" i="1"/>
  <c r="BS1011" i="1"/>
  <c r="BR1011" i="1"/>
  <c r="BS539" i="1"/>
  <c r="BR539" i="1"/>
  <c r="BR288" i="1"/>
  <c r="BS288" i="1"/>
  <c r="BR868" i="1"/>
  <c r="BS868" i="1"/>
  <c r="BR774" i="1"/>
  <c r="BS774" i="1"/>
  <c r="BR1276" i="1"/>
  <c r="BS1276" i="1"/>
  <c r="BS651" i="1"/>
  <c r="BR651" i="1"/>
  <c r="BR1650" i="1"/>
  <c r="BS1650" i="1"/>
  <c r="BR1598" i="1"/>
  <c r="BS1598" i="1"/>
  <c r="BR1202" i="1"/>
  <c r="BS1202" i="1"/>
  <c r="BS1345" i="1"/>
  <c r="BR1345" i="1"/>
  <c r="BS1838" i="1"/>
  <c r="BR1838" i="1"/>
  <c r="BS1864" i="1"/>
  <c r="BR1864" i="1"/>
  <c r="BR48" i="1"/>
  <c r="BS48" i="1"/>
  <c r="BS1054" i="1"/>
  <c r="BR1054" i="1"/>
  <c r="BR664" i="1"/>
  <c r="BS664" i="1"/>
  <c r="BR1938" i="1"/>
  <c r="BS1938" i="1"/>
  <c r="BS737" i="1"/>
  <c r="BR737" i="1"/>
  <c r="BR1691" i="1"/>
  <c r="BS1691" i="1"/>
  <c r="BS2058" i="1"/>
  <c r="BR2058" i="1"/>
  <c r="BS1102" i="1"/>
  <c r="BR1102" i="1"/>
  <c r="BR750" i="1"/>
  <c r="BS750" i="1"/>
  <c r="BS239" i="1"/>
  <c r="BR239" i="1"/>
  <c r="BR2088" i="1"/>
  <c r="BS2088" i="1"/>
  <c r="BS279" i="1"/>
  <c r="BR279" i="1"/>
  <c r="BR833" i="1"/>
  <c r="BS833" i="1"/>
  <c r="BS834" i="1"/>
  <c r="BR834" i="1"/>
  <c r="BR72" i="1"/>
  <c r="BS72" i="1"/>
  <c r="BR1489" i="1"/>
  <c r="BS1489" i="1"/>
  <c r="BS342" i="1"/>
  <c r="BR342" i="1"/>
  <c r="BR1397" i="1"/>
  <c r="BS1397" i="1"/>
  <c r="BS206" i="1"/>
  <c r="BR206" i="1"/>
  <c r="BS575" i="1"/>
  <c r="BR575" i="1"/>
  <c r="BS1533" i="1"/>
  <c r="BR1533" i="1"/>
  <c r="BS1936" i="1"/>
  <c r="BR1936" i="1"/>
  <c r="BS1122" i="1"/>
  <c r="BR1122" i="1"/>
  <c r="BS94" i="1"/>
  <c r="BR94" i="1"/>
  <c r="BR297" i="1"/>
  <c r="BS297" i="1"/>
  <c r="BR1718" i="1"/>
  <c r="BS1718" i="1"/>
  <c r="BR1577" i="1"/>
  <c r="BS1577" i="1"/>
  <c r="BR1773" i="1"/>
  <c r="BS1773" i="1"/>
  <c r="BS1343" i="1"/>
  <c r="BR1343" i="1"/>
  <c r="BR1748" i="1"/>
  <c r="BS1748" i="1"/>
  <c r="BR1976" i="1"/>
  <c r="BS1976" i="1"/>
  <c r="BS1819" i="1"/>
  <c r="BR1819" i="1"/>
  <c r="BR720" i="1"/>
  <c r="BS720" i="1"/>
  <c r="BS1167" i="1"/>
  <c r="BR1167" i="1"/>
  <c r="BS65" i="1"/>
  <c r="BR65" i="1"/>
  <c r="BR1382" i="1"/>
  <c r="BS1382" i="1"/>
  <c r="BR997" i="1"/>
  <c r="BS997" i="1"/>
  <c r="BS1498" i="1"/>
  <c r="BR1498" i="1"/>
  <c r="BR1228" i="1"/>
  <c r="BS1228" i="1"/>
  <c r="BR1179" i="1"/>
  <c r="BS1179" i="1"/>
  <c r="BR716" i="1"/>
  <c r="BS716" i="1"/>
  <c r="BR421" i="1"/>
  <c r="BS421" i="1"/>
  <c r="BS1253" i="1"/>
  <c r="BR1253" i="1"/>
  <c r="BR1339" i="1"/>
  <c r="BS1339" i="1"/>
  <c r="BS1761" i="1"/>
  <c r="BR1761" i="1"/>
  <c r="BR687" i="1"/>
  <c r="BS687" i="1"/>
  <c r="BS867" i="1"/>
  <c r="BR867" i="1"/>
  <c r="BS586" i="1"/>
  <c r="BR586" i="1"/>
  <c r="BR33" i="1"/>
  <c r="BS33" i="1"/>
  <c r="BS1145" i="1"/>
  <c r="BR1145" i="1"/>
  <c r="BR1475" i="1"/>
  <c r="BS1475" i="1"/>
  <c r="BR2030" i="1"/>
  <c r="BS2030" i="1"/>
  <c r="BS422" i="1"/>
  <c r="BR422" i="1"/>
  <c r="BS967" i="1"/>
  <c r="BR967" i="1"/>
  <c r="BS411" i="1"/>
  <c r="BR411" i="1"/>
  <c r="BR567" i="1"/>
  <c r="BS567" i="1"/>
  <c r="BS1389" i="1"/>
  <c r="BR1389" i="1"/>
  <c r="BR121" i="1"/>
  <c r="BS121" i="1"/>
  <c r="BR149" i="1"/>
  <c r="BS149" i="1"/>
  <c r="BR211" i="1"/>
  <c r="BS211" i="1"/>
  <c r="BR2021" i="1"/>
  <c r="BS2021" i="1"/>
  <c r="BS1599" i="1"/>
  <c r="BR1599" i="1"/>
  <c r="BR1807" i="1"/>
  <c r="BS1807" i="1"/>
  <c r="BS243" i="1"/>
  <c r="BR243" i="1"/>
  <c r="BR1964" i="1"/>
  <c r="BS1964" i="1"/>
  <c r="BR386" i="1"/>
  <c r="BS386" i="1"/>
  <c r="BS478" i="1"/>
  <c r="BR478" i="1"/>
  <c r="BS1088" i="1"/>
  <c r="BR1088" i="1"/>
  <c r="BR1241" i="1"/>
  <c r="BS1241" i="1"/>
  <c r="BR1012" i="1"/>
  <c r="BS1012" i="1"/>
  <c r="BR1914" i="1"/>
  <c r="BS1914" i="1"/>
  <c r="BR1040" i="1"/>
  <c r="BS1040" i="1"/>
  <c r="BR429" i="1"/>
  <c r="BS429" i="1"/>
  <c r="BR1037" i="1"/>
  <c r="BS1037" i="1"/>
  <c r="BR1146" i="1"/>
  <c r="BS1146" i="1"/>
  <c r="BR1760" i="1"/>
  <c r="BS1760" i="1"/>
  <c r="BS1000" i="1"/>
  <c r="BR1000" i="1"/>
  <c r="BR30" i="1"/>
  <c r="BS30" i="1"/>
  <c r="BR233" i="1"/>
  <c r="BS233" i="1"/>
  <c r="BR1705" i="1"/>
  <c r="BS1705" i="1"/>
  <c r="BR540" i="1"/>
  <c r="BS540" i="1"/>
  <c r="BR1419" i="1"/>
  <c r="BS1419" i="1"/>
  <c r="BR2001" i="1"/>
  <c r="BS2001" i="1"/>
  <c r="BS1268" i="1"/>
  <c r="BR1268" i="1"/>
  <c r="BS1670" i="1"/>
  <c r="BR1670" i="1"/>
  <c r="BR1287" i="1"/>
  <c r="BS1287" i="1"/>
  <c r="BR495" i="1"/>
  <c r="BS495" i="1"/>
  <c r="BS224" i="1"/>
  <c r="BR224" i="1"/>
  <c r="BR776" i="1"/>
  <c r="BS776" i="1"/>
  <c r="BS89" i="1"/>
  <c r="BR89" i="1"/>
  <c r="BR1442" i="1"/>
  <c r="BS1442" i="1"/>
  <c r="BR1644" i="1"/>
  <c r="BS1644" i="1"/>
  <c r="BS561" i="1"/>
  <c r="BR561" i="1"/>
  <c r="BS1878" i="1"/>
  <c r="BR1878" i="1"/>
  <c r="BS941" i="1"/>
  <c r="BR941" i="1"/>
  <c r="BS1500" i="1"/>
  <c r="BR1500" i="1"/>
  <c r="BS1360" i="1"/>
  <c r="BR1360" i="1"/>
  <c r="BR904" i="1"/>
  <c r="BS904" i="1"/>
  <c r="BR135" i="1"/>
  <c r="BS135" i="1"/>
  <c r="BR355" i="1"/>
  <c r="BS355" i="1"/>
  <c r="BR927" i="1"/>
  <c r="BS927" i="1"/>
  <c r="BR9" i="1"/>
  <c r="BS9" i="1"/>
  <c r="BS628" i="1"/>
  <c r="BR628" i="1"/>
  <c r="BS1602" i="1"/>
  <c r="BR1602" i="1"/>
  <c r="BR2086" i="1"/>
  <c r="BS2086" i="1"/>
  <c r="BS1758" i="1"/>
  <c r="BR1758" i="1"/>
  <c r="BR509" i="1"/>
  <c r="BS509" i="1"/>
  <c r="BR1116" i="1"/>
  <c r="BS1116" i="1"/>
  <c r="BS1867" i="1"/>
  <c r="BR1867" i="1"/>
  <c r="BR1570" i="1"/>
  <c r="BS1570" i="1"/>
  <c r="BR172" i="1"/>
  <c r="BS172" i="1"/>
  <c r="BS1959" i="1"/>
  <c r="BR1959" i="1"/>
  <c r="BR909" i="1"/>
  <c r="BS909" i="1"/>
  <c r="BR1196" i="1"/>
  <c r="BS1196" i="1"/>
  <c r="BR1657" i="1"/>
  <c r="BS1657" i="1"/>
  <c r="BS942" i="1"/>
  <c r="BR942" i="1"/>
  <c r="BR773" i="1"/>
  <c r="BS773" i="1"/>
  <c r="BR301" i="1"/>
  <c r="BS301" i="1"/>
  <c r="BS667" i="1"/>
  <c r="BR667" i="1"/>
  <c r="BS1320" i="1"/>
  <c r="BR1320" i="1"/>
  <c r="BR1722" i="1"/>
  <c r="BS1722" i="1"/>
  <c r="BR1296" i="1"/>
  <c r="BS1296" i="1"/>
  <c r="BS870" i="1"/>
  <c r="BR870" i="1"/>
  <c r="BS1531" i="1"/>
  <c r="BR1531" i="1"/>
  <c r="BR791" i="1"/>
  <c r="BS791" i="1"/>
  <c r="BR111" i="1"/>
  <c r="BS111" i="1"/>
  <c r="BR695" i="1"/>
  <c r="BS695" i="1"/>
  <c r="BR1529" i="1"/>
  <c r="BS1529" i="1"/>
  <c r="BS885" i="1"/>
  <c r="BR885" i="1"/>
  <c r="BR323" i="1"/>
  <c r="BS323" i="1"/>
  <c r="BR565" i="1"/>
  <c r="BS565" i="1"/>
  <c r="BR1729" i="1"/>
  <c r="BS1729" i="1"/>
  <c r="BR304" i="1"/>
  <c r="BS304" i="1"/>
  <c r="BS894" i="1"/>
  <c r="BR894" i="1"/>
  <c r="BS1861" i="1"/>
  <c r="BR1861" i="1"/>
  <c r="BR529" i="1"/>
  <c r="BS529" i="1"/>
  <c r="BR1800" i="1"/>
  <c r="BS1800" i="1"/>
  <c r="BS1080" i="1"/>
  <c r="BR1080" i="1"/>
  <c r="BR682" i="1"/>
  <c r="BS682" i="1"/>
  <c r="BS760" i="1"/>
  <c r="BR760" i="1"/>
  <c r="BR1813" i="1"/>
  <c r="BS1813" i="1"/>
  <c r="BR960" i="1"/>
  <c r="BS960" i="1"/>
  <c r="BS232" i="1"/>
  <c r="BR232" i="1"/>
  <c r="BS16" i="1"/>
  <c r="BR16" i="1"/>
  <c r="BS1756" i="1"/>
  <c r="BR1756" i="1"/>
  <c r="BS191" i="1"/>
  <c r="BR191" i="1"/>
  <c r="BR785" i="1"/>
  <c r="BS785" i="1"/>
  <c r="BS1651" i="1"/>
  <c r="BR1651" i="1"/>
  <c r="BS786" i="1"/>
  <c r="BR786" i="1"/>
  <c r="BR1483" i="1"/>
  <c r="BS1483" i="1"/>
  <c r="BR2035" i="1"/>
  <c r="BS2035" i="1"/>
  <c r="BS705" i="1"/>
  <c r="BR705" i="1"/>
  <c r="BS27" i="1"/>
  <c r="BR27" i="1"/>
  <c r="BS1137" i="1"/>
  <c r="BR1137" i="1"/>
  <c r="BS1439" i="1"/>
  <c r="BR1439" i="1"/>
  <c r="BR1902" i="1"/>
  <c r="BS1902" i="1"/>
  <c r="BS290" i="1"/>
  <c r="BR290" i="1"/>
  <c r="BS158" i="1"/>
  <c r="BR158" i="1"/>
  <c r="BS1349" i="1"/>
  <c r="BR1349" i="1"/>
  <c r="BS632" i="1"/>
  <c r="BR632" i="1"/>
  <c r="BS153" i="1"/>
  <c r="BR153" i="1"/>
  <c r="BS1642" i="1"/>
  <c r="BR1642" i="1"/>
  <c r="BR520" i="1"/>
  <c r="BS520" i="1"/>
  <c r="BR1022" i="1"/>
  <c r="BS1022" i="1"/>
  <c r="BR1476" i="1"/>
  <c r="BS1476" i="1"/>
  <c r="BR982" i="1"/>
  <c r="BS982" i="1"/>
  <c r="BR1508" i="1"/>
  <c r="BS1508" i="1"/>
  <c r="BR120" i="1"/>
  <c r="BS120" i="1"/>
  <c r="BS844" i="1"/>
  <c r="BR844" i="1"/>
  <c r="BS1138" i="1"/>
  <c r="BR1138" i="1"/>
  <c r="BR1903" i="1"/>
  <c r="BS1903" i="1"/>
  <c r="BS533" i="1"/>
  <c r="BR533" i="1"/>
  <c r="BS1032" i="1"/>
  <c r="BR1032" i="1"/>
  <c r="BR634" i="1"/>
  <c r="BS634" i="1"/>
  <c r="BR1400" i="1"/>
  <c r="BS1400" i="1"/>
  <c r="BS912" i="1"/>
  <c r="BR912" i="1"/>
  <c r="BR91" i="1"/>
  <c r="BS91" i="1"/>
  <c r="BS851" i="1"/>
  <c r="BR851" i="1"/>
  <c r="BR143" i="1"/>
  <c r="BS143" i="1"/>
  <c r="BS735" i="1"/>
  <c r="BR735" i="1"/>
  <c r="BR1585" i="1"/>
  <c r="BS1585" i="1"/>
  <c r="BS690" i="1"/>
  <c r="BR690" i="1"/>
  <c r="BR19" i="1"/>
  <c r="BS19" i="1"/>
  <c r="BS1913" i="1"/>
  <c r="BR1913" i="1"/>
  <c r="BS482" i="1"/>
  <c r="BR482" i="1"/>
  <c r="BR1089" i="1"/>
  <c r="BS1089" i="1"/>
  <c r="BS1387" i="1"/>
  <c r="BR1387" i="1"/>
  <c r="BS1845" i="1"/>
  <c r="BR1845" i="1"/>
  <c r="BR231" i="1"/>
  <c r="BS231" i="1"/>
  <c r="BS1301" i="1"/>
  <c r="BR1301" i="1"/>
  <c r="BS584" i="1"/>
  <c r="BR584" i="1"/>
  <c r="BR101" i="1"/>
  <c r="BS101" i="1"/>
  <c r="BR1556" i="1"/>
  <c r="BS1556" i="1"/>
  <c r="BS472" i="1"/>
  <c r="BR472" i="1"/>
  <c r="BR1051" i="1"/>
  <c r="BS1051" i="1"/>
  <c r="BR1420" i="1"/>
  <c r="BS1420" i="1"/>
  <c r="BS934" i="1"/>
  <c r="BR934" i="1"/>
  <c r="BS765" i="1"/>
  <c r="BR765" i="1"/>
  <c r="BR309" i="1"/>
  <c r="BS309" i="1"/>
  <c r="BR675" i="1"/>
  <c r="BS675" i="1"/>
  <c r="BS1332" i="1"/>
  <c r="BR1332" i="1"/>
  <c r="BR1794" i="1"/>
  <c r="BS1794" i="1"/>
  <c r="BS1553" i="1"/>
  <c r="BR1553" i="1"/>
  <c r="BR2037" i="1"/>
  <c r="BS2037" i="1"/>
  <c r="BR600" i="1"/>
  <c r="BS600" i="1"/>
  <c r="BS1422" i="1"/>
  <c r="BR1422" i="1"/>
  <c r="BS106" i="1"/>
  <c r="BR106" i="1"/>
  <c r="BS1669" i="1"/>
  <c r="BR1669" i="1"/>
  <c r="BS1180" i="1"/>
  <c r="BR1180" i="1"/>
  <c r="BS71" i="1"/>
  <c r="BR71" i="1"/>
  <c r="BR574" i="1"/>
  <c r="BS574" i="1"/>
  <c r="BS1630" i="1"/>
  <c r="BR1630" i="1"/>
  <c r="BS364" i="1"/>
  <c r="BR364" i="1"/>
  <c r="BR973" i="1"/>
  <c r="BS973" i="1"/>
  <c r="BR1271" i="1"/>
  <c r="BS1271" i="1"/>
  <c r="BR1894" i="1"/>
  <c r="BS1894" i="1"/>
  <c r="BS1006" i="1"/>
  <c r="BR1006" i="1"/>
  <c r="BS1676" i="1"/>
  <c r="BR1676" i="1"/>
  <c r="BS479" i="1"/>
  <c r="BR479" i="1"/>
  <c r="BR1978" i="1"/>
  <c r="BS1978" i="1"/>
  <c r="BR788" i="1"/>
  <c r="BS788" i="1"/>
  <c r="BS1759" i="1"/>
  <c r="BR1759" i="1"/>
  <c r="BS8" i="1"/>
  <c r="BR8" i="1"/>
  <c r="BS1540" i="1"/>
  <c r="BR1540" i="1"/>
  <c r="BR936" i="1"/>
  <c r="BS936" i="1"/>
  <c r="BS208" i="1"/>
  <c r="BR208" i="1"/>
  <c r="BS1562" i="1"/>
  <c r="BR1562" i="1"/>
  <c r="BS167" i="1"/>
  <c r="BR167" i="1"/>
  <c r="BR759" i="1"/>
  <c r="BS759" i="1"/>
  <c r="BS1619" i="1"/>
  <c r="BR1619" i="1"/>
  <c r="BS439" i="1"/>
  <c r="BR439" i="1"/>
  <c r="BR387" i="1"/>
  <c r="BS387" i="1"/>
  <c r="BR645" i="1"/>
  <c r="BS645" i="1"/>
  <c r="BS1083" i="1"/>
  <c r="BR1083" i="1"/>
  <c r="BS369" i="1"/>
  <c r="BR369" i="1"/>
  <c r="BS959" i="1"/>
  <c r="BR959" i="1"/>
  <c r="BR1358" i="1"/>
  <c r="BS1358" i="1"/>
  <c r="BR1876" i="1"/>
  <c r="BS1876" i="1"/>
  <c r="BR1222" i="1"/>
  <c r="BS1222" i="1"/>
  <c r="BR541" i="1"/>
  <c r="BS541" i="1"/>
  <c r="BS2013" i="1"/>
  <c r="BR2013" i="1"/>
  <c r="BS1853" i="1"/>
  <c r="BR1853" i="1"/>
  <c r="BS1144" i="1"/>
  <c r="BR1144" i="1"/>
  <c r="BS259" i="1"/>
  <c r="BR259" i="1"/>
  <c r="BS1742" i="1"/>
  <c r="BR1742" i="1"/>
  <c r="BS856" i="1"/>
  <c r="BR856" i="1"/>
  <c r="BS295" i="1"/>
  <c r="BR295" i="1"/>
  <c r="BS66" i="1"/>
  <c r="BR66" i="1"/>
  <c r="BS257" i="1"/>
  <c r="BR257" i="1"/>
  <c r="BR849" i="1"/>
  <c r="BS849" i="1"/>
  <c r="BS1737" i="1"/>
  <c r="BR1737" i="1"/>
  <c r="BS850" i="1"/>
  <c r="BR850" i="1"/>
  <c r="BS807" i="1"/>
  <c r="BR807" i="1"/>
  <c r="BS770" i="1"/>
  <c r="BR770" i="1"/>
  <c r="BS88" i="1"/>
  <c r="BR88" i="1"/>
  <c r="BS1203" i="1"/>
  <c r="BR1203" i="1"/>
  <c r="BS1506" i="1"/>
  <c r="BR1506" i="1"/>
  <c r="BS1975" i="1"/>
  <c r="BR1975" i="1"/>
  <c r="BS358" i="1"/>
  <c r="BR358" i="1"/>
  <c r="BS489" i="1"/>
  <c r="BR489" i="1"/>
  <c r="BR1417" i="1"/>
  <c r="BS1417" i="1"/>
  <c r="BR696" i="1"/>
  <c r="BS696" i="1"/>
  <c r="BS222" i="1"/>
  <c r="BR222" i="1"/>
  <c r="BS1783" i="1"/>
  <c r="BR1783" i="1"/>
  <c r="BS591" i="1"/>
  <c r="BR591" i="1"/>
  <c r="BS1119" i="1"/>
  <c r="BR1119" i="1"/>
  <c r="BS1574" i="1"/>
  <c r="BR1574" i="1"/>
  <c r="BS1215" i="1"/>
  <c r="BR1215" i="1"/>
  <c r="BS184" i="1"/>
  <c r="BR184" i="1"/>
  <c r="BR1980" i="1"/>
  <c r="BS1980" i="1"/>
  <c r="BS921" i="1"/>
  <c r="BR921" i="1"/>
  <c r="BR1208" i="1"/>
  <c r="BS1208" i="1"/>
  <c r="BR1990" i="1"/>
  <c r="BS1990" i="1"/>
  <c r="BR1226" i="1"/>
  <c r="BS1226" i="1"/>
  <c r="BR1096" i="1"/>
  <c r="BS1096" i="1"/>
  <c r="BS207" i="1"/>
  <c r="BR207" i="1"/>
  <c r="BR2002" i="1"/>
  <c r="BS2002" i="1"/>
  <c r="BR2008" i="1"/>
  <c r="BS2008" i="1"/>
  <c r="BS976" i="1"/>
  <c r="BR976" i="1"/>
  <c r="BS248" i="1"/>
  <c r="BR248" i="1"/>
  <c r="BS36" i="1"/>
  <c r="BR36" i="1"/>
  <c r="BR1825" i="1"/>
  <c r="BS1825" i="1"/>
  <c r="BS209" i="1"/>
  <c r="BR209" i="1"/>
  <c r="BS801" i="1"/>
  <c r="BR801" i="1"/>
  <c r="BS1673" i="1"/>
  <c r="BR1673" i="1"/>
  <c r="BR802" i="1"/>
  <c r="BS802" i="1"/>
  <c r="BS1503" i="1"/>
  <c r="BR1503" i="1"/>
  <c r="BR2059" i="1"/>
  <c r="BS2059" i="1"/>
  <c r="BS721" i="1"/>
  <c r="BR721" i="1"/>
  <c r="BR39" i="1"/>
  <c r="BS39" i="1"/>
  <c r="BS1153" i="1"/>
  <c r="BR1153" i="1"/>
  <c r="BR1457" i="1"/>
  <c r="BS1457" i="1"/>
  <c r="BR1920" i="1"/>
  <c r="BS1920" i="1"/>
  <c r="BR306" i="1"/>
  <c r="BS306" i="1"/>
  <c r="BR178" i="1"/>
  <c r="BS178" i="1"/>
  <c r="BR1365" i="1"/>
  <c r="BS1365" i="1"/>
  <c r="BR648" i="1"/>
  <c r="BS648" i="1"/>
  <c r="BR169" i="1"/>
  <c r="BS169" i="1"/>
  <c r="BR1702" i="1"/>
  <c r="BS1702" i="1"/>
  <c r="BR536" i="1"/>
  <c r="BS536" i="1"/>
  <c r="BS1038" i="1"/>
  <c r="BR1038" i="1"/>
  <c r="BR1497" i="1"/>
  <c r="BS1497" i="1"/>
  <c r="BR998" i="1"/>
  <c r="BS998" i="1"/>
  <c r="BS1525" i="1"/>
  <c r="BR1525" i="1"/>
  <c r="BS487" i="1"/>
  <c r="BR487" i="1"/>
  <c r="BR2063" i="1"/>
  <c r="BS2063" i="1"/>
  <c r="BR796" i="1"/>
  <c r="BS796" i="1"/>
  <c r="BR1090" i="1"/>
  <c r="BS1090" i="1"/>
  <c r="BS1846" i="1"/>
  <c r="BR1846" i="1"/>
  <c r="BR2061" i="1"/>
  <c r="BS2061" i="1"/>
  <c r="BS1623" i="1"/>
  <c r="BR1623" i="1"/>
  <c r="BR1957" i="1"/>
  <c r="BS1957" i="1"/>
  <c r="BS1460" i="1"/>
  <c r="BR1460" i="1"/>
  <c r="BS2005" i="1"/>
  <c r="BR2005" i="1"/>
  <c r="BS2073" i="1"/>
  <c r="BR2073" i="1"/>
  <c r="BR1244" i="1"/>
  <c r="BS1244" i="1"/>
  <c r="BR426" i="1"/>
  <c r="BS426" i="1"/>
  <c r="BR1184" i="1"/>
  <c r="BS1184" i="1"/>
  <c r="BS830" i="1"/>
  <c r="BR830" i="1"/>
  <c r="BR538" i="1"/>
  <c r="BS538" i="1"/>
  <c r="BS749" i="1"/>
  <c r="BR749" i="1"/>
  <c r="BR68" i="1"/>
  <c r="BS68" i="1"/>
  <c r="BS1181" i="1"/>
  <c r="BR1181" i="1"/>
  <c r="BR1485" i="1"/>
  <c r="BS1485" i="1"/>
  <c r="BS1703" i="1"/>
  <c r="BR1703" i="1"/>
  <c r="BR400" i="1"/>
  <c r="BS400" i="1"/>
  <c r="BS1009" i="1"/>
  <c r="BR1009" i="1"/>
  <c r="BS1307" i="1"/>
  <c r="BR1307" i="1"/>
  <c r="BR2080" i="1"/>
  <c r="BS2080" i="1"/>
  <c r="BS1832" i="1"/>
  <c r="BR1832" i="1"/>
  <c r="BS523" i="1"/>
  <c r="BR523" i="1"/>
  <c r="BS415" i="1"/>
  <c r="BR415" i="1"/>
  <c r="BS657" i="1"/>
  <c r="BR657" i="1"/>
  <c r="BR1099" i="1"/>
  <c r="BS1099" i="1"/>
  <c r="BS381" i="1"/>
  <c r="BR381" i="1"/>
  <c r="BS971" i="1"/>
  <c r="BR971" i="1"/>
  <c r="BS1338" i="1"/>
  <c r="BR1338" i="1"/>
  <c r="BS1401" i="1"/>
  <c r="BR1401" i="1"/>
  <c r="BS684" i="1"/>
  <c r="BR684" i="1"/>
  <c r="BR293" i="1"/>
  <c r="BS293" i="1"/>
  <c r="BR2019" i="1"/>
  <c r="BS2019" i="1"/>
  <c r="BS659" i="1"/>
  <c r="BR659" i="1"/>
  <c r="BR1312" i="1"/>
  <c r="BS1312" i="1"/>
  <c r="BS1771" i="1"/>
  <c r="BR1771" i="1"/>
  <c r="BR1250" i="1"/>
  <c r="BS1250" i="1"/>
  <c r="BS1981" i="1"/>
  <c r="BR1981" i="1"/>
  <c r="BR1851" i="1"/>
  <c r="BS1851" i="1"/>
  <c r="BR2052" i="1"/>
  <c r="BS2052" i="1"/>
  <c r="BS1136" i="1"/>
  <c r="BR1136" i="1"/>
  <c r="BR734" i="1"/>
  <c r="BS734" i="1"/>
  <c r="BR1479" i="1"/>
  <c r="BS1479" i="1"/>
  <c r="BS701" i="1"/>
  <c r="BR701" i="1"/>
  <c r="BR26" i="1"/>
  <c r="BS26" i="1"/>
  <c r="BR1133" i="1"/>
  <c r="BS1133" i="1"/>
  <c r="BR1435" i="1"/>
  <c r="BS1435" i="1"/>
  <c r="BS562" i="1"/>
  <c r="BR562" i="1"/>
  <c r="BS352" i="1"/>
  <c r="BR352" i="1"/>
  <c r="BS2072" i="1"/>
  <c r="BR2072" i="1"/>
  <c r="BS961" i="1"/>
  <c r="BR961" i="1"/>
  <c r="BR2000" i="1"/>
  <c r="BS2000" i="1"/>
  <c r="BR1547" i="1"/>
  <c r="BS1547" i="1"/>
  <c r="BS930" i="1"/>
  <c r="BR930" i="1"/>
  <c r="BR367" i="1"/>
  <c r="BS367" i="1"/>
  <c r="BR597" i="1"/>
  <c r="BS597" i="1"/>
  <c r="BR510" i="1"/>
  <c r="BS510" i="1"/>
  <c r="BR333" i="1"/>
  <c r="BS333" i="1"/>
  <c r="BR923" i="1"/>
  <c r="BS923" i="1"/>
  <c r="BR1290" i="1"/>
  <c r="BS1290" i="1"/>
  <c r="BS1353" i="1"/>
  <c r="BR1353" i="1"/>
  <c r="BS636" i="1"/>
  <c r="BR636" i="1"/>
  <c r="BS173" i="1"/>
  <c r="BR173" i="1"/>
  <c r="BS1706" i="1"/>
  <c r="BR1706" i="1"/>
  <c r="BS546" i="1"/>
  <c r="BR546" i="1"/>
  <c r="BR1042" i="1"/>
  <c r="BS1042" i="1"/>
  <c r="BS1558" i="1"/>
  <c r="BR1558" i="1"/>
  <c r="BS1969" i="1"/>
  <c r="BR1969" i="1"/>
  <c r="BR2048" i="1"/>
  <c r="BS2048" i="1"/>
  <c r="BR2015" i="1"/>
  <c r="BS2015" i="1"/>
  <c r="BN606" i="1"/>
  <c r="BO606" i="1"/>
  <c r="BN1793" i="1"/>
  <c r="BO1793" i="1"/>
  <c r="BN1378" i="1"/>
  <c r="BO1378" i="1"/>
  <c r="BN1771" i="1"/>
  <c r="BO1771" i="1"/>
  <c r="BN35" i="1"/>
  <c r="BO35" i="1"/>
  <c r="BN2026" i="1"/>
  <c r="BO2026" i="1"/>
  <c r="BO1196" i="1"/>
  <c r="BN1196" i="1"/>
  <c r="BN2028" i="1"/>
  <c r="BO2028" i="1"/>
  <c r="BO1542" i="1"/>
  <c r="BN1542" i="1"/>
  <c r="BN576" i="1"/>
  <c r="BO576" i="1"/>
  <c r="BN518" i="1"/>
  <c r="BO518" i="1"/>
  <c r="BO359" i="1"/>
  <c r="BN359" i="1"/>
  <c r="BO1101" i="1"/>
  <c r="BN1101" i="1"/>
  <c r="BN1695" i="1"/>
  <c r="BO1695" i="1"/>
  <c r="BN963" i="1"/>
  <c r="BO963" i="1"/>
  <c r="BN1959" i="1"/>
  <c r="BO1959" i="1"/>
  <c r="BN246" i="1"/>
  <c r="BO246" i="1"/>
  <c r="BN175" i="1"/>
  <c r="BO175" i="1"/>
  <c r="BN2021" i="1"/>
  <c r="BO2021" i="1"/>
  <c r="BO750" i="1"/>
  <c r="BN750" i="1"/>
  <c r="BN1351" i="1"/>
  <c r="BO1351" i="1"/>
  <c r="BN1636" i="1"/>
  <c r="BO1636" i="1"/>
  <c r="BO1745" i="1"/>
  <c r="BN1745" i="1"/>
  <c r="BO1459" i="1"/>
  <c r="BN1459" i="1"/>
  <c r="BO1121" i="1"/>
  <c r="BN1121" i="1"/>
  <c r="BN645" i="1"/>
  <c r="BO645" i="1"/>
  <c r="BO1326" i="1"/>
  <c r="BN1326" i="1"/>
  <c r="BO1825" i="1"/>
  <c r="BN1825" i="1"/>
  <c r="BO116" i="1"/>
  <c r="BN116" i="1"/>
  <c r="BN489" i="1"/>
  <c r="BO489" i="1"/>
  <c r="BO1009" i="1"/>
  <c r="BN1009" i="1"/>
  <c r="BN1796" i="1"/>
  <c r="BO1796" i="1"/>
  <c r="BN59" i="1"/>
  <c r="BO59" i="1"/>
  <c r="BO1727" i="1"/>
  <c r="BN1727" i="1"/>
  <c r="BN749" i="1"/>
  <c r="BO749" i="1"/>
  <c r="BO332" i="1"/>
  <c r="BN332" i="1"/>
  <c r="BO1207" i="1"/>
  <c r="BN1207" i="1"/>
  <c r="BN1977" i="1"/>
  <c r="BO1977" i="1"/>
  <c r="BO155" i="1"/>
  <c r="BN155" i="1"/>
  <c r="BO1730" i="1"/>
  <c r="BN1730" i="1"/>
  <c r="BN630" i="1"/>
  <c r="BO630" i="1"/>
  <c r="BO299" i="1"/>
  <c r="BN299" i="1"/>
  <c r="BO853" i="1"/>
  <c r="BN853" i="1"/>
  <c r="BO277" i="1"/>
  <c r="BN277" i="1"/>
  <c r="BO1690" i="1"/>
  <c r="BN1690" i="1"/>
  <c r="BO159" i="1"/>
  <c r="BN159" i="1"/>
  <c r="BN849" i="1"/>
  <c r="BO849" i="1"/>
  <c r="BN263" i="1"/>
  <c r="BO263" i="1"/>
  <c r="BN390" i="1"/>
  <c r="BO390" i="1"/>
  <c r="BN96" i="1"/>
  <c r="BO96" i="1"/>
  <c r="BN739" i="1"/>
  <c r="BO739" i="1"/>
  <c r="BO1992" i="1"/>
  <c r="BN1992" i="1"/>
  <c r="BO157" i="1"/>
  <c r="BN157" i="1"/>
  <c r="BN1492" i="1"/>
  <c r="BO1492" i="1"/>
  <c r="BO1149" i="1"/>
  <c r="BN1149" i="1"/>
  <c r="BO623" i="1"/>
  <c r="BN623" i="1"/>
  <c r="BO892" i="1"/>
  <c r="BN892" i="1"/>
  <c r="BO970" i="1"/>
  <c r="BN970" i="1"/>
  <c r="BN515" i="1"/>
  <c r="BO515" i="1"/>
  <c r="BN279" i="1"/>
  <c r="BO279" i="1"/>
  <c r="BN425" i="1"/>
  <c r="BO425" i="1"/>
  <c r="BO1911" i="1"/>
  <c r="BN1911" i="1"/>
  <c r="BO936" i="1"/>
  <c r="BN936" i="1"/>
  <c r="BO644" i="1"/>
  <c r="BN644" i="1"/>
  <c r="BO1034" i="1"/>
  <c r="BN1034" i="1"/>
  <c r="BN183" i="1"/>
  <c r="BO183" i="1"/>
  <c r="BO360" i="1"/>
  <c r="BN360" i="1"/>
  <c r="BN2022" i="1"/>
  <c r="BO2022" i="1"/>
  <c r="BN719" i="1"/>
  <c r="BO719" i="1"/>
  <c r="BO1715" i="1"/>
  <c r="BN1715" i="1"/>
  <c r="BO822" i="1"/>
  <c r="BN822" i="1"/>
  <c r="BO448" i="1"/>
  <c r="BN448" i="1"/>
  <c r="BN999" i="1"/>
  <c r="BO999" i="1"/>
  <c r="BO76" i="1"/>
  <c r="BN76" i="1"/>
  <c r="BO120" i="1"/>
  <c r="BN120" i="1"/>
  <c r="BO1873" i="1"/>
  <c r="BN1873" i="1"/>
  <c r="BN1069" i="1"/>
  <c r="BO1069" i="1"/>
  <c r="BN1469" i="1"/>
  <c r="BO1469" i="1"/>
  <c r="BO769" i="1"/>
  <c r="BN769" i="1"/>
  <c r="BO98" i="1"/>
  <c r="BN98" i="1"/>
  <c r="BO259" i="1"/>
  <c r="BN259" i="1"/>
  <c r="BN1352" i="1"/>
  <c r="BO1352" i="1"/>
  <c r="BN834" i="1"/>
  <c r="BO834" i="1"/>
  <c r="BN1643" i="1"/>
  <c r="BO1643" i="1"/>
  <c r="BN128" i="1"/>
  <c r="BO128" i="1"/>
  <c r="BN568" i="1"/>
  <c r="BO568" i="1"/>
  <c r="BN1035" i="1"/>
  <c r="BO1035" i="1"/>
  <c r="BO115" i="1"/>
  <c r="BN115" i="1"/>
  <c r="BN1262" i="1"/>
  <c r="BO1262" i="1"/>
  <c r="BO1792" i="1"/>
  <c r="BN1792" i="1"/>
  <c r="BN674" i="1"/>
  <c r="BO674" i="1"/>
  <c r="BN106" i="1"/>
  <c r="BO106" i="1"/>
  <c r="BO317" i="1"/>
  <c r="BN317" i="1"/>
  <c r="BO367" i="1"/>
  <c r="BN367" i="1"/>
  <c r="BN923" i="1"/>
  <c r="BO923" i="1"/>
  <c r="BN6" i="1"/>
  <c r="BO6" i="1"/>
  <c r="BN1256" i="1"/>
  <c r="BO1256" i="1"/>
  <c r="BO629" i="1"/>
  <c r="BN629" i="1"/>
  <c r="BN1553" i="1"/>
  <c r="BO1553" i="1"/>
  <c r="BO1902" i="1"/>
  <c r="BN1902" i="1"/>
  <c r="BN728" i="1"/>
  <c r="BO728" i="1"/>
  <c r="BO1649" i="1"/>
  <c r="BN1649" i="1"/>
  <c r="BN284" i="1"/>
  <c r="BO284" i="1"/>
  <c r="BN1332" i="1"/>
  <c r="BO1332" i="1"/>
  <c r="BN1116" i="1"/>
  <c r="BO1116" i="1"/>
  <c r="BO146" i="1"/>
  <c r="BN146" i="1"/>
  <c r="BN1001" i="1"/>
  <c r="BO1001" i="1"/>
  <c r="BO1582" i="1"/>
  <c r="BN1582" i="1"/>
  <c r="BO12" i="1"/>
  <c r="BN12" i="1"/>
  <c r="BO19" i="1"/>
  <c r="BN19" i="1"/>
  <c r="BN1317" i="1"/>
  <c r="BO1317" i="1"/>
  <c r="BN1939" i="1"/>
  <c r="BO1939" i="1"/>
  <c r="BO2020" i="1"/>
  <c r="BN2020" i="1"/>
  <c r="BO528" i="1"/>
  <c r="BN528" i="1"/>
  <c r="BO1132" i="1"/>
  <c r="BN1132" i="1"/>
  <c r="BN1736" i="1"/>
  <c r="BO1736" i="1"/>
  <c r="BN2032" i="1"/>
  <c r="BO2032" i="1"/>
  <c r="BN1219" i="1"/>
  <c r="BO1219" i="1"/>
  <c r="BO42" i="1"/>
  <c r="BN42" i="1"/>
  <c r="BO1895" i="1"/>
  <c r="BN1895" i="1"/>
  <c r="BN1949" i="1"/>
  <c r="BO1949" i="1"/>
  <c r="BO1043" i="1"/>
  <c r="BN1043" i="1"/>
  <c r="BN281" i="1"/>
  <c r="BO281" i="1"/>
  <c r="BO1319" i="1"/>
  <c r="BN1319" i="1"/>
  <c r="BN717" i="1"/>
  <c r="BO717" i="1"/>
  <c r="BN1878" i="1"/>
  <c r="BO1878" i="1"/>
  <c r="BN127" i="1"/>
  <c r="BO127" i="1"/>
  <c r="BN1789" i="1"/>
  <c r="BO1789" i="1"/>
  <c r="BO1260" i="1"/>
  <c r="BN1260" i="1"/>
  <c r="BO938" i="1"/>
  <c r="BN938" i="1"/>
  <c r="BN735" i="1"/>
  <c r="BO735" i="1"/>
  <c r="BN1966" i="1"/>
  <c r="BO1966" i="1"/>
  <c r="BO608" i="1"/>
  <c r="BN608" i="1"/>
  <c r="BN2029" i="1"/>
  <c r="BO2029" i="1"/>
  <c r="BN125" i="1"/>
  <c r="BO125" i="1"/>
  <c r="BO1599" i="1"/>
  <c r="BN1599" i="1"/>
  <c r="BO492" i="1"/>
  <c r="BN492" i="1"/>
  <c r="BO1071" i="1"/>
  <c r="BN1071" i="1"/>
  <c r="BO1451" i="1"/>
  <c r="BN1451" i="1"/>
  <c r="BN594" i="1"/>
  <c r="BO594" i="1"/>
  <c r="BO2060" i="1"/>
  <c r="BN2060" i="1"/>
  <c r="BN1000" i="1"/>
  <c r="BO1000" i="1"/>
  <c r="BN1598" i="1"/>
  <c r="BO1598" i="1"/>
  <c r="BO493" i="1"/>
  <c r="BN493" i="1"/>
  <c r="BN1425" i="1"/>
  <c r="BO1425" i="1"/>
  <c r="BN708" i="1"/>
  <c r="BO708" i="1"/>
  <c r="BN234" i="1"/>
  <c r="BO234" i="1"/>
  <c r="BN1791" i="1"/>
  <c r="BO1791" i="1"/>
  <c r="BO603" i="1"/>
  <c r="BN603" i="1"/>
  <c r="BO1143" i="1"/>
  <c r="BN1143" i="1"/>
  <c r="BN287" i="1"/>
  <c r="BO287" i="1"/>
  <c r="BO50" i="1"/>
  <c r="BN50" i="1"/>
  <c r="BO249" i="1"/>
  <c r="BN249" i="1"/>
  <c r="BO841" i="1"/>
  <c r="BN841" i="1"/>
  <c r="BO1723" i="1"/>
  <c r="BN1723" i="1"/>
  <c r="BN1735" i="1"/>
  <c r="BO1735" i="1"/>
  <c r="BN424" i="1"/>
  <c r="BO424" i="1"/>
  <c r="BN1033" i="1"/>
  <c r="BO1033" i="1"/>
  <c r="BN1331" i="1"/>
  <c r="BO1331" i="1"/>
  <c r="BN1020" i="1"/>
  <c r="BO1020" i="1"/>
  <c r="BN947" i="1"/>
  <c r="BO947" i="1"/>
  <c r="BO2005" i="1"/>
  <c r="BN2005" i="1"/>
  <c r="BN1446" i="1"/>
  <c r="BO1446" i="1"/>
  <c r="BN1052" i="1"/>
  <c r="BO1052" i="1"/>
  <c r="BN1755" i="1"/>
  <c r="BO1755" i="1"/>
  <c r="BO1478" i="1"/>
  <c r="BN1478" i="1"/>
  <c r="BO1324" i="1"/>
  <c r="BN1324" i="1"/>
  <c r="BN887" i="1"/>
  <c r="BO887" i="1"/>
  <c r="BO255" i="1"/>
  <c r="BN255" i="1"/>
  <c r="BO1587" i="1"/>
  <c r="BN1587" i="1"/>
  <c r="BO1305" i="1"/>
  <c r="BN1305" i="1"/>
  <c r="BO596" i="1"/>
  <c r="BN596" i="1"/>
  <c r="BN113" i="1"/>
  <c r="BO113" i="1"/>
  <c r="BN1577" i="1"/>
  <c r="BO1577" i="1"/>
  <c r="BN484" i="1"/>
  <c r="BO484" i="1"/>
  <c r="BN1063" i="1"/>
  <c r="BO1063" i="1"/>
  <c r="BO83" i="1"/>
  <c r="BN83" i="1"/>
  <c r="BN843" i="1"/>
  <c r="BO843" i="1"/>
  <c r="BO135" i="1"/>
  <c r="BN135" i="1"/>
  <c r="BO727" i="1"/>
  <c r="BN727" i="1"/>
  <c r="BN1575" i="1"/>
  <c r="BO1575" i="1"/>
  <c r="BN184" i="1"/>
  <c r="BO184" i="1"/>
  <c r="BO1980" i="1"/>
  <c r="BN1980" i="1"/>
  <c r="BN921" i="1"/>
  <c r="BO921" i="1"/>
  <c r="BN1208" i="1"/>
  <c r="BO1208" i="1"/>
  <c r="BN1963" i="1"/>
  <c r="BO1963" i="1"/>
  <c r="BN1819" i="1"/>
  <c r="BO1819" i="1"/>
  <c r="BN1191" i="1"/>
  <c r="BO1191" i="1"/>
  <c r="BN768" i="1"/>
  <c r="BO768" i="1"/>
  <c r="BO1925" i="1"/>
  <c r="BN1925" i="1"/>
  <c r="BN1699" i="1"/>
  <c r="BO1699" i="1"/>
  <c r="BO1830" i="1"/>
  <c r="BN1830" i="1"/>
  <c r="BO1647" i="1"/>
  <c r="BN1647" i="1"/>
  <c r="BO1107" i="1"/>
  <c r="BN1107" i="1"/>
  <c r="BN1002" i="1"/>
  <c r="BO1002" i="1"/>
  <c r="BN1918" i="1"/>
  <c r="BO1918" i="1"/>
  <c r="BO872" i="1"/>
  <c r="BN872" i="1"/>
  <c r="BO1849" i="1"/>
  <c r="BN1849" i="1"/>
  <c r="BN1824" i="1"/>
  <c r="BO1824" i="1"/>
  <c r="BO1375" i="1"/>
  <c r="BN1375" i="1"/>
  <c r="BN1884" i="1"/>
  <c r="BO1884" i="1"/>
  <c r="BO886" i="1"/>
  <c r="BN886" i="1"/>
  <c r="BO1232" i="1"/>
  <c r="BN1232" i="1"/>
  <c r="BN1967" i="1"/>
  <c r="BO1967" i="1"/>
  <c r="BN1807" i="1"/>
  <c r="BO1807" i="1"/>
  <c r="BN550" i="1"/>
  <c r="BO550" i="1"/>
  <c r="BO737" i="1"/>
  <c r="BN737" i="1"/>
  <c r="BO516" i="1"/>
  <c r="BN516" i="1"/>
  <c r="BN1962" i="1"/>
  <c r="BO1962" i="1"/>
  <c r="BN525" i="1"/>
  <c r="BO525" i="1"/>
  <c r="BO269" i="1"/>
  <c r="BN269" i="1"/>
  <c r="BN1088" i="1"/>
  <c r="BO1088" i="1"/>
  <c r="BN1080" i="1"/>
  <c r="BO1080" i="1"/>
  <c r="BO2041" i="1"/>
  <c r="BN2041" i="1"/>
  <c r="BN703" i="1"/>
  <c r="BO703" i="1"/>
  <c r="BN1545" i="1"/>
  <c r="BO1545" i="1"/>
  <c r="BN341" i="1"/>
  <c r="BO341" i="1"/>
  <c r="BO465" i="1"/>
  <c r="BN465" i="1"/>
  <c r="BO615" i="1"/>
  <c r="BN615" i="1"/>
  <c r="BN1476" i="1"/>
  <c r="BO1476" i="1"/>
  <c r="BN93" i="1"/>
  <c r="BO93" i="1"/>
  <c r="BO1133" i="1"/>
  <c r="BN1133" i="1"/>
  <c r="BO1282" i="1"/>
  <c r="BN1282" i="1"/>
  <c r="BO1972" i="1"/>
  <c r="BN1972" i="1"/>
  <c r="BO1697" i="1"/>
  <c r="BN1697" i="1"/>
  <c r="BN152" i="1"/>
  <c r="BO152" i="1"/>
  <c r="BN877" i="1"/>
  <c r="BO877" i="1"/>
  <c r="BO1297" i="1"/>
  <c r="BN1297" i="1"/>
  <c r="BN806" i="1"/>
  <c r="BO806" i="1"/>
  <c r="BN586" i="1"/>
  <c r="BO586" i="1"/>
  <c r="BN667" i="1"/>
  <c r="BO667" i="1"/>
  <c r="BO1320" i="1"/>
  <c r="BN1320" i="1"/>
  <c r="BN351" i="1"/>
  <c r="BO351" i="1"/>
  <c r="BN581" i="1"/>
  <c r="BO581" i="1"/>
  <c r="BO1929" i="1"/>
  <c r="BN1929" i="1"/>
  <c r="BO316" i="1"/>
  <c r="BN316" i="1"/>
  <c r="BO907" i="1"/>
  <c r="BN907" i="1"/>
  <c r="BO1274" i="1"/>
  <c r="BN1274" i="1"/>
  <c r="BN1900" i="1"/>
  <c r="BO1900" i="1"/>
  <c r="BN1979" i="1"/>
  <c r="BO1979" i="1"/>
  <c r="BO237" i="1"/>
  <c r="BN237" i="1"/>
  <c r="BN829" i="1"/>
  <c r="BO829" i="1"/>
  <c r="BO1710" i="1"/>
  <c r="BN1710" i="1"/>
  <c r="BO1973" i="1"/>
  <c r="BN1973" i="1"/>
  <c r="BN414" i="1"/>
  <c r="BO414" i="1"/>
  <c r="BN124" i="1"/>
  <c r="BO124" i="1"/>
  <c r="BO1686" i="1"/>
  <c r="BN1686" i="1"/>
  <c r="BN1100" i="1"/>
  <c r="BO1100" i="1"/>
  <c r="BO1896" i="1"/>
  <c r="BN1896" i="1"/>
  <c r="BO1638" i="1"/>
  <c r="BN1638" i="1"/>
  <c r="BN878" i="1"/>
  <c r="BO878" i="1"/>
  <c r="BN1272" i="1"/>
  <c r="BO1272" i="1"/>
  <c r="BN850" i="1"/>
  <c r="BO850" i="1"/>
  <c r="BO215" i="1"/>
  <c r="BN215" i="1"/>
  <c r="BO2090" i="1"/>
  <c r="BN2090" i="1"/>
  <c r="BO1285" i="1"/>
  <c r="BN1285" i="1"/>
  <c r="BN1679" i="1"/>
  <c r="BO1679" i="1"/>
  <c r="BN1470" i="1"/>
  <c r="BO1470" i="1"/>
  <c r="BN144" i="1"/>
  <c r="BO144" i="1"/>
  <c r="BO879" i="1"/>
  <c r="BN879" i="1"/>
  <c r="BN1166" i="1"/>
  <c r="BO1166" i="1"/>
  <c r="BN584" i="1"/>
  <c r="BO584" i="1"/>
  <c r="BO101" i="1"/>
  <c r="BN101" i="1"/>
  <c r="BN1556" i="1"/>
  <c r="BO1556" i="1"/>
  <c r="BN472" i="1"/>
  <c r="BO472" i="1"/>
  <c r="BN1051" i="1"/>
  <c r="BO1051" i="1"/>
  <c r="BN1555" i="1"/>
  <c r="BO1555" i="1"/>
  <c r="BO831" i="1"/>
  <c r="BN831" i="1"/>
  <c r="BO119" i="1"/>
  <c r="BN119" i="1"/>
  <c r="BN715" i="1"/>
  <c r="BO715" i="1"/>
  <c r="BN1554" i="1"/>
  <c r="BO1554" i="1"/>
  <c r="BN1993" i="1"/>
  <c r="BO1993" i="1"/>
  <c r="BO1890" i="1"/>
  <c r="BN1890" i="1"/>
  <c r="BN230" i="1"/>
  <c r="BO230" i="1"/>
  <c r="BN1430" i="1"/>
  <c r="BO1430" i="1"/>
  <c r="BN1747" i="1"/>
  <c r="BO1747" i="1"/>
  <c r="BN534" i="1"/>
  <c r="BO534" i="1"/>
  <c r="BN1519" i="1"/>
  <c r="BO1519" i="1"/>
  <c r="BO1672" i="1"/>
  <c r="BN1672" i="1"/>
  <c r="BN638" i="1"/>
  <c r="BO638" i="1"/>
  <c r="BO1876" i="1"/>
  <c r="BN1876" i="1"/>
  <c r="BO1565" i="1"/>
  <c r="BN1565" i="1"/>
  <c r="BO687" i="1"/>
  <c r="BN687" i="1"/>
  <c r="BN68" i="1"/>
  <c r="BO68" i="1"/>
  <c r="BO1509" i="1"/>
  <c r="BN1509" i="1"/>
  <c r="BO173" i="1"/>
  <c r="BN173" i="1"/>
  <c r="BN939" i="1"/>
  <c r="BO939" i="1"/>
  <c r="BN526" i="1"/>
  <c r="BO526" i="1"/>
  <c r="BO383" i="1"/>
  <c r="BN383" i="1"/>
  <c r="BN754" i="1"/>
  <c r="BO754" i="1"/>
  <c r="BN2086" i="1"/>
  <c r="BO2086" i="1"/>
  <c r="BN2001" i="1"/>
  <c r="BO2001" i="1"/>
  <c r="BN1558" i="1"/>
  <c r="BO1558" i="1"/>
  <c r="BN1193" i="1"/>
  <c r="BO1193" i="1"/>
  <c r="BO1769" i="1"/>
  <c r="BN1769" i="1"/>
  <c r="BO328" i="1"/>
  <c r="BN328" i="1"/>
  <c r="BO294" i="1"/>
  <c r="BN294" i="1"/>
  <c r="BO554" i="1"/>
  <c r="BN554" i="1"/>
  <c r="BO386" i="1"/>
  <c r="BN386" i="1"/>
  <c r="BN802" i="1"/>
  <c r="BO802" i="1"/>
  <c r="BN1114" i="1"/>
  <c r="BO1114" i="1"/>
  <c r="BO58" i="1"/>
  <c r="BN58" i="1"/>
  <c r="BO1473" i="1"/>
  <c r="BN1473" i="1"/>
  <c r="BN2071" i="1"/>
  <c r="BO2071" i="1"/>
  <c r="BO412" i="1"/>
  <c r="BN412" i="1"/>
  <c r="BO1557" i="1"/>
  <c r="BN1557" i="1"/>
  <c r="BO1011" i="1"/>
  <c r="BN1011" i="1"/>
  <c r="BO90" i="1"/>
  <c r="BN90" i="1"/>
  <c r="BO1859" i="1"/>
  <c r="BN1859" i="1"/>
  <c r="BN1258" i="1"/>
  <c r="BO1258" i="1"/>
  <c r="BO1110" i="1"/>
  <c r="BN1110" i="1"/>
  <c r="BN373" i="1"/>
  <c r="BO373" i="1"/>
  <c r="BO1776" i="1"/>
  <c r="BN1776" i="1"/>
  <c r="BO325" i="1"/>
  <c r="BN325" i="1"/>
  <c r="BO685" i="1"/>
  <c r="BN685" i="1"/>
  <c r="BN189" i="1"/>
  <c r="BO189" i="1"/>
  <c r="BN288" i="1"/>
  <c r="BO288" i="1"/>
  <c r="BO1447" i="1"/>
  <c r="BN1447" i="1"/>
  <c r="BO1894" i="1"/>
  <c r="BN1894" i="1"/>
  <c r="BO1847" i="1"/>
  <c r="BN1847" i="1"/>
  <c r="BO1397" i="1"/>
  <c r="BN1397" i="1"/>
  <c r="BO1633" i="1"/>
  <c r="BN1633" i="1"/>
  <c r="BN428" i="1"/>
  <c r="BO428" i="1"/>
  <c r="BN141" i="1"/>
  <c r="BO141" i="1"/>
  <c r="BO1316" i="1"/>
  <c r="BN1316" i="1"/>
  <c r="BO140" i="1"/>
  <c r="BN140" i="1"/>
  <c r="BO1688" i="1"/>
  <c r="BN1688" i="1"/>
  <c r="BN1330" i="1"/>
  <c r="BO1330" i="1"/>
  <c r="BO1573" i="1"/>
  <c r="BN1573" i="1"/>
  <c r="BN1490" i="1"/>
  <c r="BO1490" i="1"/>
  <c r="BN1480" i="1"/>
  <c r="BO1480" i="1"/>
  <c r="BO357" i="1"/>
  <c r="BN357" i="1"/>
  <c r="BO1828" i="1"/>
  <c r="BN1828" i="1"/>
  <c r="BN1402" i="1"/>
  <c r="BO1402" i="1"/>
  <c r="BN430" i="1"/>
  <c r="BO430" i="1"/>
  <c r="BO1752" i="1"/>
  <c r="BN1752" i="1"/>
  <c r="BN973" i="1"/>
  <c r="BO973" i="1"/>
  <c r="BO545" i="1"/>
  <c r="BN545" i="1"/>
  <c r="BN1180" i="1"/>
  <c r="BO1180" i="1"/>
  <c r="BN1739" i="1"/>
  <c r="BO1739" i="1"/>
  <c r="BN1111" i="1"/>
  <c r="BO1111" i="1"/>
  <c r="BO649" i="1"/>
  <c r="BN649" i="1"/>
  <c r="BO1750" i="1"/>
  <c r="BN1750" i="1"/>
  <c r="BN1304" i="1"/>
  <c r="BO1304" i="1"/>
  <c r="BN344" i="1"/>
  <c r="BO344" i="1"/>
  <c r="BO2062" i="1"/>
  <c r="BN2062" i="1"/>
  <c r="BN953" i="1"/>
  <c r="BO953" i="1"/>
  <c r="BO1251" i="1"/>
  <c r="BN1251" i="1"/>
  <c r="BO2000" i="1"/>
  <c r="BN2000" i="1"/>
  <c r="BN1547" i="1"/>
  <c r="BO1547" i="1"/>
  <c r="BN860" i="1"/>
  <c r="BO860" i="1"/>
  <c r="BO1770" i="1"/>
  <c r="BN1770" i="1"/>
  <c r="BO557" i="1"/>
  <c r="BN557" i="1"/>
  <c r="BN1048" i="1"/>
  <c r="BO1048" i="1"/>
  <c r="BN650" i="1"/>
  <c r="BO650" i="1"/>
  <c r="BO1837" i="1"/>
  <c r="BN1837" i="1"/>
  <c r="BO449" i="1"/>
  <c r="BN449" i="1"/>
  <c r="BN1057" i="1"/>
  <c r="BO1057" i="1"/>
  <c r="BN1355" i="1"/>
  <c r="BO1355" i="1"/>
  <c r="BN761" i="1"/>
  <c r="BO761" i="1"/>
  <c r="BO289" i="1"/>
  <c r="BN289" i="1"/>
  <c r="BN1947" i="1"/>
  <c r="BO1947" i="1"/>
  <c r="BO655" i="1"/>
  <c r="BN655" i="1"/>
  <c r="BN1288" i="1"/>
  <c r="BO1288" i="1"/>
  <c r="BO323" i="1"/>
  <c r="BN323" i="1"/>
  <c r="BO565" i="1"/>
  <c r="BN565" i="1"/>
  <c r="BN1729" i="1"/>
  <c r="BO1729" i="1"/>
  <c r="BN304" i="1"/>
  <c r="BO304" i="1"/>
  <c r="BN894" i="1"/>
  <c r="BO894" i="1"/>
  <c r="BO1861" i="1"/>
  <c r="BN1861" i="1"/>
  <c r="BN2033" i="1"/>
  <c r="BO2033" i="1"/>
  <c r="BN718" i="1"/>
  <c r="BO718" i="1"/>
  <c r="BO701" i="1"/>
  <c r="BN701" i="1"/>
  <c r="BO1996" i="1"/>
  <c r="BN1996" i="1"/>
  <c r="BO1794" i="1"/>
  <c r="BN1794" i="1"/>
  <c r="BN1238" i="1"/>
  <c r="BO1238" i="1"/>
  <c r="BO427" i="1"/>
  <c r="BN427" i="1"/>
  <c r="BN1400" i="1"/>
  <c r="BO1400" i="1"/>
  <c r="BN916" i="1"/>
  <c r="BO916" i="1"/>
  <c r="BN290" i="1"/>
  <c r="BO290" i="1"/>
  <c r="BN158" i="1"/>
  <c r="BO158" i="1"/>
  <c r="BO1349" i="1"/>
  <c r="BN1349" i="1"/>
  <c r="BN1919" i="1"/>
  <c r="BO1919" i="1"/>
  <c r="BN410" i="1"/>
  <c r="BO410" i="1"/>
  <c r="BO1640" i="1"/>
  <c r="BN1640" i="1"/>
  <c r="BN336" i="1"/>
  <c r="BO336" i="1"/>
  <c r="BO2024" i="1"/>
  <c r="BN2024" i="1"/>
  <c r="BN945" i="1"/>
  <c r="BO945" i="1"/>
  <c r="BN1243" i="1"/>
  <c r="BO1243" i="1"/>
  <c r="BN648" i="1"/>
  <c r="BO648" i="1"/>
  <c r="BO169" i="1"/>
  <c r="BN169" i="1"/>
  <c r="BO1702" i="1"/>
  <c r="BN1702" i="1"/>
  <c r="BN536" i="1"/>
  <c r="BO536" i="1"/>
  <c r="BN1038" i="1"/>
  <c r="BO1038" i="1"/>
  <c r="BN212" i="1"/>
  <c r="BO212" i="1"/>
  <c r="BO1748" i="1"/>
  <c r="BN1748" i="1"/>
  <c r="BO187" i="1"/>
  <c r="BN187" i="1"/>
  <c r="BN780" i="1"/>
  <c r="BO780" i="1"/>
  <c r="BO1645" i="1"/>
  <c r="BN1645" i="1"/>
  <c r="BO2045" i="1"/>
  <c r="BN2045" i="1"/>
  <c r="BN574" i="1"/>
  <c r="BO574" i="1"/>
  <c r="BN348" i="1"/>
  <c r="BO348" i="1"/>
  <c r="BO1781" i="1"/>
  <c r="BN1781" i="1"/>
  <c r="BN1268" i="1"/>
  <c r="BO1268" i="1"/>
  <c r="BN1667" i="1"/>
  <c r="BO1667" i="1"/>
  <c r="BO541" i="1"/>
  <c r="BN541" i="1"/>
  <c r="BN928" i="1"/>
  <c r="BO928" i="1"/>
  <c r="BO1808" i="1"/>
  <c r="BN1808" i="1"/>
  <c r="BN1961" i="1"/>
  <c r="BO1961" i="1"/>
  <c r="BO539" i="1"/>
  <c r="BN539" i="1"/>
  <c r="BO7" i="1"/>
  <c r="BN7" i="1"/>
  <c r="BN782" i="1"/>
  <c r="BO782" i="1"/>
  <c r="BN1751" i="1"/>
  <c r="BO1751" i="1"/>
  <c r="BN174" i="1"/>
  <c r="BO174" i="1"/>
  <c r="BN809" i="1"/>
  <c r="BO809" i="1"/>
  <c r="BO1924" i="1"/>
  <c r="BN1924" i="1"/>
  <c r="BO256" i="1"/>
  <c r="BN256" i="1"/>
  <c r="BO571" i="1"/>
  <c r="BN571" i="1"/>
  <c r="BN1754" i="1"/>
  <c r="BO1754" i="1"/>
  <c r="BO243" i="1"/>
  <c r="BN243" i="1"/>
  <c r="BN1705" i="1"/>
  <c r="BO1705" i="1"/>
  <c r="BO794" i="1"/>
  <c r="BN794" i="1"/>
  <c r="BN810" i="1"/>
  <c r="BO810" i="1"/>
  <c r="BO742" i="1"/>
  <c r="BN742" i="1"/>
  <c r="BO102" i="1"/>
  <c r="BN102" i="1"/>
  <c r="BN2051" i="1"/>
  <c r="BO2051" i="1"/>
  <c r="BN108" i="1"/>
  <c r="BO108" i="1"/>
  <c r="BN991" i="1"/>
  <c r="BO991" i="1"/>
  <c r="BO1529" i="1"/>
  <c r="BN1529" i="1"/>
  <c r="BN1414" i="1"/>
  <c r="BO1414" i="1"/>
  <c r="BO1524" i="1"/>
  <c r="BN1524" i="1"/>
  <c r="BN1910" i="1"/>
  <c r="BO1910" i="1"/>
  <c r="BO1567" i="1"/>
  <c r="BN1567" i="1"/>
  <c r="BN233" i="1"/>
  <c r="BO233" i="1"/>
  <c r="BO1403" i="1"/>
  <c r="BN1403" i="1"/>
  <c r="BO416" i="1"/>
  <c r="BN416" i="1"/>
  <c r="BO611" i="1"/>
  <c r="BN611" i="1"/>
  <c r="BN179" i="1"/>
  <c r="BO179" i="1"/>
  <c r="BO267" i="1"/>
  <c r="BN267" i="1"/>
  <c r="BO1738" i="1"/>
  <c r="BN1738" i="1"/>
  <c r="BO1294" i="1"/>
  <c r="BN1294" i="1"/>
  <c r="BO356" i="1"/>
  <c r="BN356" i="1"/>
  <c r="BN352" i="1"/>
  <c r="BO352" i="1"/>
  <c r="BN2042" i="1"/>
  <c r="BO2042" i="1"/>
  <c r="BO457" i="1"/>
  <c r="BN457" i="1"/>
  <c r="BO948" i="1"/>
  <c r="BN948" i="1"/>
  <c r="BO1322" i="1"/>
  <c r="BN1322" i="1"/>
  <c r="BO573" i="1"/>
  <c r="BN573" i="1"/>
  <c r="BN1624" i="1"/>
  <c r="BO1624" i="1"/>
  <c r="BN1393" i="1"/>
  <c r="BO1393" i="1"/>
  <c r="BN1054" i="1"/>
  <c r="BO1054" i="1"/>
  <c r="BN1321" i="1"/>
  <c r="BO1321" i="1"/>
  <c r="BO82" i="1"/>
  <c r="BN82" i="1"/>
  <c r="BO1724" i="1"/>
  <c r="BN1724" i="1"/>
  <c r="BN203" i="1"/>
  <c r="BO203" i="1"/>
  <c r="BN1602" i="1"/>
  <c r="BO1602" i="1"/>
  <c r="BN461" i="1"/>
  <c r="BO461" i="1"/>
  <c r="BO134" i="1"/>
  <c r="BN134" i="1"/>
  <c r="BO270" i="1"/>
  <c r="BN270" i="1"/>
  <c r="BN1202" i="1"/>
  <c r="BO1202" i="1"/>
  <c r="BN306" i="1"/>
  <c r="BO306" i="1"/>
  <c r="BO1104" i="1"/>
  <c r="BN1104" i="1"/>
  <c r="BO302" i="1"/>
  <c r="BN302" i="1"/>
  <c r="BO2073" i="1"/>
  <c r="BN2073" i="1"/>
  <c r="BN2063" i="1"/>
  <c r="BO2063" i="1"/>
  <c r="BO873" i="1"/>
  <c r="BN873" i="1"/>
  <c r="BN273" i="1"/>
  <c r="BO273" i="1"/>
  <c r="BN837" i="1"/>
  <c r="BO837" i="1"/>
  <c r="BN673" i="1"/>
  <c r="BO673" i="1"/>
  <c r="BO1008" i="1"/>
  <c r="BN1008" i="1"/>
  <c r="BN371" i="1"/>
  <c r="BO371" i="1"/>
  <c r="BN1212" i="1"/>
  <c r="BO1212" i="1"/>
  <c r="BO977" i="1"/>
  <c r="BN977" i="1"/>
  <c r="BO440" i="1"/>
  <c r="BN440" i="1"/>
  <c r="BN885" i="1"/>
  <c r="BO885" i="1"/>
  <c r="BO700" i="1"/>
  <c r="BN700" i="1"/>
  <c r="BN787" i="1"/>
  <c r="BO787" i="1"/>
  <c r="BN511" i="1"/>
  <c r="BO511" i="1"/>
  <c r="BN601" i="1"/>
  <c r="BO601" i="1"/>
  <c r="BN702" i="1"/>
  <c r="BO702" i="1"/>
  <c r="BN1597" i="1"/>
  <c r="BO1597" i="1"/>
  <c r="BN452" i="1"/>
  <c r="BO452" i="1"/>
  <c r="BO38" i="1"/>
  <c r="BN38" i="1"/>
  <c r="BO1586" i="1"/>
  <c r="BN1586" i="1"/>
  <c r="BN485" i="1"/>
  <c r="BO485" i="1"/>
  <c r="BN1707" i="1"/>
  <c r="BO1707" i="1"/>
  <c r="BO1566" i="1"/>
  <c r="BN1566" i="1"/>
  <c r="BN1983" i="1"/>
  <c r="BO1983" i="1"/>
  <c r="BO1995" i="1"/>
  <c r="BN1995" i="1"/>
  <c r="BO1259" i="1"/>
  <c r="BN1259" i="1"/>
  <c r="BN932" i="1"/>
  <c r="BO932" i="1"/>
  <c r="BO1334" i="1"/>
  <c r="BN1334" i="1"/>
  <c r="BO968" i="1"/>
  <c r="BN968" i="1"/>
  <c r="BN1427" i="1"/>
  <c r="BO1427" i="1"/>
  <c r="BN163" i="1"/>
  <c r="BO163" i="1"/>
  <c r="BO1012" i="1"/>
  <c r="BN1012" i="1"/>
  <c r="BN1800" i="1"/>
  <c r="BO1800" i="1"/>
  <c r="BN796" i="1"/>
  <c r="BO796" i="1"/>
  <c r="BO1170" i="1"/>
  <c r="BN1170" i="1"/>
  <c r="BN791" i="1"/>
  <c r="BO791" i="1"/>
  <c r="BN1130" i="1"/>
  <c r="BO1130" i="1"/>
  <c r="BN1095" i="1"/>
  <c r="BO1095" i="1"/>
  <c r="BO1763" i="1"/>
  <c r="BN1763" i="1"/>
  <c r="BN242" i="1"/>
  <c r="BO242" i="1"/>
  <c r="BO1950" i="1"/>
  <c r="BN1950" i="1"/>
  <c r="BN1115" i="1"/>
  <c r="BO1115" i="1"/>
  <c r="BO446" i="1"/>
  <c r="BN446" i="1"/>
  <c r="BO966" i="1"/>
  <c r="BN966" i="1"/>
  <c r="BO514" i="1"/>
  <c r="BN514" i="1"/>
  <c r="BO709" i="1"/>
  <c r="BN709" i="1"/>
  <c r="BN70" i="1"/>
  <c r="BO70" i="1"/>
  <c r="BO675" i="1"/>
  <c r="BN675" i="1"/>
  <c r="BO2067" i="1"/>
  <c r="BN2067" i="1"/>
  <c r="BN205" i="1"/>
  <c r="BO205" i="1"/>
  <c r="BO164" i="1"/>
  <c r="BN164" i="1"/>
  <c r="BN81" i="1"/>
  <c r="BO81" i="1"/>
  <c r="BN1280" i="1"/>
  <c r="BO1280" i="1"/>
  <c r="BN642" i="1"/>
  <c r="BO642" i="1"/>
  <c r="BN151" i="1"/>
  <c r="BO151" i="1"/>
  <c r="BN1517" i="1"/>
  <c r="BO1517" i="1"/>
  <c r="BN435" i="1"/>
  <c r="BO435" i="1"/>
  <c r="BO996" i="1"/>
  <c r="BN996" i="1"/>
  <c r="BO486" i="1"/>
  <c r="BN486" i="1"/>
  <c r="BO1987" i="1"/>
  <c r="BN1987" i="1"/>
  <c r="BO616" i="1"/>
  <c r="BN616" i="1"/>
  <c r="BO984" i="1"/>
  <c r="BN984" i="1"/>
  <c r="BO1141" i="1"/>
  <c r="BN1141" i="1"/>
  <c r="BN1024" i="1"/>
  <c r="BO1024" i="1"/>
  <c r="BN626" i="1"/>
  <c r="BO626" i="1"/>
  <c r="BN282" i="1"/>
  <c r="BO282" i="1"/>
  <c r="BN312" i="1"/>
  <c r="BO312" i="1"/>
  <c r="BN725" i="1"/>
  <c r="BO725" i="1"/>
  <c r="BO2099" i="1" l="1"/>
  <c r="BR2099" i="1"/>
  <c r="BN2099" i="1"/>
  <c r="BS2099" i="1"/>
</calcChain>
</file>

<file path=xl/sharedStrings.xml><?xml version="1.0" encoding="utf-8"?>
<sst xmlns="http://schemas.openxmlformats.org/spreadsheetml/2006/main" count="90" uniqueCount="82">
  <si>
    <t xml:space="preserve">Date </t>
  </si>
  <si>
    <t>Difference in position value SI-GC</t>
  </si>
  <si>
    <t>Gold</t>
  </si>
  <si>
    <t>Start Equity</t>
  </si>
  <si>
    <t>Current GC Gold price</t>
  </si>
  <si>
    <t>Contract Specs</t>
  </si>
  <si>
    <t xml:space="preserve">Margin Requirement </t>
  </si>
  <si>
    <t>100 Ounce Gold</t>
  </si>
  <si>
    <t>50 Ounce Gold</t>
  </si>
  <si>
    <t>10 Ounce Gold</t>
  </si>
  <si>
    <t>Profit or (loss)</t>
  </si>
  <si>
    <t>Ending Equity</t>
  </si>
  <si>
    <t>Ratio at entry</t>
  </si>
  <si>
    <t>Current ratio</t>
  </si>
  <si>
    <t>Entry</t>
  </si>
  <si>
    <t>GC Gold Entry Price</t>
  </si>
  <si>
    <t>Margin Requirement</t>
  </si>
  <si>
    <t>P&amp;L Fom Current Entry</t>
  </si>
  <si>
    <t>Gold From Current Entry</t>
  </si>
  <si>
    <t>Historical Risk Date</t>
  </si>
  <si>
    <t>Historical Gain Date</t>
  </si>
  <si>
    <t xml:space="preserve">H Gain Ratio </t>
  </si>
  <si>
    <t>Max</t>
  </si>
  <si>
    <t>Avg</t>
  </si>
  <si>
    <t>Min</t>
  </si>
  <si>
    <t>Last</t>
  </si>
  <si>
    <t>H Risk Ratio</t>
  </si>
  <si>
    <t>H-Risk Gold</t>
  </si>
  <si>
    <t>H Gain Ratio</t>
  </si>
  <si>
    <t>H Gain Gold</t>
  </si>
  <si>
    <t>H Gain Silver</t>
  </si>
  <si>
    <t>Current GC position</t>
  </si>
  <si>
    <t>Current Difference</t>
  </si>
  <si>
    <t>Entry GC Position</t>
  </si>
  <si>
    <t>Entry Difference</t>
  </si>
  <si>
    <t>Current Position Values</t>
  </si>
  <si>
    <t>High Date</t>
  </si>
  <si>
    <t>Low Date</t>
  </si>
  <si>
    <t>Current</t>
  </si>
  <si>
    <t>Ounces</t>
  </si>
  <si>
    <t>Margin By Market</t>
  </si>
  <si>
    <t>Entry Position Values</t>
  </si>
  <si>
    <t>Peter_Knight@peterknightAdvisor.com</t>
  </si>
  <si>
    <t>Market</t>
  </si>
  <si>
    <t>Percent</t>
  </si>
  <si>
    <t>New Value</t>
  </si>
  <si>
    <t>$ Move</t>
  </si>
  <si>
    <t xml:space="preserve">Start Balance </t>
  </si>
  <si>
    <t>Profit or loss</t>
  </si>
  <si>
    <t xml:space="preserve">End Balance </t>
  </si>
  <si>
    <t>Your Trade</t>
  </si>
  <si>
    <t>Start Balance</t>
  </si>
  <si>
    <t>Net Profit or loss</t>
  </si>
  <si>
    <t>Risk Disclosure</t>
  </si>
  <si>
    <t>Entry Ratio</t>
  </si>
  <si>
    <t xml:space="preserve">Current </t>
  </si>
  <si>
    <t xml:space="preserve"> Entry Prices</t>
  </si>
  <si>
    <t xml:space="preserve">Contact Details </t>
  </si>
  <si>
    <t xml:space="preserve">   Family Office  -  Advisor</t>
  </si>
  <si>
    <t xml:space="preserve">   Peter Knight</t>
  </si>
  <si>
    <t xml:space="preserve">Acceptable Collateral For Margin Requirements </t>
  </si>
  <si>
    <t xml:space="preserve">Liquidation Prices </t>
  </si>
  <si>
    <t>Margin Plus Drawdown</t>
  </si>
  <si>
    <t>Platinum</t>
  </si>
  <si>
    <t>H Risk Platinum</t>
  </si>
  <si>
    <t>H Gain Platinum</t>
  </si>
  <si>
    <t>Platinum From Entry</t>
  </si>
  <si>
    <t>Gold Platinum Ratio 1985-2025</t>
  </si>
  <si>
    <t>Platinum position value</t>
  </si>
  <si>
    <t xml:space="preserve">Gold position value </t>
  </si>
  <si>
    <t>Platinum 50 Ounces</t>
  </si>
  <si>
    <t>Current PL Platinum price</t>
  </si>
  <si>
    <t xml:space="preserve">Enter Ounces of Gold               - for short </t>
  </si>
  <si>
    <t xml:space="preserve">Enter Ounces of Platinum       - for short </t>
  </si>
  <si>
    <t>Entry PI Position</t>
  </si>
  <si>
    <t>Average</t>
  </si>
  <si>
    <t>Maximum</t>
  </si>
  <si>
    <t>minimum</t>
  </si>
  <si>
    <t>Ratio</t>
  </si>
  <si>
    <t>35% -35% to .18</t>
  </si>
  <si>
    <t>PL Platinum Entry Price</t>
  </si>
  <si>
    <t>Current PL 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</si>
</sst>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164" formatCode="&quot;$&quot;#,##0.00"/>
    <numFmt numFmtId="165" formatCode="&quot;$&quot;#,##0"/>
  </numFmts>
  <fonts count="47" x14ac:knownFonts="1">
    <font>
      <sz val="12"/>
      <color theme="1"/>
      <name val="Calibri"/>
      <family val="2"/>
    </font>
    <font>
      <b/>
      <sz val="12"/>
      <color theme="0"/>
      <name val="Calibri"/>
      <family val="2"/>
    </font>
    <font>
      <b/>
      <sz val="12"/>
      <color theme="1"/>
      <name val="Calibri"/>
      <family val="2"/>
    </font>
    <font>
      <u/>
      <sz val="12"/>
      <color theme="10"/>
      <name val="Calibri"/>
      <family val="2"/>
    </font>
    <font>
      <b/>
      <sz val="14"/>
      <color theme="0"/>
      <name val="Calibri"/>
      <family val="2"/>
    </font>
    <font>
      <sz val="10"/>
      <color theme="1"/>
      <name val="Arial Unicode MS"/>
    </font>
    <font>
      <b/>
      <sz val="12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rgb="FF002060"/>
      <name val="Calibri"/>
      <family val="2"/>
    </font>
    <font>
      <b/>
      <u/>
      <sz val="12"/>
      <color rgb="FF002060"/>
      <name val="Calibri"/>
      <family val="2"/>
    </font>
    <font>
      <b/>
      <sz val="12"/>
      <color rgb="FF002060"/>
      <name val="Calibri"/>
      <family val="2"/>
    </font>
    <font>
      <b/>
      <sz val="20"/>
      <color theme="0"/>
      <name val="Calibri"/>
      <family val="2"/>
    </font>
    <font>
      <b/>
      <sz val="20"/>
      <color theme="1"/>
      <name val="Calibri"/>
      <family val="2"/>
    </font>
    <font>
      <b/>
      <sz val="18"/>
      <color theme="1"/>
      <name val="Calibri"/>
      <family val="2"/>
    </font>
    <font>
      <b/>
      <sz val="14"/>
      <color theme="0"/>
      <name val="Arial"/>
      <family val="2"/>
    </font>
    <font>
      <sz val="12"/>
      <color theme="1"/>
      <name val="Arial"/>
      <family val="2"/>
    </font>
    <font>
      <b/>
      <sz val="20"/>
      <color theme="0"/>
      <name val="Arial"/>
      <family val="2"/>
    </font>
    <font>
      <sz val="12"/>
      <color theme="0"/>
      <name val="Arial"/>
      <family val="2"/>
    </font>
    <font>
      <b/>
      <sz val="11"/>
      <color rgb="FF002060"/>
      <name val="Arial"/>
      <family val="2"/>
    </font>
    <font>
      <b/>
      <u/>
      <sz val="12"/>
      <color theme="4" tint="0.79998168889431442"/>
      <name val="Arial"/>
      <family val="2"/>
    </font>
    <font>
      <b/>
      <sz val="12"/>
      <color theme="4" tint="0.79998168889431442"/>
      <name val="Arial"/>
      <family val="2"/>
    </font>
    <font>
      <sz val="14"/>
      <color theme="0"/>
      <name val="Calibri"/>
      <family val="2"/>
    </font>
    <font>
      <b/>
      <sz val="13"/>
      <color theme="0"/>
      <name val="Calibri"/>
      <family val="2"/>
    </font>
    <font>
      <b/>
      <sz val="20"/>
      <color rgb="FF797979"/>
      <name val="Calibri"/>
      <family val="2"/>
    </font>
    <font>
      <b/>
      <sz val="20"/>
      <name val="Calibri"/>
      <family val="2"/>
    </font>
    <font>
      <b/>
      <u/>
      <sz val="19"/>
      <color theme="3" tint="0.749992370372631"/>
      <name val="Calibri"/>
      <family val="2"/>
    </font>
    <font>
      <b/>
      <sz val="14"/>
      <color theme="3" tint="0.749992370372631"/>
      <name val="Arial"/>
      <family val="2"/>
    </font>
    <font>
      <b/>
      <sz val="22"/>
      <color theme="1"/>
      <name val="Calibri"/>
      <family val="2"/>
    </font>
    <font>
      <b/>
      <sz val="22"/>
      <name val="Calibri"/>
      <family val="2"/>
    </font>
    <font>
      <b/>
      <sz val="23"/>
      <color theme="1"/>
      <name val="Calibri"/>
      <family val="2"/>
    </font>
    <font>
      <b/>
      <u/>
      <sz val="18"/>
      <color rgb="FF0066CC"/>
      <name val="Calibri"/>
      <family val="2"/>
    </font>
    <font>
      <b/>
      <sz val="22"/>
      <color theme="3" tint="0.89999084444715716"/>
      <name val="Calibri"/>
      <family val="2"/>
    </font>
    <font>
      <b/>
      <sz val="24"/>
      <color theme="1"/>
      <name val="Calibri"/>
      <family val="2"/>
    </font>
    <font>
      <b/>
      <sz val="24"/>
      <color theme="3" tint="0.89999084444715716"/>
      <name val="Calibri"/>
      <family val="2"/>
    </font>
    <font>
      <b/>
      <sz val="18"/>
      <name val="Calibri"/>
      <family val="2"/>
    </font>
    <font>
      <b/>
      <u/>
      <sz val="14"/>
      <color rgb="FF0033CC"/>
      <name val="Calibri"/>
      <family val="2"/>
    </font>
    <font>
      <b/>
      <sz val="23"/>
      <name val="Calibri"/>
      <family val="2"/>
    </font>
    <font>
      <b/>
      <sz val="18"/>
      <color theme="0" tint="-4.9989318521683403E-2"/>
      <name val="Calibri"/>
      <family val="2"/>
    </font>
    <font>
      <b/>
      <sz val="17"/>
      <color theme="1"/>
      <name val="Calibri"/>
      <family val="2"/>
    </font>
    <font>
      <b/>
      <u/>
      <sz val="15"/>
      <color rgb="FF0066CC"/>
      <name val="Calibri"/>
      <family val="2"/>
    </font>
    <font>
      <b/>
      <u/>
      <sz val="14"/>
      <color rgb="FF0066CC"/>
      <name val="Calibri"/>
      <family val="2"/>
    </font>
    <font>
      <b/>
      <sz val="18"/>
      <color rgb="FF0000CC"/>
      <name val="Calibri"/>
      <family val="2"/>
    </font>
    <font>
      <b/>
      <u/>
      <sz val="18"/>
      <color rgb="FF0000CC"/>
      <name val="Calibri"/>
      <family val="2"/>
    </font>
    <font>
      <b/>
      <u/>
      <sz val="14"/>
      <color rgb="FF0000CC"/>
      <name val="Calibri"/>
      <family val="2"/>
    </font>
    <font>
      <b/>
      <sz val="13"/>
      <name val="Calibri"/>
      <family val="2"/>
    </font>
    <font>
      <b/>
      <u/>
      <sz val="14"/>
      <color theme="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0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rgb="FF0070C0"/>
      </left>
      <right/>
      <top style="thick">
        <color rgb="FF0070C0"/>
      </top>
      <bottom/>
      <diagonal/>
    </border>
    <border>
      <left/>
      <right/>
      <top style="thick">
        <color rgb="FF0070C0"/>
      </top>
      <bottom/>
      <diagonal/>
    </border>
    <border>
      <left/>
      <right style="thick">
        <color rgb="FF0070C0"/>
      </right>
      <top style="thick">
        <color rgb="FF0070C0"/>
      </top>
      <bottom/>
      <diagonal/>
    </border>
    <border>
      <left style="thick">
        <color rgb="FF0070C0"/>
      </left>
      <right/>
      <top/>
      <bottom/>
      <diagonal/>
    </border>
    <border>
      <left/>
      <right style="thick">
        <color rgb="FF0070C0"/>
      </right>
      <top/>
      <bottom/>
      <diagonal/>
    </border>
    <border>
      <left style="thick">
        <color rgb="FF0070C0"/>
      </left>
      <right/>
      <top/>
      <bottom style="thick">
        <color rgb="FF0070C0"/>
      </bottom>
      <diagonal/>
    </border>
    <border>
      <left/>
      <right/>
      <top/>
      <bottom style="thick">
        <color rgb="FF0070C0"/>
      </bottom>
      <diagonal/>
    </border>
    <border>
      <left/>
      <right style="thick">
        <color rgb="FF0070C0"/>
      </right>
      <top/>
      <bottom style="thick">
        <color rgb="FF0070C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ck">
        <color theme="9" tint="0.39994506668294322"/>
      </left>
      <right style="thick">
        <color theme="9" tint="0.39994506668294322"/>
      </right>
      <top style="thick">
        <color theme="9" tint="0.39994506668294322"/>
      </top>
      <bottom style="thick">
        <color theme="9" tint="0.39994506668294322"/>
      </bottom>
      <diagonal/>
    </border>
    <border>
      <left style="thin">
        <color theme="0"/>
      </left>
      <right/>
      <top/>
      <bottom style="thin">
        <color theme="1"/>
      </bottom>
      <diagonal/>
    </border>
    <border>
      <left style="thin">
        <color theme="1"/>
      </left>
      <right style="thin">
        <color theme="0"/>
      </right>
      <top/>
      <bottom style="thin">
        <color auto="1"/>
      </bottom>
      <diagonal/>
    </border>
    <border>
      <left style="thin">
        <color theme="0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0"/>
      </right>
      <top style="thin">
        <color auto="1"/>
      </top>
      <bottom/>
      <diagonal/>
    </border>
    <border>
      <left style="thick">
        <color theme="9" tint="0.39994506668294322"/>
      </left>
      <right style="thin">
        <color theme="0"/>
      </right>
      <top style="thick">
        <color theme="9" tint="0.39994506668294322"/>
      </top>
      <bottom style="thick">
        <color theme="9" tint="0.39994506668294322"/>
      </bottom>
      <diagonal/>
    </border>
    <border>
      <left style="thin">
        <color auto="1"/>
      </left>
      <right style="thin">
        <color theme="0"/>
      </right>
      <top/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auto="1"/>
      </right>
      <top style="thin">
        <color theme="1"/>
      </top>
      <bottom style="thick">
        <color auto="1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ck">
        <color auto="1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/>
      <right style="thin">
        <color theme="0"/>
      </right>
      <top style="medium">
        <color theme="0"/>
      </top>
      <bottom/>
      <diagonal/>
    </border>
    <border>
      <left style="medium">
        <color theme="1"/>
      </left>
      <right style="thin">
        <color theme="0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0"/>
      </right>
      <top/>
      <bottom style="thin">
        <color theme="1"/>
      </bottom>
      <diagonal/>
    </border>
    <border>
      <left style="thin">
        <color theme="1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/>
      <top style="thin">
        <color theme="1"/>
      </top>
      <bottom style="medium">
        <color theme="0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auto="1"/>
      </top>
      <bottom/>
      <diagonal/>
    </border>
    <border>
      <left/>
      <right style="thin">
        <color theme="0"/>
      </right>
      <top style="thin">
        <color auto="1"/>
      </top>
      <bottom/>
      <diagonal/>
    </border>
    <border>
      <left style="thin">
        <color theme="0"/>
      </left>
      <right/>
      <top/>
      <bottom style="thin">
        <color auto="1"/>
      </bottom>
      <diagonal/>
    </border>
    <border>
      <left/>
      <right style="thin">
        <color theme="0"/>
      </right>
      <top/>
      <bottom style="thin">
        <color auto="1"/>
      </bottom>
      <diagonal/>
    </border>
    <border>
      <left style="thin">
        <color theme="0"/>
      </left>
      <right style="medium">
        <color theme="0"/>
      </right>
      <top/>
      <bottom/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ck">
        <color rgb="FF0070C0"/>
      </top>
      <bottom/>
      <diagonal/>
    </border>
    <border>
      <left style="thin">
        <color theme="0"/>
      </left>
      <right style="thin">
        <color theme="0"/>
      </right>
      <top/>
      <bottom style="thin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1">
    <xf numFmtId="0" fontId="0" fillId="0" borderId="0" xfId="0"/>
    <xf numFmtId="0" fontId="0" fillId="2" borderId="0" xfId="0" applyFill="1" applyAlignment="1">
      <alignment horizontal="left"/>
    </xf>
    <xf numFmtId="164" fontId="0" fillId="2" borderId="0" xfId="0" applyNumberFormat="1" applyFill="1" applyAlignment="1">
      <alignment horizontal="left"/>
    </xf>
    <xf numFmtId="0" fontId="0" fillId="2" borderId="0" xfId="0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vertical="center"/>
    </xf>
    <xf numFmtId="14" fontId="0" fillId="2" borderId="0" xfId="0" applyNumberFormat="1" applyFill="1" applyAlignment="1">
      <alignment horizontal="left"/>
    </xf>
    <xf numFmtId="4" fontId="2" fillId="2" borderId="0" xfId="0" applyNumberFormat="1" applyFont="1" applyFill="1" applyAlignment="1">
      <alignment horizontal="left"/>
    </xf>
    <xf numFmtId="164" fontId="2" fillId="2" borderId="0" xfId="0" applyNumberFormat="1" applyFont="1" applyFill="1" applyAlignment="1">
      <alignment horizontal="left"/>
    </xf>
    <xf numFmtId="15" fontId="0" fillId="2" borderId="0" xfId="0" applyNumberFormat="1" applyFill="1" applyAlignment="1">
      <alignment horizontal="left"/>
    </xf>
    <xf numFmtId="0" fontId="2" fillId="2" borderId="0" xfId="0" applyFont="1" applyFill="1" applyAlignment="1">
      <alignment horizontal="left" vertical="center"/>
    </xf>
    <xf numFmtId="2" fontId="2" fillId="2" borderId="0" xfId="0" applyNumberFormat="1" applyFont="1" applyFill="1" applyAlignment="1">
      <alignment horizontal="left"/>
    </xf>
    <xf numFmtId="0" fontId="0" fillId="2" borderId="0" xfId="0" applyFill="1" applyAlignment="1">
      <alignment horizontal="center"/>
    </xf>
    <xf numFmtId="164" fontId="0" fillId="2" borderId="0" xfId="0" quotePrefix="1" applyNumberFormat="1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3" fillId="2" borderId="0" xfId="1" applyFill="1"/>
    <xf numFmtId="0" fontId="5" fillId="2" borderId="0" xfId="0" applyFont="1" applyFill="1" applyAlignment="1">
      <alignment horizontal="center"/>
    </xf>
    <xf numFmtId="14" fontId="6" fillId="2" borderId="0" xfId="0" applyNumberFormat="1" applyFont="1" applyFill="1"/>
    <xf numFmtId="0" fontId="6" fillId="2" borderId="0" xfId="0" applyFont="1" applyFill="1" applyAlignment="1">
      <alignment horizontal="center"/>
    </xf>
    <xf numFmtId="14" fontId="6" fillId="0" borderId="0" xfId="0" applyNumberFormat="1" applyFont="1"/>
    <xf numFmtId="0" fontId="6" fillId="0" borderId="0" xfId="0" applyFont="1" applyAlignment="1">
      <alignment horizontal="center"/>
    </xf>
    <xf numFmtId="14" fontId="6" fillId="0" borderId="0" xfId="0" applyNumberFormat="1" applyFont="1" applyAlignment="1">
      <alignment horizontal="left" vertical="center"/>
    </xf>
    <xf numFmtId="4" fontId="6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4" fontId="0" fillId="2" borderId="0" xfId="0" applyNumberFormat="1" applyFill="1" applyAlignment="1">
      <alignment horizontal="left" vertical="center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14" fontId="6" fillId="2" borderId="0" xfId="0" applyNumberFormat="1" applyFont="1" applyFill="1" applyAlignment="1">
      <alignment horizontal="left" vertical="center"/>
    </xf>
    <xf numFmtId="4" fontId="6" fillId="2" borderId="0" xfId="0" applyNumberFormat="1" applyFont="1" applyFill="1" applyAlignment="1">
      <alignment horizontal="center" vertical="center"/>
    </xf>
    <xf numFmtId="164" fontId="6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left" vertical="center"/>
    </xf>
    <xf numFmtId="2" fontId="2" fillId="2" borderId="0" xfId="0" applyNumberFormat="1" applyFont="1" applyFill="1" applyAlignment="1">
      <alignment horizontal="left" vertical="center"/>
    </xf>
    <xf numFmtId="4" fontId="2" fillId="2" borderId="0" xfId="0" applyNumberFormat="1" applyFont="1" applyFill="1" applyAlignment="1">
      <alignment horizontal="left" vertical="center"/>
    </xf>
    <xf numFmtId="164" fontId="0" fillId="0" borderId="0" xfId="0" applyNumberFormat="1"/>
    <xf numFmtId="8" fontId="0" fillId="0" borderId="0" xfId="0" applyNumberFormat="1"/>
    <xf numFmtId="0" fontId="10" fillId="2" borderId="0" xfId="1" applyFont="1" applyFill="1" applyBorder="1" applyAlignment="1">
      <alignment vertical="center"/>
    </xf>
    <xf numFmtId="4" fontId="0" fillId="0" borderId="0" xfId="0" applyNumberFormat="1"/>
    <xf numFmtId="4" fontId="0" fillId="2" borderId="0" xfId="0" applyNumberFormat="1" applyFill="1"/>
    <xf numFmtId="0" fontId="16" fillId="3" borderId="0" xfId="0" applyFont="1" applyFill="1"/>
    <xf numFmtId="0" fontId="18" fillId="3" borderId="0" xfId="0" applyFont="1" applyFill="1"/>
    <xf numFmtId="0" fontId="21" fillId="3" borderId="0" xfId="0" applyFont="1" applyFill="1"/>
    <xf numFmtId="0" fontId="8" fillId="3" borderId="0" xfId="0" applyFont="1" applyFill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16" fillId="3" borderId="12" xfId="0" applyFont="1" applyFill="1" applyBorder="1"/>
    <xf numFmtId="0" fontId="20" fillId="3" borderId="12" xfId="1" applyFont="1" applyFill="1" applyBorder="1" applyAlignment="1"/>
    <xf numFmtId="0" fontId="8" fillId="3" borderId="13" xfId="0" applyFont="1" applyFill="1" applyBorder="1"/>
    <xf numFmtId="0" fontId="0" fillId="3" borderId="12" xfId="0" applyFill="1" applyBorder="1"/>
    <xf numFmtId="0" fontId="0" fillId="3" borderId="0" xfId="0" applyFill="1"/>
    <xf numFmtId="0" fontId="18" fillId="3" borderId="13" xfId="0" applyFont="1" applyFill="1" applyBorder="1"/>
    <xf numFmtId="0" fontId="23" fillId="3" borderId="45" xfId="0" applyFont="1" applyFill="1" applyBorder="1" applyAlignment="1">
      <alignment vertical="center"/>
    </xf>
    <xf numFmtId="165" fontId="23" fillId="3" borderId="46" xfId="0" applyNumberFormat="1" applyFont="1" applyFill="1" applyBorder="1" applyAlignment="1">
      <alignment horizontal="center" vertical="center"/>
    </xf>
    <xf numFmtId="4" fontId="29" fillId="4" borderId="29" xfId="0" applyNumberFormat="1" applyFont="1" applyFill="1" applyBorder="1" applyAlignment="1">
      <alignment horizontal="center" vertical="center"/>
    </xf>
    <xf numFmtId="2" fontId="32" fillId="3" borderId="36" xfId="0" applyNumberFormat="1" applyFont="1" applyFill="1" applyBorder="1" applyAlignment="1">
      <alignment horizontal="center" vertical="center"/>
    </xf>
    <xf numFmtId="164" fontId="14" fillId="5" borderId="8" xfId="0" applyNumberFormat="1" applyFont="1" applyFill="1" applyBorder="1" applyAlignment="1">
      <alignment horizontal="center" vertical="center"/>
    </xf>
    <xf numFmtId="165" fontId="36" fillId="5" borderId="48" xfId="1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/>
    </xf>
    <xf numFmtId="4" fontId="19" fillId="0" borderId="0" xfId="0" applyNumberFormat="1" applyFont="1" applyAlignment="1">
      <alignment horizontal="left"/>
    </xf>
    <xf numFmtId="14" fontId="19" fillId="0" borderId="0" xfId="0" applyNumberFormat="1" applyFont="1" applyAlignment="1">
      <alignment horizontal="left"/>
    </xf>
    <xf numFmtId="164" fontId="19" fillId="0" borderId="0" xfId="0" applyNumberFormat="1" applyFont="1" applyAlignment="1">
      <alignment horizontal="left"/>
    </xf>
    <xf numFmtId="4" fontId="19" fillId="0" borderId="0" xfId="0" applyNumberFormat="1" applyFont="1" applyAlignment="1">
      <alignment horizontal="center"/>
    </xf>
    <xf numFmtId="14" fontId="19" fillId="0" borderId="0" xfId="0" applyNumberFormat="1" applyFont="1" applyAlignment="1">
      <alignment horizontal="center"/>
    </xf>
    <xf numFmtId="2" fontId="19" fillId="0" borderId="0" xfId="0" applyNumberFormat="1" applyFont="1" applyAlignment="1">
      <alignment horizontal="center"/>
    </xf>
    <xf numFmtId="4" fontId="19" fillId="0" borderId="0" xfId="0" applyNumberFormat="1" applyFont="1"/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0" fontId="19" fillId="0" borderId="0" xfId="0" applyFont="1" applyAlignment="1">
      <alignment vertical="center"/>
    </xf>
    <xf numFmtId="4" fontId="19" fillId="0" borderId="0" xfId="0" applyNumberFormat="1" applyFont="1" applyAlignment="1">
      <alignment horizontal="left" vertical="justify"/>
    </xf>
    <xf numFmtId="3" fontId="19" fillId="0" borderId="0" xfId="0" applyNumberFormat="1" applyFont="1" applyAlignment="1">
      <alignment horizontal="left" vertical="justify"/>
    </xf>
    <xf numFmtId="14" fontId="19" fillId="0" borderId="0" xfId="0" applyNumberFormat="1" applyFont="1" applyAlignment="1">
      <alignment horizontal="left" vertical="justify"/>
    </xf>
    <xf numFmtId="164" fontId="19" fillId="0" borderId="0" xfId="0" applyNumberFormat="1" applyFont="1" applyAlignment="1">
      <alignment horizontal="left" vertical="center"/>
    </xf>
    <xf numFmtId="2" fontId="19" fillId="0" borderId="0" xfId="0" applyNumberFormat="1" applyFont="1" applyAlignment="1">
      <alignment horizontal="left" vertical="justify"/>
    </xf>
    <xf numFmtId="2" fontId="19" fillId="0" borderId="0" xfId="0" applyNumberFormat="1" applyFont="1" applyAlignment="1">
      <alignment horizontal="center" vertical="justify"/>
    </xf>
    <xf numFmtId="0" fontId="9" fillId="0" borderId="0" xfId="0" applyFont="1"/>
    <xf numFmtId="0" fontId="2" fillId="0" borderId="0" xfId="0" applyFont="1" applyAlignment="1">
      <alignment horizontal="left"/>
    </xf>
    <xf numFmtId="14" fontId="19" fillId="0" borderId="0" xfId="0" applyNumberFormat="1" applyFont="1" applyAlignment="1">
      <alignment horizontal="left" vertical="center"/>
    </xf>
    <xf numFmtId="4" fontId="19" fillId="0" borderId="0" xfId="0" applyNumberFormat="1" applyFont="1" applyAlignment="1">
      <alignment horizontal="left" vertical="center"/>
    </xf>
    <xf numFmtId="2" fontId="19" fillId="0" borderId="0" xfId="0" applyNumberFormat="1" applyFont="1" applyAlignment="1">
      <alignment horizontal="left" vertical="center"/>
    </xf>
    <xf numFmtId="2" fontId="1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9" fillId="0" borderId="0" xfId="0" applyNumberFormat="1" applyFont="1" applyAlignment="1">
      <alignment horizontal="left"/>
    </xf>
    <xf numFmtId="0" fontId="1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/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3" fillId="0" borderId="0" xfId="1" applyFill="1"/>
    <xf numFmtId="2" fontId="9" fillId="0" borderId="0" xfId="0" applyNumberFormat="1" applyFont="1" applyAlignment="1">
      <alignment horizontal="left"/>
    </xf>
    <xf numFmtId="2" fontId="0" fillId="0" borderId="0" xfId="0" applyNumberFormat="1" applyAlignment="1">
      <alignment horizontal="left"/>
    </xf>
    <xf numFmtId="0" fontId="7" fillId="0" borderId="0" xfId="0" applyFont="1" applyAlignment="1">
      <alignment horizontal="left"/>
    </xf>
    <xf numFmtId="4" fontId="19" fillId="0" borderId="1" xfId="0" applyNumberFormat="1" applyFont="1" applyBorder="1" applyAlignment="1">
      <alignment horizontal="left" vertical="justify"/>
    </xf>
    <xf numFmtId="4" fontId="19" fillId="0" borderId="1" xfId="1" applyNumberFormat="1" applyFont="1" applyFill="1" applyBorder="1" applyAlignment="1">
      <alignment horizontal="left" vertical="center"/>
    </xf>
    <xf numFmtId="2" fontId="19" fillId="0" borderId="1" xfId="0" applyNumberFormat="1" applyFont="1" applyBorder="1" applyAlignment="1">
      <alignment horizontal="center" vertical="justify"/>
    </xf>
    <xf numFmtId="2" fontId="19" fillId="0" borderId="1" xfId="0" applyNumberFormat="1" applyFont="1" applyBorder="1" applyAlignment="1">
      <alignment horizontal="left" vertical="justify"/>
    </xf>
    <xf numFmtId="4" fontId="19" fillId="0" borderId="2" xfId="0" applyNumberFormat="1" applyFont="1" applyBorder="1" applyAlignment="1">
      <alignment horizontal="left"/>
    </xf>
    <xf numFmtId="14" fontId="19" fillId="0" borderId="2" xfId="0" applyNumberFormat="1" applyFont="1" applyBorder="1" applyAlignment="1">
      <alignment horizontal="left"/>
    </xf>
    <xf numFmtId="4" fontId="19" fillId="0" borderId="2" xfId="0" applyNumberFormat="1" applyFont="1" applyBorder="1" applyAlignment="1">
      <alignment horizontal="center"/>
    </xf>
    <xf numFmtId="4" fontId="19" fillId="0" borderId="3" xfId="0" applyNumberFormat="1" applyFont="1" applyBorder="1" applyAlignment="1">
      <alignment horizontal="left"/>
    </xf>
    <xf numFmtId="14" fontId="19" fillId="0" borderId="3" xfId="0" applyNumberFormat="1" applyFont="1" applyBorder="1" applyAlignment="1">
      <alignment horizontal="left"/>
    </xf>
    <xf numFmtId="2" fontId="19" fillId="0" borderId="3" xfId="0" applyNumberFormat="1" applyFont="1" applyBorder="1" applyAlignment="1">
      <alignment horizontal="center"/>
    </xf>
    <xf numFmtId="2" fontId="19" fillId="0" borderId="3" xfId="0" applyNumberFormat="1" applyFont="1" applyBorder="1" applyAlignment="1">
      <alignment horizontal="left"/>
    </xf>
    <xf numFmtId="0" fontId="19" fillId="0" borderId="0" xfId="0" applyFont="1"/>
    <xf numFmtId="14" fontId="19" fillId="0" borderId="0" xfId="0" applyNumberFormat="1" applyFont="1"/>
    <xf numFmtId="2" fontId="19" fillId="0" borderId="0" xfId="0" applyNumberFormat="1" applyFont="1"/>
    <xf numFmtId="165" fontId="40" fillId="5" borderId="40" xfId="1" applyNumberFormat="1" applyFont="1" applyFill="1" applyBorder="1" applyAlignment="1">
      <alignment horizontal="center" vertical="center"/>
    </xf>
    <xf numFmtId="0" fontId="40" fillId="5" borderId="39" xfId="1" applyFont="1" applyFill="1" applyBorder="1" applyAlignment="1">
      <alignment horizontal="left" vertical="center"/>
    </xf>
    <xf numFmtId="0" fontId="42" fillId="5" borderId="26" xfId="0" applyFont="1" applyFill="1" applyBorder="1" applyAlignment="1">
      <alignment vertical="center"/>
    </xf>
    <xf numFmtId="0" fontId="42" fillId="5" borderId="26" xfId="0" applyFont="1" applyFill="1" applyBorder="1" applyAlignment="1">
      <alignment horizontal="left" vertical="center"/>
    </xf>
    <xf numFmtId="0" fontId="44" fillId="5" borderId="39" xfId="1" applyFont="1" applyFill="1" applyBorder="1" applyAlignment="1">
      <alignment vertical="center"/>
    </xf>
    <xf numFmtId="165" fontId="44" fillId="5" borderId="40" xfId="1" applyNumberFormat="1" applyFont="1" applyFill="1" applyBorder="1" applyAlignment="1">
      <alignment horizontal="center" vertical="center"/>
    </xf>
    <xf numFmtId="3" fontId="44" fillId="5" borderId="39" xfId="1" applyNumberFormat="1" applyFont="1" applyFill="1" applyBorder="1" applyAlignment="1">
      <alignment horizontal="left" vertical="center"/>
    </xf>
    <xf numFmtId="14" fontId="45" fillId="0" borderId="0" xfId="0" applyNumberFormat="1" applyFont="1" applyAlignment="1">
      <alignment horizontal="left" vertical="center"/>
    </xf>
    <xf numFmtId="4" fontId="45" fillId="0" borderId="0" xfId="0" applyNumberFormat="1" applyFont="1" applyAlignment="1">
      <alignment horizontal="center" vertical="center"/>
    </xf>
    <xf numFmtId="164" fontId="45" fillId="0" borderId="0" xfId="0" applyNumberFormat="1" applyFont="1" applyAlignment="1">
      <alignment horizontal="center" vertical="center"/>
    </xf>
    <xf numFmtId="0" fontId="46" fillId="5" borderId="47" xfId="1" applyFont="1" applyFill="1" applyBorder="1" applyAlignment="1">
      <alignment horizontal="left" vertical="center"/>
    </xf>
    <xf numFmtId="14" fontId="0" fillId="0" borderId="0" xfId="0" applyNumberFormat="1" applyAlignment="1">
      <alignment horizontal="left"/>
    </xf>
    <xf numFmtId="165" fontId="6" fillId="2" borderId="0" xfId="0" applyNumberFormat="1" applyFont="1" applyFill="1" applyAlignment="1">
      <alignment horizontal="center"/>
    </xf>
    <xf numFmtId="165" fontId="6" fillId="0" borderId="0" xfId="0" applyNumberFormat="1" applyFont="1" applyAlignment="1">
      <alignment horizontal="center" vertical="center"/>
    </xf>
    <xf numFmtId="165" fontId="6" fillId="2" borderId="0" xfId="0" applyNumberFormat="1" applyFont="1" applyFill="1" applyAlignment="1">
      <alignment horizontal="center" vertical="center"/>
    </xf>
    <xf numFmtId="165" fontId="6" fillId="0" borderId="0" xfId="0" applyNumberFormat="1" applyFont="1" applyAlignment="1">
      <alignment horizontal="center"/>
    </xf>
    <xf numFmtId="14" fontId="6" fillId="0" borderId="0" xfId="0" applyNumberFormat="1" applyFont="1" applyAlignment="1">
      <alignment horizontal="left" vertical="justify"/>
    </xf>
    <xf numFmtId="0" fontId="41" fillId="6" borderId="8" xfId="1" applyFont="1" applyFill="1" applyBorder="1" applyAlignment="1">
      <alignment horizontal="center" vertical="center"/>
    </xf>
    <xf numFmtId="0" fontId="39" fillId="6" borderId="8" xfId="0" applyFont="1" applyFill="1" applyBorder="1" applyAlignment="1">
      <alignment horizontal="left" vertical="center"/>
    </xf>
    <xf numFmtId="8" fontId="14" fillId="6" borderId="8" xfId="0" applyNumberFormat="1" applyFont="1" applyFill="1" applyBorder="1" applyAlignment="1">
      <alignment horizontal="center" vertical="center"/>
    </xf>
    <xf numFmtId="0" fontId="38" fillId="6" borderId="8" xfId="0" applyFont="1" applyFill="1" applyBorder="1" applyAlignment="1">
      <alignment horizontal="center" vertical="center"/>
    </xf>
    <xf numFmtId="0" fontId="41" fillId="6" borderId="53" xfId="1" applyFont="1" applyFill="1" applyBorder="1" applyAlignment="1">
      <alignment horizontal="center" vertical="center"/>
    </xf>
    <xf numFmtId="0" fontId="41" fillId="6" borderId="54" xfId="1" applyFont="1" applyFill="1" applyBorder="1" applyAlignment="1">
      <alignment horizontal="center" vertical="center"/>
    </xf>
    <xf numFmtId="0" fontId="28" fillId="5" borderId="8" xfId="0" applyFont="1" applyFill="1" applyBorder="1" applyAlignment="1">
      <alignment horizontal="left" vertical="center"/>
    </xf>
    <xf numFmtId="165" fontId="28" fillId="0" borderId="8" xfId="0" applyNumberFormat="1" applyFont="1" applyBorder="1" applyAlignment="1">
      <alignment horizontal="center" vertical="center"/>
    </xf>
    <xf numFmtId="165" fontId="14" fillId="5" borderId="8" xfId="0" applyNumberFormat="1" applyFont="1" applyFill="1" applyBorder="1" applyAlignment="1">
      <alignment horizontal="center" vertical="center"/>
    </xf>
    <xf numFmtId="8" fontId="28" fillId="5" borderId="8" xfId="0" applyNumberFormat="1" applyFont="1" applyFill="1" applyBorder="1" applyAlignment="1">
      <alignment horizontal="center" vertical="center"/>
    </xf>
    <xf numFmtId="4" fontId="33" fillId="4" borderId="8" xfId="0" applyNumberFormat="1" applyFont="1" applyFill="1" applyBorder="1" applyAlignment="1">
      <alignment horizontal="center" vertical="center"/>
    </xf>
    <xf numFmtId="40" fontId="34" fillId="3" borderId="8" xfId="0" applyNumberFormat="1" applyFont="1" applyFill="1" applyBorder="1" applyAlignment="1">
      <alignment horizontal="center" vertical="center"/>
    </xf>
    <xf numFmtId="8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31" fillId="5" borderId="41" xfId="1" applyFont="1" applyFill="1" applyBorder="1" applyAlignment="1">
      <alignment horizontal="left" vertical="center"/>
    </xf>
    <xf numFmtId="0" fontId="31" fillId="5" borderId="43" xfId="1" applyFont="1" applyFill="1" applyBorder="1" applyAlignment="1">
      <alignment horizontal="left" vertical="center"/>
    </xf>
    <xf numFmtId="164" fontId="31" fillId="5" borderId="41" xfId="1" applyNumberFormat="1" applyFont="1" applyFill="1" applyBorder="1" applyAlignment="1">
      <alignment horizontal="left" vertical="center"/>
    </xf>
    <xf numFmtId="164" fontId="31" fillId="5" borderId="43" xfId="1" applyNumberFormat="1" applyFont="1" applyFill="1" applyBorder="1" applyAlignment="1">
      <alignment horizontal="left" vertical="center"/>
    </xf>
    <xf numFmtId="10" fontId="30" fillId="0" borderId="23" xfId="0" applyNumberFormat="1" applyFont="1" applyBorder="1" applyAlignment="1">
      <alignment horizontal="center" vertical="center"/>
    </xf>
    <xf numFmtId="164" fontId="14" fillId="5" borderId="49" xfId="0" applyNumberFormat="1" applyFont="1" applyFill="1" applyBorder="1" applyAlignment="1">
      <alignment horizontal="center" vertical="center"/>
    </xf>
    <xf numFmtId="164" fontId="14" fillId="5" borderId="29" xfId="0" applyNumberFormat="1" applyFont="1" applyFill="1" applyBorder="1" applyAlignment="1">
      <alignment horizontal="center" vertical="center"/>
    </xf>
    <xf numFmtId="8" fontId="14" fillId="5" borderId="4" xfId="0" applyNumberFormat="1" applyFont="1" applyFill="1" applyBorder="1" applyAlignment="1">
      <alignment horizontal="center" vertical="center"/>
    </xf>
    <xf numFmtId="8" fontId="14" fillId="5" borderId="5" xfId="0" applyNumberFormat="1" applyFont="1" applyFill="1" applyBorder="1" applyAlignment="1">
      <alignment horizontal="center" vertical="center"/>
    </xf>
    <xf numFmtId="164" fontId="14" fillId="5" borderId="17" xfId="0" applyNumberFormat="1" applyFont="1" applyFill="1" applyBorder="1" applyAlignment="1">
      <alignment horizontal="center" vertical="center"/>
    </xf>
    <xf numFmtId="164" fontId="14" fillId="5" borderId="18" xfId="0" applyNumberFormat="1" applyFont="1" applyFill="1" applyBorder="1" applyAlignment="1">
      <alignment horizontal="center" vertical="center"/>
    </xf>
    <xf numFmtId="8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42" fillId="5" borderId="26" xfId="0" applyFont="1" applyFill="1" applyBorder="1" applyAlignment="1">
      <alignment vertical="center"/>
    </xf>
    <xf numFmtId="0" fontId="42" fillId="5" borderId="38" xfId="0" applyFont="1" applyFill="1" applyBorder="1" applyAlignment="1">
      <alignment vertical="center"/>
    </xf>
    <xf numFmtId="6" fontId="29" fillId="0" borderId="37" xfId="0" applyNumberFormat="1" applyFont="1" applyBorder="1" applyAlignment="1">
      <alignment horizontal="center" vertical="center"/>
    </xf>
    <xf numFmtId="0" fontId="12" fillId="3" borderId="19" xfId="0" applyFont="1" applyFill="1" applyBorder="1" applyAlignment="1">
      <alignment horizontal="left" vertical="center"/>
    </xf>
    <xf numFmtId="0" fontId="12" fillId="3" borderId="20" xfId="0" applyFont="1" applyFill="1" applyBorder="1" applyAlignment="1">
      <alignment horizontal="left" vertical="center"/>
    </xf>
    <xf numFmtId="0" fontId="12" fillId="3" borderId="21" xfId="0" applyFont="1" applyFill="1" applyBorder="1" applyAlignment="1">
      <alignment horizontal="left" vertical="center"/>
    </xf>
    <xf numFmtId="0" fontId="12" fillId="3" borderId="22" xfId="0" applyFont="1" applyFill="1" applyBorder="1" applyAlignment="1">
      <alignment horizontal="left" vertical="center"/>
    </xf>
    <xf numFmtId="0" fontId="26" fillId="3" borderId="0" xfId="1" applyFont="1" applyFill="1" applyBorder="1" applyAlignment="1">
      <alignment horizontal="center" vertical="center"/>
    </xf>
    <xf numFmtId="0" fontId="26" fillId="3" borderId="13" xfId="1" applyFont="1" applyFill="1" applyBorder="1" applyAlignment="1">
      <alignment horizontal="center" vertical="center"/>
    </xf>
    <xf numFmtId="6" fontId="28" fillId="0" borderId="37" xfId="0" applyNumberFormat="1" applyFont="1" applyBorder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7" fillId="3" borderId="13" xfId="0" applyFont="1" applyFill="1" applyBorder="1" applyAlignment="1">
      <alignment horizontal="center" vertical="center"/>
    </xf>
    <xf numFmtId="0" fontId="15" fillId="3" borderId="0" xfId="0" applyFont="1" applyFill="1" applyAlignment="1">
      <alignment horizontal="center"/>
    </xf>
    <xf numFmtId="0" fontId="15" fillId="3" borderId="13" xfId="0" applyFont="1" applyFill="1" applyBorder="1" applyAlignment="1">
      <alignment horizontal="center"/>
    </xf>
    <xf numFmtId="0" fontId="42" fillId="5" borderId="30" xfId="0" applyFont="1" applyFill="1" applyBorder="1" applyAlignment="1">
      <alignment horizontal="left" vertical="center"/>
    </xf>
    <xf numFmtId="0" fontId="42" fillId="5" borderId="31" xfId="0" applyFont="1" applyFill="1" applyBorder="1" applyAlignment="1">
      <alignment horizontal="left" vertical="center"/>
    </xf>
    <xf numFmtId="165" fontId="25" fillId="5" borderId="29" xfId="0" applyNumberFormat="1" applyFont="1" applyFill="1" applyBorder="1" applyAlignment="1">
      <alignment horizontal="center" vertical="center"/>
    </xf>
    <xf numFmtId="165" fontId="25" fillId="5" borderId="32" xfId="0" applyNumberFormat="1" applyFont="1" applyFill="1" applyBorder="1" applyAlignment="1">
      <alignment horizontal="center" vertical="center"/>
    </xf>
    <xf numFmtId="0" fontId="12" fillId="3" borderId="33" xfId="0" applyFont="1" applyFill="1" applyBorder="1" applyAlignment="1">
      <alignment horizontal="left" vertical="center"/>
    </xf>
    <xf numFmtId="165" fontId="1" fillId="3" borderId="6" xfId="0" applyNumberFormat="1" applyFont="1" applyFill="1" applyBorder="1" applyAlignment="1">
      <alignment horizontal="center" vertical="justify"/>
    </xf>
    <xf numFmtId="165" fontId="1" fillId="3" borderId="7" xfId="0" applyNumberFormat="1" applyFont="1" applyFill="1" applyBorder="1" applyAlignment="1">
      <alignment horizontal="center" vertical="justify"/>
    </xf>
    <xf numFmtId="0" fontId="12" fillId="3" borderId="34" xfId="0" applyFont="1" applyFill="1" applyBorder="1" applyAlignment="1">
      <alignment horizontal="left" vertical="center"/>
    </xf>
    <xf numFmtId="0" fontId="43" fillId="5" borderId="26" xfId="1" applyFont="1" applyFill="1" applyBorder="1" applyAlignment="1">
      <alignment vertical="center"/>
    </xf>
    <xf numFmtId="8" fontId="28" fillId="0" borderId="35" xfId="0" applyNumberFormat="1" applyFont="1" applyBorder="1" applyAlignment="1">
      <alignment horizontal="center" vertical="center"/>
    </xf>
    <xf numFmtId="0" fontId="42" fillId="5" borderId="24" xfId="0" applyFont="1" applyFill="1" applyBorder="1" applyAlignment="1">
      <alignment vertical="center"/>
    </xf>
    <xf numFmtId="165" fontId="13" fillId="5" borderId="25" xfId="0" applyNumberFormat="1" applyFont="1" applyFill="1" applyBorder="1" applyAlignment="1">
      <alignment horizontal="center" vertical="center"/>
    </xf>
    <xf numFmtId="165" fontId="13" fillId="5" borderId="27" xfId="0" applyNumberFormat="1" applyFont="1" applyFill="1" applyBorder="1" applyAlignment="1">
      <alignment horizontal="center" vertical="center"/>
    </xf>
    <xf numFmtId="0" fontId="43" fillId="5" borderId="24" xfId="1" applyFont="1" applyFill="1" applyBorder="1" applyAlignment="1">
      <alignment vertical="center"/>
    </xf>
    <xf numFmtId="0" fontId="43" fillId="5" borderId="26" xfId="1" applyFont="1" applyFill="1" applyBorder="1" applyAlignment="1">
      <alignment horizontal="left" vertical="center"/>
    </xf>
    <xf numFmtId="7" fontId="37" fillId="0" borderId="28" xfId="0" applyNumberFormat="1" applyFont="1" applyBorder="1" applyAlignment="1">
      <alignment horizontal="center" vertical="center"/>
    </xf>
    <xf numFmtId="0" fontId="42" fillId="5" borderId="26" xfId="0" applyFont="1" applyFill="1" applyBorder="1" applyAlignment="1">
      <alignment horizontal="left" vertical="justify"/>
    </xf>
    <xf numFmtId="38" fontId="37" fillId="0" borderId="28" xfId="0" applyNumberFormat="1" applyFont="1" applyBorder="1" applyAlignment="1">
      <alignment horizontal="center" vertical="center"/>
    </xf>
    <xf numFmtId="14" fontId="1" fillId="3" borderId="6" xfId="0" applyNumberFormat="1" applyFont="1" applyFill="1" applyBorder="1" applyAlignment="1">
      <alignment horizontal="left" vertical="center"/>
    </xf>
    <xf numFmtId="14" fontId="1" fillId="3" borderId="7" xfId="0" applyNumberFormat="1" applyFont="1" applyFill="1" applyBorder="1" applyAlignment="1">
      <alignment horizontal="left" vertical="center"/>
    </xf>
    <xf numFmtId="4" fontId="1" fillId="3" borderId="6" xfId="0" applyNumberFormat="1" applyFont="1" applyFill="1" applyBorder="1" applyAlignment="1">
      <alignment horizontal="center" vertical="justify"/>
    </xf>
    <xf numFmtId="4" fontId="1" fillId="3" borderId="7" xfId="0" applyNumberFormat="1" applyFont="1" applyFill="1" applyBorder="1" applyAlignment="1">
      <alignment horizontal="center" vertical="justify"/>
    </xf>
    <xf numFmtId="164" fontId="1" fillId="3" borderId="6" xfId="0" applyNumberFormat="1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center" vertical="center"/>
    </xf>
    <xf numFmtId="0" fontId="27" fillId="3" borderId="12" xfId="0" applyFont="1" applyFill="1" applyBorder="1" applyAlignment="1">
      <alignment horizontal="center" vertical="center"/>
    </xf>
    <xf numFmtId="0" fontId="27" fillId="3" borderId="0" xfId="0" applyFont="1" applyFill="1" applyAlignment="1">
      <alignment horizontal="center" vertical="center"/>
    </xf>
    <xf numFmtId="0" fontId="27" fillId="3" borderId="13" xfId="0" applyFont="1" applyFill="1" applyBorder="1" applyAlignment="1">
      <alignment horizontal="center" vertical="center"/>
    </xf>
    <xf numFmtId="0" fontId="27" fillId="3" borderId="14" xfId="0" applyFont="1" applyFill="1" applyBorder="1" applyAlignment="1">
      <alignment horizontal="center" vertical="center"/>
    </xf>
    <xf numFmtId="0" fontId="27" fillId="3" borderId="15" xfId="0" applyFont="1" applyFill="1" applyBorder="1" applyAlignment="1">
      <alignment horizontal="center" vertical="center"/>
    </xf>
    <xf numFmtId="0" fontId="27" fillId="3" borderId="16" xfId="0" applyFont="1" applyFill="1" applyBorder="1" applyAlignment="1">
      <alignment horizontal="center" vertical="center"/>
    </xf>
    <xf numFmtId="6" fontId="13" fillId="5" borderId="40" xfId="0" applyNumberFormat="1" applyFont="1" applyFill="1" applyBorder="1" applyAlignment="1">
      <alignment horizontal="center" vertical="center"/>
    </xf>
    <xf numFmtId="0" fontId="12" fillId="3" borderId="41" xfId="0" applyFont="1" applyFill="1" applyBorder="1" applyAlignment="1">
      <alignment vertical="center"/>
    </xf>
    <xf numFmtId="0" fontId="12" fillId="3" borderId="42" xfId="0" applyFont="1" applyFill="1" applyBorder="1" applyAlignment="1">
      <alignment vertical="center"/>
    </xf>
    <xf numFmtId="0" fontId="12" fillId="3" borderId="43" xfId="0" applyFont="1" applyFill="1" applyBorder="1" applyAlignment="1">
      <alignment vertical="center"/>
    </xf>
    <xf numFmtId="0" fontId="12" fillId="3" borderId="44" xfId="0" applyFont="1" applyFill="1" applyBorder="1" applyAlignment="1">
      <alignment vertical="center"/>
    </xf>
    <xf numFmtId="0" fontId="35" fillId="5" borderId="39" xfId="0" applyFont="1" applyFill="1" applyBorder="1" applyAlignment="1">
      <alignment vertical="center"/>
    </xf>
    <xf numFmtId="0" fontId="4" fillId="3" borderId="50" xfId="0" applyFont="1" applyFill="1" applyBorder="1" applyAlignment="1">
      <alignment horizontal="center" vertical="center"/>
    </xf>
    <xf numFmtId="0" fontId="4" fillId="3" borderId="52" xfId="0" applyFont="1" applyFill="1" applyBorder="1" applyAlignment="1">
      <alignment horizontal="center" vertical="center"/>
    </xf>
    <xf numFmtId="0" fontId="4" fillId="3" borderId="51" xfId="0" applyFont="1" applyFill="1" applyBorder="1" applyAlignment="1">
      <alignment horizontal="center" vertical="center"/>
    </xf>
    <xf numFmtId="0" fontId="14" fillId="5" borderId="39" xfId="0" applyFont="1" applyFill="1" applyBorder="1" applyAlignment="1">
      <alignment vertical="center"/>
    </xf>
    <xf numFmtId="164" fontId="28" fillId="0" borderId="8" xfId="0" applyNumberFormat="1" applyFont="1" applyBorder="1" applyAlignment="1">
      <alignment horizontal="left" vertical="center"/>
    </xf>
    <xf numFmtId="0" fontId="4" fillId="3" borderId="21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22" xfId="0" applyFont="1" applyFill="1" applyBorder="1" applyAlignment="1">
      <alignment horizontal="center"/>
    </xf>
    <xf numFmtId="6" fontId="24" fillId="5" borderId="40" xfId="0" applyNumberFormat="1" applyFont="1" applyFill="1" applyBorder="1" applyAlignment="1">
      <alignment horizontal="center" vertical="center"/>
    </xf>
    <xf numFmtId="6" fontId="25" fillId="5" borderId="40" xfId="0" applyNumberFormat="1" applyFont="1" applyFill="1" applyBorder="1" applyAlignment="1">
      <alignment horizontal="center" vertical="center"/>
    </xf>
    <xf numFmtId="0" fontId="4" fillId="3" borderId="50" xfId="0" applyFont="1" applyFill="1" applyBorder="1" applyAlignment="1">
      <alignment horizontal="left" vertical="center"/>
    </xf>
    <xf numFmtId="0" fontId="4" fillId="3" borderId="51" xfId="0" applyFont="1" applyFill="1" applyBorder="1" applyAlignment="1">
      <alignment horizontal="left" vertical="center"/>
    </xf>
    <xf numFmtId="0" fontId="39" fillId="5" borderId="8" xfId="0" applyFont="1" applyFill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CC"/>
      <color rgb="FF0033CC"/>
      <color rgb="FFFFCC29"/>
      <color rgb="FF0066CC"/>
      <color rgb="FF9F9FFF"/>
      <color rgb="FF0000FF"/>
      <color rgb="FFFFFFC1"/>
      <color rgb="FFEEEEEE"/>
      <color rgb="FFFFEDB3"/>
      <color rgb="FFFFEF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6264139890003"/>
          <c:y val="0.12908366533864543"/>
          <c:w val="0.8128864260910118"/>
          <c:h val="0.74746233568288245"/>
        </c:manualLayout>
      </c:layout>
      <c:areaChart>
        <c:grouping val="stacked"/>
        <c:varyColors val="0"/>
        <c:ser>
          <c:idx val="0"/>
          <c:order val="0"/>
          <c:tx>
            <c:strRef>
              <c:f>Sheet1!$AY$2</c:f>
              <c:strCache>
                <c:ptCount val="1"/>
                <c:pt idx="0">
                  <c:v>Gold Platinum Ratio 1985-2025</c:v>
                </c:pt>
              </c:strCache>
            </c:strRef>
          </c:tx>
          <c:spPr>
            <a:solidFill>
              <a:schemeClr val="accent3">
                <a:lumMod val="20000"/>
                <a:lumOff val="80000"/>
                <a:alpha val="79000"/>
              </a:schemeClr>
            </a:solidFill>
            <a:ln>
              <a:noFill/>
            </a:ln>
            <a:effectLst/>
          </c:spPr>
          <c:cat>
            <c:strRef>
              <c:f>Sheet1!$AX$4:$AX$2091</c:f>
              <c:strCache>
                <c:ptCount val="2088"/>
                <c:pt idx="0">
                  <c:v>6/3/1985</c:v>
                </c:pt>
                <c:pt idx="1">
                  <c:v>6/10/1985</c:v>
                </c:pt>
                <c:pt idx="2">
                  <c:v>6/17/1985</c:v>
                </c:pt>
                <c:pt idx="3">
                  <c:v>6/24/1985</c:v>
                </c:pt>
                <c:pt idx="4">
                  <c:v>7/1/1985</c:v>
                </c:pt>
                <c:pt idx="5">
                  <c:v>7/8/1985</c:v>
                </c:pt>
                <c:pt idx="6">
                  <c:v>7/15/1985</c:v>
                </c:pt>
                <c:pt idx="7">
                  <c:v>7/22/1985</c:v>
                </c:pt>
                <c:pt idx="8">
                  <c:v>7/29/1985</c:v>
                </c:pt>
                <c:pt idx="9">
                  <c:v>8/5/1985</c:v>
                </c:pt>
                <c:pt idx="10">
                  <c:v>8/12/1985</c:v>
                </c:pt>
                <c:pt idx="11">
                  <c:v>8/19/1985</c:v>
                </c:pt>
                <c:pt idx="12">
                  <c:v>8/26/1985</c:v>
                </c:pt>
                <c:pt idx="13">
                  <c:v>9/2/1985</c:v>
                </c:pt>
                <c:pt idx="14">
                  <c:v>9/9/1985</c:v>
                </c:pt>
                <c:pt idx="15">
                  <c:v>9/16/1985</c:v>
                </c:pt>
                <c:pt idx="16">
                  <c:v>9/23/1985</c:v>
                </c:pt>
                <c:pt idx="17">
                  <c:v>9/30/1985</c:v>
                </c:pt>
                <c:pt idx="18">
                  <c:v>10/7/1985</c:v>
                </c:pt>
                <c:pt idx="19">
                  <c:v>10/14/1985</c:v>
                </c:pt>
                <c:pt idx="20">
                  <c:v>10/21/1985</c:v>
                </c:pt>
                <c:pt idx="21">
                  <c:v>10/28/1985</c:v>
                </c:pt>
                <c:pt idx="22">
                  <c:v>11/4/1985</c:v>
                </c:pt>
                <c:pt idx="23">
                  <c:v>11/11/1985</c:v>
                </c:pt>
                <c:pt idx="24">
                  <c:v>11/18/1985</c:v>
                </c:pt>
                <c:pt idx="25">
                  <c:v>11/25/1985</c:v>
                </c:pt>
                <c:pt idx="26">
                  <c:v>12/2/1985</c:v>
                </c:pt>
                <c:pt idx="27">
                  <c:v>12/9/1985</c:v>
                </c:pt>
                <c:pt idx="28">
                  <c:v>12/16/1985</c:v>
                </c:pt>
                <c:pt idx="29">
                  <c:v>12/23/1985</c:v>
                </c:pt>
                <c:pt idx="30">
                  <c:v>12/30/1985</c:v>
                </c:pt>
                <c:pt idx="31">
                  <c:v>1/6/1986</c:v>
                </c:pt>
                <c:pt idx="32">
                  <c:v>1/13/1986</c:v>
                </c:pt>
                <c:pt idx="33">
                  <c:v>1/20/1986</c:v>
                </c:pt>
                <c:pt idx="34">
                  <c:v>1/27/1986</c:v>
                </c:pt>
                <c:pt idx="35">
                  <c:v>2/3/1986</c:v>
                </c:pt>
                <c:pt idx="36">
                  <c:v>2/10/1986</c:v>
                </c:pt>
                <c:pt idx="37">
                  <c:v>2/17/1986</c:v>
                </c:pt>
                <c:pt idx="38">
                  <c:v>2/24/1986</c:v>
                </c:pt>
                <c:pt idx="39">
                  <c:v>3/3/1986</c:v>
                </c:pt>
                <c:pt idx="40">
                  <c:v>3/10/1986</c:v>
                </c:pt>
                <c:pt idx="41">
                  <c:v>3/17/1986</c:v>
                </c:pt>
                <c:pt idx="42">
                  <c:v>3/24/1986</c:v>
                </c:pt>
                <c:pt idx="43">
                  <c:v>3/31/1986</c:v>
                </c:pt>
                <c:pt idx="44">
                  <c:v>4/7/1986</c:v>
                </c:pt>
                <c:pt idx="45">
                  <c:v>4/14/1986</c:v>
                </c:pt>
                <c:pt idx="46">
                  <c:v>4/21/1986</c:v>
                </c:pt>
                <c:pt idx="47">
                  <c:v>4/28/1986</c:v>
                </c:pt>
                <c:pt idx="48">
                  <c:v>5/5/1986</c:v>
                </c:pt>
                <c:pt idx="49">
                  <c:v>5/12/1986</c:v>
                </c:pt>
                <c:pt idx="50">
                  <c:v>5/19/1986</c:v>
                </c:pt>
                <c:pt idx="51">
                  <c:v>5/26/1986</c:v>
                </c:pt>
                <c:pt idx="52">
                  <c:v>6/2/1986</c:v>
                </c:pt>
                <c:pt idx="53">
                  <c:v>6/9/1986</c:v>
                </c:pt>
                <c:pt idx="54">
                  <c:v>6/16/1986</c:v>
                </c:pt>
                <c:pt idx="55">
                  <c:v>6/23/1986</c:v>
                </c:pt>
                <c:pt idx="56">
                  <c:v>6/30/1986</c:v>
                </c:pt>
                <c:pt idx="57">
                  <c:v>7/7/1986</c:v>
                </c:pt>
                <c:pt idx="58">
                  <c:v>7/14/1986</c:v>
                </c:pt>
                <c:pt idx="59">
                  <c:v>7/21/1986</c:v>
                </c:pt>
                <c:pt idx="60">
                  <c:v>7/28/1986</c:v>
                </c:pt>
                <c:pt idx="61">
                  <c:v>8/4/1986</c:v>
                </c:pt>
                <c:pt idx="62">
                  <c:v>8/11/1986</c:v>
                </c:pt>
                <c:pt idx="63">
                  <c:v>8/18/1986</c:v>
                </c:pt>
                <c:pt idx="64">
                  <c:v>8/25/1986</c:v>
                </c:pt>
                <c:pt idx="65">
                  <c:v>9/1/1986</c:v>
                </c:pt>
                <c:pt idx="66">
                  <c:v>9/8/1986</c:v>
                </c:pt>
                <c:pt idx="67">
                  <c:v>9/15/1986</c:v>
                </c:pt>
                <c:pt idx="68">
                  <c:v>9/22/1986</c:v>
                </c:pt>
                <c:pt idx="69">
                  <c:v>9/29/1986</c:v>
                </c:pt>
                <c:pt idx="70">
                  <c:v>10/6/1986</c:v>
                </c:pt>
                <c:pt idx="71">
                  <c:v>10/13/1986</c:v>
                </c:pt>
                <c:pt idx="72">
                  <c:v>10/20/1986</c:v>
                </c:pt>
                <c:pt idx="73">
                  <c:v>10/27/1986</c:v>
                </c:pt>
                <c:pt idx="74">
                  <c:v>11/3/1986</c:v>
                </c:pt>
                <c:pt idx="75">
                  <c:v>11/10/1986</c:v>
                </c:pt>
                <c:pt idx="76">
                  <c:v>11/17/1986</c:v>
                </c:pt>
                <c:pt idx="77">
                  <c:v>11/24/1986</c:v>
                </c:pt>
                <c:pt idx="78">
                  <c:v>12/1/1986</c:v>
                </c:pt>
                <c:pt idx="79">
                  <c:v>12/8/1986</c:v>
                </c:pt>
                <c:pt idx="80">
                  <c:v>12/15/1986</c:v>
                </c:pt>
                <c:pt idx="81">
                  <c:v>12/22/1986</c:v>
                </c:pt>
                <c:pt idx="82">
                  <c:v>12/29/1986</c:v>
                </c:pt>
                <c:pt idx="83">
                  <c:v>1/5/1987</c:v>
                </c:pt>
                <c:pt idx="84">
                  <c:v>1/12/1987</c:v>
                </c:pt>
                <c:pt idx="85">
                  <c:v>1/19/1987</c:v>
                </c:pt>
                <c:pt idx="86">
                  <c:v>1/26/1987</c:v>
                </c:pt>
                <c:pt idx="87">
                  <c:v>2/2/1987</c:v>
                </c:pt>
                <c:pt idx="88">
                  <c:v>2/9/1987</c:v>
                </c:pt>
                <c:pt idx="89">
                  <c:v>2/16/1987</c:v>
                </c:pt>
                <c:pt idx="90">
                  <c:v>2/23/1987</c:v>
                </c:pt>
                <c:pt idx="91">
                  <c:v>3/2/1987</c:v>
                </c:pt>
                <c:pt idx="92">
                  <c:v>3/9/1987</c:v>
                </c:pt>
                <c:pt idx="93">
                  <c:v>3/16/1987</c:v>
                </c:pt>
                <c:pt idx="94">
                  <c:v>3/23/1987</c:v>
                </c:pt>
                <c:pt idx="95">
                  <c:v>3/30/1987</c:v>
                </c:pt>
                <c:pt idx="96">
                  <c:v>4/6/1987</c:v>
                </c:pt>
                <c:pt idx="97">
                  <c:v>4/13/1987</c:v>
                </c:pt>
                <c:pt idx="98">
                  <c:v>4/20/1987</c:v>
                </c:pt>
                <c:pt idx="99">
                  <c:v>4/27/1987</c:v>
                </c:pt>
                <c:pt idx="100">
                  <c:v>5/4/1987</c:v>
                </c:pt>
                <c:pt idx="101">
                  <c:v>5/11/1987</c:v>
                </c:pt>
                <c:pt idx="102">
                  <c:v>5/18/1987</c:v>
                </c:pt>
                <c:pt idx="103">
                  <c:v>5/25/1987</c:v>
                </c:pt>
                <c:pt idx="104">
                  <c:v>6/1/1987</c:v>
                </c:pt>
                <c:pt idx="105">
                  <c:v>6/8/1987</c:v>
                </c:pt>
                <c:pt idx="106">
                  <c:v>6/15/1987</c:v>
                </c:pt>
                <c:pt idx="107">
                  <c:v>6/22/1987</c:v>
                </c:pt>
                <c:pt idx="108">
                  <c:v>6/29/1987</c:v>
                </c:pt>
                <c:pt idx="109">
                  <c:v>7/6/1987</c:v>
                </c:pt>
                <c:pt idx="110">
                  <c:v>7/13/1987</c:v>
                </c:pt>
                <c:pt idx="111">
                  <c:v>7/20/1987</c:v>
                </c:pt>
                <c:pt idx="112">
                  <c:v>7/27/1987</c:v>
                </c:pt>
                <c:pt idx="113">
                  <c:v>8/3/1987</c:v>
                </c:pt>
                <c:pt idx="114">
                  <c:v>8/10/1987</c:v>
                </c:pt>
                <c:pt idx="115">
                  <c:v>8/17/1987</c:v>
                </c:pt>
                <c:pt idx="116">
                  <c:v>8/24/1987</c:v>
                </c:pt>
                <c:pt idx="117">
                  <c:v>8/31/1987</c:v>
                </c:pt>
                <c:pt idx="118">
                  <c:v>9/7/1987</c:v>
                </c:pt>
                <c:pt idx="119">
                  <c:v>9/14/1987</c:v>
                </c:pt>
                <c:pt idx="120">
                  <c:v>9/21/1987</c:v>
                </c:pt>
                <c:pt idx="121">
                  <c:v>9/28/1987</c:v>
                </c:pt>
                <c:pt idx="122">
                  <c:v>10/5/1987</c:v>
                </c:pt>
                <c:pt idx="123">
                  <c:v>10/12/1987</c:v>
                </c:pt>
                <c:pt idx="124">
                  <c:v>10/19/1987</c:v>
                </c:pt>
                <c:pt idx="125">
                  <c:v>10/26/1987</c:v>
                </c:pt>
                <c:pt idx="126">
                  <c:v>11/2/1987</c:v>
                </c:pt>
                <c:pt idx="127">
                  <c:v>11/9/1987</c:v>
                </c:pt>
                <c:pt idx="128">
                  <c:v>11/16/1987</c:v>
                </c:pt>
                <c:pt idx="129">
                  <c:v>11/23/1987</c:v>
                </c:pt>
                <c:pt idx="130">
                  <c:v>11/30/1987</c:v>
                </c:pt>
                <c:pt idx="131">
                  <c:v>12/7/1987</c:v>
                </c:pt>
                <c:pt idx="132">
                  <c:v>12/14/1987</c:v>
                </c:pt>
                <c:pt idx="133">
                  <c:v>12/21/1987</c:v>
                </c:pt>
                <c:pt idx="134">
                  <c:v>12/28/1987</c:v>
                </c:pt>
                <c:pt idx="135">
                  <c:v>1/4/1988</c:v>
                </c:pt>
                <c:pt idx="136">
                  <c:v>1/11/1988</c:v>
                </c:pt>
                <c:pt idx="137">
                  <c:v>1/18/1988</c:v>
                </c:pt>
                <c:pt idx="138">
                  <c:v>1/25/1988</c:v>
                </c:pt>
                <c:pt idx="139">
                  <c:v>2/1/1988</c:v>
                </c:pt>
                <c:pt idx="140">
                  <c:v>2/8/1988</c:v>
                </c:pt>
                <c:pt idx="141">
                  <c:v>2/15/1988</c:v>
                </c:pt>
                <c:pt idx="142">
                  <c:v>2/22/1988</c:v>
                </c:pt>
                <c:pt idx="143">
                  <c:v>2/29/1988</c:v>
                </c:pt>
                <c:pt idx="144">
                  <c:v>3/7/1988</c:v>
                </c:pt>
                <c:pt idx="145">
                  <c:v>3/14/1988</c:v>
                </c:pt>
                <c:pt idx="146">
                  <c:v>3/21/1988</c:v>
                </c:pt>
                <c:pt idx="147">
                  <c:v>3/28/1988</c:v>
                </c:pt>
                <c:pt idx="148">
                  <c:v>4/4/1988</c:v>
                </c:pt>
                <c:pt idx="149">
                  <c:v>4/11/1988</c:v>
                </c:pt>
                <c:pt idx="150">
                  <c:v>4/18/1988</c:v>
                </c:pt>
                <c:pt idx="151">
                  <c:v>4/25/1988</c:v>
                </c:pt>
                <c:pt idx="152">
                  <c:v>5/2/1988</c:v>
                </c:pt>
                <c:pt idx="153">
                  <c:v>5/9/1988</c:v>
                </c:pt>
                <c:pt idx="154">
                  <c:v>5/16/1988</c:v>
                </c:pt>
                <c:pt idx="155">
                  <c:v>5/23/1988</c:v>
                </c:pt>
                <c:pt idx="156">
                  <c:v>5/30/1988</c:v>
                </c:pt>
                <c:pt idx="157">
                  <c:v>6/6/1988</c:v>
                </c:pt>
                <c:pt idx="158">
                  <c:v>6/13/1988</c:v>
                </c:pt>
                <c:pt idx="159">
                  <c:v>6/20/1988</c:v>
                </c:pt>
                <c:pt idx="160">
                  <c:v>6/27/1988</c:v>
                </c:pt>
                <c:pt idx="161">
                  <c:v>7/4/1988</c:v>
                </c:pt>
                <c:pt idx="162">
                  <c:v>7/11/1988</c:v>
                </c:pt>
                <c:pt idx="163">
                  <c:v>7/18/1988</c:v>
                </c:pt>
                <c:pt idx="164">
                  <c:v>7/25/1988</c:v>
                </c:pt>
                <c:pt idx="165">
                  <c:v>8/1/1988</c:v>
                </c:pt>
                <c:pt idx="166">
                  <c:v>8/8/1988</c:v>
                </c:pt>
                <c:pt idx="167">
                  <c:v>8/15/1988</c:v>
                </c:pt>
                <c:pt idx="168">
                  <c:v>8/22/1988</c:v>
                </c:pt>
                <c:pt idx="169">
                  <c:v>8/29/1988</c:v>
                </c:pt>
                <c:pt idx="170">
                  <c:v>9/5/1988</c:v>
                </c:pt>
                <c:pt idx="171">
                  <c:v>9/12/1988</c:v>
                </c:pt>
                <c:pt idx="172">
                  <c:v>9/19/1988</c:v>
                </c:pt>
                <c:pt idx="173">
                  <c:v>9/26/1988</c:v>
                </c:pt>
                <c:pt idx="174">
                  <c:v>10/3/1988</c:v>
                </c:pt>
                <c:pt idx="175">
                  <c:v>10/10/1988</c:v>
                </c:pt>
                <c:pt idx="176">
                  <c:v>10/17/1988</c:v>
                </c:pt>
                <c:pt idx="177">
                  <c:v>10/24/1988</c:v>
                </c:pt>
                <c:pt idx="178">
                  <c:v>10/31/1988</c:v>
                </c:pt>
                <c:pt idx="179">
                  <c:v>11/7/1988</c:v>
                </c:pt>
                <c:pt idx="180">
                  <c:v>11/14/1988</c:v>
                </c:pt>
                <c:pt idx="181">
                  <c:v>11/21/1988</c:v>
                </c:pt>
                <c:pt idx="182">
                  <c:v>11/28/1988</c:v>
                </c:pt>
                <c:pt idx="183">
                  <c:v>12/5/1988</c:v>
                </c:pt>
                <c:pt idx="184">
                  <c:v>12/12/1988</c:v>
                </c:pt>
                <c:pt idx="185">
                  <c:v>12/19/1988</c:v>
                </c:pt>
                <c:pt idx="186">
                  <c:v>12/26/1988</c:v>
                </c:pt>
                <c:pt idx="187">
                  <c:v>1/2/1989</c:v>
                </c:pt>
                <c:pt idx="188">
                  <c:v>1/9/1989</c:v>
                </c:pt>
                <c:pt idx="189">
                  <c:v>1/16/1989</c:v>
                </c:pt>
                <c:pt idx="190">
                  <c:v>1/23/1989</c:v>
                </c:pt>
                <c:pt idx="191">
                  <c:v>1/30/1989</c:v>
                </c:pt>
                <c:pt idx="192">
                  <c:v>2/6/1989</c:v>
                </c:pt>
                <c:pt idx="193">
                  <c:v>2/13/1989</c:v>
                </c:pt>
                <c:pt idx="194">
                  <c:v>2/20/1989</c:v>
                </c:pt>
                <c:pt idx="195">
                  <c:v>2/27/1989</c:v>
                </c:pt>
                <c:pt idx="196">
                  <c:v>3/6/1989</c:v>
                </c:pt>
                <c:pt idx="197">
                  <c:v>3/13/1989</c:v>
                </c:pt>
                <c:pt idx="198">
                  <c:v>3/20/1989</c:v>
                </c:pt>
                <c:pt idx="199">
                  <c:v>3/27/1989</c:v>
                </c:pt>
                <c:pt idx="200">
                  <c:v>4/3/1989</c:v>
                </c:pt>
                <c:pt idx="201">
                  <c:v>4/10/1989</c:v>
                </c:pt>
                <c:pt idx="202">
                  <c:v>4/17/1989</c:v>
                </c:pt>
                <c:pt idx="203">
                  <c:v>4/24/1989</c:v>
                </c:pt>
                <c:pt idx="204">
                  <c:v>5/1/1989</c:v>
                </c:pt>
                <c:pt idx="205">
                  <c:v>5/8/1989</c:v>
                </c:pt>
                <c:pt idx="206">
                  <c:v>5/15/1989</c:v>
                </c:pt>
                <c:pt idx="207">
                  <c:v>5/22/1989</c:v>
                </c:pt>
                <c:pt idx="208">
                  <c:v>5/29/1989</c:v>
                </c:pt>
                <c:pt idx="209">
                  <c:v>6/5/1989</c:v>
                </c:pt>
                <c:pt idx="210">
                  <c:v>6/12/1989</c:v>
                </c:pt>
                <c:pt idx="211">
                  <c:v>6/19/1989</c:v>
                </c:pt>
                <c:pt idx="212">
                  <c:v>6/26/1989</c:v>
                </c:pt>
                <c:pt idx="213">
                  <c:v>7/3/1989</c:v>
                </c:pt>
                <c:pt idx="214">
                  <c:v>7/10/1989</c:v>
                </c:pt>
                <c:pt idx="215">
                  <c:v>7/17/1989</c:v>
                </c:pt>
                <c:pt idx="216">
                  <c:v>7/24/1989</c:v>
                </c:pt>
                <c:pt idx="217">
                  <c:v>7/31/1989</c:v>
                </c:pt>
                <c:pt idx="218">
                  <c:v>8/7/1989</c:v>
                </c:pt>
                <c:pt idx="219">
                  <c:v>8/14/1989</c:v>
                </c:pt>
                <c:pt idx="220">
                  <c:v>8/21/1989</c:v>
                </c:pt>
                <c:pt idx="221">
                  <c:v>8/28/1989</c:v>
                </c:pt>
                <c:pt idx="222">
                  <c:v>9/4/1989</c:v>
                </c:pt>
                <c:pt idx="223">
                  <c:v>9/11/1989</c:v>
                </c:pt>
                <c:pt idx="224">
                  <c:v>9/18/1989</c:v>
                </c:pt>
                <c:pt idx="225">
                  <c:v>9/25/1989</c:v>
                </c:pt>
                <c:pt idx="226">
                  <c:v>10/2/1989</c:v>
                </c:pt>
                <c:pt idx="227">
                  <c:v>10/9/1989</c:v>
                </c:pt>
                <c:pt idx="228">
                  <c:v>10/16/1989</c:v>
                </c:pt>
                <c:pt idx="229">
                  <c:v>10/23/1989</c:v>
                </c:pt>
                <c:pt idx="230">
                  <c:v>10/30/1989</c:v>
                </c:pt>
                <c:pt idx="231">
                  <c:v>11/6/1989</c:v>
                </c:pt>
                <c:pt idx="232">
                  <c:v>11/13/1989</c:v>
                </c:pt>
                <c:pt idx="233">
                  <c:v>11/20/1989</c:v>
                </c:pt>
                <c:pt idx="234">
                  <c:v>11/27/1989</c:v>
                </c:pt>
                <c:pt idx="235">
                  <c:v>12/4/1989</c:v>
                </c:pt>
                <c:pt idx="236">
                  <c:v>12/11/1989</c:v>
                </c:pt>
                <c:pt idx="237">
                  <c:v>12/18/1989</c:v>
                </c:pt>
                <c:pt idx="238">
                  <c:v>12/25/1989</c:v>
                </c:pt>
                <c:pt idx="239">
                  <c:v>1/1/1990</c:v>
                </c:pt>
                <c:pt idx="240">
                  <c:v>1/8/1990</c:v>
                </c:pt>
                <c:pt idx="241">
                  <c:v>1/15/1990</c:v>
                </c:pt>
                <c:pt idx="242">
                  <c:v>1/22/1990</c:v>
                </c:pt>
                <c:pt idx="243">
                  <c:v>1/29/1990</c:v>
                </c:pt>
                <c:pt idx="244">
                  <c:v>2/5/1990</c:v>
                </c:pt>
                <c:pt idx="245">
                  <c:v>2/12/1990</c:v>
                </c:pt>
                <c:pt idx="246">
                  <c:v>2/19/1990</c:v>
                </c:pt>
                <c:pt idx="247">
                  <c:v>2/26/1990</c:v>
                </c:pt>
                <c:pt idx="248">
                  <c:v>3/5/1990</c:v>
                </c:pt>
                <c:pt idx="249">
                  <c:v>3/12/1990</c:v>
                </c:pt>
                <c:pt idx="250">
                  <c:v>3/19/1990</c:v>
                </c:pt>
                <c:pt idx="251">
                  <c:v>3/26/1990</c:v>
                </c:pt>
                <c:pt idx="252">
                  <c:v>4/2/1990</c:v>
                </c:pt>
                <c:pt idx="253">
                  <c:v>4/9/1990</c:v>
                </c:pt>
                <c:pt idx="254">
                  <c:v>4/16/1990</c:v>
                </c:pt>
                <c:pt idx="255">
                  <c:v>4/23/1990</c:v>
                </c:pt>
                <c:pt idx="256">
                  <c:v>4/30/1990</c:v>
                </c:pt>
                <c:pt idx="257">
                  <c:v>5/7/1990</c:v>
                </c:pt>
                <c:pt idx="258">
                  <c:v>5/14/1990</c:v>
                </c:pt>
                <c:pt idx="259">
                  <c:v>5/21/1990</c:v>
                </c:pt>
                <c:pt idx="260">
                  <c:v>5/28/1990</c:v>
                </c:pt>
                <c:pt idx="261">
                  <c:v>6/4/1990</c:v>
                </c:pt>
                <c:pt idx="262">
                  <c:v>6/11/1990</c:v>
                </c:pt>
                <c:pt idx="263">
                  <c:v>6/18/1990</c:v>
                </c:pt>
                <c:pt idx="264">
                  <c:v>6/25/1990</c:v>
                </c:pt>
                <c:pt idx="265">
                  <c:v>7/2/1990</c:v>
                </c:pt>
                <c:pt idx="266">
                  <c:v>7/9/1990</c:v>
                </c:pt>
                <c:pt idx="267">
                  <c:v>7/16/1990</c:v>
                </c:pt>
                <c:pt idx="268">
                  <c:v>7/23/1990</c:v>
                </c:pt>
                <c:pt idx="269">
                  <c:v>7/30/1990</c:v>
                </c:pt>
                <c:pt idx="270">
                  <c:v>8/6/1990</c:v>
                </c:pt>
                <c:pt idx="271">
                  <c:v>8/13/1990</c:v>
                </c:pt>
                <c:pt idx="272">
                  <c:v>8/20/1990</c:v>
                </c:pt>
                <c:pt idx="273">
                  <c:v>8/27/1990</c:v>
                </c:pt>
                <c:pt idx="274">
                  <c:v>9/3/1990</c:v>
                </c:pt>
                <c:pt idx="275">
                  <c:v>9/10/1990</c:v>
                </c:pt>
                <c:pt idx="276">
                  <c:v>9/17/1990</c:v>
                </c:pt>
                <c:pt idx="277">
                  <c:v>9/24/1990</c:v>
                </c:pt>
                <c:pt idx="278">
                  <c:v>10/1/1990</c:v>
                </c:pt>
                <c:pt idx="279">
                  <c:v>10/8/1990</c:v>
                </c:pt>
                <c:pt idx="280">
                  <c:v>10/15/1990</c:v>
                </c:pt>
                <c:pt idx="281">
                  <c:v>10/22/1990</c:v>
                </c:pt>
                <c:pt idx="282">
                  <c:v>10/29/1990</c:v>
                </c:pt>
                <c:pt idx="283">
                  <c:v>11/5/1990</c:v>
                </c:pt>
                <c:pt idx="284">
                  <c:v>11/12/1990</c:v>
                </c:pt>
                <c:pt idx="285">
                  <c:v>11/19/1990</c:v>
                </c:pt>
                <c:pt idx="286">
                  <c:v>11/26/1990</c:v>
                </c:pt>
                <c:pt idx="287">
                  <c:v>12/3/1990</c:v>
                </c:pt>
                <c:pt idx="288">
                  <c:v>12/10/1990</c:v>
                </c:pt>
                <c:pt idx="289">
                  <c:v>12/17/1990</c:v>
                </c:pt>
                <c:pt idx="290">
                  <c:v>12/24/1990</c:v>
                </c:pt>
                <c:pt idx="291">
                  <c:v>12/31/1990</c:v>
                </c:pt>
                <c:pt idx="292">
                  <c:v>1/7/1991</c:v>
                </c:pt>
                <c:pt idx="293">
                  <c:v>1/14/1991</c:v>
                </c:pt>
                <c:pt idx="294">
                  <c:v>1/21/1991</c:v>
                </c:pt>
                <c:pt idx="295">
                  <c:v>1/28/1991</c:v>
                </c:pt>
                <c:pt idx="296">
                  <c:v>2/4/1991</c:v>
                </c:pt>
                <c:pt idx="297">
                  <c:v>2/11/1991</c:v>
                </c:pt>
                <c:pt idx="298">
                  <c:v>2/18/1991</c:v>
                </c:pt>
                <c:pt idx="299">
                  <c:v>2/25/1991</c:v>
                </c:pt>
                <c:pt idx="300">
                  <c:v>3/4/1991</c:v>
                </c:pt>
                <c:pt idx="301">
                  <c:v>3/11/1991</c:v>
                </c:pt>
                <c:pt idx="302">
                  <c:v>3/18/1991</c:v>
                </c:pt>
                <c:pt idx="303">
                  <c:v>3/25/1991</c:v>
                </c:pt>
                <c:pt idx="304">
                  <c:v>4/1/1991</c:v>
                </c:pt>
                <c:pt idx="305">
                  <c:v>4/8/1991</c:v>
                </c:pt>
                <c:pt idx="306">
                  <c:v>4/15/1991</c:v>
                </c:pt>
                <c:pt idx="307">
                  <c:v>4/22/1991</c:v>
                </c:pt>
                <c:pt idx="308">
                  <c:v>4/29/1991</c:v>
                </c:pt>
                <c:pt idx="309">
                  <c:v>5/6/1991</c:v>
                </c:pt>
                <c:pt idx="310">
                  <c:v>5/13/1991</c:v>
                </c:pt>
                <c:pt idx="311">
                  <c:v>5/20/1991</c:v>
                </c:pt>
                <c:pt idx="312">
                  <c:v>5/27/1991</c:v>
                </c:pt>
                <c:pt idx="313">
                  <c:v>6/3/1991</c:v>
                </c:pt>
                <c:pt idx="314">
                  <c:v>6/10/1991</c:v>
                </c:pt>
                <c:pt idx="315">
                  <c:v>6/17/1991</c:v>
                </c:pt>
                <c:pt idx="316">
                  <c:v>6/24/1991</c:v>
                </c:pt>
                <c:pt idx="317">
                  <c:v>7/1/1991</c:v>
                </c:pt>
                <c:pt idx="318">
                  <c:v>7/8/1991</c:v>
                </c:pt>
                <c:pt idx="319">
                  <c:v>7/15/1991</c:v>
                </c:pt>
                <c:pt idx="320">
                  <c:v>7/22/1991</c:v>
                </c:pt>
                <c:pt idx="321">
                  <c:v>7/29/1991</c:v>
                </c:pt>
                <c:pt idx="322">
                  <c:v>8/5/1991</c:v>
                </c:pt>
                <c:pt idx="323">
                  <c:v>8/12/1991</c:v>
                </c:pt>
                <c:pt idx="324">
                  <c:v>8/19/1991</c:v>
                </c:pt>
                <c:pt idx="325">
                  <c:v>8/26/1991</c:v>
                </c:pt>
                <c:pt idx="326">
                  <c:v>9/2/1991</c:v>
                </c:pt>
                <c:pt idx="327">
                  <c:v>9/9/1991</c:v>
                </c:pt>
                <c:pt idx="328">
                  <c:v>9/16/1991</c:v>
                </c:pt>
                <c:pt idx="329">
                  <c:v>9/23/1991</c:v>
                </c:pt>
                <c:pt idx="330">
                  <c:v>9/30/1991</c:v>
                </c:pt>
                <c:pt idx="331">
                  <c:v>10/7/1991</c:v>
                </c:pt>
                <c:pt idx="332">
                  <c:v>10/14/1991</c:v>
                </c:pt>
                <c:pt idx="333">
                  <c:v>10/21/1991</c:v>
                </c:pt>
                <c:pt idx="334">
                  <c:v>10/28/1991</c:v>
                </c:pt>
                <c:pt idx="335">
                  <c:v>11/4/1991</c:v>
                </c:pt>
                <c:pt idx="336">
                  <c:v>11/11/1991</c:v>
                </c:pt>
                <c:pt idx="337">
                  <c:v>11/18/1991</c:v>
                </c:pt>
                <c:pt idx="338">
                  <c:v>11/25/1991</c:v>
                </c:pt>
                <c:pt idx="339">
                  <c:v>12/2/1991</c:v>
                </c:pt>
                <c:pt idx="340">
                  <c:v>12/9/1991</c:v>
                </c:pt>
                <c:pt idx="341">
                  <c:v>12/16/1991</c:v>
                </c:pt>
                <c:pt idx="342">
                  <c:v>12/23/1991</c:v>
                </c:pt>
                <c:pt idx="343">
                  <c:v>12/30/1991</c:v>
                </c:pt>
                <c:pt idx="344">
                  <c:v>1/6/1992</c:v>
                </c:pt>
                <c:pt idx="345">
                  <c:v>1/13/1992</c:v>
                </c:pt>
                <c:pt idx="346">
                  <c:v>1/20/1992</c:v>
                </c:pt>
                <c:pt idx="347">
                  <c:v>1/27/1992</c:v>
                </c:pt>
                <c:pt idx="348">
                  <c:v>2/3/1992</c:v>
                </c:pt>
                <c:pt idx="349">
                  <c:v>2/10/1992</c:v>
                </c:pt>
                <c:pt idx="350">
                  <c:v>2/17/1992</c:v>
                </c:pt>
                <c:pt idx="351">
                  <c:v>2/24/1992</c:v>
                </c:pt>
                <c:pt idx="352">
                  <c:v>3/2/1992</c:v>
                </c:pt>
                <c:pt idx="353">
                  <c:v>3/9/1992</c:v>
                </c:pt>
                <c:pt idx="354">
                  <c:v>3/16/1992</c:v>
                </c:pt>
                <c:pt idx="355">
                  <c:v>3/23/1992</c:v>
                </c:pt>
                <c:pt idx="356">
                  <c:v>3/30/1992</c:v>
                </c:pt>
                <c:pt idx="357">
                  <c:v>4/6/1992</c:v>
                </c:pt>
                <c:pt idx="358">
                  <c:v>4/13/1992</c:v>
                </c:pt>
                <c:pt idx="359">
                  <c:v>4/20/1992</c:v>
                </c:pt>
                <c:pt idx="360">
                  <c:v>4/27/1992</c:v>
                </c:pt>
                <c:pt idx="361">
                  <c:v>5/4/1992</c:v>
                </c:pt>
                <c:pt idx="362">
                  <c:v>5/11/1992</c:v>
                </c:pt>
                <c:pt idx="363">
                  <c:v>5/18/1992</c:v>
                </c:pt>
                <c:pt idx="364">
                  <c:v>5/25/1992</c:v>
                </c:pt>
                <c:pt idx="365">
                  <c:v>6/1/1992</c:v>
                </c:pt>
                <c:pt idx="366">
                  <c:v>6/8/1992</c:v>
                </c:pt>
                <c:pt idx="367">
                  <c:v>6/15/1992</c:v>
                </c:pt>
                <c:pt idx="368">
                  <c:v>6/22/1992</c:v>
                </c:pt>
                <c:pt idx="369">
                  <c:v>6/29/1992</c:v>
                </c:pt>
                <c:pt idx="370">
                  <c:v>7/6/1992</c:v>
                </c:pt>
                <c:pt idx="371">
                  <c:v>7/13/1992</c:v>
                </c:pt>
                <c:pt idx="372">
                  <c:v>7/20/1992</c:v>
                </c:pt>
                <c:pt idx="373">
                  <c:v>7/27/1992</c:v>
                </c:pt>
                <c:pt idx="374">
                  <c:v>8/3/1992</c:v>
                </c:pt>
                <c:pt idx="375">
                  <c:v>8/10/1992</c:v>
                </c:pt>
                <c:pt idx="376">
                  <c:v>8/17/1992</c:v>
                </c:pt>
                <c:pt idx="377">
                  <c:v>8/24/1992</c:v>
                </c:pt>
                <c:pt idx="378">
                  <c:v>8/31/1992</c:v>
                </c:pt>
                <c:pt idx="379">
                  <c:v>9/7/1992</c:v>
                </c:pt>
                <c:pt idx="380">
                  <c:v>9/14/1992</c:v>
                </c:pt>
                <c:pt idx="381">
                  <c:v>9/21/1992</c:v>
                </c:pt>
                <c:pt idx="382">
                  <c:v>9/28/1992</c:v>
                </c:pt>
                <c:pt idx="383">
                  <c:v>10/5/1992</c:v>
                </c:pt>
                <c:pt idx="384">
                  <c:v>10/12/1992</c:v>
                </c:pt>
                <c:pt idx="385">
                  <c:v>10/19/1992</c:v>
                </c:pt>
                <c:pt idx="386">
                  <c:v>10/26/1992</c:v>
                </c:pt>
                <c:pt idx="387">
                  <c:v>11/2/1992</c:v>
                </c:pt>
                <c:pt idx="388">
                  <c:v>11/9/1992</c:v>
                </c:pt>
                <c:pt idx="389">
                  <c:v>11/16/1992</c:v>
                </c:pt>
                <c:pt idx="390">
                  <c:v>11/23/1992</c:v>
                </c:pt>
                <c:pt idx="391">
                  <c:v>11/30/1992</c:v>
                </c:pt>
                <c:pt idx="392">
                  <c:v>12/7/1992</c:v>
                </c:pt>
                <c:pt idx="393">
                  <c:v>12/14/1992</c:v>
                </c:pt>
                <c:pt idx="394">
                  <c:v>12/21/1992</c:v>
                </c:pt>
                <c:pt idx="395">
                  <c:v>12/28/1992</c:v>
                </c:pt>
                <c:pt idx="396">
                  <c:v>1/4/1993</c:v>
                </c:pt>
                <c:pt idx="397">
                  <c:v>1/11/1993</c:v>
                </c:pt>
                <c:pt idx="398">
                  <c:v>1/18/1993</c:v>
                </c:pt>
                <c:pt idx="399">
                  <c:v>1/25/1993</c:v>
                </c:pt>
                <c:pt idx="400">
                  <c:v>2/1/1993</c:v>
                </c:pt>
                <c:pt idx="401">
                  <c:v>2/8/1993</c:v>
                </c:pt>
                <c:pt idx="402">
                  <c:v>2/15/1993</c:v>
                </c:pt>
                <c:pt idx="403">
                  <c:v>2/22/1993</c:v>
                </c:pt>
                <c:pt idx="404">
                  <c:v>3/1/1993</c:v>
                </c:pt>
                <c:pt idx="405">
                  <c:v>3/8/1993</c:v>
                </c:pt>
                <c:pt idx="406">
                  <c:v>3/15/1993</c:v>
                </c:pt>
                <c:pt idx="407">
                  <c:v>3/22/1993</c:v>
                </c:pt>
                <c:pt idx="408">
                  <c:v>3/29/1993</c:v>
                </c:pt>
                <c:pt idx="409">
                  <c:v>4/5/1993</c:v>
                </c:pt>
                <c:pt idx="410">
                  <c:v>4/12/1993</c:v>
                </c:pt>
                <c:pt idx="411">
                  <c:v>4/19/1993</c:v>
                </c:pt>
                <c:pt idx="412">
                  <c:v>4/26/1993</c:v>
                </c:pt>
                <c:pt idx="413">
                  <c:v>5/3/1993</c:v>
                </c:pt>
                <c:pt idx="414">
                  <c:v>5/10/1993</c:v>
                </c:pt>
                <c:pt idx="415">
                  <c:v>5/17/1993</c:v>
                </c:pt>
                <c:pt idx="416">
                  <c:v>5/24/1993</c:v>
                </c:pt>
                <c:pt idx="417">
                  <c:v>5/31/1993</c:v>
                </c:pt>
                <c:pt idx="418">
                  <c:v>6/7/1993</c:v>
                </c:pt>
                <c:pt idx="419">
                  <c:v>6/14/1993</c:v>
                </c:pt>
                <c:pt idx="420">
                  <c:v>6/21/1993</c:v>
                </c:pt>
                <c:pt idx="421">
                  <c:v>6/28/1993</c:v>
                </c:pt>
                <c:pt idx="422">
                  <c:v>7/5/1993</c:v>
                </c:pt>
                <c:pt idx="423">
                  <c:v>7/12/1993</c:v>
                </c:pt>
                <c:pt idx="424">
                  <c:v>7/19/1993</c:v>
                </c:pt>
                <c:pt idx="425">
                  <c:v>7/26/1993</c:v>
                </c:pt>
                <c:pt idx="426">
                  <c:v>8/2/1993</c:v>
                </c:pt>
                <c:pt idx="427">
                  <c:v>8/9/1993</c:v>
                </c:pt>
                <c:pt idx="428">
                  <c:v>8/16/1993</c:v>
                </c:pt>
                <c:pt idx="429">
                  <c:v>8/23/1993</c:v>
                </c:pt>
                <c:pt idx="430">
                  <c:v>8/30/1993</c:v>
                </c:pt>
                <c:pt idx="431">
                  <c:v>9/6/1993</c:v>
                </c:pt>
                <c:pt idx="432">
                  <c:v>9/13/1993</c:v>
                </c:pt>
                <c:pt idx="433">
                  <c:v>9/20/1993</c:v>
                </c:pt>
                <c:pt idx="434">
                  <c:v>9/27/1993</c:v>
                </c:pt>
                <c:pt idx="435">
                  <c:v>10/4/1993</c:v>
                </c:pt>
                <c:pt idx="436">
                  <c:v>10/11/1993</c:v>
                </c:pt>
                <c:pt idx="437">
                  <c:v>10/18/1993</c:v>
                </c:pt>
                <c:pt idx="438">
                  <c:v>10/25/1993</c:v>
                </c:pt>
                <c:pt idx="439">
                  <c:v>11/1/1993</c:v>
                </c:pt>
                <c:pt idx="440">
                  <c:v>11/8/1993</c:v>
                </c:pt>
                <c:pt idx="441">
                  <c:v>11/15/1993</c:v>
                </c:pt>
                <c:pt idx="442">
                  <c:v>11/22/1993</c:v>
                </c:pt>
                <c:pt idx="443">
                  <c:v>11/29/1993</c:v>
                </c:pt>
                <c:pt idx="444">
                  <c:v>12/6/1993</c:v>
                </c:pt>
                <c:pt idx="445">
                  <c:v>12/13/1993</c:v>
                </c:pt>
                <c:pt idx="446">
                  <c:v>12/20/1993</c:v>
                </c:pt>
                <c:pt idx="447">
                  <c:v>12/27/1993</c:v>
                </c:pt>
                <c:pt idx="448">
                  <c:v>1/3/1994</c:v>
                </c:pt>
                <c:pt idx="449">
                  <c:v>1/10/1994</c:v>
                </c:pt>
                <c:pt idx="450">
                  <c:v>1/17/1994</c:v>
                </c:pt>
                <c:pt idx="451">
                  <c:v>1/24/1994</c:v>
                </c:pt>
                <c:pt idx="452">
                  <c:v>1/31/1994</c:v>
                </c:pt>
                <c:pt idx="453">
                  <c:v>2/7/1994</c:v>
                </c:pt>
                <c:pt idx="454">
                  <c:v>2/14/1994</c:v>
                </c:pt>
                <c:pt idx="455">
                  <c:v>2/21/1994</c:v>
                </c:pt>
                <c:pt idx="456">
                  <c:v>2/28/1994</c:v>
                </c:pt>
                <c:pt idx="457">
                  <c:v>3/7/1994</c:v>
                </c:pt>
                <c:pt idx="458">
                  <c:v>3/14/1994</c:v>
                </c:pt>
                <c:pt idx="459">
                  <c:v>3/21/1994</c:v>
                </c:pt>
                <c:pt idx="460">
                  <c:v>3/28/1994</c:v>
                </c:pt>
                <c:pt idx="461">
                  <c:v>4/4/1994</c:v>
                </c:pt>
                <c:pt idx="462">
                  <c:v>4/11/1994</c:v>
                </c:pt>
                <c:pt idx="463">
                  <c:v>4/18/1994</c:v>
                </c:pt>
                <c:pt idx="464">
                  <c:v>4/25/1994</c:v>
                </c:pt>
                <c:pt idx="465">
                  <c:v>5/2/1994</c:v>
                </c:pt>
                <c:pt idx="466">
                  <c:v>5/9/1994</c:v>
                </c:pt>
                <c:pt idx="467">
                  <c:v>5/16/1994</c:v>
                </c:pt>
                <c:pt idx="468">
                  <c:v>5/23/1994</c:v>
                </c:pt>
                <c:pt idx="469">
                  <c:v>5/30/1994</c:v>
                </c:pt>
                <c:pt idx="470">
                  <c:v>6/6/1994</c:v>
                </c:pt>
                <c:pt idx="471">
                  <c:v>6/13/1994</c:v>
                </c:pt>
                <c:pt idx="472">
                  <c:v>6/20/1994</c:v>
                </c:pt>
                <c:pt idx="473">
                  <c:v>6/27/1994</c:v>
                </c:pt>
                <c:pt idx="474">
                  <c:v>7/4/1994</c:v>
                </c:pt>
                <c:pt idx="475">
                  <c:v>7/11/1994</c:v>
                </c:pt>
                <c:pt idx="476">
                  <c:v>7/18/1994</c:v>
                </c:pt>
                <c:pt idx="477">
                  <c:v>7/25/1994</c:v>
                </c:pt>
                <c:pt idx="478">
                  <c:v>8/1/1994</c:v>
                </c:pt>
                <c:pt idx="479">
                  <c:v>8/8/1994</c:v>
                </c:pt>
                <c:pt idx="480">
                  <c:v>8/15/1994</c:v>
                </c:pt>
                <c:pt idx="481">
                  <c:v>8/22/1994</c:v>
                </c:pt>
                <c:pt idx="482">
                  <c:v>8/29/1994</c:v>
                </c:pt>
                <c:pt idx="483">
                  <c:v>9/5/1994</c:v>
                </c:pt>
                <c:pt idx="484">
                  <c:v>9/12/1994</c:v>
                </c:pt>
                <c:pt idx="485">
                  <c:v>9/19/1994</c:v>
                </c:pt>
                <c:pt idx="486">
                  <c:v>9/26/1994</c:v>
                </c:pt>
                <c:pt idx="487">
                  <c:v>10/3/1994</c:v>
                </c:pt>
                <c:pt idx="488">
                  <c:v>10/10/1994</c:v>
                </c:pt>
                <c:pt idx="489">
                  <c:v>10/17/1994</c:v>
                </c:pt>
                <c:pt idx="490">
                  <c:v>10/24/1994</c:v>
                </c:pt>
                <c:pt idx="491">
                  <c:v>10/31/1994</c:v>
                </c:pt>
                <c:pt idx="492">
                  <c:v>11/7/1994</c:v>
                </c:pt>
                <c:pt idx="493">
                  <c:v>11/14/1994</c:v>
                </c:pt>
                <c:pt idx="494">
                  <c:v>11/21/1994</c:v>
                </c:pt>
                <c:pt idx="495">
                  <c:v>11/28/1994</c:v>
                </c:pt>
                <c:pt idx="496">
                  <c:v>12/5/1994</c:v>
                </c:pt>
                <c:pt idx="497">
                  <c:v>12/12/1994</c:v>
                </c:pt>
                <c:pt idx="498">
                  <c:v>12/19/1994</c:v>
                </c:pt>
                <c:pt idx="499">
                  <c:v>12/26/1994</c:v>
                </c:pt>
                <c:pt idx="500">
                  <c:v>1/2/1995</c:v>
                </c:pt>
                <c:pt idx="501">
                  <c:v>1/9/1995</c:v>
                </c:pt>
                <c:pt idx="502">
                  <c:v>1/16/1995</c:v>
                </c:pt>
                <c:pt idx="503">
                  <c:v>1/23/1995</c:v>
                </c:pt>
                <c:pt idx="504">
                  <c:v>1/30/1995</c:v>
                </c:pt>
                <c:pt idx="505">
                  <c:v>2/6/1995</c:v>
                </c:pt>
                <c:pt idx="506">
                  <c:v>2/13/1995</c:v>
                </c:pt>
                <c:pt idx="507">
                  <c:v>2/20/1995</c:v>
                </c:pt>
                <c:pt idx="508">
                  <c:v>2/27/1995</c:v>
                </c:pt>
                <c:pt idx="509">
                  <c:v>3/6/1995</c:v>
                </c:pt>
                <c:pt idx="510">
                  <c:v>3/13/1995</c:v>
                </c:pt>
                <c:pt idx="511">
                  <c:v>3/20/1995</c:v>
                </c:pt>
                <c:pt idx="512">
                  <c:v>3/27/1995</c:v>
                </c:pt>
                <c:pt idx="513">
                  <c:v>4/3/1995</c:v>
                </c:pt>
                <c:pt idx="514">
                  <c:v>4/10/1995</c:v>
                </c:pt>
                <c:pt idx="515">
                  <c:v>4/17/1995</c:v>
                </c:pt>
                <c:pt idx="516">
                  <c:v>4/24/1995</c:v>
                </c:pt>
                <c:pt idx="517">
                  <c:v>5/1/1995</c:v>
                </c:pt>
                <c:pt idx="518">
                  <c:v>5/8/1995</c:v>
                </c:pt>
                <c:pt idx="519">
                  <c:v>5/15/1995</c:v>
                </c:pt>
                <c:pt idx="520">
                  <c:v>5/22/1995</c:v>
                </c:pt>
                <c:pt idx="521">
                  <c:v>5/29/1995</c:v>
                </c:pt>
                <c:pt idx="522">
                  <c:v>6/5/1995</c:v>
                </c:pt>
                <c:pt idx="523">
                  <c:v>6/12/1995</c:v>
                </c:pt>
                <c:pt idx="524">
                  <c:v>6/19/1995</c:v>
                </c:pt>
                <c:pt idx="525">
                  <c:v>6/26/1995</c:v>
                </c:pt>
                <c:pt idx="526">
                  <c:v>7/3/1995</c:v>
                </c:pt>
                <c:pt idx="527">
                  <c:v>7/10/1995</c:v>
                </c:pt>
                <c:pt idx="528">
                  <c:v>7/17/1995</c:v>
                </c:pt>
                <c:pt idx="529">
                  <c:v>7/24/1995</c:v>
                </c:pt>
                <c:pt idx="530">
                  <c:v>7/31/1995</c:v>
                </c:pt>
                <c:pt idx="531">
                  <c:v>8/7/1995</c:v>
                </c:pt>
                <c:pt idx="532">
                  <c:v>8/14/1995</c:v>
                </c:pt>
                <c:pt idx="533">
                  <c:v>8/21/1995</c:v>
                </c:pt>
                <c:pt idx="534">
                  <c:v>8/28/1995</c:v>
                </c:pt>
                <c:pt idx="535">
                  <c:v>9/4/1995</c:v>
                </c:pt>
                <c:pt idx="536">
                  <c:v>9/11/1995</c:v>
                </c:pt>
                <c:pt idx="537">
                  <c:v>9/18/1995</c:v>
                </c:pt>
                <c:pt idx="538">
                  <c:v>9/25/1995</c:v>
                </c:pt>
                <c:pt idx="539">
                  <c:v>10/2/1995</c:v>
                </c:pt>
                <c:pt idx="540">
                  <c:v>10/9/1995</c:v>
                </c:pt>
                <c:pt idx="541">
                  <c:v>10/16/1995</c:v>
                </c:pt>
                <c:pt idx="542">
                  <c:v>10/23/1995</c:v>
                </c:pt>
                <c:pt idx="543">
                  <c:v>10/30/1995</c:v>
                </c:pt>
                <c:pt idx="544">
                  <c:v>11/6/1995</c:v>
                </c:pt>
                <c:pt idx="545">
                  <c:v>11/13/1995</c:v>
                </c:pt>
                <c:pt idx="546">
                  <c:v>11/20/1995</c:v>
                </c:pt>
                <c:pt idx="547">
                  <c:v>11/27/1995</c:v>
                </c:pt>
                <c:pt idx="548">
                  <c:v>12/4/1995</c:v>
                </c:pt>
                <c:pt idx="549">
                  <c:v>12/11/1995</c:v>
                </c:pt>
                <c:pt idx="550">
                  <c:v>12/18/1995</c:v>
                </c:pt>
                <c:pt idx="551">
                  <c:v>12/25/1995</c:v>
                </c:pt>
                <c:pt idx="552">
                  <c:v>1/1/1996</c:v>
                </c:pt>
                <c:pt idx="553">
                  <c:v>1/8/1996</c:v>
                </c:pt>
                <c:pt idx="554">
                  <c:v>1/15/1996</c:v>
                </c:pt>
                <c:pt idx="555">
                  <c:v>1/22/1996</c:v>
                </c:pt>
                <c:pt idx="556">
                  <c:v>1/29/1996</c:v>
                </c:pt>
                <c:pt idx="557">
                  <c:v>2/5/1996</c:v>
                </c:pt>
                <c:pt idx="558">
                  <c:v>2/12/1996</c:v>
                </c:pt>
                <c:pt idx="559">
                  <c:v>2/19/1996</c:v>
                </c:pt>
                <c:pt idx="560">
                  <c:v>2/26/1996</c:v>
                </c:pt>
                <c:pt idx="561">
                  <c:v>3/4/1996</c:v>
                </c:pt>
                <c:pt idx="562">
                  <c:v>3/11/1996</c:v>
                </c:pt>
                <c:pt idx="563">
                  <c:v>3/18/1996</c:v>
                </c:pt>
                <c:pt idx="564">
                  <c:v>3/25/1996</c:v>
                </c:pt>
                <c:pt idx="565">
                  <c:v>4/1/1996</c:v>
                </c:pt>
                <c:pt idx="566">
                  <c:v>4/8/1996</c:v>
                </c:pt>
                <c:pt idx="567">
                  <c:v>4/15/1996</c:v>
                </c:pt>
                <c:pt idx="568">
                  <c:v>4/22/1996</c:v>
                </c:pt>
                <c:pt idx="569">
                  <c:v>4/29/1996</c:v>
                </c:pt>
                <c:pt idx="570">
                  <c:v>5/6/1996</c:v>
                </c:pt>
                <c:pt idx="571">
                  <c:v>5/13/1996</c:v>
                </c:pt>
                <c:pt idx="572">
                  <c:v>5/20/1996</c:v>
                </c:pt>
                <c:pt idx="573">
                  <c:v>5/27/1996</c:v>
                </c:pt>
                <c:pt idx="574">
                  <c:v>6/3/1996</c:v>
                </c:pt>
                <c:pt idx="575">
                  <c:v>6/10/1996</c:v>
                </c:pt>
                <c:pt idx="576">
                  <c:v>6/17/1996</c:v>
                </c:pt>
                <c:pt idx="577">
                  <c:v>6/24/1996</c:v>
                </c:pt>
                <c:pt idx="578">
                  <c:v>7/1/1996</c:v>
                </c:pt>
                <c:pt idx="579">
                  <c:v>7/8/1996</c:v>
                </c:pt>
                <c:pt idx="580">
                  <c:v>7/15/1996</c:v>
                </c:pt>
                <c:pt idx="581">
                  <c:v>7/22/1996</c:v>
                </c:pt>
                <c:pt idx="582">
                  <c:v>7/29/1996</c:v>
                </c:pt>
                <c:pt idx="583">
                  <c:v>8/5/1996</c:v>
                </c:pt>
                <c:pt idx="584">
                  <c:v>8/12/1996</c:v>
                </c:pt>
                <c:pt idx="585">
                  <c:v>8/19/1996</c:v>
                </c:pt>
                <c:pt idx="586">
                  <c:v>8/26/1996</c:v>
                </c:pt>
                <c:pt idx="587">
                  <c:v>9/2/1996</c:v>
                </c:pt>
                <c:pt idx="588">
                  <c:v>9/9/1996</c:v>
                </c:pt>
                <c:pt idx="589">
                  <c:v>9/16/1996</c:v>
                </c:pt>
                <c:pt idx="590">
                  <c:v>9/23/1996</c:v>
                </c:pt>
                <c:pt idx="591">
                  <c:v>9/30/1996</c:v>
                </c:pt>
                <c:pt idx="592">
                  <c:v>10/7/1996</c:v>
                </c:pt>
                <c:pt idx="593">
                  <c:v>10/14/1996</c:v>
                </c:pt>
                <c:pt idx="594">
                  <c:v>10/21/1996</c:v>
                </c:pt>
                <c:pt idx="595">
                  <c:v>10/28/1996</c:v>
                </c:pt>
                <c:pt idx="596">
                  <c:v>11/4/1996</c:v>
                </c:pt>
                <c:pt idx="597">
                  <c:v>11/11/1996</c:v>
                </c:pt>
                <c:pt idx="598">
                  <c:v>11/18/1996</c:v>
                </c:pt>
                <c:pt idx="599">
                  <c:v>11/25/1996</c:v>
                </c:pt>
                <c:pt idx="600">
                  <c:v>12/2/1996</c:v>
                </c:pt>
                <c:pt idx="601">
                  <c:v>12/9/1996</c:v>
                </c:pt>
                <c:pt idx="602">
                  <c:v>12/16/1996</c:v>
                </c:pt>
                <c:pt idx="603">
                  <c:v>12/23/1996</c:v>
                </c:pt>
                <c:pt idx="604">
                  <c:v>12/30/1996</c:v>
                </c:pt>
                <c:pt idx="605">
                  <c:v>1/6/1997</c:v>
                </c:pt>
                <c:pt idx="606">
                  <c:v>1/13/1997</c:v>
                </c:pt>
                <c:pt idx="607">
                  <c:v>1/20/1997</c:v>
                </c:pt>
                <c:pt idx="608">
                  <c:v>1/27/1997</c:v>
                </c:pt>
                <c:pt idx="609">
                  <c:v>2/3/1997</c:v>
                </c:pt>
                <c:pt idx="610">
                  <c:v>2/10/1997</c:v>
                </c:pt>
                <c:pt idx="611">
                  <c:v>2/17/1997</c:v>
                </c:pt>
                <c:pt idx="612">
                  <c:v>2/24/1997</c:v>
                </c:pt>
                <c:pt idx="613">
                  <c:v>3/3/1997</c:v>
                </c:pt>
                <c:pt idx="614">
                  <c:v>3/10/1997</c:v>
                </c:pt>
                <c:pt idx="615">
                  <c:v>3/17/1997</c:v>
                </c:pt>
                <c:pt idx="616">
                  <c:v>3/24/1997</c:v>
                </c:pt>
                <c:pt idx="617">
                  <c:v>3/31/1997</c:v>
                </c:pt>
                <c:pt idx="618">
                  <c:v>4/7/1997</c:v>
                </c:pt>
                <c:pt idx="619">
                  <c:v>4/14/1997</c:v>
                </c:pt>
                <c:pt idx="620">
                  <c:v>4/21/1997</c:v>
                </c:pt>
                <c:pt idx="621">
                  <c:v>4/28/1997</c:v>
                </c:pt>
                <c:pt idx="622">
                  <c:v>5/5/1997</c:v>
                </c:pt>
                <c:pt idx="623">
                  <c:v>5/12/1997</c:v>
                </c:pt>
                <c:pt idx="624">
                  <c:v>5/19/1997</c:v>
                </c:pt>
                <c:pt idx="625">
                  <c:v>5/26/1997</c:v>
                </c:pt>
                <c:pt idx="626">
                  <c:v>6/2/1997</c:v>
                </c:pt>
                <c:pt idx="627">
                  <c:v>6/9/1997</c:v>
                </c:pt>
                <c:pt idx="628">
                  <c:v>6/16/1997</c:v>
                </c:pt>
                <c:pt idx="629">
                  <c:v>6/23/1997</c:v>
                </c:pt>
                <c:pt idx="630">
                  <c:v>6/30/1997</c:v>
                </c:pt>
                <c:pt idx="631">
                  <c:v>7/7/1997</c:v>
                </c:pt>
                <c:pt idx="632">
                  <c:v>7/14/1997</c:v>
                </c:pt>
                <c:pt idx="633">
                  <c:v>7/21/1997</c:v>
                </c:pt>
                <c:pt idx="634">
                  <c:v>7/28/1997</c:v>
                </c:pt>
                <c:pt idx="635">
                  <c:v>8/4/1997</c:v>
                </c:pt>
                <c:pt idx="636">
                  <c:v>8/11/1997</c:v>
                </c:pt>
                <c:pt idx="637">
                  <c:v>8/18/1997</c:v>
                </c:pt>
                <c:pt idx="638">
                  <c:v>8/25/1997</c:v>
                </c:pt>
                <c:pt idx="639">
                  <c:v>9/1/1997</c:v>
                </c:pt>
                <c:pt idx="640">
                  <c:v>9/8/1997</c:v>
                </c:pt>
                <c:pt idx="641">
                  <c:v>9/15/1997</c:v>
                </c:pt>
                <c:pt idx="642">
                  <c:v>9/22/1997</c:v>
                </c:pt>
                <c:pt idx="643">
                  <c:v>9/29/1997</c:v>
                </c:pt>
                <c:pt idx="644">
                  <c:v>10/6/1997</c:v>
                </c:pt>
                <c:pt idx="645">
                  <c:v>10/13/1997</c:v>
                </c:pt>
                <c:pt idx="646">
                  <c:v>10/20/1997</c:v>
                </c:pt>
                <c:pt idx="647">
                  <c:v>10/27/1997</c:v>
                </c:pt>
                <c:pt idx="648">
                  <c:v>11/3/1997</c:v>
                </c:pt>
                <c:pt idx="649">
                  <c:v>11/10/1997</c:v>
                </c:pt>
                <c:pt idx="650">
                  <c:v>11/17/1997</c:v>
                </c:pt>
                <c:pt idx="651">
                  <c:v>11/24/1997</c:v>
                </c:pt>
                <c:pt idx="652">
                  <c:v>12/1/1997</c:v>
                </c:pt>
                <c:pt idx="653">
                  <c:v>12/8/1997</c:v>
                </c:pt>
                <c:pt idx="654">
                  <c:v>12/15/1997</c:v>
                </c:pt>
                <c:pt idx="655">
                  <c:v>12/22/1997</c:v>
                </c:pt>
                <c:pt idx="656">
                  <c:v>12/29/1997</c:v>
                </c:pt>
                <c:pt idx="657">
                  <c:v>1/5/1998</c:v>
                </c:pt>
                <c:pt idx="658">
                  <c:v>1/12/1998</c:v>
                </c:pt>
                <c:pt idx="659">
                  <c:v>1/19/1998</c:v>
                </c:pt>
                <c:pt idx="660">
                  <c:v>1/26/1998</c:v>
                </c:pt>
                <c:pt idx="661">
                  <c:v>2/2/1998</c:v>
                </c:pt>
                <c:pt idx="662">
                  <c:v>2/9/1998</c:v>
                </c:pt>
                <c:pt idx="663">
                  <c:v>2/16/1998</c:v>
                </c:pt>
                <c:pt idx="664">
                  <c:v>2/23/1998</c:v>
                </c:pt>
                <c:pt idx="665">
                  <c:v>3/2/1998</c:v>
                </c:pt>
                <c:pt idx="666">
                  <c:v>3/9/1998</c:v>
                </c:pt>
                <c:pt idx="667">
                  <c:v>3/16/1998</c:v>
                </c:pt>
                <c:pt idx="668">
                  <c:v>3/23/1998</c:v>
                </c:pt>
                <c:pt idx="669">
                  <c:v>3/30/1998</c:v>
                </c:pt>
                <c:pt idx="670">
                  <c:v>4/6/1998</c:v>
                </c:pt>
                <c:pt idx="671">
                  <c:v>4/13/1998</c:v>
                </c:pt>
                <c:pt idx="672">
                  <c:v>4/20/1998</c:v>
                </c:pt>
                <c:pt idx="673">
                  <c:v>4/27/1998</c:v>
                </c:pt>
                <c:pt idx="674">
                  <c:v>5/4/1998</c:v>
                </c:pt>
                <c:pt idx="675">
                  <c:v>5/11/1998</c:v>
                </c:pt>
                <c:pt idx="676">
                  <c:v>5/18/1998</c:v>
                </c:pt>
                <c:pt idx="677">
                  <c:v>5/25/1998</c:v>
                </c:pt>
                <c:pt idx="678">
                  <c:v>6/1/1998</c:v>
                </c:pt>
                <c:pt idx="679">
                  <c:v>6/8/1998</c:v>
                </c:pt>
                <c:pt idx="680">
                  <c:v>6/15/1998</c:v>
                </c:pt>
                <c:pt idx="681">
                  <c:v>6/22/1998</c:v>
                </c:pt>
                <c:pt idx="682">
                  <c:v>6/29/1998</c:v>
                </c:pt>
                <c:pt idx="683">
                  <c:v>7/6/1998</c:v>
                </c:pt>
                <c:pt idx="684">
                  <c:v>7/13/1998</c:v>
                </c:pt>
                <c:pt idx="685">
                  <c:v>7/20/1998</c:v>
                </c:pt>
                <c:pt idx="686">
                  <c:v>7/27/1998</c:v>
                </c:pt>
                <c:pt idx="687">
                  <c:v>8/3/1998</c:v>
                </c:pt>
                <c:pt idx="688">
                  <c:v>8/10/1998</c:v>
                </c:pt>
                <c:pt idx="689">
                  <c:v>8/17/1998</c:v>
                </c:pt>
                <c:pt idx="690">
                  <c:v>8/24/1998</c:v>
                </c:pt>
                <c:pt idx="691">
                  <c:v>8/31/1998</c:v>
                </c:pt>
                <c:pt idx="692">
                  <c:v>9/7/1998</c:v>
                </c:pt>
                <c:pt idx="693">
                  <c:v>9/14/1998</c:v>
                </c:pt>
                <c:pt idx="694">
                  <c:v>9/21/1998</c:v>
                </c:pt>
                <c:pt idx="695">
                  <c:v>9/28/1998</c:v>
                </c:pt>
                <c:pt idx="696">
                  <c:v>10/5/1998</c:v>
                </c:pt>
                <c:pt idx="697">
                  <c:v>10/12/1998</c:v>
                </c:pt>
                <c:pt idx="698">
                  <c:v>10/19/1998</c:v>
                </c:pt>
                <c:pt idx="699">
                  <c:v>10/26/1998</c:v>
                </c:pt>
                <c:pt idx="700">
                  <c:v>11/2/1998</c:v>
                </c:pt>
                <c:pt idx="701">
                  <c:v>11/9/1998</c:v>
                </c:pt>
                <c:pt idx="702">
                  <c:v>11/16/1998</c:v>
                </c:pt>
                <c:pt idx="703">
                  <c:v>11/23/1998</c:v>
                </c:pt>
                <c:pt idx="704">
                  <c:v>11/30/1998</c:v>
                </c:pt>
                <c:pt idx="705">
                  <c:v>12/7/1998</c:v>
                </c:pt>
                <c:pt idx="706">
                  <c:v>12/14/1998</c:v>
                </c:pt>
                <c:pt idx="707">
                  <c:v>12/21/1998</c:v>
                </c:pt>
                <c:pt idx="708">
                  <c:v>12/28/1998</c:v>
                </c:pt>
                <c:pt idx="709">
                  <c:v>1/4/1999</c:v>
                </c:pt>
                <c:pt idx="710">
                  <c:v>1/11/1999</c:v>
                </c:pt>
                <c:pt idx="711">
                  <c:v>1/18/1999</c:v>
                </c:pt>
                <c:pt idx="712">
                  <c:v>1/25/1999</c:v>
                </c:pt>
                <c:pt idx="713">
                  <c:v>2/1/1999</c:v>
                </c:pt>
                <c:pt idx="714">
                  <c:v>2/8/1999</c:v>
                </c:pt>
                <c:pt idx="715">
                  <c:v>2/15/1999</c:v>
                </c:pt>
                <c:pt idx="716">
                  <c:v>2/22/1999</c:v>
                </c:pt>
                <c:pt idx="717">
                  <c:v>3/1/1999</c:v>
                </c:pt>
                <c:pt idx="718">
                  <c:v>3/8/1999</c:v>
                </c:pt>
                <c:pt idx="719">
                  <c:v>3/15/1999</c:v>
                </c:pt>
                <c:pt idx="720">
                  <c:v>3/22/1999</c:v>
                </c:pt>
                <c:pt idx="721">
                  <c:v>3/29/1999</c:v>
                </c:pt>
                <c:pt idx="722">
                  <c:v>4/5/1999</c:v>
                </c:pt>
                <c:pt idx="723">
                  <c:v>4/12/1999</c:v>
                </c:pt>
                <c:pt idx="724">
                  <c:v>4/19/1999</c:v>
                </c:pt>
                <c:pt idx="725">
                  <c:v>4/26/1999</c:v>
                </c:pt>
                <c:pt idx="726">
                  <c:v>5/3/1999</c:v>
                </c:pt>
                <c:pt idx="727">
                  <c:v>5/10/1999</c:v>
                </c:pt>
                <c:pt idx="728">
                  <c:v>5/17/1999</c:v>
                </c:pt>
                <c:pt idx="729">
                  <c:v>5/24/1999</c:v>
                </c:pt>
                <c:pt idx="730">
                  <c:v>5/31/1999</c:v>
                </c:pt>
                <c:pt idx="731">
                  <c:v>6/7/1999</c:v>
                </c:pt>
                <c:pt idx="732">
                  <c:v>6/14/1999</c:v>
                </c:pt>
                <c:pt idx="733">
                  <c:v>6/21/1999</c:v>
                </c:pt>
                <c:pt idx="734">
                  <c:v>6/28/1999</c:v>
                </c:pt>
                <c:pt idx="735">
                  <c:v>7/5/1999</c:v>
                </c:pt>
                <c:pt idx="736">
                  <c:v>7/12/1999</c:v>
                </c:pt>
                <c:pt idx="737">
                  <c:v>7/19/1999</c:v>
                </c:pt>
                <c:pt idx="738">
                  <c:v>7/26/1999</c:v>
                </c:pt>
                <c:pt idx="739">
                  <c:v>8/2/1999</c:v>
                </c:pt>
                <c:pt idx="740">
                  <c:v>8/9/1999</c:v>
                </c:pt>
                <c:pt idx="741">
                  <c:v>8/16/1999</c:v>
                </c:pt>
                <c:pt idx="742">
                  <c:v>8/23/1999</c:v>
                </c:pt>
                <c:pt idx="743">
                  <c:v>8/30/1999</c:v>
                </c:pt>
                <c:pt idx="744">
                  <c:v>9/6/1999</c:v>
                </c:pt>
                <c:pt idx="745">
                  <c:v>9/13/1999</c:v>
                </c:pt>
                <c:pt idx="746">
                  <c:v>9/20/1999</c:v>
                </c:pt>
                <c:pt idx="747">
                  <c:v>9/27/1999</c:v>
                </c:pt>
                <c:pt idx="748">
                  <c:v>10/4/1999</c:v>
                </c:pt>
                <c:pt idx="749">
                  <c:v>10/11/1999</c:v>
                </c:pt>
                <c:pt idx="750">
                  <c:v>10/18/1999</c:v>
                </c:pt>
                <c:pt idx="751">
                  <c:v>10/25/1999</c:v>
                </c:pt>
                <c:pt idx="752">
                  <c:v>11/1/1999</c:v>
                </c:pt>
                <c:pt idx="753">
                  <c:v>11/8/1999</c:v>
                </c:pt>
                <c:pt idx="754">
                  <c:v>11/15/1999</c:v>
                </c:pt>
                <c:pt idx="755">
                  <c:v>11/22/1999</c:v>
                </c:pt>
                <c:pt idx="756">
                  <c:v>11/29/1999</c:v>
                </c:pt>
                <c:pt idx="757">
                  <c:v>12/6/1999</c:v>
                </c:pt>
                <c:pt idx="758">
                  <c:v>12/13/1999</c:v>
                </c:pt>
                <c:pt idx="759">
                  <c:v>12/20/1999</c:v>
                </c:pt>
                <c:pt idx="760">
                  <c:v>12/27/1999</c:v>
                </c:pt>
                <c:pt idx="761">
                  <c:v>1/3/2000</c:v>
                </c:pt>
                <c:pt idx="762">
                  <c:v>1/10/2000</c:v>
                </c:pt>
                <c:pt idx="763">
                  <c:v>1/17/2000</c:v>
                </c:pt>
                <c:pt idx="764">
                  <c:v>1/24/2000</c:v>
                </c:pt>
                <c:pt idx="765">
                  <c:v>1/31/2000</c:v>
                </c:pt>
                <c:pt idx="766">
                  <c:v>2/7/2000</c:v>
                </c:pt>
                <c:pt idx="767">
                  <c:v>2/14/2000</c:v>
                </c:pt>
                <c:pt idx="768">
                  <c:v>2/21/2000</c:v>
                </c:pt>
                <c:pt idx="769">
                  <c:v>2/28/2000</c:v>
                </c:pt>
                <c:pt idx="770">
                  <c:v>3/6/2000</c:v>
                </c:pt>
                <c:pt idx="771">
                  <c:v>3/13/2000</c:v>
                </c:pt>
                <c:pt idx="772">
                  <c:v>3/20/2000</c:v>
                </c:pt>
                <c:pt idx="773">
                  <c:v>3/27/2000</c:v>
                </c:pt>
                <c:pt idx="774">
                  <c:v>4/3/2000</c:v>
                </c:pt>
                <c:pt idx="775">
                  <c:v>4/10/2000</c:v>
                </c:pt>
                <c:pt idx="776">
                  <c:v>4/17/2000</c:v>
                </c:pt>
                <c:pt idx="777">
                  <c:v>4/24/2000</c:v>
                </c:pt>
                <c:pt idx="778">
                  <c:v>5/1/2000</c:v>
                </c:pt>
                <c:pt idx="779">
                  <c:v>5/8/2000</c:v>
                </c:pt>
                <c:pt idx="780">
                  <c:v>5/15/2000</c:v>
                </c:pt>
                <c:pt idx="781">
                  <c:v>5/22/2000</c:v>
                </c:pt>
                <c:pt idx="782">
                  <c:v>5/29/2000</c:v>
                </c:pt>
                <c:pt idx="783">
                  <c:v>6/5/2000</c:v>
                </c:pt>
                <c:pt idx="784">
                  <c:v>6/12/2000</c:v>
                </c:pt>
                <c:pt idx="785">
                  <c:v>6/19/2000</c:v>
                </c:pt>
                <c:pt idx="786">
                  <c:v>6/26/2000</c:v>
                </c:pt>
                <c:pt idx="787">
                  <c:v>7/3/2000</c:v>
                </c:pt>
                <c:pt idx="788">
                  <c:v>7/10/2000</c:v>
                </c:pt>
                <c:pt idx="789">
                  <c:v>7/17/2000</c:v>
                </c:pt>
                <c:pt idx="790">
                  <c:v>7/24/2000</c:v>
                </c:pt>
                <c:pt idx="791">
                  <c:v>7/31/2000</c:v>
                </c:pt>
                <c:pt idx="792">
                  <c:v>8/7/2000</c:v>
                </c:pt>
                <c:pt idx="793">
                  <c:v>8/14/2000</c:v>
                </c:pt>
                <c:pt idx="794">
                  <c:v>8/21/2000</c:v>
                </c:pt>
                <c:pt idx="795">
                  <c:v>8/28/2000</c:v>
                </c:pt>
                <c:pt idx="796">
                  <c:v>9/4/2000</c:v>
                </c:pt>
                <c:pt idx="797">
                  <c:v>9/11/2000</c:v>
                </c:pt>
                <c:pt idx="798">
                  <c:v>9/18/2000</c:v>
                </c:pt>
                <c:pt idx="799">
                  <c:v>9/25/2000</c:v>
                </c:pt>
                <c:pt idx="800">
                  <c:v>10/2/2000</c:v>
                </c:pt>
                <c:pt idx="801">
                  <c:v>10/9/2000</c:v>
                </c:pt>
                <c:pt idx="802">
                  <c:v>10/16/2000</c:v>
                </c:pt>
                <c:pt idx="803">
                  <c:v>10/23/2000</c:v>
                </c:pt>
                <c:pt idx="804">
                  <c:v>10/30/2000</c:v>
                </c:pt>
                <c:pt idx="805">
                  <c:v>11/6/2000</c:v>
                </c:pt>
                <c:pt idx="806">
                  <c:v>11/13/2000</c:v>
                </c:pt>
                <c:pt idx="807">
                  <c:v>11/20/2000</c:v>
                </c:pt>
                <c:pt idx="808">
                  <c:v>11/27/2000</c:v>
                </c:pt>
                <c:pt idx="809">
                  <c:v>12/4/2000</c:v>
                </c:pt>
                <c:pt idx="810">
                  <c:v>12/11/2000</c:v>
                </c:pt>
                <c:pt idx="811">
                  <c:v>12/18/2000</c:v>
                </c:pt>
                <c:pt idx="812">
                  <c:v>12/25/2000</c:v>
                </c:pt>
                <c:pt idx="813">
                  <c:v>1/1/2001</c:v>
                </c:pt>
                <c:pt idx="814">
                  <c:v>1/8/2001</c:v>
                </c:pt>
                <c:pt idx="815">
                  <c:v>1/15/2001</c:v>
                </c:pt>
                <c:pt idx="816">
                  <c:v>1/22/2001</c:v>
                </c:pt>
                <c:pt idx="817">
                  <c:v>1/29/2001</c:v>
                </c:pt>
                <c:pt idx="818">
                  <c:v>2/5/2001</c:v>
                </c:pt>
                <c:pt idx="819">
                  <c:v>2/12/2001</c:v>
                </c:pt>
                <c:pt idx="820">
                  <c:v>2/19/2001</c:v>
                </c:pt>
                <c:pt idx="821">
                  <c:v>2/26/2001</c:v>
                </c:pt>
                <c:pt idx="822">
                  <c:v>3/5/2001</c:v>
                </c:pt>
                <c:pt idx="823">
                  <c:v>3/12/2001</c:v>
                </c:pt>
                <c:pt idx="824">
                  <c:v>3/19/2001</c:v>
                </c:pt>
                <c:pt idx="825">
                  <c:v>3/26/2001</c:v>
                </c:pt>
                <c:pt idx="826">
                  <c:v>4/2/2001</c:v>
                </c:pt>
                <c:pt idx="827">
                  <c:v>4/9/2001</c:v>
                </c:pt>
                <c:pt idx="828">
                  <c:v>4/16/2001</c:v>
                </c:pt>
                <c:pt idx="829">
                  <c:v>4/23/2001</c:v>
                </c:pt>
                <c:pt idx="830">
                  <c:v>4/30/2001</c:v>
                </c:pt>
                <c:pt idx="831">
                  <c:v>5/7/2001</c:v>
                </c:pt>
                <c:pt idx="832">
                  <c:v>5/14/2001</c:v>
                </c:pt>
                <c:pt idx="833">
                  <c:v>5/21/2001</c:v>
                </c:pt>
                <c:pt idx="834">
                  <c:v>5/28/2001</c:v>
                </c:pt>
                <c:pt idx="835">
                  <c:v>6/4/2001</c:v>
                </c:pt>
                <c:pt idx="836">
                  <c:v>6/11/2001</c:v>
                </c:pt>
                <c:pt idx="837">
                  <c:v>6/18/2001</c:v>
                </c:pt>
                <c:pt idx="838">
                  <c:v>6/25/2001</c:v>
                </c:pt>
                <c:pt idx="839">
                  <c:v>7/2/2001</c:v>
                </c:pt>
                <c:pt idx="840">
                  <c:v>7/9/2001</c:v>
                </c:pt>
                <c:pt idx="841">
                  <c:v>7/16/2001</c:v>
                </c:pt>
                <c:pt idx="842">
                  <c:v>7/23/2001</c:v>
                </c:pt>
                <c:pt idx="843">
                  <c:v>7/30/2001</c:v>
                </c:pt>
                <c:pt idx="844">
                  <c:v>8/6/2001</c:v>
                </c:pt>
                <c:pt idx="845">
                  <c:v>8/13/2001</c:v>
                </c:pt>
                <c:pt idx="846">
                  <c:v>8/20/2001</c:v>
                </c:pt>
                <c:pt idx="847">
                  <c:v>8/27/2001</c:v>
                </c:pt>
                <c:pt idx="848">
                  <c:v>9/3/2001</c:v>
                </c:pt>
                <c:pt idx="849">
                  <c:v>9/10/2001</c:v>
                </c:pt>
                <c:pt idx="850">
                  <c:v>9/17/2001</c:v>
                </c:pt>
                <c:pt idx="851">
                  <c:v>9/24/2001</c:v>
                </c:pt>
                <c:pt idx="852">
                  <c:v>10/1/2001</c:v>
                </c:pt>
                <c:pt idx="853">
                  <c:v>10/8/2001</c:v>
                </c:pt>
                <c:pt idx="854">
                  <c:v>10/15/2001</c:v>
                </c:pt>
                <c:pt idx="855">
                  <c:v>10/22/2001</c:v>
                </c:pt>
                <c:pt idx="856">
                  <c:v>10/29/2001</c:v>
                </c:pt>
                <c:pt idx="857">
                  <c:v>11/5/2001</c:v>
                </c:pt>
                <c:pt idx="858">
                  <c:v>11/12/2001</c:v>
                </c:pt>
                <c:pt idx="859">
                  <c:v>11/19/2001</c:v>
                </c:pt>
                <c:pt idx="860">
                  <c:v>11/26/2001</c:v>
                </c:pt>
                <c:pt idx="861">
                  <c:v>12/3/2001</c:v>
                </c:pt>
                <c:pt idx="862">
                  <c:v>12/10/2001</c:v>
                </c:pt>
                <c:pt idx="863">
                  <c:v>12/17/2001</c:v>
                </c:pt>
                <c:pt idx="864">
                  <c:v>12/24/2001</c:v>
                </c:pt>
                <c:pt idx="865">
                  <c:v>12/31/2001</c:v>
                </c:pt>
                <c:pt idx="866">
                  <c:v>1/7/2002</c:v>
                </c:pt>
                <c:pt idx="867">
                  <c:v>1/14/2002</c:v>
                </c:pt>
                <c:pt idx="868">
                  <c:v>1/21/2002</c:v>
                </c:pt>
                <c:pt idx="869">
                  <c:v>1/28/2002</c:v>
                </c:pt>
                <c:pt idx="870">
                  <c:v>2/4/2002</c:v>
                </c:pt>
                <c:pt idx="871">
                  <c:v>2/11/2002</c:v>
                </c:pt>
                <c:pt idx="872">
                  <c:v>2/18/2002</c:v>
                </c:pt>
                <c:pt idx="873">
                  <c:v>2/25/2002</c:v>
                </c:pt>
                <c:pt idx="874">
                  <c:v>3/4/2002</c:v>
                </c:pt>
                <c:pt idx="875">
                  <c:v>3/11/2002</c:v>
                </c:pt>
                <c:pt idx="876">
                  <c:v>3/18/2002</c:v>
                </c:pt>
                <c:pt idx="877">
                  <c:v>3/25/2002</c:v>
                </c:pt>
                <c:pt idx="878">
                  <c:v>4/1/2002</c:v>
                </c:pt>
                <c:pt idx="879">
                  <c:v>4/8/2002</c:v>
                </c:pt>
                <c:pt idx="880">
                  <c:v>4/15/2002</c:v>
                </c:pt>
                <c:pt idx="881">
                  <c:v>4/22/2002</c:v>
                </c:pt>
                <c:pt idx="882">
                  <c:v>4/29/2002</c:v>
                </c:pt>
                <c:pt idx="883">
                  <c:v>5/6/2002</c:v>
                </c:pt>
                <c:pt idx="884">
                  <c:v>5/13/2002</c:v>
                </c:pt>
                <c:pt idx="885">
                  <c:v>5/20/2002</c:v>
                </c:pt>
                <c:pt idx="886">
                  <c:v>5/27/2002</c:v>
                </c:pt>
                <c:pt idx="887">
                  <c:v>6/3/2002</c:v>
                </c:pt>
                <c:pt idx="888">
                  <c:v>6/10/2002</c:v>
                </c:pt>
                <c:pt idx="889">
                  <c:v>6/17/2002</c:v>
                </c:pt>
                <c:pt idx="890">
                  <c:v>6/24/2002</c:v>
                </c:pt>
                <c:pt idx="891">
                  <c:v>7/1/2002</c:v>
                </c:pt>
                <c:pt idx="892">
                  <c:v>7/8/2002</c:v>
                </c:pt>
                <c:pt idx="893">
                  <c:v>7/15/2002</c:v>
                </c:pt>
                <c:pt idx="894">
                  <c:v>7/22/2002</c:v>
                </c:pt>
                <c:pt idx="895">
                  <c:v>7/29/2002</c:v>
                </c:pt>
                <c:pt idx="896">
                  <c:v>8/5/2002</c:v>
                </c:pt>
                <c:pt idx="897">
                  <c:v>8/12/2002</c:v>
                </c:pt>
                <c:pt idx="898">
                  <c:v>8/19/2002</c:v>
                </c:pt>
                <c:pt idx="899">
                  <c:v>8/26/2002</c:v>
                </c:pt>
                <c:pt idx="900">
                  <c:v>9/2/2002</c:v>
                </c:pt>
                <c:pt idx="901">
                  <c:v>9/9/2002</c:v>
                </c:pt>
                <c:pt idx="902">
                  <c:v>9/16/2002</c:v>
                </c:pt>
                <c:pt idx="903">
                  <c:v>9/23/2002</c:v>
                </c:pt>
                <c:pt idx="904">
                  <c:v>9/30/2002</c:v>
                </c:pt>
                <c:pt idx="905">
                  <c:v>10/7/2002</c:v>
                </c:pt>
                <c:pt idx="906">
                  <c:v>10/14/2002</c:v>
                </c:pt>
                <c:pt idx="907">
                  <c:v>10/21/2002</c:v>
                </c:pt>
                <c:pt idx="908">
                  <c:v>10/28/2002</c:v>
                </c:pt>
                <c:pt idx="909">
                  <c:v>11/4/2002</c:v>
                </c:pt>
                <c:pt idx="910">
                  <c:v>11/11/2002</c:v>
                </c:pt>
                <c:pt idx="911">
                  <c:v>11/18/2002</c:v>
                </c:pt>
                <c:pt idx="912">
                  <c:v>11/25/2002</c:v>
                </c:pt>
                <c:pt idx="913">
                  <c:v>12/2/2002</c:v>
                </c:pt>
                <c:pt idx="914">
                  <c:v>12/9/2002</c:v>
                </c:pt>
                <c:pt idx="915">
                  <c:v>12/16/2002</c:v>
                </c:pt>
                <c:pt idx="916">
                  <c:v>12/23/2002</c:v>
                </c:pt>
                <c:pt idx="917">
                  <c:v>12/30/2002</c:v>
                </c:pt>
                <c:pt idx="918">
                  <c:v>1/6/2003</c:v>
                </c:pt>
                <c:pt idx="919">
                  <c:v>1/13/2003</c:v>
                </c:pt>
                <c:pt idx="920">
                  <c:v>1/20/2003</c:v>
                </c:pt>
                <c:pt idx="921">
                  <c:v>1/27/2003</c:v>
                </c:pt>
                <c:pt idx="922">
                  <c:v>2/3/2003</c:v>
                </c:pt>
                <c:pt idx="923">
                  <c:v>2/10/2003</c:v>
                </c:pt>
                <c:pt idx="924">
                  <c:v>2/17/2003</c:v>
                </c:pt>
                <c:pt idx="925">
                  <c:v>2/24/2003</c:v>
                </c:pt>
                <c:pt idx="926">
                  <c:v>3/3/2003</c:v>
                </c:pt>
                <c:pt idx="927">
                  <c:v>3/10/2003</c:v>
                </c:pt>
                <c:pt idx="928">
                  <c:v>3/17/2003</c:v>
                </c:pt>
                <c:pt idx="929">
                  <c:v>3/24/2003</c:v>
                </c:pt>
                <c:pt idx="930">
                  <c:v>3/31/2003</c:v>
                </c:pt>
                <c:pt idx="931">
                  <c:v>4/7/2003</c:v>
                </c:pt>
                <c:pt idx="932">
                  <c:v>4/14/2003</c:v>
                </c:pt>
                <c:pt idx="933">
                  <c:v>4/21/2003</c:v>
                </c:pt>
                <c:pt idx="934">
                  <c:v>4/28/2003</c:v>
                </c:pt>
                <c:pt idx="935">
                  <c:v>5/5/2003</c:v>
                </c:pt>
                <c:pt idx="936">
                  <c:v>5/12/2003</c:v>
                </c:pt>
                <c:pt idx="937">
                  <c:v>5/19/2003</c:v>
                </c:pt>
                <c:pt idx="938">
                  <c:v>5/26/2003</c:v>
                </c:pt>
                <c:pt idx="939">
                  <c:v>6/2/2003</c:v>
                </c:pt>
                <c:pt idx="940">
                  <c:v>6/9/2003</c:v>
                </c:pt>
                <c:pt idx="941">
                  <c:v>6/16/2003</c:v>
                </c:pt>
                <c:pt idx="942">
                  <c:v>6/23/2003</c:v>
                </c:pt>
                <c:pt idx="943">
                  <c:v>6/30/2003</c:v>
                </c:pt>
                <c:pt idx="944">
                  <c:v>7/7/2003</c:v>
                </c:pt>
                <c:pt idx="945">
                  <c:v>7/14/2003</c:v>
                </c:pt>
                <c:pt idx="946">
                  <c:v>7/21/2003</c:v>
                </c:pt>
                <c:pt idx="947">
                  <c:v>7/28/2003</c:v>
                </c:pt>
                <c:pt idx="948">
                  <c:v>8/4/2003</c:v>
                </c:pt>
                <c:pt idx="949">
                  <c:v>8/11/2003</c:v>
                </c:pt>
                <c:pt idx="950">
                  <c:v>8/18/2003</c:v>
                </c:pt>
                <c:pt idx="951">
                  <c:v>8/25/2003</c:v>
                </c:pt>
                <c:pt idx="952">
                  <c:v>9/1/2003</c:v>
                </c:pt>
                <c:pt idx="953">
                  <c:v>9/8/2003</c:v>
                </c:pt>
                <c:pt idx="954">
                  <c:v>9/15/2003</c:v>
                </c:pt>
                <c:pt idx="955">
                  <c:v>9/22/2003</c:v>
                </c:pt>
                <c:pt idx="956">
                  <c:v>9/29/2003</c:v>
                </c:pt>
                <c:pt idx="957">
                  <c:v>10/6/2003</c:v>
                </c:pt>
                <c:pt idx="958">
                  <c:v>10/13/2003</c:v>
                </c:pt>
                <c:pt idx="959">
                  <c:v>10/20/2003</c:v>
                </c:pt>
                <c:pt idx="960">
                  <c:v>10/27/2003</c:v>
                </c:pt>
                <c:pt idx="961">
                  <c:v>11/3/2003</c:v>
                </c:pt>
                <c:pt idx="962">
                  <c:v>11/10/2003</c:v>
                </c:pt>
                <c:pt idx="963">
                  <c:v>11/17/2003</c:v>
                </c:pt>
                <c:pt idx="964">
                  <c:v>11/24/2003</c:v>
                </c:pt>
                <c:pt idx="965">
                  <c:v>12/1/2003</c:v>
                </c:pt>
                <c:pt idx="966">
                  <c:v>12/8/2003</c:v>
                </c:pt>
                <c:pt idx="967">
                  <c:v>12/15/2003</c:v>
                </c:pt>
                <c:pt idx="968">
                  <c:v>12/22/2003</c:v>
                </c:pt>
                <c:pt idx="969">
                  <c:v>12/29/2003</c:v>
                </c:pt>
                <c:pt idx="970">
                  <c:v>1/5/2004</c:v>
                </c:pt>
                <c:pt idx="971">
                  <c:v>1/12/2004</c:v>
                </c:pt>
                <c:pt idx="972">
                  <c:v>1/19/2004</c:v>
                </c:pt>
                <c:pt idx="973">
                  <c:v>1/26/2004</c:v>
                </c:pt>
                <c:pt idx="974">
                  <c:v>2/2/2004</c:v>
                </c:pt>
                <c:pt idx="975">
                  <c:v>2/9/2004</c:v>
                </c:pt>
                <c:pt idx="976">
                  <c:v>2/16/2004</c:v>
                </c:pt>
                <c:pt idx="977">
                  <c:v>2/23/2004</c:v>
                </c:pt>
                <c:pt idx="978">
                  <c:v>3/1/2004</c:v>
                </c:pt>
                <c:pt idx="979">
                  <c:v>3/8/2004</c:v>
                </c:pt>
                <c:pt idx="980">
                  <c:v>3/15/2004</c:v>
                </c:pt>
                <c:pt idx="981">
                  <c:v>3/22/2004</c:v>
                </c:pt>
                <c:pt idx="982">
                  <c:v>3/29/2004</c:v>
                </c:pt>
                <c:pt idx="983">
                  <c:v>4/5/2004</c:v>
                </c:pt>
                <c:pt idx="984">
                  <c:v>4/12/2004</c:v>
                </c:pt>
                <c:pt idx="985">
                  <c:v>4/19/2004</c:v>
                </c:pt>
                <c:pt idx="986">
                  <c:v>4/26/2004</c:v>
                </c:pt>
                <c:pt idx="987">
                  <c:v>5/3/2004</c:v>
                </c:pt>
                <c:pt idx="988">
                  <c:v>5/10/2004</c:v>
                </c:pt>
                <c:pt idx="989">
                  <c:v>5/17/2004</c:v>
                </c:pt>
                <c:pt idx="990">
                  <c:v>5/24/2004</c:v>
                </c:pt>
                <c:pt idx="991">
                  <c:v>5/31/2004</c:v>
                </c:pt>
                <c:pt idx="992">
                  <c:v>6/7/2004</c:v>
                </c:pt>
                <c:pt idx="993">
                  <c:v>6/14/2004</c:v>
                </c:pt>
                <c:pt idx="994">
                  <c:v>6/21/2004</c:v>
                </c:pt>
                <c:pt idx="995">
                  <c:v>6/28/2004</c:v>
                </c:pt>
                <c:pt idx="996">
                  <c:v>7/5/2004</c:v>
                </c:pt>
                <c:pt idx="997">
                  <c:v>7/12/2004</c:v>
                </c:pt>
                <c:pt idx="998">
                  <c:v>7/19/2004</c:v>
                </c:pt>
                <c:pt idx="999">
                  <c:v>7/26/2004</c:v>
                </c:pt>
                <c:pt idx="1000">
                  <c:v>8/2/2004</c:v>
                </c:pt>
                <c:pt idx="1001">
                  <c:v>8/9/2004</c:v>
                </c:pt>
                <c:pt idx="1002">
                  <c:v>8/16/2004</c:v>
                </c:pt>
                <c:pt idx="1003">
                  <c:v>8/23/2004</c:v>
                </c:pt>
                <c:pt idx="1004">
                  <c:v>8/30/2004</c:v>
                </c:pt>
                <c:pt idx="1005">
                  <c:v>9/6/2004</c:v>
                </c:pt>
                <c:pt idx="1006">
                  <c:v>9/13/2004</c:v>
                </c:pt>
                <c:pt idx="1007">
                  <c:v>9/20/2004</c:v>
                </c:pt>
                <c:pt idx="1008">
                  <c:v>9/27/2004</c:v>
                </c:pt>
                <c:pt idx="1009">
                  <c:v>10/4/2004</c:v>
                </c:pt>
                <c:pt idx="1010">
                  <c:v>10/11/2004</c:v>
                </c:pt>
                <c:pt idx="1011">
                  <c:v>10/18/2004</c:v>
                </c:pt>
                <c:pt idx="1012">
                  <c:v>10/25/2004</c:v>
                </c:pt>
                <c:pt idx="1013">
                  <c:v>11/1/2004</c:v>
                </c:pt>
                <c:pt idx="1014">
                  <c:v>11/8/2004</c:v>
                </c:pt>
                <c:pt idx="1015">
                  <c:v>11/15/2004</c:v>
                </c:pt>
                <c:pt idx="1016">
                  <c:v>11/22/2004</c:v>
                </c:pt>
                <c:pt idx="1017">
                  <c:v>11/29/2004</c:v>
                </c:pt>
                <c:pt idx="1018">
                  <c:v>12/6/2004</c:v>
                </c:pt>
                <c:pt idx="1019">
                  <c:v>12/13/2004</c:v>
                </c:pt>
                <c:pt idx="1020">
                  <c:v>12/20/2004</c:v>
                </c:pt>
                <c:pt idx="1021">
                  <c:v>12/27/2004</c:v>
                </c:pt>
                <c:pt idx="1022">
                  <c:v>1/3/2005</c:v>
                </c:pt>
                <c:pt idx="1023">
                  <c:v>1/10/2005</c:v>
                </c:pt>
                <c:pt idx="1024">
                  <c:v>1/17/2005</c:v>
                </c:pt>
                <c:pt idx="1025">
                  <c:v>1/24/2005</c:v>
                </c:pt>
                <c:pt idx="1026">
                  <c:v>1/31/2005</c:v>
                </c:pt>
                <c:pt idx="1027">
                  <c:v>2/7/2005</c:v>
                </c:pt>
                <c:pt idx="1028">
                  <c:v>2/14/2005</c:v>
                </c:pt>
                <c:pt idx="1029">
                  <c:v>2/21/2005</c:v>
                </c:pt>
                <c:pt idx="1030">
                  <c:v>2/28/2005</c:v>
                </c:pt>
                <c:pt idx="1031">
                  <c:v>3/7/2005</c:v>
                </c:pt>
                <c:pt idx="1032">
                  <c:v>3/14/2005</c:v>
                </c:pt>
                <c:pt idx="1033">
                  <c:v>3/21/2005</c:v>
                </c:pt>
                <c:pt idx="1034">
                  <c:v>3/28/2005</c:v>
                </c:pt>
                <c:pt idx="1035">
                  <c:v>4/4/2005</c:v>
                </c:pt>
                <c:pt idx="1036">
                  <c:v>4/11/2005</c:v>
                </c:pt>
                <c:pt idx="1037">
                  <c:v>4/18/2005</c:v>
                </c:pt>
                <c:pt idx="1038">
                  <c:v>4/25/2005</c:v>
                </c:pt>
                <c:pt idx="1039">
                  <c:v>5/2/2005</c:v>
                </c:pt>
                <c:pt idx="1040">
                  <c:v>5/9/2005</c:v>
                </c:pt>
                <c:pt idx="1041">
                  <c:v>5/16/2005</c:v>
                </c:pt>
                <c:pt idx="1042">
                  <c:v>5/23/2005</c:v>
                </c:pt>
                <c:pt idx="1043">
                  <c:v>5/30/2005</c:v>
                </c:pt>
                <c:pt idx="1044">
                  <c:v>6/6/2005</c:v>
                </c:pt>
                <c:pt idx="1045">
                  <c:v>6/13/2005</c:v>
                </c:pt>
                <c:pt idx="1046">
                  <c:v>6/20/2005</c:v>
                </c:pt>
                <c:pt idx="1047">
                  <c:v>6/27/2005</c:v>
                </c:pt>
                <c:pt idx="1048">
                  <c:v>7/4/2005</c:v>
                </c:pt>
                <c:pt idx="1049">
                  <c:v>7/11/2005</c:v>
                </c:pt>
                <c:pt idx="1050">
                  <c:v>7/18/2005</c:v>
                </c:pt>
                <c:pt idx="1051">
                  <c:v>7/25/2005</c:v>
                </c:pt>
                <c:pt idx="1052">
                  <c:v>8/1/2005</c:v>
                </c:pt>
                <c:pt idx="1053">
                  <c:v>8/8/2005</c:v>
                </c:pt>
                <c:pt idx="1054">
                  <c:v>8/15/2005</c:v>
                </c:pt>
                <c:pt idx="1055">
                  <c:v>8/22/2005</c:v>
                </c:pt>
                <c:pt idx="1056">
                  <c:v>8/29/2005</c:v>
                </c:pt>
                <c:pt idx="1057">
                  <c:v>9/5/2005</c:v>
                </c:pt>
                <c:pt idx="1058">
                  <c:v>9/12/2005</c:v>
                </c:pt>
                <c:pt idx="1059">
                  <c:v>9/19/2005</c:v>
                </c:pt>
                <c:pt idx="1060">
                  <c:v>9/26/2005</c:v>
                </c:pt>
                <c:pt idx="1061">
                  <c:v>10/3/2005</c:v>
                </c:pt>
                <c:pt idx="1062">
                  <c:v>10/10/2005</c:v>
                </c:pt>
                <c:pt idx="1063">
                  <c:v>10/17/2005</c:v>
                </c:pt>
                <c:pt idx="1064">
                  <c:v>10/24/2005</c:v>
                </c:pt>
                <c:pt idx="1065">
                  <c:v>10/31/2005</c:v>
                </c:pt>
                <c:pt idx="1066">
                  <c:v>11/7/2005</c:v>
                </c:pt>
                <c:pt idx="1067">
                  <c:v>11/14/2005</c:v>
                </c:pt>
                <c:pt idx="1068">
                  <c:v>11/21/2005</c:v>
                </c:pt>
                <c:pt idx="1069">
                  <c:v>11/28/2005</c:v>
                </c:pt>
                <c:pt idx="1070">
                  <c:v>12/5/2005</c:v>
                </c:pt>
                <c:pt idx="1071">
                  <c:v>12/12/2005</c:v>
                </c:pt>
                <c:pt idx="1072">
                  <c:v>12/19/2005</c:v>
                </c:pt>
                <c:pt idx="1073">
                  <c:v>12/26/2005</c:v>
                </c:pt>
                <c:pt idx="1074">
                  <c:v>1/2/2006</c:v>
                </c:pt>
                <c:pt idx="1075">
                  <c:v>1/9/2006</c:v>
                </c:pt>
                <c:pt idx="1076">
                  <c:v>1/16/2006</c:v>
                </c:pt>
                <c:pt idx="1077">
                  <c:v>1/23/2006</c:v>
                </c:pt>
                <c:pt idx="1078">
                  <c:v>1/30/2006</c:v>
                </c:pt>
                <c:pt idx="1079">
                  <c:v>2/6/2006</c:v>
                </c:pt>
                <c:pt idx="1080">
                  <c:v>2/13/2006</c:v>
                </c:pt>
                <c:pt idx="1081">
                  <c:v>2/20/2006</c:v>
                </c:pt>
                <c:pt idx="1082">
                  <c:v>2/27/2006</c:v>
                </c:pt>
                <c:pt idx="1083">
                  <c:v>3/6/2006</c:v>
                </c:pt>
                <c:pt idx="1084">
                  <c:v>3/13/2006</c:v>
                </c:pt>
                <c:pt idx="1085">
                  <c:v>3/20/2006</c:v>
                </c:pt>
                <c:pt idx="1086">
                  <c:v>3/27/2006</c:v>
                </c:pt>
                <c:pt idx="1087">
                  <c:v>4/3/2006</c:v>
                </c:pt>
                <c:pt idx="1088">
                  <c:v>4/10/2006</c:v>
                </c:pt>
                <c:pt idx="1089">
                  <c:v>4/17/2006</c:v>
                </c:pt>
                <c:pt idx="1090">
                  <c:v>4/24/2006</c:v>
                </c:pt>
                <c:pt idx="1091">
                  <c:v>5/1/2006</c:v>
                </c:pt>
                <c:pt idx="1092">
                  <c:v>5/8/2006</c:v>
                </c:pt>
                <c:pt idx="1093">
                  <c:v>5/15/2006</c:v>
                </c:pt>
                <c:pt idx="1094">
                  <c:v>5/22/2006</c:v>
                </c:pt>
                <c:pt idx="1095">
                  <c:v>5/29/2006</c:v>
                </c:pt>
                <c:pt idx="1096">
                  <c:v>6/5/2006</c:v>
                </c:pt>
                <c:pt idx="1097">
                  <c:v>6/12/2006</c:v>
                </c:pt>
                <c:pt idx="1098">
                  <c:v>6/19/2006</c:v>
                </c:pt>
                <c:pt idx="1099">
                  <c:v>6/26/2006</c:v>
                </c:pt>
                <c:pt idx="1100">
                  <c:v>7/3/2006</c:v>
                </c:pt>
                <c:pt idx="1101">
                  <c:v>7/10/2006</c:v>
                </c:pt>
                <c:pt idx="1102">
                  <c:v>7/17/2006</c:v>
                </c:pt>
                <c:pt idx="1103">
                  <c:v>7/24/2006</c:v>
                </c:pt>
                <c:pt idx="1104">
                  <c:v>7/31/2006</c:v>
                </c:pt>
                <c:pt idx="1105">
                  <c:v>8/7/2006</c:v>
                </c:pt>
                <c:pt idx="1106">
                  <c:v>8/14/2006</c:v>
                </c:pt>
                <c:pt idx="1107">
                  <c:v>8/21/2006</c:v>
                </c:pt>
                <c:pt idx="1108">
                  <c:v>8/28/2006</c:v>
                </c:pt>
                <c:pt idx="1109">
                  <c:v>9/4/2006</c:v>
                </c:pt>
                <c:pt idx="1110">
                  <c:v>9/11/2006</c:v>
                </c:pt>
                <c:pt idx="1111">
                  <c:v>9/18/2006</c:v>
                </c:pt>
                <c:pt idx="1112">
                  <c:v>9/25/2006</c:v>
                </c:pt>
                <c:pt idx="1113">
                  <c:v>10/2/2006</c:v>
                </c:pt>
                <c:pt idx="1114">
                  <c:v>10/9/2006</c:v>
                </c:pt>
                <c:pt idx="1115">
                  <c:v>10/16/2006</c:v>
                </c:pt>
                <c:pt idx="1116">
                  <c:v>10/23/2006</c:v>
                </c:pt>
                <c:pt idx="1117">
                  <c:v>10/30/2006</c:v>
                </c:pt>
                <c:pt idx="1118">
                  <c:v>11/6/2006</c:v>
                </c:pt>
                <c:pt idx="1119">
                  <c:v>11/13/2006</c:v>
                </c:pt>
                <c:pt idx="1120">
                  <c:v>11/20/2006</c:v>
                </c:pt>
                <c:pt idx="1121">
                  <c:v>11/27/2006</c:v>
                </c:pt>
                <c:pt idx="1122">
                  <c:v>12/4/2006</c:v>
                </c:pt>
                <c:pt idx="1123">
                  <c:v>12/11/2006</c:v>
                </c:pt>
                <c:pt idx="1124">
                  <c:v>12/18/2006</c:v>
                </c:pt>
                <c:pt idx="1125">
                  <c:v>12/25/2006</c:v>
                </c:pt>
                <c:pt idx="1126">
                  <c:v>1/1/2007</c:v>
                </c:pt>
                <c:pt idx="1127">
                  <c:v>1/8/2007</c:v>
                </c:pt>
                <c:pt idx="1128">
                  <c:v>1/15/2007</c:v>
                </c:pt>
                <c:pt idx="1129">
                  <c:v>1/22/2007</c:v>
                </c:pt>
                <c:pt idx="1130">
                  <c:v>1/29/2007</c:v>
                </c:pt>
                <c:pt idx="1131">
                  <c:v>2/5/2007</c:v>
                </c:pt>
                <c:pt idx="1132">
                  <c:v>2/12/2007</c:v>
                </c:pt>
                <c:pt idx="1133">
                  <c:v>2/19/2007</c:v>
                </c:pt>
                <c:pt idx="1134">
                  <c:v>2/26/2007</c:v>
                </c:pt>
                <c:pt idx="1135">
                  <c:v>3/5/2007</c:v>
                </c:pt>
                <c:pt idx="1136">
                  <c:v>3/12/2007</c:v>
                </c:pt>
                <c:pt idx="1137">
                  <c:v>3/19/2007</c:v>
                </c:pt>
                <c:pt idx="1138">
                  <c:v>3/26/2007</c:v>
                </c:pt>
                <c:pt idx="1139">
                  <c:v>4/2/2007</c:v>
                </c:pt>
                <c:pt idx="1140">
                  <c:v>4/9/2007</c:v>
                </c:pt>
                <c:pt idx="1141">
                  <c:v>4/16/2007</c:v>
                </c:pt>
                <c:pt idx="1142">
                  <c:v>4/23/2007</c:v>
                </c:pt>
                <c:pt idx="1143">
                  <c:v>4/30/2007</c:v>
                </c:pt>
                <c:pt idx="1144">
                  <c:v>5/7/2007</c:v>
                </c:pt>
                <c:pt idx="1145">
                  <c:v>5/14/2007</c:v>
                </c:pt>
                <c:pt idx="1146">
                  <c:v>5/21/2007</c:v>
                </c:pt>
                <c:pt idx="1147">
                  <c:v>5/28/2007</c:v>
                </c:pt>
                <c:pt idx="1148">
                  <c:v>6/4/2007</c:v>
                </c:pt>
                <c:pt idx="1149">
                  <c:v>6/11/2007</c:v>
                </c:pt>
                <c:pt idx="1150">
                  <c:v>6/18/2007</c:v>
                </c:pt>
                <c:pt idx="1151">
                  <c:v>6/25/2007</c:v>
                </c:pt>
                <c:pt idx="1152">
                  <c:v>7/2/2007</c:v>
                </c:pt>
                <c:pt idx="1153">
                  <c:v>7/9/2007</c:v>
                </c:pt>
                <c:pt idx="1154">
                  <c:v>7/16/2007</c:v>
                </c:pt>
                <c:pt idx="1155">
                  <c:v>7/23/2007</c:v>
                </c:pt>
                <c:pt idx="1156">
                  <c:v>7/30/2007</c:v>
                </c:pt>
                <c:pt idx="1157">
                  <c:v>8/6/2007</c:v>
                </c:pt>
                <c:pt idx="1158">
                  <c:v>8/13/2007</c:v>
                </c:pt>
                <c:pt idx="1159">
                  <c:v>8/20/2007</c:v>
                </c:pt>
                <c:pt idx="1160">
                  <c:v>8/27/2007</c:v>
                </c:pt>
                <c:pt idx="1161">
                  <c:v>9/3/2007</c:v>
                </c:pt>
                <c:pt idx="1162">
                  <c:v>9/10/2007</c:v>
                </c:pt>
                <c:pt idx="1163">
                  <c:v>9/17/2007</c:v>
                </c:pt>
                <c:pt idx="1164">
                  <c:v>9/24/2007</c:v>
                </c:pt>
                <c:pt idx="1165">
                  <c:v>10/1/2007</c:v>
                </c:pt>
                <c:pt idx="1166">
                  <c:v>10/8/2007</c:v>
                </c:pt>
                <c:pt idx="1167">
                  <c:v>10/15/2007</c:v>
                </c:pt>
                <c:pt idx="1168">
                  <c:v>10/22/2007</c:v>
                </c:pt>
                <c:pt idx="1169">
                  <c:v>10/29/2007</c:v>
                </c:pt>
                <c:pt idx="1170">
                  <c:v>11/5/2007</c:v>
                </c:pt>
                <c:pt idx="1171">
                  <c:v>11/12/2007</c:v>
                </c:pt>
                <c:pt idx="1172">
                  <c:v>11/19/2007</c:v>
                </c:pt>
                <c:pt idx="1173">
                  <c:v>11/26/2007</c:v>
                </c:pt>
                <c:pt idx="1174">
                  <c:v>12/3/2007</c:v>
                </c:pt>
                <c:pt idx="1175">
                  <c:v>12/10/2007</c:v>
                </c:pt>
                <c:pt idx="1176">
                  <c:v>12/17/2007</c:v>
                </c:pt>
                <c:pt idx="1177">
                  <c:v>12/24/2007</c:v>
                </c:pt>
                <c:pt idx="1178">
                  <c:v>12/31/2007</c:v>
                </c:pt>
                <c:pt idx="1179">
                  <c:v>1/7/2008</c:v>
                </c:pt>
                <c:pt idx="1180">
                  <c:v>1/14/2008</c:v>
                </c:pt>
                <c:pt idx="1181">
                  <c:v>1/21/2008</c:v>
                </c:pt>
                <c:pt idx="1182">
                  <c:v>1/28/2008</c:v>
                </c:pt>
                <c:pt idx="1183">
                  <c:v>2/4/2008</c:v>
                </c:pt>
                <c:pt idx="1184">
                  <c:v>2/11/2008</c:v>
                </c:pt>
                <c:pt idx="1185">
                  <c:v>2/18/2008</c:v>
                </c:pt>
                <c:pt idx="1186">
                  <c:v>2/25/2008</c:v>
                </c:pt>
                <c:pt idx="1187">
                  <c:v>3/3/2008</c:v>
                </c:pt>
                <c:pt idx="1188">
                  <c:v>3/10/2008</c:v>
                </c:pt>
                <c:pt idx="1189">
                  <c:v>3/17/2008</c:v>
                </c:pt>
                <c:pt idx="1190">
                  <c:v>3/24/2008</c:v>
                </c:pt>
                <c:pt idx="1191">
                  <c:v>3/31/2008</c:v>
                </c:pt>
                <c:pt idx="1192">
                  <c:v>4/7/2008</c:v>
                </c:pt>
                <c:pt idx="1193">
                  <c:v>4/14/2008</c:v>
                </c:pt>
                <c:pt idx="1194">
                  <c:v>4/21/2008</c:v>
                </c:pt>
                <c:pt idx="1195">
                  <c:v>4/28/2008</c:v>
                </c:pt>
                <c:pt idx="1196">
                  <c:v>5/5/2008</c:v>
                </c:pt>
                <c:pt idx="1197">
                  <c:v>5/12/2008</c:v>
                </c:pt>
                <c:pt idx="1198">
                  <c:v>5/19/2008</c:v>
                </c:pt>
                <c:pt idx="1199">
                  <c:v>5/26/2008</c:v>
                </c:pt>
                <c:pt idx="1200">
                  <c:v>6/2/2008</c:v>
                </c:pt>
                <c:pt idx="1201">
                  <c:v>6/9/2008</c:v>
                </c:pt>
                <c:pt idx="1202">
                  <c:v>6/16/2008</c:v>
                </c:pt>
                <c:pt idx="1203">
                  <c:v>6/23/2008</c:v>
                </c:pt>
                <c:pt idx="1204">
                  <c:v>6/30/2008</c:v>
                </c:pt>
                <c:pt idx="1205">
                  <c:v>7/7/2008</c:v>
                </c:pt>
                <c:pt idx="1206">
                  <c:v>7/14/2008</c:v>
                </c:pt>
                <c:pt idx="1207">
                  <c:v>7/21/2008</c:v>
                </c:pt>
                <c:pt idx="1208">
                  <c:v>7/28/2008</c:v>
                </c:pt>
                <c:pt idx="1209">
                  <c:v>8/4/2008</c:v>
                </c:pt>
                <c:pt idx="1210">
                  <c:v>8/11/2008</c:v>
                </c:pt>
                <c:pt idx="1211">
                  <c:v>8/18/2008</c:v>
                </c:pt>
                <c:pt idx="1212">
                  <c:v>8/25/2008</c:v>
                </c:pt>
                <c:pt idx="1213">
                  <c:v>9/1/2008</c:v>
                </c:pt>
                <c:pt idx="1214">
                  <c:v>9/8/2008</c:v>
                </c:pt>
                <c:pt idx="1215">
                  <c:v>9/15/2008</c:v>
                </c:pt>
                <c:pt idx="1216">
                  <c:v>9/22/2008</c:v>
                </c:pt>
                <c:pt idx="1217">
                  <c:v>9/29/2008</c:v>
                </c:pt>
                <c:pt idx="1218">
                  <c:v>10/6/2008</c:v>
                </c:pt>
                <c:pt idx="1219">
                  <c:v>10/13/2008</c:v>
                </c:pt>
                <c:pt idx="1220">
                  <c:v>10/20/2008</c:v>
                </c:pt>
                <c:pt idx="1221">
                  <c:v>10/27/2008</c:v>
                </c:pt>
                <c:pt idx="1222">
                  <c:v>11/3/2008</c:v>
                </c:pt>
                <c:pt idx="1223">
                  <c:v>11/10/2008</c:v>
                </c:pt>
                <c:pt idx="1224">
                  <c:v>11/17/2008</c:v>
                </c:pt>
                <c:pt idx="1225">
                  <c:v>11/24/2008</c:v>
                </c:pt>
                <c:pt idx="1226">
                  <c:v>12/1/2008</c:v>
                </c:pt>
                <c:pt idx="1227">
                  <c:v>12/8/2008</c:v>
                </c:pt>
                <c:pt idx="1228">
                  <c:v>12/15/2008</c:v>
                </c:pt>
                <c:pt idx="1229">
                  <c:v>12/22/2008</c:v>
                </c:pt>
                <c:pt idx="1230">
                  <c:v>12/29/2008</c:v>
                </c:pt>
                <c:pt idx="1231">
                  <c:v>1/5/2009</c:v>
                </c:pt>
                <c:pt idx="1232">
                  <c:v>1/12/2009</c:v>
                </c:pt>
                <c:pt idx="1233">
                  <c:v>1/19/2009</c:v>
                </c:pt>
                <c:pt idx="1234">
                  <c:v>1/26/2009</c:v>
                </c:pt>
                <c:pt idx="1235">
                  <c:v>2/2/2009</c:v>
                </c:pt>
                <c:pt idx="1236">
                  <c:v>2/9/2009</c:v>
                </c:pt>
                <c:pt idx="1237">
                  <c:v>2/16/2009</c:v>
                </c:pt>
                <c:pt idx="1238">
                  <c:v>2/23/2009</c:v>
                </c:pt>
                <c:pt idx="1239">
                  <c:v>3/2/2009</c:v>
                </c:pt>
                <c:pt idx="1240">
                  <c:v>3/9/2009</c:v>
                </c:pt>
                <c:pt idx="1241">
                  <c:v>3/16/2009</c:v>
                </c:pt>
                <c:pt idx="1242">
                  <c:v>3/23/2009</c:v>
                </c:pt>
                <c:pt idx="1243">
                  <c:v>3/30/2009</c:v>
                </c:pt>
                <c:pt idx="1244">
                  <c:v>4/6/2009</c:v>
                </c:pt>
                <c:pt idx="1245">
                  <c:v>4/13/2009</c:v>
                </c:pt>
                <c:pt idx="1246">
                  <c:v>4/20/2009</c:v>
                </c:pt>
                <c:pt idx="1247">
                  <c:v>4/27/2009</c:v>
                </c:pt>
                <c:pt idx="1248">
                  <c:v>5/4/2009</c:v>
                </c:pt>
                <c:pt idx="1249">
                  <c:v>5/11/2009</c:v>
                </c:pt>
                <c:pt idx="1250">
                  <c:v>5/18/2009</c:v>
                </c:pt>
                <c:pt idx="1251">
                  <c:v>5/25/2009</c:v>
                </c:pt>
                <c:pt idx="1252">
                  <c:v>6/1/2009</c:v>
                </c:pt>
                <c:pt idx="1253">
                  <c:v>6/8/2009</c:v>
                </c:pt>
                <c:pt idx="1254">
                  <c:v>6/15/2009</c:v>
                </c:pt>
                <c:pt idx="1255">
                  <c:v>6/22/2009</c:v>
                </c:pt>
                <c:pt idx="1256">
                  <c:v>6/29/2009</c:v>
                </c:pt>
                <c:pt idx="1257">
                  <c:v>7/6/2009</c:v>
                </c:pt>
                <c:pt idx="1258">
                  <c:v>7/13/2009</c:v>
                </c:pt>
                <c:pt idx="1259">
                  <c:v>7/20/2009</c:v>
                </c:pt>
                <c:pt idx="1260">
                  <c:v>7/27/2009</c:v>
                </c:pt>
                <c:pt idx="1261">
                  <c:v>8/3/2009</c:v>
                </c:pt>
                <c:pt idx="1262">
                  <c:v>8/10/2009</c:v>
                </c:pt>
                <c:pt idx="1263">
                  <c:v>8/17/2009</c:v>
                </c:pt>
                <c:pt idx="1264">
                  <c:v>8/24/2009</c:v>
                </c:pt>
                <c:pt idx="1265">
                  <c:v>8/31/2009</c:v>
                </c:pt>
                <c:pt idx="1266">
                  <c:v>9/7/2009</c:v>
                </c:pt>
                <c:pt idx="1267">
                  <c:v>9/14/2009</c:v>
                </c:pt>
                <c:pt idx="1268">
                  <c:v>9/21/2009</c:v>
                </c:pt>
                <c:pt idx="1269">
                  <c:v>9/28/2009</c:v>
                </c:pt>
                <c:pt idx="1270">
                  <c:v>10/5/2009</c:v>
                </c:pt>
                <c:pt idx="1271">
                  <c:v>10/12/2009</c:v>
                </c:pt>
                <c:pt idx="1272">
                  <c:v>10/19/2009</c:v>
                </c:pt>
                <c:pt idx="1273">
                  <c:v>10/26/2009</c:v>
                </c:pt>
                <c:pt idx="1274">
                  <c:v>11/2/2009</c:v>
                </c:pt>
                <c:pt idx="1275">
                  <c:v>11/9/2009</c:v>
                </c:pt>
                <c:pt idx="1276">
                  <c:v>11/16/2009</c:v>
                </c:pt>
                <c:pt idx="1277">
                  <c:v>11/23/2009</c:v>
                </c:pt>
                <c:pt idx="1278">
                  <c:v>11/30/2009</c:v>
                </c:pt>
                <c:pt idx="1279">
                  <c:v>12/7/2009</c:v>
                </c:pt>
                <c:pt idx="1280">
                  <c:v>12/14/2009</c:v>
                </c:pt>
                <c:pt idx="1281">
                  <c:v>12/21/2009</c:v>
                </c:pt>
                <c:pt idx="1282">
                  <c:v>12/28/2009</c:v>
                </c:pt>
                <c:pt idx="1283">
                  <c:v>1/4/2010</c:v>
                </c:pt>
                <c:pt idx="1284">
                  <c:v>1/11/2010</c:v>
                </c:pt>
                <c:pt idx="1285">
                  <c:v>1/18/2010</c:v>
                </c:pt>
                <c:pt idx="1286">
                  <c:v>1/25/2010</c:v>
                </c:pt>
                <c:pt idx="1287">
                  <c:v>2/1/2010</c:v>
                </c:pt>
                <c:pt idx="1288">
                  <c:v>2/8/2010</c:v>
                </c:pt>
                <c:pt idx="1289">
                  <c:v>2/15/2010</c:v>
                </c:pt>
                <c:pt idx="1290">
                  <c:v>2/22/2010</c:v>
                </c:pt>
                <c:pt idx="1291">
                  <c:v>3/1/2010</c:v>
                </c:pt>
                <c:pt idx="1292">
                  <c:v>3/8/2010</c:v>
                </c:pt>
                <c:pt idx="1293">
                  <c:v>3/15/2010</c:v>
                </c:pt>
                <c:pt idx="1294">
                  <c:v>3/22/2010</c:v>
                </c:pt>
                <c:pt idx="1295">
                  <c:v>3/29/2010</c:v>
                </c:pt>
                <c:pt idx="1296">
                  <c:v>4/5/2010</c:v>
                </c:pt>
                <c:pt idx="1297">
                  <c:v>4/12/2010</c:v>
                </c:pt>
                <c:pt idx="1298">
                  <c:v>4/19/2010</c:v>
                </c:pt>
                <c:pt idx="1299">
                  <c:v>4/26/2010</c:v>
                </c:pt>
                <c:pt idx="1300">
                  <c:v>5/3/2010</c:v>
                </c:pt>
                <c:pt idx="1301">
                  <c:v>5/10/2010</c:v>
                </c:pt>
                <c:pt idx="1302">
                  <c:v>5/17/2010</c:v>
                </c:pt>
                <c:pt idx="1303">
                  <c:v>5/24/2010</c:v>
                </c:pt>
                <c:pt idx="1304">
                  <c:v>5/31/2010</c:v>
                </c:pt>
                <c:pt idx="1305">
                  <c:v>6/7/2010</c:v>
                </c:pt>
                <c:pt idx="1306">
                  <c:v>6/14/2010</c:v>
                </c:pt>
                <c:pt idx="1307">
                  <c:v>6/21/2010</c:v>
                </c:pt>
                <c:pt idx="1308">
                  <c:v>6/28/2010</c:v>
                </c:pt>
                <c:pt idx="1309">
                  <c:v>7/5/2010</c:v>
                </c:pt>
                <c:pt idx="1310">
                  <c:v>7/12/2010</c:v>
                </c:pt>
                <c:pt idx="1311">
                  <c:v>7/19/2010</c:v>
                </c:pt>
                <c:pt idx="1312">
                  <c:v>7/26/2010</c:v>
                </c:pt>
                <c:pt idx="1313">
                  <c:v>8/2/2010</c:v>
                </c:pt>
                <c:pt idx="1314">
                  <c:v>8/9/2010</c:v>
                </c:pt>
                <c:pt idx="1315">
                  <c:v>8/16/2010</c:v>
                </c:pt>
                <c:pt idx="1316">
                  <c:v>8/23/2010</c:v>
                </c:pt>
                <c:pt idx="1317">
                  <c:v>8/30/2010</c:v>
                </c:pt>
                <c:pt idx="1318">
                  <c:v>9/6/2010</c:v>
                </c:pt>
                <c:pt idx="1319">
                  <c:v>9/13/2010</c:v>
                </c:pt>
                <c:pt idx="1320">
                  <c:v>9/20/2010</c:v>
                </c:pt>
                <c:pt idx="1321">
                  <c:v>9/27/2010</c:v>
                </c:pt>
                <c:pt idx="1322">
                  <c:v>10/4/2010</c:v>
                </c:pt>
                <c:pt idx="1323">
                  <c:v>10/11/2010</c:v>
                </c:pt>
                <c:pt idx="1324">
                  <c:v>10/18/2010</c:v>
                </c:pt>
                <c:pt idx="1325">
                  <c:v>10/25/2010</c:v>
                </c:pt>
                <c:pt idx="1326">
                  <c:v>11/1/2010</c:v>
                </c:pt>
                <c:pt idx="1327">
                  <c:v>11/8/2010</c:v>
                </c:pt>
                <c:pt idx="1328">
                  <c:v>11/15/2010</c:v>
                </c:pt>
                <c:pt idx="1329">
                  <c:v>11/22/2010</c:v>
                </c:pt>
                <c:pt idx="1330">
                  <c:v>11/29/2010</c:v>
                </c:pt>
                <c:pt idx="1331">
                  <c:v>12/6/2010</c:v>
                </c:pt>
                <c:pt idx="1332">
                  <c:v>12/13/2010</c:v>
                </c:pt>
                <c:pt idx="1333">
                  <c:v>12/20/2010</c:v>
                </c:pt>
                <c:pt idx="1334">
                  <c:v>12/27/2010</c:v>
                </c:pt>
                <c:pt idx="1335">
                  <c:v>1/3/2011</c:v>
                </c:pt>
                <c:pt idx="1336">
                  <c:v>1/10/2011</c:v>
                </c:pt>
                <c:pt idx="1337">
                  <c:v>1/17/2011</c:v>
                </c:pt>
                <c:pt idx="1338">
                  <c:v>1/24/2011</c:v>
                </c:pt>
                <c:pt idx="1339">
                  <c:v>1/31/2011</c:v>
                </c:pt>
                <c:pt idx="1340">
                  <c:v>2/7/2011</c:v>
                </c:pt>
                <c:pt idx="1341">
                  <c:v>2/14/2011</c:v>
                </c:pt>
                <c:pt idx="1342">
                  <c:v>2/21/2011</c:v>
                </c:pt>
                <c:pt idx="1343">
                  <c:v>2/28/2011</c:v>
                </c:pt>
                <c:pt idx="1344">
                  <c:v>3/7/2011</c:v>
                </c:pt>
                <c:pt idx="1345">
                  <c:v>3/14/2011</c:v>
                </c:pt>
                <c:pt idx="1346">
                  <c:v>3/21/2011</c:v>
                </c:pt>
                <c:pt idx="1347">
                  <c:v>3/28/2011</c:v>
                </c:pt>
                <c:pt idx="1348">
                  <c:v>4/4/2011</c:v>
                </c:pt>
                <c:pt idx="1349">
                  <c:v>4/11/2011</c:v>
                </c:pt>
                <c:pt idx="1350">
                  <c:v>4/18/2011</c:v>
                </c:pt>
                <c:pt idx="1351">
                  <c:v>4/25/2011</c:v>
                </c:pt>
                <c:pt idx="1352">
                  <c:v>5/2/2011</c:v>
                </c:pt>
                <c:pt idx="1353">
                  <c:v>5/9/2011</c:v>
                </c:pt>
                <c:pt idx="1354">
                  <c:v>5/16/2011</c:v>
                </c:pt>
                <c:pt idx="1355">
                  <c:v>5/23/2011</c:v>
                </c:pt>
                <c:pt idx="1356">
                  <c:v>5/30/2011</c:v>
                </c:pt>
                <c:pt idx="1357">
                  <c:v>6/6/2011</c:v>
                </c:pt>
                <c:pt idx="1358">
                  <c:v>6/13/2011</c:v>
                </c:pt>
                <c:pt idx="1359">
                  <c:v>6/20/2011</c:v>
                </c:pt>
                <c:pt idx="1360">
                  <c:v>6/27/2011</c:v>
                </c:pt>
                <c:pt idx="1361">
                  <c:v>7/4/2011</c:v>
                </c:pt>
                <c:pt idx="1362">
                  <c:v>7/11/2011</c:v>
                </c:pt>
                <c:pt idx="1363">
                  <c:v>7/18/2011</c:v>
                </c:pt>
                <c:pt idx="1364">
                  <c:v>7/25/2011</c:v>
                </c:pt>
                <c:pt idx="1365">
                  <c:v>8/1/2011</c:v>
                </c:pt>
                <c:pt idx="1366">
                  <c:v>8/8/2011</c:v>
                </c:pt>
                <c:pt idx="1367">
                  <c:v>8/15/2011</c:v>
                </c:pt>
                <c:pt idx="1368">
                  <c:v>8/22/2011</c:v>
                </c:pt>
                <c:pt idx="1369">
                  <c:v>8/29/2011</c:v>
                </c:pt>
                <c:pt idx="1370">
                  <c:v>9/5/2011</c:v>
                </c:pt>
                <c:pt idx="1371">
                  <c:v>9/12/2011</c:v>
                </c:pt>
                <c:pt idx="1372">
                  <c:v>9/19/2011</c:v>
                </c:pt>
                <c:pt idx="1373">
                  <c:v>9/26/2011</c:v>
                </c:pt>
                <c:pt idx="1374">
                  <c:v>10/3/2011</c:v>
                </c:pt>
                <c:pt idx="1375">
                  <c:v>10/10/2011</c:v>
                </c:pt>
                <c:pt idx="1376">
                  <c:v>10/17/2011</c:v>
                </c:pt>
                <c:pt idx="1377">
                  <c:v>10/24/2011</c:v>
                </c:pt>
                <c:pt idx="1378">
                  <c:v>10/31/2011</c:v>
                </c:pt>
                <c:pt idx="1379">
                  <c:v>11/7/2011</c:v>
                </c:pt>
                <c:pt idx="1380">
                  <c:v>11/14/2011</c:v>
                </c:pt>
                <c:pt idx="1381">
                  <c:v>11/21/2011</c:v>
                </c:pt>
                <c:pt idx="1382">
                  <c:v>11/28/2011</c:v>
                </c:pt>
                <c:pt idx="1383">
                  <c:v>12/5/2011</c:v>
                </c:pt>
                <c:pt idx="1384">
                  <c:v>12/12/2011</c:v>
                </c:pt>
                <c:pt idx="1385">
                  <c:v>12/19/2011</c:v>
                </c:pt>
                <c:pt idx="1386">
                  <c:v>12/26/2011</c:v>
                </c:pt>
                <c:pt idx="1387">
                  <c:v>1/2/2012</c:v>
                </c:pt>
                <c:pt idx="1388">
                  <c:v>1/9/2012</c:v>
                </c:pt>
                <c:pt idx="1389">
                  <c:v>1/16/2012</c:v>
                </c:pt>
                <c:pt idx="1390">
                  <c:v>1/23/2012</c:v>
                </c:pt>
                <c:pt idx="1391">
                  <c:v>1/30/2012</c:v>
                </c:pt>
                <c:pt idx="1392">
                  <c:v>2/6/2012</c:v>
                </c:pt>
                <c:pt idx="1393">
                  <c:v>2/13/2012</c:v>
                </c:pt>
                <c:pt idx="1394">
                  <c:v>2/20/2012</c:v>
                </c:pt>
                <c:pt idx="1395">
                  <c:v>2/27/2012</c:v>
                </c:pt>
                <c:pt idx="1396">
                  <c:v>3/5/2012</c:v>
                </c:pt>
                <c:pt idx="1397">
                  <c:v>3/12/2012</c:v>
                </c:pt>
                <c:pt idx="1398">
                  <c:v>3/19/2012</c:v>
                </c:pt>
                <c:pt idx="1399">
                  <c:v>3/26/2012</c:v>
                </c:pt>
                <c:pt idx="1400">
                  <c:v>4/2/2012</c:v>
                </c:pt>
                <c:pt idx="1401">
                  <c:v>4/9/2012</c:v>
                </c:pt>
                <c:pt idx="1402">
                  <c:v>4/16/2012</c:v>
                </c:pt>
                <c:pt idx="1403">
                  <c:v>4/23/2012</c:v>
                </c:pt>
                <c:pt idx="1404">
                  <c:v>4/30/2012</c:v>
                </c:pt>
                <c:pt idx="1405">
                  <c:v>5/7/2012</c:v>
                </c:pt>
                <c:pt idx="1406">
                  <c:v>5/14/2012</c:v>
                </c:pt>
                <c:pt idx="1407">
                  <c:v>5/21/2012</c:v>
                </c:pt>
                <c:pt idx="1408">
                  <c:v>5/28/2012</c:v>
                </c:pt>
                <c:pt idx="1409">
                  <c:v>6/4/2012</c:v>
                </c:pt>
                <c:pt idx="1410">
                  <c:v>6/11/2012</c:v>
                </c:pt>
                <c:pt idx="1411">
                  <c:v>6/18/2012</c:v>
                </c:pt>
                <c:pt idx="1412">
                  <c:v>6/25/2012</c:v>
                </c:pt>
                <c:pt idx="1413">
                  <c:v>7/2/2012</c:v>
                </c:pt>
                <c:pt idx="1414">
                  <c:v>7/9/2012</c:v>
                </c:pt>
                <c:pt idx="1415">
                  <c:v>7/16/2012</c:v>
                </c:pt>
                <c:pt idx="1416">
                  <c:v>7/23/2012</c:v>
                </c:pt>
                <c:pt idx="1417">
                  <c:v>7/30/2012</c:v>
                </c:pt>
                <c:pt idx="1418">
                  <c:v>8/6/2012</c:v>
                </c:pt>
                <c:pt idx="1419">
                  <c:v>8/13/2012</c:v>
                </c:pt>
                <c:pt idx="1420">
                  <c:v>8/20/2012</c:v>
                </c:pt>
                <c:pt idx="1421">
                  <c:v>8/27/2012</c:v>
                </c:pt>
                <c:pt idx="1422">
                  <c:v>9/3/2012</c:v>
                </c:pt>
                <c:pt idx="1423">
                  <c:v>9/10/2012</c:v>
                </c:pt>
                <c:pt idx="1424">
                  <c:v>9/17/2012</c:v>
                </c:pt>
                <c:pt idx="1425">
                  <c:v>9/24/2012</c:v>
                </c:pt>
                <c:pt idx="1426">
                  <c:v>10/1/2012</c:v>
                </c:pt>
                <c:pt idx="1427">
                  <c:v>10/8/2012</c:v>
                </c:pt>
                <c:pt idx="1428">
                  <c:v>10/15/2012</c:v>
                </c:pt>
                <c:pt idx="1429">
                  <c:v>10/22/2012</c:v>
                </c:pt>
                <c:pt idx="1430">
                  <c:v>10/29/2012</c:v>
                </c:pt>
                <c:pt idx="1431">
                  <c:v>11/5/2012</c:v>
                </c:pt>
                <c:pt idx="1432">
                  <c:v>11/12/2012</c:v>
                </c:pt>
                <c:pt idx="1433">
                  <c:v>11/19/2012</c:v>
                </c:pt>
                <c:pt idx="1434">
                  <c:v>11/26/2012</c:v>
                </c:pt>
                <c:pt idx="1435">
                  <c:v>12/3/2012</c:v>
                </c:pt>
                <c:pt idx="1436">
                  <c:v>12/10/2012</c:v>
                </c:pt>
                <c:pt idx="1437">
                  <c:v>12/17/2012</c:v>
                </c:pt>
                <c:pt idx="1438">
                  <c:v>12/24/2012</c:v>
                </c:pt>
                <c:pt idx="1439">
                  <c:v>12/31/2012</c:v>
                </c:pt>
                <c:pt idx="1440">
                  <c:v>1/7/2013</c:v>
                </c:pt>
                <c:pt idx="1441">
                  <c:v>1/14/2013</c:v>
                </c:pt>
                <c:pt idx="1442">
                  <c:v>1/21/2013</c:v>
                </c:pt>
                <c:pt idx="1443">
                  <c:v>1/28/2013</c:v>
                </c:pt>
                <c:pt idx="1444">
                  <c:v>2/4/2013</c:v>
                </c:pt>
                <c:pt idx="1445">
                  <c:v>2/11/2013</c:v>
                </c:pt>
                <c:pt idx="1446">
                  <c:v>2/18/2013</c:v>
                </c:pt>
                <c:pt idx="1447">
                  <c:v>2/25/2013</c:v>
                </c:pt>
                <c:pt idx="1448">
                  <c:v>3/4/2013</c:v>
                </c:pt>
                <c:pt idx="1449">
                  <c:v>3/11/2013</c:v>
                </c:pt>
                <c:pt idx="1450">
                  <c:v>3/18/2013</c:v>
                </c:pt>
                <c:pt idx="1451">
                  <c:v>3/25/2013</c:v>
                </c:pt>
                <c:pt idx="1452">
                  <c:v>4/1/2013</c:v>
                </c:pt>
                <c:pt idx="1453">
                  <c:v>4/8/2013</c:v>
                </c:pt>
                <c:pt idx="1454">
                  <c:v>4/15/2013</c:v>
                </c:pt>
                <c:pt idx="1455">
                  <c:v>4/22/2013</c:v>
                </c:pt>
                <c:pt idx="1456">
                  <c:v>4/29/2013</c:v>
                </c:pt>
                <c:pt idx="1457">
                  <c:v>5/6/2013</c:v>
                </c:pt>
                <c:pt idx="1458">
                  <c:v>5/13/2013</c:v>
                </c:pt>
                <c:pt idx="1459">
                  <c:v>5/20/2013</c:v>
                </c:pt>
                <c:pt idx="1460">
                  <c:v>5/27/2013</c:v>
                </c:pt>
                <c:pt idx="1461">
                  <c:v>6/3/2013</c:v>
                </c:pt>
                <c:pt idx="1462">
                  <c:v>6/10/2013</c:v>
                </c:pt>
                <c:pt idx="1463">
                  <c:v>6/17/2013</c:v>
                </c:pt>
                <c:pt idx="1464">
                  <c:v>6/24/2013</c:v>
                </c:pt>
                <c:pt idx="1465">
                  <c:v>7/1/2013</c:v>
                </c:pt>
                <c:pt idx="1466">
                  <c:v>7/8/2013</c:v>
                </c:pt>
                <c:pt idx="1467">
                  <c:v>7/15/2013</c:v>
                </c:pt>
                <c:pt idx="1468">
                  <c:v>7/22/2013</c:v>
                </c:pt>
                <c:pt idx="1469">
                  <c:v>7/29/2013</c:v>
                </c:pt>
                <c:pt idx="1470">
                  <c:v>8/5/2013</c:v>
                </c:pt>
                <c:pt idx="1471">
                  <c:v>8/12/2013</c:v>
                </c:pt>
                <c:pt idx="1472">
                  <c:v>8/19/2013</c:v>
                </c:pt>
                <c:pt idx="1473">
                  <c:v>8/26/2013</c:v>
                </c:pt>
                <c:pt idx="1474">
                  <c:v>9/2/2013</c:v>
                </c:pt>
                <c:pt idx="1475">
                  <c:v>9/9/2013</c:v>
                </c:pt>
                <c:pt idx="1476">
                  <c:v>9/16/2013</c:v>
                </c:pt>
                <c:pt idx="1477">
                  <c:v>9/23/2013</c:v>
                </c:pt>
                <c:pt idx="1478">
                  <c:v>9/30/2013</c:v>
                </c:pt>
                <c:pt idx="1479">
                  <c:v>10/7/2013</c:v>
                </c:pt>
                <c:pt idx="1480">
                  <c:v>10/14/2013</c:v>
                </c:pt>
                <c:pt idx="1481">
                  <c:v>10/21/2013</c:v>
                </c:pt>
                <c:pt idx="1482">
                  <c:v>10/28/2013</c:v>
                </c:pt>
                <c:pt idx="1483">
                  <c:v>11/4/2013</c:v>
                </c:pt>
                <c:pt idx="1484">
                  <c:v>11/11/2013</c:v>
                </c:pt>
                <c:pt idx="1485">
                  <c:v>11/18/2013</c:v>
                </c:pt>
                <c:pt idx="1486">
                  <c:v>11/25/2013</c:v>
                </c:pt>
                <c:pt idx="1487">
                  <c:v>12/2/2013</c:v>
                </c:pt>
                <c:pt idx="1488">
                  <c:v>12/9/2013</c:v>
                </c:pt>
                <c:pt idx="1489">
                  <c:v>12/16/2013</c:v>
                </c:pt>
                <c:pt idx="1490">
                  <c:v>12/23/2013</c:v>
                </c:pt>
                <c:pt idx="1491">
                  <c:v>12/30/2013</c:v>
                </c:pt>
                <c:pt idx="1492">
                  <c:v>1/6/2014</c:v>
                </c:pt>
                <c:pt idx="1493">
                  <c:v>1/13/2014</c:v>
                </c:pt>
                <c:pt idx="1494">
                  <c:v>1/20/2014</c:v>
                </c:pt>
                <c:pt idx="1495">
                  <c:v>1/27/2014</c:v>
                </c:pt>
                <c:pt idx="1496">
                  <c:v>2/3/2014</c:v>
                </c:pt>
                <c:pt idx="1497">
                  <c:v>2/10/2014</c:v>
                </c:pt>
                <c:pt idx="1498">
                  <c:v>2/17/2014</c:v>
                </c:pt>
                <c:pt idx="1499">
                  <c:v>2/24/2014</c:v>
                </c:pt>
                <c:pt idx="1500">
                  <c:v>3/3/2014</c:v>
                </c:pt>
                <c:pt idx="1501">
                  <c:v>3/10/2014</c:v>
                </c:pt>
                <c:pt idx="1502">
                  <c:v>3/17/2014</c:v>
                </c:pt>
                <c:pt idx="1503">
                  <c:v>3/24/2014</c:v>
                </c:pt>
                <c:pt idx="1504">
                  <c:v>3/31/2014</c:v>
                </c:pt>
                <c:pt idx="1505">
                  <c:v>4/7/2014</c:v>
                </c:pt>
                <c:pt idx="1506">
                  <c:v>4/14/2014</c:v>
                </c:pt>
                <c:pt idx="1507">
                  <c:v>4/21/2014</c:v>
                </c:pt>
                <c:pt idx="1508">
                  <c:v>4/28/2014</c:v>
                </c:pt>
                <c:pt idx="1509">
                  <c:v>5/5/2014</c:v>
                </c:pt>
                <c:pt idx="1510">
                  <c:v>5/12/2014</c:v>
                </c:pt>
                <c:pt idx="1511">
                  <c:v>5/19/2014</c:v>
                </c:pt>
                <c:pt idx="1512">
                  <c:v>5/26/2014</c:v>
                </c:pt>
                <c:pt idx="1513">
                  <c:v>6/2/2014</c:v>
                </c:pt>
                <c:pt idx="1514">
                  <c:v>6/9/2014</c:v>
                </c:pt>
                <c:pt idx="1515">
                  <c:v>6/16/2014</c:v>
                </c:pt>
                <c:pt idx="1516">
                  <c:v>6/23/2014</c:v>
                </c:pt>
                <c:pt idx="1517">
                  <c:v>6/30/2014</c:v>
                </c:pt>
                <c:pt idx="1518">
                  <c:v>7/7/2014</c:v>
                </c:pt>
                <c:pt idx="1519">
                  <c:v>7/14/2014</c:v>
                </c:pt>
                <c:pt idx="1520">
                  <c:v>7/21/2014</c:v>
                </c:pt>
                <c:pt idx="1521">
                  <c:v>7/28/2014</c:v>
                </c:pt>
                <c:pt idx="1522">
                  <c:v>8/4/2014</c:v>
                </c:pt>
                <c:pt idx="1523">
                  <c:v>8/11/2014</c:v>
                </c:pt>
                <c:pt idx="1524">
                  <c:v>8/18/2014</c:v>
                </c:pt>
                <c:pt idx="1525">
                  <c:v>8/25/2014</c:v>
                </c:pt>
                <c:pt idx="1526">
                  <c:v>9/1/2014</c:v>
                </c:pt>
                <c:pt idx="1527">
                  <c:v>9/8/2014</c:v>
                </c:pt>
                <c:pt idx="1528">
                  <c:v>9/15/2014</c:v>
                </c:pt>
                <c:pt idx="1529">
                  <c:v>9/22/2014</c:v>
                </c:pt>
                <c:pt idx="1530">
                  <c:v>9/29/2014</c:v>
                </c:pt>
                <c:pt idx="1531">
                  <c:v>10/6/2014</c:v>
                </c:pt>
                <c:pt idx="1532">
                  <c:v>10/13/2014</c:v>
                </c:pt>
                <c:pt idx="1533">
                  <c:v>10/20/2014</c:v>
                </c:pt>
                <c:pt idx="1534">
                  <c:v>10/27/2014</c:v>
                </c:pt>
                <c:pt idx="1535">
                  <c:v>11/3/2014</c:v>
                </c:pt>
                <c:pt idx="1536">
                  <c:v>11/10/2014</c:v>
                </c:pt>
                <c:pt idx="1537">
                  <c:v>11/17/2014</c:v>
                </c:pt>
                <c:pt idx="1538">
                  <c:v>11/24/2014</c:v>
                </c:pt>
                <c:pt idx="1539">
                  <c:v>12/1/2014</c:v>
                </c:pt>
                <c:pt idx="1540">
                  <c:v>12/8/2014</c:v>
                </c:pt>
                <c:pt idx="1541">
                  <c:v>12/15/2014</c:v>
                </c:pt>
                <c:pt idx="1542">
                  <c:v>12/22/2014</c:v>
                </c:pt>
                <c:pt idx="1543">
                  <c:v>12/29/2014</c:v>
                </c:pt>
                <c:pt idx="1544">
                  <c:v>1/5/2015</c:v>
                </c:pt>
                <c:pt idx="1545">
                  <c:v>1/12/2015</c:v>
                </c:pt>
                <c:pt idx="1546">
                  <c:v>1/19/2015</c:v>
                </c:pt>
                <c:pt idx="1547">
                  <c:v>1/26/2015</c:v>
                </c:pt>
                <c:pt idx="1548">
                  <c:v>2/2/2015</c:v>
                </c:pt>
                <c:pt idx="1549">
                  <c:v>2/9/2015</c:v>
                </c:pt>
                <c:pt idx="1550">
                  <c:v>2/16/2015</c:v>
                </c:pt>
                <c:pt idx="1551">
                  <c:v>2/23/2015</c:v>
                </c:pt>
                <c:pt idx="1552">
                  <c:v>3/2/2015</c:v>
                </c:pt>
                <c:pt idx="1553">
                  <c:v>3/9/2015</c:v>
                </c:pt>
                <c:pt idx="1554">
                  <c:v>3/16/2015</c:v>
                </c:pt>
                <c:pt idx="1555">
                  <c:v>3/23/2015</c:v>
                </c:pt>
                <c:pt idx="1556">
                  <c:v>3/30/2015</c:v>
                </c:pt>
                <c:pt idx="1557">
                  <c:v>4/6/2015</c:v>
                </c:pt>
                <c:pt idx="1558">
                  <c:v>4/13/2015</c:v>
                </c:pt>
                <c:pt idx="1559">
                  <c:v>4/20/2015</c:v>
                </c:pt>
                <c:pt idx="1560">
                  <c:v>4/27/2015</c:v>
                </c:pt>
                <c:pt idx="1561">
                  <c:v>5/4/2015</c:v>
                </c:pt>
                <c:pt idx="1562">
                  <c:v>5/11/2015</c:v>
                </c:pt>
                <c:pt idx="1563">
                  <c:v>5/18/2015</c:v>
                </c:pt>
                <c:pt idx="1564">
                  <c:v>5/25/2015</c:v>
                </c:pt>
                <c:pt idx="1565">
                  <c:v>6/1/2015</c:v>
                </c:pt>
                <c:pt idx="1566">
                  <c:v>6/8/2015</c:v>
                </c:pt>
                <c:pt idx="1567">
                  <c:v>6/15/2015</c:v>
                </c:pt>
                <c:pt idx="1568">
                  <c:v>6/22/2015</c:v>
                </c:pt>
                <c:pt idx="1569">
                  <c:v>6/29/2015</c:v>
                </c:pt>
                <c:pt idx="1570">
                  <c:v>7/6/2015</c:v>
                </c:pt>
                <c:pt idx="1571">
                  <c:v>7/13/2015</c:v>
                </c:pt>
                <c:pt idx="1572">
                  <c:v>7/20/2015</c:v>
                </c:pt>
                <c:pt idx="1573">
                  <c:v>7/27/2015</c:v>
                </c:pt>
                <c:pt idx="1574">
                  <c:v>8/3/2015</c:v>
                </c:pt>
                <c:pt idx="1575">
                  <c:v>8/10/2015</c:v>
                </c:pt>
                <c:pt idx="1576">
                  <c:v>8/17/2015</c:v>
                </c:pt>
                <c:pt idx="1577">
                  <c:v>8/24/2015</c:v>
                </c:pt>
                <c:pt idx="1578">
                  <c:v>8/31/2015</c:v>
                </c:pt>
                <c:pt idx="1579">
                  <c:v>9/7/2015</c:v>
                </c:pt>
                <c:pt idx="1580">
                  <c:v>9/14/2015</c:v>
                </c:pt>
                <c:pt idx="1581">
                  <c:v>9/21/2015</c:v>
                </c:pt>
                <c:pt idx="1582">
                  <c:v>9/28/2015</c:v>
                </c:pt>
                <c:pt idx="1583">
                  <c:v>10/5/2015</c:v>
                </c:pt>
                <c:pt idx="1584">
                  <c:v>10/12/2015</c:v>
                </c:pt>
                <c:pt idx="1585">
                  <c:v>10/19/2015</c:v>
                </c:pt>
                <c:pt idx="1586">
                  <c:v>10/26/2015</c:v>
                </c:pt>
                <c:pt idx="1587">
                  <c:v>11/2/2015</c:v>
                </c:pt>
                <c:pt idx="1588">
                  <c:v>11/9/2015</c:v>
                </c:pt>
                <c:pt idx="1589">
                  <c:v>11/16/2015</c:v>
                </c:pt>
                <c:pt idx="1590">
                  <c:v>11/23/2015</c:v>
                </c:pt>
                <c:pt idx="1591">
                  <c:v>11/30/2015</c:v>
                </c:pt>
                <c:pt idx="1592">
                  <c:v>12/7/2015</c:v>
                </c:pt>
                <c:pt idx="1593">
                  <c:v>12/14/2015</c:v>
                </c:pt>
                <c:pt idx="1594">
                  <c:v>12/21/2015</c:v>
                </c:pt>
                <c:pt idx="1595">
                  <c:v>12/28/2015</c:v>
                </c:pt>
                <c:pt idx="1596">
                  <c:v>1/4/2016</c:v>
                </c:pt>
                <c:pt idx="1597">
                  <c:v>1/11/2016</c:v>
                </c:pt>
                <c:pt idx="1598">
                  <c:v>1/18/2016</c:v>
                </c:pt>
                <c:pt idx="1599">
                  <c:v>1/25/2016</c:v>
                </c:pt>
                <c:pt idx="1600">
                  <c:v>2/1/2016</c:v>
                </c:pt>
                <c:pt idx="1601">
                  <c:v>2/8/2016</c:v>
                </c:pt>
                <c:pt idx="1602">
                  <c:v>2/15/2016</c:v>
                </c:pt>
                <c:pt idx="1603">
                  <c:v>2/22/2016</c:v>
                </c:pt>
                <c:pt idx="1604">
                  <c:v>2/29/2016</c:v>
                </c:pt>
                <c:pt idx="1605">
                  <c:v>3/7/2016</c:v>
                </c:pt>
                <c:pt idx="1606">
                  <c:v>3/14/2016</c:v>
                </c:pt>
                <c:pt idx="1607">
                  <c:v>3/21/2016</c:v>
                </c:pt>
                <c:pt idx="1608">
                  <c:v>3/28/2016</c:v>
                </c:pt>
                <c:pt idx="1609">
                  <c:v>4/4/2016</c:v>
                </c:pt>
                <c:pt idx="1610">
                  <c:v>4/11/2016</c:v>
                </c:pt>
                <c:pt idx="1611">
                  <c:v>4/18/2016</c:v>
                </c:pt>
                <c:pt idx="1612">
                  <c:v>4/25/2016</c:v>
                </c:pt>
                <c:pt idx="1613">
                  <c:v>5/2/2016</c:v>
                </c:pt>
                <c:pt idx="1614">
                  <c:v>5/9/2016</c:v>
                </c:pt>
                <c:pt idx="1615">
                  <c:v>5/16/2016</c:v>
                </c:pt>
                <c:pt idx="1616">
                  <c:v>5/23/2016</c:v>
                </c:pt>
                <c:pt idx="1617">
                  <c:v>5/30/2016</c:v>
                </c:pt>
                <c:pt idx="1618">
                  <c:v>6/6/2016</c:v>
                </c:pt>
                <c:pt idx="1619">
                  <c:v>6/13/2016</c:v>
                </c:pt>
                <c:pt idx="1620">
                  <c:v>6/20/2016</c:v>
                </c:pt>
                <c:pt idx="1621">
                  <c:v>6/27/2016</c:v>
                </c:pt>
                <c:pt idx="1622">
                  <c:v>7/4/2016</c:v>
                </c:pt>
                <c:pt idx="1623">
                  <c:v>7/11/2016</c:v>
                </c:pt>
                <c:pt idx="1624">
                  <c:v>7/18/2016</c:v>
                </c:pt>
                <c:pt idx="1625">
                  <c:v>7/25/2016</c:v>
                </c:pt>
                <c:pt idx="1626">
                  <c:v>8/1/2016</c:v>
                </c:pt>
                <c:pt idx="1627">
                  <c:v>8/8/2016</c:v>
                </c:pt>
                <c:pt idx="1628">
                  <c:v>8/15/2016</c:v>
                </c:pt>
                <c:pt idx="1629">
                  <c:v>8/22/2016</c:v>
                </c:pt>
                <c:pt idx="1630">
                  <c:v>8/29/2016</c:v>
                </c:pt>
                <c:pt idx="1631">
                  <c:v>9/5/2016</c:v>
                </c:pt>
                <c:pt idx="1632">
                  <c:v>9/12/2016</c:v>
                </c:pt>
                <c:pt idx="1633">
                  <c:v>9/19/2016</c:v>
                </c:pt>
                <c:pt idx="1634">
                  <c:v>9/26/2016</c:v>
                </c:pt>
                <c:pt idx="1635">
                  <c:v>10/3/2016</c:v>
                </c:pt>
                <c:pt idx="1636">
                  <c:v>10/10/2016</c:v>
                </c:pt>
                <c:pt idx="1637">
                  <c:v>10/17/2016</c:v>
                </c:pt>
                <c:pt idx="1638">
                  <c:v>10/24/2016</c:v>
                </c:pt>
                <c:pt idx="1639">
                  <c:v>10/31/2016</c:v>
                </c:pt>
                <c:pt idx="1640">
                  <c:v>11/7/2016</c:v>
                </c:pt>
                <c:pt idx="1641">
                  <c:v>11/14/2016</c:v>
                </c:pt>
                <c:pt idx="1642">
                  <c:v>11/21/2016</c:v>
                </c:pt>
                <c:pt idx="1643">
                  <c:v>11/28/2016</c:v>
                </c:pt>
                <c:pt idx="1644">
                  <c:v>12/5/2016</c:v>
                </c:pt>
                <c:pt idx="1645">
                  <c:v>12/12/2016</c:v>
                </c:pt>
                <c:pt idx="1646">
                  <c:v>12/19/2016</c:v>
                </c:pt>
                <c:pt idx="1647">
                  <c:v>12/26/2016</c:v>
                </c:pt>
                <c:pt idx="1648">
                  <c:v>1/2/2017</c:v>
                </c:pt>
                <c:pt idx="1649">
                  <c:v>1/9/2017</c:v>
                </c:pt>
                <c:pt idx="1650">
                  <c:v>1/16/2017</c:v>
                </c:pt>
                <c:pt idx="1651">
                  <c:v>1/23/2017</c:v>
                </c:pt>
                <c:pt idx="1652">
                  <c:v>1/30/2017</c:v>
                </c:pt>
                <c:pt idx="1653">
                  <c:v>2/6/2017</c:v>
                </c:pt>
                <c:pt idx="1654">
                  <c:v>2/13/2017</c:v>
                </c:pt>
                <c:pt idx="1655">
                  <c:v>2/20/2017</c:v>
                </c:pt>
                <c:pt idx="1656">
                  <c:v>2/27/2017</c:v>
                </c:pt>
                <c:pt idx="1657">
                  <c:v>3/6/2017</c:v>
                </c:pt>
                <c:pt idx="1658">
                  <c:v>3/13/2017</c:v>
                </c:pt>
                <c:pt idx="1659">
                  <c:v>3/20/2017</c:v>
                </c:pt>
                <c:pt idx="1660">
                  <c:v>3/27/2017</c:v>
                </c:pt>
                <c:pt idx="1661">
                  <c:v>4/3/2017</c:v>
                </c:pt>
                <c:pt idx="1662">
                  <c:v>4/10/2017</c:v>
                </c:pt>
                <c:pt idx="1663">
                  <c:v>4/17/2017</c:v>
                </c:pt>
                <c:pt idx="1664">
                  <c:v>4/24/2017</c:v>
                </c:pt>
                <c:pt idx="1665">
                  <c:v>5/1/2017</c:v>
                </c:pt>
                <c:pt idx="1666">
                  <c:v>5/8/2017</c:v>
                </c:pt>
                <c:pt idx="1667">
                  <c:v>5/15/2017</c:v>
                </c:pt>
                <c:pt idx="1668">
                  <c:v>5/22/2017</c:v>
                </c:pt>
                <c:pt idx="1669">
                  <c:v>5/29/2017</c:v>
                </c:pt>
                <c:pt idx="1670">
                  <c:v>6/5/2017</c:v>
                </c:pt>
                <c:pt idx="1671">
                  <c:v>6/12/2017</c:v>
                </c:pt>
                <c:pt idx="1672">
                  <c:v>6/19/2017</c:v>
                </c:pt>
                <c:pt idx="1673">
                  <c:v>6/26/2017</c:v>
                </c:pt>
                <c:pt idx="1674">
                  <c:v>7/3/2017</c:v>
                </c:pt>
                <c:pt idx="1675">
                  <c:v>7/10/2017</c:v>
                </c:pt>
                <c:pt idx="1676">
                  <c:v>7/17/2017</c:v>
                </c:pt>
                <c:pt idx="1677">
                  <c:v>7/24/2017</c:v>
                </c:pt>
                <c:pt idx="1678">
                  <c:v>7/31/2017</c:v>
                </c:pt>
                <c:pt idx="1679">
                  <c:v>8/7/2017</c:v>
                </c:pt>
                <c:pt idx="1680">
                  <c:v>8/14/2017</c:v>
                </c:pt>
                <c:pt idx="1681">
                  <c:v>8/21/2017</c:v>
                </c:pt>
                <c:pt idx="1682">
                  <c:v>8/28/2017</c:v>
                </c:pt>
                <c:pt idx="1683">
                  <c:v>9/4/2017</c:v>
                </c:pt>
                <c:pt idx="1684">
                  <c:v>9/11/2017</c:v>
                </c:pt>
                <c:pt idx="1685">
                  <c:v>9/18/2017</c:v>
                </c:pt>
                <c:pt idx="1686">
                  <c:v>9/25/2017</c:v>
                </c:pt>
                <c:pt idx="1687">
                  <c:v>10/2/2017</c:v>
                </c:pt>
                <c:pt idx="1688">
                  <c:v>10/9/2017</c:v>
                </c:pt>
                <c:pt idx="1689">
                  <c:v>10/16/2017</c:v>
                </c:pt>
                <c:pt idx="1690">
                  <c:v>10/23/2017</c:v>
                </c:pt>
                <c:pt idx="1691">
                  <c:v>10/30/2017</c:v>
                </c:pt>
                <c:pt idx="1692">
                  <c:v>11/6/2017</c:v>
                </c:pt>
                <c:pt idx="1693">
                  <c:v>11/13/2017</c:v>
                </c:pt>
                <c:pt idx="1694">
                  <c:v>11/20/2017</c:v>
                </c:pt>
                <c:pt idx="1695">
                  <c:v>11/27/2017</c:v>
                </c:pt>
                <c:pt idx="1696">
                  <c:v>12/4/2017</c:v>
                </c:pt>
                <c:pt idx="1697">
                  <c:v>12/11/2017</c:v>
                </c:pt>
                <c:pt idx="1698">
                  <c:v>12/18/2017</c:v>
                </c:pt>
                <c:pt idx="1699">
                  <c:v>12/25/2017</c:v>
                </c:pt>
                <c:pt idx="1700">
                  <c:v>1/1/2018</c:v>
                </c:pt>
                <c:pt idx="1701">
                  <c:v>1/8/2018</c:v>
                </c:pt>
                <c:pt idx="1702">
                  <c:v>1/15/2018</c:v>
                </c:pt>
                <c:pt idx="1703">
                  <c:v>1/22/2018</c:v>
                </c:pt>
                <c:pt idx="1704">
                  <c:v>1/29/2018</c:v>
                </c:pt>
                <c:pt idx="1705">
                  <c:v>2/5/2018</c:v>
                </c:pt>
                <c:pt idx="1706">
                  <c:v>2/12/2018</c:v>
                </c:pt>
                <c:pt idx="1707">
                  <c:v>2/19/2018</c:v>
                </c:pt>
                <c:pt idx="1708">
                  <c:v>2/26/2018</c:v>
                </c:pt>
                <c:pt idx="1709">
                  <c:v>3/5/2018</c:v>
                </c:pt>
                <c:pt idx="1710">
                  <c:v>3/12/2018</c:v>
                </c:pt>
                <c:pt idx="1711">
                  <c:v>3/19/2018</c:v>
                </c:pt>
                <c:pt idx="1712">
                  <c:v>3/26/2018</c:v>
                </c:pt>
                <c:pt idx="1713">
                  <c:v>4/2/2018</c:v>
                </c:pt>
                <c:pt idx="1714">
                  <c:v>4/9/2018</c:v>
                </c:pt>
                <c:pt idx="1715">
                  <c:v>4/16/2018</c:v>
                </c:pt>
                <c:pt idx="1716">
                  <c:v>4/23/2018</c:v>
                </c:pt>
                <c:pt idx="1717">
                  <c:v>4/30/2018</c:v>
                </c:pt>
                <c:pt idx="1718">
                  <c:v>5/7/2018</c:v>
                </c:pt>
                <c:pt idx="1719">
                  <c:v>5/14/2018</c:v>
                </c:pt>
                <c:pt idx="1720">
                  <c:v>5/21/2018</c:v>
                </c:pt>
                <c:pt idx="1721">
                  <c:v>5/28/2018</c:v>
                </c:pt>
                <c:pt idx="1722">
                  <c:v>6/4/2018</c:v>
                </c:pt>
                <c:pt idx="1723">
                  <c:v>6/11/2018</c:v>
                </c:pt>
                <c:pt idx="1724">
                  <c:v>6/18/2018</c:v>
                </c:pt>
                <c:pt idx="1725">
                  <c:v>6/25/2018</c:v>
                </c:pt>
                <c:pt idx="1726">
                  <c:v>7/2/2018</c:v>
                </c:pt>
                <c:pt idx="1727">
                  <c:v>7/9/2018</c:v>
                </c:pt>
                <c:pt idx="1728">
                  <c:v>7/16/2018</c:v>
                </c:pt>
                <c:pt idx="1729">
                  <c:v>7/23/2018</c:v>
                </c:pt>
                <c:pt idx="1730">
                  <c:v>7/30/2018</c:v>
                </c:pt>
                <c:pt idx="1731">
                  <c:v>8/6/2018</c:v>
                </c:pt>
                <c:pt idx="1732">
                  <c:v>8/13/2018</c:v>
                </c:pt>
                <c:pt idx="1733">
                  <c:v>8/20/2018</c:v>
                </c:pt>
                <c:pt idx="1734">
                  <c:v>8/27/2018</c:v>
                </c:pt>
                <c:pt idx="1735">
                  <c:v>9/3/2018</c:v>
                </c:pt>
                <c:pt idx="1736">
                  <c:v>9/10/2018</c:v>
                </c:pt>
                <c:pt idx="1737">
                  <c:v>9/17/2018</c:v>
                </c:pt>
                <c:pt idx="1738">
                  <c:v>9/24/2018</c:v>
                </c:pt>
                <c:pt idx="1739">
                  <c:v>10/1/2018</c:v>
                </c:pt>
                <c:pt idx="1740">
                  <c:v>10/8/2018</c:v>
                </c:pt>
                <c:pt idx="1741">
                  <c:v>10/15/2018</c:v>
                </c:pt>
                <c:pt idx="1742">
                  <c:v>10/22/2018</c:v>
                </c:pt>
                <c:pt idx="1743">
                  <c:v>10/29/2018</c:v>
                </c:pt>
                <c:pt idx="1744">
                  <c:v>11/5/2018</c:v>
                </c:pt>
                <c:pt idx="1745">
                  <c:v>11/12/2018</c:v>
                </c:pt>
                <c:pt idx="1746">
                  <c:v>11/19/2018</c:v>
                </c:pt>
                <c:pt idx="1747">
                  <c:v>11/26/2018</c:v>
                </c:pt>
                <c:pt idx="1748">
                  <c:v>12/3/2018</c:v>
                </c:pt>
                <c:pt idx="1749">
                  <c:v>12/10/2018</c:v>
                </c:pt>
                <c:pt idx="1750">
                  <c:v>12/17/2018</c:v>
                </c:pt>
                <c:pt idx="1751">
                  <c:v>12/24/2018</c:v>
                </c:pt>
                <c:pt idx="1752">
                  <c:v>12/31/2018</c:v>
                </c:pt>
                <c:pt idx="1753">
                  <c:v>1/7/2019</c:v>
                </c:pt>
                <c:pt idx="1754">
                  <c:v>1/14/2019</c:v>
                </c:pt>
                <c:pt idx="1755">
                  <c:v>1/21/2019</c:v>
                </c:pt>
                <c:pt idx="1756">
                  <c:v>1/28/2019</c:v>
                </c:pt>
                <c:pt idx="1757">
                  <c:v>2/4/2019</c:v>
                </c:pt>
                <c:pt idx="1758">
                  <c:v>2/11/2019</c:v>
                </c:pt>
                <c:pt idx="1759">
                  <c:v>2/18/2019</c:v>
                </c:pt>
                <c:pt idx="1760">
                  <c:v>2/25/2019</c:v>
                </c:pt>
                <c:pt idx="1761">
                  <c:v>3/4/2019</c:v>
                </c:pt>
                <c:pt idx="1762">
                  <c:v>3/11/2019</c:v>
                </c:pt>
                <c:pt idx="1763">
                  <c:v>3/18/2019</c:v>
                </c:pt>
                <c:pt idx="1764">
                  <c:v>3/25/2019</c:v>
                </c:pt>
                <c:pt idx="1765">
                  <c:v>4/1/2019</c:v>
                </c:pt>
                <c:pt idx="1766">
                  <c:v>4/8/2019</c:v>
                </c:pt>
                <c:pt idx="1767">
                  <c:v>4/15/2019</c:v>
                </c:pt>
                <c:pt idx="1768">
                  <c:v>4/22/2019</c:v>
                </c:pt>
                <c:pt idx="1769">
                  <c:v>4/29/2019</c:v>
                </c:pt>
                <c:pt idx="1770">
                  <c:v>5/6/2019</c:v>
                </c:pt>
                <c:pt idx="1771">
                  <c:v>5/13/2019</c:v>
                </c:pt>
                <c:pt idx="1772">
                  <c:v>5/20/2019</c:v>
                </c:pt>
                <c:pt idx="1773">
                  <c:v>5/27/2019</c:v>
                </c:pt>
                <c:pt idx="1774">
                  <c:v>6/3/2019</c:v>
                </c:pt>
                <c:pt idx="1775">
                  <c:v>6/10/2019</c:v>
                </c:pt>
                <c:pt idx="1776">
                  <c:v>6/17/2019</c:v>
                </c:pt>
                <c:pt idx="1777">
                  <c:v>6/24/2019</c:v>
                </c:pt>
                <c:pt idx="1778">
                  <c:v>7/1/2019</c:v>
                </c:pt>
                <c:pt idx="1779">
                  <c:v>7/8/2019</c:v>
                </c:pt>
                <c:pt idx="1780">
                  <c:v>7/15/2019</c:v>
                </c:pt>
                <c:pt idx="1781">
                  <c:v>7/22/2019</c:v>
                </c:pt>
                <c:pt idx="1782">
                  <c:v>7/29/2019</c:v>
                </c:pt>
                <c:pt idx="1783">
                  <c:v>8/5/2019</c:v>
                </c:pt>
                <c:pt idx="1784">
                  <c:v>8/12/2019</c:v>
                </c:pt>
                <c:pt idx="1785">
                  <c:v>8/19/2019</c:v>
                </c:pt>
                <c:pt idx="1786">
                  <c:v>8/26/2019</c:v>
                </c:pt>
                <c:pt idx="1787">
                  <c:v>9/2/2019</c:v>
                </c:pt>
                <c:pt idx="1788">
                  <c:v>9/9/2019</c:v>
                </c:pt>
                <c:pt idx="1789">
                  <c:v>9/16/2019</c:v>
                </c:pt>
                <c:pt idx="1790">
                  <c:v>9/23/2019</c:v>
                </c:pt>
                <c:pt idx="1791">
                  <c:v>9/30/2019</c:v>
                </c:pt>
                <c:pt idx="1792">
                  <c:v>10/7/2019</c:v>
                </c:pt>
                <c:pt idx="1793">
                  <c:v>10/14/2019</c:v>
                </c:pt>
                <c:pt idx="1794">
                  <c:v>10/21/2019</c:v>
                </c:pt>
                <c:pt idx="1795">
                  <c:v>10/28/2019</c:v>
                </c:pt>
                <c:pt idx="1796">
                  <c:v>11/4/2019</c:v>
                </c:pt>
                <c:pt idx="1797">
                  <c:v>11/11/2019</c:v>
                </c:pt>
                <c:pt idx="1798">
                  <c:v>11/18/2019</c:v>
                </c:pt>
                <c:pt idx="1799">
                  <c:v>11/25/2019</c:v>
                </c:pt>
                <c:pt idx="1800">
                  <c:v>12/2/2019</c:v>
                </c:pt>
                <c:pt idx="1801">
                  <c:v>12/9/2019</c:v>
                </c:pt>
                <c:pt idx="1802">
                  <c:v>12/16/2019</c:v>
                </c:pt>
                <c:pt idx="1803">
                  <c:v>12/23/2019</c:v>
                </c:pt>
                <c:pt idx="1804">
                  <c:v>12/30/2019</c:v>
                </c:pt>
                <c:pt idx="1805">
                  <c:v>1/6/2020</c:v>
                </c:pt>
                <c:pt idx="1806">
                  <c:v>1/13/2020</c:v>
                </c:pt>
                <c:pt idx="1807">
                  <c:v>1/20/2020</c:v>
                </c:pt>
                <c:pt idx="1808">
                  <c:v>1/27/2020</c:v>
                </c:pt>
                <c:pt idx="1809">
                  <c:v>2/3/2020</c:v>
                </c:pt>
                <c:pt idx="1810">
                  <c:v>2/10/2020</c:v>
                </c:pt>
                <c:pt idx="1811">
                  <c:v>2/17/2020</c:v>
                </c:pt>
                <c:pt idx="1812">
                  <c:v>2/24/2020</c:v>
                </c:pt>
                <c:pt idx="1813">
                  <c:v>3/2/2020</c:v>
                </c:pt>
                <c:pt idx="1814">
                  <c:v>3/9/2020</c:v>
                </c:pt>
                <c:pt idx="1815">
                  <c:v>3/16/2020</c:v>
                </c:pt>
                <c:pt idx="1816">
                  <c:v>3/23/2020</c:v>
                </c:pt>
                <c:pt idx="1817">
                  <c:v>3/30/2020</c:v>
                </c:pt>
                <c:pt idx="1818">
                  <c:v>4/6/2020</c:v>
                </c:pt>
                <c:pt idx="1819">
                  <c:v>4/13/2020</c:v>
                </c:pt>
                <c:pt idx="1820">
                  <c:v>4/20/2020</c:v>
                </c:pt>
                <c:pt idx="1821">
                  <c:v>4/27/2020</c:v>
                </c:pt>
                <c:pt idx="1822">
                  <c:v>5/4/2020</c:v>
                </c:pt>
                <c:pt idx="1823">
                  <c:v>5/11/2020</c:v>
                </c:pt>
                <c:pt idx="1824">
                  <c:v>5/18/2020</c:v>
                </c:pt>
                <c:pt idx="1825">
                  <c:v>5/25/2020</c:v>
                </c:pt>
                <c:pt idx="1826">
                  <c:v>6/1/2020</c:v>
                </c:pt>
                <c:pt idx="1827">
                  <c:v>6/8/2020</c:v>
                </c:pt>
                <c:pt idx="1828">
                  <c:v>6/15/2020</c:v>
                </c:pt>
                <c:pt idx="1829">
                  <c:v>6/22/2020</c:v>
                </c:pt>
                <c:pt idx="1830">
                  <c:v>6/29/2020</c:v>
                </c:pt>
                <c:pt idx="1831">
                  <c:v>7/6/2020</c:v>
                </c:pt>
                <c:pt idx="1832">
                  <c:v>7/13/2020</c:v>
                </c:pt>
                <c:pt idx="1833">
                  <c:v>7/20/2020</c:v>
                </c:pt>
                <c:pt idx="1834">
                  <c:v>7/27/2020</c:v>
                </c:pt>
                <c:pt idx="1835">
                  <c:v>8/3/2020</c:v>
                </c:pt>
                <c:pt idx="1836">
                  <c:v>8/10/2020</c:v>
                </c:pt>
                <c:pt idx="1837">
                  <c:v>8/17/2020</c:v>
                </c:pt>
                <c:pt idx="1838">
                  <c:v>8/24/2020</c:v>
                </c:pt>
                <c:pt idx="1839">
                  <c:v>8/31/2020</c:v>
                </c:pt>
                <c:pt idx="1840">
                  <c:v>9/7/2020</c:v>
                </c:pt>
                <c:pt idx="1841">
                  <c:v>9/14/2020</c:v>
                </c:pt>
                <c:pt idx="1842">
                  <c:v>9/21/2020</c:v>
                </c:pt>
                <c:pt idx="1843">
                  <c:v>9/28/2020</c:v>
                </c:pt>
                <c:pt idx="1844">
                  <c:v>10/5/2020</c:v>
                </c:pt>
                <c:pt idx="1845">
                  <c:v>10/12/2020</c:v>
                </c:pt>
                <c:pt idx="1846">
                  <c:v>10/19/2020</c:v>
                </c:pt>
                <c:pt idx="1847">
                  <c:v>10/26/2020</c:v>
                </c:pt>
                <c:pt idx="1848">
                  <c:v>11/2/2020</c:v>
                </c:pt>
                <c:pt idx="1849">
                  <c:v>11/9/2020</c:v>
                </c:pt>
                <c:pt idx="1850">
                  <c:v>11/16/2020</c:v>
                </c:pt>
                <c:pt idx="1851">
                  <c:v>11/23/2020</c:v>
                </c:pt>
                <c:pt idx="1852">
                  <c:v>11/30/2020</c:v>
                </c:pt>
                <c:pt idx="1853">
                  <c:v>12/7/2020</c:v>
                </c:pt>
                <c:pt idx="1854">
                  <c:v>12/14/2020</c:v>
                </c:pt>
                <c:pt idx="1855">
                  <c:v>12/21/2020</c:v>
                </c:pt>
                <c:pt idx="1856">
                  <c:v>12/28/2020</c:v>
                </c:pt>
                <c:pt idx="1857">
                  <c:v>1/4/2021</c:v>
                </c:pt>
                <c:pt idx="1858">
                  <c:v>1/11/2021</c:v>
                </c:pt>
                <c:pt idx="1859">
                  <c:v>1/18/2021</c:v>
                </c:pt>
                <c:pt idx="1860">
                  <c:v>1/25/2021</c:v>
                </c:pt>
                <c:pt idx="1861">
                  <c:v>2/1/2021</c:v>
                </c:pt>
                <c:pt idx="1862">
                  <c:v>2/8/2021</c:v>
                </c:pt>
                <c:pt idx="1863">
                  <c:v>2/15/2021</c:v>
                </c:pt>
                <c:pt idx="1864">
                  <c:v>2/22/2021</c:v>
                </c:pt>
                <c:pt idx="1865">
                  <c:v>3/1/2021</c:v>
                </c:pt>
                <c:pt idx="1866">
                  <c:v>3/8/2021</c:v>
                </c:pt>
                <c:pt idx="1867">
                  <c:v>3/15/2021</c:v>
                </c:pt>
                <c:pt idx="1868">
                  <c:v>3/22/2021</c:v>
                </c:pt>
                <c:pt idx="1869">
                  <c:v>3/29/2021</c:v>
                </c:pt>
                <c:pt idx="1870">
                  <c:v>4/5/2021</c:v>
                </c:pt>
                <c:pt idx="1871">
                  <c:v>4/12/2021</c:v>
                </c:pt>
                <c:pt idx="1872">
                  <c:v>4/19/2021</c:v>
                </c:pt>
                <c:pt idx="1873">
                  <c:v>4/26/2021</c:v>
                </c:pt>
                <c:pt idx="1874">
                  <c:v>5/3/2021</c:v>
                </c:pt>
                <c:pt idx="1875">
                  <c:v>5/10/2021</c:v>
                </c:pt>
                <c:pt idx="1876">
                  <c:v>5/17/2021</c:v>
                </c:pt>
                <c:pt idx="1877">
                  <c:v>5/24/2021</c:v>
                </c:pt>
                <c:pt idx="1878">
                  <c:v>5/31/2021</c:v>
                </c:pt>
                <c:pt idx="1879">
                  <c:v>6/7/2021</c:v>
                </c:pt>
                <c:pt idx="1880">
                  <c:v>6/14/2021</c:v>
                </c:pt>
                <c:pt idx="1881">
                  <c:v>6/21/2021</c:v>
                </c:pt>
                <c:pt idx="1882">
                  <c:v>6/28/2021</c:v>
                </c:pt>
                <c:pt idx="1883">
                  <c:v>7/5/2021</c:v>
                </c:pt>
                <c:pt idx="1884">
                  <c:v>7/12/2021</c:v>
                </c:pt>
                <c:pt idx="1885">
                  <c:v>7/19/2021</c:v>
                </c:pt>
                <c:pt idx="1886">
                  <c:v>7/26/2021</c:v>
                </c:pt>
                <c:pt idx="1887">
                  <c:v>8/2/2021</c:v>
                </c:pt>
                <c:pt idx="1888">
                  <c:v>8/9/2021</c:v>
                </c:pt>
                <c:pt idx="1889">
                  <c:v>8/16/2021</c:v>
                </c:pt>
                <c:pt idx="1890">
                  <c:v>8/23/2021</c:v>
                </c:pt>
                <c:pt idx="1891">
                  <c:v>8/30/2021</c:v>
                </c:pt>
                <c:pt idx="1892">
                  <c:v>9/6/2021</c:v>
                </c:pt>
                <c:pt idx="1893">
                  <c:v>9/13/2021</c:v>
                </c:pt>
                <c:pt idx="1894">
                  <c:v>9/20/2021</c:v>
                </c:pt>
                <c:pt idx="1895">
                  <c:v>9/27/2021</c:v>
                </c:pt>
                <c:pt idx="1896">
                  <c:v>10/4/2021</c:v>
                </c:pt>
                <c:pt idx="1897">
                  <c:v>10/11/2021</c:v>
                </c:pt>
                <c:pt idx="1898">
                  <c:v>10/18/2021</c:v>
                </c:pt>
                <c:pt idx="1899">
                  <c:v>10/25/2021</c:v>
                </c:pt>
                <c:pt idx="1900">
                  <c:v>11/1/2021</c:v>
                </c:pt>
                <c:pt idx="1901">
                  <c:v>11/8/2021</c:v>
                </c:pt>
                <c:pt idx="1902">
                  <c:v>11/15/2021</c:v>
                </c:pt>
                <c:pt idx="1903">
                  <c:v>11/22/2021</c:v>
                </c:pt>
                <c:pt idx="1904">
                  <c:v>11/29/2021</c:v>
                </c:pt>
                <c:pt idx="1905">
                  <c:v>12/6/2021</c:v>
                </c:pt>
                <c:pt idx="1906">
                  <c:v>12/13/2021</c:v>
                </c:pt>
                <c:pt idx="1907">
                  <c:v>12/20/2021</c:v>
                </c:pt>
                <c:pt idx="1908">
                  <c:v>12/27/2021</c:v>
                </c:pt>
                <c:pt idx="1909">
                  <c:v>1/3/2022</c:v>
                </c:pt>
                <c:pt idx="1910">
                  <c:v>1/10/2022</c:v>
                </c:pt>
                <c:pt idx="1911">
                  <c:v>1/17/2022</c:v>
                </c:pt>
                <c:pt idx="1912">
                  <c:v>1/24/2022</c:v>
                </c:pt>
                <c:pt idx="1913">
                  <c:v>1/31/2022</c:v>
                </c:pt>
                <c:pt idx="1914">
                  <c:v>2/7/2022</c:v>
                </c:pt>
                <c:pt idx="1915">
                  <c:v>2/14/2022</c:v>
                </c:pt>
                <c:pt idx="1916">
                  <c:v>2/21/2022</c:v>
                </c:pt>
                <c:pt idx="1917">
                  <c:v>2/28/2022</c:v>
                </c:pt>
                <c:pt idx="1918">
                  <c:v>3/7/2022</c:v>
                </c:pt>
                <c:pt idx="1919">
                  <c:v>3/14/2022</c:v>
                </c:pt>
                <c:pt idx="1920">
                  <c:v>3/21/2022</c:v>
                </c:pt>
                <c:pt idx="1921">
                  <c:v>3/28/2022</c:v>
                </c:pt>
                <c:pt idx="1922">
                  <c:v>4/4/2022</c:v>
                </c:pt>
                <c:pt idx="1923">
                  <c:v>4/11/2022</c:v>
                </c:pt>
                <c:pt idx="1924">
                  <c:v>4/18/2022</c:v>
                </c:pt>
                <c:pt idx="1925">
                  <c:v>4/25/2022</c:v>
                </c:pt>
                <c:pt idx="1926">
                  <c:v>5/2/2022</c:v>
                </c:pt>
                <c:pt idx="1927">
                  <c:v>5/9/2022</c:v>
                </c:pt>
                <c:pt idx="1928">
                  <c:v>5/16/2022</c:v>
                </c:pt>
                <c:pt idx="1929">
                  <c:v>5/23/2022</c:v>
                </c:pt>
                <c:pt idx="1930">
                  <c:v>5/30/2022</c:v>
                </c:pt>
                <c:pt idx="1931">
                  <c:v>6/6/2022</c:v>
                </c:pt>
                <c:pt idx="1932">
                  <c:v>6/13/2022</c:v>
                </c:pt>
                <c:pt idx="1933">
                  <c:v>6/20/2022</c:v>
                </c:pt>
                <c:pt idx="1934">
                  <c:v>6/27/2022</c:v>
                </c:pt>
                <c:pt idx="1935">
                  <c:v>7/4/2022</c:v>
                </c:pt>
                <c:pt idx="1936">
                  <c:v>7/11/2022</c:v>
                </c:pt>
                <c:pt idx="1937">
                  <c:v>7/18/2022</c:v>
                </c:pt>
                <c:pt idx="1938">
                  <c:v>7/25/2022</c:v>
                </c:pt>
                <c:pt idx="1939">
                  <c:v>8/1/2022</c:v>
                </c:pt>
                <c:pt idx="1940">
                  <c:v>8/8/2022</c:v>
                </c:pt>
                <c:pt idx="1941">
                  <c:v>8/15/2022</c:v>
                </c:pt>
                <c:pt idx="1942">
                  <c:v>8/22/2022</c:v>
                </c:pt>
                <c:pt idx="1943">
                  <c:v>8/29/2022</c:v>
                </c:pt>
                <c:pt idx="1944">
                  <c:v>9/5/2022</c:v>
                </c:pt>
                <c:pt idx="1945">
                  <c:v>9/12/2022</c:v>
                </c:pt>
                <c:pt idx="1946">
                  <c:v>9/19/2022</c:v>
                </c:pt>
                <c:pt idx="1947">
                  <c:v>9/26/2022</c:v>
                </c:pt>
                <c:pt idx="1948">
                  <c:v>10/3/2022</c:v>
                </c:pt>
                <c:pt idx="1949">
                  <c:v>10/10/2022</c:v>
                </c:pt>
                <c:pt idx="1950">
                  <c:v>10/17/2022</c:v>
                </c:pt>
                <c:pt idx="1951">
                  <c:v>10/24/2022</c:v>
                </c:pt>
                <c:pt idx="1952">
                  <c:v>10/31/2022</c:v>
                </c:pt>
                <c:pt idx="1953">
                  <c:v>11/7/2022</c:v>
                </c:pt>
                <c:pt idx="1954">
                  <c:v>11/14/2022</c:v>
                </c:pt>
                <c:pt idx="1955">
                  <c:v>11/21/2022</c:v>
                </c:pt>
                <c:pt idx="1956">
                  <c:v>11/28/2022</c:v>
                </c:pt>
                <c:pt idx="1957">
                  <c:v>12/5/2022</c:v>
                </c:pt>
                <c:pt idx="1958">
                  <c:v>12/12/2022</c:v>
                </c:pt>
                <c:pt idx="1959">
                  <c:v>12/19/2022</c:v>
                </c:pt>
                <c:pt idx="1960">
                  <c:v>12/26/2022</c:v>
                </c:pt>
                <c:pt idx="1961">
                  <c:v>1/2/2023</c:v>
                </c:pt>
                <c:pt idx="1962">
                  <c:v>1/9/2023</c:v>
                </c:pt>
                <c:pt idx="1963">
                  <c:v>1/16/2023</c:v>
                </c:pt>
                <c:pt idx="1964">
                  <c:v>1/23/2023</c:v>
                </c:pt>
                <c:pt idx="1965">
                  <c:v>1/30/2023</c:v>
                </c:pt>
                <c:pt idx="1966">
                  <c:v>2/6/2023</c:v>
                </c:pt>
                <c:pt idx="1967">
                  <c:v>2/13/2023</c:v>
                </c:pt>
                <c:pt idx="1968">
                  <c:v>2/20/2023</c:v>
                </c:pt>
                <c:pt idx="1969">
                  <c:v>2/27/2023</c:v>
                </c:pt>
                <c:pt idx="1970">
                  <c:v>3/6/2023</c:v>
                </c:pt>
                <c:pt idx="1971">
                  <c:v>3/13/2023</c:v>
                </c:pt>
                <c:pt idx="1972">
                  <c:v>3/20/2023</c:v>
                </c:pt>
                <c:pt idx="1973">
                  <c:v>3/27/2023</c:v>
                </c:pt>
                <c:pt idx="1974">
                  <c:v>4/3/2023</c:v>
                </c:pt>
                <c:pt idx="1975">
                  <c:v>4/10/2023</c:v>
                </c:pt>
                <c:pt idx="1976">
                  <c:v>4/17/2023</c:v>
                </c:pt>
                <c:pt idx="1977">
                  <c:v>4/24/2023</c:v>
                </c:pt>
                <c:pt idx="1978">
                  <c:v>5/1/2023</c:v>
                </c:pt>
                <c:pt idx="1979">
                  <c:v>5/8/2023</c:v>
                </c:pt>
                <c:pt idx="1980">
                  <c:v>5/15/2023</c:v>
                </c:pt>
                <c:pt idx="1981">
                  <c:v>5/22/2023</c:v>
                </c:pt>
                <c:pt idx="1982">
                  <c:v>5/29/2023</c:v>
                </c:pt>
                <c:pt idx="1983">
                  <c:v>6/5/2023</c:v>
                </c:pt>
                <c:pt idx="1984">
                  <c:v>6/12/2023</c:v>
                </c:pt>
                <c:pt idx="1985">
                  <c:v>6/19/2023</c:v>
                </c:pt>
                <c:pt idx="1986">
                  <c:v>6/26/2023</c:v>
                </c:pt>
                <c:pt idx="1987">
                  <c:v>7/3/2023</c:v>
                </c:pt>
                <c:pt idx="1988">
                  <c:v>7/10/2023</c:v>
                </c:pt>
                <c:pt idx="1989">
                  <c:v>7/17/2023</c:v>
                </c:pt>
                <c:pt idx="1990">
                  <c:v>7/24/2023</c:v>
                </c:pt>
                <c:pt idx="1991">
                  <c:v>7/31/2023</c:v>
                </c:pt>
                <c:pt idx="1992">
                  <c:v>8/7/2023</c:v>
                </c:pt>
                <c:pt idx="1993">
                  <c:v>8/14/2023</c:v>
                </c:pt>
                <c:pt idx="1994">
                  <c:v>8/21/2023</c:v>
                </c:pt>
                <c:pt idx="1995">
                  <c:v>8/28/2023</c:v>
                </c:pt>
                <c:pt idx="1996">
                  <c:v>9/4/2023</c:v>
                </c:pt>
                <c:pt idx="1997">
                  <c:v>9/11/2023</c:v>
                </c:pt>
                <c:pt idx="1998">
                  <c:v>9/18/2023</c:v>
                </c:pt>
                <c:pt idx="1999">
                  <c:v>9/25/2023</c:v>
                </c:pt>
                <c:pt idx="2000">
                  <c:v>10/2/2023</c:v>
                </c:pt>
                <c:pt idx="2001">
                  <c:v>10/9/2023</c:v>
                </c:pt>
                <c:pt idx="2002">
                  <c:v>10/16/2023</c:v>
                </c:pt>
                <c:pt idx="2003">
                  <c:v>10/23/2023</c:v>
                </c:pt>
                <c:pt idx="2004">
                  <c:v>10/30/2023</c:v>
                </c:pt>
                <c:pt idx="2005">
                  <c:v>11/6/2023</c:v>
                </c:pt>
                <c:pt idx="2006">
                  <c:v>11/13/2023</c:v>
                </c:pt>
                <c:pt idx="2007">
                  <c:v>11/20/2023</c:v>
                </c:pt>
                <c:pt idx="2008">
                  <c:v>11/27/2023</c:v>
                </c:pt>
                <c:pt idx="2009">
                  <c:v>12/4/2023</c:v>
                </c:pt>
                <c:pt idx="2010">
                  <c:v>12/11/2023</c:v>
                </c:pt>
                <c:pt idx="2011">
                  <c:v>12/18/2023</c:v>
                </c:pt>
                <c:pt idx="2012">
                  <c:v>12/25/2023</c:v>
                </c:pt>
                <c:pt idx="2013">
                  <c:v>1/1/2024</c:v>
                </c:pt>
                <c:pt idx="2014">
                  <c:v>1/8/2024</c:v>
                </c:pt>
                <c:pt idx="2015">
                  <c:v>1/15/2024</c:v>
                </c:pt>
                <c:pt idx="2016">
                  <c:v>1/22/2024</c:v>
                </c:pt>
                <c:pt idx="2017">
                  <c:v>1/29/2024</c:v>
                </c:pt>
                <c:pt idx="2018">
                  <c:v>2/5/2024</c:v>
                </c:pt>
                <c:pt idx="2019">
                  <c:v>2/12/2024</c:v>
                </c:pt>
                <c:pt idx="2020">
                  <c:v>2/19/2024</c:v>
                </c:pt>
                <c:pt idx="2021">
                  <c:v>2/26/2024</c:v>
                </c:pt>
                <c:pt idx="2022">
                  <c:v>3/4/2024</c:v>
                </c:pt>
                <c:pt idx="2023">
                  <c:v>3/11/2024</c:v>
                </c:pt>
                <c:pt idx="2024">
                  <c:v>3/18/2024</c:v>
                </c:pt>
                <c:pt idx="2025">
                  <c:v>3/25/2024</c:v>
                </c:pt>
                <c:pt idx="2026">
                  <c:v>4/1/2024</c:v>
                </c:pt>
                <c:pt idx="2027">
                  <c:v>4/8/2024</c:v>
                </c:pt>
                <c:pt idx="2028">
                  <c:v>4/15/2024</c:v>
                </c:pt>
                <c:pt idx="2029">
                  <c:v>4/22/2024</c:v>
                </c:pt>
                <c:pt idx="2030">
                  <c:v>4/29/2024</c:v>
                </c:pt>
                <c:pt idx="2031">
                  <c:v>5/6/2024</c:v>
                </c:pt>
                <c:pt idx="2032">
                  <c:v>5/13/2024</c:v>
                </c:pt>
                <c:pt idx="2033">
                  <c:v>5/20/2024</c:v>
                </c:pt>
                <c:pt idx="2034">
                  <c:v>5/27/2024</c:v>
                </c:pt>
                <c:pt idx="2035">
                  <c:v>6/3/2024</c:v>
                </c:pt>
                <c:pt idx="2036">
                  <c:v>6/10/2024</c:v>
                </c:pt>
                <c:pt idx="2037">
                  <c:v>6/17/2024</c:v>
                </c:pt>
                <c:pt idx="2038">
                  <c:v>6/24/2024</c:v>
                </c:pt>
                <c:pt idx="2039">
                  <c:v>7/1/2024</c:v>
                </c:pt>
                <c:pt idx="2040">
                  <c:v>7/8/2024</c:v>
                </c:pt>
                <c:pt idx="2041">
                  <c:v>7/15/2024</c:v>
                </c:pt>
                <c:pt idx="2042">
                  <c:v>7/22/2024</c:v>
                </c:pt>
                <c:pt idx="2043">
                  <c:v>7/29/2024</c:v>
                </c:pt>
                <c:pt idx="2044">
                  <c:v>8/5/2024</c:v>
                </c:pt>
                <c:pt idx="2045">
                  <c:v>8/12/2024</c:v>
                </c:pt>
                <c:pt idx="2046">
                  <c:v>8/19/2024</c:v>
                </c:pt>
                <c:pt idx="2047">
                  <c:v>8/26/2024</c:v>
                </c:pt>
                <c:pt idx="2048">
                  <c:v>9/2/2024</c:v>
                </c:pt>
                <c:pt idx="2049">
                  <c:v>9/9/2024</c:v>
                </c:pt>
                <c:pt idx="2050">
                  <c:v>9/16/2024</c:v>
                </c:pt>
                <c:pt idx="2051">
                  <c:v>9/23/2024</c:v>
                </c:pt>
                <c:pt idx="2052">
                  <c:v>9/30/2024</c:v>
                </c:pt>
                <c:pt idx="2053">
                  <c:v>10/7/2024</c:v>
                </c:pt>
                <c:pt idx="2054">
                  <c:v>10/14/2024</c:v>
                </c:pt>
                <c:pt idx="2055">
                  <c:v>10/21/2024</c:v>
                </c:pt>
                <c:pt idx="2056">
                  <c:v>10/28/2024</c:v>
                </c:pt>
                <c:pt idx="2057">
                  <c:v>11/4/2024</c:v>
                </c:pt>
                <c:pt idx="2058">
                  <c:v>11/11/2024</c:v>
                </c:pt>
                <c:pt idx="2059">
                  <c:v>11/18/2024</c:v>
                </c:pt>
                <c:pt idx="2060">
                  <c:v>11/25/2024</c:v>
                </c:pt>
                <c:pt idx="2061">
                  <c:v>12/2/2024</c:v>
                </c:pt>
                <c:pt idx="2062">
                  <c:v>12/9/2024</c:v>
                </c:pt>
                <c:pt idx="2063">
                  <c:v>12/16/2024</c:v>
                </c:pt>
                <c:pt idx="2064">
                  <c:v>12/23/2024</c:v>
                </c:pt>
                <c:pt idx="2065">
                  <c:v>12/30/2024</c:v>
                </c:pt>
                <c:pt idx="2066">
                  <c:v>1/6/2025</c:v>
                </c:pt>
                <c:pt idx="2067">
                  <c:v>1/13/2025</c:v>
                </c:pt>
                <c:pt idx="2068">
                  <c:v>1/20/2025</c:v>
                </c:pt>
                <c:pt idx="2069">
                  <c:v>1/27/2025</c:v>
                </c:pt>
                <c:pt idx="2070">
                  <c:v>2/3/2025</c:v>
                </c:pt>
                <c:pt idx="2071">
                  <c:v>2/10/2025</c:v>
                </c:pt>
                <c:pt idx="2072">
                  <c:v>2/17/2025</c:v>
                </c:pt>
                <c:pt idx="2073">
                  <c:v>2/24/2025</c:v>
                </c:pt>
                <c:pt idx="2074">
                  <c:v>3/3/2025</c:v>
                </c:pt>
                <c:pt idx="2075">
                  <c:v>3/10/2025</c:v>
                </c:pt>
                <c:pt idx="2076">
                  <c:v>3/17/2025</c:v>
                </c:pt>
                <c:pt idx="2077">
                  <c:v>3/24/2025</c:v>
                </c:pt>
                <c:pt idx="2078">
                  <c:v>3/31/2025</c:v>
                </c:pt>
                <c:pt idx="2079">
                  <c:v>4/7/2025</c:v>
                </c:pt>
                <c:pt idx="2080">
                  <c:v>4/14/2025</c:v>
                </c:pt>
                <c:pt idx="2081">
                  <c:v>4/21/2025</c:v>
                </c:pt>
                <c:pt idx="2082">
                  <c:v>4/28/2025</c:v>
                </c:pt>
                <c:pt idx="2083">
                  <c:v>5/5/2025</c:v>
                </c:pt>
                <c:pt idx="2084">
                  <c:v>5/12/2025</c:v>
                </c:pt>
                <c:pt idx="2085">
                  <c:v>5/19/2025</c:v>
                </c:pt>
                <c:pt idx="2086">
                  <c:v>5/26/2025</c:v>
                </c:pt>
                <c:pt idx="2087">
                  <c:v>Current</c:v>
                </c:pt>
              </c:strCache>
            </c:strRef>
          </c:cat>
          <c:val>
            <c:numRef>
              <c:f>Sheet1!$AY$4:$AY$2091</c:f>
              <c:numCache>
                <c:formatCode>#,##0.00</c:formatCode>
                <c:ptCount val="2088"/>
                <c:pt idx="0">
                  <c:v>1.5112949411390391</c:v>
                </c:pt>
                <c:pt idx="1">
                  <c:v>1.4925373134328359</c:v>
                </c:pt>
                <c:pt idx="2">
                  <c:v>1.5153932046578402</c:v>
                </c:pt>
                <c:pt idx="3">
                  <c:v>1.4948859166011015</c:v>
                </c:pt>
                <c:pt idx="4">
                  <c:v>1.5305300467214433</c:v>
                </c:pt>
                <c:pt idx="5">
                  <c:v>1.5048313004910503</c:v>
                </c:pt>
                <c:pt idx="6">
                  <c:v>1.4894951395421763</c:v>
                </c:pt>
                <c:pt idx="7">
                  <c:v>1.4986590944943998</c:v>
                </c:pt>
                <c:pt idx="8">
                  <c:v>0.87987519500780031</c:v>
                </c:pt>
                <c:pt idx="9">
                  <c:v>0.90937354267060477</c:v>
                </c:pt>
                <c:pt idx="10">
                  <c:v>0.97510064112121653</c:v>
                </c:pt>
                <c:pt idx="11">
                  <c:v>0.97730327012094964</c:v>
                </c:pt>
                <c:pt idx="12">
                  <c:v>1.005251312828207</c:v>
                </c:pt>
                <c:pt idx="13">
                  <c:v>0.97276877065953105</c:v>
                </c:pt>
                <c:pt idx="14">
                  <c:v>0.9671646436352318</c:v>
                </c:pt>
                <c:pt idx="15">
                  <c:v>0.94313018956603489</c:v>
                </c:pt>
                <c:pt idx="16">
                  <c:v>0.9462332928311058</c:v>
                </c:pt>
                <c:pt idx="17">
                  <c:v>0.97560975609756095</c:v>
                </c:pt>
                <c:pt idx="18">
                  <c:v>0.99447513812154698</c:v>
                </c:pt>
                <c:pt idx="19">
                  <c:v>0.98683001531393566</c:v>
                </c:pt>
                <c:pt idx="20">
                  <c:v>1.0287118071549211</c:v>
                </c:pt>
                <c:pt idx="21">
                  <c:v>1.0015444015444015</c:v>
                </c:pt>
                <c:pt idx="22">
                  <c:v>1.0133457479826196</c:v>
                </c:pt>
                <c:pt idx="23">
                  <c:v>1.0139720558882235</c:v>
                </c:pt>
                <c:pt idx="24">
                  <c:v>1.0642693190512624</c:v>
                </c:pt>
                <c:pt idx="25">
                  <c:v>1.0475030450669915</c:v>
                </c:pt>
                <c:pt idx="26">
                  <c:v>1.0657772261867824</c:v>
                </c:pt>
                <c:pt idx="27">
                  <c:v>1.0440251572327044</c:v>
                </c:pt>
                <c:pt idx="28">
                  <c:v>1.0305636614959299</c:v>
                </c:pt>
                <c:pt idx="29">
                  <c:v>1.0402325225638671</c:v>
                </c:pt>
                <c:pt idx="30">
                  <c:v>1.0513761467889908</c:v>
                </c:pt>
                <c:pt idx="31">
                  <c:v>1.070641797620796</c:v>
                </c:pt>
                <c:pt idx="32">
                  <c:v>1.0536018150879183</c:v>
                </c:pt>
                <c:pt idx="33">
                  <c:v>1.0706214689265536</c:v>
                </c:pt>
                <c:pt idx="34">
                  <c:v>1.0556348074179742</c:v>
                </c:pt>
                <c:pt idx="35">
                  <c:v>1.071269817750778</c:v>
                </c:pt>
                <c:pt idx="36">
                  <c:v>1.1136260751471254</c:v>
                </c:pt>
                <c:pt idx="37">
                  <c:v>1.1775147928994083</c:v>
                </c:pt>
                <c:pt idx="38">
                  <c:v>1.1873428951648677</c:v>
                </c:pt>
                <c:pt idx="39">
                  <c:v>1.183923110528615</c:v>
                </c:pt>
                <c:pt idx="40">
                  <c:v>1.1795977011494252</c:v>
                </c:pt>
                <c:pt idx="41">
                  <c:v>1.2383111362992349</c:v>
                </c:pt>
                <c:pt idx="42">
                  <c:v>1.2273057371096587</c:v>
                </c:pt>
                <c:pt idx="43">
                  <c:v>1.2167414050822123</c:v>
                </c:pt>
                <c:pt idx="44">
                  <c:v>1.2691914022517912</c:v>
                </c:pt>
                <c:pt idx="45">
                  <c:v>1.2055393586005831</c:v>
                </c:pt>
                <c:pt idx="46">
                  <c:v>1.2309478879372915</c:v>
                </c:pt>
                <c:pt idx="47">
                  <c:v>1.2097482435597189</c:v>
                </c:pt>
                <c:pt idx="48">
                  <c:v>1.2212248443607934</c:v>
                </c:pt>
                <c:pt idx="49">
                  <c:v>1.199125364431487</c:v>
                </c:pt>
                <c:pt idx="50">
                  <c:v>1.2034593960715332</c:v>
                </c:pt>
                <c:pt idx="51">
                  <c:v>1.2345319551608678</c:v>
                </c:pt>
                <c:pt idx="52">
                  <c:v>1.2337187179862432</c:v>
                </c:pt>
                <c:pt idx="53">
                  <c:v>1.2868284228769498</c:v>
                </c:pt>
                <c:pt idx="54">
                  <c:v>1.2667451788605919</c:v>
                </c:pt>
                <c:pt idx="55">
                  <c:v>1.2423802612481858</c:v>
                </c:pt>
                <c:pt idx="56">
                  <c:v>1.2437919953257377</c:v>
                </c:pt>
                <c:pt idx="57">
                  <c:v>1.2467681700660729</c:v>
                </c:pt>
                <c:pt idx="58">
                  <c:v>1.2781846905069654</c:v>
                </c:pt>
                <c:pt idx="59">
                  <c:v>1.266981266981267</c:v>
                </c:pt>
                <c:pt idx="60">
                  <c:v>1.2977839335180055</c:v>
                </c:pt>
                <c:pt idx="61">
                  <c:v>1.4099783080260304</c:v>
                </c:pt>
                <c:pt idx="62">
                  <c:v>1.4139184627369514</c:v>
                </c:pt>
                <c:pt idx="63">
                  <c:v>1.4796116504854369</c:v>
                </c:pt>
                <c:pt idx="64">
                  <c:v>1.6209897389271335</c:v>
                </c:pt>
                <c:pt idx="65">
                  <c:v>1.6052756653992395</c:v>
                </c:pt>
                <c:pt idx="66">
                  <c:v>1.3627159023228113</c:v>
                </c:pt>
                <c:pt idx="67">
                  <c:v>1.3767441860465117</c:v>
                </c:pt>
                <c:pt idx="68">
                  <c:v>1.3314087759815243</c:v>
                </c:pt>
                <c:pt idx="69">
                  <c:v>1.349770642201835</c:v>
                </c:pt>
                <c:pt idx="70">
                  <c:v>1.338363319791062</c:v>
                </c:pt>
                <c:pt idx="71">
                  <c:v>1.3595706618962433</c:v>
                </c:pt>
                <c:pt idx="72">
                  <c:v>1.3706634205721242</c:v>
                </c:pt>
                <c:pt idx="73">
                  <c:v>1.4152119700748129</c:v>
                </c:pt>
                <c:pt idx="74">
                  <c:v>1.3645271925526703</c:v>
                </c:pt>
                <c:pt idx="75">
                  <c:v>1.2303980404164114</c:v>
                </c:pt>
                <c:pt idx="76">
                  <c:v>1.1913961875321999</c:v>
                </c:pt>
                <c:pt idx="77">
                  <c:v>1.246089676746611</c:v>
                </c:pt>
                <c:pt idx="78">
                  <c:v>1.2406692406692406</c:v>
                </c:pt>
                <c:pt idx="79">
                  <c:v>1.2413793103448276</c:v>
                </c:pt>
                <c:pt idx="80">
                  <c:v>1.2044072948328266</c:v>
                </c:pt>
                <c:pt idx="81">
                  <c:v>1.2153134635149023</c:v>
                </c:pt>
                <c:pt idx="82">
                  <c:v>1.1858736059479553</c:v>
                </c:pt>
                <c:pt idx="83">
                  <c:v>1.3059701492537314</c:v>
                </c:pt>
                <c:pt idx="84">
                  <c:v>1.2942025499158047</c:v>
                </c:pt>
                <c:pt idx="85">
                  <c:v>1.3</c:v>
                </c:pt>
                <c:pt idx="86">
                  <c:v>1.3083645443196006</c:v>
                </c:pt>
                <c:pt idx="87">
                  <c:v>1.3052657724788872</c:v>
                </c:pt>
                <c:pt idx="88">
                  <c:v>1.2809865357996728</c:v>
                </c:pt>
                <c:pt idx="89">
                  <c:v>1.3058161350844277</c:v>
                </c:pt>
                <c:pt idx="90">
                  <c:v>1.2923493901687815</c:v>
                </c:pt>
                <c:pt idx="91">
                  <c:v>1.3081466896381984</c:v>
                </c:pt>
                <c:pt idx="92">
                  <c:v>1.2582619339045287</c:v>
                </c:pt>
                <c:pt idx="93">
                  <c:v>1.2906416120657684</c:v>
                </c:pt>
                <c:pt idx="94">
                  <c:v>1.3546295184340098</c:v>
                </c:pt>
                <c:pt idx="95">
                  <c:v>1.3350847862431336</c:v>
                </c:pt>
                <c:pt idx="96">
                  <c:v>1.3345690454124188</c:v>
                </c:pt>
                <c:pt idx="97">
                  <c:v>1.3386636207881211</c:v>
                </c:pt>
                <c:pt idx="98">
                  <c:v>1.3435742102985722</c:v>
                </c:pt>
                <c:pt idx="99">
                  <c:v>1.3300492610837438</c:v>
                </c:pt>
                <c:pt idx="100">
                  <c:v>1.3465783664459161</c:v>
                </c:pt>
                <c:pt idx="101">
                  <c:v>1.330070227708023</c:v>
                </c:pt>
                <c:pt idx="102">
                  <c:v>1.2733118971061093</c:v>
                </c:pt>
                <c:pt idx="103">
                  <c:v>1.2815964523281596</c:v>
                </c:pt>
                <c:pt idx="104">
                  <c:v>1.2767364939360528</c:v>
                </c:pt>
                <c:pt idx="105">
                  <c:v>1.2888352179163465</c:v>
                </c:pt>
                <c:pt idx="106">
                  <c:v>1.2616926503340757</c:v>
                </c:pt>
                <c:pt idx="107">
                  <c:v>1.2429632965548298</c:v>
                </c:pt>
                <c:pt idx="108">
                  <c:v>1.2481792717086835</c:v>
                </c:pt>
                <c:pt idx="109">
                  <c:v>1.2568858909499718</c:v>
                </c:pt>
                <c:pt idx="110">
                  <c:v>1.2605415002219262</c:v>
                </c:pt>
                <c:pt idx="111">
                  <c:v>1.2971542025148908</c:v>
                </c:pt>
                <c:pt idx="112">
                  <c:v>1.3297297297297297</c:v>
                </c:pt>
                <c:pt idx="113">
                  <c:v>1.3100624865330748</c:v>
                </c:pt>
                <c:pt idx="114">
                  <c:v>1.2826086956521738</c:v>
                </c:pt>
                <c:pt idx="115">
                  <c:v>1.3062568605927551</c:v>
                </c:pt>
                <c:pt idx="116">
                  <c:v>1.3178209086898987</c:v>
                </c:pt>
                <c:pt idx="117">
                  <c:v>1.2974717590102205</c:v>
                </c:pt>
                <c:pt idx="118">
                  <c:v>1.2678047189300858</c:v>
                </c:pt>
                <c:pt idx="119">
                  <c:v>1.2529781243231537</c:v>
                </c:pt>
                <c:pt idx="120">
                  <c:v>1.2687310524036379</c:v>
                </c:pt>
                <c:pt idx="121">
                  <c:v>1.2578408715747771</c:v>
                </c:pt>
                <c:pt idx="122">
                  <c:v>1.2606860729358293</c:v>
                </c:pt>
                <c:pt idx="123">
                  <c:v>1.2773777538957549</c:v>
                </c:pt>
                <c:pt idx="124">
                  <c:v>1.2221041445270988</c:v>
                </c:pt>
                <c:pt idx="125">
                  <c:v>1.123080204778157</c:v>
                </c:pt>
                <c:pt idx="126">
                  <c:v>1.0608695652173914</c:v>
                </c:pt>
                <c:pt idx="127">
                  <c:v>1.0614044520916228</c:v>
                </c:pt>
                <c:pt idx="128">
                  <c:v>1.0736525660296328</c:v>
                </c:pt>
                <c:pt idx="129">
                  <c:v>1.043254376930999</c:v>
                </c:pt>
                <c:pt idx="130">
                  <c:v>0.99948586118251925</c:v>
                </c:pt>
                <c:pt idx="131">
                  <c:v>1.0283687943262412</c:v>
                </c:pt>
                <c:pt idx="132">
                  <c:v>1.0405405405405406</c:v>
                </c:pt>
                <c:pt idx="133">
                  <c:v>1.0509488448844884</c:v>
                </c:pt>
                <c:pt idx="134">
                  <c:v>1.0329511414110113</c:v>
                </c:pt>
                <c:pt idx="135">
                  <c:v>1.0467038644348006</c:v>
                </c:pt>
                <c:pt idx="136">
                  <c:v>1.00666250260254</c:v>
                </c:pt>
                <c:pt idx="137">
                  <c:v>1.0352792944141118</c:v>
                </c:pt>
                <c:pt idx="138">
                  <c:v>0.99454148471615722</c:v>
                </c:pt>
                <c:pt idx="139">
                  <c:v>1.0153950645234322</c:v>
                </c:pt>
                <c:pt idx="140">
                  <c:v>1.0561316501352569</c:v>
                </c:pt>
                <c:pt idx="141">
                  <c:v>1.0510273199367803</c:v>
                </c:pt>
                <c:pt idx="142">
                  <c:v>1.0558717621094205</c:v>
                </c:pt>
                <c:pt idx="143">
                  <c:v>1.1083835108846689</c:v>
                </c:pt>
                <c:pt idx="144">
                  <c:v>1.1167949298325033</c:v>
                </c:pt>
                <c:pt idx="145">
                  <c:v>1.1215987354634751</c:v>
                </c:pt>
                <c:pt idx="146">
                  <c:v>1.1133244798583444</c:v>
                </c:pt>
                <c:pt idx="147">
                  <c:v>1.1598643177590546</c:v>
                </c:pt>
                <c:pt idx="148">
                  <c:v>1.1815754339118825</c:v>
                </c:pt>
                <c:pt idx="149">
                  <c:v>1.1801446416831032</c:v>
                </c:pt>
                <c:pt idx="150">
                  <c:v>1.152474364690147</c:v>
                </c:pt>
                <c:pt idx="151">
                  <c:v>1.1603563474387528</c:v>
                </c:pt>
                <c:pt idx="152">
                  <c:v>1.1802168021680217</c:v>
                </c:pt>
                <c:pt idx="153">
                  <c:v>1.2135706340378198</c:v>
                </c:pt>
                <c:pt idx="154">
                  <c:v>1.2365355023081996</c:v>
                </c:pt>
                <c:pt idx="155">
                  <c:v>1.2865044247787611</c:v>
                </c:pt>
                <c:pt idx="156">
                  <c:v>1.3051431030772542</c:v>
                </c:pt>
                <c:pt idx="157">
                  <c:v>1.2445367132867131</c:v>
                </c:pt>
                <c:pt idx="158">
                  <c:v>1.3003886729594669</c:v>
                </c:pt>
                <c:pt idx="159">
                  <c:v>1.2476029328821208</c:v>
                </c:pt>
                <c:pt idx="160">
                  <c:v>1.2830491015222616</c:v>
                </c:pt>
                <c:pt idx="161">
                  <c:v>1.2926718252162039</c:v>
                </c:pt>
                <c:pt idx="162">
                  <c:v>1.2429970393987702</c:v>
                </c:pt>
                <c:pt idx="163">
                  <c:v>1.2550881953867028</c:v>
                </c:pt>
                <c:pt idx="164">
                  <c:v>1.1996336996336996</c:v>
                </c:pt>
                <c:pt idx="165">
                  <c:v>1.2394593970197527</c:v>
                </c:pt>
                <c:pt idx="166">
                  <c:v>1.2204270051933064</c:v>
                </c:pt>
                <c:pt idx="167">
                  <c:v>1.2320850670365233</c:v>
                </c:pt>
                <c:pt idx="168">
                  <c:v>1.2489899572896226</c:v>
                </c:pt>
                <c:pt idx="169">
                  <c:v>1.2198250728862974</c:v>
                </c:pt>
                <c:pt idx="170">
                  <c:v>1.2238006520726596</c:v>
                </c:pt>
                <c:pt idx="171">
                  <c:v>1.2447308201854752</c:v>
                </c:pt>
                <c:pt idx="172">
                  <c:v>1.2089421755963532</c:v>
                </c:pt>
                <c:pt idx="173">
                  <c:v>1.270481472145198</c:v>
                </c:pt>
                <c:pt idx="174">
                  <c:v>1.2626887843525625</c:v>
                </c:pt>
                <c:pt idx="175">
                  <c:v>1.3015210991167812</c:v>
                </c:pt>
                <c:pt idx="176">
                  <c:v>1.2882388787324801</c:v>
                </c:pt>
                <c:pt idx="177">
                  <c:v>1.3238153098420413</c:v>
                </c:pt>
                <c:pt idx="178">
                  <c:v>1.3764845605700713</c:v>
                </c:pt>
                <c:pt idx="179">
                  <c:v>1.3609326671425173</c:v>
                </c:pt>
                <c:pt idx="180">
                  <c:v>1.3357271095152603</c:v>
                </c:pt>
                <c:pt idx="181">
                  <c:v>1.3619558735837805</c:v>
                </c:pt>
                <c:pt idx="182">
                  <c:v>1.4413671184443135</c:v>
                </c:pt>
                <c:pt idx="183">
                  <c:v>1.4198927933293628</c:v>
                </c:pt>
                <c:pt idx="184">
                  <c:v>1.2750455373406193</c:v>
                </c:pt>
                <c:pt idx="185">
                  <c:v>1.3016330451488953</c:v>
                </c:pt>
                <c:pt idx="186">
                  <c:v>1.2667315648576296</c:v>
                </c:pt>
                <c:pt idx="187">
                  <c:v>1.2919896640826873</c:v>
                </c:pt>
                <c:pt idx="188">
                  <c:v>1.2871409197386265</c:v>
                </c:pt>
                <c:pt idx="189">
                  <c:v>1.3353884093711468</c:v>
                </c:pt>
                <c:pt idx="190">
                  <c:v>1.2895559724828018</c:v>
                </c:pt>
                <c:pt idx="191">
                  <c:v>1.3403846153846153</c:v>
                </c:pt>
                <c:pt idx="192">
                  <c:v>1.3462525667351128</c:v>
                </c:pt>
                <c:pt idx="193">
                  <c:v>1.4373028391167193</c:v>
                </c:pt>
                <c:pt idx="194">
                  <c:v>1.38259526261586</c:v>
                </c:pt>
                <c:pt idx="195">
                  <c:v>1.3891045548654246</c:v>
                </c:pt>
                <c:pt idx="196">
                  <c:v>1.3837357052096568</c:v>
                </c:pt>
                <c:pt idx="197">
                  <c:v>1.3847324372305352</c:v>
                </c:pt>
                <c:pt idx="198">
                  <c:v>1.3522410736895418</c:v>
                </c:pt>
                <c:pt idx="199">
                  <c:v>1.3817849686847599</c:v>
                </c:pt>
                <c:pt idx="200">
                  <c:v>1.3734466971877044</c:v>
                </c:pt>
                <c:pt idx="201">
                  <c:v>1.4597358881408597</c:v>
                </c:pt>
                <c:pt idx="202">
                  <c:v>1.421875</c:v>
                </c:pt>
                <c:pt idx="203">
                  <c:v>1.4064362336114422</c:v>
                </c:pt>
                <c:pt idx="204">
                  <c:v>1.4146925738621241</c:v>
                </c:pt>
                <c:pt idx="205">
                  <c:v>1.414656771799629</c:v>
                </c:pt>
                <c:pt idx="206">
                  <c:v>1.3693570451436388</c:v>
                </c:pt>
                <c:pt idx="207">
                  <c:v>1.3709677419354838</c:v>
                </c:pt>
                <c:pt idx="208">
                  <c:v>1.4052558782849238</c:v>
                </c:pt>
                <c:pt idx="209">
                  <c:v>1.3129667345553293</c:v>
                </c:pt>
                <c:pt idx="210">
                  <c:v>1.3384425892979335</c:v>
                </c:pt>
                <c:pt idx="211">
                  <c:v>1.3932432432432433</c:v>
                </c:pt>
                <c:pt idx="212">
                  <c:v>1.3324396782841823</c:v>
                </c:pt>
                <c:pt idx="213">
                  <c:v>1.349237387563551</c:v>
                </c:pt>
                <c:pt idx="214">
                  <c:v>1.3693365695792881</c:v>
                </c:pt>
                <c:pt idx="215">
                  <c:v>1.3278732545649841</c:v>
                </c:pt>
                <c:pt idx="216">
                  <c:v>1.3308087638625914</c:v>
                </c:pt>
                <c:pt idx="217">
                  <c:v>1.3124156545209176</c:v>
                </c:pt>
                <c:pt idx="218">
                  <c:v>1.3353136225476652</c:v>
                </c:pt>
                <c:pt idx="219">
                  <c:v>1.3160409556313992</c:v>
                </c:pt>
                <c:pt idx="220">
                  <c:v>1.3205715078374254</c:v>
                </c:pt>
                <c:pt idx="221">
                  <c:v>1.3174735670562048</c:v>
                </c:pt>
                <c:pt idx="222">
                  <c:v>1.3167408231368185</c:v>
                </c:pt>
                <c:pt idx="223">
                  <c:v>1.3352073085031624</c:v>
                </c:pt>
                <c:pt idx="224">
                  <c:v>1.3113181693614691</c:v>
                </c:pt>
                <c:pt idx="225">
                  <c:v>1.3465211459754434</c:v>
                </c:pt>
                <c:pt idx="226">
                  <c:v>1.3415977961432506</c:v>
                </c:pt>
                <c:pt idx="227">
                  <c:v>1.3367290748898679</c:v>
                </c:pt>
                <c:pt idx="228">
                  <c:v>1.3209353206618353</c:v>
                </c:pt>
                <c:pt idx="229">
                  <c:v>1.324476650563607</c:v>
                </c:pt>
                <c:pt idx="230">
                  <c:v>1.2838370565045991</c:v>
                </c:pt>
                <c:pt idx="231">
                  <c:v>1.3040093421564811</c:v>
                </c:pt>
                <c:pt idx="232">
                  <c:v>1.3278061224489797</c:v>
                </c:pt>
                <c:pt idx="233">
                  <c:v>1.3369114418150769</c:v>
                </c:pt>
                <c:pt idx="234">
                  <c:v>1.2468285610728524</c:v>
                </c:pt>
                <c:pt idx="235">
                  <c:v>1.2348845731037008</c:v>
                </c:pt>
                <c:pt idx="236">
                  <c:v>1.2392489400363416</c:v>
                </c:pt>
                <c:pt idx="237">
                  <c:v>1.241671714112659</c:v>
                </c:pt>
                <c:pt idx="238">
                  <c:v>1.2124596674112684</c:v>
                </c:pt>
                <c:pt idx="239">
                  <c:v>1.2203703703703703</c:v>
                </c:pt>
                <c:pt idx="240">
                  <c:v>1.206006006006006</c:v>
                </c:pt>
                <c:pt idx="241">
                  <c:v>1.2210938455891349</c:v>
                </c:pt>
                <c:pt idx="242">
                  <c:v>1.236842105263158</c:v>
                </c:pt>
                <c:pt idx="243">
                  <c:v>1.2220361287235315</c:v>
                </c:pt>
                <c:pt idx="244">
                  <c:v>1.2238267148014441</c:v>
                </c:pt>
                <c:pt idx="245">
                  <c:v>1.2509003601440576</c:v>
                </c:pt>
                <c:pt idx="246">
                  <c:v>1.2588673800649273</c:v>
                </c:pt>
                <c:pt idx="247">
                  <c:v>1.2523145290704851</c:v>
                </c:pt>
                <c:pt idx="248">
                  <c:v>1.2584522915101428</c:v>
                </c:pt>
                <c:pt idx="249">
                  <c:v>1.2560838637214526</c:v>
                </c:pt>
                <c:pt idx="250">
                  <c:v>1.2528589580686149</c:v>
                </c:pt>
                <c:pt idx="251">
                  <c:v>1.2917232021709633</c:v>
                </c:pt>
                <c:pt idx="252">
                  <c:v>1.2631718294943077</c:v>
                </c:pt>
                <c:pt idx="253">
                  <c:v>1.2836218375499335</c:v>
                </c:pt>
                <c:pt idx="254">
                  <c:v>1.2823920265780731</c:v>
                </c:pt>
                <c:pt idx="255">
                  <c:v>1.2769106566200215</c:v>
                </c:pt>
                <c:pt idx="256">
                  <c:v>1.2954484244546189</c:v>
                </c:pt>
                <c:pt idx="257">
                  <c:v>1.3078279744946411</c:v>
                </c:pt>
                <c:pt idx="258">
                  <c:v>1.3659097053257638</c:v>
                </c:pt>
                <c:pt idx="259">
                  <c:v>1.3697135061391541</c:v>
                </c:pt>
                <c:pt idx="260">
                  <c:v>1.338561012518916</c:v>
                </c:pt>
                <c:pt idx="261">
                  <c:v>1.376944837340877</c:v>
                </c:pt>
                <c:pt idx="262">
                  <c:v>1.3678293456327473</c:v>
                </c:pt>
                <c:pt idx="263">
                  <c:v>1.3657142857142857</c:v>
                </c:pt>
                <c:pt idx="264">
                  <c:v>1.3801418439716313</c:v>
                </c:pt>
                <c:pt idx="265">
                  <c:v>1.3374827109266942</c:v>
                </c:pt>
                <c:pt idx="266">
                  <c:v>1.3164383561643835</c:v>
                </c:pt>
                <c:pt idx="267">
                  <c:v>1.3137525915687629</c:v>
                </c:pt>
                <c:pt idx="268">
                  <c:v>1.2897742725047594</c:v>
                </c:pt>
                <c:pt idx="269">
                  <c:v>1.2761174292515207</c:v>
                </c:pt>
                <c:pt idx="270">
                  <c:v>1.2628336755646816</c:v>
                </c:pt>
                <c:pt idx="271">
                  <c:v>1.2253349573690622</c:v>
                </c:pt>
                <c:pt idx="272">
                  <c:v>1.2250608272506083</c:v>
                </c:pt>
                <c:pt idx="273">
                  <c:v>1.2552192066805845</c:v>
                </c:pt>
                <c:pt idx="274">
                  <c:v>1.2509742790335152</c:v>
                </c:pt>
                <c:pt idx="275">
                  <c:v>1.1852331606217616</c:v>
                </c:pt>
                <c:pt idx="276">
                  <c:v>1.154140127388535</c:v>
                </c:pt>
                <c:pt idx="277">
                  <c:v>1.080813088745662</c:v>
                </c:pt>
                <c:pt idx="278">
                  <c:v>1.1406844106463878</c:v>
                </c:pt>
                <c:pt idx="279">
                  <c:v>1.0774974253347065</c:v>
                </c:pt>
                <c:pt idx="280">
                  <c:v>1.1011506556061013</c:v>
                </c:pt>
                <c:pt idx="281">
                  <c:v>1.1126005361930296</c:v>
                </c:pt>
                <c:pt idx="282">
                  <c:v>1.1051248357424441</c:v>
                </c:pt>
                <c:pt idx="283">
                  <c:v>1.0626456122184831</c:v>
                </c:pt>
                <c:pt idx="284">
                  <c:v>1.1126482213438735</c:v>
                </c:pt>
                <c:pt idx="285">
                  <c:v>1.1205211726384365</c:v>
                </c:pt>
                <c:pt idx="286">
                  <c:v>1.1062176165803108</c:v>
                </c:pt>
                <c:pt idx="287">
                  <c:v>1.1274245689655173</c:v>
                </c:pt>
                <c:pt idx="288">
                  <c:v>1.1161670235546037</c:v>
                </c:pt>
                <c:pt idx="289">
                  <c:v>1.0751497785881741</c:v>
                </c:pt>
                <c:pt idx="290">
                  <c:v>1.0816062176165804</c:v>
                </c:pt>
                <c:pt idx="291">
                  <c:v>1.0682110682110681</c:v>
                </c:pt>
                <c:pt idx="292">
                  <c:v>1.0804597701149425</c:v>
                </c:pt>
                <c:pt idx="293">
                  <c:v>1.0749014454664914</c:v>
                </c:pt>
                <c:pt idx="294">
                  <c:v>1.0520694259012016</c:v>
                </c:pt>
                <c:pt idx="295">
                  <c:v>1.0702569710224166</c:v>
                </c:pt>
                <c:pt idx="296">
                  <c:v>1.0443123480140502</c:v>
                </c:pt>
                <c:pt idx="297">
                  <c:v>1.069767441860465</c:v>
                </c:pt>
                <c:pt idx="298">
                  <c:v>1.067132867132867</c:v>
                </c:pt>
                <c:pt idx="299">
                  <c:v>1.1080860332153553</c:v>
                </c:pt>
                <c:pt idx="300">
                  <c:v>1.1159577350311567</c:v>
                </c:pt>
                <c:pt idx="301">
                  <c:v>1.1094432314410481</c:v>
                </c:pt>
                <c:pt idx="302">
                  <c:v>1.0929112181693048</c:v>
                </c:pt>
                <c:pt idx="303">
                  <c:v>1.1068917018284108</c:v>
                </c:pt>
                <c:pt idx="304">
                  <c:v>1.1171548117154813</c:v>
                </c:pt>
                <c:pt idx="305">
                  <c:v>1.1083505866114562</c:v>
                </c:pt>
                <c:pt idx="306">
                  <c:v>1.0979020979020979</c:v>
                </c:pt>
                <c:pt idx="307">
                  <c:v>1.095137420718816</c:v>
                </c:pt>
                <c:pt idx="308">
                  <c:v>1.0832399103139012</c:v>
                </c:pt>
                <c:pt idx="309">
                  <c:v>1.0958712386284115</c:v>
                </c:pt>
                <c:pt idx="310">
                  <c:v>1.0971830985915494</c:v>
                </c:pt>
                <c:pt idx="311">
                  <c:v>1.0979895965134261</c:v>
                </c:pt>
                <c:pt idx="312">
                  <c:v>1.04149377593361</c:v>
                </c:pt>
                <c:pt idx="313">
                  <c:v>1.0437158469945356</c:v>
                </c:pt>
                <c:pt idx="314">
                  <c:v>1.0044946880958867</c:v>
                </c:pt>
                <c:pt idx="315">
                  <c:v>1.0195758564437194</c:v>
                </c:pt>
                <c:pt idx="316">
                  <c:v>1.0295713510580575</c:v>
                </c:pt>
                <c:pt idx="317">
                  <c:v>1.0229419703103915</c:v>
                </c:pt>
                <c:pt idx="318">
                  <c:v>1.0223728813559323</c:v>
                </c:pt>
                <c:pt idx="319">
                  <c:v>1.0215924426450742</c:v>
                </c:pt>
                <c:pt idx="320">
                  <c:v>0.99727148703956348</c:v>
                </c:pt>
                <c:pt idx="321">
                  <c:v>0.97483407079646012</c:v>
                </c:pt>
                <c:pt idx="322">
                  <c:v>0.98440545808966851</c:v>
                </c:pt>
                <c:pt idx="323">
                  <c:v>0.96436058700209648</c:v>
                </c:pt>
                <c:pt idx="324">
                  <c:v>0.9455445544554455</c:v>
                </c:pt>
                <c:pt idx="325">
                  <c:v>0.97473442434682744</c:v>
                </c:pt>
                <c:pt idx="326">
                  <c:v>1.0227598053249356</c:v>
                </c:pt>
                <c:pt idx="327">
                  <c:v>1.0081348053457293</c:v>
                </c:pt>
                <c:pt idx="328">
                  <c:v>1.0178007464829171</c:v>
                </c:pt>
                <c:pt idx="329">
                  <c:v>1.0028735632183907</c:v>
                </c:pt>
                <c:pt idx="330">
                  <c:v>0.99860432658757847</c:v>
                </c:pt>
                <c:pt idx="331">
                  <c:v>1.0414349276974415</c:v>
                </c:pt>
                <c:pt idx="332">
                  <c:v>1.0223973454997928</c:v>
                </c:pt>
                <c:pt idx="333">
                  <c:v>1.0102692200943657</c:v>
                </c:pt>
                <c:pt idx="334">
                  <c:v>1.0151856017997749</c:v>
                </c:pt>
                <c:pt idx="335">
                  <c:v>1.0086170363045628</c:v>
                </c:pt>
                <c:pt idx="336">
                  <c:v>1.0088569056185994</c:v>
                </c:pt>
                <c:pt idx="337">
                  <c:v>1.0125033976624083</c:v>
                </c:pt>
                <c:pt idx="338">
                  <c:v>1.0084262027724926</c:v>
                </c:pt>
                <c:pt idx="339">
                  <c:v>1.0098956215263657</c:v>
                </c:pt>
                <c:pt idx="340">
                  <c:v>0.99206901349659105</c:v>
                </c:pt>
                <c:pt idx="341">
                  <c:v>0.95424107142857151</c:v>
                </c:pt>
                <c:pt idx="342">
                  <c:v>0.93935119887165019</c:v>
                </c:pt>
                <c:pt idx="343">
                  <c:v>0.9527896995708155</c:v>
                </c:pt>
                <c:pt idx="344">
                  <c:v>0.95271502736074076</c:v>
                </c:pt>
                <c:pt idx="345">
                  <c:v>0.9647390691114246</c:v>
                </c:pt>
                <c:pt idx="346">
                  <c:v>0.98065518215193437</c:v>
                </c:pt>
                <c:pt idx="347">
                  <c:v>1.0042016806722689</c:v>
                </c:pt>
                <c:pt idx="348">
                  <c:v>1.0307388606880992</c:v>
                </c:pt>
                <c:pt idx="349">
                  <c:v>1.0260033917467495</c:v>
                </c:pt>
                <c:pt idx="350">
                  <c:v>1.0259703196347032</c:v>
                </c:pt>
                <c:pt idx="351">
                  <c:v>1.0188465353549667</c:v>
                </c:pt>
                <c:pt idx="352">
                  <c:v>1.0403548941041787</c:v>
                </c:pt>
                <c:pt idx="353">
                  <c:v>1.0437103289094056</c:v>
                </c:pt>
                <c:pt idx="354">
                  <c:v>1.0422826729745713</c:v>
                </c:pt>
                <c:pt idx="355">
                  <c:v>1.0347851505407775</c:v>
                </c:pt>
                <c:pt idx="356">
                  <c:v>1.0463751100675081</c:v>
                </c:pt>
                <c:pt idx="357">
                  <c:v>1.0228940416788965</c:v>
                </c:pt>
                <c:pt idx="358">
                  <c:v>1.0237388724035608</c:v>
                </c:pt>
                <c:pt idx="359">
                  <c:v>1.0240784780023782</c:v>
                </c:pt>
                <c:pt idx="360">
                  <c:v>1.0508424475317766</c:v>
                </c:pt>
                <c:pt idx="361">
                  <c:v>1.0509838998211092</c:v>
                </c:pt>
                <c:pt idx="362">
                  <c:v>1.0610314762819564</c:v>
                </c:pt>
                <c:pt idx="363">
                  <c:v>1.0810010365763365</c:v>
                </c:pt>
                <c:pt idx="364">
                  <c:v>1.0898007731192387</c:v>
                </c:pt>
                <c:pt idx="365">
                  <c:v>1.0915805022156573</c:v>
                </c:pt>
                <c:pt idx="366">
                  <c:v>1.0905109489051095</c:v>
                </c:pt>
                <c:pt idx="367">
                  <c:v>1.0655496766607877</c:v>
                </c:pt>
                <c:pt idx="368">
                  <c:v>1.0699678644463919</c:v>
                </c:pt>
                <c:pt idx="369">
                  <c:v>1.1157742402315485</c:v>
                </c:pt>
                <c:pt idx="370">
                  <c:v>1.1238861741879851</c:v>
                </c:pt>
                <c:pt idx="371">
                  <c:v>1.0921310557266872</c:v>
                </c:pt>
                <c:pt idx="372">
                  <c:v>1.0676355505869199</c:v>
                </c:pt>
                <c:pt idx="373">
                  <c:v>1.0740223463687151</c:v>
                </c:pt>
                <c:pt idx="374">
                  <c:v>1.0787671232876712</c:v>
                </c:pt>
                <c:pt idx="375">
                  <c:v>1.0264802142219578</c:v>
                </c:pt>
                <c:pt idx="376">
                  <c:v>1.0343296833382658</c:v>
                </c:pt>
                <c:pt idx="377">
                  <c:v>1.054101734783887</c:v>
                </c:pt>
                <c:pt idx="378">
                  <c:v>1.0500878734622145</c:v>
                </c:pt>
                <c:pt idx="379">
                  <c:v>1.0519366197183098</c:v>
                </c:pt>
                <c:pt idx="380">
                  <c:v>1.0439247005134056</c:v>
                </c:pt>
                <c:pt idx="381">
                  <c:v>1.0570037238613577</c:v>
                </c:pt>
                <c:pt idx="382">
                  <c:v>1.0479471719781797</c:v>
                </c:pt>
                <c:pt idx="383">
                  <c:v>1.020845231296402</c:v>
                </c:pt>
                <c:pt idx="384">
                  <c:v>1.0464776381175094</c:v>
                </c:pt>
                <c:pt idx="385">
                  <c:v>1.0405129699795976</c:v>
                </c:pt>
                <c:pt idx="386">
                  <c:v>1.0492189802534631</c:v>
                </c:pt>
                <c:pt idx="387">
                  <c:v>1.0887096774193548</c:v>
                </c:pt>
                <c:pt idx="388">
                  <c:v>1.0553736231021138</c:v>
                </c:pt>
                <c:pt idx="389">
                  <c:v>1.0751565762004176</c:v>
                </c:pt>
                <c:pt idx="390">
                  <c:v>1.0675837320574164</c:v>
                </c:pt>
                <c:pt idx="391">
                  <c:v>1.0868593563766389</c:v>
                </c:pt>
                <c:pt idx="392">
                  <c:v>1.0824126604956705</c:v>
                </c:pt>
                <c:pt idx="393">
                  <c:v>1.0810810810810811</c:v>
                </c:pt>
                <c:pt idx="394">
                  <c:v>1.0724985020970641</c:v>
                </c:pt>
                <c:pt idx="395">
                  <c:v>1.0625187856928164</c:v>
                </c:pt>
                <c:pt idx="396">
                  <c:v>1.0901913149104161</c:v>
                </c:pt>
                <c:pt idx="397">
                  <c:v>1.092700061087355</c:v>
                </c:pt>
                <c:pt idx="398">
                  <c:v>1.1055352798053528</c:v>
                </c:pt>
                <c:pt idx="399">
                  <c:v>1.0996667676461678</c:v>
                </c:pt>
                <c:pt idx="400">
                  <c:v>1.1028065893837706</c:v>
                </c:pt>
                <c:pt idx="401">
                  <c:v>1.1180407666565257</c:v>
                </c:pt>
                <c:pt idx="402">
                  <c:v>1.0835608128601759</c:v>
                </c:pt>
                <c:pt idx="403">
                  <c:v>1.0566066524259994</c:v>
                </c:pt>
                <c:pt idx="404">
                  <c:v>1.0424886191198786</c:v>
                </c:pt>
                <c:pt idx="405">
                  <c:v>1.0799267846247711</c:v>
                </c:pt>
                <c:pt idx="406">
                  <c:v>1.0663650075414781</c:v>
                </c:pt>
                <c:pt idx="407">
                  <c:v>1.0682023486901535</c:v>
                </c:pt>
                <c:pt idx="408">
                  <c:v>1.0731062830299471</c:v>
                </c:pt>
                <c:pt idx="409">
                  <c:v>1.0610551274451689</c:v>
                </c:pt>
                <c:pt idx="410">
                  <c:v>1.0950413223140496</c:v>
                </c:pt>
                <c:pt idx="411">
                  <c:v>1.0897250361794502</c:v>
                </c:pt>
                <c:pt idx="412">
                  <c:v>1.093003652711436</c:v>
                </c:pt>
                <c:pt idx="413">
                  <c:v>1.071927374301676</c:v>
                </c:pt>
                <c:pt idx="414">
                  <c:v>1.0476190476190477</c:v>
                </c:pt>
                <c:pt idx="415">
                  <c:v>1.0415003990422986</c:v>
                </c:pt>
                <c:pt idx="416">
                  <c:v>1.0557029177718833</c:v>
                </c:pt>
                <c:pt idx="417">
                  <c:v>1.0318302387267904</c:v>
                </c:pt>
                <c:pt idx="418">
                  <c:v>1.0520547945205478</c:v>
                </c:pt>
                <c:pt idx="419">
                  <c:v>1.0272310595847938</c:v>
                </c:pt>
                <c:pt idx="420">
                  <c:v>1.0220627325890483</c:v>
                </c:pt>
                <c:pt idx="421">
                  <c:v>1.0111630321910696</c:v>
                </c:pt>
                <c:pt idx="422">
                  <c:v>1.0327198364008181</c:v>
                </c:pt>
                <c:pt idx="423">
                  <c:v>1.0323731837879173</c:v>
                </c:pt>
                <c:pt idx="424">
                  <c:v>1.0285053929121726</c:v>
                </c:pt>
                <c:pt idx="425">
                  <c:v>1.0227272727272727</c:v>
                </c:pt>
                <c:pt idx="426">
                  <c:v>1.0241443353674715</c:v>
                </c:pt>
                <c:pt idx="427">
                  <c:v>1.0419485791610283</c:v>
                </c:pt>
                <c:pt idx="428">
                  <c:v>1.0356377277599143</c:v>
                </c:pt>
                <c:pt idx="429">
                  <c:v>1.0322405852072609</c:v>
                </c:pt>
                <c:pt idx="430">
                  <c:v>1.0238554881412023</c:v>
                </c:pt>
                <c:pt idx="431">
                  <c:v>1.0157142857142858</c:v>
                </c:pt>
                <c:pt idx="432">
                  <c:v>1.0245433789954339</c:v>
                </c:pt>
                <c:pt idx="433">
                  <c:v>1.0156687185226638</c:v>
                </c:pt>
                <c:pt idx="434">
                  <c:v>1.0163749294184077</c:v>
                </c:pt>
                <c:pt idx="435">
                  <c:v>1.0118632240055827</c:v>
                </c:pt>
                <c:pt idx="436">
                  <c:v>1.0082304526748971</c:v>
                </c:pt>
                <c:pt idx="437">
                  <c:v>1.0190735694822888</c:v>
                </c:pt>
                <c:pt idx="438">
                  <c:v>1.0108695652173914</c:v>
                </c:pt>
                <c:pt idx="439">
                  <c:v>1.0058386411889597</c:v>
                </c:pt>
                <c:pt idx="440">
                  <c:v>1.0085836909871244</c:v>
                </c:pt>
                <c:pt idx="441">
                  <c:v>1.0027799841143765</c:v>
                </c:pt>
                <c:pt idx="442">
                  <c:v>0.9940278699402787</c:v>
                </c:pt>
                <c:pt idx="443">
                  <c:v>0.99255912835503579</c:v>
                </c:pt>
                <c:pt idx="444">
                  <c:v>0.99281984334203655</c:v>
                </c:pt>
                <c:pt idx="445">
                  <c:v>1</c:v>
                </c:pt>
                <c:pt idx="446">
                  <c:v>0.99767080745341619</c:v>
                </c:pt>
                <c:pt idx="447">
                  <c:v>1.0097385955920042</c:v>
                </c:pt>
                <c:pt idx="448">
                  <c:v>0.99922340150142375</c:v>
                </c:pt>
                <c:pt idx="449">
                  <c:v>1.00051374261495</c:v>
                </c:pt>
                <c:pt idx="450">
                  <c:v>0.99421357180431358</c:v>
                </c:pt>
                <c:pt idx="451">
                  <c:v>1.0111761575306013</c:v>
                </c:pt>
                <c:pt idx="452">
                  <c:v>1.0230212105535437</c:v>
                </c:pt>
                <c:pt idx="453">
                  <c:v>1.0296052631578947</c:v>
                </c:pt>
                <c:pt idx="454">
                  <c:v>1.0526315789473684</c:v>
                </c:pt>
                <c:pt idx="455">
                  <c:v>1.0329103885804916</c:v>
                </c:pt>
                <c:pt idx="456">
                  <c:v>1.0410596026490067</c:v>
                </c:pt>
                <c:pt idx="457">
                  <c:v>1.0498704663212435</c:v>
                </c:pt>
                <c:pt idx="458">
                  <c:v>1.0383221128948732</c:v>
                </c:pt>
                <c:pt idx="459">
                  <c:v>1.0545175326337344</c:v>
                </c:pt>
                <c:pt idx="460">
                  <c:v>1.0894465894465895</c:v>
                </c:pt>
                <c:pt idx="461">
                  <c:v>1.0493506493506493</c:v>
                </c:pt>
                <c:pt idx="462">
                  <c:v>1.0480667372881356</c:v>
                </c:pt>
                <c:pt idx="463">
                  <c:v>1.0505678745267713</c:v>
                </c:pt>
                <c:pt idx="464">
                  <c:v>1.0625</c:v>
                </c:pt>
                <c:pt idx="465">
                  <c:v>1.0293159609120521</c:v>
                </c:pt>
                <c:pt idx="466">
                  <c:v>1.0512483574244416</c:v>
                </c:pt>
                <c:pt idx="467">
                  <c:v>1.0460440985732815</c:v>
                </c:pt>
                <c:pt idx="468">
                  <c:v>1.0195058517555267</c:v>
                </c:pt>
                <c:pt idx="469">
                  <c:v>1.0452274520115699</c:v>
                </c:pt>
                <c:pt idx="470">
                  <c:v>1.0478612415232134</c:v>
                </c:pt>
                <c:pt idx="471">
                  <c:v>1.0397553516819573</c:v>
                </c:pt>
                <c:pt idx="472">
                  <c:v>1.0255102040816326</c:v>
                </c:pt>
                <c:pt idx="473">
                  <c:v>1.0641324023791052</c:v>
                </c:pt>
                <c:pt idx="474">
                  <c:v>1.0455729166666667</c:v>
                </c:pt>
                <c:pt idx="475">
                  <c:v>1.0752338877338876</c:v>
                </c:pt>
                <c:pt idx="476">
                  <c:v>1.0804478000520696</c:v>
                </c:pt>
                <c:pt idx="477">
                  <c:v>1.1006781429316641</c:v>
                </c:pt>
                <c:pt idx="478">
                  <c:v>1.085978835978836</c:v>
                </c:pt>
                <c:pt idx="479">
                  <c:v>1.090884932234919</c:v>
                </c:pt>
                <c:pt idx="480">
                  <c:v>1.0823190681847925</c:v>
                </c:pt>
                <c:pt idx="481">
                  <c:v>1.0748760761805374</c:v>
                </c:pt>
                <c:pt idx="482">
                  <c:v>1.0749354005167959</c:v>
                </c:pt>
                <c:pt idx="483">
                  <c:v>1.0715197956577267</c:v>
                </c:pt>
                <c:pt idx="484">
                  <c:v>1.0584082156611039</c:v>
                </c:pt>
                <c:pt idx="485">
                  <c:v>1.0624052551793834</c:v>
                </c:pt>
                <c:pt idx="486">
                  <c:v>1.0581070794214666</c:v>
                </c:pt>
                <c:pt idx="487">
                  <c:v>1.0711543383670337</c:v>
                </c:pt>
                <c:pt idx="488">
                  <c:v>1.0696774193548386</c:v>
                </c:pt>
                <c:pt idx="489">
                  <c:v>1.0819462227912933</c:v>
                </c:pt>
                <c:pt idx="490">
                  <c:v>1.0908856183836819</c:v>
                </c:pt>
                <c:pt idx="491">
                  <c:v>1.0821382007822686</c:v>
                </c:pt>
                <c:pt idx="492">
                  <c:v>1.068364959708864</c:v>
                </c:pt>
                <c:pt idx="493">
                  <c:v>1.0763617409434454</c:v>
                </c:pt>
                <c:pt idx="494">
                  <c:v>1.0696646737717703</c:v>
                </c:pt>
                <c:pt idx="495">
                  <c:v>1.0746426680783483</c:v>
                </c:pt>
                <c:pt idx="496">
                  <c:v>1.077677624602333</c:v>
                </c:pt>
                <c:pt idx="497">
                  <c:v>1.0885072655217967</c:v>
                </c:pt>
                <c:pt idx="498">
                  <c:v>1.0889005786428196</c:v>
                </c:pt>
                <c:pt idx="499">
                  <c:v>1.0896263391690619</c:v>
                </c:pt>
                <c:pt idx="500">
                  <c:v>1.077724358974359</c:v>
                </c:pt>
                <c:pt idx="501">
                  <c:v>1.0970129526830557</c:v>
                </c:pt>
                <c:pt idx="502">
                  <c:v>1.093059526904081</c:v>
                </c:pt>
                <c:pt idx="503">
                  <c:v>1.1041388518024031</c:v>
                </c:pt>
                <c:pt idx="504">
                  <c:v>1.1000266028198991</c:v>
                </c:pt>
                <c:pt idx="505">
                  <c:v>1.1016498137307078</c:v>
                </c:pt>
                <c:pt idx="506">
                  <c:v>1.1012691697514543</c:v>
                </c:pt>
                <c:pt idx="507">
                  <c:v>1.1001598295151838</c:v>
                </c:pt>
                <c:pt idx="508">
                  <c:v>1.0749402072814243</c:v>
                </c:pt>
                <c:pt idx="509">
                  <c:v>1.0987427972760608</c:v>
                </c:pt>
                <c:pt idx="510">
                  <c:v>1.1024135681669929</c:v>
                </c:pt>
                <c:pt idx="511">
                  <c:v>1.0843373493975903</c:v>
                </c:pt>
                <c:pt idx="512">
                  <c:v>1.1300230355771692</c:v>
                </c:pt>
                <c:pt idx="513">
                  <c:v>1.1608053007135577</c:v>
                </c:pt>
                <c:pt idx="514">
                  <c:v>1.1521739130434783</c:v>
                </c:pt>
                <c:pt idx="515">
                  <c:v>1.1541420877147988</c:v>
                </c:pt>
                <c:pt idx="516">
                  <c:v>1.1567357512953367</c:v>
                </c:pt>
                <c:pt idx="517">
                  <c:v>1.1553224155578301</c:v>
                </c:pt>
                <c:pt idx="518">
                  <c:v>1.1237274862960063</c:v>
                </c:pt>
                <c:pt idx="519">
                  <c:v>1.1230366492146597</c:v>
                </c:pt>
                <c:pt idx="520">
                  <c:v>1.1303673047077081</c:v>
                </c:pt>
                <c:pt idx="521">
                  <c:v>1.1212516297262061</c:v>
                </c:pt>
                <c:pt idx="522">
                  <c:v>1.129281483389132</c:v>
                </c:pt>
                <c:pt idx="523">
                  <c:v>1.1357802874743326</c:v>
                </c:pt>
                <c:pt idx="524">
                  <c:v>1.1354888375673595</c:v>
                </c:pt>
                <c:pt idx="525">
                  <c:v>1.1464304325169359</c:v>
                </c:pt>
                <c:pt idx="526">
                  <c:v>1.1258750324086078</c:v>
                </c:pt>
                <c:pt idx="527">
                  <c:v>1.1184041184041185</c:v>
                </c:pt>
                <c:pt idx="528">
                  <c:v>1.1117586117586118</c:v>
                </c:pt>
                <c:pt idx="529">
                  <c:v>1.1141588296760709</c:v>
                </c:pt>
                <c:pt idx="530">
                  <c:v>1.1041992696922276</c:v>
                </c:pt>
                <c:pt idx="531">
                  <c:v>1.0951760104302477</c:v>
                </c:pt>
                <c:pt idx="532">
                  <c:v>1.1192767950052029</c:v>
                </c:pt>
                <c:pt idx="533">
                  <c:v>1.127284595300261</c:v>
                </c:pt>
                <c:pt idx="534">
                  <c:v>1.1277602523659307</c:v>
                </c:pt>
                <c:pt idx="535">
                  <c:v>1.1349934469200524</c:v>
                </c:pt>
                <c:pt idx="536">
                  <c:v>1.1377829820452772</c:v>
                </c:pt>
                <c:pt idx="537">
                  <c:v>1.1087866108786613</c:v>
                </c:pt>
                <c:pt idx="538">
                  <c:v>1.1048786851030523</c:v>
                </c:pt>
                <c:pt idx="539">
                  <c:v>1.0760897937875227</c:v>
                </c:pt>
                <c:pt idx="540">
                  <c:v>1.076171875</c:v>
                </c:pt>
                <c:pt idx="541">
                  <c:v>1.0713164093169327</c:v>
                </c:pt>
                <c:pt idx="542">
                  <c:v>1.0738123282292893</c:v>
                </c:pt>
                <c:pt idx="543">
                  <c:v>1.068437581784873</c:v>
                </c:pt>
                <c:pt idx="544">
                  <c:v>1.0868448098663925</c:v>
                </c:pt>
                <c:pt idx="545">
                  <c:v>1.0716132368148914</c:v>
                </c:pt>
                <c:pt idx="546">
                  <c:v>1.0778560250391236</c:v>
                </c:pt>
                <c:pt idx="547">
                  <c:v>1.0612773675346547</c:v>
                </c:pt>
                <c:pt idx="548">
                  <c:v>1.0616966580976863</c:v>
                </c:pt>
                <c:pt idx="549">
                  <c:v>1.0472797927461139</c:v>
                </c:pt>
                <c:pt idx="550">
                  <c:v>1.0465116279069768</c:v>
                </c:pt>
                <c:pt idx="551">
                  <c:v>1.0294687863512988</c:v>
                </c:pt>
                <c:pt idx="552">
                  <c:v>1.0536616161616161</c:v>
                </c:pt>
                <c:pt idx="553">
                  <c:v>1.0492195367573012</c:v>
                </c:pt>
                <c:pt idx="554">
                  <c:v>1.0412074148296593</c:v>
                </c:pt>
                <c:pt idx="555">
                  <c:v>1.0396649421039665</c:v>
                </c:pt>
                <c:pt idx="556">
                  <c:v>1.0340881715249337</c:v>
                </c:pt>
                <c:pt idx="557">
                  <c:v>1.0469135802469136</c:v>
                </c:pt>
                <c:pt idx="558">
                  <c:v>1.043928923988154</c:v>
                </c:pt>
                <c:pt idx="559">
                  <c:v>1.0332914572864322</c:v>
                </c:pt>
                <c:pt idx="560">
                  <c:v>1.035759096612296</c:v>
                </c:pt>
                <c:pt idx="561">
                  <c:v>1.036915711225904</c:v>
                </c:pt>
                <c:pt idx="562">
                  <c:v>1.0395351774662118</c:v>
                </c:pt>
                <c:pt idx="563">
                  <c:v>1.0355438332077367</c:v>
                </c:pt>
                <c:pt idx="564">
                  <c:v>1.0342951151607187</c:v>
                </c:pt>
                <c:pt idx="565">
                  <c:v>1.0341978133740146</c:v>
                </c:pt>
                <c:pt idx="566">
                  <c:v>1.0294117647058825</c:v>
                </c:pt>
                <c:pt idx="567">
                  <c:v>1.0245901639344264</c:v>
                </c:pt>
                <c:pt idx="568">
                  <c:v>1.039861573955396</c:v>
                </c:pt>
                <c:pt idx="569">
                  <c:v>1.0325255102040816</c:v>
                </c:pt>
                <c:pt idx="570">
                  <c:v>1.034143222506394</c:v>
                </c:pt>
                <c:pt idx="571">
                  <c:v>1.0249872514023457</c:v>
                </c:pt>
                <c:pt idx="572">
                  <c:v>1.0172788941507744</c:v>
                </c:pt>
                <c:pt idx="573">
                  <c:v>1.0216223132036848</c:v>
                </c:pt>
                <c:pt idx="574">
                  <c:v>1.0219452019218283</c:v>
                </c:pt>
                <c:pt idx="575">
                  <c:v>1.0201481866632003</c:v>
                </c:pt>
                <c:pt idx="576">
                  <c:v>1.0168940870695258</c:v>
                </c:pt>
                <c:pt idx="577">
                  <c:v>1.0240662809047871</c:v>
                </c:pt>
                <c:pt idx="578">
                  <c:v>1.0289684100144187</c:v>
                </c:pt>
                <c:pt idx="579">
                  <c:v>1.0189097548252477</c:v>
                </c:pt>
                <c:pt idx="580">
                  <c:v>1.0235248245386015</c:v>
                </c:pt>
                <c:pt idx="581">
                  <c:v>1.0344155844155845</c:v>
                </c:pt>
                <c:pt idx="582">
                  <c:v>1.0432760625242217</c:v>
                </c:pt>
                <c:pt idx="583">
                  <c:v>1.034460505937016</c:v>
                </c:pt>
                <c:pt idx="584">
                  <c:v>1.0313552733868878</c:v>
                </c:pt>
                <c:pt idx="585">
                  <c:v>1.02861562258314</c:v>
                </c:pt>
                <c:pt idx="586">
                  <c:v>1.0275835275835274</c:v>
                </c:pt>
                <c:pt idx="587">
                  <c:v>1.0211908476339053</c:v>
                </c:pt>
                <c:pt idx="588">
                  <c:v>1.014388489208633</c:v>
                </c:pt>
                <c:pt idx="589">
                  <c:v>1.0164041994750657</c:v>
                </c:pt>
                <c:pt idx="590">
                  <c:v>1.0094699460739183</c:v>
                </c:pt>
                <c:pt idx="591">
                  <c:v>1.0110511774766477</c:v>
                </c:pt>
                <c:pt idx="592">
                  <c:v>1.0144356955380578</c:v>
                </c:pt>
                <c:pt idx="593">
                  <c:v>1.0098684210526316</c:v>
                </c:pt>
                <c:pt idx="594">
                  <c:v>1.0044438635472488</c:v>
                </c:pt>
                <c:pt idx="595">
                  <c:v>1.0046296296296295</c:v>
                </c:pt>
                <c:pt idx="596">
                  <c:v>1.0058001581861322</c:v>
                </c:pt>
                <c:pt idx="597">
                  <c:v>1.0110511774766477</c:v>
                </c:pt>
                <c:pt idx="598">
                  <c:v>1.0188880021282256</c:v>
                </c:pt>
                <c:pt idx="599">
                  <c:v>1.0138739224137931</c:v>
                </c:pt>
                <c:pt idx="600">
                  <c:v>1.004203959858964</c:v>
                </c:pt>
                <c:pt idx="601">
                  <c:v>0.99945718550685303</c:v>
                </c:pt>
                <c:pt idx="602">
                  <c:v>1.0081411126187245</c:v>
                </c:pt>
                <c:pt idx="603">
                  <c:v>1.0047361299052775</c:v>
                </c:pt>
                <c:pt idx="604">
                  <c:v>1.0144124168514412</c:v>
                </c:pt>
                <c:pt idx="605">
                  <c:v>1.015886287625418</c:v>
                </c:pt>
                <c:pt idx="606">
                  <c:v>1.0142173423423424</c:v>
                </c:pt>
                <c:pt idx="607">
                  <c:v>1.0154697700823161</c:v>
                </c:pt>
                <c:pt idx="608">
                  <c:v>1.0207788433594884</c:v>
                </c:pt>
                <c:pt idx="609">
                  <c:v>1.0217327887981329</c:v>
                </c:pt>
                <c:pt idx="610">
                  <c:v>1.0645863570391871</c:v>
                </c:pt>
                <c:pt idx="611">
                  <c:v>1.0493037794828077</c:v>
                </c:pt>
                <c:pt idx="612">
                  <c:v>1.0798898071625345</c:v>
                </c:pt>
                <c:pt idx="613">
                  <c:v>1.0960378983634798</c:v>
                </c:pt>
                <c:pt idx="614">
                  <c:v>1.0873579545454546</c:v>
                </c:pt>
                <c:pt idx="615">
                  <c:v>1.0720363017583663</c:v>
                </c:pt>
                <c:pt idx="616">
                  <c:v>1.0695876288659794</c:v>
                </c:pt>
                <c:pt idx="617">
                  <c:v>1.0444763271162123</c:v>
                </c:pt>
                <c:pt idx="618">
                  <c:v>1.0718407386035775</c:v>
                </c:pt>
                <c:pt idx="619">
                  <c:v>1.1049237983587339</c:v>
                </c:pt>
                <c:pt idx="620">
                  <c:v>1.109242468558058</c:v>
                </c:pt>
                <c:pt idx="621">
                  <c:v>1.0987636149543716</c:v>
                </c:pt>
                <c:pt idx="622">
                  <c:v>1.1026451983898793</c:v>
                </c:pt>
                <c:pt idx="623">
                  <c:v>1.1409249563699826</c:v>
                </c:pt>
                <c:pt idx="624">
                  <c:v>1.1297620785286819</c:v>
                </c:pt>
                <c:pt idx="625">
                  <c:v>1.1596516690856313</c:v>
                </c:pt>
                <c:pt idx="626">
                  <c:v>1.4472917880023297</c:v>
                </c:pt>
                <c:pt idx="627">
                  <c:v>1.2822769953051643</c:v>
                </c:pt>
                <c:pt idx="628">
                  <c:v>1.2455516014234875</c:v>
                </c:pt>
                <c:pt idx="629">
                  <c:v>1.2597130902570233</c:v>
                </c:pt>
                <c:pt idx="630">
                  <c:v>1.3076329992289899</c:v>
                </c:pt>
                <c:pt idx="631">
                  <c:v>1.2581750233572095</c:v>
                </c:pt>
                <c:pt idx="632">
                  <c:v>1.2404870624048707</c:v>
                </c:pt>
                <c:pt idx="633">
                  <c:v>1.2914110429447854</c:v>
                </c:pt>
                <c:pt idx="634">
                  <c:v>1.3347718865598028</c:v>
                </c:pt>
                <c:pt idx="635">
                  <c:v>1.3490364025695933</c:v>
                </c:pt>
                <c:pt idx="636">
                  <c:v>1.2952731737262124</c:v>
                </c:pt>
                <c:pt idx="637">
                  <c:v>1.2630288166768855</c:v>
                </c:pt>
                <c:pt idx="638">
                  <c:v>1.2627354121642482</c:v>
                </c:pt>
                <c:pt idx="639">
                  <c:v>1.3023580515048092</c:v>
                </c:pt>
                <c:pt idx="640">
                  <c:v>1.3209876543209877</c:v>
                </c:pt>
                <c:pt idx="641">
                  <c:v>1.3349968808484092</c:v>
                </c:pt>
                <c:pt idx="642">
                  <c:v>1.3169984686064318</c:v>
                </c:pt>
                <c:pt idx="643">
                  <c:v>1.2731619844590556</c:v>
                </c:pt>
                <c:pt idx="644">
                  <c:v>1.3068526379624015</c:v>
                </c:pt>
                <c:pt idx="645">
                  <c:v>1.3075023155294845</c:v>
                </c:pt>
                <c:pt idx="646">
                  <c:v>1.3479522734601741</c:v>
                </c:pt>
                <c:pt idx="647">
                  <c:v>1.3038239074550129</c:v>
                </c:pt>
                <c:pt idx="648">
                  <c:v>1.2838709677419355</c:v>
                </c:pt>
                <c:pt idx="649">
                  <c:v>1.2673267326732673</c:v>
                </c:pt>
                <c:pt idx="650">
                  <c:v>1.2889727600918937</c:v>
                </c:pt>
                <c:pt idx="651">
                  <c:v>1.2870619946091644</c:v>
                </c:pt>
                <c:pt idx="652">
                  <c:v>1.3315972222222223</c:v>
                </c:pt>
                <c:pt idx="653">
                  <c:v>1.2774239207360225</c:v>
                </c:pt>
                <c:pt idx="654">
                  <c:v>1.2292243767313018</c:v>
                </c:pt>
                <c:pt idx="655">
                  <c:v>1.2194293478260871</c:v>
                </c:pt>
                <c:pt idx="656">
                  <c:v>1.2751561415683554</c:v>
                </c:pt>
                <c:pt idx="657">
                  <c:v>1.2995507637017072</c:v>
                </c:pt>
                <c:pt idx="658">
                  <c:v>1.3073473611590205</c:v>
                </c:pt>
                <c:pt idx="659">
                  <c:v>1.265865063460254</c:v>
                </c:pt>
                <c:pt idx="660">
                  <c:v>1.2789543348775645</c:v>
                </c:pt>
                <c:pt idx="661">
                  <c:v>1.3376972138301444</c:v>
                </c:pt>
                <c:pt idx="662">
                  <c:v>1.2967289719626167</c:v>
                </c:pt>
                <c:pt idx="663">
                  <c:v>1.292929292929293</c:v>
                </c:pt>
                <c:pt idx="664">
                  <c:v>1.2819655691124854</c:v>
                </c:pt>
                <c:pt idx="665">
                  <c:v>1.3018354860639021</c:v>
                </c:pt>
                <c:pt idx="666">
                  <c:v>1.3306177868295994</c:v>
                </c:pt>
                <c:pt idx="667">
                  <c:v>1.41852487135506</c:v>
                </c:pt>
                <c:pt idx="668">
                  <c:v>1.3615333773959022</c:v>
                </c:pt>
                <c:pt idx="669">
                  <c:v>1.3376623376623376</c:v>
                </c:pt>
                <c:pt idx="670">
                  <c:v>1.350306155333548</c:v>
                </c:pt>
                <c:pt idx="671">
                  <c:v>1.3430894308943089</c:v>
                </c:pt>
                <c:pt idx="672">
                  <c:v>1.3092189500640206</c:v>
                </c:pt>
                <c:pt idx="673">
                  <c:v>1.314569536423841</c:v>
                </c:pt>
                <c:pt idx="674">
                  <c:v>1.3217623497997328</c:v>
                </c:pt>
                <c:pt idx="675">
                  <c:v>1.3388704318936877</c:v>
                </c:pt>
                <c:pt idx="676">
                  <c:v>1.2650200267022695</c:v>
                </c:pt>
                <c:pt idx="677">
                  <c:v>1.2333447215579092</c:v>
                </c:pt>
                <c:pt idx="678">
                  <c:v>1.2234042553191491</c:v>
                </c:pt>
                <c:pt idx="679">
                  <c:v>1.2108486439195101</c:v>
                </c:pt>
                <c:pt idx="680">
                  <c:v>1.2040133779264215</c:v>
                </c:pt>
                <c:pt idx="681">
                  <c:v>1.1955040871934604</c:v>
                </c:pt>
                <c:pt idx="682">
                  <c:v>1.2393887945670627</c:v>
                </c:pt>
                <c:pt idx="683">
                  <c:v>1.2938747419132828</c:v>
                </c:pt>
                <c:pt idx="684">
                  <c:v>1.3389974511469838</c:v>
                </c:pt>
                <c:pt idx="685">
                  <c:v>1.3166036438638709</c:v>
                </c:pt>
                <c:pt idx="686">
                  <c:v>1.318086592178771</c:v>
                </c:pt>
                <c:pt idx="687">
                  <c:v>1.3879189944134078</c:v>
                </c:pt>
                <c:pt idx="688">
                  <c:v>1.3081395348837208</c:v>
                </c:pt>
                <c:pt idx="689">
                  <c:v>1.29701230228471</c:v>
                </c:pt>
                <c:pt idx="690">
                  <c:v>1.2769062385990513</c:v>
                </c:pt>
                <c:pt idx="691">
                  <c:v>1.2770411723656663</c:v>
                </c:pt>
                <c:pt idx="692">
                  <c:v>1.243611584327087</c:v>
                </c:pt>
                <c:pt idx="693">
                  <c:v>1.2276785714285714</c:v>
                </c:pt>
                <c:pt idx="694">
                  <c:v>1.2232051718271522</c:v>
                </c:pt>
                <c:pt idx="695">
                  <c:v>1.1688311688311688</c:v>
                </c:pt>
                <c:pt idx="696">
                  <c:v>1.1838111298482294</c:v>
                </c:pt>
                <c:pt idx="697">
                  <c:v>1.1444778111444778</c:v>
                </c:pt>
                <c:pt idx="698">
                  <c:v>1.1513495046122311</c:v>
                </c:pt>
                <c:pt idx="699">
                  <c:v>1.1435169346561751</c:v>
                </c:pt>
                <c:pt idx="700">
                  <c:v>1.173155737704918</c:v>
                </c:pt>
                <c:pt idx="701">
                  <c:v>1.1823410013531799</c:v>
                </c:pt>
                <c:pt idx="702">
                  <c:v>1.211890243902439</c:v>
                </c:pt>
                <c:pt idx="703">
                  <c:v>1.1958728010825439</c:v>
                </c:pt>
                <c:pt idx="704">
                  <c:v>1.1871365035921997</c:v>
                </c:pt>
                <c:pt idx="705">
                  <c:v>1.2056493282810885</c:v>
                </c:pt>
                <c:pt idx="706">
                  <c:v>1.2084487534626038</c:v>
                </c:pt>
                <c:pt idx="707">
                  <c:v>1.2041884816753927</c:v>
                </c:pt>
                <c:pt idx="708">
                  <c:v>1.2508680555555556</c:v>
                </c:pt>
                <c:pt idx="709">
                  <c:v>1.2272883099074392</c:v>
                </c:pt>
                <c:pt idx="710">
                  <c:v>1.2203626220362622</c:v>
                </c:pt>
                <c:pt idx="711">
                  <c:v>1.2268599371288857</c:v>
                </c:pt>
                <c:pt idx="712">
                  <c:v>1.2045454545454546</c:v>
                </c:pt>
                <c:pt idx="713">
                  <c:v>1.2292243767313018</c:v>
                </c:pt>
                <c:pt idx="714">
                  <c:v>1.273764258555133</c:v>
                </c:pt>
                <c:pt idx="715">
                  <c:v>1.3094824591872178</c:v>
                </c:pt>
                <c:pt idx="716">
                  <c:v>1.3226032190342896</c:v>
                </c:pt>
                <c:pt idx="717">
                  <c:v>1.299930531434526</c:v>
                </c:pt>
                <c:pt idx="718">
                  <c:v>1.2512838069154397</c:v>
                </c:pt>
                <c:pt idx="719">
                  <c:v>1.3089560148383677</c:v>
                </c:pt>
                <c:pt idx="720">
                  <c:v>1.3184257602862255</c:v>
                </c:pt>
                <c:pt idx="721">
                  <c:v>1.2803138373751783</c:v>
                </c:pt>
                <c:pt idx="722">
                  <c:v>1.2662406815761449</c:v>
                </c:pt>
                <c:pt idx="723">
                  <c:v>1.2759957701797675</c:v>
                </c:pt>
                <c:pt idx="724">
                  <c:v>1.2583833392163783</c:v>
                </c:pt>
                <c:pt idx="725">
                  <c:v>1.2254901960784312</c:v>
                </c:pt>
                <c:pt idx="726">
                  <c:v>1.2588778409090908</c:v>
                </c:pt>
                <c:pt idx="727">
                  <c:v>1.2912586144359812</c:v>
                </c:pt>
                <c:pt idx="728">
                  <c:v>1.3192660550458715</c:v>
                </c:pt>
                <c:pt idx="729">
                  <c:v>1.3491475166790214</c:v>
                </c:pt>
                <c:pt idx="730">
                  <c:v>1.3854284635711591</c:v>
                </c:pt>
                <c:pt idx="731">
                  <c:v>1.4128546612623045</c:v>
                </c:pt>
                <c:pt idx="732">
                  <c:v>1.3536444273042807</c:v>
                </c:pt>
                <c:pt idx="733">
                  <c:v>1.3425925925925926</c:v>
                </c:pt>
                <c:pt idx="734">
                  <c:v>1.3193916349809887</c:v>
                </c:pt>
                <c:pt idx="735">
                  <c:v>1.3740755157648892</c:v>
                </c:pt>
                <c:pt idx="736">
                  <c:v>1.37761135199054</c:v>
                </c:pt>
                <c:pt idx="737">
                  <c:v>1.3875786163522013</c:v>
                </c:pt>
                <c:pt idx="738">
                  <c:v>1.3531482205709817</c:v>
                </c:pt>
                <c:pt idx="739">
                  <c:v>1.36328125</c:v>
                </c:pt>
                <c:pt idx="740">
                  <c:v>1.3440860215053765</c:v>
                </c:pt>
                <c:pt idx="741">
                  <c:v>1.3905095293660052</c:v>
                </c:pt>
                <c:pt idx="742">
                  <c:v>1.3752959747434885</c:v>
                </c:pt>
                <c:pt idx="743">
                  <c:v>1.3818897637795275</c:v>
                </c:pt>
                <c:pt idx="744">
                  <c:v>1.3928989465470152</c:v>
                </c:pt>
                <c:pt idx="745">
                  <c:v>1.46609172873383</c:v>
                </c:pt>
                <c:pt idx="746">
                  <c:v>1.3934426229508199</c:v>
                </c:pt>
                <c:pt idx="747">
                  <c:v>1.3486842105263157</c:v>
                </c:pt>
                <c:pt idx="748">
                  <c:v>1.315625</c:v>
                </c:pt>
                <c:pt idx="749">
                  <c:v>1.3314267556402923</c:v>
                </c:pt>
                <c:pt idx="750">
                  <c:v>1.4342629482071714</c:v>
                </c:pt>
                <c:pt idx="751">
                  <c:v>1.4017437961099934</c:v>
                </c:pt>
                <c:pt idx="752">
                  <c:v>1.4721163837894009</c:v>
                </c:pt>
                <c:pt idx="753">
                  <c:v>1.5278733654507914</c:v>
                </c:pt>
                <c:pt idx="754">
                  <c:v>1.4397283531409168</c:v>
                </c:pt>
                <c:pt idx="755">
                  <c:v>1.4573539288112827</c:v>
                </c:pt>
                <c:pt idx="756">
                  <c:v>1.564625850340136</c:v>
                </c:pt>
                <c:pt idx="757">
                  <c:v>1.5853658536585364</c:v>
                </c:pt>
                <c:pt idx="758">
                  <c:v>1.5566537239675255</c:v>
                </c:pt>
                <c:pt idx="759">
                  <c:v>1.5526544821583985</c:v>
                </c:pt>
                <c:pt idx="760">
                  <c:v>1.5408695652173914</c:v>
                </c:pt>
                <c:pt idx="761">
                  <c:v>1.4849023090586146</c:v>
                </c:pt>
                <c:pt idx="762">
                  <c:v>1.5137614678899083</c:v>
                </c:pt>
                <c:pt idx="763">
                  <c:v>1.531001039140977</c:v>
                </c:pt>
                <c:pt idx="764">
                  <c:v>1.7468175388967468</c:v>
                </c:pt>
                <c:pt idx="765">
                  <c:v>1.7078052034689792</c:v>
                </c:pt>
                <c:pt idx="766">
                  <c:v>1.7440361057382334</c:v>
                </c:pt>
                <c:pt idx="767">
                  <c:v>1.685319289005925</c:v>
                </c:pt>
                <c:pt idx="768">
                  <c:v>1.5930113052415211</c:v>
                </c:pt>
                <c:pt idx="769">
                  <c:v>1.6129032258064515</c:v>
                </c:pt>
                <c:pt idx="770">
                  <c:v>1.6528066528066527</c:v>
                </c:pt>
                <c:pt idx="771">
                  <c:v>1.7092511013215859</c:v>
                </c:pt>
                <c:pt idx="772">
                  <c:v>1.6860056258790437</c:v>
                </c:pt>
                <c:pt idx="773">
                  <c:v>1.7313218390804599</c:v>
                </c:pt>
                <c:pt idx="774">
                  <c:v>1.769753307114766</c:v>
                </c:pt>
                <c:pt idx="775">
                  <c:v>1.8097941802696949</c:v>
                </c:pt>
                <c:pt idx="776">
                  <c:v>1.7441029306647604</c:v>
                </c:pt>
                <c:pt idx="777">
                  <c:v>1.9237816049835106</c:v>
                </c:pt>
                <c:pt idx="778">
                  <c:v>1.8302768788205679</c:v>
                </c:pt>
                <c:pt idx="779">
                  <c:v>1.8643453028654335</c:v>
                </c:pt>
                <c:pt idx="780">
                  <c:v>1.9670932358318098</c:v>
                </c:pt>
                <c:pt idx="781">
                  <c:v>2.0088462956137119</c:v>
                </c:pt>
                <c:pt idx="782">
                  <c:v>1.9794930219310738</c:v>
                </c:pt>
                <c:pt idx="783">
                  <c:v>1.9304746779601198</c:v>
                </c:pt>
                <c:pt idx="784">
                  <c:v>1.8770562770562771</c:v>
                </c:pt>
                <c:pt idx="785">
                  <c:v>1.9808984789529538</c:v>
                </c:pt>
                <c:pt idx="786">
                  <c:v>1.926795580110497</c:v>
                </c:pt>
                <c:pt idx="787">
                  <c:v>1.9177114603567016</c:v>
                </c:pt>
                <c:pt idx="788">
                  <c:v>1.9939469467687376</c:v>
                </c:pt>
                <c:pt idx="789">
                  <c:v>2.0832588886903696</c:v>
                </c:pt>
                <c:pt idx="790">
                  <c:v>2.0295070169125586</c:v>
                </c:pt>
                <c:pt idx="791">
                  <c:v>2.0971585701191566</c:v>
                </c:pt>
                <c:pt idx="792">
                  <c:v>2.0680866557436741</c:v>
                </c:pt>
                <c:pt idx="793">
                  <c:v>2.0568531595147568</c:v>
                </c:pt>
                <c:pt idx="794">
                  <c:v>2.1479452054794521</c:v>
                </c:pt>
                <c:pt idx="795">
                  <c:v>2.1422109643567939</c:v>
                </c:pt>
                <c:pt idx="796">
                  <c:v>2.2362869198312234</c:v>
                </c:pt>
                <c:pt idx="797">
                  <c:v>2.1540158059180299</c:v>
                </c:pt>
                <c:pt idx="798">
                  <c:v>2.1571875575188662</c:v>
                </c:pt>
                <c:pt idx="799">
                  <c:v>2.0792983738351909</c:v>
                </c:pt>
                <c:pt idx="800">
                  <c:v>2.1549321939438975</c:v>
                </c:pt>
                <c:pt idx="801">
                  <c:v>2.1495498805805622</c:v>
                </c:pt>
                <c:pt idx="802">
                  <c:v>2.1697416974169741</c:v>
                </c:pt>
                <c:pt idx="803">
                  <c:v>2.1814050369248248</c:v>
                </c:pt>
                <c:pt idx="804">
                  <c:v>2.2610502455610124</c:v>
                </c:pt>
                <c:pt idx="805">
                  <c:v>2.2638652280901006</c:v>
                </c:pt>
                <c:pt idx="806">
                  <c:v>2.235205427817565</c:v>
                </c:pt>
                <c:pt idx="807">
                  <c:v>2.2075720474665661</c:v>
                </c:pt>
                <c:pt idx="808">
                  <c:v>2.2498146775389176</c:v>
                </c:pt>
                <c:pt idx="809">
                  <c:v>2.2148760330578514</c:v>
                </c:pt>
                <c:pt idx="810">
                  <c:v>2.2522189349112427</c:v>
                </c:pt>
                <c:pt idx="811">
                  <c:v>2.2362406289998171</c:v>
                </c:pt>
                <c:pt idx="812">
                  <c:v>2.2765722692166239</c:v>
                </c:pt>
                <c:pt idx="813">
                  <c:v>2.3094170403587442</c:v>
                </c:pt>
                <c:pt idx="814">
                  <c:v>2.4</c:v>
                </c:pt>
                <c:pt idx="815">
                  <c:v>2.3431594860166287</c:v>
                </c:pt>
                <c:pt idx="816">
                  <c:v>2.3424109693391735</c:v>
                </c:pt>
                <c:pt idx="817">
                  <c:v>2.2397003745318353</c:v>
                </c:pt>
                <c:pt idx="818">
                  <c:v>2.2948299058235637</c:v>
                </c:pt>
                <c:pt idx="819">
                  <c:v>2.3215322112594312</c:v>
                </c:pt>
                <c:pt idx="820">
                  <c:v>2.2988505747126435</c:v>
                </c:pt>
                <c:pt idx="821">
                  <c:v>2.2535748331744521</c:v>
                </c:pt>
                <c:pt idx="822">
                  <c:v>2.2068559658672946</c:v>
                </c:pt>
                <c:pt idx="823">
                  <c:v>2.2691190706679576</c:v>
                </c:pt>
                <c:pt idx="824">
                  <c:v>2.1946564885496183</c:v>
                </c:pt>
                <c:pt idx="825">
                  <c:v>2.1868323946397359</c:v>
                </c:pt>
                <c:pt idx="826">
                  <c:v>2.1973785659213574</c:v>
                </c:pt>
                <c:pt idx="827">
                  <c:v>2.2931896883416703</c:v>
                </c:pt>
                <c:pt idx="828">
                  <c:v>2.3471512398258567</c:v>
                </c:pt>
                <c:pt idx="829">
                  <c:v>2.2614304686017834</c:v>
                </c:pt>
                <c:pt idx="830">
                  <c:v>2.3037831733483909</c:v>
                </c:pt>
                <c:pt idx="831">
                  <c:v>2.2649971967856475</c:v>
                </c:pt>
                <c:pt idx="832">
                  <c:v>2.1444813713486091</c:v>
                </c:pt>
                <c:pt idx="833">
                  <c:v>2.2226231282698903</c:v>
                </c:pt>
                <c:pt idx="834">
                  <c:v>2.2309859154929579</c:v>
                </c:pt>
                <c:pt idx="835">
                  <c:v>2.1684981684981683</c:v>
                </c:pt>
                <c:pt idx="836">
                  <c:v>2.1540735266949937</c:v>
                </c:pt>
                <c:pt idx="837">
                  <c:v>2.1102941176470589</c:v>
                </c:pt>
                <c:pt idx="838">
                  <c:v>2.0639911226188272</c:v>
                </c:pt>
                <c:pt idx="839">
                  <c:v>2.0733772342427095</c:v>
                </c:pt>
                <c:pt idx="840">
                  <c:v>2.098557241896196</c:v>
                </c:pt>
                <c:pt idx="841">
                  <c:v>1.8690895605414428</c:v>
                </c:pt>
                <c:pt idx="842">
                  <c:v>1.8814288386010845</c:v>
                </c:pt>
                <c:pt idx="843">
                  <c:v>1.7988430677365181</c:v>
                </c:pt>
                <c:pt idx="844">
                  <c:v>1.6365296803652969</c:v>
                </c:pt>
                <c:pt idx="845">
                  <c:v>1.6270698344132468</c:v>
                </c:pt>
                <c:pt idx="846">
                  <c:v>1.6669726454929317</c:v>
                </c:pt>
                <c:pt idx="847">
                  <c:v>1.6280343128308086</c:v>
                </c:pt>
                <c:pt idx="848">
                  <c:v>1.6342982777574204</c:v>
                </c:pt>
                <c:pt idx="849">
                  <c:v>1.661409043112513</c:v>
                </c:pt>
                <c:pt idx="850">
                  <c:v>1.6895604395604396</c:v>
                </c:pt>
                <c:pt idx="851">
                  <c:v>1.4669174217815011</c:v>
                </c:pt>
                <c:pt idx="852">
                  <c:v>1.5202063628546862</c:v>
                </c:pt>
                <c:pt idx="853">
                  <c:v>1.5411681914144968</c:v>
                </c:pt>
                <c:pt idx="854">
                  <c:v>1.5497494631352899</c:v>
                </c:pt>
                <c:pt idx="855">
                  <c:v>1.5084806928906531</c:v>
                </c:pt>
                <c:pt idx="856">
                  <c:v>1.5016088666428318</c:v>
                </c:pt>
                <c:pt idx="857">
                  <c:v>1.5223665223665224</c:v>
                </c:pt>
                <c:pt idx="858">
                  <c:v>1.5549890750182083</c:v>
                </c:pt>
                <c:pt idx="859">
                  <c:v>1.5917843388960207</c:v>
                </c:pt>
                <c:pt idx="860">
                  <c:v>1.6159037023527267</c:v>
                </c:pt>
                <c:pt idx="861">
                  <c:v>1.7046075396102713</c:v>
                </c:pt>
                <c:pt idx="862">
                  <c:v>1.6591847728497038</c:v>
                </c:pt>
                <c:pt idx="863">
                  <c:v>1.6465935646234047</c:v>
                </c:pt>
                <c:pt idx="864">
                  <c:v>1.7356716687759899</c:v>
                </c:pt>
                <c:pt idx="865">
                  <c:v>1.6920595088725578</c:v>
                </c:pt>
                <c:pt idx="866">
                  <c:v>1.6675360806816206</c:v>
                </c:pt>
                <c:pt idx="867">
                  <c:v>1.6928231352495151</c:v>
                </c:pt>
                <c:pt idx="868">
                  <c:v>1.6276158111250223</c:v>
                </c:pt>
                <c:pt idx="869">
                  <c:v>1.5825327510917031</c:v>
                </c:pt>
                <c:pt idx="870">
                  <c:v>1.5604938271604938</c:v>
                </c:pt>
                <c:pt idx="871">
                  <c:v>1.6014772536511666</c:v>
                </c:pt>
                <c:pt idx="872">
                  <c:v>1.6225448334756618</c:v>
                </c:pt>
                <c:pt idx="873">
                  <c:v>1.6367600201240988</c:v>
                </c:pt>
                <c:pt idx="874">
                  <c:v>1.8015530629853322</c:v>
                </c:pt>
                <c:pt idx="875">
                  <c:v>1.7617652128943284</c:v>
                </c:pt>
                <c:pt idx="876">
                  <c:v>1.7128463476070528</c:v>
                </c:pt>
                <c:pt idx="877">
                  <c:v>1.70493969932265</c:v>
                </c:pt>
                <c:pt idx="878">
                  <c:v>1.7730378270288285</c:v>
                </c:pt>
                <c:pt idx="879">
                  <c:v>1.7673341055767005</c:v>
                </c:pt>
                <c:pt idx="880">
                  <c:v>1.83892839424508</c:v>
                </c:pt>
                <c:pt idx="881">
                  <c:v>1.7697125421551307</c:v>
                </c:pt>
                <c:pt idx="882">
                  <c:v>1.6701394454239462</c:v>
                </c:pt>
                <c:pt idx="883">
                  <c:v>1.6781867866902427</c:v>
                </c:pt>
                <c:pt idx="884">
                  <c:v>1.7285140562248995</c:v>
                </c:pt>
                <c:pt idx="885">
                  <c:v>1.6814849477460614</c:v>
                </c:pt>
                <c:pt idx="886">
                  <c:v>1.6781503598223855</c:v>
                </c:pt>
                <c:pt idx="887">
                  <c:v>1.7399352151781584</c:v>
                </c:pt>
                <c:pt idx="888">
                  <c:v>1.7441678409268826</c:v>
                </c:pt>
                <c:pt idx="889">
                  <c:v>1.7341752656707223</c:v>
                </c:pt>
                <c:pt idx="890">
                  <c:v>1.733184926061377</c:v>
                </c:pt>
                <c:pt idx="891">
                  <c:v>1.6696098892278055</c:v>
                </c:pt>
                <c:pt idx="892">
                  <c:v>1.6737857933871223</c:v>
                </c:pt>
                <c:pt idx="893">
                  <c:v>1.6329680506250965</c:v>
                </c:pt>
                <c:pt idx="894">
                  <c:v>1.7448559670781894</c:v>
                </c:pt>
                <c:pt idx="895">
                  <c:v>1.708150317227916</c:v>
                </c:pt>
                <c:pt idx="896">
                  <c:v>1.726275631855031</c:v>
                </c:pt>
                <c:pt idx="897">
                  <c:v>1.7614269788182833</c:v>
                </c:pt>
                <c:pt idx="898">
                  <c:v>1.7619280247516691</c:v>
                </c:pt>
                <c:pt idx="899">
                  <c:v>1.8033573141486809</c:v>
                </c:pt>
                <c:pt idx="900">
                  <c:v>1.7017954722872755</c:v>
                </c:pt>
                <c:pt idx="901">
                  <c:v>1.7453053495344799</c:v>
                </c:pt>
                <c:pt idx="902">
                  <c:v>1.7553934502560919</c:v>
                </c:pt>
                <c:pt idx="903">
                  <c:v>1.7502734802312863</c:v>
                </c:pt>
                <c:pt idx="904">
                  <c:v>1.7284716834755625</c:v>
                </c:pt>
                <c:pt idx="905">
                  <c:v>1.8689818468823993</c:v>
                </c:pt>
                <c:pt idx="906">
                  <c:v>1.8922806456768417</c:v>
                </c:pt>
                <c:pt idx="907">
                  <c:v>1.8766926875896128</c:v>
                </c:pt>
                <c:pt idx="908">
                  <c:v>1.8042765724988292</c:v>
                </c:pt>
                <c:pt idx="909">
                  <c:v>1.8286425128284869</c:v>
                </c:pt>
                <c:pt idx="910">
                  <c:v>1.8717828731867103</c:v>
                </c:pt>
                <c:pt idx="911">
                  <c:v>1.8439495405700046</c:v>
                </c:pt>
                <c:pt idx="912">
                  <c:v>1.838755304101839</c:v>
                </c:pt>
                <c:pt idx="913">
                  <c:v>1.8298850574712644</c:v>
                </c:pt>
                <c:pt idx="914">
                  <c:v>1.8069938466156388</c:v>
                </c:pt>
                <c:pt idx="915">
                  <c:v>1.7256052824651504</c:v>
                </c:pt>
                <c:pt idx="916">
                  <c:v>1.6972083035075161</c:v>
                </c:pt>
                <c:pt idx="917">
                  <c:v>1.7167259786476867</c:v>
                </c:pt>
                <c:pt idx="918">
                  <c:v>1.7477096546863988</c:v>
                </c:pt>
                <c:pt idx="919">
                  <c:v>1.758519141775347</c:v>
                </c:pt>
                <c:pt idx="920">
                  <c:v>1.7460964019008824</c:v>
                </c:pt>
                <c:pt idx="921">
                  <c:v>1.8117615102539726</c:v>
                </c:pt>
                <c:pt idx="922">
                  <c:v>1.8553076402974984</c:v>
                </c:pt>
                <c:pt idx="923">
                  <c:v>1.9769591807708717</c:v>
                </c:pt>
                <c:pt idx="924">
                  <c:v>1.8983919168919878</c:v>
                </c:pt>
                <c:pt idx="925">
                  <c:v>1.9459922846120874</c:v>
                </c:pt>
                <c:pt idx="926">
                  <c:v>1.9757662152530293</c:v>
                </c:pt>
                <c:pt idx="927">
                  <c:v>2.0454883306079976</c:v>
                </c:pt>
                <c:pt idx="928">
                  <c:v>2.0303634411900013</c:v>
                </c:pt>
                <c:pt idx="929">
                  <c:v>1.8984480940183817</c:v>
                </c:pt>
                <c:pt idx="930">
                  <c:v>1.8891107356780832</c:v>
                </c:pt>
                <c:pt idx="931">
                  <c:v>1.8960524310318547</c:v>
                </c:pt>
                <c:pt idx="932">
                  <c:v>1.9389476913637063</c:v>
                </c:pt>
                <c:pt idx="933">
                  <c:v>1.8904726181545386</c:v>
                </c:pt>
                <c:pt idx="934">
                  <c:v>1.7832526763455052</c:v>
                </c:pt>
                <c:pt idx="935">
                  <c:v>1.8419165112609381</c:v>
                </c:pt>
                <c:pt idx="936">
                  <c:v>1.8773784355179703</c:v>
                </c:pt>
                <c:pt idx="937">
                  <c:v>1.8142372881355933</c:v>
                </c:pt>
                <c:pt idx="938">
                  <c:v>1.7615585128275484</c:v>
                </c:pt>
                <c:pt idx="939">
                  <c:v>1.8089347079037801</c:v>
                </c:pt>
                <c:pt idx="940">
                  <c:v>1.8533576335342774</c:v>
                </c:pt>
                <c:pt idx="941">
                  <c:v>1.8775533046057418</c:v>
                </c:pt>
                <c:pt idx="942">
                  <c:v>1.9232440260680665</c:v>
                </c:pt>
                <c:pt idx="943">
                  <c:v>1.9210488812882998</c:v>
                </c:pt>
                <c:pt idx="944">
                  <c:v>1.9605854224025503</c:v>
                </c:pt>
                <c:pt idx="945">
                  <c:v>1.9726421886249099</c:v>
                </c:pt>
                <c:pt idx="946">
                  <c:v>1.9021364576154376</c:v>
                </c:pt>
                <c:pt idx="947">
                  <c:v>1.9546701313700012</c:v>
                </c:pt>
                <c:pt idx="948">
                  <c:v>1.906631150988364</c:v>
                </c:pt>
                <c:pt idx="949">
                  <c:v>1.916151202749141</c:v>
                </c:pt>
                <c:pt idx="950">
                  <c:v>1.9231299077007853</c:v>
                </c:pt>
                <c:pt idx="951">
                  <c:v>1.8830736449593821</c:v>
                </c:pt>
                <c:pt idx="952">
                  <c:v>1.8868424539552138</c:v>
                </c:pt>
                <c:pt idx="953">
                  <c:v>1.8680879413724183</c:v>
                </c:pt>
                <c:pt idx="954">
                  <c:v>1.8305617389027105</c:v>
                </c:pt>
                <c:pt idx="955">
                  <c:v>1.8327425495601941</c:v>
                </c:pt>
                <c:pt idx="956">
                  <c:v>1.9645514815315923</c:v>
                </c:pt>
                <c:pt idx="957">
                  <c:v>1.9622034579815038</c:v>
                </c:pt>
                <c:pt idx="958">
                  <c:v>1.9561415310103594</c:v>
                </c:pt>
                <c:pt idx="959">
                  <c:v>1.8993694505211685</c:v>
                </c:pt>
                <c:pt idx="960">
                  <c:v>1.959661678594665</c:v>
                </c:pt>
                <c:pt idx="961">
                  <c:v>1.9736326850280641</c:v>
                </c:pt>
                <c:pt idx="962">
                  <c:v>1.9343478807697145</c:v>
                </c:pt>
                <c:pt idx="963">
                  <c:v>1.9315742961747253</c:v>
                </c:pt>
                <c:pt idx="964">
                  <c:v>1.9213864121562227</c:v>
                </c:pt>
                <c:pt idx="965">
                  <c:v>1.9342930970837946</c:v>
                </c:pt>
                <c:pt idx="966">
                  <c:v>2.0154090742326036</c:v>
                </c:pt>
                <c:pt idx="967">
                  <c:v>2.0227189446683767</c:v>
                </c:pt>
                <c:pt idx="968">
                  <c:v>1.9454214675560946</c:v>
                </c:pt>
                <c:pt idx="969">
                  <c:v>1.9610436455452687</c:v>
                </c:pt>
                <c:pt idx="970">
                  <c:v>1.9964809384164224</c:v>
                </c:pt>
                <c:pt idx="971">
                  <c:v>2.0897357098955132</c:v>
                </c:pt>
                <c:pt idx="972">
                  <c:v>2.120877773691308</c:v>
                </c:pt>
                <c:pt idx="973">
                  <c:v>2.0797614610510622</c:v>
                </c:pt>
                <c:pt idx="974">
                  <c:v>2.0676831535886944</c:v>
                </c:pt>
                <c:pt idx="975">
                  <c:v>2.0772887967816653</c:v>
                </c:pt>
                <c:pt idx="976">
                  <c:v>2.1476172513516913</c:v>
                </c:pt>
                <c:pt idx="977">
                  <c:v>2.2138079010475833</c:v>
                </c:pt>
                <c:pt idx="978">
                  <c:v>2.2080996884735202</c:v>
                </c:pt>
                <c:pt idx="979">
                  <c:v>2.3017579360060703</c:v>
                </c:pt>
                <c:pt idx="980">
                  <c:v>2.1656359888444281</c:v>
                </c:pt>
                <c:pt idx="981">
                  <c:v>2.1522434000236768</c:v>
                </c:pt>
                <c:pt idx="982">
                  <c:v>2.1218961625282167</c:v>
                </c:pt>
                <c:pt idx="983">
                  <c:v>2.1354600642780621</c:v>
                </c:pt>
                <c:pt idx="984">
                  <c:v>2.2882096069868996</c:v>
                </c:pt>
                <c:pt idx="985">
                  <c:v>2.150537634408602</c:v>
                </c:pt>
                <c:pt idx="986">
                  <c:v>2.063348416289593</c:v>
                </c:pt>
                <c:pt idx="987">
                  <c:v>2.1022052026937805</c:v>
                </c:pt>
                <c:pt idx="988">
                  <c:v>2.1037272847857809</c:v>
                </c:pt>
                <c:pt idx="989">
                  <c:v>2.0995192932311291</c:v>
                </c:pt>
                <c:pt idx="990">
                  <c:v>2.1138211382113821</c:v>
                </c:pt>
                <c:pt idx="991">
                  <c:v>2.1359598300502123</c:v>
                </c:pt>
                <c:pt idx="992">
                  <c:v>2.0725523338967622</c:v>
                </c:pt>
                <c:pt idx="993">
                  <c:v>2.0440729483282674</c:v>
                </c:pt>
                <c:pt idx="994">
                  <c:v>2.0052245304142309</c:v>
                </c:pt>
                <c:pt idx="995">
                  <c:v>1.9509742300439974</c:v>
                </c:pt>
                <c:pt idx="996">
                  <c:v>1.9928825622775801</c:v>
                </c:pt>
                <c:pt idx="997">
                  <c:v>2.0007382798080471</c:v>
                </c:pt>
                <c:pt idx="998">
                  <c:v>2.0694070943782816</c:v>
                </c:pt>
                <c:pt idx="999">
                  <c:v>2.0928745042855312</c:v>
                </c:pt>
                <c:pt idx="1000">
                  <c:v>2.0735367683841921</c:v>
                </c:pt>
                <c:pt idx="1001">
                  <c:v>2.1478696741854635</c:v>
                </c:pt>
                <c:pt idx="1002">
                  <c:v>2.0608451522338931</c:v>
                </c:pt>
                <c:pt idx="1003">
                  <c:v>2.1555577629879803</c:v>
                </c:pt>
                <c:pt idx="1004">
                  <c:v>2.1576452980793217</c:v>
                </c:pt>
                <c:pt idx="1005">
                  <c:v>2.0803782505910164</c:v>
                </c:pt>
                <c:pt idx="1006">
                  <c:v>2.0608899297423888</c:v>
                </c:pt>
                <c:pt idx="1007">
                  <c:v>2.0965131675739297</c:v>
                </c:pt>
                <c:pt idx="1008">
                  <c:v>2.0550721182500893</c:v>
                </c:pt>
                <c:pt idx="1009">
                  <c:v>1.9941806827052728</c:v>
                </c:pt>
                <c:pt idx="1010">
                  <c:v>2.0200573065902576</c:v>
                </c:pt>
                <c:pt idx="1011">
                  <c:v>1.9800113143503677</c:v>
                </c:pt>
                <c:pt idx="1012">
                  <c:v>1.9482943674459845</c:v>
                </c:pt>
                <c:pt idx="1013">
                  <c:v>1.9442330312045943</c:v>
                </c:pt>
                <c:pt idx="1014">
                  <c:v>1.989311163895487</c:v>
                </c:pt>
                <c:pt idx="1015">
                  <c:v>1.9103008612012078</c:v>
                </c:pt>
                <c:pt idx="1016">
                  <c:v>1.9072484290645191</c:v>
                </c:pt>
                <c:pt idx="1017">
                  <c:v>1.9096536283418939</c:v>
                </c:pt>
                <c:pt idx="1018">
                  <c:v>1.9145362082058126</c:v>
                </c:pt>
                <c:pt idx="1019">
                  <c:v>1.898117737661102</c:v>
                </c:pt>
                <c:pt idx="1020">
                  <c:v>1.9024876072342063</c:v>
                </c:pt>
                <c:pt idx="1021">
                  <c:v>1.9637806769455342</c:v>
                </c:pt>
                <c:pt idx="1022">
                  <c:v>2.0235845671777453</c:v>
                </c:pt>
                <c:pt idx="1023">
                  <c:v>2.0156907226239427</c:v>
                </c:pt>
                <c:pt idx="1024">
                  <c:v>2.0266791481394804</c:v>
                </c:pt>
                <c:pt idx="1025">
                  <c:v>2.0314440357084278</c:v>
                </c:pt>
                <c:pt idx="1026">
                  <c:v>2.0840871264201462</c:v>
                </c:pt>
                <c:pt idx="1027">
                  <c:v>2.0669501793732628</c:v>
                </c:pt>
                <c:pt idx="1028">
                  <c:v>2.0097798366907651</c:v>
                </c:pt>
                <c:pt idx="1029">
                  <c:v>1.985949122968133</c:v>
                </c:pt>
                <c:pt idx="1030">
                  <c:v>1.9965437788018434</c:v>
                </c:pt>
                <c:pt idx="1031">
                  <c:v>1.9443197126178717</c:v>
                </c:pt>
                <c:pt idx="1032">
                  <c:v>1.9870262888357799</c:v>
                </c:pt>
                <c:pt idx="1033">
                  <c:v>2.0241009226134437</c:v>
                </c:pt>
                <c:pt idx="1034">
                  <c:v>2.0275978597578148</c:v>
                </c:pt>
                <c:pt idx="1035">
                  <c:v>2.0085209981740717</c:v>
                </c:pt>
                <c:pt idx="1036">
                  <c:v>2.027217931813901</c:v>
                </c:pt>
                <c:pt idx="1037">
                  <c:v>2.0086974528887969</c:v>
                </c:pt>
                <c:pt idx="1038">
                  <c:v>1.9935158998413465</c:v>
                </c:pt>
                <c:pt idx="1039">
                  <c:v>2.0488148321990143</c:v>
                </c:pt>
                <c:pt idx="1040">
                  <c:v>2.0574663431806286</c:v>
                </c:pt>
                <c:pt idx="1041">
                  <c:v>2.0665708812260535</c:v>
                </c:pt>
                <c:pt idx="1042">
                  <c:v>2.0535395597858419</c:v>
                </c:pt>
                <c:pt idx="1043">
                  <c:v>2.0669268061960504</c:v>
                </c:pt>
                <c:pt idx="1044">
                  <c:v>2.0326916772048147</c:v>
                </c:pt>
                <c:pt idx="1045">
                  <c:v>2.0357803824799507</c:v>
                </c:pt>
                <c:pt idx="1046">
                  <c:v>2.0325849845482642</c:v>
                </c:pt>
                <c:pt idx="1047">
                  <c:v>2.0592020592020592</c:v>
                </c:pt>
                <c:pt idx="1048">
                  <c:v>2.0444339399669107</c:v>
                </c:pt>
                <c:pt idx="1049">
                  <c:v>2.0500652509194448</c:v>
                </c:pt>
                <c:pt idx="1050">
                  <c:v>2.0829901880044237</c:v>
                </c:pt>
                <c:pt idx="1051">
                  <c:v>2.0898301140330462</c:v>
                </c:pt>
                <c:pt idx="1052">
                  <c:v>2.0759030635573845</c:v>
                </c:pt>
                <c:pt idx="1053">
                  <c:v>2.0506499327655758</c:v>
                </c:pt>
                <c:pt idx="1054">
                  <c:v>2.0281542082771544</c:v>
                </c:pt>
                <c:pt idx="1055">
                  <c:v>2.0424948594928032</c:v>
                </c:pt>
                <c:pt idx="1056">
                  <c:v>2.036545299068365</c:v>
                </c:pt>
                <c:pt idx="1057">
                  <c:v>2.0235975066785397</c:v>
                </c:pt>
                <c:pt idx="1058">
                  <c:v>1.9989124524197934</c:v>
                </c:pt>
                <c:pt idx="1059">
                  <c:v>1.9881273610361576</c:v>
                </c:pt>
                <c:pt idx="1060">
                  <c:v>1.9793331202727176</c:v>
                </c:pt>
                <c:pt idx="1061">
                  <c:v>1.9585132146993787</c:v>
                </c:pt>
                <c:pt idx="1062">
                  <c:v>1.9680511182108626</c:v>
                </c:pt>
                <c:pt idx="1063">
                  <c:v>1.9822231741272223</c:v>
                </c:pt>
                <c:pt idx="1064">
                  <c:v>1.9852164730728616</c:v>
                </c:pt>
                <c:pt idx="1065">
                  <c:v>2.0496649586125342</c:v>
                </c:pt>
                <c:pt idx="1066">
                  <c:v>2.0384000000000002</c:v>
                </c:pt>
                <c:pt idx="1067">
                  <c:v>2.015232606010704</c:v>
                </c:pt>
                <c:pt idx="1068">
                  <c:v>1.9895984518626029</c:v>
                </c:pt>
                <c:pt idx="1069">
                  <c:v>1.986491855383393</c:v>
                </c:pt>
                <c:pt idx="1070">
                  <c:v>1.9073673011892549</c:v>
                </c:pt>
                <c:pt idx="1071">
                  <c:v>1.9058028616852147</c:v>
                </c:pt>
                <c:pt idx="1072">
                  <c:v>1.911296738265712</c:v>
                </c:pt>
                <c:pt idx="1073">
                  <c:v>1.8664294141539177</c:v>
                </c:pt>
                <c:pt idx="1074">
                  <c:v>1.8322279447182186</c:v>
                </c:pt>
                <c:pt idx="1075">
                  <c:v>1.8501902232431269</c:v>
                </c:pt>
                <c:pt idx="1076">
                  <c:v>1.8845807033363391</c:v>
                </c:pt>
                <c:pt idx="1077">
                  <c:v>1.8907713203231111</c:v>
                </c:pt>
                <c:pt idx="1078">
                  <c:v>1.8967760081566643</c:v>
                </c:pt>
                <c:pt idx="1079">
                  <c:v>1.9258318977241815</c:v>
                </c:pt>
                <c:pt idx="1080">
                  <c:v>1.832768893637829</c:v>
                </c:pt>
                <c:pt idx="1081">
                  <c:v>1.8456585889296253</c:v>
                </c:pt>
                <c:pt idx="1082">
                  <c:v>1.8734741534868911</c:v>
                </c:pt>
                <c:pt idx="1083">
                  <c:v>1.856259802564812</c:v>
                </c:pt>
                <c:pt idx="1084">
                  <c:v>1.8639480332010103</c:v>
                </c:pt>
                <c:pt idx="1085">
                  <c:v>1.8603820746295303</c:v>
                </c:pt>
                <c:pt idx="1086">
                  <c:v>1.8457843725877003</c:v>
                </c:pt>
                <c:pt idx="1087">
                  <c:v>1.8229652889756429</c:v>
                </c:pt>
                <c:pt idx="1088">
                  <c:v>1.7878466233249302</c:v>
                </c:pt>
                <c:pt idx="1089">
                  <c:v>1.7638799047063092</c:v>
                </c:pt>
                <c:pt idx="1090">
                  <c:v>1.7571225397990551</c:v>
                </c:pt>
                <c:pt idx="1091">
                  <c:v>1.7331555737873037</c:v>
                </c:pt>
                <c:pt idx="1092">
                  <c:v>1.8588399720475193</c:v>
                </c:pt>
                <c:pt idx="1093">
                  <c:v>1.9717882602760506</c:v>
                </c:pt>
                <c:pt idx="1094">
                  <c:v>1.9822575711226675</c:v>
                </c:pt>
                <c:pt idx="1095">
                  <c:v>1.9498432601880877</c:v>
                </c:pt>
                <c:pt idx="1096">
                  <c:v>2.0029920212765955</c:v>
                </c:pt>
                <c:pt idx="1097">
                  <c:v>2.0017226528854435</c:v>
                </c:pt>
                <c:pt idx="1098">
                  <c:v>2.0077087794432549</c:v>
                </c:pt>
                <c:pt idx="1099">
                  <c:v>2</c:v>
                </c:pt>
                <c:pt idx="1100">
                  <c:v>1.9579198094481938</c:v>
                </c:pt>
                <c:pt idx="1101">
                  <c:v>1.8912529550827424</c:v>
                </c:pt>
                <c:pt idx="1102">
                  <c:v>1.9593672207500201</c:v>
                </c:pt>
                <c:pt idx="1103">
                  <c:v>1.9201664774877032</c:v>
                </c:pt>
                <c:pt idx="1104">
                  <c:v>1.9188579550721503</c:v>
                </c:pt>
                <c:pt idx="1105">
                  <c:v>1.9764661165924966</c:v>
                </c:pt>
                <c:pt idx="1106">
                  <c:v>1.9866471258752645</c:v>
                </c:pt>
                <c:pt idx="1107">
                  <c:v>1.9667923317558353</c:v>
                </c:pt>
                <c:pt idx="1108">
                  <c:v>1.9917131933001646</c:v>
                </c:pt>
                <c:pt idx="1109">
                  <c:v>2.0049796881142705</c:v>
                </c:pt>
                <c:pt idx="1110">
                  <c:v>2.0011445020549017</c:v>
                </c:pt>
                <c:pt idx="1111">
                  <c:v>1.9639823309548079</c:v>
                </c:pt>
                <c:pt idx="1112">
                  <c:v>1.9117426076503099</c:v>
                </c:pt>
                <c:pt idx="1113">
                  <c:v>1.8726787675890568</c:v>
                </c:pt>
                <c:pt idx="1114">
                  <c:v>1.8252756573367261</c:v>
                </c:pt>
                <c:pt idx="1115">
                  <c:v>1.8313904375739145</c:v>
                </c:pt>
                <c:pt idx="1116">
                  <c:v>1.7872624208069359</c:v>
                </c:pt>
                <c:pt idx="1117">
                  <c:v>1.9138068635275338</c:v>
                </c:pt>
                <c:pt idx="1118">
                  <c:v>1.939799331103679</c:v>
                </c:pt>
                <c:pt idx="1119">
                  <c:v>1.8701958640208407</c:v>
                </c:pt>
                <c:pt idx="1120">
                  <c:v>1.9793135872120358</c:v>
                </c:pt>
                <c:pt idx="1121">
                  <c:v>1.7951458265570064</c:v>
                </c:pt>
                <c:pt idx="1122">
                  <c:v>1.793607071936455</c:v>
                </c:pt>
                <c:pt idx="1123">
                  <c:v>1.8060157214318195</c:v>
                </c:pt>
                <c:pt idx="1124">
                  <c:v>1.8077622704077525</c:v>
                </c:pt>
                <c:pt idx="1125">
                  <c:v>1.7593465284322964</c:v>
                </c:pt>
                <c:pt idx="1126">
                  <c:v>1.8580299927330381</c:v>
                </c:pt>
                <c:pt idx="1127">
                  <c:v>1.8191973190776352</c:v>
                </c:pt>
                <c:pt idx="1128">
                  <c:v>1.8196115436030509</c:v>
                </c:pt>
                <c:pt idx="1129">
                  <c:v>1.816209514954285</c:v>
                </c:pt>
                <c:pt idx="1130">
                  <c:v>1.8050430029492148</c:v>
                </c:pt>
                <c:pt idx="1131">
                  <c:v>1.8000180001800019</c:v>
                </c:pt>
                <c:pt idx="1132">
                  <c:v>1.7934806976639912</c:v>
                </c:pt>
                <c:pt idx="1133">
                  <c:v>1.8125118955243549</c:v>
                </c:pt>
                <c:pt idx="1134">
                  <c:v>1.8758749416705554</c:v>
                </c:pt>
                <c:pt idx="1135">
                  <c:v>1.8559522711197218</c:v>
                </c:pt>
                <c:pt idx="1136">
                  <c:v>1.8757668711656441</c:v>
                </c:pt>
                <c:pt idx="1137">
                  <c:v>1.8806487934025136</c:v>
                </c:pt>
                <c:pt idx="1138">
                  <c:v>1.880254316449212</c:v>
                </c:pt>
                <c:pt idx="1139">
                  <c:v>1.8577777777777778</c:v>
                </c:pt>
                <c:pt idx="1140">
                  <c:v>1.8601320942194166</c:v>
                </c:pt>
                <c:pt idx="1141">
                  <c:v>1.9103950945797419</c:v>
                </c:pt>
                <c:pt idx="1142">
                  <c:v>1.8859616936963381</c:v>
                </c:pt>
                <c:pt idx="1143">
                  <c:v>1.9186325382636376</c:v>
                </c:pt>
                <c:pt idx="1144">
                  <c:v>1.9770560190703217</c:v>
                </c:pt>
                <c:pt idx="1145">
                  <c:v>1.9850328823040289</c:v>
                </c:pt>
                <c:pt idx="1146">
                  <c:v>1.9501410383471829</c:v>
                </c:pt>
                <c:pt idx="1147">
                  <c:v>1.9285224596858326</c:v>
                </c:pt>
                <c:pt idx="1148">
                  <c:v>1.9847445874104321</c:v>
                </c:pt>
                <c:pt idx="1149">
                  <c:v>1.9553371086654556</c:v>
                </c:pt>
                <c:pt idx="1150">
                  <c:v>1.9878587702799821</c:v>
                </c:pt>
                <c:pt idx="1151">
                  <c:v>1.9645881447267128</c:v>
                </c:pt>
                <c:pt idx="1152">
                  <c:v>1.9746487477092243</c:v>
                </c:pt>
                <c:pt idx="1153">
                  <c:v>1.9675717796559371</c:v>
                </c:pt>
                <c:pt idx="1154">
                  <c:v>1.9560761346998536</c:v>
                </c:pt>
                <c:pt idx="1155">
                  <c:v>1.9442556084296396</c:v>
                </c:pt>
                <c:pt idx="1156">
                  <c:v>1.9128759816269079</c:v>
                </c:pt>
                <c:pt idx="1157">
                  <c:v>1.893860561914672</c:v>
                </c:pt>
                <c:pt idx="1158">
                  <c:v>1.8990998661963265</c:v>
                </c:pt>
                <c:pt idx="1159">
                  <c:v>1.8606042476817228</c:v>
                </c:pt>
                <c:pt idx="1160">
                  <c:v>1.8861479512274812</c:v>
                </c:pt>
                <c:pt idx="1161">
                  <c:v>1.8470335954253039</c:v>
                </c:pt>
                <c:pt idx="1162">
                  <c:v>1.8340327526033939</c:v>
                </c:pt>
                <c:pt idx="1163">
                  <c:v>1.8243187843340896</c:v>
                </c:pt>
                <c:pt idx="1164">
                  <c:v>1.8627187079407805</c:v>
                </c:pt>
                <c:pt idx="1165">
                  <c:v>1.8429767642228263</c:v>
                </c:pt>
                <c:pt idx="1166">
                  <c:v>1.8912970990330109</c:v>
                </c:pt>
                <c:pt idx="1167">
                  <c:v>1.8972208067108305</c:v>
                </c:pt>
                <c:pt idx="1168">
                  <c:v>1.8551056786350903</c:v>
                </c:pt>
                <c:pt idx="1169">
                  <c:v>1.7897868120971741</c:v>
                </c:pt>
                <c:pt idx="1170">
                  <c:v>1.7273710782545979</c:v>
                </c:pt>
                <c:pt idx="1171">
                  <c:v>1.8487907840195306</c:v>
                </c:pt>
                <c:pt idx="1172">
                  <c:v>1.7808585024764494</c:v>
                </c:pt>
                <c:pt idx="1173">
                  <c:v>1.8459767174107713</c:v>
                </c:pt>
                <c:pt idx="1174">
                  <c:v>1.8360853653935638</c:v>
                </c:pt>
                <c:pt idx="1175">
                  <c:v>1.8442984112596621</c:v>
                </c:pt>
                <c:pt idx="1176">
                  <c:v>1.8720498884657573</c:v>
                </c:pt>
                <c:pt idx="1177">
                  <c:v>1.8194583273835023</c:v>
                </c:pt>
                <c:pt idx="1178">
                  <c:v>1.799192863705616</c:v>
                </c:pt>
                <c:pt idx="1179">
                  <c:v>1.7510553235208719</c:v>
                </c:pt>
                <c:pt idx="1180">
                  <c:v>1.7708533837566094</c:v>
                </c:pt>
                <c:pt idx="1181">
                  <c:v>1.8216231592306515</c:v>
                </c:pt>
                <c:pt idx="1182">
                  <c:v>1.9422943144551308</c:v>
                </c:pt>
                <c:pt idx="1183">
                  <c:v>2.0316614114358158</c:v>
                </c:pt>
                <c:pt idx="1184">
                  <c:v>2.2882407694694384</c:v>
                </c:pt>
                <c:pt idx="1185">
                  <c:v>2.2877408426847343</c:v>
                </c:pt>
                <c:pt idx="1186">
                  <c:v>2.2118216994591045</c:v>
                </c:pt>
                <c:pt idx="1187">
                  <c:v>2.1065828143946401</c:v>
                </c:pt>
                <c:pt idx="1188">
                  <c:v>2.1044022899088426</c:v>
                </c:pt>
                <c:pt idx="1189">
                  <c:v>2.0017406440382941</c:v>
                </c:pt>
                <c:pt idx="1190">
                  <c:v>2.1563573883161511</c:v>
                </c:pt>
                <c:pt idx="1191">
                  <c:v>2.1777670774146949</c:v>
                </c:pt>
                <c:pt idx="1192">
                  <c:v>2.1856565612912981</c:v>
                </c:pt>
                <c:pt idx="1193">
                  <c:v>2.2046557269803193</c:v>
                </c:pt>
                <c:pt idx="1194">
                  <c:v>2.2047706090763435</c:v>
                </c:pt>
                <c:pt idx="1195">
                  <c:v>2.1950308238371008</c:v>
                </c:pt>
                <c:pt idx="1196">
                  <c:v>2.328262392911232</c:v>
                </c:pt>
                <c:pt idx="1197">
                  <c:v>2.3733773791971977</c:v>
                </c:pt>
                <c:pt idx="1198">
                  <c:v>2.362519732716303</c:v>
                </c:pt>
                <c:pt idx="1199">
                  <c:v>2.2707788105766626</c:v>
                </c:pt>
                <c:pt idx="1200">
                  <c:v>2.281545863728077</c:v>
                </c:pt>
                <c:pt idx="1201">
                  <c:v>2.3384891176943761</c:v>
                </c:pt>
                <c:pt idx="1202">
                  <c:v>2.2975129671498871</c:v>
                </c:pt>
                <c:pt idx="1203">
                  <c:v>2.2179831226357138</c:v>
                </c:pt>
                <c:pt idx="1204">
                  <c:v>2.18374300837923</c:v>
                </c:pt>
                <c:pt idx="1205">
                  <c:v>2.121149258375687</c:v>
                </c:pt>
                <c:pt idx="1206">
                  <c:v>1.9374365096819461</c:v>
                </c:pt>
                <c:pt idx="1207">
                  <c:v>1.8623055170263325</c:v>
                </c:pt>
                <c:pt idx="1208">
                  <c:v>1.8443095366172291</c:v>
                </c:pt>
                <c:pt idx="1209">
                  <c:v>1.8132630572431403</c:v>
                </c:pt>
                <c:pt idx="1210">
                  <c:v>1.771811057625138</c:v>
                </c:pt>
                <c:pt idx="1211">
                  <c:v>1.7380312845631223</c:v>
                </c:pt>
                <c:pt idx="1212">
                  <c:v>1.7866166173392046</c:v>
                </c:pt>
                <c:pt idx="1213">
                  <c:v>1.7363704256908141</c:v>
                </c:pt>
                <c:pt idx="1214">
                  <c:v>1.5400879677364621</c:v>
                </c:pt>
                <c:pt idx="1215">
                  <c:v>1.3280820663125115</c:v>
                </c:pt>
                <c:pt idx="1216">
                  <c:v>1.2915780010696769</c:v>
                </c:pt>
                <c:pt idx="1217">
                  <c:v>1.1533859775065807</c:v>
                </c:pt>
                <c:pt idx="1218">
                  <c:v>1.179756741467094</c:v>
                </c:pt>
                <c:pt idx="1219">
                  <c:v>1.0930357279669025</c:v>
                </c:pt>
                <c:pt idx="1220">
                  <c:v>1.064741157753029</c:v>
                </c:pt>
                <c:pt idx="1221">
                  <c:v>1.1394157552263604</c:v>
                </c:pt>
                <c:pt idx="1222">
                  <c:v>1.1668769758890654</c:v>
                </c:pt>
                <c:pt idx="1223">
                  <c:v>1.1452438695769334</c:v>
                </c:pt>
                <c:pt idx="1224">
                  <c:v>1.0243341827811923</c:v>
                </c:pt>
                <c:pt idx="1225">
                  <c:v>1.0660928674474899</c:v>
                </c:pt>
                <c:pt idx="1226">
                  <c:v>1.0556672663773945</c:v>
                </c:pt>
                <c:pt idx="1227">
                  <c:v>0.97316497579252126</c:v>
                </c:pt>
                <c:pt idx="1228">
                  <c:v>1.0175476267162915</c:v>
                </c:pt>
                <c:pt idx="1229">
                  <c:v>1.0182362077892193</c:v>
                </c:pt>
                <c:pt idx="1230">
                  <c:v>1.0628460528568981</c:v>
                </c:pt>
                <c:pt idx="1231">
                  <c:v>1.157925578669792</c:v>
                </c:pt>
                <c:pt idx="1232">
                  <c:v>1.1130888809778094</c:v>
                </c:pt>
                <c:pt idx="1233">
                  <c:v>1.0393277161468175</c:v>
                </c:pt>
                <c:pt idx="1234">
                  <c:v>1.0632447296058662</c:v>
                </c:pt>
                <c:pt idx="1235">
                  <c:v>1.0828899007076636</c:v>
                </c:pt>
                <c:pt idx="1236">
                  <c:v>1.1232018684643559</c:v>
                </c:pt>
                <c:pt idx="1237">
                  <c:v>1.0984142965013843</c:v>
                </c:pt>
                <c:pt idx="1238">
                  <c:v>1.1242622360208958</c:v>
                </c:pt>
                <c:pt idx="1239">
                  <c:v>1.1396436217235246</c:v>
                </c:pt>
                <c:pt idx="1240">
                  <c:v>1.125420956930592</c:v>
                </c:pt>
                <c:pt idx="1241">
                  <c:v>1.1655501186551021</c:v>
                </c:pt>
                <c:pt idx="1242">
                  <c:v>1.2349958833470553</c:v>
                </c:pt>
                <c:pt idx="1243">
                  <c:v>1.2907198029777232</c:v>
                </c:pt>
                <c:pt idx="1244">
                  <c:v>1.3611615245009074</c:v>
                </c:pt>
                <c:pt idx="1245">
                  <c:v>1.4025681148748159</c:v>
                </c:pt>
                <c:pt idx="1246">
                  <c:v>1.3349884331095188</c:v>
                </c:pt>
                <c:pt idx="1247">
                  <c:v>1.2183978068839476</c:v>
                </c:pt>
                <c:pt idx="1248">
                  <c:v>1.2558647026732133</c:v>
                </c:pt>
                <c:pt idx="1249">
                  <c:v>1.1951292844257366</c:v>
                </c:pt>
                <c:pt idx="1250">
                  <c:v>1.2116654132196873</c:v>
                </c:pt>
                <c:pt idx="1251">
                  <c:v>1.2019034392614982</c:v>
                </c:pt>
                <c:pt idx="1252">
                  <c:v>1.335568009218038</c:v>
                </c:pt>
                <c:pt idx="1253">
                  <c:v>1.336243611584327</c:v>
                </c:pt>
                <c:pt idx="1254">
                  <c:v>1.2947546386457509</c:v>
                </c:pt>
                <c:pt idx="1255">
                  <c:v>1.282119487152205</c:v>
                </c:pt>
                <c:pt idx="1256">
                  <c:v>1.2742952760973099</c:v>
                </c:pt>
                <c:pt idx="1257">
                  <c:v>1.2015070863726973</c:v>
                </c:pt>
                <c:pt idx="1258">
                  <c:v>1.2555738089650317</c:v>
                </c:pt>
                <c:pt idx="1259">
                  <c:v>1.2527324701530183</c:v>
                </c:pt>
                <c:pt idx="1260">
                  <c:v>1.2451263991950698</c:v>
                </c:pt>
                <c:pt idx="1261">
                  <c:v>1.3257714483032847</c:v>
                </c:pt>
                <c:pt idx="1262">
                  <c:v>1.3429044261033636</c:v>
                </c:pt>
                <c:pt idx="1263">
                  <c:v>1.3097048183295759</c:v>
                </c:pt>
                <c:pt idx="1264">
                  <c:v>1.3079629707200604</c:v>
                </c:pt>
                <c:pt idx="1265">
                  <c:v>1.26005631536605</c:v>
                </c:pt>
                <c:pt idx="1266">
                  <c:v>1.306832298136646</c:v>
                </c:pt>
                <c:pt idx="1267">
                  <c:v>1.3328834148810527</c:v>
                </c:pt>
                <c:pt idx="1268">
                  <c:v>1.294782520940559</c:v>
                </c:pt>
                <c:pt idx="1269">
                  <c:v>1.266214020079961</c:v>
                </c:pt>
                <c:pt idx="1270">
                  <c:v>1.2791307248725157</c:v>
                </c:pt>
                <c:pt idx="1271">
                  <c:v>1.2755853160469204</c:v>
                </c:pt>
                <c:pt idx="1272">
                  <c:v>1.30308285711578</c:v>
                </c:pt>
                <c:pt idx="1273">
                  <c:v>1.2670938127570048</c:v>
                </c:pt>
                <c:pt idx="1274">
                  <c:v>1.2372621352131195</c:v>
                </c:pt>
                <c:pt idx="1275">
                  <c:v>1.2187276626161543</c:v>
                </c:pt>
                <c:pt idx="1276">
                  <c:v>1.2490438773381545</c:v>
                </c:pt>
                <c:pt idx="1277">
                  <c:v>1.223138250452118</c:v>
                </c:pt>
                <c:pt idx="1278">
                  <c:v>1.2646249139710941</c:v>
                </c:pt>
                <c:pt idx="1279">
                  <c:v>1.2777977044476327</c:v>
                </c:pt>
                <c:pt idx="1280">
                  <c:v>1.2772689275794811</c:v>
                </c:pt>
                <c:pt idx="1281">
                  <c:v>1.3064326427214332</c:v>
                </c:pt>
                <c:pt idx="1282">
                  <c:v>1.3452260435762036</c:v>
                </c:pt>
                <c:pt idx="1283">
                  <c:v>1.3831246482836241</c:v>
                </c:pt>
                <c:pt idx="1284">
                  <c:v>1.4148524132076474</c:v>
                </c:pt>
                <c:pt idx="1285">
                  <c:v>1.4175505385593878</c:v>
                </c:pt>
                <c:pt idx="1286">
                  <c:v>1.4026295837417018</c:v>
                </c:pt>
                <c:pt idx="1287">
                  <c:v>1.3934503143473773</c:v>
                </c:pt>
                <c:pt idx="1288">
                  <c:v>1.3820543309247233</c:v>
                </c:pt>
                <c:pt idx="1289">
                  <c:v>1.3732287404177761</c:v>
                </c:pt>
                <c:pt idx="1290">
                  <c:v>1.3789092210639347</c:v>
                </c:pt>
                <c:pt idx="1291">
                  <c:v>1.3899049012435993</c:v>
                </c:pt>
                <c:pt idx="1292">
                  <c:v>1.4601255943954408</c:v>
                </c:pt>
                <c:pt idx="1293">
                  <c:v>1.4537799181401736</c:v>
                </c:pt>
                <c:pt idx="1294">
                  <c:v>1.4416041911299793</c:v>
                </c:pt>
                <c:pt idx="1295">
                  <c:v>1.4914043313239562</c:v>
                </c:pt>
                <c:pt idx="1296">
                  <c:v>1.4832988980716255</c:v>
                </c:pt>
                <c:pt idx="1297">
                  <c:v>1.4877341070957533</c:v>
                </c:pt>
                <c:pt idx="1298">
                  <c:v>1.5031098825155496</c:v>
                </c:pt>
                <c:pt idx="1299">
                  <c:v>1.4747286295793758</c:v>
                </c:pt>
                <c:pt idx="1300">
                  <c:v>1.3760860570955731</c:v>
                </c:pt>
                <c:pt idx="1301">
                  <c:v>1.3938017199415871</c:v>
                </c:pt>
                <c:pt idx="1302">
                  <c:v>1.2760064904724284</c:v>
                </c:pt>
                <c:pt idx="1303">
                  <c:v>1.2745986002470153</c:v>
                </c:pt>
                <c:pt idx="1304">
                  <c:v>1.2411565546018708</c:v>
                </c:pt>
                <c:pt idx="1305">
                  <c:v>1.2566256217891218</c:v>
                </c:pt>
                <c:pt idx="1306">
                  <c:v>1.2652989766198215</c:v>
                </c:pt>
                <c:pt idx="1307">
                  <c:v>1.2510950067691327</c:v>
                </c:pt>
                <c:pt idx="1308">
                  <c:v>1.2396626004853009</c:v>
                </c:pt>
                <c:pt idx="1309">
                  <c:v>1.2638791431048004</c:v>
                </c:pt>
                <c:pt idx="1310">
                  <c:v>1.2666079885996897</c:v>
                </c:pt>
                <c:pt idx="1311">
                  <c:v>1.2956983822688597</c:v>
                </c:pt>
                <c:pt idx="1312">
                  <c:v>1.3303412651367601</c:v>
                </c:pt>
                <c:pt idx="1313">
                  <c:v>1.3043802948961556</c:v>
                </c:pt>
                <c:pt idx="1314">
                  <c:v>1.2522935402387751</c:v>
                </c:pt>
                <c:pt idx="1315">
                  <c:v>1.2323556482288451</c:v>
                </c:pt>
                <c:pt idx="1316">
                  <c:v>1.237599767344169</c:v>
                </c:pt>
                <c:pt idx="1317">
                  <c:v>1.2493985565356855</c:v>
                </c:pt>
                <c:pt idx="1318">
                  <c:v>1.2397688974482426</c:v>
                </c:pt>
                <c:pt idx="1319">
                  <c:v>1.268087510593553</c:v>
                </c:pt>
                <c:pt idx="1320">
                  <c:v>1.2680293096799073</c:v>
                </c:pt>
                <c:pt idx="1321">
                  <c:v>1.2737308182204161</c:v>
                </c:pt>
                <c:pt idx="1322">
                  <c:v>1.2663207666213878</c:v>
                </c:pt>
                <c:pt idx="1323">
                  <c:v>1.2384918895221395</c:v>
                </c:pt>
                <c:pt idx="1324">
                  <c:v>1.2604662369736763</c:v>
                </c:pt>
                <c:pt idx="1325">
                  <c:v>1.2532121845800415</c:v>
                </c:pt>
                <c:pt idx="1326">
                  <c:v>1.2680301399354144</c:v>
                </c:pt>
                <c:pt idx="1327">
                  <c:v>1.22819066545869</c:v>
                </c:pt>
                <c:pt idx="1328">
                  <c:v>1.2310375148707264</c:v>
                </c:pt>
                <c:pt idx="1329">
                  <c:v>1.2078144937739255</c:v>
                </c:pt>
                <c:pt idx="1330">
                  <c:v>1.2197106370936361</c:v>
                </c:pt>
                <c:pt idx="1331">
                  <c:v>1.20977341095505</c:v>
                </c:pt>
                <c:pt idx="1332">
                  <c:v>1.2318460956372421</c:v>
                </c:pt>
                <c:pt idx="1333">
                  <c:v>1.2386630532971996</c:v>
                </c:pt>
                <c:pt idx="1334">
                  <c:v>1.243066700453304</c:v>
                </c:pt>
                <c:pt idx="1335">
                  <c:v>1.2626317981542778</c:v>
                </c:pt>
                <c:pt idx="1336">
                  <c:v>1.3300180964851622</c:v>
                </c:pt>
                <c:pt idx="1337">
                  <c:v>1.3571997884496487</c:v>
                </c:pt>
                <c:pt idx="1338">
                  <c:v>1.3411410556899275</c:v>
                </c:pt>
                <c:pt idx="1339">
                  <c:v>1.3640036472271437</c:v>
                </c:pt>
                <c:pt idx="1340">
                  <c:v>1.3273553182703086</c:v>
                </c:pt>
                <c:pt idx="1341">
                  <c:v>1.3189379306368381</c:v>
                </c:pt>
                <c:pt idx="1342">
                  <c:v>1.2798022769401221</c:v>
                </c:pt>
                <c:pt idx="1343">
                  <c:v>1.2864776284551762</c:v>
                </c:pt>
                <c:pt idx="1344">
                  <c:v>1.2526817976513098</c:v>
                </c:pt>
                <c:pt idx="1345">
                  <c:v>1.2105871735574483</c:v>
                </c:pt>
                <c:pt idx="1346">
                  <c:v>1.2208261039905972</c:v>
                </c:pt>
                <c:pt idx="1347">
                  <c:v>1.2329256253894463</c:v>
                </c:pt>
                <c:pt idx="1348">
                  <c:v>1.226856561546287</c:v>
                </c:pt>
                <c:pt idx="1349">
                  <c:v>1.2002475847035712</c:v>
                </c:pt>
                <c:pt idx="1350">
                  <c:v>1.2025005640869093</c:v>
                </c:pt>
                <c:pt idx="1351">
                  <c:v>1.1963023382272975</c:v>
                </c:pt>
                <c:pt idx="1352">
                  <c:v>1.1925384414733167</c:v>
                </c:pt>
                <c:pt idx="1353">
                  <c:v>1.178139195707586</c:v>
                </c:pt>
                <c:pt idx="1354">
                  <c:v>1.1696602824914824</c:v>
                </c:pt>
                <c:pt idx="1355">
                  <c:v>1.169937108556101</c:v>
                </c:pt>
                <c:pt idx="1356">
                  <c:v>1.1753106919544405</c:v>
                </c:pt>
                <c:pt idx="1357">
                  <c:v>1.1914326585800787</c:v>
                </c:pt>
                <c:pt idx="1358">
                  <c:v>1.1390291287369316</c:v>
                </c:pt>
                <c:pt idx="1359">
                  <c:v>1.1204015604404383</c:v>
                </c:pt>
                <c:pt idx="1360">
                  <c:v>1.1530109384769498</c:v>
                </c:pt>
                <c:pt idx="1361">
                  <c:v>1.1225329213708763</c:v>
                </c:pt>
                <c:pt idx="1362">
                  <c:v>1.1027911852023875</c:v>
                </c:pt>
                <c:pt idx="1363">
                  <c:v>1.1182048751233773</c:v>
                </c:pt>
                <c:pt idx="1364">
                  <c:v>1.0917339267382604</c:v>
                </c:pt>
                <c:pt idx="1365">
                  <c:v>1.0304072332904497</c:v>
                </c:pt>
                <c:pt idx="1366">
                  <c:v>1.0255206335209541</c:v>
                </c:pt>
                <c:pt idx="1367">
                  <c:v>1.0098937181370431</c:v>
                </c:pt>
                <c:pt idx="1368">
                  <c:v>0.99997263348020038</c:v>
                </c:pt>
                <c:pt idx="1369">
                  <c:v>0.99768375868590498</c:v>
                </c:pt>
                <c:pt idx="1370">
                  <c:v>0.98481540775238918</c:v>
                </c:pt>
                <c:pt idx="1371">
                  <c:v>0.99761499900624961</c:v>
                </c:pt>
                <c:pt idx="1372">
                  <c:v>0.96914437533965347</c:v>
                </c:pt>
                <c:pt idx="1373">
                  <c:v>0.93632382020118643</c:v>
                </c:pt>
                <c:pt idx="1374">
                  <c:v>0.91049542920302651</c:v>
                </c:pt>
                <c:pt idx="1375">
                  <c:v>0.92244334412492857</c:v>
                </c:pt>
                <c:pt idx="1376">
                  <c:v>0.91729707999853816</c:v>
                </c:pt>
                <c:pt idx="1377">
                  <c:v>0.9426655115236986</c:v>
                </c:pt>
                <c:pt idx="1378">
                  <c:v>0.92872373177044731</c:v>
                </c:pt>
                <c:pt idx="1379">
                  <c:v>0.91672819204868328</c:v>
                </c:pt>
                <c:pt idx="1380">
                  <c:v>0.92271801389299946</c:v>
                </c:pt>
                <c:pt idx="1381">
                  <c:v>0.90820899519708609</c:v>
                </c:pt>
                <c:pt idx="1382">
                  <c:v>0.88369375973609465</c:v>
                </c:pt>
                <c:pt idx="1383">
                  <c:v>0.88327965066319036</c:v>
                </c:pt>
                <c:pt idx="1384">
                  <c:v>0.88648378116300164</c:v>
                </c:pt>
                <c:pt idx="1385">
                  <c:v>0.88704356161995934</c:v>
                </c:pt>
                <c:pt idx="1386">
                  <c:v>0.89224038682938056</c:v>
                </c:pt>
                <c:pt idx="1387">
                  <c:v>0.86555178152705858</c:v>
                </c:pt>
                <c:pt idx="1388">
                  <c:v>0.90560695193692475</c:v>
                </c:pt>
                <c:pt idx="1389">
                  <c:v>0.9184004225842467</c:v>
                </c:pt>
                <c:pt idx="1390">
                  <c:v>0.93020847715035215</c:v>
                </c:pt>
                <c:pt idx="1391">
                  <c:v>0.93768834901942599</c:v>
                </c:pt>
                <c:pt idx="1392">
                  <c:v>0.96082907815014262</c:v>
                </c:pt>
                <c:pt idx="1393">
                  <c:v>0.94548240497292402</c:v>
                </c:pt>
                <c:pt idx="1394">
                  <c:v>0.96341614836721567</c:v>
                </c:pt>
                <c:pt idx="1395">
                  <c:v>0.98961315122270388</c:v>
                </c:pt>
                <c:pt idx="1396">
                  <c:v>0.97988292762639551</c:v>
                </c:pt>
                <c:pt idx="1397">
                  <c:v>1.0045860225745604</c:v>
                </c:pt>
                <c:pt idx="1398">
                  <c:v>0.97737523862288256</c:v>
                </c:pt>
                <c:pt idx="1399">
                  <c:v>0.97966329320351087</c:v>
                </c:pt>
                <c:pt idx="1400">
                  <c:v>0.97508323881306946</c:v>
                </c:pt>
                <c:pt idx="1401">
                  <c:v>0.95246712510556164</c:v>
                </c:pt>
                <c:pt idx="1402">
                  <c:v>0.95934355578010577</c:v>
                </c:pt>
                <c:pt idx="1403">
                  <c:v>0.9426811367519311</c:v>
                </c:pt>
                <c:pt idx="1404">
                  <c:v>0.92690710222774386</c:v>
                </c:pt>
                <c:pt idx="1405">
                  <c:v>0.92476469172398945</c:v>
                </c:pt>
                <c:pt idx="1406">
                  <c:v>0.91045516479238486</c:v>
                </c:pt>
                <c:pt idx="1407">
                  <c:v>0.90805036245707749</c:v>
                </c:pt>
                <c:pt idx="1408">
                  <c:v>0.88692751321774344</c:v>
                </c:pt>
                <c:pt idx="1409">
                  <c:v>0.8963205664143411</c:v>
                </c:pt>
                <c:pt idx="1410">
                  <c:v>0.90962170799913955</c:v>
                </c:pt>
                <c:pt idx="1411">
                  <c:v>0.91112694696121344</c:v>
                </c:pt>
                <c:pt idx="1412">
                  <c:v>0.90398592686728818</c:v>
                </c:pt>
                <c:pt idx="1413">
                  <c:v>0.90930905141384932</c:v>
                </c:pt>
                <c:pt idx="1414">
                  <c:v>0.89765137637779424</c:v>
                </c:pt>
                <c:pt idx="1415">
                  <c:v>0.89183005296623552</c:v>
                </c:pt>
                <c:pt idx="1416">
                  <c:v>0.86697722567287783</c:v>
                </c:pt>
                <c:pt idx="1417">
                  <c:v>0.87328072856563632</c:v>
                </c:pt>
                <c:pt idx="1418">
                  <c:v>0.86174435329049304</c:v>
                </c:pt>
                <c:pt idx="1419">
                  <c:v>0.90943421924236512</c:v>
                </c:pt>
                <c:pt idx="1420">
                  <c:v>0.925271592664902</c:v>
                </c:pt>
                <c:pt idx="1421">
                  <c:v>0.90739163354154839</c:v>
                </c:pt>
                <c:pt idx="1422">
                  <c:v>0.91486775321615188</c:v>
                </c:pt>
                <c:pt idx="1423">
                  <c:v>0.96260434812116835</c:v>
                </c:pt>
                <c:pt idx="1424">
                  <c:v>0.92077498561289084</c:v>
                </c:pt>
                <c:pt idx="1425">
                  <c:v>0.93500660203816766</c:v>
                </c:pt>
                <c:pt idx="1426">
                  <c:v>0.95532815887315081</c:v>
                </c:pt>
                <c:pt idx="1427">
                  <c:v>0.93973815063181421</c:v>
                </c:pt>
                <c:pt idx="1428">
                  <c:v>0.93763615766694752</c:v>
                </c:pt>
                <c:pt idx="1429">
                  <c:v>0.90003214400514309</c:v>
                </c:pt>
                <c:pt idx="1430">
                  <c:v>0.91801089690856852</c:v>
                </c:pt>
                <c:pt idx="1431">
                  <c:v>0.89660710468696736</c:v>
                </c:pt>
                <c:pt idx="1432">
                  <c:v>0.9067727874802336</c:v>
                </c:pt>
                <c:pt idx="1433">
                  <c:v>0.92318590541914691</c:v>
                </c:pt>
                <c:pt idx="1434">
                  <c:v>0.9319849296053937</c:v>
                </c:pt>
                <c:pt idx="1435">
                  <c:v>0.94057866417879799</c:v>
                </c:pt>
                <c:pt idx="1436">
                  <c:v>0.95113422609044329</c:v>
                </c:pt>
                <c:pt idx="1437">
                  <c:v>0.9271667089203578</c:v>
                </c:pt>
                <c:pt idx="1438">
                  <c:v>0.91682168482593673</c:v>
                </c:pt>
                <c:pt idx="1439">
                  <c:v>0.93996544600031406</c:v>
                </c:pt>
                <c:pt idx="1440">
                  <c:v>0.97791570438799069</c:v>
                </c:pt>
                <c:pt idx="1441">
                  <c:v>0.98814111890354339</c:v>
                </c:pt>
                <c:pt idx="1442">
                  <c:v>1.0190483656031981</c:v>
                </c:pt>
                <c:pt idx="1443">
                  <c:v>1.0079072725309273</c:v>
                </c:pt>
                <c:pt idx="1444">
                  <c:v>1.026450138279811</c:v>
                </c:pt>
                <c:pt idx="1445">
                  <c:v>1.0411425234660852</c:v>
                </c:pt>
                <c:pt idx="1446">
                  <c:v>1.0156714435688898</c:v>
                </c:pt>
                <c:pt idx="1447">
                  <c:v>0.99551415863508608</c:v>
                </c:pt>
                <c:pt idx="1448">
                  <c:v>1.0122508963297987</c:v>
                </c:pt>
                <c:pt idx="1449">
                  <c:v>0.99629999560271121</c:v>
                </c:pt>
                <c:pt idx="1450">
                  <c:v>0.98417707703150248</c:v>
                </c:pt>
                <c:pt idx="1451">
                  <c:v>0.98133033117553248</c:v>
                </c:pt>
                <c:pt idx="1452">
                  <c:v>0.9699456146682115</c:v>
                </c:pt>
                <c:pt idx="1453">
                  <c:v>1.0010402172297799</c:v>
                </c:pt>
                <c:pt idx="1454">
                  <c:v>1.0117108015424676</c:v>
                </c:pt>
                <c:pt idx="1455">
                  <c:v>1.0081915563957151</c:v>
                </c:pt>
                <c:pt idx="1456">
                  <c:v>1.0168615367872618</c:v>
                </c:pt>
                <c:pt idx="1457">
                  <c:v>1.0295601221652548</c:v>
                </c:pt>
                <c:pt idx="1458">
                  <c:v>1.0679454553478178</c:v>
                </c:pt>
                <c:pt idx="1459">
                  <c:v>1.0452056869576509</c:v>
                </c:pt>
                <c:pt idx="1460">
                  <c:v>1.0485957465208964</c:v>
                </c:pt>
                <c:pt idx="1461">
                  <c:v>1.0815848794867349</c:v>
                </c:pt>
                <c:pt idx="1462">
                  <c:v>1.0378457687826348</c:v>
                </c:pt>
                <c:pt idx="1463">
                  <c:v>1.0585439619788293</c:v>
                </c:pt>
                <c:pt idx="1464">
                  <c:v>1.0832401600959278</c:v>
                </c:pt>
                <c:pt idx="1465">
                  <c:v>1.0817838394740715</c:v>
                </c:pt>
                <c:pt idx="1466">
                  <c:v>1.0932150638032991</c:v>
                </c:pt>
                <c:pt idx="1467">
                  <c:v>1.0996388554495786</c:v>
                </c:pt>
                <c:pt idx="1468">
                  <c:v>1.071123179165604</c:v>
                </c:pt>
                <c:pt idx="1469">
                  <c:v>1.100391690671056</c:v>
                </c:pt>
                <c:pt idx="1470">
                  <c:v>1.1389400325628813</c:v>
                </c:pt>
                <c:pt idx="1471">
                  <c:v>1.1044103756448449</c:v>
                </c:pt>
                <c:pt idx="1472">
                  <c:v>1.1118434872047458</c:v>
                </c:pt>
                <c:pt idx="1473">
                  <c:v>1.0885856275143961</c:v>
                </c:pt>
                <c:pt idx="1474">
                  <c:v>1.0708177022695586</c:v>
                </c:pt>
                <c:pt idx="1475">
                  <c:v>1.091887329887119</c:v>
                </c:pt>
                <c:pt idx="1476">
                  <c:v>1.0764043418243809</c:v>
                </c:pt>
                <c:pt idx="1477">
                  <c:v>1.0596185074046083</c:v>
                </c:pt>
                <c:pt idx="1478">
                  <c:v>1.0559968259054944</c:v>
                </c:pt>
                <c:pt idx="1479">
                  <c:v>1.0748207321675682</c:v>
                </c:pt>
                <c:pt idx="1480">
                  <c:v>1.0897153365654968</c:v>
                </c:pt>
                <c:pt idx="1481">
                  <c:v>1.0730471874166889</c:v>
                </c:pt>
                <c:pt idx="1482">
                  <c:v>1.1012814081809477</c:v>
                </c:pt>
                <c:pt idx="1483">
                  <c:v>1.1185282930994334</c:v>
                </c:pt>
                <c:pt idx="1484">
                  <c:v>1.1133681713160384</c:v>
                </c:pt>
                <c:pt idx="1485">
                  <c:v>1.1106643075438314</c:v>
                </c:pt>
                <c:pt idx="1486">
                  <c:v>1.0861052059523999</c:v>
                </c:pt>
                <c:pt idx="1487">
                  <c:v>1.1035605289928789</c:v>
                </c:pt>
                <c:pt idx="1488">
                  <c:v>1.0973837209302324</c:v>
                </c:pt>
                <c:pt idx="1489">
                  <c:v>1.106511040170258</c:v>
                </c:pt>
                <c:pt idx="1490">
                  <c:v>1.1318670447800567</c:v>
                </c:pt>
                <c:pt idx="1491">
                  <c:v>1.1377042292215453</c:v>
                </c:pt>
                <c:pt idx="1492">
                  <c:v>1.1478589864854034</c:v>
                </c:pt>
                <c:pt idx="1493">
                  <c:v>1.157318785094436</c:v>
                </c:pt>
                <c:pt idx="1494">
                  <c:v>1.123082254355291</c:v>
                </c:pt>
                <c:pt idx="1495">
                  <c:v>1.104243126649926</c:v>
                </c:pt>
                <c:pt idx="1496">
                  <c:v>1.0894278135657445</c:v>
                </c:pt>
                <c:pt idx="1497">
                  <c:v>1.0810974961660518</c:v>
                </c:pt>
                <c:pt idx="1498">
                  <c:v>1.0748954543395886</c:v>
                </c:pt>
                <c:pt idx="1499">
                  <c:v>1.0854499984934769</c:v>
                </c:pt>
                <c:pt idx="1500">
                  <c:v>1.1037098990381744</c:v>
                </c:pt>
                <c:pt idx="1501">
                  <c:v>1.0603187470144608</c:v>
                </c:pt>
                <c:pt idx="1502">
                  <c:v>1.0731721950158613</c:v>
                </c:pt>
                <c:pt idx="1503">
                  <c:v>1.0866205020403115</c:v>
                </c:pt>
                <c:pt idx="1504">
                  <c:v>1.1077674225791099</c:v>
                </c:pt>
                <c:pt idx="1505">
                  <c:v>1.1016023306627822</c:v>
                </c:pt>
                <c:pt idx="1506">
                  <c:v>1.0881401221744269</c:v>
                </c:pt>
                <c:pt idx="1507">
                  <c:v>1.0878571209377972</c:v>
                </c:pt>
                <c:pt idx="1508">
                  <c:v>1.1042028963203496</c:v>
                </c:pt>
                <c:pt idx="1509">
                  <c:v>1.1066359354022615</c:v>
                </c:pt>
                <c:pt idx="1510">
                  <c:v>1.1296549909859721</c:v>
                </c:pt>
                <c:pt idx="1511">
                  <c:v>1.1367945334808818</c:v>
                </c:pt>
                <c:pt idx="1512">
                  <c:v>1.1580016474332828</c:v>
                </c:pt>
                <c:pt idx="1513">
                  <c:v>1.1552525268654095</c:v>
                </c:pt>
                <c:pt idx="1514">
                  <c:v>1.1201278355683668</c:v>
                </c:pt>
                <c:pt idx="1515">
                  <c:v>1.1050144215036415</c:v>
                </c:pt>
                <c:pt idx="1516">
                  <c:v>1.1208102682644931</c:v>
                </c:pt>
                <c:pt idx="1517">
                  <c:v>1.1324358741131526</c:v>
                </c:pt>
                <c:pt idx="1518">
                  <c:v>1.1267100514789936</c:v>
                </c:pt>
                <c:pt idx="1519">
                  <c:v>1.1334839556681831</c:v>
                </c:pt>
                <c:pt idx="1520">
                  <c:v>1.1263103967701731</c:v>
                </c:pt>
                <c:pt idx="1521">
                  <c:v>1.1277643366751435</c:v>
                </c:pt>
                <c:pt idx="1522">
                  <c:v>1.1235783411370215</c:v>
                </c:pt>
                <c:pt idx="1523">
                  <c:v>1.1132322837362283</c:v>
                </c:pt>
                <c:pt idx="1524">
                  <c:v>1.1065039317200398</c:v>
                </c:pt>
                <c:pt idx="1525">
                  <c:v>1.1025469689670713</c:v>
                </c:pt>
                <c:pt idx="1526">
                  <c:v>1.1086491984765929</c:v>
                </c:pt>
                <c:pt idx="1527">
                  <c:v>1.1115544661688423</c:v>
                </c:pt>
                <c:pt idx="1528">
                  <c:v>1.0954758164666791</c:v>
                </c:pt>
                <c:pt idx="1529">
                  <c:v>1.0642400571095667</c:v>
                </c:pt>
                <c:pt idx="1530">
                  <c:v>1.0253955457019046</c:v>
                </c:pt>
                <c:pt idx="1531">
                  <c:v>1.0285256436461152</c:v>
                </c:pt>
                <c:pt idx="1532">
                  <c:v>1.0153391329633847</c:v>
                </c:pt>
                <c:pt idx="1533">
                  <c:v>1.0123414661889325</c:v>
                </c:pt>
                <c:pt idx="1534">
                  <c:v>1.0498844359536379</c:v>
                </c:pt>
                <c:pt idx="1535">
                  <c:v>1.0307265178594172</c:v>
                </c:pt>
                <c:pt idx="1536">
                  <c:v>1.0176533418558296</c:v>
                </c:pt>
                <c:pt idx="1537">
                  <c:v>1.0190573719309639</c:v>
                </c:pt>
                <c:pt idx="1538">
                  <c:v>1.0266254188340345</c:v>
                </c:pt>
                <c:pt idx="1539">
                  <c:v>1.0236187439694593</c:v>
                </c:pt>
                <c:pt idx="1540">
                  <c:v>1.0046424799194322</c:v>
                </c:pt>
                <c:pt idx="1541">
                  <c:v>0.99801735027648353</c:v>
                </c:pt>
                <c:pt idx="1542">
                  <c:v>1.0145703340638017</c:v>
                </c:pt>
                <c:pt idx="1543">
                  <c:v>1.0090554096815458</c:v>
                </c:pt>
                <c:pt idx="1544">
                  <c:v>1.0042443225030873</c:v>
                </c:pt>
                <c:pt idx="1545">
                  <c:v>0.98846658748515348</c:v>
                </c:pt>
                <c:pt idx="1546">
                  <c:v>0.97705277629739473</c:v>
                </c:pt>
                <c:pt idx="1547">
                  <c:v>0.96403382301367724</c:v>
                </c:pt>
                <c:pt idx="1548">
                  <c:v>0.9882207972242264</c:v>
                </c:pt>
                <c:pt idx="1549">
                  <c:v>0.98108602806589384</c:v>
                </c:pt>
                <c:pt idx="1550">
                  <c:v>0.9664208300730851</c:v>
                </c:pt>
                <c:pt idx="1551">
                  <c:v>0.97784593567323796</c:v>
                </c:pt>
                <c:pt idx="1552">
                  <c:v>0.99354240373716207</c:v>
                </c:pt>
                <c:pt idx="1553">
                  <c:v>0.96136420514856269</c:v>
                </c:pt>
                <c:pt idx="1554">
                  <c:v>0.96113169873259219</c:v>
                </c:pt>
                <c:pt idx="1555">
                  <c:v>0.94615115056652266</c:v>
                </c:pt>
                <c:pt idx="1556">
                  <c:v>0.95771895245461258</c:v>
                </c:pt>
                <c:pt idx="1557">
                  <c:v>0.96726483764916327</c:v>
                </c:pt>
                <c:pt idx="1558">
                  <c:v>0.97009086529676569</c:v>
                </c:pt>
                <c:pt idx="1559">
                  <c:v>0.95049362192970566</c:v>
                </c:pt>
                <c:pt idx="1560">
                  <c:v>0.95744915628289151</c:v>
                </c:pt>
                <c:pt idx="1561">
                  <c:v>0.95906974394382083</c:v>
                </c:pt>
                <c:pt idx="1562">
                  <c:v>0.95130801480864002</c:v>
                </c:pt>
                <c:pt idx="1563">
                  <c:v>0.94815558302157554</c:v>
                </c:pt>
                <c:pt idx="1564">
                  <c:v>0.9300095796709299</c:v>
                </c:pt>
                <c:pt idx="1565">
                  <c:v>0.93388260405549617</c:v>
                </c:pt>
                <c:pt idx="1566">
                  <c:v>0.9243138882067522</c:v>
                </c:pt>
                <c:pt idx="1567">
                  <c:v>0.90209090605929232</c:v>
                </c:pt>
                <c:pt idx="1568">
                  <c:v>0.91929128832685159</c:v>
                </c:pt>
                <c:pt idx="1569">
                  <c:v>0.92709807453149795</c:v>
                </c:pt>
                <c:pt idx="1570">
                  <c:v>0.88393049070945218</c:v>
                </c:pt>
                <c:pt idx="1571">
                  <c:v>0.87580328100069627</c:v>
                </c:pt>
                <c:pt idx="1572">
                  <c:v>0.89556123888489436</c:v>
                </c:pt>
                <c:pt idx="1573">
                  <c:v>0.89569084384217124</c:v>
                </c:pt>
                <c:pt idx="1574">
                  <c:v>0.87741705446200835</c:v>
                </c:pt>
                <c:pt idx="1575">
                  <c:v>0.88694700388476699</c:v>
                </c:pt>
                <c:pt idx="1576">
                  <c:v>0.87749403156161931</c:v>
                </c:pt>
                <c:pt idx="1577">
                  <c:v>0.89574379837094165</c:v>
                </c:pt>
                <c:pt idx="1578">
                  <c:v>0.88120568957060696</c:v>
                </c:pt>
                <c:pt idx="1579">
                  <c:v>0.87270395723084149</c:v>
                </c:pt>
                <c:pt idx="1580">
                  <c:v>0.85951400293319513</c:v>
                </c:pt>
                <c:pt idx="1581">
                  <c:v>0.82384717422417697</c:v>
                </c:pt>
                <c:pt idx="1582">
                  <c:v>0.79693540451254652</c:v>
                </c:pt>
                <c:pt idx="1583">
                  <c:v>0.84618179930436588</c:v>
                </c:pt>
                <c:pt idx="1584">
                  <c:v>0.85988203097111982</c:v>
                </c:pt>
                <c:pt idx="1585">
                  <c:v>0.85738462595787091</c:v>
                </c:pt>
                <c:pt idx="1586">
                  <c:v>0.85972149238045192</c:v>
                </c:pt>
                <c:pt idx="1587">
                  <c:v>0.86104990635672574</c:v>
                </c:pt>
                <c:pt idx="1588">
                  <c:v>0.79074489390960856</c:v>
                </c:pt>
                <c:pt idx="1589">
                  <c:v>0.79054768842449108</c:v>
                </c:pt>
                <c:pt idx="1590">
                  <c:v>0.7885384651756584</c:v>
                </c:pt>
                <c:pt idx="1591">
                  <c:v>0.80621754024089276</c:v>
                </c:pt>
                <c:pt idx="1592">
                  <c:v>0.77933743519095977</c:v>
                </c:pt>
                <c:pt idx="1593">
                  <c:v>0.80379723087313804</c:v>
                </c:pt>
                <c:pt idx="1594">
                  <c:v>0.81779826403732137</c:v>
                </c:pt>
                <c:pt idx="1595">
                  <c:v>0.83675565649236217</c:v>
                </c:pt>
                <c:pt idx="1596">
                  <c:v>0.79452762003097577</c:v>
                </c:pt>
                <c:pt idx="1597">
                  <c:v>0.7591801486462898</c:v>
                </c:pt>
                <c:pt idx="1598">
                  <c:v>0.75491571753986331</c:v>
                </c:pt>
                <c:pt idx="1599">
                  <c:v>0.77655635062611816</c:v>
                </c:pt>
                <c:pt idx="1600">
                  <c:v>0.77511892380351577</c:v>
                </c:pt>
                <c:pt idx="1601">
                  <c:v>0.77004267149414896</c:v>
                </c:pt>
                <c:pt idx="1602">
                  <c:v>0.76402166465463794</c:v>
                </c:pt>
                <c:pt idx="1603">
                  <c:v>0.74550555364708582</c:v>
                </c:pt>
                <c:pt idx="1604">
                  <c:v>0.77588096978170384</c:v>
                </c:pt>
                <c:pt idx="1605">
                  <c:v>0.76693461307738453</c:v>
                </c:pt>
                <c:pt idx="1606">
                  <c:v>0.77189571647118815</c:v>
                </c:pt>
                <c:pt idx="1607">
                  <c:v>0.77596764780825411</c:v>
                </c:pt>
                <c:pt idx="1608">
                  <c:v>0.78081799356671067</c:v>
                </c:pt>
                <c:pt idx="1609">
                  <c:v>0.77920621085931951</c:v>
                </c:pt>
                <c:pt idx="1610">
                  <c:v>0.79590447006177345</c:v>
                </c:pt>
                <c:pt idx="1611">
                  <c:v>0.81695537120314299</c:v>
                </c:pt>
                <c:pt idx="1612">
                  <c:v>0.83000185655052916</c:v>
                </c:pt>
                <c:pt idx="1613">
                  <c:v>0.83609816713264995</c:v>
                </c:pt>
                <c:pt idx="1614">
                  <c:v>0.82405581439200493</c:v>
                </c:pt>
                <c:pt idx="1615">
                  <c:v>0.81340362648773856</c:v>
                </c:pt>
                <c:pt idx="1616">
                  <c:v>0.80226939125558683</c:v>
                </c:pt>
                <c:pt idx="1617">
                  <c:v>0.79061560475248793</c:v>
                </c:pt>
                <c:pt idx="1618">
                  <c:v>0.77659039871857283</c:v>
                </c:pt>
                <c:pt idx="1619">
                  <c:v>0.74480097356583896</c:v>
                </c:pt>
                <c:pt idx="1620">
                  <c:v>0.74661810218312064</c:v>
                </c:pt>
                <c:pt idx="1621">
                  <c:v>0.78820941158923108</c:v>
                </c:pt>
                <c:pt idx="1622">
                  <c:v>0.80155773045699774</c:v>
                </c:pt>
                <c:pt idx="1623">
                  <c:v>0.81420078519349404</c:v>
                </c:pt>
                <c:pt idx="1624">
                  <c:v>0.81623281816187421</c:v>
                </c:pt>
                <c:pt idx="1625">
                  <c:v>0.84768687489357919</c:v>
                </c:pt>
                <c:pt idx="1626">
                  <c:v>0.85561577387190457</c:v>
                </c:pt>
                <c:pt idx="1627">
                  <c:v>0.83860006287142796</c:v>
                </c:pt>
                <c:pt idx="1628">
                  <c:v>0.82833238882095028</c:v>
                </c:pt>
                <c:pt idx="1629">
                  <c:v>0.80940088119066722</c:v>
                </c:pt>
                <c:pt idx="1630">
                  <c:v>0.80047685157240311</c:v>
                </c:pt>
                <c:pt idx="1631">
                  <c:v>0.79758246723904203</c:v>
                </c:pt>
                <c:pt idx="1632">
                  <c:v>0.77415783526249882</c:v>
                </c:pt>
                <c:pt idx="1633">
                  <c:v>0.7856085304938234</c:v>
                </c:pt>
                <c:pt idx="1634">
                  <c:v>0.77724996009698333</c:v>
                </c:pt>
                <c:pt idx="1635">
                  <c:v>0.76882045729571369</c:v>
                </c:pt>
                <c:pt idx="1636">
                  <c:v>0.7447441443890892</c:v>
                </c:pt>
                <c:pt idx="1637">
                  <c:v>0.73484944232045246</c:v>
                </c:pt>
                <c:pt idx="1638">
                  <c:v>0.7660024769937448</c:v>
                </c:pt>
                <c:pt idx="1639">
                  <c:v>0.76412910150260649</c:v>
                </c:pt>
                <c:pt idx="1640">
                  <c:v>0.7661369193154034</c:v>
                </c:pt>
                <c:pt idx="1641">
                  <c:v>0.76128300449581476</c:v>
                </c:pt>
                <c:pt idx="1642">
                  <c:v>0.76718912916324045</c:v>
                </c:pt>
                <c:pt idx="1643">
                  <c:v>0.78707150019544869</c:v>
                </c:pt>
                <c:pt idx="1644">
                  <c:v>0.78612327963850848</c:v>
                </c:pt>
                <c:pt idx="1645">
                  <c:v>0.81483897699923302</c:v>
                </c:pt>
                <c:pt idx="1646">
                  <c:v>0.78538385479200512</c:v>
                </c:pt>
                <c:pt idx="1647">
                  <c:v>0.78185955222065895</c:v>
                </c:pt>
                <c:pt idx="1648">
                  <c:v>0.82367495989897954</c:v>
                </c:pt>
                <c:pt idx="1649">
                  <c:v>0.82017760030741726</c:v>
                </c:pt>
                <c:pt idx="1650">
                  <c:v>0.80642303616373034</c:v>
                </c:pt>
                <c:pt idx="1651">
                  <c:v>0.82472824946489276</c:v>
                </c:pt>
                <c:pt idx="1652">
                  <c:v>0.81942611731729109</c:v>
                </c:pt>
                <c:pt idx="1653">
                  <c:v>0.81709482080756179</c:v>
                </c:pt>
                <c:pt idx="1654">
                  <c:v>0.81026230756148721</c:v>
                </c:pt>
                <c:pt idx="1655">
                  <c:v>0.81584495556634018</c:v>
                </c:pt>
                <c:pt idx="1656">
                  <c:v>0.80712029161603882</c:v>
                </c:pt>
                <c:pt idx="1657">
                  <c:v>0.78019241464609146</c:v>
                </c:pt>
                <c:pt idx="1658">
                  <c:v>0.78189939952157006</c:v>
                </c:pt>
                <c:pt idx="1659">
                  <c:v>0.7718680965578183</c:v>
                </c:pt>
                <c:pt idx="1660">
                  <c:v>0.75825759698923023</c:v>
                </c:pt>
                <c:pt idx="1661">
                  <c:v>0.75897955277680307</c:v>
                </c:pt>
                <c:pt idx="1662">
                  <c:v>0.7548699532049189</c:v>
                </c:pt>
                <c:pt idx="1663">
                  <c:v>0.75541204789243677</c:v>
                </c:pt>
                <c:pt idx="1664">
                  <c:v>0.74290311639756745</c:v>
                </c:pt>
                <c:pt idx="1665">
                  <c:v>0.74306693070597918</c:v>
                </c:pt>
                <c:pt idx="1666">
                  <c:v>0.74897625231004705</c:v>
                </c:pt>
                <c:pt idx="1667">
                  <c:v>0.74715784609746572</c:v>
                </c:pt>
                <c:pt idx="1668">
                  <c:v>0.75543538327938731</c:v>
                </c:pt>
                <c:pt idx="1669">
                  <c:v>0.74303274842826317</c:v>
                </c:pt>
                <c:pt idx="1670">
                  <c:v>0.73902745209502829</c:v>
                </c:pt>
                <c:pt idx="1671">
                  <c:v>0.73903263886673254</c:v>
                </c:pt>
                <c:pt idx="1672">
                  <c:v>0.73790085143630146</c:v>
                </c:pt>
                <c:pt idx="1673">
                  <c:v>0.74396629503125611</c:v>
                </c:pt>
                <c:pt idx="1674">
                  <c:v>0.74669975840829828</c:v>
                </c:pt>
                <c:pt idx="1675">
                  <c:v>0.74775940804415253</c:v>
                </c:pt>
                <c:pt idx="1676">
                  <c:v>0.74237812166318706</c:v>
                </c:pt>
                <c:pt idx="1677">
                  <c:v>0.73492988813612725</c:v>
                </c:pt>
                <c:pt idx="1678">
                  <c:v>0.76402494736423943</c:v>
                </c:pt>
                <c:pt idx="1679">
                  <c:v>0.76152127362442967</c:v>
                </c:pt>
                <c:pt idx="1680">
                  <c:v>0.76011056606711835</c:v>
                </c:pt>
                <c:pt idx="1681">
                  <c:v>0.75254872796008798</c:v>
                </c:pt>
                <c:pt idx="1682">
                  <c:v>0.75826382336289866</c:v>
                </c:pt>
                <c:pt idx="1683">
                  <c:v>0.74686929007531533</c:v>
                </c:pt>
                <c:pt idx="1684">
                  <c:v>0.73172117548126092</c:v>
                </c:pt>
                <c:pt idx="1685">
                  <c:v>0.71714664528860383</c:v>
                </c:pt>
                <c:pt idx="1686">
                  <c:v>0.71037892812785597</c:v>
                </c:pt>
                <c:pt idx="1687">
                  <c:v>0.71528082492321199</c:v>
                </c:pt>
                <c:pt idx="1688">
                  <c:v>0.72403581320055543</c:v>
                </c:pt>
                <c:pt idx="1689">
                  <c:v>0.71919477557142175</c:v>
                </c:pt>
                <c:pt idx="1690">
                  <c:v>0.71735766962231107</c:v>
                </c:pt>
                <c:pt idx="1691">
                  <c:v>0.72334073758999318</c:v>
                </c:pt>
                <c:pt idx="1692">
                  <c:v>0.72643883623021388</c:v>
                </c:pt>
                <c:pt idx="1693">
                  <c:v>0.73385862084963582</c:v>
                </c:pt>
                <c:pt idx="1694">
                  <c:v>0.72979143047941486</c:v>
                </c:pt>
                <c:pt idx="1695">
                  <c:v>0.73189707697355055</c:v>
                </c:pt>
                <c:pt idx="1696">
                  <c:v>0.71080729584791746</c:v>
                </c:pt>
                <c:pt idx="1697">
                  <c:v>0.71057373389462941</c:v>
                </c:pt>
                <c:pt idx="1698">
                  <c:v>0.71810526811429287</c:v>
                </c:pt>
                <c:pt idx="1699">
                  <c:v>0.71174609512985521</c:v>
                </c:pt>
                <c:pt idx="1700">
                  <c:v>0.73357919019000795</c:v>
                </c:pt>
                <c:pt idx="1701">
                  <c:v>0.74171313101073977</c:v>
                </c:pt>
                <c:pt idx="1702">
                  <c:v>0.75833389681520047</c:v>
                </c:pt>
                <c:pt idx="1703">
                  <c:v>0.74713520640587849</c:v>
                </c:pt>
                <c:pt idx="1704">
                  <c:v>0.741621337734929</c:v>
                </c:pt>
                <c:pt idx="1705">
                  <c:v>0.73158691402535947</c:v>
                </c:pt>
                <c:pt idx="1706">
                  <c:v>0.74398086948772413</c:v>
                </c:pt>
                <c:pt idx="1707">
                  <c:v>0.74826475149434646</c:v>
                </c:pt>
                <c:pt idx="1708">
                  <c:v>0.72818588890233582</c:v>
                </c:pt>
                <c:pt idx="1709">
                  <c:v>0.7275502955002342</c:v>
                </c:pt>
                <c:pt idx="1710">
                  <c:v>0.72087818394969638</c:v>
                </c:pt>
                <c:pt idx="1711">
                  <c:v>0.702132240485842</c:v>
                </c:pt>
                <c:pt idx="1712">
                  <c:v>0.70127889595192439</c:v>
                </c:pt>
                <c:pt idx="1713">
                  <c:v>0.68605087416522847</c:v>
                </c:pt>
                <c:pt idx="1714">
                  <c:v>0.68961979391253925</c:v>
                </c:pt>
                <c:pt idx="1715">
                  <c:v>0.6912147992810066</c:v>
                </c:pt>
                <c:pt idx="1716">
                  <c:v>0.68949485175161396</c:v>
                </c:pt>
                <c:pt idx="1717">
                  <c:v>0.69085447009164547</c:v>
                </c:pt>
                <c:pt idx="1718">
                  <c:v>0.69911114822039877</c:v>
                </c:pt>
                <c:pt idx="1719">
                  <c:v>0.68459563145844926</c:v>
                </c:pt>
                <c:pt idx="1720">
                  <c:v>0.69049704905938769</c:v>
                </c:pt>
                <c:pt idx="1721">
                  <c:v>0.69704469692868132</c:v>
                </c:pt>
                <c:pt idx="1722">
                  <c:v>0.69603955058948552</c:v>
                </c:pt>
                <c:pt idx="1723">
                  <c:v>0.6913176998273074</c:v>
                </c:pt>
                <c:pt idx="1724">
                  <c:v>0.68938755249493766</c:v>
                </c:pt>
                <c:pt idx="1725">
                  <c:v>0.67858368927388135</c:v>
                </c:pt>
                <c:pt idx="1726">
                  <c:v>0.67063061914174582</c:v>
                </c:pt>
                <c:pt idx="1727">
                  <c:v>0.66521651560926487</c:v>
                </c:pt>
                <c:pt idx="1728">
                  <c:v>0.67034742576910267</c:v>
                </c:pt>
                <c:pt idx="1729">
                  <c:v>0.67755258939379059</c:v>
                </c:pt>
                <c:pt idx="1730">
                  <c:v>0.68293386522484512</c:v>
                </c:pt>
                <c:pt idx="1731">
                  <c:v>0.68136332111364306</c:v>
                </c:pt>
                <c:pt idx="1732">
                  <c:v>0.66413689471196058</c:v>
                </c:pt>
                <c:pt idx="1733">
                  <c:v>0.65383211981490386</c:v>
                </c:pt>
                <c:pt idx="1734">
                  <c:v>0.65351538109311902</c:v>
                </c:pt>
                <c:pt idx="1735">
                  <c:v>0.65276638486649363</c:v>
                </c:pt>
                <c:pt idx="1736">
                  <c:v>0.66327009452302743</c:v>
                </c:pt>
                <c:pt idx="1737">
                  <c:v>0.68777307140713073</c:v>
                </c:pt>
                <c:pt idx="1738">
                  <c:v>0.68314014487036367</c:v>
                </c:pt>
                <c:pt idx="1739">
                  <c:v>0.68243951110002488</c:v>
                </c:pt>
                <c:pt idx="1740">
                  <c:v>0.68626307750422921</c:v>
                </c:pt>
                <c:pt idx="1741">
                  <c:v>0.67552115616742248</c:v>
                </c:pt>
                <c:pt idx="1742">
                  <c:v>0.67447396214152244</c:v>
                </c:pt>
                <c:pt idx="1743">
                  <c:v>0.70273536998880537</c:v>
                </c:pt>
                <c:pt idx="1744">
                  <c:v>0.70334967793148506</c:v>
                </c:pt>
                <c:pt idx="1745">
                  <c:v>0.69045825280880468</c:v>
                </c:pt>
                <c:pt idx="1746">
                  <c:v>0.68658534591297804</c:v>
                </c:pt>
                <c:pt idx="1747">
                  <c:v>0.65150485794501156</c:v>
                </c:pt>
                <c:pt idx="1748">
                  <c:v>0.63350848245037883</c:v>
                </c:pt>
                <c:pt idx="1749">
                  <c:v>0.63374389209708026</c:v>
                </c:pt>
                <c:pt idx="1750">
                  <c:v>0.62616502302165156</c:v>
                </c:pt>
                <c:pt idx="1751">
                  <c:v>0.6157186143129354</c:v>
                </c:pt>
                <c:pt idx="1752">
                  <c:v>0.63847890393896944</c:v>
                </c:pt>
                <c:pt idx="1753">
                  <c:v>0.62796550920531347</c:v>
                </c:pt>
                <c:pt idx="1754">
                  <c:v>0.6203446445852715</c:v>
                </c:pt>
                <c:pt idx="1755">
                  <c:v>0.62534031734832385</c:v>
                </c:pt>
                <c:pt idx="1756">
                  <c:v>0.62324593025461994</c:v>
                </c:pt>
                <c:pt idx="1757">
                  <c:v>0.60685555986818573</c:v>
                </c:pt>
                <c:pt idx="1758">
                  <c:v>0.60866603595080415</c:v>
                </c:pt>
                <c:pt idx="1759">
                  <c:v>0.63306545758550303</c:v>
                </c:pt>
                <c:pt idx="1760">
                  <c:v>0.66209194797964954</c:v>
                </c:pt>
                <c:pt idx="1761">
                  <c:v>0.62770669480884622</c:v>
                </c:pt>
                <c:pt idx="1762">
                  <c:v>0.63590629800307219</c:v>
                </c:pt>
                <c:pt idx="1763">
                  <c:v>0.64233821222413445</c:v>
                </c:pt>
                <c:pt idx="1764">
                  <c:v>0.65485800973691755</c:v>
                </c:pt>
                <c:pt idx="1765">
                  <c:v>0.6953377263963203</c:v>
                </c:pt>
                <c:pt idx="1766">
                  <c:v>0.68856079981399676</c:v>
                </c:pt>
                <c:pt idx="1767">
                  <c:v>0.70602349177474244</c:v>
                </c:pt>
                <c:pt idx="1768">
                  <c:v>0.69754473833614605</c:v>
                </c:pt>
                <c:pt idx="1769">
                  <c:v>0.67902721301219904</c:v>
                </c:pt>
                <c:pt idx="1770">
                  <c:v>0.67193429975735708</c:v>
                </c:pt>
                <c:pt idx="1771">
                  <c:v>0.63867756175448476</c:v>
                </c:pt>
                <c:pt idx="1772">
                  <c:v>0.62423624461965954</c:v>
                </c:pt>
                <c:pt idx="1773">
                  <c:v>0.60709032969726673</c:v>
                </c:pt>
                <c:pt idx="1774">
                  <c:v>0.60019397194867197</c:v>
                </c:pt>
                <c:pt idx="1775">
                  <c:v>0.59772239446696873</c:v>
                </c:pt>
                <c:pt idx="1776">
                  <c:v>0.57733542991923381</c:v>
                </c:pt>
                <c:pt idx="1777">
                  <c:v>0.59080846353612326</c:v>
                </c:pt>
                <c:pt idx="1778">
                  <c:v>0.57763797540749218</c:v>
                </c:pt>
                <c:pt idx="1779">
                  <c:v>0.58494404883011186</c:v>
                </c:pt>
                <c:pt idx="1780">
                  <c:v>0.59188642966414506</c:v>
                </c:pt>
                <c:pt idx="1781">
                  <c:v>0.60792429680503746</c:v>
                </c:pt>
                <c:pt idx="1782">
                  <c:v>0.58456507702881899</c:v>
                </c:pt>
                <c:pt idx="1783">
                  <c:v>0.57363010267132486</c:v>
                </c:pt>
                <c:pt idx="1784">
                  <c:v>0.55973923794537483</c:v>
                </c:pt>
                <c:pt idx="1785">
                  <c:v>0.56021408871448508</c:v>
                </c:pt>
                <c:pt idx="1786">
                  <c:v>0.61168330636780965</c:v>
                </c:pt>
                <c:pt idx="1787">
                  <c:v>0.62875925495534379</c:v>
                </c:pt>
                <c:pt idx="1788">
                  <c:v>0.63563735074952799</c:v>
                </c:pt>
                <c:pt idx="1789">
                  <c:v>0.62224024689404134</c:v>
                </c:pt>
                <c:pt idx="1790">
                  <c:v>0.62016555207407753</c:v>
                </c:pt>
                <c:pt idx="1791">
                  <c:v>0.58355379481793646</c:v>
                </c:pt>
                <c:pt idx="1792">
                  <c:v>0.59954042759046999</c:v>
                </c:pt>
                <c:pt idx="1793">
                  <c:v>0.59437457215339395</c:v>
                </c:pt>
                <c:pt idx="1794">
                  <c:v>0.61046697159876606</c:v>
                </c:pt>
                <c:pt idx="1795">
                  <c:v>0.62606024573919938</c:v>
                </c:pt>
                <c:pt idx="1796">
                  <c:v>0.60674157303370779</c:v>
                </c:pt>
                <c:pt idx="1797">
                  <c:v>0.60460251046025104</c:v>
                </c:pt>
                <c:pt idx="1798">
                  <c:v>0.6077115652959042</c:v>
                </c:pt>
                <c:pt idx="1799">
                  <c:v>0.61039227346361269</c:v>
                </c:pt>
                <c:pt idx="1800">
                  <c:v>0.61159448090651247</c:v>
                </c:pt>
                <c:pt idx="1801">
                  <c:v>0.62703076391289314</c:v>
                </c:pt>
                <c:pt idx="1802">
                  <c:v>0.6137163350927054</c:v>
                </c:pt>
                <c:pt idx="1803">
                  <c:v>0.62434142596171671</c:v>
                </c:pt>
                <c:pt idx="1804">
                  <c:v>0.63018624734162532</c:v>
                </c:pt>
                <c:pt idx="1805">
                  <c:v>0.62586911148955782</c:v>
                </c:pt>
                <c:pt idx="1806">
                  <c:v>0.65529843221128214</c:v>
                </c:pt>
                <c:pt idx="1807">
                  <c:v>0.63889171779922094</c:v>
                </c:pt>
                <c:pt idx="1808">
                  <c:v>0.6030025493343405</c:v>
                </c:pt>
                <c:pt idx="1809">
                  <c:v>0.61478004445605028</c:v>
                </c:pt>
                <c:pt idx="1810">
                  <c:v>0.60767613503633511</c:v>
                </c:pt>
                <c:pt idx="1811">
                  <c:v>0.59213168624110024</c:v>
                </c:pt>
                <c:pt idx="1812">
                  <c:v>0.54507501466238673</c:v>
                </c:pt>
                <c:pt idx="1813">
                  <c:v>0.53929087672771148</c:v>
                </c:pt>
                <c:pt idx="1814">
                  <c:v>0.49714853764453515</c:v>
                </c:pt>
                <c:pt idx="1815">
                  <c:v>0.40851282805263545</c:v>
                </c:pt>
                <c:pt idx="1816">
                  <c:v>0.4585161461515202</c:v>
                </c:pt>
                <c:pt idx="1817">
                  <c:v>0.44760129549240474</c:v>
                </c:pt>
                <c:pt idx="1818">
                  <c:v>0.44321202785724056</c:v>
                </c:pt>
                <c:pt idx="1819">
                  <c:v>0.4599207341021887</c:v>
                </c:pt>
                <c:pt idx="1820">
                  <c:v>0.44190923045732328</c:v>
                </c:pt>
                <c:pt idx="1821">
                  <c:v>0.44766339734608096</c:v>
                </c:pt>
                <c:pt idx="1822">
                  <c:v>0.451122294206869</c:v>
                </c:pt>
                <c:pt idx="1823">
                  <c:v>0.45868898411203141</c:v>
                </c:pt>
                <c:pt idx="1824">
                  <c:v>0.48026706488085286</c:v>
                </c:pt>
                <c:pt idx="1825">
                  <c:v>0.48244766691924601</c:v>
                </c:pt>
                <c:pt idx="1826">
                  <c:v>0.48446600212542379</c:v>
                </c:pt>
                <c:pt idx="1827">
                  <c:v>0.46767506808444209</c:v>
                </c:pt>
                <c:pt idx="1828">
                  <c:v>0.46371071889797671</c:v>
                </c:pt>
                <c:pt idx="1829">
                  <c:v>0.45275939811387922</c:v>
                </c:pt>
                <c:pt idx="1830">
                  <c:v>0.45528986773217311</c:v>
                </c:pt>
                <c:pt idx="1831">
                  <c:v>0.45862416088719321</c:v>
                </c:pt>
                <c:pt idx="1832">
                  <c:v>0.46295590080305971</c:v>
                </c:pt>
                <c:pt idx="1833">
                  <c:v>0.48187681494886575</c:v>
                </c:pt>
                <c:pt idx="1834">
                  <c:v>0.45763870601819029</c:v>
                </c:pt>
                <c:pt idx="1835">
                  <c:v>0.4733816840811309</c:v>
                </c:pt>
                <c:pt idx="1836">
                  <c:v>0.48527769917423402</c:v>
                </c:pt>
                <c:pt idx="1837">
                  <c:v>0.47435176926130829</c:v>
                </c:pt>
                <c:pt idx="1838">
                  <c:v>0.4736335633003233</c:v>
                </c:pt>
                <c:pt idx="1839">
                  <c:v>0.46809116072121482</c:v>
                </c:pt>
                <c:pt idx="1840">
                  <c:v>0.47811494679534766</c:v>
                </c:pt>
                <c:pt idx="1841">
                  <c:v>0.47676249583258529</c:v>
                </c:pt>
                <c:pt idx="1842">
                  <c:v>0.45516900318224823</c:v>
                </c:pt>
                <c:pt idx="1843">
                  <c:v>0.46262100639398313</c:v>
                </c:pt>
                <c:pt idx="1844">
                  <c:v>0.46084761924504047</c:v>
                </c:pt>
                <c:pt idx="1845">
                  <c:v>0.45383237633672235</c:v>
                </c:pt>
                <c:pt idx="1846">
                  <c:v>0.47501709356755906</c:v>
                </c:pt>
                <c:pt idx="1847">
                  <c:v>0.4504954448887446</c:v>
                </c:pt>
                <c:pt idx="1848">
                  <c:v>0.45705938132704582</c:v>
                </c:pt>
                <c:pt idx="1849">
                  <c:v>0.47148415786548081</c:v>
                </c:pt>
                <c:pt idx="1850">
                  <c:v>0.50585675411255882</c:v>
                </c:pt>
                <c:pt idx="1851">
                  <c:v>0.53998321678321681</c:v>
                </c:pt>
                <c:pt idx="1852">
                  <c:v>0.57503018830978103</c:v>
                </c:pt>
                <c:pt idx="1853">
                  <c:v>0.55113491178949092</c:v>
                </c:pt>
                <c:pt idx="1854">
                  <c:v>0.55097038336789494</c:v>
                </c:pt>
                <c:pt idx="1855">
                  <c:v>0.54747497385327959</c:v>
                </c:pt>
                <c:pt idx="1856">
                  <c:v>0.56420112415240387</c:v>
                </c:pt>
                <c:pt idx="1857">
                  <c:v>0.57534431834164601</c:v>
                </c:pt>
                <c:pt idx="1858">
                  <c:v>0.58605534514088053</c:v>
                </c:pt>
                <c:pt idx="1859">
                  <c:v>0.59306638203361695</c:v>
                </c:pt>
                <c:pt idx="1860">
                  <c:v>0.58130614279367632</c:v>
                </c:pt>
                <c:pt idx="1861">
                  <c:v>0.61966790013842099</c:v>
                </c:pt>
                <c:pt idx="1862">
                  <c:v>0.6863449213545979</c:v>
                </c:pt>
                <c:pt idx="1863">
                  <c:v>0.71297012933113479</c:v>
                </c:pt>
                <c:pt idx="1864">
                  <c:v>0.68550354380885925</c:v>
                </c:pt>
                <c:pt idx="1865">
                  <c:v>0.66441236143373805</c:v>
                </c:pt>
                <c:pt idx="1866">
                  <c:v>0.69714044150008103</c:v>
                </c:pt>
                <c:pt idx="1867">
                  <c:v>0.68476522875367496</c:v>
                </c:pt>
                <c:pt idx="1868">
                  <c:v>0.68237087331555069</c:v>
                </c:pt>
                <c:pt idx="1869">
                  <c:v>0.69869046105479715</c:v>
                </c:pt>
                <c:pt idx="1870">
                  <c:v>0.68844353691552329</c:v>
                </c:pt>
                <c:pt idx="1871">
                  <c:v>0.67584669428931721</c:v>
                </c:pt>
                <c:pt idx="1872">
                  <c:v>0.69016899156730949</c:v>
                </c:pt>
                <c:pt idx="1873">
                  <c:v>0.67712692560001808</c:v>
                </c:pt>
                <c:pt idx="1874">
                  <c:v>0.68412629048997653</c:v>
                </c:pt>
                <c:pt idx="1875">
                  <c:v>0.66487266571902903</c:v>
                </c:pt>
                <c:pt idx="1876">
                  <c:v>0.62114792704385124</c:v>
                </c:pt>
                <c:pt idx="1877">
                  <c:v>0.6202287569680508</c:v>
                </c:pt>
                <c:pt idx="1878">
                  <c:v>0.61597525184421353</c:v>
                </c:pt>
                <c:pt idx="1879">
                  <c:v>0.61094056450925216</c:v>
                </c:pt>
                <c:pt idx="1880">
                  <c:v>0.58697279335881247</c:v>
                </c:pt>
                <c:pt idx="1881">
                  <c:v>0.62425525463131948</c:v>
                </c:pt>
                <c:pt idx="1882">
                  <c:v>0.61044367722188342</c:v>
                </c:pt>
                <c:pt idx="1883">
                  <c:v>0.61106255393534403</c:v>
                </c:pt>
                <c:pt idx="1884">
                  <c:v>0.6067313372680444</c:v>
                </c:pt>
                <c:pt idx="1885">
                  <c:v>0.58883276905145143</c:v>
                </c:pt>
                <c:pt idx="1886">
                  <c:v>0.57803592497436296</c:v>
                </c:pt>
                <c:pt idx="1887">
                  <c:v>0.55666530547426207</c:v>
                </c:pt>
                <c:pt idx="1888">
                  <c:v>0.57779051665514547</c:v>
                </c:pt>
                <c:pt idx="1889">
                  <c:v>0.55979558026563325</c:v>
                </c:pt>
                <c:pt idx="1890">
                  <c:v>0.55624580439974025</c:v>
                </c:pt>
                <c:pt idx="1891">
                  <c:v>0.56025438246030745</c:v>
                </c:pt>
                <c:pt idx="1892">
                  <c:v>0.53321547258059099</c:v>
                </c:pt>
                <c:pt idx="1893">
                  <c:v>0.53586170722251358</c:v>
                </c:pt>
                <c:pt idx="1894">
                  <c:v>0.56164125191467951</c:v>
                </c:pt>
                <c:pt idx="1895">
                  <c:v>0.55251751151811945</c:v>
                </c:pt>
                <c:pt idx="1896">
                  <c:v>0.58393628709517653</c:v>
                </c:pt>
                <c:pt idx="1897">
                  <c:v>0.5973757765732326</c:v>
                </c:pt>
                <c:pt idx="1898">
                  <c:v>0.57983483986162265</c:v>
                </c:pt>
                <c:pt idx="1899">
                  <c:v>0.57132840852362288</c:v>
                </c:pt>
                <c:pt idx="1900">
                  <c:v>0.56884675901983872</c:v>
                </c:pt>
                <c:pt idx="1901">
                  <c:v>0.58092080912762911</c:v>
                </c:pt>
                <c:pt idx="1902">
                  <c:v>0.55842129218231862</c:v>
                </c:pt>
                <c:pt idx="1903">
                  <c:v>0.53191821880878098</c:v>
                </c:pt>
                <c:pt idx="1904">
                  <c:v>0.52320201878592454</c:v>
                </c:pt>
                <c:pt idx="1905">
                  <c:v>0.52914513948491826</c:v>
                </c:pt>
                <c:pt idx="1906">
                  <c:v>0.52077016795269071</c:v>
                </c:pt>
                <c:pt idx="1907">
                  <c:v>0.53656823323137848</c:v>
                </c:pt>
                <c:pt idx="1908">
                  <c:v>0.52836039662442646</c:v>
                </c:pt>
                <c:pt idx="1909">
                  <c:v>0.53260554912265079</c:v>
                </c:pt>
                <c:pt idx="1910">
                  <c:v>0.53432497427346615</c:v>
                </c:pt>
                <c:pt idx="1911">
                  <c:v>0.5618003260828075</c:v>
                </c:pt>
                <c:pt idx="1912">
                  <c:v>0.56396127822067399</c:v>
                </c:pt>
                <c:pt idx="1913">
                  <c:v>0.5669231662858818</c:v>
                </c:pt>
                <c:pt idx="1914">
                  <c:v>0.55338228569891601</c:v>
                </c:pt>
                <c:pt idx="1915">
                  <c:v>0.56251021322579786</c:v>
                </c:pt>
                <c:pt idx="1916">
                  <c:v>0.55944903989747619</c:v>
                </c:pt>
                <c:pt idx="1917">
                  <c:v>0.57026236698887178</c:v>
                </c:pt>
                <c:pt idx="1918">
                  <c:v>0.54297193607830108</c:v>
                </c:pt>
                <c:pt idx="1919">
                  <c:v>0.53310697863343559</c:v>
                </c:pt>
                <c:pt idx="1920">
                  <c:v>0.51068461231872952</c:v>
                </c:pt>
                <c:pt idx="1921">
                  <c:v>0.51270135824223806</c:v>
                </c:pt>
                <c:pt idx="1922">
                  <c:v>0.50152586260043974</c:v>
                </c:pt>
                <c:pt idx="1923">
                  <c:v>0.50294266612641814</c:v>
                </c:pt>
                <c:pt idx="1924">
                  <c:v>0.48088243669329572</c:v>
                </c:pt>
                <c:pt idx="1925">
                  <c:v>0.49348026680024254</c:v>
                </c:pt>
                <c:pt idx="1926">
                  <c:v>0.51030076425881776</c:v>
                </c:pt>
                <c:pt idx="1927">
                  <c:v>0.51911482144040288</c:v>
                </c:pt>
                <c:pt idx="1928">
                  <c:v>0.51726099227006561</c:v>
                </c:pt>
                <c:pt idx="1929">
                  <c:v>0.51495070395933285</c:v>
                </c:pt>
                <c:pt idx="1930">
                  <c:v>0.54860949766853795</c:v>
                </c:pt>
                <c:pt idx="1931">
                  <c:v>0.52105600684053011</c:v>
                </c:pt>
                <c:pt idx="1932">
                  <c:v>0.50725543478260871</c:v>
                </c:pt>
                <c:pt idx="1933">
                  <c:v>0.49751763926673193</c:v>
                </c:pt>
                <c:pt idx="1934">
                  <c:v>0.49106797404406322</c:v>
                </c:pt>
                <c:pt idx="1935">
                  <c:v>0.51458913349215007</c:v>
                </c:pt>
                <c:pt idx="1936">
                  <c:v>0.49768016777776475</c:v>
                </c:pt>
                <c:pt idx="1937">
                  <c:v>0.50558148152436977</c:v>
                </c:pt>
                <c:pt idx="1938">
                  <c:v>0.50824462061155151</c:v>
                </c:pt>
                <c:pt idx="1939">
                  <c:v>0.52594512366893909</c:v>
                </c:pt>
                <c:pt idx="1940">
                  <c:v>0.53453051708346055</c:v>
                </c:pt>
                <c:pt idx="1941">
                  <c:v>0.51233543216943334</c:v>
                </c:pt>
                <c:pt idx="1942">
                  <c:v>0.4964270097351039</c:v>
                </c:pt>
                <c:pt idx="1943">
                  <c:v>0.48801387866680684</c:v>
                </c:pt>
                <c:pt idx="1944">
                  <c:v>0.5128841359707369</c:v>
                </c:pt>
                <c:pt idx="1945">
                  <c:v>0.54144404978658622</c:v>
                </c:pt>
                <c:pt idx="1946">
                  <c:v>0.52053877789404523</c:v>
                </c:pt>
                <c:pt idx="1947">
                  <c:v>0.51858899473703224</c:v>
                </c:pt>
                <c:pt idx="1948">
                  <c:v>0.53881378235957111</c:v>
                </c:pt>
                <c:pt idx="1949">
                  <c:v>0.54590911855952307</c:v>
                </c:pt>
                <c:pt idx="1950">
                  <c:v>0.56194711625493299</c:v>
                </c:pt>
                <c:pt idx="1951">
                  <c:v>0.57437634552464822</c:v>
                </c:pt>
                <c:pt idx="1952">
                  <c:v>0.5714523730185177</c:v>
                </c:pt>
                <c:pt idx="1953">
                  <c:v>0.58207833877509518</c:v>
                </c:pt>
                <c:pt idx="1954">
                  <c:v>0.55799312149361857</c:v>
                </c:pt>
                <c:pt idx="1955">
                  <c:v>0.55942062043795626</c:v>
                </c:pt>
                <c:pt idx="1956">
                  <c:v>0.56495673258736911</c:v>
                </c:pt>
                <c:pt idx="1957">
                  <c:v>0.57276151582086565</c:v>
                </c:pt>
                <c:pt idx="1958">
                  <c:v>0.55289472363350423</c:v>
                </c:pt>
                <c:pt idx="1959">
                  <c:v>0.57332614231543366</c:v>
                </c:pt>
                <c:pt idx="1960">
                  <c:v>0.58868805815502523</c:v>
                </c:pt>
                <c:pt idx="1961">
                  <c:v>0.5787378156934404</c:v>
                </c:pt>
                <c:pt idx="1962">
                  <c:v>0.55504644478693721</c:v>
                </c:pt>
                <c:pt idx="1963">
                  <c:v>0.53569482005948699</c:v>
                </c:pt>
                <c:pt idx="1964">
                  <c:v>0.52896333558056319</c:v>
                </c:pt>
                <c:pt idx="1965">
                  <c:v>0.54402589884870178</c:v>
                </c:pt>
                <c:pt idx="1966">
                  <c:v>0.52155361871375128</c:v>
                </c:pt>
                <c:pt idx="1967">
                  <c:v>0.49936764857544524</c:v>
                </c:pt>
                <c:pt idx="1968">
                  <c:v>0.5162665370938887</c:v>
                </c:pt>
                <c:pt idx="1969">
                  <c:v>0.53089713531139682</c:v>
                </c:pt>
                <c:pt idx="1970">
                  <c:v>0.51405897755811281</c:v>
                </c:pt>
                <c:pt idx="1971">
                  <c:v>0.50330672518446196</c:v>
                </c:pt>
                <c:pt idx="1972">
                  <c:v>0.5029392884040903</c:v>
                </c:pt>
                <c:pt idx="1973">
                  <c:v>0.50114242193450109</c:v>
                </c:pt>
                <c:pt idx="1974">
                  <c:v>0.50055035636197009</c:v>
                </c:pt>
                <c:pt idx="1975">
                  <c:v>0.52382662835249039</c:v>
                </c:pt>
                <c:pt idx="1976">
                  <c:v>0.57238530860897763</c:v>
                </c:pt>
                <c:pt idx="1977">
                  <c:v>0.54281176494240158</c:v>
                </c:pt>
                <c:pt idx="1978">
                  <c:v>0.52067062376340723</c:v>
                </c:pt>
                <c:pt idx="1979">
                  <c:v>0.54201620081451607</c:v>
                </c:pt>
                <c:pt idx="1980">
                  <c:v>0.54354421163336297</c:v>
                </c:pt>
                <c:pt idx="1981">
                  <c:v>0.52907335114033283</c:v>
                </c:pt>
                <c:pt idx="1982">
                  <c:v>0.51999117092977298</c:v>
                </c:pt>
                <c:pt idx="1983">
                  <c:v>0.51254851360931053</c:v>
                </c:pt>
                <c:pt idx="1984">
                  <c:v>0.50671188934066158</c:v>
                </c:pt>
                <c:pt idx="1985">
                  <c:v>0.48360480793757388</c:v>
                </c:pt>
                <c:pt idx="1986">
                  <c:v>0.47150151088881942</c:v>
                </c:pt>
                <c:pt idx="1987">
                  <c:v>0.47362599126492416</c:v>
                </c:pt>
                <c:pt idx="1988">
                  <c:v>0.50371779530136129</c:v>
                </c:pt>
                <c:pt idx="1989">
                  <c:v>0.49186260468008541</c:v>
                </c:pt>
                <c:pt idx="1990">
                  <c:v>0.47977787305281638</c:v>
                </c:pt>
                <c:pt idx="1991">
                  <c:v>0.47610959270754521</c:v>
                </c:pt>
                <c:pt idx="1992">
                  <c:v>0.47810888341981095</c:v>
                </c:pt>
                <c:pt idx="1993">
                  <c:v>0.48158595250821606</c:v>
                </c:pt>
                <c:pt idx="1994">
                  <c:v>0.49621311047270827</c:v>
                </c:pt>
                <c:pt idx="1995">
                  <c:v>0.5087655091005624</c:v>
                </c:pt>
                <c:pt idx="1996">
                  <c:v>0.47156293150613549</c:v>
                </c:pt>
                <c:pt idx="1997">
                  <c:v>0.48705686661815156</c:v>
                </c:pt>
                <c:pt idx="1998">
                  <c:v>0.49132392581320339</c:v>
                </c:pt>
                <c:pt idx="1999">
                  <c:v>0.50300722599627878</c:v>
                </c:pt>
                <c:pt idx="2000">
                  <c:v>0.47103130202221433</c:v>
                </c:pt>
                <c:pt idx="2001">
                  <c:v>0.45819785863690021</c:v>
                </c:pt>
                <c:pt idx="2002">
                  <c:v>0.45482998142314834</c:v>
                </c:pt>
                <c:pt idx="2003">
                  <c:v>0.45262402297017068</c:v>
                </c:pt>
                <c:pt idx="2004">
                  <c:v>0.46924323863151612</c:v>
                </c:pt>
                <c:pt idx="2005">
                  <c:v>0.44271760499063484</c:v>
                </c:pt>
                <c:pt idx="2006">
                  <c:v>0.45690686672960706</c:v>
                </c:pt>
                <c:pt idx="2007">
                  <c:v>0.46896537946740718</c:v>
                </c:pt>
                <c:pt idx="2008">
                  <c:v>0.45083312416735855</c:v>
                </c:pt>
                <c:pt idx="2009">
                  <c:v>0.45902915334068445</c:v>
                </c:pt>
                <c:pt idx="2010">
                  <c:v>0.47045074133132608</c:v>
                </c:pt>
                <c:pt idx="2011">
                  <c:v>0.4807575218825042</c:v>
                </c:pt>
                <c:pt idx="2012">
                  <c:v>0.4944399740176641</c:v>
                </c:pt>
                <c:pt idx="2013">
                  <c:v>0.46932290393546811</c:v>
                </c:pt>
                <c:pt idx="2014">
                  <c:v>0.4558098677468157</c:v>
                </c:pt>
                <c:pt idx="2015">
                  <c:v>0.44935626758377389</c:v>
                </c:pt>
                <c:pt idx="2016">
                  <c:v>0.45081419024358832</c:v>
                </c:pt>
                <c:pt idx="2017">
                  <c:v>0.44619216663070976</c:v>
                </c:pt>
                <c:pt idx="2018">
                  <c:v>0.43717088688882522</c:v>
                </c:pt>
                <c:pt idx="2019">
                  <c:v>0.44701838735633326</c:v>
                </c:pt>
                <c:pt idx="2020">
                  <c:v>0.44653164283363378</c:v>
                </c:pt>
                <c:pt idx="2021">
                  <c:v>0.42000268801720325</c:v>
                </c:pt>
                <c:pt idx="2022">
                  <c:v>0.4245495185378973</c:v>
                </c:pt>
                <c:pt idx="2023">
                  <c:v>0.44523184520772852</c:v>
                </c:pt>
                <c:pt idx="2024">
                  <c:v>0.42022627568690835</c:v>
                </c:pt>
                <c:pt idx="2025">
                  <c:v>0.41204792296495352</c:v>
                </c:pt>
                <c:pt idx="2026">
                  <c:v>0.39841834785184677</c:v>
                </c:pt>
                <c:pt idx="2027">
                  <c:v>0.42827100511451133</c:v>
                </c:pt>
                <c:pt idx="2028">
                  <c:v>0.39103668635093769</c:v>
                </c:pt>
                <c:pt idx="2029">
                  <c:v>0.39356773429044439</c:v>
                </c:pt>
                <c:pt idx="2030">
                  <c:v>0.41907690169715289</c:v>
                </c:pt>
                <c:pt idx="2031">
                  <c:v>0.42151372143662041</c:v>
                </c:pt>
                <c:pt idx="2032">
                  <c:v>0.44272159893316104</c:v>
                </c:pt>
                <c:pt idx="2033">
                  <c:v>0.44125900189784212</c:v>
                </c:pt>
                <c:pt idx="2034">
                  <c:v>0.45321373645728619</c:v>
                </c:pt>
                <c:pt idx="2035">
                  <c:v>0.42943528170518502</c:v>
                </c:pt>
                <c:pt idx="2036">
                  <c:v>0.4093354193009151</c:v>
                </c:pt>
                <c:pt idx="2037">
                  <c:v>0.43172907061915633</c:v>
                </c:pt>
                <c:pt idx="2038">
                  <c:v>0.43627579507502651</c:v>
                </c:pt>
                <c:pt idx="2039">
                  <c:v>0.42944657007255016</c:v>
                </c:pt>
                <c:pt idx="2040">
                  <c:v>0.41299353971952929</c:v>
                </c:pt>
                <c:pt idx="2041">
                  <c:v>0.40410100025412538</c:v>
                </c:pt>
                <c:pt idx="2042">
                  <c:v>0.3936760548633651</c:v>
                </c:pt>
                <c:pt idx="2043">
                  <c:v>0.40010319959703017</c:v>
                </c:pt>
                <c:pt idx="2044">
                  <c:v>0.38254288182304308</c:v>
                </c:pt>
                <c:pt idx="2045">
                  <c:v>0.38285602619373316</c:v>
                </c:pt>
                <c:pt idx="2046">
                  <c:v>0.37939710495724316</c:v>
                </c:pt>
                <c:pt idx="2047">
                  <c:v>0.37709168041480084</c:v>
                </c:pt>
                <c:pt idx="2048">
                  <c:v>0.37600307529671806</c:v>
                </c:pt>
                <c:pt idx="2049">
                  <c:v>0.38774568535988613</c:v>
                </c:pt>
                <c:pt idx="2050">
                  <c:v>0.3783155044524531</c:v>
                </c:pt>
                <c:pt idx="2051">
                  <c:v>0.38223509715769077</c:v>
                </c:pt>
                <c:pt idx="2052">
                  <c:v>0.37575990562659944</c:v>
                </c:pt>
                <c:pt idx="2053">
                  <c:v>0.36886341138432932</c:v>
                </c:pt>
                <c:pt idx="2054">
                  <c:v>0.37254210387091086</c:v>
                </c:pt>
                <c:pt idx="2055">
                  <c:v>0.37271873566816383</c:v>
                </c:pt>
                <c:pt idx="2056">
                  <c:v>0.36841835951491581</c:v>
                </c:pt>
                <c:pt idx="2057">
                  <c:v>0.37062835474534667</c:v>
                </c:pt>
                <c:pt idx="2058">
                  <c:v>0.37075775078834805</c:v>
                </c:pt>
                <c:pt idx="2059">
                  <c:v>0.35728229721467142</c:v>
                </c:pt>
                <c:pt idx="2060">
                  <c:v>0.35274632823140156</c:v>
                </c:pt>
                <c:pt idx="2061">
                  <c:v>0.35659762572060066</c:v>
                </c:pt>
                <c:pt idx="2062">
                  <c:v>0.3511090136857008</c:v>
                </c:pt>
                <c:pt idx="2063">
                  <c:v>0.35688140556368964</c:v>
                </c:pt>
                <c:pt idx="2064">
                  <c:v>0.35476143247325936</c:v>
                </c:pt>
                <c:pt idx="2065">
                  <c:v>0.35792065145346086</c:v>
                </c:pt>
                <c:pt idx="2066">
                  <c:v>0.3588187612014665</c:v>
                </c:pt>
                <c:pt idx="2067">
                  <c:v>0.34960766251206976</c:v>
                </c:pt>
                <c:pt idx="2068">
                  <c:v>0.34456134274292477</c:v>
                </c:pt>
                <c:pt idx="2069">
                  <c:v>0.34967532699464954</c:v>
                </c:pt>
                <c:pt idx="2070">
                  <c:v>0.3495049262719358</c:v>
                </c:pt>
                <c:pt idx="2071">
                  <c:v>0.34860004994866389</c:v>
                </c:pt>
                <c:pt idx="2072">
                  <c:v>0.33375904640272458</c:v>
                </c:pt>
                <c:pt idx="2073">
                  <c:v>0.33164479023816851</c:v>
                </c:pt>
                <c:pt idx="2074">
                  <c:v>0.3331673221247145</c:v>
                </c:pt>
                <c:pt idx="2075">
                  <c:v>0.3354862038832026</c:v>
                </c:pt>
                <c:pt idx="2076">
                  <c:v>0.32513710002844537</c:v>
                </c:pt>
                <c:pt idx="2077">
                  <c:v>0.3215465351091864</c:v>
                </c:pt>
                <c:pt idx="2078">
                  <c:v>0.30946807705096679</c:v>
                </c:pt>
                <c:pt idx="2079">
                  <c:v>0.29183420111545516</c:v>
                </c:pt>
                <c:pt idx="2080">
                  <c:v>0.2907722053141335</c:v>
                </c:pt>
                <c:pt idx="2081">
                  <c:v>0.29393410449583518</c:v>
                </c:pt>
                <c:pt idx="2082">
                  <c:v>0.30085813998697825</c:v>
                </c:pt>
                <c:pt idx="2083">
                  <c:v>0.29791967291967292</c:v>
                </c:pt>
                <c:pt idx="2084">
                  <c:v>0.30958204861469063</c:v>
                </c:pt>
                <c:pt idx="2085">
                  <c:v>0.32425382911317024</c:v>
                </c:pt>
                <c:pt idx="2086">
                  <c:v>0.32788857804650601</c:v>
                </c:pt>
                <c:pt idx="2087">
                  <c:v>0.99999986858667078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D1-4931-9606-DD1A3C1B2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92085152"/>
        <c:axId val="1592064032"/>
      </c:areaChart>
      <c:lineChart>
        <c:grouping val="standard"/>
        <c:varyColors val="0"/>
        <c:ser>
          <c:idx val="1"/>
          <c:order val="1"/>
          <c:tx>
            <c:strRef>
              <c:f>Sheet1!$AZ$2:$BB$2</c:f>
              <c:strCache>
                <c:ptCount val="1"/>
                <c:pt idx="0">
                  <c:v>Platinum position value 50 Ounces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Sheet1!$AX$4:$AX$2091</c:f>
              <c:strCache>
                <c:ptCount val="2088"/>
                <c:pt idx="0">
                  <c:v>6/3/1985</c:v>
                </c:pt>
                <c:pt idx="1">
                  <c:v>6/10/1985</c:v>
                </c:pt>
                <c:pt idx="2">
                  <c:v>6/17/1985</c:v>
                </c:pt>
                <c:pt idx="3">
                  <c:v>6/24/1985</c:v>
                </c:pt>
                <c:pt idx="4">
                  <c:v>7/1/1985</c:v>
                </c:pt>
                <c:pt idx="5">
                  <c:v>7/8/1985</c:v>
                </c:pt>
                <c:pt idx="6">
                  <c:v>7/15/1985</c:v>
                </c:pt>
                <c:pt idx="7">
                  <c:v>7/22/1985</c:v>
                </c:pt>
                <c:pt idx="8">
                  <c:v>7/29/1985</c:v>
                </c:pt>
                <c:pt idx="9">
                  <c:v>8/5/1985</c:v>
                </c:pt>
                <c:pt idx="10">
                  <c:v>8/12/1985</c:v>
                </c:pt>
                <c:pt idx="11">
                  <c:v>8/19/1985</c:v>
                </c:pt>
                <c:pt idx="12">
                  <c:v>8/26/1985</c:v>
                </c:pt>
                <c:pt idx="13">
                  <c:v>9/2/1985</c:v>
                </c:pt>
                <c:pt idx="14">
                  <c:v>9/9/1985</c:v>
                </c:pt>
                <c:pt idx="15">
                  <c:v>9/16/1985</c:v>
                </c:pt>
                <c:pt idx="16">
                  <c:v>9/23/1985</c:v>
                </c:pt>
                <c:pt idx="17">
                  <c:v>9/30/1985</c:v>
                </c:pt>
                <c:pt idx="18">
                  <c:v>10/7/1985</c:v>
                </c:pt>
                <c:pt idx="19">
                  <c:v>10/14/1985</c:v>
                </c:pt>
                <c:pt idx="20">
                  <c:v>10/21/1985</c:v>
                </c:pt>
                <c:pt idx="21">
                  <c:v>10/28/1985</c:v>
                </c:pt>
                <c:pt idx="22">
                  <c:v>11/4/1985</c:v>
                </c:pt>
                <c:pt idx="23">
                  <c:v>11/11/1985</c:v>
                </c:pt>
                <c:pt idx="24">
                  <c:v>11/18/1985</c:v>
                </c:pt>
                <c:pt idx="25">
                  <c:v>11/25/1985</c:v>
                </c:pt>
                <c:pt idx="26">
                  <c:v>12/2/1985</c:v>
                </c:pt>
                <c:pt idx="27">
                  <c:v>12/9/1985</c:v>
                </c:pt>
                <c:pt idx="28">
                  <c:v>12/16/1985</c:v>
                </c:pt>
                <c:pt idx="29">
                  <c:v>12/23/1985</c:v>
                </c:pt>
                <c:pt idx="30">
                  <c:v>12/30/1985</c:v>
                </c:pt>
                <c:pt idx="31">
                  <c:v>1/6/1986</c:v>
                </c:pt>
                <c:pt idx="32">
                  <c:v>1/13/1986</c:v>
                </c:pt>
                <c:pt idx="33">
                  <c:v>1/20/1986</c:v>
                </c:pt>
                <c:pt idx="34">
                  <c:v>1/27/1986</c:v>
                </c:pt>
                <c:pt idx="35">
                  <c:v>2/3/1986</c:v>
                </c:pt>
                <c:pt idx="36">
                  <c:v>2/10/1986</c:v>
                </c:pt>
                <c:pt idx="37">
                  <c:v>2/17/1986</c:v>
                </c:pt>
                <c:pt idx="38">
                  <c:v>2/24/1986</c:v>
                </c:pt>
                <c:pt idx="39">
                  <c:v>3/3/1986</c:v>
                </c:pt>
                <c:pt idx="40">
                  <c:v>3/10/1986</c:v>
                </c:pt>
                <c:pt idx="41">
                  <c:v>3/17/1986</c:v>
                </c:pt>
                <c:pt idx="42">
                  <c:v>3/24/1986</c:v>
                </c:pt>
                <c:pt idx="43">
                  <c:v>3/31/1986</c:v>
                </c:pt>
                <c:pt idx="44">
                  <c:v>4/7/1986</c:v>
                </c:pt>
                <c:pt idx="45">
                  <c:v>4/14/1986</c:v>
                </c:pt>
                <c:pt idx="46">
                  <c:v>4/21/1986</c:v>
                </c:pt>
                <c:pt idx="47">
                  <c:v>4/28/1986</c:v>
                </c:pt>
                <c:pt idx="48">
                  <c:v>5/5/1986</c:v>
                </c:pt>
                <c:pt idx="49">
                  <c:v>5/12/1986</c:v>
                </c:pt>
                <c:pt idx="50">
                  <c:v>5/19/1986</c:v>
                </c:pt>
                <c:pt idx="51">
                  <c:v>5/26/1986</c:v>
                </c:pt>
                <c:pt idx="52">
                  <c:v>6/2/1986</c:v>
                </c:pt>
                <c:pt idx="53">
                  <c:v>6/9/1986</c:v>
                </c:pt>
                <c:pt idx="54">
                  <c:v>6/16/1986</c:v>
                </c:pt>
                <c:pt idx="55">
                  <c:v>6/23/1986</c:v>
                </c:pt>
                <c:pt idx="56">
                  <c:v>6/30/1986</c:v>
                </c:pt>
                <c:pt idx="57">
                  <c:v>7/7/1986</c:v>
                </c:pt>
                <c:pt idx="58">
                  <c:v>7/14/1986</c:v>
                </c:pt>
                <c:pt idx="59">
                  <c:v>7/21/1986</c:v>
                </c:pt>
                <c:pt idx="60">
                  <c:v>7/28/1986</c:v>
                </c:pt>
                <c:pt idx="61">
                  <c:v>8/4/1986</c:v>
                </c:pt>
                <c:pt idx="62">
                  <c:v>8/11/1986</c:v>
                </c:pt>
                <c:pt idx="63">
                  <c:v>8/18/1986</c:v>
                </c:pt>
                <c:pt idx="64">
                  <c:v>8/25/1986</c:v>
                </c:pt>
                <c:pt idx="65">
                  <c:v>9/1/1986</c:v>
                </c:pt>
                <c:pt idx="66">
                  <c:v>9/8/1986</c:v>
                </c:pt>
                <c:pt idx="67">
                  <c:v>9/15/1986</c:v>
                </c:pt>
                <c:pt idx="68">
                  <c:v>9/22/1986</c:v>
                </c:pt>
                <c:pt idx="69">
                  <c:v>9/29/1986</c:v>
                </c:pt>
                <c:pt idx="70">
                  <c:v>10/6/1986</c:v>
                </c:pt>
                <c:pt idx="71">
                  <c:v>10/13/1986</c:v>
                </c:pt>
                <c:pt idx="72">
                  <c:v>10/20/1986</c:v>
                </c:pt>
                <c:pt idx="73">
                  <c:v>10/27/1986</c:v>
                </c:pt>
                <c:pt idx="74">
                  <c:v>11/3/1986</c:v>
                </c:pt>
                <c:pt idx="75">
                  <c:v>11/10/1986</c:v>
                </c:pt>
                <c:pt idx="76">
                  <c:v>11/17/1986</c:v>
                </c:pt>
                <c:pt idx="77">
                  <c:v>11/24/1986</c:v>
                </c:pt>
                <c:pt idx="78">
                  <c:v>12/1/1986</c:v>
                </c:pt>
                <c:pt idx="79">
                  <c:v>12/8/1986</c:v>
                </c:pt>
                <c:pt idx="80">
                  <c:v>12/15/1986</c:v>
                </c:pt>
                <c:pt idx="81">
                  <c:v>12/22/1986</c:v>
                </c:pt>
                <c:pt idx="82">
                  <c:v>12/29/1986</c:v>
                </c:pt>
                <c:pt idx="83">
                  <c:v>1/5/1987</c:v>
                </c:pt>
                <c:pt idx="84">
                  <c:v>1/12/1987</c:v>
                </c:pt>
                <c:pt idx="85">
                  <c:v>1/19/1987</c:v>
                </c:pt>
                <c:pt idx="86">
                  <c:v>1/26/1987</c:v>
                </c:pt>
                <c:pt idx="87">
                  <c:v>2/2/1987</c:v>
                </c:pt>
                <c:pt idx="88">
                  <c:v>2/9/1987</c:v>
                </c:pt>
                <c:pt idx="89">
                  <c:v>2/16/1987</c:v>
                </c:pt>
                <c:pt idx="90">
                  <c:v>2/23/1987</c:v>
                </c:pt>
                <c:pt idx="91">
                  <c:v>3/2/1987</c:v>
                </c:pt>
                <c:pt idx="92">
                  <c:v>3/9/1987</c:v>
                </c:pt>
                <c:pt idx="93">
                  <c:v>3/16/1987</c:v>
                </c:pt>
                <c:pt idx="94">
                  <c:v>3/23/1987</c:v>
                </c:pt>
                <c:pt idx="95">
                  <c:v>3/30/1987</c:v>
                </c:pt>
                <c:pt idx="96">
                  <c:v>4/6/1987</c:v>
                </c:pt>
                <c:pt idx="97">
                  <c:v>4/13/1987</c:v>
                </c:pt>
                <c:pt idx="98">
                  <c:v>4/20/1987</c:v>
                </c:pt>
                <c:pt idx="99">
                  <c:v>4/27/1987</c:v>
                </c:pt>
                <c:pt idx="100">
                  <c:v>5/4/1987</c:v>
                </c:pt>
                <c:pt idx="101">
                  <c:v>5/11/1987</c:v>
                </c:pt>
                <c:pt idx="102">
                  <c:v>5/18/1987</c:v>
                </c:pt>
                <c:pt idx="103">
                  <c:v>5/25/1987</c:v>
                </c:pt>
                <c:pt idx="104">
                  <c:v>6/1/1987</c:v>
                </c:pt>
                <c:pt idx="105">
                  <c:v>6/8/1987</c:v>
                </c:pt>
                <c:pt idx="106">
                  <c:v>6/15/1987</c:v>
                </c:pt>
                <c:pt idx="107">
                  <c:v>6/22/1987</c:v>
                </c:pt>
                <c:pt idx="108">
                  <c:v>6/29/1987</c:v>
                </c:pt>
                <c:pt idx="109">
                  <c:v>7/6/1987</c:v>
                </c:pt>
                <c:pt idx="110">
                  <c:v>7/13/1987</c:v>
                </c:pt>
                <c:pt idx="111">
                  <c:v>7/20/1987</c:v>
                </c:pt>
                <c:pt idx="112">
                  <c:v>7/27/1987</c:v>
                </c:pt>
                <c:pt idx="113">
                  <c:v>8/3/1987</c:v>
                </c:pt>
                <c:pt idx="114">
                  <c:v>8/10/1987</c:v>
                </c:pt>
                <c:pt idx="115">
                  <c:v>8/17/1987</c:v>
                </c:pt>
                <c:pt idx="116">
                  <c:v>8/24/1987</c:v>
                </c:pt>
                <c:pt idx="117">
                  <c:v>8/31/1987</c:v>
                </c:pt>
                <c:pt idx="118">
                  <c:v>9/7/1987</c:v>
                </c:pt>
                <c:pt idx="119">
                  <c:v>9/14/1987</c:v>
                </c:pt>
                <c:pt idx="120">
                  <c:v>9/21/1987</c:v>
                </c:pt>
                <c:pt idx="121">
                  <c:v>9/28/1987</c:v>
                </c:pt>
                <c:pt idx="122">
                  <c:v>10/5/1987</c:v>
                </c:pt>
                <c:pt idx="123">
                  <c:v>10/12/1987</c:v>
                </c:pt>
                <c:pt idx="124">
                  <c:v>10/19/1987</c:v>
                </c:pt>
                <c:pt idx="125">
                  <c:v>10/26/1987</c:v>
                </c:pt>
                <c:pt idx="126">
                  <c:v>11/2/1987</c:v>
                </c:pt>
                <c:pt idx="127">
                  <c:v>11/9/1987</c:v>
                </c:pt>
                <c:pt idx="128">
                  <c:v>11/16/1987</c:v>
                </c:pt>
                <c:pt idx="129">
                  <c:v>11/23/1987</c:v>
                </c:pt>
                <c:pt idx="130">
                  <c:v>11/30/1987</c:v>
                </c:pt>
                <c:pt idx="131">
                  <c:v>12/7/1987</c:v>
                </c:pt>
                <c:pt idx="132">
                  <c:v>12/14/1987</c:v>
                </c:pt>
                <c:pt idx="133">
                  <c:v>12/21/1987</c:v>
                </c:pt>
                <c:pt idx="134">
                  <c:v>12/28/1987</c:v>
                </c:pt>
                <c:pt idx="135">
                  <c:v>1/4/1988</c:v>
                </c:pt>
                <c:pt idx="136">
                  <c:v>1/11/1988</c:v>
                </c:pt>
                <c:pt idx="137">
                  <c:v>1/18/1988</c:v>
                </c:pt>
                <c:pt idx="138">
                  <c:v>1/25/1988</c:v>
                </c:pt>
                <c:pt idx="139">
                  <c:v>2/1/1988</c:v>
                </c:pt>
                <c:pt idx="140">
                  <c:v>2/8/1988</c:v>
                </c:pt>
                <c:pt idx="141">
                  <c:v>2/15/1988</c:v>
                </c:pt>
                <c:pt idx="142">
                  <c:v>2/22/1988</c:v>
                </c:pt>
                <c:pt idx="143">
                  <c:v>2/29/1988</c:v>
                </c:pt>
                <c:pt idx="144">
                  <c:v>3/7/1988</c:v>
                </c:pt>
                <c:pt idx="145">
                  <c:v>3/14/1988</c:v>
                </c:pt>
                <c:pt idx="146">
                  <c:v>3/21/1988</c:v>
                </c:pt>
                <c:pt idx="147">
                  <c:v>3/28/1988</c:v>
                </c:pt>
                <c:pt idx="148">
                  <c:v>4/4/1988</c:v>
                </c:pt>
                <c:pt idx="149">
                  <c:v>4/11/1988</c:v>
                </c:pt>
                <c:pt idx="150">
                  <c:v>4/18/1988</c:v>
                </c:pt>
                <c:pt idx="151">
                  <c:v>4/25/1988</c:v>
                </c:pt>
                <c:pt idx="152">
                  <c:v>5/2/1988</c:v>
                </c:pt>
                <c:pt idx="153">
                  <c:v>5/9/1988</c:v>
                </c:pt>
                <c:pt idx="154">
                  <c:v>5/16/1988</c:v>
                </c:pt>
                <c:pt idx="155">
                  <c:v>5/23/1988</c:v>
                </c:pt>
                <c:pt idx="156">
                  <c:v>5/30/1988</c:v>
                </c:pt>
                <c:pt idx="157">
                  <c:v>6/6/1988</c:v>
                </c:pt>
                <c:pt idx="158">
                  <c:v>6/13/1988</c:v>
                </c:pt>
                <c:pt idx="159">
                  <c:v>6/20/1988</c:v>
                </c:pt>
                <c:pt idx="160">
                  <c:v>6/27/1988</c:v>
                </c:pt>
                <c:pt idx="161">
                  <c:v>7/4/1988</c:v>
                </c:pt>
                <c:pt idx="162">
                  <c:v>7/11/1988</c:v>
                </c:pt>
                <c:pt idx="163">
                  <c:v>7/18/1988</c:v>
                </c:pt>
                <c:pt idx="164">
                  <c:v>7/25/1988</c:v>
                </c:pt>
                <c:pt idx="165">
                  <c:v>8/1/1988</c:v>
                </c:pt>
                <c:pt idx="166">
                  <c:v>8/8/1988</c:v>
                </c:pt>
                <c:pt idx="167">
                  <c:v>8/15/1988</c:v>
                </c:pt>
                <c:pt idx="168">
                  <c:v>8/22/1988</c:v>
                </c:pt>
                <c:pt idx="169">
                  <c:v>8/29/1988</c:v>
                </c:pt>
                <c:pt idx="170">
                  <c:v>9/5/1988</c:v>
                </c:pt>
                <c:pt idx="171">
                  <c:v>9/12/1988</c:v>
                </c:pt>
                <c:pt idx="172">
                  <c:v>9/19/1988</c:v>
                </c:pt>
                <c:pt idx="173">
                  <c:v>9/26/1988</c:v>
                </c:pt>
                <c:pt idx="174">
                  <c:v>10/3/1988</c:v>
                </c:pt>
                <c:pt idx="175">
                  <c:v>10/10/1988</c:v>
                </c:pt>
                <c:pt idx="176">
                  <c:v>10/17/1988</c:v>
                </c:pt>
                <c:pt idx="177">
                  <c:v>10/24/1988</c:v>
                </c:pt>
                <c:pt idx="178">
                  <c:v>10/31/1988</c:v>
                </c:pt>
                <c:pt idx="179">
                  <c:v>11/7/1988</c:v>
                </c:pt>
                <c:pt idx="180">
                  <c:v>11/14/1988</c:v>
                </c:pt>
                <c:pt idx="181">
                  <c:v>11/21/1988</c:v>
                </c:pt>
                <c:pt idx="182">
                  <c:v>11/28/1988</c:v>
                </c:pt>
                <c:pt idx="183">
                  <c:v>12/5/1988</c:v>
                </c:pt>
                <c:pt idx="184">
                  <c:v>12/12/1988</c:v>
                </c:pt>
                <c:pt idx="185">
                  <c:v>12/19/1988</c:v>
                </c:pt>
                <c:pt idx="186">
                  <c:v>12/26/1988</c:v>
                </c:pt>
                <c:pt idx="187">
                  <c:v>1/2/1989</c:v>
                </c:pt>
                <c:pt idx="188">
                  <c:v>1/9/1989</c:v>
                </c:pt>
                <c:pt idx="189">
                  <c:v>1/16/1989</c:v>
                </c:pt>
                <c:pt idx="190">
                  <c:v>1/23/1989</c:v>
                </c:pt>
                <c:pt idx="191">
                  <c:v>1/30/1989</c:v>
                </c:pt>
                <c:pt idx="192">
                  <c:v>2/6/1989</c:v>
                </c:pt>
                <c:pt idx="193">
                  <c:v>2/13/1989</c:v>
                </c:pt>
                <c:pt idx="194">
                  <c:v>2/20/1989</c:v>
                </c:pt>
                <c:pt idx="195">
                  <c:v>2/27/1989</c:v>
                </c:pt>
                <c:pt idx="196">
                  <c:v>3/6/1989</c:v>
                </c:pt>
                <c:pt idx="197">
                  <c:v>3/13/1989</c:v>
                </c:pt>
                <c:pt idx="198">
                  <c:v>3/20/1989</c:v>
                </c:pt>
                <c:pt idx="199">
                  <c:v>3/27/1989</c:v>
                </c:pt>
                <c:pt idx="200">
                  <c:v>4/3/1989</c:v>
                </c:pt>
                <c:pt idx="201">
                  <c:v>4/10/1989</c:v>
                </c:pt>
                <c:pt idx="202">
                  <c:v>4/17/1989</c:v>
                </c:pt>
                <c:pt idx="203">
                  <c:v>4/24/1989</c:v>
                </c:pt>
                <c:pt idx="204">
                  <c:v>5/1/1989</c:v>
                </c:pt>
                <c:pt idx="205">
                  <c:v>5/8/1989</c:v>
                </c:pt>
                <c:pt idx="206">
                  <c:v>5/15/1989</c:v>
                </c:pt>
                <c:pt idx="207">
                  <c:v>5/22/1989</c:v>
                </c:pt>
                <c:pt idx="208">
                  <c:v>5/29/1989</c:v>
                </c:pt>
                <c:pt idx="209">
                  <c:v>6/5/1989</c:v>
                </c:pt>
                <c:pt idx="210">
                  <c:v>6/12/1989</c:v>
                </c:pt>
                <c:pt idx="211">
                  <c:v>6/19/1989</c:v>
                </c:pt>
                <c:pt idx="212">
                  <c:v>6/26/1989</c:v>
                </c:pt>
                <c:pt idx="213">
                  <c:v>7/3/1989</c:v>
                </c:pt>
                <c:pt idx="214">
                  <c:v>7/10/1989</c:v>
                </c:pt>
                <c:pt idx="215">
                  <c:v>7/17/1989</c:v>
                </c:pt>
                <c:pt idx="216">
                  <c:v>7/24/1989</c:v>
                </c:pt>
                <c:pt idx="217">
                  <c:v>7/31/1989</c:v>
                </c:pt>
                <c:pt idx="218">
                  <c:v>8/7/1989</c:v>
                </c:pt>
                <c:pt idx="219">
                  <c:v>8/14/1989</c:v>
                </c:pt>
                <c:pt idx="220">
                  <c:v>8/21/1989</c:v>
                </c:pt>
                <c:pt idx="221">
                  <c:v>8/28/1989</c:v>
                </c:pt>
                <c:pt idx="222">
                  <c:v>9/4/1989</c:v>
                </c:pt>
                <c:pt idx="223">
                  <c:v>9/11/1989</c:v>
                </c:pt>
                <c:pt idx="224">
                  <c:v>9/18/1989</c:v>
                </c:pt>
                <c:pt idx="225">
                  <c:v>9/25/1989</c:v>
                </c:pt>
                <c:pt idx="226">
                  <c:v>10/2/1989</c:v>
                </c:pt>
                <c:pt idx="227">
                  <c:v>10/9/1989</c:v>
                </c:pt>
                <c:pt idx="228">
                  <c:v>10/16/1989</c:v>
                </c:pt>
                <c:pt idx="229">
                  <c:v>10/23/1989</c:v>
                </c:pt>
                <c:pt idx="230">
                  <c:v>10/30/1989</c:v>
                </c:pt>
                <c:pt idx="231">
                  <c:v>11/6/1989</c:v>
                </c:pt>
                <c:pt idx="232">
                  <c:v>11/13/1989</c:v>
                </c:pt>
                <c:pt idx="233">
                  <c:v>11/20/1989</c:v>
                </c:pt>
                <c:pt idx="234">
                  <c:v>11/27/1989</c:v>
                </c:pt>
                <c:pt idx="235">
                  <c:v>12/4/1989</c:v>
                </c:pt>
                <c:pt idx="236">
                  <c:v>12/11/1989</c:v>
                </c:pt>
                <c:pt idx="237">
                  <c:v>12/18/1989</c:v>
                </c:pt>
                <c:pt idx="238">
                  <c:v>12/25/1989</c:v>
                </c:pt>
                <c:pt idx="239">
                  <c:v>1/1/1990</c:v>
                </c:pt>
                <c:pt idx="240">
                  <c:v>1/8/1990</c:v>
                </c:pt>
                <c:pt idx="241">
                  <c:v>1/15/1990</c:v>
                </c:pt>
                <c:pt idx="242">
                  <c:v>1/22/1990</c:v>
                </c:pt>
                <c:pt idx="243">
                  <c:v>1/29/1990</c:v>
                </c:pt>
                <c:pt idx="244">
                  <c:v>2/5/1990</c:v>
                </c:pt>
                <c:pt idx="245">
                  <c:v>2/12/1990</c:v>
                </c:pt>
                <c:pt idx="246">
                  <c:v>2/19/1990</c:v>
                </c:pt>
                <c:pt idx="247">
                  <c:v>2/26/1990</c:v>
                </c:pt>
                <c:pt idx="248">
                  <c:v>3/5/1990</c:v>
                </c:pt>
                <c:pt idx="249">
                  <c:v>3/12/1990</c:v>
                </c:pt>
                <c:pt idx="250">
                  <c:v>3/19/1990</c:v>
                </c:pt>
                <c:pt idx="251">
                  <c:v>3/26/1990</c:v>
                </c:pt>
                <c:pt idx="252">
                  <c:v>4/2/1990</c:v>
                </c:pt>
                <c:pt idx="253">
                  <c:v>4/9/1990</c:v>
                </c:pt>
                <c:pt idx="254">
                  <c:v>4/16/1990</c:v>
                </c:pt>
                <c:pt idx="255">
                  <c:v>4/23/1990</c:v>
                </c:pt>
                <c:pt idx="256">
                  <c:v>4/30/1990</c:v>
                </c:pt>
                <c:pt idx="257">
                  <c:v>5/7/1990</c:v>
                </c:pt>
                <c:pt idx="258">
                  <c:v>5/14/1990</c:v>
                </c:pt>
                <c:pt idx="259">
                  <c:v>5/21/1990</c:v>
                </c:pt>
                <c:pt idx="260">
                  <c:v>5/28/1990</c:v>
                </c:pt>
                <c:pt idx="261">
                  <c:v>6/4/1990</c:v>
                </c:pt>
                <c:pt idx="262">
                  <c:v>6/11/1990</c:v>
                </c:pt>
                <c:pt idx="263">
                  <c:v>6/18/1990</c:v>
                </c:pt>
                <c:pt idx="264">
                  <c:v>6/25/1990</c:v>
                </c:pt>
                <c:pt idx="265">
                  <c:v>7/2/1990</c:v>
                </c:pt>
                <c:pt idx="266">
                  <c:v>7/9/1990</c:v>
                </c:pt>
                <c:pt idx="267">
                  <c:v>7/16/1990</c:v>
                </c:pt>
                <c:pt idx="268">
                  <c:v>7/23/1990</c:v>
                </c:pt>
                <c:pt idx="269">
                  <c:v>7/30/1990</c:v>
                </c:pt>
                <c:pt idx="270">
                  <c:v>8/6/1990</c:v>
                </c:pt>
                <c:pt idx="271">
                  <c:v>8/13/1990</c:v>
                </c:pt>
                <c:pt idx="272">
                  <c:v>8/20/1990</c:v>
                </c:pt>
                <c:pt idx="273">
                  <c:v>8/27/1990</c:v>
                </c:pt>
                <c:pt idx="274">
                  <c:v>9/3/1990</c:v>
                </c:pt>
                <c:pt idx="275">
                  <c:v>9/10/1990</c:v>
                </c:pt>
                <c:pt idx="276">
                  <c:v>9/17/1990</c:v>
                </c:pt>
                <c:pt idx="277">
                  <c:v>9/24/1990</c:v>
                </c:pt>
                <c:pt idx="278">
                  <c:v>10/1/1990</c:v>
                </c:pt>
                <c:pt idx="279">
                  <c:v>10/8/1990</c:v>
                </c:pt>
                <c:pt idx="280">
                  <c:v>10/15/1990</c:v>
                </c:pt>
                <c:pt idx="281">
                  <c:v>10/22/1990</c:v>
                </c:pt>
                <c:pt idx="282">
                  <c:v>10/29/1990</c:v>
                </c:pt>
                <c:pt idx="283">
                  <c:v>11/5/1990</c:v>
                </c:pt>
                <c:pt idx="284">
                  <c:v>11/12/1990</c:v>
                </c:pt>
                <c:pt idx="285">
                  <c:v>11/19/1990</c:v>
                </c:pt>
                <c:pt idx="286">
                  <c:v>11/26/1990</c:v>
                </c:pt>
                <c:pt idx="287">
                  <c:v>12/3/1990</c:v>
                </c:pt>
                <c:pt idx="288">
                  <c:v>12/10/1990</c:v>
                </c:pt>
                <c:pt idx="289">
                  <c:v>12/17/1990</c:v>
                </c:pt>
                <c:pt idx="290">
                  <c:v>12/24/1990</c:v>
                </c:pt>
                <c:pt idx="291">
                  <c:v>12/31/1990</c:v>
                </c:pt>
                <c:pt idx="292">
                  <c:v>1/7/1991</c:v>
                </c:pt>
                <c:pt idx="293">
                  <c:v>1/14/1991</c:v>
                </c:pt>
                <c:pt idx="294">
                  <c:v>1/21/1991</c:v>
                </c:pt>
                <c:pt idx="295">
                  <c:v>1/28/1991</c:v>
                </c:pt>
                <c:pt idx="296">
                  <c:v>2/4/1991</c:v>
                </c:pt>
                <c:pt idx="297">
                  <c:v>2/11/1991</c:v>
                </c:pt>
                <c:pt idx="298">
                  <c:v>2/18/1991</c:v>
                </c:pt>
                <c:pt idx="299">
                  <c:v>2/25/1991</c:v>
                </c:pt>
                <c:pt idx="300">
                  <c:v>3/4/1991</c:v>
                </c:pt>
                <c:pt idx="301">
                  <c:v>3/11/1991</c:v>
                </c:pt>
                <c:pt idx="302">
                  <c:v>3/18/1991</c:v>
                </c:pt>
                <c:pt idx="303">
                  <c:v>3/25/1991</c:v>
                </c:pt>
                <c:pt idx="304">
                  <c:v>4/1/1991</c:v>
                </c:pt>
                <c:pt idx="305">
                  <c:v>4/8/1991</c:v>
                </c:pt>
                <c:pt idx="306">
                  <c:v>4/15/1991</c:v>
                </c:pt>
                <c:pt idx="307">
                  <c:v>4/22/1991</c:v>
                </c:pt>
                <c:pt idx="308">
                  <c:v>4/29/1991</c:v>
                </c:pt>
                <c:pt idx="309">
                  <c:v>5/6/1991</c:v>
                </c:pt>
                <c:pt idx="310">
                  <c:v>5/13/1991</c:v>
                </c:pt>
                <c:pt idx="311">
                  <c:v>5/20/1991</c:v>
                </c:pt>
                <c:pt idx="312">
                  <c:v>5/27/1991</c:v>
                </c:pt>
                <c:pt idx="313">
                  <c:v>6/3/1991</c:v>
                </c:pt>
                <c:pt idx="314">
                  <c:v>6/10/1991</c:v>
                </c:pt>
                <c:pt idx="315">
                  <c:v>6/17/1991</c:v>
                </c:pt>
                <c:pt idx="316">
                  <c:v>6/24/1991</c:v>
                </c:pt>
                <c:pt idx="317">
                  <c:v>7/1/1991</c:v>
                </c:pt>
                <c:pt idx="318">
                  <c:v>7/8/1991</c:v>
                </c:pt>
                <c:pt idx="319">
                  <c:v>7/15/1991</c:v>
                </c:pt>
                <c:pt idx="320">
                  <c:v>7/22/1991</c:v>
                </c:pt>
                <c:pt idx="321">
                  <c:v>7/29/1991</c:v>
                </c:pt>
                <c:pt idx="322">
                  <c:v>8/5/1991</c:v>
                </c:pt>
                <c:pt idx="323">
                  <c:v>8/12/1991</c:v>
                </c:pt>
                <c:pt idx="324">
                  <c:v>8/19/1991</c:v>
                </c:pt>
                <c:pt idx="325">
                  <c:v>8/26/1991</c:v>
                </c:pt>
                <c:pt idx="326">
                  <c:v>9/2/1991</c:v>
                </c:pt>
                <c:pt idx="327">
                  <c:v>9/9/1991</c:v>
                </c:pt>
                <c:pt idx="328">
                  <c:v>9/16/1991</c:v>
                </c:pt>
                <c:pt idx="329">
                  <c:v>9/23/1991</c:v>
                </c:pt>
                <c:pt idx="330">
                  <c:v>9/30/1991</c:v>
                </c:pt>
                <c:pt idx="331">
                  <c:v>10/7/1991</c:v>
                </c:pt>
                <c:pt idx="332">
                  <c:v>10/14/1991</c:v>
                </c:pt>
                <c:pt idx="333">
                  <c:v>10/21/1991</c:v>
                </c:pt>
                <c:pt idx="334">
                  <c:v>10/28/1991</c:v>
                </c:pt>
                <c:pt idx="335">
                  <c:v>11/4/1991</c:v>
                </c:pt>
                <c:pt idx="336">
                  <c:v>11/11/1991</c:v>
                </c:pt>
                <c:pt idx="337">
                  <c:v>11/18/1991</c:v>
                </c:pt>
                <c:pt idx="338">
                  <c:v>11/25/1991</c:v>
                </c:pt>
                <c:pt idx="339">
                  <c:v>12/2/1991</c:v>
                </c:pt>
                <c:pt idx="340">
                  <c:v>12/9/1991</c:v>
                </c:pt>
                <c:pt idx="341">
                  <c:v>12/16/1991</c:v>
                </c:pt>
                <c:pt idx="342">
                  <c:v>12/23/1991</c:v>
                </c:pt>
                <c:pt idx="343">
                  <c:v>12/30/1991</c:v>
                </c:pt>
                <c:pt idx="344">
                  <c:v>1/6/1992</c:v>
                </c:pt>
                <c:pt idx="345">
                  <c:v>1/13/1992</c:v>
                </c:pt>
                <c:pt idx="346">
                  <c:v>1/20/1992</c:v>
                </c:pt>
                <c:pt idx="347">
                  <c:v>1/27/1992</c:v>
                </c:pt>
                <c:pt idx="348">
                  <c:v>2/3/1992</c:v>
                </c:pt>
                <c:pt idx="349">
                  <c:v>2/10/1992</c:v>
                </c:pt>
                <c:pt idx="350">
                  <c:v>2/17/1992</c:v>
                </c:pt>
                <c:pt idx="351">
                  <c:v>2/24/1992</c:v>
                </c:pt>
                <c:pt idx="352">
                  <c:v>3/2/1992</c:v>
                </c:pt>
                <c:pt idx="353">
                  <c:v>3/9/1992</c:v>
                </c:pt>
                <c:pt idx="354">
                  <c:v>3/16/1992</c:v>
                </c:pt>
                <c:pt idx="355">
                  <c:v>3/23/1992</c:v>
                </c:pt>
                <c:pt idx="356">
                  <c:v>3/30/1992</c:v>
                </c:pt>
                <c:pt idx="357">
                  <c:v>4/6/1992</c:v>
                </c:pt>
                <c:pt idx="358">
                  <c:v>4/13/1992</c:v>
                </c:pt>
                <c:pt idx="359">
                  <c:v>4/20/1992</c:v>
                </c:pt>
                <c:pt idx="360">
                  <c:v>4/27/1992</c:v>
                </c:pt>
                <c:pt idx="361">
                  <c:v>5/4/1992</c:v>
                </c:pt>
                <c:pt idx="362">
                  <c:v>5/11/1992</c:v>
                </c:pt>
                <c:pt idx="363">
                  <c:v>5/18/1992</c:v>
                </c:pt>
                <c:pt idx="364">
                  <c:v>5/25/1992</c:v>
                </c:pt>
                <c:pt idx="365">
                  <c:v>6/1/1992</c:v>
                </c:pt>
                <c:pt idx="366">
                  <c:v>6/8/1992</c:v>
                </c:pt>
                <c:pt idx="367">
                  <c:v>6/15/1992</c:v>
                </c:pt>
                <c:pt idx="368">
                  <c:v>6/22/1992</c:v>
                </c:pt>
                <c:pt idx="369">
                  <c:v>6/29/1992</c:v>
                </c:pt>
                <c:pt idx="370">
                  <c:v>7/6/1992</c:v>
                </c:pt>
                <c:pt idx="371">
                  <c:v>7/13/1992</c:v>
                </c:pt>
                <c:pt idx="372">
                  <c:v>7/20/1992</c:v>
                </c:pt>
                <c:pt idx="373">
                  <c:v>7/27/1992</c:v>
                </c:pt>
                <c:pt idx="374">
                  <c:v>8/3/1992</c:v>
                </c:pt>
                <c:pt idx="375">
                  <c:v>8/10/1992</c:v>
                </c:pt>
                <c:pt idx="376">
                  <c:v>8/17/1992</c:v>
                </c:pt>
                <c:pt idx="377">
                  <c:v>8/24/1992</c:v>
                </c:pt>
                <c:pt idx="378">
                  <c:v>8/31/1992</c:v>
                </c:pt>
                <c:pt idx="379">
                  <c:v>9/7/1992</c:v>
                </c:pt>
                <c:pt idx="380">
                  <c:v>9/14/1992</c:v>
                </c:pt>
                <c:pt idx="381">
                  <c:v>9/21/1992</c:v>
                </c:pt>
                <c:pt idx="382">
                  <c:v>9/28/1992</c:v>
                </c:pt>
                <c:pt idx="383">
                  <c:v>10/5/1992</c:v>
                </c:pt>
                <c:pt idx="384">
                  <c:v>10/12/1992</c:v>
                </c:pt>
                <c:pt idx="385">
                  <c:v>10/19/1992</c:v>
                </c:pt>
                <c:pt idx="386">
                  <c:v>10/26/1992</c:v>
                </c:pt>
                <c:pt idx="387">
                  <c:v>11/2/1992</c:v>
                </c:pt>
                <c:pt idx="388">
                  <c:v>11/9/1992</c:v>
                </c:pt>
                <c:pt idx="389">
                  <c:v>11/16/1992</c:v>
                </c:pt>
                <c:pt idx="390">
                  <c:v>11/23/1992</c:v>
                </c:pt>
                <c:pt idx="391">
                  <c:v>11/30/1992</c:v>
                </c:pt>
                <c:pt idx="392">
                  <c:v>12/7/1992</c:v>
                </c:pt>
                <c:pt idx="393">
                  <c:v>12/14/1992</c:v>
                </c:pt>
                <c:pt idx="394">
                  <c:v>12/21/1992</c:v>
                </c:pt>
                <c:pt idx="395">
                  <c:v>12/28/1992</c:v>
                </c:pt>
                <c:pt idx="396">
                  <c:v>1/4/1993</c:v>
                </c:pt>
                <c:pt idx="397">
                  <c:v>1/11/1993</c:v>
                </c:pt>
                <c:pt idx="398">
                  <c:v>1/18/1993</c:v>
                </c:pt>
                <c:pt idx="399">
                  <c:v>1/25/1993</c:v>
                </c:pt>
                <c:pt idx="400">
                  <c:v>2/1/1993</c:v>
                </c:pt>
                <c:pt idx="401">
                  <c:v>2/8/1993</c:v>
                </c:pt>
                <c:pt idx="402">
                  <c:v>2/15/1993</c:v>
                </c:pt>
                <c:pt idx="403">
                  <c:v>2/22/1993</c:v>
                </c:pt>
                <c:pt idx="404">
                  <c:v>3/1/1993</c:v>
                </c:pt>
                <c:pt idx="405">
                  <c:v>3/8/1993</c:v>
                </c:pt>
                <c:pt idx="406">
                  <c:v>3/15/1993</c:v>
                </c:pt>
                <c:pt idx="407">
                  <c:v>3/22/1993</c:v>
                </c:pt>
                <c:pt idx="408">
                  <c:v>3/29/1993</c:v>
                </c:pt>
                <c:pt idx="409">
                  <c:v>4/5/1993</c:v>
                </c:pt>
                <c:pt idx="410">
                  <c:v>4/12/1993</c:v>
                </c:pt>
                <c:pt idx="411">
                  <c:v>4/19/1993</c:v>
                </c:pt>
                <c:pt idx="412">
                  <c:v>4/26/1993</c:v>
                </c:pt>
                <c:pt idx="413">
                  <c:v>5/3/1993</c:v>
                </c:pt>
                <c:pt idx="414">
                  <c:v>5/10/1993</c:v>
                </c:pt>
                <c:pt idx="415">
                  <c:v>5/17/1993</c:v>
                </c:pt>
                <c:pt idx="416">
                  <c:v>5/24/1993</c:v>
                </c:pt>
                <c:pt idx="417">
                  <c:v>5/31/1993</c:v>
                </c:pt>
                <c:pt idx="418">
                  <c:v>6/7/1993</c:v>
                </c:pt>
                <c:pt idx="419">
                  <c:v>6/14/1993</c:v>
                </c:pt>
                <c:pt idx="420">
                  <c:v>6/21/1993</c:v>
                </c:pt>
                <c:pt idx="421">
                  <c:v>6/28/1993</c:v>
                </c:pt>
                <c:pt idx="422">
                  <c:v>7/5/1993</c:v>
                </c:pt>
                <c:pt idx="423">
                  <c:v>7/12/1993</c:v>
                </c:pt>
                <c:pt idx="424">
                  <c:v>7/19/1993</c:v>
                </c:pt>
                <c:pt idx="425">
                  <c:v>7/26/1993</c:v>
                </c:pt>
                <c:pt idx="426">
                  <c:v>8/2/1993</c:v>
                </c:pt>
                <c:pt idx="427">
                  <c:v>8/9/1993</c:v>
                </c:pt>
                <c:pt idx="428">
                  <c:v>8/16/1993</c:v>
                </c:pt>
                <c:pt idx="429">
                  <c:v>8/23/1993</c:v>
                </c:pt>
                <c:pt idx="430">
                  <c:v>8/30/1993</c:v>
                </c:pt>
                <c:pt idx="431">
                  <c:v>9/6/1993</c:v>
                </c:pt>
                <c:pt idx="432">
                  <c:v>9/13/1993</c:v>
                </c:pt>
                <c:pt idx="433">
                  <c:v>9/20/1993</c:v>
                </c:pt>
                <c:pt idx="434">
                  <c:v>9/27/1993</c:v>
                </c:pt>
                <c:pt idx="435">
                  <c:v>10/4/1993</c:v>
                </c:pt>
                <c:pt idx="436">
                  <c:v>10/11/1993</c:v>
                </c:pt>
                <c:pt idx="437">
                  <c:v>10/18/1993</c:v>
                </c:pt>
                <c:pt idx="438">
                  <c:v>10/25/1993</c:v>
                </c:pt>
                <c:pt idx="439">
                  <c:v>11/1/1993</c:v>
                </c:pt>
                <c:pt idx="440">
                  <c:v>11/8/1993</c:v>
                </c:pt>
                <c:pt idx="441">
                  <c:v>11/15/1993</c:v>
                </c:pt>
                <c:pt idx="442">
                  <c:v>11/22/1993</c:v>
                </c:pt>
                <c:pt idx="443">
                  <c:v>11/29/1993</c:v>
                </c:pt>
                <c:pt idx="444">
                  <c:v>12/6/1993</c:v>
                </c:pt>
                <c:pt idx="445">
                  <c:v>12/13/1993</c:v>
                </c:pt>
                <c:pt idx="446">
                  <c:v>12/20/1993</c:v>
                </c:pt>
                <c:pt idx="447">
                  <c:v>12/27/1993</c:v>
                </c:pt>
                <c:pt idx="448">
                  <c:v>1/3/1994</c:v>
                </c:pt>
                <c:pt idx="449">
                  <c:v>1/10/1994</c:v>
                </c:pt>
                <c:pt idx="450">
                  <c:v>1/17/1994</c:v>
                </c:pt>
                <c:pt idx="451">
                  <c:v>1/24/1994</c:v>
                </c:pt>
                <c:pt idx="452">
                  <c:v>1/31/1994</c:v>
                </c:pt>
                <c:pt idx="453">
                  <c:v>2/7/1994</c:v>
                </c:pt>
                <c:pt idx="454">
                  <c:v>2/14/1994</c:v>
                </c:pt>
                <c:pt idx="455">
                  <c:v>2/21/1994</c:v>
                </c:pt>
                <c:pt idx="456">
                  <c:v>2/28/1994</c:v>
                </c:pt>
                <c:pt idx="457">
                  <c:v>3/7/1994</c:v>
                </c:pt>
                <c:pt idx="458">
                  <c:v>3/14/1994</c:v>
                </c:pt>
                <c:pt idx="459">
                  <c:v>3/21/1994</c:v>
                </c:pt>
                <c:pt idx="460">
                  <c:v>3/28/1994</c:v>
                </c:pt>
                <c:pt idx="461">
                  <c:v>4/4/1994</c:v>
                </c:pt>
                <c:pt idx="462">
                  <c:v>4/11/1994</c:v>
                </c:pt>
                <c:pt idx="463">
                  <c:v>4/18/1994</c:v>
                </c:pt>
                <c:pt idx="464">
                  <c:v>4/25/1994</c:v>
                </c:pt>
                <c:pt idx="465">
                  <c:v>5/2/1994</c:v>
                </c:pt>
                <c:pt idx="466">
                  <c:v>5/9/1994</c:v>
                </c:pt>
                <c:pt idx="467">
                  <c:v>5/16/1994</c:v>
                </c:pt>
                <c:pt idx="468">
                  <c:v>5/23/1994</c:v>
                </c:pt>
                <c:pt idx="469">
                  <c:v>5/30/1994</c:v>
                </c:pt>
                <c:pt idx="470">
                  <c:v>6/6/1994</c:v>
                </c:pt>
                <c:pt idx="471">
                  <c:v>6/13/1994</c:v>
                </c:pt>
                <c:pt idx="472">
                  <c:v>6/20/1994</c:v>
                </c:pt>
                <c:pt idx="473">
                  <c:v>6/27/1994</c:v>
                </c:pt>
                <c:pt idx="474">
                  <c:v>7/4/1994</c:v>
                </c:pt>
                <c:pt idx="475">
                  <c:v>7/11/1994</c:v>
                </c:pt>
                <c:pt idx="476">
                  <c:v>7/18/1994</c:v>
                </c:pt>
                <c:pt idx="477">
                  <c:v>7/25/1994</c:v>
                </c:pt>
                <c:pt idx="478">
                  <c:v>8/1/1994</c:v>
                </c:pt>
                <c:pt idx="479">
                  <c:v>8/8/1994</c:v>
                </c:pt>
                <c:pt idx="480">
                  <c:v>8/15/1994</c:v>
                </c:pt>
                <c:pt idx="481">
                  <c:v>8/22/1994</c:v>
                </c:pt>
                <c:pt idx="482">
                  <c:v>8/29/1994</c:v>
                </c:pt>
                <c:pt idx="483">
                  <c:v>9/5/1994</c:v>
                </c:pt>
                <c:pt idx="484">
                  <c:v>9/12/1994</c:v>
                </c:pt>
                <c:pt idx="485">
                  <c:v>9/19/1994</c:v>
                </c:pt>
                <c:pt idx="486">
                  <c:v>9/26/1994</c:v>
                </c:pt>
                <c:pt idx="487">
                  <c:v>10/3/1994</c:v>
                </c:pt>
                <c:pt idx="488">
                  <c:v>10/10/1994</c:v>
                </c:pt>
                <c:pt idx="489">
                  <c:v>10/17/1994</c:v>
                </c:pt>
                <c:pt idx="490">
                  <c:v>10/24/1994</c:v>
                </c:pt>
                <c:pt idx="491">
                  <c:v>10/31/1994</c:v>
                </c:pt>
                <c:pt idx="492">
                  <c:v>11/7/1994</c:v>
                </c:pt>
                <c:pt idx="493">
                  <c:v>11/14/1994</c:v>
                </c:pt>
                <c:pt idx="494">
                  <c:v>11/21/1994</c:v>
                </c:pt>
                <c:pt idx="495">
                  <c:v>11/28/1994</c:v>
                </c:pt>
                <c:pt idx="496">
                  <c:v>12/5/1994</c:v>
                </c:pt>
                <c:pt idx="497">
                  <c:v>12/12/1994</c:v>
                </c:pt>
                <c:pt idx="498">
                  <c:v>12/19/1994</c:v>
                </c:pt>
                <c:pt idx="499">
                  <c:v>12/26/1994</c:v>
                </c:pt>
                <c:pt idx="500">
                  <c:v>1/2/1995</c:v>
                </c:pt>
                <c:pt idx="501">
                  <c:v>1/9/1995</c:v>
                </c:pt>
                <c:pt idx="502">
                  <c:v>1/16/1995</c:v>
                </c:pt>
                <c:pt idx="503">
                  <c:v>1/23/1995</c:v>
                </c:pt>
                <c:pt idx="504">
                  <c:v>1/30/1995</c:v>
                </c:pt>
                <c:pt idx="505">
                  <c:v>2/6/1995</c:v>
                </c:pt>
                <c:pt idx="506">
                  <c:v>2/13/1995</c:v>
                </c:pt>
                <c:pt idx="507">
                  <c:v>2/20/1995</c:v>
                </c:pt>
                <c:pt idx="508">
                  <c:v>2/27/1995</c:v>
                </c:pt>
                <c:pt idx="509">
                  <c:v>3/6/1995</c:v>
                </c:pt>
                <c:pt idx="510">
                  <c:v>3/13/1995</c:v>
                </c:pt>
                <c:pt idx="511">
                  <c:v>3/20/1995</c:v>
                </c:pt>
                <c:pt idx="512">
                  <c:v>3/27/1995</c:v>
                </c:pt>
                <c:pt idx="513">
                  <c:v>4/3/1995</c:v>
                </c:pt>
                <c:pt idx="514">
                  <c:v>4/10/1995</c:v>
                </c:pt>
                <c:pt idx="515">
                  <c:v>4/17/1995</c:v>
                </c:pt>
                <c:pt idx="516">
                  <c:v>4/24/1995</c:v>
                </c:pt>
                <c:pt idx="517">
                  <c:v>5/1/1995</c:v>
                </c:pt>
                <c:pt idx="518">
                  <c:v>5/8/1995</c:v>
                </c:pt>
                <c:pt idx="519">
                  <c:v>5/15/1995</c:v>
                </c:pt>
                <c:pt idx="520">
                  <c:v>5/22/1995</c:v>
                </c:pt>
                <c:pt idx="521">
                  <c:v>5/29/1995</c:v>
                </c:pt>
                <c:pt idx="522">
                  <c:v>6/5/1995</c:v>
                </c:pt>
                <c:pt idx="523">
                  <c:v>6/12/1995</c:v>
                </c:pt>
                <c:pt idx="524">
                  <c:v>6/19/1995</c:v>
                </c:pt>
                <c:pt idx="525">
                  <c:v>6/26/1995</c:v>
                </c:pt>
                <c:pt idx="526">
                  <c:v>7/3/1995</c:v>
                </c:pt>
                <c:pt idx="527">
                  <c:v>7/10/1995</c:v>
                </c:pt>
                <c:pt idx="528">
                  <c:v>7/17/1995</c:v>
                </c:pt>
                <c:pt idx="529">
                  <c:v>7/24/1995</c:v>
                </c:pt>
                <c:pt idx="530">
                  <c:v>7/31/1995</c:v>
                </c:pt>
                <c:pt idx="531">
                  <c:v>8/7/1995</c:v>
                </c:pt>
                <c:pt idx="532">
                  <c:v>8/14/1995</c:v>
                </c:pt>
                <c:pt idx="533">
                  <c:v>8/21/1995</c:v>
                </c:pt>
                <c:pt idx="534">
                  <c:v>8/28/1995</c:v>
                </c:pt>
                <c:pt idx="535">
                  <c:v>9/4/1995</c:v>
                </c:pt>
                <c:pt idx="536">
                  <c:v>9/11/1995</c:v>
                </c:pt>
                <c:pt idx="537">
                  <c:v>9/18/1995</c:v>
                </c:pt>
                <c:pt idx="538">
                  <c:v>9/25/1995</c:v>
                </c:pt>
                <c:pt idx="539">
                  <c:v>10/2/1995</c:v>
                </c:pt>
                <c:pt idx="540">
                  <c:v>10/9/1995</c:v>
                </c:pt>
                <c:pt idx="541">
                  <c:v>10/16/1995</c:v>
                </c:pt>
                <c:pt idx="542">
                  <c:v>10/23/1995</c:v>
                </c:pt>
                <c:pt idx="543">
                  <c:v>10/30/1995</c:v>
                </c:pt>
                <c:pt idx="544">
                  <c:v>11/6/1995</c:v>
                </c:pt>
                <c:pt idx="545">
                  <c:v>11/13/1995</c:v>
                </c:pt>
                <c:pt idx="546">
                  <c:v>11/20/1995</c:v>
                </c:pt>
                <c:pt idx="547">
                  <c:v>11/27/1995</c:v>
                </c:pt>
                <c:pt idx="548">
                  <c:v>12/4/1995</c:v>
                </c:pt>
                <c:pt idx="549">
                  <c:v>12/11/1995</c:v>
                </c:pt>
                <c:pt idx="550">
                  <c:v>12/18/1995</c:v>
                </c:pt>
                <c:pt idx="551">
                  <c:v>12/25/1995</c:v>
                </c:pt>
                <c:pt idx="552">
                  <c:v>1/1/1996</c:v>
                </c:pt>
                <c:pt idx="553">
                  <c:v>1/8/1996</c:v>
                </c:pt>
                <c:pt idx="554">
                  <c:v>1/15/1996</c:v>
                </c:pt>
                <c:pt idx="555">
                  <c:v>1/22/1996</c:v>
                </c:pt>
                <c:pt idx="556">
                  <c:v>1/29/1996</c:v>
                </c:pt>
                <c:pt idx="557">
                  <c:v>2/5/1996</c:v>
                </c:pt>
                <c:pt idx="558">
                  <c:v>2/12/1996</c:v>
                </c:pt>
                <c:pt idx="559">
                  <c:v>2/19/1996</c:v>
                </c:pt>
                <c:pt idx="560">
                  <c:v>2/26/1996</c:v>
                </c:pt>
                <c:pt idx="561">
                  <c:v>3/4/1996</c:v>
                </c:pt>
                <c:pt idx="562">
                  <c:v>3/11/1996</c:v>
                </c:pt>
                <c:pt idx="563">
                  <c:v>3/18/1996</c:v>
                </c:pt>
                <c:pt idx="564">
                  <c:v>3/25/1996</c:v>
                </c:pt>
                <c:pt idx="565">
                  <c:v>4/1/1996</c:v>
                </c:pt>
                <c:pt idx="566">
                  <c:v>4/8/1996</c:v>
                </c:pt>
                <c:pt idx="567">
                  <c:v>4/15/1996</c:v>
                </c:pt>
                <c:pt idx="568">
                  <c:v>4/22/1996</c:v>
                </c:pt>
                <c:pt idx="569">
                  <c:v>4/29/1996</c:v>
                </c:pt>
                <c:pt idx="570">
                  <c:v>5/6/1996</c:v>
                </c:pt>
                <c:pt idx="571">
                  <c:v>5/13/1996</c:v>
                </c:pt>
                <c:pt idx="572">
                  <c:v>5/20/1996</c:v>
                </c:pt>
                <c:pt idx="573">
                  <c:v>5/27/1996</c:v>
                </c:pt>
                <c:pt idx="574">
                  <c:v>6/3/1996</c:v>
                </c:pt>
                <c:pt idx="575">
                  <c:v>6/10/1996</c:v>
                </c:pt>
                <c:pt idx="576">
                  <c:v>6/17/1996</c:v>
                </c:pt>
                <c:pt idx="577">
                  <c:v>6/24/1996</c:v>
                </c:pt>
                <c:pt idx="578">
                  <c:v>7/1/1996</c:v>
                </c:pt>
                <c:pt idx="579">
                  <c:v>7/8/1996</c:v>
                </c:pt>
                <c:pt idx="580">
                  <c:v>7/15/1996</c:v>
                </c:pt>
                <c:pt idx="581">
                  <c:v>7/22/1996</c:v>
                </c:pt>
                <c:pt idx="582">
                  <c:v>7/29/1996</c:v>
                </c:pt>
                <c:pt idx="583">
                  <c:v>8/5/1996</c:v>
                </c:pt>
                <c:pt idx="584">
                  <c:v>8/12/1996</c:v>
                </c:pt>
                <c:pt idx="585">
                  <c:v>8/19/1996</c:v>
                </c:pt>
                <c:pt idx="586">
                  <c:v>8/26/1996</c:v>
                </c:pt>
                <c:pt idx="587">
                  <c:v>9/2/1996</c:v>
                </c:pt>
                <c:pt idx="588">
                  <c:v>9/9/1996</c:v>
                </c:pt>
                <c:pt idx="589">
                  <c:v>9/16/1996</c:v>
                </c:pt>
                <c:pt idx="590">
                  <c:v>9/23/1996</c:v>
                </c:pt>
                <c:pt idx="591">
                  <c:v>9/30/1996</c:v>
                </c:pt>
                <c:pt idx="592">
                  <c:v>10/7/1996</c:v>
                </c:pt>
                <c:pt idx="593">
                  <c:v>10/14/1996</c:v>
                </c:pt>
                <c:pt idx="594">
                  <c:v>10/21/1996</c:v>
                </c:pt>
                <c:pt idx="595">
                  <c:v>10/28/1996</c:v>
                </c:pt>
                <c:pt idx="596">
                  <c:v>11/4/1996</c:v>
                </c:pt>
                <c:pt idx="597">
                  <c:v>11/11/1996</c:v>
                </c:pt>
                <c:pt idx="598">
                  <c:v>11/18/1996</c:v>
                </c:pt>
                <c:pt idx="599">
                  <c:v>11/25/1996</c:v>
                </c:pt>
                <c:pt idx="600">
                  <c:v>12/2/1996</c:v>
                </c:pt>
                <c:pt idx="601">
                  <c:v>12/9/1996</c:v>
                </c:pt>
                <c:pt idx="602">
                  <c:v>12/16/1996</c:v>
                </c:pt>
                <c:pt idx="603">
                  <c:v>12/23/1996</c:v>
                </c:pt>
                <c:pt idx="604">
                  <c:v>12/30/1996</c:v>
                </c:pt>
                <c:pt idx="605">
                  <c:v>1/6/1997</c:v>
                </c:pt>
                <c:pt idx="606">
                  <c:v>1/13/1997</c:v>
                </c:pt>
                <c:pt idx="607">
                  <c:v>1/20/1997</c:v>
                </c:pt>
                <c:pt idx="608">
                  <c:v>1/27/1997</c:v>
                </c:pt>
                <c:pt idx="609">
                  <c:v>2/3/1997</c:v>
                </c:pt>
                <c:pt idx="610">
                  <c:v>2/10/1997</c:v>
                </c:pt>
                <c:pt idx="611">
                  <c:v>2/17/1997</c:v>
                </c:pt>
                <c:pt idx="612">
                  <c:v>2/24/1997</c:v>
                </c:pt>
                <c:pt idx="613">
                  <c:v>3/3/1997</c:v>
                </c:pt>
                <c:pt idx="614">
                  <c:v>3/10/1997</c:v>
                </c:pt>
                <c:pt idx="615">
                  <c:v>3/17/1997</c:v>
                </c:pt>
                <c:pt idx="616">
                  <c:v>3/24/1997</c:v>
                </c:pt>
                <c:pt idx="617">
                  <c:v>3/31/1997</c:v>
                </c:pt>
                <c:pt idx="618">
                  <c:v>4/7/1997</c:v>
                </c:pt>
                <c:pt idx="619">
                  <c:v>4/14/1997</c:v>
                </c:pt>
                <c:pt idx="620">
                  <c:v>4/21/1997</c:v>
                </c:pt>
                <c:pt idx="621">
                  <c:v>4/28/1997</c:v>
                </c:pt>
                <c:pt idx="622">
                  <c:v>5/5/1997</c:v>
                </c:pt>
                <c:pt idx="623">
                  <c:v>5/12/1997</c:v>
                </c:pt>
                <c:pt idx="624">
                  <c:v>5/19/1997</c:v>
                </c:pt>
                <c:pt idx="625">
                  <c:v>5/26/1997</c:v>
                </c:pt>
                <c:pt idx="626">
                  <c:v>6/2/1997</c:v>
                </c:pt>
                <c:pt idx="627">
                  <c:v>6/9/1997</c:v>
                </c:pt>
                <c:pt idx="628">
                  <c:v>6/16/1997</c:v>
                </c:pt>
                <c:pt idx="629">
                  <c:v>6/23/1997</c:v>
                </c:pt>
                <c:pt idx="630">
                  <c:v>6/30/1997</c:v>
                </c:pt>
                <c:pt idx="631">
                  <c:v>7/7/1997</c:v>
                </c:pt>
                <c:pt idx="632">
                  <c:v>7/14/1997</c:v>
                </c:pt>
                <c:pt idx="633">
                  <c:v>7/21/1997</c:v>
                </c:pt>
                <c:pt idx="634">
                  <c:v>7/28/1997</c:v>
                </c:pt>
                <c:pt idx="635">
                  <c:v>8/4/1997</c:v>
                </c:pt>
                <c:pt idx="636">
                  <c:v>8/11/1997</c:v>
                </c:pt>
                <c:pt idx="637">
                  <c:v>8/18/1997</c:v>
                </c:pt>
                <c:pt idx="638">
                  <c:v>8/25/1997</c:v>
                </c:pt>
                <c:pt idx="639">
                  <c:v>9/1/1997</c:v>
                </c:pt>
                <c:pt idx="640">
                  <c:v>9/8/1997</c:v>
                </c:pt>
                <c:pt idx="641">
                  <c:v>9/15/1997</c:v>
                </c:pt>
                <c:pt idx="642">
                  <c:v>9/22/1997</c:v>
                </c:pt>
                <c:pt idx="643">
                  <c:v>9/29/1997</c:v>
                </c:pt>
                <c:pt idx="644">
                  <c:v>10/6/1997</c:v>
                </c:pt>
                <c:pt idx="645">
                  <c:v>10/13/1997</c:v>
                </c:pt>
                <c:pt idx="646">
                  <c:v>10/20/1997</c:v>
                </c:pt>
                <c:pt idx="647">
                  <c:v>10/27/1997</c:v>
                </c:pt>
                <c:pt idx="648">
                  <c:v>11/3/1997</c:v>
                </c:pt>
                <c:pt idx="649">
                  <c:v>11/10/1997</c:v>
                </c:pt>
                <c:pt idx="650">
                  <c:v>11/17/1997</c:v>
                </c:pt>
                <c:pt idx="651">
                  <c:v>11/24/1997</c:v>
                </c:pt>
                <c:pt idx="652">
                  <c:v>12/1/1997</c:v>
                </c:pt>
                <c:pt idx="653">
                  <c:v>12/8/1997</c:v>
                </c:pt>
                <c:pt idx="654">
                  <c:v>12/15/1997</c:v>
                </c:pt>
                <c:pt idx="655">
                  <c:v>12/22/1997</c:v>
                </c:pt>
                <c:pt idx="656">
                  <c:v>12/29/1997</c:v>
                </c:pt>
                <c:pt idx="657">
                  <c:v>1/5/1998</c:v>
                </c:pt>
                <c:pt idx="658">
                  <c:v>1/12/1998</c:v>
                </c:pt>
                <c:pt idx="659">
                  <c:v>1/19/1998</c:v>
                </c:pt>
                <c:pt idx="660">
                  <c:v>1/26/1998</c:v>
                </c:pt>
                <c:pt idx="661">
                  <c:v>2/2/1998</c:v>
                </c:pt>
                <c:pt idx="662">
                  <c:v>2/9/1998</c:v>
                </c:pt>
                <c:pt idx="663">
                  <c:v>2/16/1998</c:v>
                </c:pt>
                <c:pt idx="664">
                  <c:v>2/23/1998</c:v>
                </c:pt>
                <c:pt idx="665">
                  <c:v>3/2/1998</c:v>
                </c:pt>
                <c:pt idx="666">
                  <c:v>3/9/1998</c:v>
                </c:pt>
                <c:pt idx="667">
                  <c:v>3/16/1998</c:v>
                </c:pt>
                <c:pt idx="668">
                  <c:v>3/23/1998</c:v>
                </c:pt>
                <c:pt idx="669">
                  <c:v>3/30/1998</c:v>
                </c:pt>
                <c:pt idx="670">
                  <c:v>4/6/1998</c:v>
                </c:pt>
                <c:pt idx="671">
                  <c:v>4/13/1998</c:v>
                </c:pt>
                <c:pt idx="672">
                  <c:v>4/20/1998</c:v>
                </c:pt>
                <c:pt idx="673">
                  <c:v>4/27/1998</c:v>
                </c:pt>
                <c:pt idx="674">
                  <c:v>5/4/1998</c:v>
                </c:pt>
                <c:pt idx="675">
                  <c:v>5/11/1998</c:v>
                </c:pt>
                <c:pt idx="676">
                  <c:v>5/18/1998</c:v>
                </c:pt>
                <c:pt idx="677">
                  <c:v>5/25/1998</c:v>
                </c:pt>
                <c:pt idx="678">
                  <c:v>6/1/1998</c:v>
                </c:pt>
                <c:pt idx="679">
                  <c:v>6/8/1998</c:v>
                </c:pt>
                <c:pt idx="680">
                  <c:v>6/15/1998</c:v>
                </c:pt>
                <c:pt idx="681">
                  <c:v>6/22/1998</c:v>
                </c:pt>
                <c:pt idx="682">
                  <c:v>6/29/1998</c:v>
                </c:pt>
                <c:pt idx="683">
                  <c:v>7/6/1998</c:v>
                </c:pt>
                <c:pt idx="684">
                  <c:v>7/13/1998</c:v>
                </c:pt>
                <c:pt idx="685">
                  <c:v>7/20/1998</c:v>
                </c:pt>
                <c:pt idx="686">
                  <c:v>7/27/1998</c:v>
                </c:pt>
                <c:pt idx="687">
                  <c:v>8/3/1998</c:v>
                </c:pt>
                <c:pt idx="688">
                  <c:v>8/10/1998</c:v>
                </c:pt>
                <c:pt idx="689">
                  <c:v>8/17/1998</c:v>
                </c:pt>
                <c:pt idx="690">
                  <c:v>8/24/1998</c:v>
                </c:pt>
                <c:pt idx="691">
                  <c:v>8/31/1998</c:v>
                </c:pt>
                <c:pt idx="692">
                  <c:v>9/7/1998</c:v>
                </c:pt>
                <c:pt idx="693">
                  <c:v>9/14/1998</c:v>
                </c:pt>
                <c:pt idx="694">
                  <c:v>9/21/1998</c:v>
                </c:pt>
                <c:pt idx="695">
                  <c:v>9/28/1998</c:v>
                </c:pt>
                <c:pt idx="696">
                  <c:v>10/5/1998</c:v>
                </c:pt>
                <c:pt idx="697">
                  <c:v>10/12/1998</c:v>
                </c:pt>
                <c:pt idx="698">
                  <c:v>10/19/1998</c:v>
                </c:pt>
                <c:pt idx="699">
                  <c:v>10/26/1998</c:v>
                </c:pt>
                <c:pt idx="700">
                  <c:v>11/2/1998</c:v>
                </c:pt>
                <c:pt idx="701">
                  <c:v>11/9/1998</c:v>
                </c:pt>
                <c:pt idx="702">
                  <c:v>11/16/1998</c:v>
                </c:pt>
                <c:pt idx="703">
                  <c:v>11/23/1998</c:v>
                </c:pt>
                <c:pt idx="704">
                  <c:v>11/30/1998</c:v>
                </c:pt>
                <c:pt idx="705">
                  <c:v>12/7/1998</c:v>
                </c:pt>
                <c:pt idx="706">
                  <c:v>12/14/1998</c:v>
                </c:pt>
                <c:pt idx="707">
                  <c:v>12/21/1998</c:v>
                </c:pt>
                <c:pt idx="708">
                  <c:v>12/28/1998</c:v>
                </c:pt>
                <c:pt idx="709">
                  <c:v>1/4/1999</c:v>
                </c:pt>
                <c:pt idx="710">
                  <c:v>1/11/1999</c:v>
                </c:pt>
                <c:pt idx="711">
                  <c:v>1/18/1999</c:v>
                </c:pt>
                <c:pt idx="712">
                  <c:v>1/25/1999</c:v>
                </c:pt>
                <c:pt idx="713">
                  <c:v>2/1/1999</c:v>
                </c:pt>
                <c:pt idx="714">
                  <c:v>2/8/1999</c:v>
                </c:pt>
                <c:pt idx="715">
                  <c:v>2/15/1999</c:v>
                </c:pt>
                <c:pt idx="716">
                  <c:v>2/22/1999</c:v>
                </c:pt>
                <c:pt idx="717">
                  <c:v>3/1/1999</c:v>
                </c:pt>
                <c:pt idx="718">
                  <c:v>3/8/1999</c:v>
                </c:pt>
                <c:pt idx="719">
                  <c:v>3/15/1999</c:v>
                </c:pt>
                <c:pt idx="720">
                  <c:v>3/22/1999</c:v>
                </c:pt>
                <c:pt idx="721">
                  <c:v>3/29/1999</c:v>
                </c:pt>
                <c:pt idx="722">
                  <c:v>4/5/1999</c:v>
                </c:pt>
                <c:pt idx="723">
                  <c:v>4/12/1999</c:v>
                </c:pt>
                <c:pt idx="724">
                  <c:v>4/19/1999</c:v>
                </c:pt>
                <c:pt idx="725">
                  <c:v>4/26/1999</c:v>
                </c:pt>
                <c:pt idx="726">
                  <c:v>5/3/1999</c:v>
                </c:pt>
                <c:pt idx="727">
                  <c:v>5/10/1999</c:v>
                </c:pt>
                <c:pt idx="728">
                  <c:v>5/17/1999</c:v>
                </c:pt>
                <c:pt idx="729">
                  <c:v>5/24/1999</c:v>
                </c:pt>
                <c:pt idx="730">
                  <c:v>5/31/1999</c:v>
                </c:pt>
                <c:pt idx="731">
                  <c:v>6/7/1999</c:v>
                </c:pt>
                <c:pt idx="732">
                  <c:v>6/14/1999</c:v>
                </c:pt>
                <c:pt idx="733">
                  <c:v>6/21/1999</c:v>
                </c:pt>
                <c:pt idx="734">
                  <c:v>6/28/1999</c:v>
                </c:pt>
                <c:pt idx="735">
                  <c:v>7/5/1999</c:v>
                </c:pt>
                <c:pt idx="736">
                  <c:v>7/12/1999</c:v>
                </c:pt>
                <c:pt idx="737">
                  <c:v>7/19/1999</c:v>
                </c:pt>
                <c:pt idx="738">
                  <c:v>7/26/1999</c:v>
                </c:pt>
                <c:pt idx="739">
                  <c:v>8/2/1999</c:v>
                </c:pt>
                <c:pt idx="740">
                  <c:v>8/9/1999</c:v>
                </c:pt>
                <c:pt idx="741">
                  <c:v>8/16/1999</c:v>
                </c:pt>
                <c:pt idx="742">
                  <c:v>8/23/1999</c:v>
                </c:pt>
                <c:pt idx="743">
                  <c:v>8/30/1999</c:v>
                </c:pt>
                <c:pt idx="744">
                  <c:v>9/6/1999</c:v>
                </c:pt>
                <c:pt idx="745">
                  <c:v>9/13/1999</c:v>
                </c:pt>
                <c:pt idx="746">
                  <c:v>9/20/1999</c:v>
                </c:pt>
                <c:pt idx="747">
                  <c:v>9/27/1999</c:v>
                </c:pt>
                <c:pt idx="748">
                  <c:v>10/4/1999</c:v>
                </c:pt>
                <c:pt idx="749">
                  <c:v>10/11/1999</c:v>
                </c:pt>
                <c:pt idx="750">
                  <c:v>10/18/1999</c:v>
                </c:pt>
                <c:pt idx="751">
                  <c:v>10/25/1999</c:v>
                </c:pt>
                <c:pt idx="752">
                  <c:v>11/1/1999</c:v>
                </c:pt>
                <c:pt idx="753">
                  <c:v>11/8/1999</c:v>
                </c:pt>
                <c:pt idx="754">
                  <c:v>11/15/1999</c:v>
                </c:pt>
                <c:pt idx="755">
                  <c:v>11/22/1999</c:v>
                </c:pt>
                <c:pt idx="756">
                  <c:v>11/29/1999</c:v>
                </c:pt>
                <c:pt idx="757">
                  <c:v>12/6/1999</c:v>
                </c:pt>
                <c:pt idx="758">
                  <c:v>12/13/1999</c:v>
                </c:pt>
                <c:pt idx="759">
                  <c:v>12/20/1999</c:v>
                </c:pt>
                <c:pt idx="760">
                  <c:v>12/27/1999</c:v>
                </c:pt>
                <c:pt idx="761">
                  <c:v>1/3/2000</c:v>
                </c:pt>
                <c:pt idx="762">
                  <c:v>1/10/2000</c:v>
                </c:pt>
                <c:pt idx="763">
                  <c:v>1/17/2000</c:v>
                </c:pt>
                <c:pt idx="764">
                  <c:v>1/24/2000</c:v>
                </c:pt>
                <c:pt idx="765">
                  <c:v>1/31/2000</c:v>
                </c:pt>
                <c:pt idx="766">
                  <c:v>2/7/2000</c:v>
                </c:pt>
                <c:pt idx="767">
                  <c:v>2/14/2000</c:v>
                </c:pt>
                <c:pt idx="768">
                  <c:v>2/21/2000</c:v>
                </c:pt>
                <c:pt idx="769">
                  <c:v>2/28/2000</c:v>
                </c:pt>
                <c:pt idx="770">
                  <c:v>3/6/2000</c:v>
                </c:pt>
                <c:pt idx="771">
                  <c:v>3/13/2000</c:v>
                </c:pt>
                <c:pt idx="772">
                  <c:v>3/20/2000</c:v>
                </c:pt>
                <c:pt idx="773">
                  <c:v>3/27/2000</c:v>
                </c:pt>
                <c:pt idx="774">
                  <c:v>4/3/2000</c:v>
                </c:pt>
                <c:pt idx="775">
                  <c:v>4/10/2000</c:v>
                </c:pt>
                <c:pt idx="776">
                  <c:v>4/17/2000</c:v>
                </c:pt>
                <c:pt idx="777">
                  <c:v>4/24/2000</c:v>
                </c:pt>
                <c:pt idx="778">
                  <c:v>5/1/2000</c:v>
                </c:pt>
                <c:pt idx="779">
                  <c:v>5/8/2000</c:v>
                </c:pt>
                <c:pt idx="780">
                  <c:v>5/15/2000</c:v>
                </c:pt>
                <c:pt idx="781">
                  <c:v>5/22/2000</c:v>
                </c:pt>
                <c:pt idx="782">
                  <c:v>5/29/2000</c:v>
                </c:pt>
                <c:pt idx="783">
                  <c:v>6/5/2000</c:v>
                </c:pt>
                <c:pt idx="784">
                  <c:v>6/12/2000</c:v>
                </c:pt>
                <c:pt idx="785">
                  <c:v>6/19/2000</c:v>
                </c:pt>
                <c:pt idx="786">
                  <c:v>6/26/2000</c:v>
                </c:pt>
                <c:pt idx="787">
                  <c:v>7/3/2000</c:v>
                </c:pt>
                <c:pt idx="788">
                  <c:v>7/10/2000</c:v>
                </c:pt>
                <c:pt idx="789">
                  <c:v>7/17/2000</c:v>
                </c:pt>
                <c:pt idx="790">
                  <c:v>7/24/2000</c:v>
                </c:pt>
                <c:pt idx="791">
                  <c:v>7/31/2000</c:v>
                </c:pt>
                <c:pt idx="792">
                  <c:v>8/7/2000</c:v>
                </c:pt>
                <c:pt idx="793">
                  <c:v>8/14/2000</c:v>
                </c:pt>
                <c:pt idx="794">
                  <c:v>8/21/2000</c:v>
                </c:pt>
                <c:pt idx="795">
                  <c:v>8/28/2000</c:v>
                </c:pt>
                <c:pt idx="796">
                  <c:v>9/4/2000</c:v>
                </c:pt>
                <c:pt idx="797">
                  <c:v>9/11/2000</c:v>
                </c:pt>
                <c:pt idx="798">
                  <c:v>9/18/2000</c:v>
                </c:pt>
                <c:pt idx="799">
                  <c:v>9/25/2000</c:v>
                </c:pt>
                <c:pt idx="800">
                  <c:v>10/2/2000</c:v>
                </c:pt>
                <c:pt idx="801">
                  <c:v>10/9/2000</c:v>
                </c:pt>
                <c:pt idx="802">
                  <c:v>10/16/2000</c:v>
                </c:pt>
                <c:pt idx="803">
                  <c:v>10/23/2000</c:v>
                </c:pt>
                <c:pt idx="804">
                  <c:v>10/30/2000</c:v>
                </c:pt>
                <c:pt idx="805">
                  <c:v>11/6/2000</c:v>
                </c:pt>
                <c:pt idx="806">
                  <c:v>11/13/2000</c:v>
                </c:pt>
                <c:pt idx="807">
                  <c:v>11/20/2000</c:v>
                </c:pt>
                <c:pt idx="808">
                  <c:v>11/27/2000</c:v>
                </c:pt>
                <c:pt idx="809">
                  <c:v>12/4/2000</c:v>
                </c:pt>
                <c:pt idx="810">
                  <c:v>12/11/2000</c:v>
                </c:pt>
                <c:pt idx="811">
                  <c:v>12/18/2000</c:v>
                </c:pt>
                <c:pt idx="812">
                  <c:v>12/25/2000</c:v>
                </c:pt>
                <c:pt idx="813">
                  <c:v>1/1/2001</c:v>
                </c:pt>
                <c:pt idx="814">
                  <c:v>1/8/2001</c:v>
                </c:pt>
                <c:pt idx="815">
                  <c:v>1/15/2001</c:v>
                </c:pt>
                <c:pt idx="816">
                  <c:v>1/22/2001</c:v>
                </c:pt>
                <c:pt idx="817">
                  <c:v>1/29/2001</c:v>
                </c:pt>
                <c:pt idx="818">
                  <c:v>2/5/2001</c:v>
                </c:pt>
                <c:pt idx="819">
                  <c:v>2/12/2001</c:v>
                </c:pt>
                <c:pt idx="820">
                  <c:v>2/19/2001</c:v>
                </c:pt>
                <c:pt idx="821">
                  <c:v>2/26/2001</c:v>
                </c:pt>
                <c:pt idx="822">
                  <c:v>3/5/2001</c:v>
                </c:pt>
                <c:pt idx="823">
                  <c:v>3/12/2001</c:v>
                </c:pt>
                <c:pt idx="824">
                  <c:v>3/19/2001</c:v>
                </c:pt>
                <c:pt idx="825">
                  <c:v>3/26/2001</c:v>
                </c:pt>
                <c:pt idx="826">
                  <c:v>4/2/2001</c:v>
                </c:pt>
                <c:pt idx="827">
                  <c:v>4/9/2001</c:v>
                </c:pt>
                <c:pt idx="828">
                  <c:v>4/16/2001</c:v>
                </c:pt>
                <c:pt idx="829">
                  <c:v>4/23/2001</c:v>
                </c:pt>
                <c:pt idx="830">
                  <c:v>4/30/2001</c:v>
                </c:pt>
                <c:pt idx="831">
                  <c:v>5/7/2001</c:v>
                </c:pt>
                <c:pt idx="832">
                  <c:v>5/14/2001</c:v>
                </c:pt>
                <c:pt idx="833">
                  <c:v>5/21/2001</c:v>
                </c:pt>
                <c:pt idx="834">
                  <c:v>5/28/2001</c:v>
                </c:pt>
                <c:pt idx="835">
                  <c:v>6/4/2001</c:v>
                </c:pt>
                <c:pt idx="836">
                  <c:v>6/11/2001</c:v>
                </c:pt>
                <c:pt idx="837">
                  <c:v>6/18/2001</c:v>
                </c:pt>
                <c:pt idx="838">
                  <c:v>6/25/2001</c:v>
                </c:pt>
                <c:pt idx="839">
                  <c:v>7/2/2001</c:v>
                </c:pt>
                <c:pt idx="840">
                  <c:v>7/9/2001</c:v>
                </c:pt>
                <c:pt idx="841">
                  <c:v>7/16/2001</c:v>
                </c:pt>
                <c:pt idx="842">
                  <c:v>7/23/2001</c:v>
                </c:pt>
                <c:pt idx="843">
                  <c:v>7/30/2001</c:v>
                </c:pt>
                <c:pt idx="844">
                  <c:v>8/6/2001</c:v>
                </c:pt>
                <c:pt idx="845">
                  <c:v>8/13/2001</c:v>
                </c:pt>
                <c:pt idx="846">
                  <c:v>8/20/2001</c:v>
                </c:pt>
                <c:pt idx="847">
                  <c:v>8/27/2001</c:v>
                </c:pt>
                <c:pt idx="848">
                  <c:v>9/3/2001</c:v>
                </c:pt>
                <c:pt idx="849">
                  <c:v>9/10/2001</c:v>
                </c:pt>
                <c:pt idx="850">
                  <c:v>9/17/2001</c:v>
                </c:pt>
                <c:pt idx="851">
                  <c:v>9/24/2001</c:v>
                </c:pt>
                <c:pt idx="852">
                  <c:v>10/1/2001</c:v>
                </c:pt>
                <c:pt idx="853">
                  <c:v>10/8/2001</c:v>
                </c:pt>
                <c:pt idx="854">
                  <c:v>10/15/2001</c:v>
                </c:pt>
                <c:pt idx="855">
                  <c:v>10/22/2001</c:v>
                </c:pt>
                <c:pt idx="856">
                  <c:v>10/29/2001</c:v>
                </c:pt>
                <c:pt idx="857">
                  <c:v>11/5/2001</c:v>
                </c:pt>
                <c:pt idx="858">
                  <c:v>11/12/2001</c:v>
                </c:pt>
                <c:pt idx="859">
                  <c:v>11/19/2001</c:v>
                </c:pt>
                <c:pt idx="860">
                  <c:v>11/26/2001</c:v>
                </c:pt>
                <c:pt idx="861">
                  <c:v>12/3/2001</c:v>
                </c:pt>
                <c:pt idx="862">
                  <c:v>12/10/2001</c:v>
                </c:pt>
                <c:pt idx="863">
                  <c:v>12/17/2001</c:v>
                </c:pt>
                <c:pt idx="864">
                  <c:v>12/24/2001</c:v>
                </c:pt>
                <c:pt idx="865">
                  <c:v>12/31/2001</c:v>
                </c:pt>
                <c:pt idx="866">
                  <c:v>1/7/2002</c:v>
                </c:pt>
                <c:pt idx="867">
                  <c:v>1/14/2002</c:v>
                </c:pt>
                <c:pt idx="868">
                  <c:v>1/21/2002</c:v>
                </c:pt>
                <c:pt idx="869">
                  <c:v>1/28/2002</c:v>
                </c:pt>
                <c:pt idx="870">
                  <c:v>2/4/2002</c:v>
                </c:pt>
                <c:pt idx="871">
                  <c:v>2/11/2002</c:v>
                </c:pt>
                <c:pt idx="872">
                  <c:v>2/18/2002</c:v>
                </c:pt>
                <c:pt idx="873">
                  <c:v>2/25/2002</c:v>
                </c:pt>
                <c:pt idx="874">
                  <c:v>3/4/2002</c:v>
                </c:pt>
                <c:pt idx="875">
                  <c:v>3/11/2002</c:v>
                </c:pt>
                <c:pt idx="876">
                  <c:v>3/18/2002</c:v>
                </c:pt>
                <c:pt idx="877">
                  <c:v>3/25/2002</c:v>
                </c:pt>
                <c:pt idx="878">
                  <c:v>4/1/2002</c:v>
                </c:pt>
                <c:pt idx="879">
                  <c:v>4/8/2002</c:v>
                </c:pt>
                <c:pt idx="880">
                  <c:v>4/15/2002</c:v>
                </c:pt>
                <c:pt idx="881">
                  <c:v>4/22/2002</c:v>
                </c:pt>
                <c:pt idx="882">
                  <c:v>4/29/2002</c:v>
                </c:pt>
                <c:pt idx="883">
                  <c:v>5/6/2002</c:v>
                </c:pt>
                <c:pt idx="884">
                  <c:v>5/13/2002</c:v>
                </c:pt>
                <c:pt idx="885">
                  <c:v>5/20/2002</c:v>
                </c:pt>
                <c:pt idx="886">
                  <c:v>5/27/2002</c:v>
                </c:pt>
                <c:pt idx="887">
                  <c:v>6/3/2002</c:v>
                </c:pt>
                <c:pt idx="888">
                  <c:v>6/10/2002</c:v>
                </c:pt>
                <c:pt idx="889">
                  <c:v>6/17/2002</c:v>
                </c:pt>
                <c:pt idx="890">
                  <c:v>6/24/2002</c:v>
                </c:pt>
                <c:pt idx="891">
                  <c:v>7/1/2002</c:v>
                </c:pt>
                <c:pt idx="892">
                  <c:v>7/8/2002</c:v>
                </c:pt>
                <c:pt idx="893">
                  <c:v>7/15/2002</c:v>
                </c:pt>
                <c:pt idx="894">
                  <c:v>7/22/2002</c:v>
                </c:pt>
                <c:pt idx="895">
                  <c:v>7/29/2002</c:v>
                </c:pt>
                <c:pt idx="896">
                  <c:v>8/5/2002</c:v>
                </c:pt>
                <c:pt idx="897">
                  <c:v>8/12/2002</c:v>
                </c:pt>
                <c:pt idx="898">
                  <c:v>8/19/2002</c:v>
                </c:pt>
                <c:pt idx="899">
                  <c:v>8/26/2002</c:v>
                </c:pt>
                <c:pt idx="900">
                  <c:v>9/2/2002</c:v>
                </c:pt>
                <c:pt idx="901">
                  <c:v>9/9/2002</c:v>
                </c:pt>
                <c:pt idx="902">
                  <c:v>9/16/2002</c:v>
                </c:pt>
                <c:pt idx="903">
                  <c:v>9/23/2002</c:v>
                </c:pt>
                <c:pt idx="904">
                  <c:v>9/30/2002</c:v>
                </c:pt>
                <c:pt idx="905">
                  <c:v>10/7/2002</c:v>
                </c:pt>
                <c:pt idx="906">
                  <c:v>10/14/2002</c:v>
                </c:pt>
                <c:pt idx="907">
                  <c:v>10/21/2002</c:v>
                </c:pt>
                <c:pt idx="908">
                  <c:v>10/28/2002</c:v>
                </c:pt>
                <c:pt idx="909">
                  <c:v>11/4/2002</c:v>
                </c:pt>
                <c:pt idx="910">
                  <c:v>11/11/2002</c:v>
                </c:pt>
                <c:pt idx="911">
                  <c:v>11/18/2002</c:v>
                </c:pt>
                <c:pt idx="912">
                  <c:v>11/25/2002</c:v>
                </c:pt>
                <c:pt idx="913">
                  <c:v>12/2/2002</c:v>
                </c:pt>
                <c:pt idx="914">
                  <c:v>12/9/2002</c:v>
                </c:pt>
                <c:pt idx="915">
                  <c:v>12/16/2002</c:v>
                </c:pt>
                <c:pt idx="916">
                  <c:v>12/23/2002</c:v>
                </c:pt>
                <c:pt idx="917">
                  <c:v>12/30/2002</c:v>
                </c:pt>
                <c:pt idx="918">
                  <c:v>1/6/2003</c:v>
                </c:pt>
                <c:pt idx="919">
                  <c:v>1/13/2003</c:v>
                </c:pt>
                <c:pt idx="920">
                  <c:v>1/20/2003</c:v>
                </c:pt>
                <c:pt idx="921">
                  <c:v>1/27/2003</c:v>
                </c:pt>
                <c:pt idx="922">
                  <c:v>2/3/2003</c:v>
                </c:pt>
                <c:pt idx="923">
                  <c:v>2/10/2003</c:v>
                </c:pt>
                <c:pt idx="924">
                  <c:v>2/17/2003</c:v>
                </c:pt>
                <c:pt idx="925">
                  <c:v>2/24/2003</c:v>
                </c:pt>
                <c:pt idx="926">
                  <c:v>3/3/2003</c:v>
                </c:pt>
                <c:pt idx="927">
                  <c:v>3/10/2003</c:v>
                </c:pt>
                <c:pt idx="928">
                  <c:v>3/17/2003</c:v>
                </c:pt>
                <c:pt idx="929">
                  <c:v>3/24/2003</c:v>
                </c:pt>
                <c:pt idx="930">
                  <c:v>3/31/2003</c:v>
                </c:pt>
                <c:pt idx="931">
                  <c:v>4/7/2003</c:v>
                </c:pt>
                <c:pt idx="932">
                  <c:v>4/14/2003</c:v>
                </c:pt>
                <c:pt idx="933">
                  <c:v>4/21/2003</c:v>
                </c:pt>
                <c:pt idx="934">
                  <c:v>4/28/2003</c:v>
                </c:pt>
                <c:pt idx="935">
                  <c:v>5/5/2003</c:v>
                </c:pt>
                <c:pt idx="936">
                  <c:v>5/12/2003</c:v>
                </c:pt>
                <c:pt idx="937">
                  <c:v>5/19/2003</c:v>
                </c:pt>
                <c:pt idx="938">
                  <c:v>5/26/2003</c:v>
                </c:pt>
                <c:pt idx="939">
                  <c:v>6/2/2003</c:v>
                </c:pt>
                <c:pt idx="940">
                  <c:v>6/9/2003</c:v>
                </c:pt>
                <c:pt idx="941">
                  <c:v>6/16/2003</c:v>
                </c:pt>
                <c:pt idx="942">
                  <c:v>6/23/2003</c:v>
                </c:pt>
                <c:pt idx="943">
                  <c:v>6/30/2003</c:v>
                </c:pt>
                <c:pt idx="944">
                  <c:v>7/7/2003</c:v>
                </c:pt>
                <c:pt idx="945">
                  <c:v>7/14/2003</c:v>
                </c:pt>
                <c:pt idx="946">
                  <c:v>7/21/2003</c:v>
                </c:pt>
                <c:pt idx="947">
                  <c:v>7/28/2003</c:v>
                </c:pt>
                <c:pt idx="948">
                  <c:v>8/4/2003</c:v>
                </c:pt>
                <c:pt idx="949">
                  <c:v>8/11/2003</c:v>
                </c:pt>
                <c:pt idx="950">
                  <c:v>8/18/2003</c:v>
                </c:pt>
                <c:pt idx="951">
                  <c:v>8/25/2003</c:v>
                </c:pt>
                <c:pt idx="952">
                  <c:v>9/1/2003</c:v>
                </c:pt>
                <c:pt idx="953">
                  <c:v>9/8/2003</c:v>
                </c:pt>
                <c:pt idx="954">
                  <c:v>9/15/2003</c:v>
                </c:pt>
                <c:pt idx="955">
                  <c:v>9/22/2003</c:v>
                </c:pt>
                <c:pt idx="956">
                  <c:v>9/29/2003</c:v>
                </c:pt>
                <c:pt idx="957">
                  <c:v>10/6/2003</c:v>
                </c:pt>
                <c:pt idx="958">
                  <c:v>10/13/2003</c:v>
                </c:pt>
                <c:pt idx="959">
                  <c:v>10/20/2003</c:v>
                </c:pt>
                <c:pt idx="960">
                  <c:v>10/27/2003</c:v>
                </c:pt>
                <c:pt idx="961">
                  <c:v>11/3/2003</c:v>
                </c:pt>
                <c:pt idx="962">
                  <c:v>11/10/2003</c:v>
                </c:pt>
                <c:pt idx="963">
                  <c:v>11/17/2003</c:v>
                </c:pt>
                <c:pt idx="964">
                  <c:v>11/24/2003</c:v>
                </c:pt>
                <c:pt idx="965">
                  <c:v>12/1/2003</c:v>
                </c:pt>
                <c:pt idx="966">
                  <c:v>12/8/2003</c:v>
                </c:pt>
                <c:pt idx="967">
                  <c:v>12/15/2003</c:v>
                </c:pt>
                <c:pt idx="968">
                  <c:v>12/22/2003</c:v>
                </c:pt>
                <c:pt idx="969">
                  <c:v>12/29/2003</c:v>
                </c:pt>
                <c:pt idx="970">
                  <c:v>1/5/2004</c:v>
                </c:pt>
                <c:pt idx="971">
                  <c:v>1/12/2004</c:v>
                </c:pt>
                <c:pt idx="972">
                  <c:v>1/19/2004</c:v>
                </c:pt>
                <c:pt idx="973">
                  <c:v>1/26/2004</c:v>
                </c:pt>
                <c:pt idx="974">
                  <c:v>2/2/2004</c:v>
                </c:pt>
                <c:pt idx="975">
                  <c:v>2/9/2004</c:v>
                </c:pt>
                <c:pt idx="976">
                  <c:v>2/16/2004</c:v>
                </c:pt>
                <c:pt idx="977">
                  <c:v>2/23/2004</c:v>
                </c:pt>
                <c:pt idx="978">
                  <c:v>3/1/2004</c:v>
                </c:pt>
                <c:pt idx="979">
                  <c:v>3/8/2004</c:v>
                </c:pt>
                <c:pt idx="980">
                  <c:v>3/15/2004</c:v>
                </c:pt>
                <c:pt idx="981">
                  <c:v>3/22/2004</c:v>
                </c:pt>
                <c:pt idx="982">
                  <c:v>3/29/2004</c:v>
                </c:pt>
                <c:pt idx="983">
                  <c:v>4/5/2004</c:v>
                </c:pt>
                <c:pt idx="984">
                  <c:v>4/12/2004</c:v>
                </c:pt>
                <c:pt idx="985">
                  <c:v>4/19/2004</c:v>
                </c:pt>
                <c:pt idx="986">
                  <c:v>4/26/2004</c:v>
                </c:pt>
                <c:pt idx="987">
                  <c:v>5/3/2004</c:v>
                </c:pt>
                <c:pt idx="988">
                  <c:v>5/10/2004</c:v>
                </c:pt>
                <c:pt idx="989">
                  <c:v>5/17/2004</c:v>
                </c:pt>
                <c:pt idx="990">
                  <c:v>5/24/2004</c:v>
                </c:pt>
                <c:pt idx="991">
                  <c:v>5/31/2004</c:v>
                </c:pt>
                <c:pt idx="992">
                  <c:v>6/7/2004</c:v>
                </c:pt>
                <c:pt idx="993">
                  <c:v>6/14/2004</c:v>
                </c:pt>
                <c:pt idx="994">
                  <c:v>6/21/2004</c:v>
                </c:pt>
                <c:pt idx="995">
                  <c:v>6/28/2004</c:v>
                </c:pt>
                <c:pt idx="996">
                  <c:v>7/5/2004</c:v>
                </c:pt>
                <c:pt idx="997">
                  <c:v>7/12/2004</c:v>
                </c:pt>
                <c:pt idx="998">
                  <c:v>7/19/2004</c:v>
                </c:pt>
                <c:pt idx="999">
                  <c:v>7/26/2004</c:v>
                </c:pt>
                <c:pt idx="1000">
                  <c:v>8/2/2004</c:v>
                </c:pt>
                <c:pt idx="1001">
                  <c:v>8/9/2004</c:v>
                </c:pt>
                <c:pt idx="1002">
                  <c:v>8/16/2004</c:v>
                </c:pt>
                <c:pt idx="1003">
                  <c:v>8/23/2004</c:v>
                </c:pt>
                <c:pt idx="1004">
                  <c:v>8/30/2004</c:v>
                </c:pt>
                <c:pt idx="1005">
                  <c:v>9/6/2004</c:v>
                </c:pt>
                <c:pt idx="1006">
                  <c:v>9/13/2004</c:v>
                </c:pt>
                <c:pt idx="1007">
                  <c:v>9/20/2004</c:v>
                </c:pt>
                <c:pt idx="1008">
                  <c:v>9/27/2004</c:v>
                </c:pt>
                <c:pt idx="1009">
                  <c:v>10/4/2004</c:v>
                </c:pt>
                <c:pt idx="1010">
                  <c:v>10/11/2004</c:v>
                </c:pt>
                <c:pt idx="1011">
                  <c:v>10/18/2004</c:v>
                </c:pt>
                <c:pt idx="1012">
                  <c:v>10/25/2004</c:v>
                </c:pt>
                <c:pt idx="1013">
                  <c:v>11/1/2004</c:v>
                </c:pt>
                <c:pt idx="1014">
                  <c:v>11/8/2004</c:v>
                </c:pt>
                <c:pt idx="1015">
                  <c:v>11/15/2004</c:v>
                </c:pt>
                <c:pt idx="1016">
                  <c:v>11/22/2004</c:v>
                </c:pt>
                <c:pt idx="1017">
                  <c:v>11/29/2004</c:v>
                </c:pt>
                <c:pt idx="1018">
                  <c:v>12/6/2004</c:v>
                </c:pt>
                <c:pt idx="1019">
                  <c:v>12/13/2004</c:v>
                </c:pt>
                <c:pt idx="1020">
                  <c:v>12/20/2004</c:v>
                </c:pt>
                <c:pt idx="1021">
                  <c:v>12/27/2004</c:v>
                </c:pt>
                <c:pt idx="1022">
                  <c:v>1/3/2005</c:v>
                </c:pt>
                <c:pt idx="1023">
                  <c:v>1/10/2005</c:v>
                </c:pt>
                <c:pt idx="1024">
                  <c:v>1/17/2005</c:v>
                </c:pt>
                <c:pt idx="1025">
                  <c:v>1/24/2005</c:v>
                </c:pt>
                <c:pt idx="1026">
                  <c:v>1/31/2005</c:v>
                </c:pt>
                <c:pt idx="1027">
                  <c:v>2/7/2005</c:v>
                </c:pt>
                <c:pt idx="1028">
                  <c:v>2/14/2005</c:v>
                </c:pt>
                <c:pt idx="1029">
                  <c:v>2/21/2005</c:v>
                </c:pt>
                <c:pt idx="1030">
                  <c:v>2/28/2005</c:v>
                </c:pt>
                <c:pt idx="1031">
                  <c:v>3/7/2005</c:v>
                </c:pt>
                <c:pt idx="1032">
                  <c:v>3/14/2005</c:v>
                </c:pt>
                <c:pt idx="1033">
                  <c:v>3/21/2005</c:v>
                </c:pt>
                <c:pt idx="1034">
                  <c:v>3/28/2005</c:v>
                </c:pt>
                <c:pt idx="1035">
                  <c:v>4/4/2005</c:v>
                </c:pt>
                <c:pt idx="1036">
                  <c:v>4/11/2005</c:v>
                </c:pt>
                <c:pt idx="1037">
                  <c:v>4/18/2005</c:v>
                </c:pt>
                <c:pt idx="1038">
                  <c:v>4/25/2005</c:v>
                </c:pt>
                <c:pt idx="1039">
                  <c:v>5/2/2005</c:v>
                </c:pt>
                <c:pt idx="1040">
                  <c:v>5/9/2005</c:v>
                </c:pt>
                <c:pt idx="1041">
                  <c:v>5/16/2005</c:v>
                </c:pt>
                <c:pt idx="1042">
                  <c:v>5/23/2005</c:v>
                </c:pt>
                <c:pt idx="1043">
                  <c:v>5/30/2005</c:v>
                </c:pt>
                <c:pt idx="1044">
                  <c:v>6/6/2005</c:v>
                </c:pt>
                <c:pt idx="1045">
                  <c:v>6/13/2005</c:v>
                </c:pt>
                <c:pt idx="1046">
                  <c:v>6/20/2005</c:v>
                </c:pt>
                <c:pt idx="1047">
                  <c:v>6/27/2005</c:v>
                </c:pt>
                <c:pt idx="1048">
                  <c:v>7/4/2005</c:v>
                </c:pt>
                <c:pt idx="1049">
                  <c:v>7/11/2005</c:v>
                </c:pt>
                <c:pt idx="1050">
                  <c:v>7/18/2005</c:v>
                </c:pt>
                <c:pt idx="1051">
                  <c:v>7/25/2005</c:v>
                </c:pt>
                <c:pt idx="1052">
                  <c:v>8/1/2005</c:v>
                </c:pt>
                <c:pt idx="1053">
                  <c:v>8/8/2005</c:v>
                </c:pt>
                <c:pt idx="1054">
                  <c:v>8/15/2005</c:v>
                </c:pt>
                <c:pt idx="1055">
                  <c:v>8/22/2005</c:v>
                </c:pt>
                <c:pt idx="1056">
                  <c:v>8/29/2005</c:v>
                </c:pt>
                <c:pt idx="1057">
                  <c:v>9/5/2005</c:v>
                </c:pt>
                <c:pt idx="1058">
                  <c:v>9/12/2005</c:v>
                </c:pt>
                <c:pt idx="1059">
                  <c:v>9/19/2005</c:v>
                </c:pt>
                <c:pt idx="1060">
                  <c:v>9/26/2005</c:v>
                </c:pt>
                <c:pt idx="1061">
                  <c:v>10/3/2005</c:v>
                </c:pt>
                <c:pt idx="1062">
                  <c:v>10/10/2005</c:v>
                </c:pt>
                <c:pt idx="1063">
                  <c:v>10/17/2005</c:v>
                </c:pt>
                <c:pt idx="1064">
                  <c:v>10/24/2005</c:v>
                </c:pt>
                <c:pt idx="1065">
                  <c:v>10/31/2005</c:v>
                </c:pt>
                <c:pt idx="1066">
                  <c:v>11/7/2005</c:v>
                </c:pt>
                <c:pt idx="1067">
                  <c:v>11/14/2005</c:v>
                </c:pt>
                <c:pt idx="1068">
                  <c:v>11/21/2005</c:v>
                </c:pt>
                <c:pt idx="1069">
                  <c:v>11/28/2005</c:v>
                </c:pt>
                <c:pt idx="1070">
                  <c:v>12/5/2005</c:v>
                </c:pt>
                <c:pt idx="1071">
                  <c:v>12/12/2005</c:v>
                </c:pt>
                <c:pt idx="1072">
                  <c:v>12/19/2005</c:v>
                </c:pt>
                <c:pt idx="1073">
                  <c:v>12/26/2005</c:v>
                </c:pt>
                <c:pt idx="1074">
                  <c:v>1/2/2006</c:v>
                </c:pt>
                <c:pt idx="1075">
                  <c:v>1/9/2006</c:v>
                </c:pt>
                <c:pt idx="1076">
                  <c:v>1/16/2006</c:v>
                </c:pt>
                <c:pt idx="1077">
                  <c:v>1/23/2006</c:v>
                </c:pt>
                <c:pt idx="1078">
                  <c:v>1/30/2006</c:v>
                </c:pt>
                <c:pt idx="1079">
                  <c:v>2/6/2006</c:v>
                </c:pt>
                <c:pt idx="1080">
                  <c:v>2/13/2006</c:v>
                </c:pt>
                <c:pt idx="1081">
                  <c:v>2/20/2006</c:v>
                </c:pt>
                <c:pt idx="1082">
                  <c:v>2/27/2006</c:v>
                </c:pt>
                <c:pt idx="1083">
                  <c:v>3/6/2006</c:v>
                </c:pt>
                <c:pt idx="1084">
                  <c:v>3/13/2006</c:v>
                </c:pt>
                <c:pt idx="1085">
                  <c:v>3/20/2006</c:v>
                </c:pt>
                <c:pt idx="1086">
                  <c:v>3/27/2006</c:v>
                </c:pt>
                <c:pt idx="1087">
                  <c:v>4/3/2006</c:v>
                </c:pt>
                <c:pt idx="1088">
                  <c:v>4/10/2006</c:v>
                </c:pt>
                <c:pt idx="1089">
                  <c:v>4/17/2006</c:v>
                </c:pt>
                <c:pt idx="1090">
                  <c:v>4/24/2006</c:v>
                </c:pt>
                <c:pt idx="1091">
                  <c:v>5/1/2006</c:v>
                </c:pt>
                <c:pt idx="1092">
                  <c:v>5/8/2006</c:v>
                </c:pt>
                <c:pt idx="1093">
                  <c:v>5/15/2006</c:v>
                </c:pt>
                <c:pt idx="1094">
                  <c:v>5/22/2006</c:v>
                </c:pt>
                <c:pt idx="1095">
                  <c:v>5/29/2006</c:v>
                </c:pt>
                <c:pt idx="1096">
                  <c:v>6/5/2006</c:v>
                </c:pt>
                <c:pt idx="1097">
                  <c:v>6/12/2006</c:v>
                </c:pt>
                <c:pt idx="1098">
                  <c:v>6/19/2006</c:v>
                </c:pt>
                <c:pt idx="1099">
                  <c:v>6/26/2006</c:v>
                </c:pt>
                <c:pt idx="1100">
                  <c:v>7/3/2006</c:v>
                </c:pt>
                <c:pt idx="1101">
                  <c:v>7/10/2006</c:v>
                </c:pt>
                <c:pt idx="1102">
                  <c:v>7/17/2006</c:v>
                </c:pt>
                <c:pt idx="1103">
                  <c:v>7/24/2006</c:v>
                </c:pt>
                <c:pt idx="1104">
                  <c:v>7/31/2006</c:v>
                </c:pt>
                <c:pt idx="1105">
                  <c:v>8/7/2006</c:v>
                </c:pt>
                <c:pt idx="1106">
                  <c:v>8/14/2006</c:v>
                </c:pt>
                <c:pt idx="1107">
                  <c:v>8/21/2006</c:v>
                </c:pt>
                <c:pt idx="1108">
                  <c:v>8/28/2006</c:v>
                </c:pt>
                <c:pt idx="1109">
                  <c:v>9/4/2006</c:v>
                </c:pt>
                <c:pt idx="1110">
                  <c:v>9/11/2006</c:v>
                </c:pt>
                <c:pt idx="1111">
                  <c:v>9/18/2006</c:v>
                </c:pt>
                <c:pt idx="1112">
                  <c:v>9/25/2006</c:v>
                </c:pt>
                <c:pt idx="1113">
                  <c:v>10/2/2006</c:v>
                </c:pt>
                <c:pt idx="1114">
                  <c:v>10/9/2006</c:v>
                </c:pt>
                <c:pt idx="1115">
                  <c:v>10/16/2006</c:v>
                </c:pt>
                <c:pt idx="1116">
                  <c:v>10/23/2006</c:v>
                </c:pt>
                <c:pt idx="1117">
                  <c:v>10/30/2006</c:v>
                </c:pt>
                <c:pt idx="1118">
                  <c:v>11/6/2006</c:v>
                </c:pt>
                <c:pt idx="1119">
                  <c:v>11/13/2006</c:v>
                </c:pt>
                <c:pt idx="1120">
                  <c:v>11/20/2006</c:v>
                </c:pt>
                <c:pt idx="1121">
                  <c:v>11/27/2006</c:v>
                </c:pt>
                <c:pt idx="1122">
                  <c:v>12/4/2006</c:v>
                </c:pt>
                <c:pt idx="1123">
                  <c:v>12/11/2006</c:v>
                </c:pt>
                <c:pt idx="1124">
                  <c:v>12/18/2006</c:v>
                </c:pt>
                <c:pt idx="1125">
                  <c:v>12/25/2006</c:v>
                </c:pt>
                <c:pt idx="1126">
                  <c:v>1/1/2007</c:v>
                </c:pt>
                <c:pt idx="1127">
                  <c:v>1/8/2007</c:v>
                </c:pt>
                <c:pt idx="1128">
                  <c:v>1/15/2007</c:v>
                </c:pt>
                <c:pt idx="1129">
                  <c:v>1/22/2007</c:v>
                </c:pt>
                <c:pt idx="1130">
                  <c:v>1/29/2007</c:v>
                </c:pt>
                <c:pt idx="1131">
                  <c:v>2/5/2007</c:v>
                </c:pt>
                <c:pt idx="1132">
                  <c:v>2/12/2007</c:v>
                </c:pt>
                <c:pt idx="1133">
                  <c:v>2/19/2007</c:v>
                </c:pt>
                <c:pt idx="1134">
                  <c:v>2/26/2007</c:v>
                </c:pt>
                <c:pt idx="1135">
                  <c:v>3/5/2007</c:v>
                </c:pt>
                <c:pt idx="1136">
                  <c:v>3/12/2007</c:v>
                </c:pt>
                <c:pt idx="1137">
                  <c:v>3/19/2007</c:v>
                </c:pt>
                <c:pt idx="1138">
                  <c:v>3/26/2007</c:v>
                </c:pt>
                <c:pt idx="1139">
                  <c:v>4/2/2007</c:v>
                </c:pt>
                <c:pt idx="1140">
                  <c:v>4/9/2007</c:v>
                </c:pt>
                <c:pt idx="1141">
                  <c:v>4/16/2007</c:v>
                </c:pt>
                <c:pt idx="1142">
                  <c:v>4/23/2007</c:v>
                </c:pt>
                <c:pt idx="1143">
                  <c:v>4/30/2007</c:v>
                </c:pt>
                <c:pt idx="1144">
                  <c:v>5/7/2007</c:v>
                </c:pt>
                <c:pt idx="1145">
                  <c:v>5/14/2007</c:v>
                </c:pt>
                <c:pt idx="1146">
                  <c:v>5/21/2007</c:v>
                </c:pt>
                <c:pt idx="1147">
                  <c:v>5/28/2007</c:v>
                </c:pt>
                <c:pt idx="1148">
                  <c:v>6/4/2007</c:v>
                </c:pt>
                <c:pt idx="1149">
                  <c:v>6/11/2007</c:v>
                </c:pt>
                <c:pt idx="1150">
                  <c:v>6/18/2007</c:v>
                </c:pt>
                <c:pt idx="1151">
                  <c:v>6/25/2007</c:v>
                </c:pt>
                <c:pt idx="1152">
                  <c:v>7/2/2007</c:v>
                </c:pt>
                <c:pt idx="1153">
                  <c:v>7/9/2007</c:v>
                </c:pt>
                <c:pt idx="1154">
                  <c:v>7/16/2007</c:v>
                </c:pt>
                <c:pt idx="1155">
                  <c:v>7/23/2007</c:v>
                </c:pt>
                <c:pt idx="1156">
                  <c:v>7/30/2007</c:v>
                </c:pt>
                <c:pt idx="1157">
                  <c:v>8/6/2007</c:v>
                </c:pt>
                <c:pt idx="1158">
                  <c:v>8/13/2007</c:v>
                </c:pt>
                <c:pt idx="1159">
                  <c:v>8/20/2007</c:v>
                </c:pt>
                <c:pt idx="1160">
                  <c:v>8/27/2007</c:v>
                </c:pt>
                <c:pt idx="1161">
                  <c:v>9/3/2007</c:v>
                </c:pt>
                <c:pt idx="1162">
                  <c:v>9/10/2007</c:v>
                </c:pt>
                <c:pt idx="1163">
                  <c:v>9/17/2007</c:v>
                </c:pt>
                <c:pt idx="1164">
                  <c:v>9/24/2007</c:v>
                </c:pt>
                <c:pt idx="1165">
                  <c:v>10/1/2007</c:v>
                </c:pt>
                <c:pt idx="1166">
                  <c:v>10/8/2007</c:v>
                </c:pt>
                <c:pt idx="1167">
                  <c:v>10/15/2007</c:v>
                </c:pt>
                <c:pt idx="1168">
                  <c:v>10/22/2007</c:v>
                </c:pt>
                <c:pt idx="1169">
                  <c:v>10/29/2007</c:v>
                </c:pt>
                <c:pt idx="1170">
                  <c:v>11/5/2007</c:v>
                </c:pt>
                <c:pt idx="1171">
                  <c:v>11/12/2007</c:v>
                </c:pt>
                <c:pt idx="1172">
                  <c:v>11/19/2007</c:v>
                </c:pt>
                <c:pt idx="1173">
                  <c:v>11/26/2007</c:v>
                </c:pt>
                <c:pt idx="1174">
                  <c:v>12/3/2007</c:v>
                </c:pt>
                <c:pt idx="1175">
                  <c:v>12/10/2007</c:v>
                </c:pt>
                <c:pt idx="1176">
                  <c:v>12/17/2007</c:v>
                </c:pt>
                <c:pt idx="1177">
                  <c:v>12/24/2007</c:v>
                </c:pt>
                <c:pt idx="1178">
                  <c:v>12/31/2007</c:v>
                </c:pt>
                <c:pt idx="1179">
                  <c:v>1/7/2008</c:v>
                </c:pt>
                <c:pt idx="1180">
                  <c:v>1/14/2008</c:v>
                </c:pt>
                <c:pt idx="1181">
                  <c:v>1/21/2008</c:v>
                </c:pt>
                <c:pt idx="1182">
                  <c:v>1/28/2008</c:v>
                </c:pt>
                <c:pt idx="1183">
                  <c:v>2/4/2008</c:v>
                </c:pt>
                <c:pt idx="1184">
                  <c:v>2/11/2008</c:v>
                </c:pt>
                <c:pt idx="1185">
                  <c:v>2/18/2008</c:v>
                </c:pt>
                <c:pt idx="1186">
                  <c:v>2/25/2008</c:v>
                </c:pt>
                <c:pt idx="1187">
                  <c:v>3/3/2008</c:v>
                </c:pt>
                <c:pt idx="1188">
                  <c:v>3/10/2008</c:v>
                </c:pt>
                <c:pt idx="1189">
                  <c:v>3/17/2008</c:v>
                </c:pt>
                <c:pt idx="1190">
                  <c:v>3/24/2008</c:v>
                </c:pt>
                <c:pt idx="1191">
                  <c:v>3/31/2008</c:v>
                </c:pt>
                <c:pt idx="1192">
                  <c:v>4/7/2008</c:v>
                </c:pt>
                <c:pt idx="1193">
                  <c:v>4/14/2008</c:v>
                </c:pt>
                <c:pt idx="1194">
                  <c:v>4/21/2008</c:v>
                </c:pt>
                <c:pt idx="1195">
                  <c:v>4/28/2008</c:v>
                </c:pt>
                <c:pt idx="1196">
                  <c:v>5/5/2008</c:v>
                </c:pt>
                <c:pt idx="1197">
                  <c:v>5/12/2008</c:v>
                </c:pt>
                <c:pt idx="1198">
                  <c:v>5/19/2008</c:v>
                </c:pt>
                <c:pt idx="1199">
                  <c:v>5/26/2008</c:v>
                </c:pt>
                <c:pt idx="1200">
                  <c:v>6/2/2008</c:v>
                </c:pt>
                <c:pt idx="1201">
                  <c:v>6/9/2008</c:v>
                </c:pt>
                <c:pt idx="1202">
                  <c:v>6/16/2008</c:v>
                </c:pt>
                <c:pt idx="1203">
                  <c:v>6/23/2008</c:v>
                </c:pt>
                <c:pt idx="1204">
                  <c:v>6/30/2008</c:v>
                </c:pt>
                <c:pt idx="1205">
                  <c:v>7/7/2008</c:v>
                </c:pt>
                <c:pt idx="1206">
                  <c:v>7/14/2008</c:v>
                </c:pt>
                <c:pt idx="1207">
                  <c:v>7/21/2008</c:v>
                </c:pt>
                <c:pt idx="1208">
                  <c:v>7/28/2008</c:v>
                </c:pt>
                <c:pt idx="1209">
                  <c:v>8/4/2008</c:v>
                </c:pt>
                <c:pt idx="1210">
                  <c:v>8/11/2008</c:v>
                </c:pt>
                <c:pt idx="1211">
                  <c:v>8/18/2008</c:v>
                </c:pt>
                <c:pt idx="1212">
                  <c:v>8/25/2008</c:v>
                </c:pt>
                <c:pt idx="1213">
                  <c:v>9/1/2008</c:v>
                </c:pt>
                <c:pt idx="1214">
                  <c:v>9/8/2008</c:v>
                </c:pt>
                <c:pt idx="1215">
                  <c:v>9/15/2008</c:v>
                </c:pt>
                <c:pt idx="1216">
                  <c:v>9/22/2008</c:v>
                </c:pt>
                <c:pt idx="1217">
                  <c:v>9/29/2008</c:v>
                </c:pt>
                <c:pt idx="1218">
                  <c:v>10/6/2008</c:v>
                </c:pt>
                <c:pt idx="1219">
                  <c:v>10/13/2008</c:v>
                </c:pt>
                <c:pt idx="1220">
                  <c:v>10/20/2008</c:v>
                </c:pt>
                <c:pt idx="1221">
                  <c:v>10/27/2008</c:v>
                </c:pt>
                <c:pt idx="1222">
                  <c:v>11/3/2008</c:v>
                </c:pt>
                <c:pt idx="1223">
                  <c:v>11/10/2008</c:v>
                </c:pt>
                <c:pt idx="1224">
                  <c:v>11/17/2008</c:v>
                </c:pt>
                <c:pt idx="1225">
                  <c:v>11/24/2008</c:v>
                </c:pt>
                <c:pt idx="1226">
                  <c:v>12/1/2008</c:v>
                </c:pt>
                <c:pt idx="1227">
                  <c:v>12/8/2008</c:v>
                </c:pt>
                <c:pt idx="1228">
                  <c:v>12/15/2008</c:v>
                </c:pt>
                <c:pt idx="1229">
                  <c:v>12/22/2008</c:v>
                </c:pt>
                <c:pt idx="1230">
                  <c:v>12/29/2008</c:v>
                </c:pt>
                <c:pt idx="1231">
                  <c:v>1/5/2009</c:v>
                </c:pt>
                <c:pt idx="1232">
                  <c:v>1/12/2009</c:v>
                </c:pt>
                <c:pt idx="1233">
                  <c:v>1/19/2009</c:v>
                </c:pt>
                <c:pt idx="1234">
                  <c:v>1/26/2009</c:v>
                </c:pt>
                <c:pt idx="1235">
                  <c:v>2/2/2009</c:v>
                </c:pt>
                <c:pt idx="1236">
                  <c:v>2/9/2009</c:v>
                </c:pt>
                <c:pt idx="1237">
                  <c:v>2/16/2009</c:v>
                </c:pt>
                <c:pt idx="1238">
                  <c:v>2/23/2009</c:v>
                </c:pt>
                <c:pt idx="1239">
                  <c:v>3/2/2009</c:v>
                </c:pt>
                <c:pt idx="1240">
                  <c:v>3/9/2009</c:v>
                </c:pt>
                <c:pt idx="1241">
                  <c:v>3/16/2009</c:v>
                </c:pt>
                <c:pt idx="1242">
                  <c:v>3/23/2009</c:v>
                </c:pt>
                <c:pt idx="1243">
                  <c:v>3/30/2009</c:v>
                </c:pt>
                <c:pt idx="1244">
                  <c:v>4/6/2009</c:v>
                </c:pt>
                <c:pt idx="1245">
                  <c:v>4/13/2009</c:v>
                </c:pt>
                <c:pt idx="1246">
                  <c:v>4/20/2009</c:v>
                </c:pt>
                <c:pt idx="1247">
                  <c:v>4/27/2009</c:v>
                </c:pt>
                <c:pt idx="1248">
                  <c:v>5/4/2009</c:v>
                </c:pt>
                <c:pt idx="1249">
                  <c:v>5/11/2009</c:v>
                </c:pt>
                <c:pt idx="1250">
                  <c:v>5/18/2009</c:v>
                </c:pt>
                <c:pt idx="1251">
                  <c:v>5/25/2009</c:v>
                </c:pt>
                <c:pt idx="1252">
                  <c:v>6/1/2009</c:v>
                </c:pt>
                <c:pt idx="1253">
                  <c:v>6/8/2009</c:v>
                </c:pt>
                <c:pt idx="1254">
                  <c:v>6/15/2009</c:v>
                </c:pt>
                <c:pt idx="1255">
                  <c:v>6/22/2009</c:v>
                </c:pt>
                <c:pt idx="1256">
                  <c:v>6/29/2009</c:v>
                </c:pt>
                <c:pt idx="1257">
                  <c:v>7/6/2009</c:v>
                </c:pt>
                <c:pt idx="1258">
                  <c:v>7/13/2009</c:v>
                </c:pt>
                <c:pt idx="1259">
                  <c:v>7/20/2009</c:v>
                </c:pt>
                <c:pt idx="1260">
                  <c:v>7/27/2009</c:v>
                </c:pt>
                <c:pt idx="1261">
                  <c:v>8/3/2009</c:v>
                </c:pt>
                <c:pt idx="1262">
                  <c:v>8/10/2009</c:v>
                </c:pt>
                <c:pt idx="1263">
                  <c:v>8/17/2009</c:v>
                </c:pt>
                <c:pt idx="1264">
                  <c:v>8/24/2009</c:v>
                </c:pt>
                <c:pt idx="1265">
                  <c:v>8/31/2009</c:v>
                </c:pt>
                <c:pt idx="1266">
                  <c:v>9/7/2009</c:v>
                </c:pt>
                <c:pt idx="1267">
                  <c:v>9/14/2009</c:v>
                </c:pt>
                <c:pt idx="1268">
                  <c:v>9/21/2009</c:v>
                </c:pt>
                <c:pt idx="1269">
                  <c:v>9/28/2009</c:v>
                </c:pt>
                <c:pt idx="1270">
                  <c:v>10/5/2009</c:v>
                </c:pt>
                <c:pt idx="1271">
                  <c:v>10/12/2009</c:v>
                </c:pt>
                <c:pt idx="1272">
                  <c:v>10/19/2009</c:v>
                </c:pt>
                <c:pt idx="1273">
                  <c:v>10/26/2009</c:v>
                </c:pt>
                <c:pt idx="1274">
                  <c:v>11/2/2009</c:v>
                </c:pt>
                <c:pt idx="1275">
                  <c:v>11/9/2009</c:v>
                </c:pt>
                <c:pt idx="1276">
                  <c:v>11/16/2009</c:v>
                </c:pt>
                <c:pt idx="1277">
                  <c:v>11/23/2009</c:v>
                </c:pt>
                <c:pt idx="1278">
                  <c:v>11/30/2009</c:v>
                </c:pt>
                <c:pt idx="1279">
                  <c:v>12/7/2009</c:v>
                </c:pt>
                <c:pt idx="1280">
                  <c:v>12/14/2009</c:v>
                </c:pt>
                <c:pt idx="1281">
                  <c:v>12/21/2009</c:v>
                </c:pt>
                <c:pt idx="1282">
                  <c:v>12/28/2009</c:v>
                </c:pt>
                <c:pt idx="1283">
                  <c:v>1/4/2010</c:v>
                </c:pt>
                <c:pt idx="1284">
                  <c:v>1/11/2010</c:v>
                </c:pt>
                <c:pt idx="1285">
                  <c:v>1/18/2010</c:v>
                </c:pt>
                <c:pt idx="1286">
                  <c:v>1/25/2010</c:v>
                </c:pt>
                <c:pt idx="1287">
                  <c:v>2/1/2010</c:v>
                </c:pt>
                <c:pt idx="1288">
                  <c:v>2/8/2010</c:v>
                </c:pt>
                <c:pt idx="1289">
                  <c:v>2/15/2010</c:v>
                </c:pt>
                <c:pt idx="1290">
                  <c:v>2/22/2010</c:v>
                </c:pt>
                <c:pt idx="1291">
                  <c:v>3/1/2010</c:v>
                </c:pt>
                <c:pt idx="1292">
                  <c:v>3/8/2010</c:v>
                </c:pt>
                <c:pt idx="1293">
                  <c:v>3/15/2010</c:v>
                </c:pt>
                <c:pt idx="1294">
                  <c:v>3/22/2010</c:v>
                </c:pt>
                <c:pt idx="1295">
                  <c:v>3/29/2010</c:v>
                </c:pt>
                <c:pt idx="1296">
                  <c:v>4/5/2010</c:v>
                </c:pt>
                <c:pt idx="1297">
                  <c:v>4/12/2010</c:v>
                </c:pt>
                <c:pt idx="1298">
                  <c:v>4/19/2010</c:v>
                </c:pt>
                <c:pt idx="1299">
                  <c:v>4/26/2010</c:v>
                </c:pt>
                <c:pt idx="1300">
                  <c:v>5/3/2010</c:v>
                </c:pt>
                <c:pt idx="1301">
                  <c:v>5/10/2010</c:v>
                </c:pt>
                <c:pt idx="1302">
                  <c:v>5/17/2010</c:v>
                </c:pt>
                <c:pt idx="1303">
                  <c:v>5/24/2010</c:v>
                </c:pt>
                <c:pt idx="1304">
                  <c:v>5/31/2010</c:v>
                </c:pt>
                <c:pt idx="1305">
                  <c:v>6/7/2010</c:v>
                </c:pt>
                <c:pt idx="1306">
                  <c:v>6/14/2010</c:v>
                </c:pt>
                <c:pt idx="1307">
                  <c:v>6/21/2010</c:v>
                </c:pt>
                <c:pt idx="1308">
                  <c:v>6/28/2010</c:v>
                </c:pt>
                <c:pt idx="1309">
                  <c:v>7/5/2010</c:v>
                </c:pt>
                <c:pt idx="1310">
                  <c:v>7/12/2010</c:v>
                </c:pt>
                <c:pt idx="1311">
                  <c:v>7/19/2010</c:v>
                </c:pt>
                <c:pt idx="1312">
                  <c:v>7/26/2010</c:v>
                </c:pt>
                <c:pt idx="1313">
                  <c:v>8/2/2010</c:v>
                </c:pt>
                <c:pt idx="1314">
                  <c:v>8/9/2010</c:v>
                </c:pt>
                <c:pt idx="1315">
                  <c:v>8/16/2010</c:v>
                </c:pt>
                <c:pt idx="1316">
                  <c:v>8/23/2010</c:v>
                </c:pt>
                <c:pt idx="1317">
                  <c:v>8/30/2010</c:v>
                </c:pt>
                <c:pt idx="1318">
                  <c:v>9/6/2010</c:v>
                </c:pt>
                <c:pt idx="1319">
                  <c:v>9/13/2010</c:v>
                </c:pt>
                <c:pt idx="1320">
                  <c:v>9/20/2010</c:v>
                </c:pt>
                <c:pt idx="1321">
                  <c:v>9/27/2010</c:v>
                </c:pt>
                <c:pt idx="1322">
                  <c:v>10/4/2010</c:v>
                </c:pt>
                <c:pt idx="1323">
                  <c:v>10/11/2010</c:v>
                </c:pt>
                <c:pt idx="1324">
                  <c:v>10/18/2010</c:v>
                </c:pt>
                <c:pt idx="1325">
                  <c:v>10/25/2010</c:v>
                </c:pt>
                <c:pt idx="1326">
                  <c:v>11/1/2010</c:v>
                </c:pt>
                <c:pt idx="1327">
                  <c:v>11/8/2010</c:v>
                </c:pt>
                <c:pt idx="1328">
                  <c:v>11/15/2010</c:v>
                </c:pt>
                <c:pt idx="1329">
                  <c:v>11/22/2010</c:v>
                </c:pt>
                <c:pt idx="1330">
                  <c:v>11/29/2010</c:v>
                </c:pt>
                <c:pt idx="1331">
                  <c:v>12/6/2010</c:v>
                </c:pt>
                <c:pt idx="1332">
                  <c:v>12/13/2010</c:v>
                </c:pt>
                <c:pt idx="1333">
                  <c:v>12/20/2010</c:v>
                </c:pt>
                <c:pt idx="1334">
                  <c:v>12/27/2010</c:v>
                </c:pt>
                <c:pt idx="1335">
                  <c:v>1/3/2011</c:v>
                </c:pt>
                <c:pt idx="1336">
                  <c:v>1/10/2011</c:v>
                </c:pt>
                <c:pt idx="1337">
                  <c:v>1/17/2011</c:v>
                </c:pt>
                <c:pt idx="1338">
                  <c:v>1/24/2011</c:v>
                </c:pt>
                <c:pt idx="1339">
                  <c:v>1/31/2011</c:v>
                </c:pt>
                <c:pt idx="1340">
                  <c:v>2/7/2011</c:v>
                </c:pt>
                <c:pt idx="1341">
                  <c:v>2/14/2011</c:v>
                </c:pt>
                <c:pt idx="1342">
                  <c:v>2/21/2011</c:v>
                </c:pt>
                <c:pt idx="1343">
                  <c:v>2/28/2011</c:v>
                </c:pt>
                <c:pt idx="1344">
                  <c:v>3/7/2011</c:v>
                </c:pt>
                <c:pt idx="1345">
                  <c:v>3/14/2011</c:v>
                </c:pt>
                <c:pt idx="1346">
                  <c:v>3/21/2011</c:v>
                </c:pt>
                <c:pt idx="1347">
                  <c:v>3/28/2011</c:v>
                </c:pt>
                <c:pt idx="1348">
                  <c:v>4/4/2011</c:v>
                </c:pt>
                <c:pt idx="1349">
                  <c:v>4/11/2011</c:v>
                </c:pt>
                <c:pt idx="1350">
                  <c:v>4/18/2011</c:v>
                </c:pt>
                <c:pt idx="1351">
                  <c:v>4/25/2011</c:v>
                </c:pt>
                <c:pt idx="1352">
                  <c:v>5/2/2011</c:v>
                </c:pt>
                <c:pt idx="1353">
                  <c:v>5/9/2011</c:v>
                </c:pt>
                <c:pt idx="1354">
                  <c:v>5/16/2011</c:v>
                </c:pt>
                <c:pt idx="1355">
                  <c:v>5/23/2011</c:v>
                </c:pt>
                <c:pt idx="1356">
                  <c:v>5/30/2011</c:v>
                </c:pt>
                <c:pt idx="1357">
                  <c:v>6/6/2011</c:v>
                </c:pt>
                <c:pt idx="1358">
                  <c:v>6/13/2011</c:v>
                </c:pt>
                <c:pt idx="1359">
                  <c:v>6/20/2011</c:v>
                </c:pt>
                <c:pt idx="1360">
                  <c:v>6/27/2011</c:v>
                </c:pt>
                <c:pt idx="1361">
                  <c:v>7/4/2011</c:v>
                </c:pt>
                <c:pt idx="1362">
                  <c:v>7/11/2011</c:v>
                </c:pt>
                <c:pt idx="1363">
                  <c:v>7/18/2011</c:v>
                </c:pt>
                <c:pt idx="1364">
                  <c:v>7/25/2011</c:v>
                </c:pt>
                <c:pt idx="1365">
                  <c:v>8/1/2011</c:v>
                </c:pt>
                <c:pt idx="1366">
                  <c:v>8/8/2011</c:v>
                </c:pt>
                <c:pt idx="1367">
                  <c:v>8/15/2011</c:v>
                </c:pt>
                <c:pt idx="1368">
                  <c:v>8/22/2011</c:v>
                </c:pt>
                <c:pt idx="1369">
                  <c:v>8/29/2011</c:v>
                </c:pt>
                <c:pt idx="1370">
                  <c:v>9/5/2011</c:v>
                </c:pt>
                <c:pt idx="1371">
                  <c:v>9/12/2011</c:v>
                </c:pt>
                <c:pt idx="1372">
                  <c:v>9/19/2011</c:v>
                </c:pt>
                <c:pt idx="1373">
                  <c:v>9/26/2011</c:v>
                </c:pt>
                <c:pt idx="1374">
                  <c:v>10/3/2011</c:v>
                </c:pt>
                <c:pt idx="1375">
                  <c:v>10/10/2011</c:v>
                </c:pt>
                <c:pt idx="1376">
                  <c:v>10/17/2011</c:v>
                </c:pt>
                <c:pt idx="1377">
                  <c:v>10/24/2011</c:v>
                </c:pt>
                <c:pt idx="1378">
                  <c:v>10/31/2011</c:v>
                </c:pt>
                <c:pt idx="1379">
                  <c:v>11/7/2011</c:v>
                </c:pt>
                <c:pt idx="1380">
                  <c:v>11/14/2011</c:v>
                </c:pt>
                <c:pt idx="1381">
                  <c:v>11/21/2011</c:v>
                </c:pt>
                <c:pt idx="1382">
                  <c:v>11/28/2011</c:v>
                </c:pt>
                <c:pt idx="1383">
                  <c:v>12/5/2011</c:v>
                </c:pt>
                <c:pt idx="1384">
                  <c:v>12/12/2011</c:v>
                </c:pt>
                <c:pt idx="1385">
                  <c:v>12/19/2011</c:v>
                </c:pt>
                <c:pt idx="1386">
                  <c:v>12/26/2011</c:v>
                </c:pt>
                <c:pt idx="1387">
                  <c:v>1/2/2012</c:v>
                </c:pt>
                <c:pt idx="1388">
                  <c:v>1/9/2012</c:v>
                </c:pt>
                <c:pt idx="1389">
                  <c:v>1/16/2012</c:v>
                </c:pt>
                <c:pt idx="1390">
                  <c:v>1/23/2012</c:v>
                </c:pt>
                <c:pt idx="1391">
                  <c:v>1/30/2012</c:v>
                </c:pt>
                <c:pt idx="1392">
                  <c:v>2/6/2012</c:v>
                </c:pt>
                <c:pt idx="1393">
                  <c:v>2/13/2012</c:v>
                </c:pt>
                <c:pt idx="1394">
                  <c:v>2/20/2012</c:v>
                </c:pt>
                <c:pt idx="1395">
                  <c:v>2/27/2012</c:v>
                </c:pt>
                <c:pt idx="1396">
                  <c:v>3/5/2012</c:v>
                </c:pt>
                <c:pt idx="1397">
                  <c:v>3/12/2012</c:v>
                </c:pt>
                <c:pt idx="1398">
                  <c:v>3/19/2012</c:v>
                </c:pt>
                <c:pt idx="1399">
                  <c:v>3/26/2012</c:v>
                </c:pt>
                <c:pt idx="1400">
                  <c:v>4/2/2012</c:v>
                </c:pt>
                <c:pt idx="1401">
                  <c:v>4/9/2012</c:v>
                </c:pt>
                <c:pt idx="1402">
                  <c:v>4/16/2012</c:v>
                </c:pt>
                <c:pt idx="1403">
                  <c:v>4/23/2012</c:v>
                </c:pt>
                <c:pt idx="1404">
                  <c:v>4/30/2012</c:v>
                </c:pt>
                <c:pt idx="1405">
                  <c:v>5/7/2012</c:v>
                </c:pt>
                <c:pt idx="1406">
                  <c:v>5/14/2012</c:v>
                </c:pt>
                <c:pt idx="1407">
                  <c:v>5/21/2012</c:v>
                </c:pt>
                <c:pt idx="1408">
                  <c:v>5/28/2012</c:v>
                </c:pt>
                <c:pt idx="1409">
                  <c:v>6/4/2012</c:v>
                </c:pt>
                <c:pt idx="1410">
                  <c:v>6/11/2012</c:v>
                </c:pt>
                <c:pt idx="1411">
                  <c:v>6/18/2012</c:v>
                </c:pt>
                <c:pt idx="1412">
                  <c:v>6/25/2012</c:v>
                </c:pt>
                <c:pt idx="1413">
                  <c:v>7/2/2012</c:v>
                </c:pt>
                <c:pt idx="1414">
                  <c:v>7/9/2012</c:v>
                </c:pt>
                <c:pt idx="1415">
                  <c:v>7/16/2012</c:v>
                </c:pt>
                <c:pt idx="1416">
                  <c:v>7/23/2012</c:v>
                </c:pt>
                <c:pt idx="1417">
                  <c:v>7/30/2012</c:v>
                </c:pt>
                <c:pt idx="1418">
                  <c:v>8/6/2012</c:v>
                </c:pt>
                <c:pt idx="1419">
                  <c:v>8/13/2012</c:v>
                </c:pt>
                <c:pt idx="1420">
                  <c:v>8/20/2012</c:v>
                </c:pt>
                <c:pt idx="1421">
                  <c:v>8/27/2012</c:v>
                </c:pt>
                <c:pt idx="1422">
                  <c:v>9/3/2012</c:v>
                </c:pt>
                <c:pt idx="1423">
                  <c:v>9/10/2012</c:v>
                </c:pt>
                <c:pt idx="1424">
                  <c:v>9/17/2012</c:v>
                </c:pt>
                <c:pt idx="1425">
                  <c:v>9/24/2012</c:v>
                </c:pt>
                <c:pt idx="1426">
                  <c:v>10/1/2012</c:v>
                </c:pt>
                <c:pt idx="1427">
                  <c:v>10/8/2012</c:v>
                </c:pt>
                <c:pt idx="1428">
                  <c:v>10/15/2012</c:v>
                </c:pt>
                <c:pt idx="1429">
                  <c:v>10/22/2012</c:v>
                </c:pt>
                <c:pt idx="1430">
                  <c:v>10/29/2012</c:v>
                </c:pt>
                <c:pt idx="1431">
                  <c:v>11/5/2012</c:v>
                </c:pt>
                <c:pt idx="1432">
                  <c:v>11/12/2012</c:v>
                </c:pt>
                <c:pt idx="1433">
                  <c:v>11/19/2012</c:v>
                </c:pt>
                <c:pt idx="1434">
                  <c:v>11/26/2012</c:v>
                </c:pt>
                <c:pt idx="1435">
                  <c:v>12/3/2012</c:v>
                </c:pt>
                <c:pt idx="1436">
                  <c:v>12/10/2012</c:v>
                </c:pt>
                <c:pt idx="1437">
                  <c:v>12/17/2012</c:v>
                </c:pt>
                <c:pt idx="1438">
                  <c:v>12/24/2012</c:v>
                </c:pt>
                <c:pt idx="1439">
                  <c:v>12/31/2012</c:v>
                </c:pt>
                <c:pt idx="1440">
                  <c:v>1/7/2013</c:v>
                </c:pt>
                <c:pt idx="1441">
                  <c:v>1/14/2013</c:v>
                </c:pt>
                <c:pt idx="1442">
                  <c:v>1/21/2013</c:v>
                </c:pt>
                <c:pt idx="1443">
                  <c:v>1/28/2013</c:v>
                </c:pt>
                <c:pt idx="1444">
                  <c:v>2/4/2013</c:v>
                </c:pt>
                <c:pt idx="1445">
                  <c:v>2/11/2013</c:v>
                </c:pt>
                <c:pt idx="1446">
                  <c:v>2/18/2013</c:v>
                </c:pt>
                <c:pt idx="1447">
                  <c:v>2/25/2013</c:v>
                </c:pt>
                <c:pt idx="1448">
                  <c:v>3/4/2013</c:v>
                </c:pt>
                <c:pt idx="1449">
                  <c:v>3/11/2013</c:v>
                </c:pt>
                <c:pt idx="1450">
                  <c:v>3/18/2013</c:v>
                </c:pt>
                <c:pt idx="1451">
                  <c:v>3/25/2013</c:v>
                </c:pt>
                <c:pt idx="1452">
                  <c:v>4/1/2013</c:v>
                </c:pt>
                <c:pt idx="1453">
                  <c:v>4/8/2013</c:v>
                </c:pt>
                <c:pt idx="1454">
                  <c:v>4/15/2013</c:v>
                </c:pt>
                <c:pt idx="1455">
                  <c:v>4/22/2013</c:v>
                </c:pt>
                <c:pt idx="1456">
                  <c:v>4/29/2013</c:v>
                </c:pt>
                <c:pt idx="1457">
                  <c:v>5/6/2013</c:v>
                </c:pt>
                <c:pt idx="1458">
                  <c:v>5/13/2013</c:v>
                </c:pt>
                <c:pt idx="1459">
                  <c:v>5/20/2013</c:v>
                </c:pt>
                <c:pt idx="1460">
                  <c:v>5/27/2013</c:v>
                </c:pt>
                <c:pt idx="1461">
                  <c:v>6/3/2013</c:v>
                </c:pt>
                <c:pt idx="1462">
                  <c:v>6/10/2013</c:v>
                </c:pt>
                <c:pt idx="1463">
                  <c:v>6/17/2013</c:v>
                </c:pt>
                <c:pt idx="1464">
                  <c:v>6/24/2013</c:v>
                </c:pt>
                <c:pt idx="1465">
                  <c:v>7/1/2013</c:v>
                </c:pt>
                <c:pt idx="1466">
                  <c:v>7/8/2013</c:v>
                </c:pt>
                <c:pt idx="1467">
                  <c:v>7/15/2013</c:v>
                </c:pt>
                <c:pt idx="1468">
                  <c:v>7/22/2013</c:v>
                </c:pt>
                <c:pt idx="1469">
                  <c:v>7/29/2013</c:v>
                </c:pt>
                <c:pt idx="1470">
                  <c:v>8/5/2013</c:v>
                </c:pt>
                <c:pt idx="1471">
                  <c:v>8/12/2013</c:v>
                </c:pt>
                <c:pt idx="1472">
                  <c:v>8/19/2013</c:v>
                </c:pt>
                <c:pt idx="1473">
                  <c:v>8/26/2013</c:v>
                </c:pt>
                <c:pt idx="1474">
                  <c:v>9/2/2013</c:v>
                </c:pt>
                <c:pt idx="1475">
                  <c:v>9/9/2013</c:v>
                </c:pt>
                <c:pt idx="1476">
                  <c:v>9/16/2013</c:v>
                </c:pt>
                <c:pt idx="1477">
                  <c:v>9/23/2013</c:v>
                </c:pt>
                <c:pt idx="1478">
                  <c:v>9/30/2013</c:v>
                </c:pt>
                <c:pt idx="1479">
                  <c:v>10/7/2013</c:v>
                </c:pt>
                <c:pt idx="1480">
                  <c:v>10/14/2013</c:v>
                </c:pt>
                <c:pt idx="1481">
                  <c:v>10/21/2013</c:v>
                </c:pt>
                <c:pt idx="1482">
                  <c:v>10/28/2013</c:v>
                </c:pt>
                <c:pt idx="1483">
                  <c:v>11/4/2013</c:v>
                </c:pt>
                <c:pt idx="1484">
                  <c:v>11/11/2013</c:v>
                </c:pt>
                <c:pt idx="1485">
                  <c:v>11/18/2013</c:v>
                </c:pt>
                <c:pt idx="1486">
                  <c:v>11/25/2013</c:v>
                </c:pt>
                <c:pt idx="1487">
                  <c:v>12/2/2013</c:v>
                </c:pt>
                <c:pt idx="1488">
                  <c:v>12/9/2013</c:v>
                </c:pt>
                <c:pt idx="1489">
                  <c:v>12/16/2013</c:v>
                </c:pt>
                <c:pt idx="1490">
                  <c:v>12/23/2013</c:v>
                </c:pt>
                <c:pt idx="1491">
                  <c:v>12/30/2013</c:v>
                </c:pt>
                <c:pt idx="1492">
                  <c:v>1/6/2014</c:v>
                </c:pt>
                <c:pt idx="1493">
                  <c:v>1/13/2014</c:v>
                </c:pt>
                <c:pt idx="1494">
                  <c:v>1/20/2014</c:v>
                </c:pt>
                <c:pt idx="1495">
                  <c:v>1/27/2014</c:v>
                </c:pt>
                <c:pt idx="1496">
                  <c:v>2/3/2014</c:v>
                </c:pt>
                <c:pt idx="1497">
                  <c:v>2/10/2014</c:v>
                </c:pt>
                <c:pt idx="1498">
                  <c:v>2/17/2014</c:v>
                </c:pt>
                <c:pt idx="1499">
                  <c:v>2/24/2014</c:v>
                </c:pt>
                <c:pt idx="1500">
                  <c:v>3/3/2014</c:v>
                </c:pt>
                <c:pt idx="1501">
                  <c:v>3/10/2014</c:v>
                </c:pt>
                <c:pt idx="1502">
                  <c:v>3/17/2014</c:v>
                </c:pt>
                <c:pt idx="1503">
                  <c:v>3/24/2014</c:v>
                </c:pt>
                <c:pt idx="1504">
                  <c:v>3/31/2014</c:v>
                </c:pt>
                <c:pt idx="1505">
                  <c:v>4/7/2014</c:v>
                </c:pt>
                <c:pt idx="1506">
                  <c:v>4/14/2014</c:v>
                </c:pt>
                <c:pt idx="1507">
                  <c:v>4/21/2014</c:v>
                </c:pt>
                <c:pt idx="1508">
                  <c:v>4/28/2014</c:v>
                </c:pt>
                <c:pt idx="1509">
                  <c:v>5/5/2014</c:v>
                </c:pt>
                <c:pt idx="1510">
                  <c:v>5/12/2014</c:v>
                </c:pt>
                <c:pt idx="1511">
                  <c:v>5/19/2014</c:v>
                </c:pt>
                <c:pt idx="1512">
                  <c:v>5/26/2014</c:v>
                </c:pt>
                <c:pt idx="1513">
                  <c:v>6/2/2014</c:v>
                </c:pt>
                <c:pt idx="1514">
                  <c:v>6/9/2014</c:v>
                </c:pt>
                <c:pt idx="1515">
                  <c:v>6/16/2014</c:v>
                </c:pt>
                <c:pt idx="1516">
                  <c:v>6/23/2014</c:v>
                </c:pt>
                <c:pt idx="1517">
                  <c:v>6/30/2014</c:v>
                </c:pt>
                <c:pt idx="1518">
                  <c:v>7/7/2014</c:v>
                </c:pt>
                <c:pt idx="1519">
                  <c:v>7/14/2014</c:v>
                </c:pt>
                <c:pt idx="1520">
                  <c:v>7/21/2014</c:v>
                </c:pt>
                <c:pt idx="1521">
                  <c:v>7/28/2014</c:v>
                </c:pt>
                <c:pt idx="1522">
                  <c:v>8/4/2014</c:v>
                </c:pt>
                <c:pt idx="1523">
                  <c:v>8/11/2014</c:v>
                </c:pt>
                <c:pt idx="1524">
                  <c:v>8/18/2014</c:v>
                </c:pt>
                <c:pt idx="1525">
                  <c:v>8/25/2014</c:v>
                </c:pt>
                <c:pt idx="1526">
                  <c:v>9/1/2014</c:v>
                </c:pt>
                <c:pt idx="1527">
                  <c:v>9/8/2014</c:v>
                </c:pt>
                <c:pt idx="1528">
                  <c:v>9/15/2014</c:v>
                </c:pt>
                <c:pt idx="1529">
                  <c:v>9/22/2014</c:v>
                </c:pt>
                <c:pt idx="1530">
                  <c:v>9/29/2014</c:v>
                </c:pt>
                <c:pt idx="1531">
                  <c:v>10/6/2014</c:v>
                </c:pt>
                <c:pt idx="1532">
                  <c:v>10/13/2014</c:v>
                </c:pt>
                <c:pt idx="1533">
                  <c:v>10/20/2014</c:v>
                </c:pt>
                <c:pt idx="1534">
                  <c:v>10/27/2014</c:v>
                </c:pt>
                <c:pt idx="1535">
                  <c:v>11/3/2014</c:v>
                </c:pt>
                <c:pt idx="1536">
                  <c:v>11/10/2014</c:v>
                </c:pt>
                <c:pt idx="1537">
                  <c:v>11/17/2014</c:v>
                </c:pt>
                <c:pt idx="1538">
                  <c:v>11/24/2014</c:v>
                </c:pt>
                <c:pt idx="1539">
                  <c:v>12/1/2014</c:v>
                </c:pt>
                <c:pt idx="1540">
                  <c:v>12/8/2014</c:v>
                </c:pt>
                <c:pt idx="1541">
                  <c:v>12/15/2014</c:v>
                </c:pt>
                <c:pt idx="1542">
                  <c:v>12/22/2014</c:v>
                </c:pt>
                <c:pt idx="1543">
                  <c:v>12/29/2014</c:v>
                </c:pt>
                <c:pt idx="1544">
                  <c:v>1/5/2015</c:v>
                </c:pt>
                <c:pt idx="1545">
                  <c:v>1/12/2015</c:v>
                </c:pt>
                <c:pt idx="1546">
                  <c:v>1/19/2015</c:v>
                </c:pt>
                <c:pt idx="1547">
                  <c:v>1/26/2015</c:v>
                </c:pt>
                <c:pt idx="1548">
                  <c:v>2/2/2015</c:v>
                </c:pt>
                <c:pt idx="1549">
                  <c:v>2/9/2015</c:v>
                </c:pt>
                <c:pt idx="1550">
                  <c:v>2/16/2015</c:v>
                </c:pt>
                <c:pt idx="1551">
                  <c:v>2/23/2015</c:v>
                </c:pt>
                <c:pt idx="1552">
                  <c:v>3/2/2015</c:v>
                </c:pt>
                <c:pt idx="1553">
                  <c:v>3/9/2015</c:v>
                </c:pt>
                <c:pt idx="1554">
                  <c:v>3/16/2015</c:v>
                </c:pt>
                <c:pt idx="1555">
                  <c:v>3/23/2015</c:v>
                </c:pt>
                <c:pt idx="1556">
                  <c:v>3/30/2015</c:v>
                </c:pt>
                <c:pt idx="1557">
                  <c:v>4/6/2015</c:v>
                </c:pt>
                <c:pt idx="1558">
                  <c:v>4/13/2015</c:v>
                </c:pt>
                <c:pt idx="1559">
                  <c:v>4/20/2015</c:v>
                </c:pt>
                <c:pt idx="1560">
                  <c:v>4/27/2015</c:v>
                </c:pt>
                <c:pt idx="1561">
                  <c:v>5/4/2015</c:v>
                </c:pt>
                <c:pt idx="1562">
                  <c:v>5/11/2015</c:v>
                </c:pt>
                <c:pt idx="1563">
                  <c:v>5/18/2015</c:v>
                </c:pt>
                <c:pt idx="1564">
                  <c:v>5/25/2015</c:v>
                </c:pt>
                <c:pt idx="1565">
                  <c:v>6/1/2015</c:v>
                </c:pt>
                <c:pt idx="1566">
                  <c:v>6/8/2015</c:v>
                </c:pt>
                <c:pt idx="1567">
                  <c:v>6/15/2015</c:v>
                </c:pt>
                <c:pt idx="1568">
                  <c:v>6/22/2015</c:v>
                </c:pt>
                <c:pt idx="1569">
                  <c:v>6/29/2015</c:v>
                </c:pt>
                <c:pt idx="1570">
                  <c:v>7/6/2015</c:v>
                </c:pt>
                <c:pt idx="1571">
                  <c:v>7/13/2015</c:v>
                </c:pt>
                <c:pt idx="1572">
                  <c:v>7/20/2015</c:v>
                </c:pt>
                <c:pt idx="1573">
                  <c:v>7/27/2015</c:v>
                </c:pt>
                <c:pt idx="1574">
                  <c:v>8/3/2015</c:v>
                </c:pt>
                <c:pt idx="1575">
                  <c:v>8/10/2015</c:v>
                </c:pt>
                <c:pt idx="1576">
                  <c:v>8/17/2015</c:v>
                </c:pt>
                <c:pt idx="1577">
                  <c:v>8/24/2015</c:v>
                </c:pt>
                <c:pt idx="1578">
                  <c:v>8/31/2015</c:v>
                </c:pt>
                <c:pt idx="1579">
                  <c:v>9/7/2015</c:v>
                </c:pt>
                <c:pt idx="1580">
                  <c:v>9/14/2015</c:v>
                </c:pt>
                <c:pt idx="1581">
                  <c:v>9/21/2015</c:v>
                </c:pt>
                <c:pt idx="1582">
                  <c:v>9/28/2015</c:v>
                </c:pt>
                <c:pt idx="1583">
                  <c:v>10/5/2015</c:v>
                </c:pt>
                <c:pt idx="1584">
                  <c:v>10/12/2015</c:v>
                </c:pt>
                <c:pt idx="1585">
                  <c:v>10/19/2015</c:v>
                </c:pt>
                <c:pt idx="1586">
                  <c:v>10/26/2015</c:v>
                </c:pt>
                <c:pt idx="1587">
                  <c:v>11/2/2015</c:v>
                </c:pt>
                <c:pt idx="1588">
                  <c:v>11/9/2015</c:v>
                </c:pt>
                <c:pt idx="1589">
                  <c:v>11/16/2015</c:v>
                </c:pt>
                <c:pt idx="1590">
                  <c:v>11/23/2015</c:v>
                </c:pt>
                <c:pt idx="1591">
                  <c:v>11/30/2015</c:v>
                </c:pt>
                <c:pt idx="1592">
                  <c:v>12/7/2015</c:v>
                </c:pt>
                <c:pt idx="1593">
                  <c:v>12/14/2015</c:v>
                </c:pt>
                <c:pt idx="1594">
                  <c:v>12/21/2015</c:v>
                </c:pt>
                <c:pt idx="1595">
                  <c:v>12/28/2015</c:v>
                </c:pt>
                <c:pt idx="1596">
                  <c:v>1/4/2016</c:v>
                </c:pt>
                <c:pt idx="1597">
                  <c:v>1/11/2016</c:v>
                </c:pt>
                <c:pt idx="1598">
                  <c:v>1/18/2016</c:v>
                </c:pt>
                <c:pt idx="1599">
                  <c:v>1/25/2016</c:v>
                </c:pt>
                <c:pt idx="1600">
                  <c:v>2/1/2016</c:v>
                </c:pt>
                <c:pt idx="1601">
                  <c:v>2/8/2016</c:v>
                </c:pt>
                <c:pt idx="1602">
                  <c:v>2/15/2016</c:v>
                </c:pt>
                <c:pt idx="1603">
                  <c:v>2/22/2016</c:v>
                </c:pt>
                <c:pt idx="1604">
                  <c:v>2/29/2016</c:v>
                </c:pt>
                <c:pt idx="1605">
                  <c:v>3/7/2016</c:v>
                </c:pt>
                <c:pt idx="1606">
                  <c:v>3/14/2016</c:v>
                </c:pt>
                <c:pt idx="1607">
                  <c:v>3/21/2016</c:v>
                </c:pt>
                <c:pt idx="1608">
                  <c:v>3/28/2016</c:v>
                </c:pt>
                <c:pt idx="1609">
                  <c:v>4/4/2016</c:v>
                </c:pt>
                <c:pt idx="1610">
                  <c:v>4/11/2016</c:v>
                </c:pt>
                <c:pt idx="1611">
                  <c:v>4/18/2016</c:v>
                </c:pt>
                <c:pt idx="1612">
                  <c:v>4/25/2016</c:v>
                </c:pt>
                <c:pt idx="1613">
                  <c:v>5/2/2016</c:v>
                </c:pt>
                <c:pt idx="1614">
                  <c:v>5/9/2016</c:v>
                </c:pt>
                <c:pt idx="1615">
                  <c:v>5/16/2016</c:v>
                </c:pt>
                <c:pt idx="1616">
                  <c:v>5/23/2016</c:v>
                </c:pt>
                <c:pt idx="1617">
                  <c:v>5/30/2016</c:v>
                </c:pt>
                <c:pt idx="1618">
                  <c:v>6/6/2016</c:v>
                </c:pt>
                <c:pt idx="1619">
                  <c:v>6/13/2016</c:v>
                </c:pt>
                <c:pt idx="1620">
                  <c:v>6/20/2016</c:v>
                </c:pt>
                <c:pt idx="1621">
                  <c:v>6/27/2016</c:v>
                </c:pt>
                <c:pt idx="1622">
                  <c:v>7/4/2016</c:v>
                </c:pt>
                <c:pt idx="1623">
                  <c:v>7/11/2016</c:v>
                </c:pt>
                <c:pt idx="1624">
                  <c:v>7/18/2016</c:v>
                </c:pt>
                <c:pt idx="1625">
                  <c:v>7/25/2016</c:v>
                </c:pt>
                <c:pt idx="1626">
                  <c:v>8/1/2016</c:v>
                </c:pt>
                <c:pt idx="1627">
                  <c:v>8/8/2016</c:v>
                </c:pt>
                <c:pt idx="1628">
                  <c:v>8/15/2016</c:v>
                </c:pt>
                <c:pt idx="1629">
                  <c:v>8/22/2016</c:v>
                </c:pt>
                <c:pt idx="1630">
                  <c:v>8/29/2016</c:v>
                </c:pt>
                <c:pt idx="1631">
                  <c:v>9/5/2016</c:v>
                </c:pt>
                <c:pt idx="1632">
                  <c:v>9/12/2016</c:v>
                </c:pt>
                <c:pt idx="1633">
                  <c:v>9/19/2016</c:v>
                </c:pt>
                <c:pt idx="1634">
                  <c:v>9/26/2016</c:v>
                </c:pt>
                <c:pt idx="1635">
                  <c:v>10/3/2016</c:v>
                </c:pt>
                <c:pt idx="1636">
                  <c:v>10/10/2016</c:v>
                </c:pt>
                <c:pt idx="1637">
                  <c:v>10/17/2016</c:v>
                </c:pt>
                <c:pt idx="1638">
                  <c:v>10/24/2016</c:v>
                </c:pt>
                <c:pt idx="1639">
                  <c:v>10/31/2016</c:v>
                </c:pt>
                <c:pt idx="1640">
                  <c:v>11/7/2016</c:v>
                </c:pt>
                <c:pt idx="1641">
                  <c:v>11/14/2016</c:v>
                </c:pt>
                <c:pt idx="1642">
                  <c:v>11/21/2016</c:v>
                </c:pt>
                <c:pt idx="1643">
                  <c:v>11/28/2016</c:v>
                </c:pt>
                <c:pt idx="1644">
                  <c:v>12/5/2016</c:v>
                </c:pt>
                <c:pt idx="1645">
                  <c:v>12/12/2016</c:v>
                </c:pt>
                <c:pt idx="1646">
                  <c:v>12/19/2016</c:v>
                </c:pt>
                <c:pt idx="1647">
                  <c:v>12/26/2016</c:v>
                </c:pt>
                <c:pt idx="1648">
                  <c:v>1/2/2017</c:v>
                </c:pt>
                <c:pt idx="1649">
                  <c:v>1/9/2017</c:v>
                </c:pt>
                <c:pt idx="1650">
                  <c:v>1/16/2017</c:v>
                </c:pt>
                <c:pt idx="1651">
                  <c:v>1/23/2017</c:v>
                </c:pt>
                <c:pt idx="1652">
                  <c:v>1/30/2017</c:v>
                </c:pt>
                <c:pt idx="1653">
                  <c:v>2/6/2017</c:v>
                </c:pt>
                <c:pt idx="1654">
                  <c:v>2/13/2017</c:v>
                </c:pt>
                <c:pt idx="1655">
                  <c:v>2/20/2017</c:v>
                </c:pt>
                <c:pt idx="1656">
                  <c:v>2/27/2017</c:v>
                </c:pt>
                <c:pt idx="1657">
                  <c:v>3/6/2017</c:v>
                </c:pt>
                <c:pt idx="1658">
                  <c:v>3/13/2017</c:v>
                </c:pt>
                <c:pt idx="1659">
                  <c:v>3/20/2017</c:v>
                </c:pt>
                <c:pt idx="1660">
                  <c:v>3/27/2017</c:v>
                </c:pt>
                <c:pt idx="1661">
                  <c:v>4/3/2017</c:v>
                </c:pt>
                <c:pt idx="1662">
                  <c:v>4/10/2017</c:v>
                </c:pt>
                <c:pt idx="1663">
                  <c:v>4/17/2017</c:v>
                </c:pt>
                <c:pt idx="1664">
                  <c:v>4/24/2017</c:v>
                </c:pt>
                <c:pt idx="1665">
                  <c:v>5/1/2017</c:v>
                </c:pt>
                <c:pt idx="1666">
                  <c:v>5/8/2017</c:v>
                </c:pt>
                <c:pt idx="1667">
                  <c:v>5/15/2017</c:v>
                </c:pt>
                <c:pt idx="1668">
                  <c:v>5/22/2017</c:v>
                </c:pt>
                <c:pt idx="1669">
                  <c:v>5/29/2017</c:v>
                </c:pt>
                <c:pt idx="1670">
                  <c:v>6/5/2017</c:v>
                </c:pt>
                <c:pt idx="1671">
                  <c:v>6/12/2017</c:v>
                </c:pt>
                <c:pt idx="1672">
                  <c:v>6/19/2017</c:v>
                </c:pt>
                <c:pt idx="1673">
                  <c:v>6/26/2017</c:v>
                </c:pt>
                <c:pt idx="1674">
                  <c:v>7/3/2017</c:v>
                </c:pt>
                <c:pt idx="1675">
                  <c:v>7/10/2017</c:v>
                </c:pt>
                <c:pt idx="1676">
                  <c:v>7/17/2017</c:v>
                </c:pt>
                <c:pt idx="1677">
                  <c:v>7/24/2017</c:v>
                </c:pt>
                <c:pt idx="1678">
                  <c:v>7/31/2017</c:v>
                </c:pt>
                <c:pt idx="1679">
                  <c:v>8/7/2017</c:v>
                </c:pt>
                <c:pt idx="1680">
                  <c:v>8/14/2017</c:v>
                </c:pt>
                <c:pt idx="1681">
                  <c:v>8/21/2017</c:v>
                </c:pt>
                <c:pt idx="1682">
                  <c:v>8/28/2017</c:v>
                </c:pt>
                <c:pt idx="1683">
                  <c:v>9/4/2017</c:v>
                </c:pt>
                <c:pt idx="1684">
                  <c:v>9/11/2017</c:v>
                </c:pt>
                <c:pt idx="1685">
                  <c:v>9/18/2017</c:v>
                </c:pt>
                <c:pt idx="1686">
                  <c:v>9/25/2017</c:v>
                </c:pt>
                <c:pt idx="1687">
                  <c:v>10/2/2017</c:v>
                </c:pt>
                <c:pt idx="1688">
                  <c:v>10/9/2017</c:v>
                </c:pt>
                <c:pt idx="1689">
                  <c:v>10/16/2017</c:v>
                </c:pt>
                <c:pt idx="1690">
                  <c:v>10/23/2017</c:v>
                </c:pt>
                <c:pt idx="1691">
                  <c:v>10/30/2017</c:v>
                </c:pt>
                <c:pt idx="1692">
                  <c:v>11/6/2017</c:v>
                </c:pt>
                <c:pt idx="1693">
                  <c:v>11/13/2017</c:v>
                </c:pt>
                <c:pt idx="1694">
                  <c:v>11/20/2017</c:v>
                </c:pt>
                <c:pt idx="1695">
                  <c:v>11/27/2017</c:v>
                </c:pt>
                <c:pt idx="1696">
                  <c:v>12/4/2017</c:v>
                </c:pt>
                <c:pt idx="1697">
                  <c:v>12/11/2017</c:v>
                </c:pt>
                <c:pt idx="1698">
                  <c:v>12/18/2017</c:v>
                </c:pt>
                <c:pt idx="1699">
                  <c:v>12/25/2017</c:v>
                </c:pt>
                <c:pt idx="1700">
                  <c:v>1/1/2018</c:v>
                </c:pt>
                <c:pt idx="1701">
                  <c:v>1/8/2018</c:v>
                </c:pt>
                <c:pt idx="1702">
                  <c:v>1/15/2018</c:v>
                </c:pt>
                <c:pt idx="1703">
                  <c:v>1/22/2018</c:v>
                </c:pt>
                <c:pt idx="1704">
                  <c:v>1/29/2018</c:v>
                </c:pt>
                <c:pt idx="1705">
                  <c:v>2/5/2018</c:v>
                </c:pt>
                <c:pt idx="1706">
                  <c:v>2/12/2018</c:v>
                </c:pt>
                <c:pt idx="1707">
                  <c:v>2/19/2018</c:v>
                </c:pt>
                <c:pt idx="1708">
                  <c:v>2/26/2018</c:v>
                </c:pt>
                <c:pt idx="1709">
                  <c:v>3/5/2018</c:v>
                </c:pt>
                <c:pt idx="1710">
                  <c:v>3/12/2018</c:v>
                </c:pt>
                <c:pt idx="1711">
                  <c:v>3/19/2018</c:v>
                </c:pt>
                <c:pt idx="1712">
                  <c:v>3/26/2018</c:v>
                </c:pt>
                <c:pt idx="1713">
                  <c:v>4/2/2018</c:v>
                </c:pt>
                <c:pt idx="1714">
                  <c:v>4/9/2018</c:v>
                </c:pt>
                <c:pt idx="1715">
                  <c:v>4/16/2018</c:v>
                </c:pt>
                <c:pt idx="1716">
                  <c:v>4/23/2018</c:v>
                </c:pt>
                <c:pt idx="1717">
                  <c:v>4/30/2018</c:v>
                </c:pt>
                <c:pt idx="1718">
                  <c:v>5/7/2018</c:v>
                </c:pt>
                <c:pt idx="1719">
                  <c:v>5/14/2018</c:v>
                </c:pt>
                <c:pt idx="1720">
                  <c:v>5/21/2018</c:v>
                </c:pt>
                <c:pt idx="1721">
                  <c:v>5/28/2018</c:v>
                </c:pt>
                <c:pt idx="1722">
                  <c:v>6/4/2018</c:v>
                </c:pt>
                <c:pt idx="1723">
                  <c:v>6/11/2018</c:v>
                </c:pt>
                <c:pt idx="1724">
                  <c:v>6/18/2018</c:v>
                </c:pt>
                <c:pt idx="1725">
                  <c:v>6/25/2018</c:v>
                </c:pt>
                <c:pt idx="1726">
                  <c:v>7/2/2018</c:v>
                </c:pt>
                <c:pt idx="1727">
                  <c:v>7/9/2018</c:v>
                </c:pt>
                <c:pt idx="1728">
                  <c:v>7/16/2018</c:v>
                </c:pt>
                <c:pt idx="1729">
                  <c:v>7/23/2018</c:v>
                </c:pt>
                <c:pt idx="1730">
                  <c:v>7/30/2018</c:v>
                </c:pt>
                <c:pt idx="1731">
                  <c:v>8/6/2018</c:v>
                </c:pt>
                <c:pt idx="1732">
                  <c:v>8/13/2018</c:v>
                </c:pt>
                <c:pt idx="1733">
                  <c:v>8/20/2018</c:v>
                </c:pt>
                <c:pt idx="1734">
                  <c:v>8/27/2018</c:v>
                </c:pt>
                <c:pt idx="1735">
                  <c:v>9/3/2018</c:v>
                </c:pt>
                <c:pt idx="1736">
                  <c:v>9/10/2018</c:v>
                </c:pt>
                <c:pt idx="1737">
                  <c:v>9/17/2018</c:v>
                </c:pt>
                <c:pt idx="1738">
                  <c:v>9/24/2018</c:v>
                </c:pt>
                <c:pt idx="1739">
                  <c:v>10/1/2018</c:v>
                </c:pt>
                <c:pt idx="1740">
                  <c:v>10/8/2018</c:v>
                </c:pt>
                <c:pt idx="1741">
                  <c:v>10/15/2018</c:v>
                </c:pt>
                <c:pt idx="1742">
                  <c:v>10/22/2018</c:v>
                </c:pt>
                <c:pt idx="1743">
                  <c:v>10/29/2018</c:v>
                </c:pt>
                <c:pt idx="1744">
                  <c:v>11/5/2018</c:v>
                </c:pt>
                <c:pt idx="1745">
                  <c:v>11/12/2018</c:v>
                </c:pt>
                <c:pt idx="1746">
                  <c:v>11/19/2018</c:v>
                </c:pt>
                <c:pt idx="1747">
                  <c:v>11/26/2018</c:v>
                </c:pt>
                <c:pt idx="1748">
                  <c:v>12/3/2018</c:v>
                </c:pt>
                <c:pt idx="1749">
                  <c:v>12/10/2018</c:v>
                </c:pt>
                <c:pt idx="1750">
                  <c:v>12/17/2018</c:v>
                </c:pt>
                <c:pt idx="1751">
                  <c:v>12/24/2018</c:v>
                </c:pt>
                <c:pt idx="1752">
                  <c:v>12/31/2018</c:v>
                </c:pt>
                <c:pt idx="1753">
                  <c:v>1/7/2019</c:v>
                </c:pt>
                <c:pt idx="1754">
                  <c:v>1/14/2019</c:v>
                </c:pt>
                <c:pt idx="1755">
                  <c:v>1/21/2019</c:v>
                </c:pt>
                <c:pt idx="1756">
                  <c:v>1/28/2019</c:v>
                </c:pt>
                <c:pt idx="1757">
                  <c:v>2/4/2019</c:v>
                </c:pt>
                <c:pt idx="1758">
                  <c:v>2/11/2019</c:v>
                </c:pt>
                <c:pt idx="1759">
                  <c:v>2/18/2019</c:v>
                </c:pt>
                <c:pt idx="1760">
                  <c:v>2/25/2019</c:v>
                </c:pt>
                <c:pt idx="1761">
                  <c:v>3/4/2019</c:v>
                </c:pt>
                <c:pt idx="1762">
                  <c:v>3/11/2019</c:v>
                </c:pt>
                <c:pt idx="1763">
                  <c:v>3/18/2019</c:v>
                </c:pt>
                <c:pt idx="1764">
                  <c:v>3/25/2019</c:v>
                </c:pt>
                <c:pt idx="1765">
                  <c:v>4/1/2019</c:v>
                </c:pt>
                <c:pt idx="1766">
                  <c:v>4/8/2019</c:v>
                </c:pt>
                <c:pt idx="1767">
                  <c:v>4/15/2019</c:v>
                </c:pt>
                <c:pt idx="1768">
                  <c:v>4/22/2019</c:v>
                </c:pt>
                <c:pt idx="1769">
                  <c:v>4/29/2019</c:v>
                </c:pt>
                <c:pt idx="1770">
                  <c:v>5/6/2019</c:v>
                </c:pt>
                <c:pt idx="1771">
                  <c:v>5/13/2019</c:v>
                </c:pt>
                <c:pt idx="1772">
                  <c:v>5/20/2019</c:v>
                </c:pt>
                <c:pt idx="1773">
                  <c:v>5/27/2019</c:v>
                </c:pt>
                <c:pt idx="1774">
                  <c:v>6/3/2019</c:v>
                </c:pt>
                <c:pt idx="1775">
                  <c:v>6/10/2019</c:v>
                </c:pt>
                <c:pt idx="1776">
                  <c:v>6/17/2019</c:v>
                </c:pt>
                <c:pt idx="1777">
                  <c:v>6/24/2019</c:v>
                </c:pt>
                <c:pt idx="1778">
                  <c:v>7/1/2019</c:v>
                </c:pt>
                <c:pt idx="1779">
                  <c:v>7/8/2019</c:v>
                </c:pt>
                <c:pt idx="1780">
                  <c:v>7/15/2019</c:v>
                </c:pt>
                <c:pt idx="1781">
                  <c:v>7/22/2019</c:v>
                </c:pt>
                <c:pt idx="1782">
                  <c:v>7/29/2019</c:v>
                </c:pt>
                <c:pt idx="1783">
                  <c:v>8/5/2019</c:v>
                </c:pt>
                <c:pt idx="1784">
                  <c:v>8/12/2019</c:v>
                </c:pt>
                <c:pt idx="1785">
                  <c:v>8/19/2019</c:v>
                </c:pt>
                <c:pt idx="1786">
                  <c:v>8/26/2019</c:v>
                </c:pt>
                <c:pt idx="1787">
                  <c:v>9/2/2019</c:v>
                </c:pt>
                <c:pt idx="1788">
                  <c:v>9/9/2019</c:v>
                </c:pt>
                <c:pt idx="1789">
                  <c:v>9/16/2019</c:v>
                </c:pt>
                <c:pt idx="1790">
                  <c:v>9/23/2019</c:v>
                </c:pt>
                <c:pt idx="1791">
                  <c:v>9/30/2019</c:v>
                </c:pt>
                <c:pt idx="1792">
                  <c:v>10/7/2019</c:v>
                </c:pt>
                <c:pt idx="1793">
                  <c:v>10/14/2019</c:v>
                </c:pt>
                <c:pt idx="1794">
                  <c:v>10/21/2019</c:v>
                </c:pt>
                <c:pt idx="1795">
                  <c:v>10/28/2019</c:v>
                </c:pt>
                <c:pt idx="1796">
                  <c:v>11/4/2019</c:v>
                </c:pt>
                <c:pt idx="1797">
                  <c:v>11/11/2019</c:v>
                </c:pt>
                <c:pt idx="1798">
                  <c:v>11/18/2019</c:v>
                </c:pt>
                <c:pt idx="1799">
                  <c:v>11/25/2019</c:v>
                </c:pt>
                <c:pt idx="1800">
                  <c:v>12/2/2019</c:v>
                </c:pt>
                <c:pt idx="1801">
                  <c:v>12/9/2019</c:v>
                </c:pt>
                <c:pt idx="1802">
                  <c:v>12/16/2019</c:v>
                </c:pt>
                <c:pt idx="1803">
                  <c:v>12/23/2019</c:v>
                </c:pt>
                <c:pt idx="1804">
                  <c:v>12/30/2019</c:v>
                </c:pt>
                <c:pt idx="1805">
                  <c:v>1/6/2020</c:v>
                </c:pt>
                <c:pt idx="1806">
                  <c:v>1/13/2020</c:v>
                </c:pt>
                <c:pt idx="1807">
                  <c:v>1/20/2020</c:v>
                </c:pt>
                <c:pt idx="1808">
                  <c:v>1/27/2020</c:v>
                </c:pt>
                <c:pt idx="1809">
                  <c:v>2/3/2020</c:v>
                </c:pt>
                <c:pt idx="1810">
                  <c:v>2/10/2020</c:v>
                </c:pt>
                <c:pt idx="1811">
                  <c:v>2/17/2020</c:v>
                </c:pt>
                <c:pt idx="1812">
                  <c:v>2/24/2020</c:v>
                </c:pt>
                <c:pt idx="1813">
                  <c:v>3/2/2020</c:v>
                </c:pt>
                <c:pt idx="1814">
                  <c:v>3/9/2020</c:v>
                </c:pt>
                <c:pt idx="1815">
                  <c:v>3/16/2020</c:v>
                </c:pt>
                <c:pt idx="1816">
                  <c:v>3/23/2020</c:v>
                </c:pt>
                <c:pt idx="1817">
                  <c:v>3/30/2020</c:v>
                </c:pt>
                <c:pt idx="1818">
                  <c:v>4/6/2020</c:v>
                </c:pt>
                <c:pt idx="1819">
                  <c:v>4/13/2020</c:v>
                </c:pt>
                <c:pt idx="1820">
                  <c:v>4/20/2020</c:v>
                </c:pt>
                <c:pt idx="1821">
                  <c:v>4/27/2020</c:v>
                </c:pt>
                <c:pt idx="1822">
                  <c:v>5/4/2020</c:v>
                </c:pt>
                <c:pt idx="1823">
                  <c:v>5/11/2020</c:v>
                </c:pt>
                <c:pt idx="1824">
                  <c:v>5/18/2020</c:v>
                </c:pt>
                <c:pt idx="1825">
                  <c:v>5/25/2020</c:v>
                </c:pt>
                <c:pt idx="1826">
                  <c:v>6/1/2020</c:v>
                </c:pt>
                <c:pt idx="1827">
                  <c:v>6/8/2020</c:v>
                </c:pt>
                <c:pt idx="1828">
                  <c:v>6/15/2020</c:v>
                </c:pt>
                <c:pt idx="1829">
                  <c:v>6/22/2020</c:v>
                </c:pt>
                <c:pt idx="1830">
                  <c:v>6/29/2020</c:v>
                </c:pt>
                <c:pt idx="1831">
                  <c:v>7/6/2020</c:v>
                </c:pt>
                <c:pt idx="1832">
                  <c:v>7/13/2020</c:v>
                </c:pt>
                <c:pt idx="1833">
                  <c:v>7/20/2020</c:v>
                </c:pt>
                <c:pt idx="1834">
                  <c:v>7/27/2020</c:v>
                </c:pt>
                <c:pt idx="1835">
                  <c:v>8/3/2020</c:v>
                </c:pt>
                <c:pt idx="1836">
                  <c:v>8/10/2020</c:v>
                </c:pt>
                <c:pt idx="1837">
                  <c:v>8/17/2020</c:v>
                </c:pt>
                <c:pt idx="1838">
                  <c:v>8/24/2020</c:v>
                </c:pt>
                <c:pt idx="1839">
                  <c:v>8/31/2020</c:v>
                </c:pt>
                <c:pt idx="1840">
                  <c:v>9/7/2020</c:v>
                </c:pt>
                <c:pt idx="1841">
                  <c:v>9/14/2020</c:v>
                </c:pt>
                <c:pt idx="1842">
                  <c:v>9/21/2020</c:v>
                </c:pt>
                <c:pt idx="1843">
                  <c:v>9/28/2020</c:v>
                </c:pt>
                <c:pt idx="1844">
                  <c:v>10/5/2020</c:v>
                </c:pt>
                <c:pt idx="1845">
                  <c:v>10/12/2020</c:v>
                </c:pt>
                <c:pt idx="1846">
                  <c:v>10/19/2020</c:v>
                </c:pt>
                <c:pt idx="1847">
                  <c:v>10/26/2020</c:v>
                </c:pt>
                <c:pt idx="1848">
                  <c:v>11/2/2020</c:v>
                </c:pt>
                <c:pt idx="1849">
                  <c:v>11/9/2020</c:v>
                </c:pt>
                <c:pt idx="1850">
                  <c:v>11/16/2020</c:v>
                </c:pt>
                <c:pt idx="1851">
                  <c:v>11/23/2020</c:v>
                </c:pt>
                <c:pt idx="1852">
                  <c:v>11/30/2020</c:v>
                </c:pt>
                <c:pt idx="1853">
                  <c:v>12/7/2020</c:v>
                </c:pt>
                <c:pt idx="1854">
                  <c:v>12/14/2020</c:v>
                </c:pt>
                <c:pt idx="1855">
                  <c:v>12/21/2020</c:v>
                </c:pt>
                <c:pt idx="1856">
                  <c:v>12/28/2020</c:v>
                </c:pt>
                <c:pt idx="1857">
                  <c:v>1/4/2021</c:v>
                </c:pt>
                <c:pt idx="1858">
                  <c:v>1/11/2021</c:v>
                </c:pt>
                <c:pt idx="1859">
                  <c:v>1/18/2021</c:v>
                </c:pt>
                <c:pt idx="1860">
                  <c:v>1/25/2021</c:v>
                </c:pt>
                <c:pt idx="1861">
                  <c:v>2/1/2021</c:v>
                </c:pt>
                <c:pt idx="1862">
                  <c:v>2/8/2021</c:v>
                </c:pt>
                <c:pt idx="1863">
                  <c:v>2/15/2021</c:v>
                </c:pt>
                <c:pt idx="1864">
                  <c:v>2/22/2021</c:v>
                </c:pt>
                <c:pt idx="1865">
                  <c:v>3/1/2021</c:v>
                </c:pt>
                <c:pt idx="1866">
                  <c:v>3/8/2021</c:v>
                </c:pt>
                <c:pt idx="1867">
                  <c:v>3/15/2021</c:v>
                </c:pt>
                <c:pt idx="1868">
                  <c:v>3/22/2021</c:v>
                </c:pt>
                <c:pt idx="1869">
                  <c:v>3/29/2021</c:v>
                </c:pt>
                <c:pt idx="1870">
                  <c:v>4/5/2021</c:v>
                </c:pt>
                <c:pt idx="1871">
                  <c:v>4/12/2021</c:v>
                </c:pt>
                <c:pt idx="1872">
                  <c:v>4/19/2021</c:v>
                </c:pt>
                <c:pt idx="1873">
                  <c:v>4/26/2021</c:v>
                </c:pt>
                <c:pt idx="1874">
                  <c:v>5/3/2021</c:v>
                </c:pt>
                <c:pt idx="1875">
                  <c:v>5/10/2021</c:v>
                </c:pt>
                <c:pt idx="1876">
                  <c:v>5/17/2021</c:v>
                </c:pt>
                <c:pt idx="1877">
                  <c:v>5/24/2021</c:v>
                </c:pt>
                <c:pt idx="1878">
                  <c:v>5/31/2021</c:v>
                </c:pt>
                <c:pt idx="1879">
                  <c:v>6/7/2021</c:v>
                </c:pt>
                <c:pt idx="1880">
                  <c:v>6/14/2021</c:v>
                </c:pt>
                <c:pt idx="1881">
                  <c:v>6/21/2021</c:v>
                </c:pt>
                <c:pt idx="1882">
                  <c:v>6/28/2021</c:v>
                </c:pt>
                <c:pt idx="1883">
                  <c:v>7/5/2021</c:v>
                </c:pt>
                <c:pt idx="1884">
                  <c:v>7/12/2021</c:v>
                </c:pt>
                <c:pt idx="1885">
                  <c:v>7/19/2021</c:v>
                </c:pt>
                <c:pt idx="1886">
                  <c:v>7/26/2021</c:v>
                </c:pt>
                <c:pt idx="1887">
                  <c:v>8/2/2021</c:v>
                </c:pt>
                <c:pt idx="1888">
                  <c:v>8/9/2021</c:v>
                </c:pt>
                <c:pt idx="1889">
                  <c:v>8/16/2021</c:v>
                </c:pt>
                <c:pt idx="1890">
                  <c:v>8/23/2021</c:v>
                </c:pt>
                <c:pt idx="1891">
                  <c:v>8/30/2021</c:v>
                </c:pt>
                <c:pt idx="1892">
                  <c:v>9/6/2021</c:v>
                </c:pt>
                <c:pt idx="1893">
                  <c:v>9/13/2021</c:v>
                </c:pt>
                <c:pt idx="1894">
                  <c:v>9/20/2021</c:v>
                </c:pt>
                <c:pt idx="1895">
                  <c:v>9/27/2021</c:v>
                </c:pt>
                <c:pt idx="1896">
                  <c:v>10/4/2021</c:v>
                </c:pt>
                <c:pt idx="1897">
                  <c:v>10/11/2021</c:v>
                </c:pt>
                <c:pt idx="1898">
                  <c:v>10/18/2021</c:v>
                </c:pt>
                <c:pt idx="1899">
                  <c:v>10/25/2021</c:v>
                </c:pt>
                <c:pt idx="1900">
                  <c:v>11/1/2021</c:v>
                </c:pt>
                <c:pt idx="1901">
                  <c:v>11/8/2021</c:v>
                </c:pt>
                <c:pt idx="1902">
                  <c:v>11/15/2021</c:v>
                </c:pt>
                <c:pt idx="1903">
                  <c:v>11/22/2021</c:v>
                </c:pt>
                <c:pt idx="1904">
                  <c:v>11/29/2021</c:v>
                </c:pt>
                <c:pt idx="1905">
                  <c:v>12/6/2021</c:v>
                </c:pt>
                <c:pt idx="1906">
                  <c:v>12/13/2021</c:v>
                </c:pt>
                <c:pt idx="1907">
                  <c:v>12/20/2021</c:v>
                </c:pt>
                <c:pt idx="1908">
                  <c:v>12/27/2021</c:v>
                </c:pt>
                <c:pt idx="1909">
                  <c:v>1/3/2022</c:v>
                </c:pt>
                <c:pt idx="1910">
                  <c:v>1/10/2022</c:v>
                </c:pt>
                <c:pt idx="1911">
                  <c:v>1/17/2022</c:v>
                </c:pt>
                <c:pt idx="1912">
                  <c:v>1/24/2022</c:v>
                </c:pt>
                <c:pt idx="1913">
                  <c:v>1/31/2022</c:v>
                </c:pt>
                <c:pt idx="1914">
                  <c:v>2/7/2022</c:v>
                </c:pt>
                <c:pt idx="1915">
                  <c:v>2/14/2022</c:v>
                </c:pt>
                <c:pt idx="1916">
                  <c:v>2/21/2022</c:v>
                </c:pt>
                <c:pt idx="1917">
                  <c:v>2/28/2022</c:v>
                </c:pt>
                <c:pt idx="1918">
                  <c:v>3/7/2022</c:v>
                </c:pt>
                <c:pt idx="1919">
                  <c:v>3/14/2022</c:v>
                </c:pt>
                <c:pt idx="1920">
                  <c:v>3/21/2022</c:v>
                </c:pt>
                <c:pt idx="1921">
                  <c:v>3/28/2022</c:v>
                </c:pt>
                <c:pt idx="1922">
                  <c:v>4/4/2022</c:v>
                </c:pt>
                <c:pt idx="1923">
                  <c:v>4/11/2022</c:v>
                </c:pt>
                <c:pt idx="1924">
                  <c:v>4/18/2022</c:v>
                </c:pt>
                <c:pt idx="1925">
                  <c:v>4/25/2022</c:v>
                </c:pt>
                <c:pt idx="1926">
                  <c:v>5/2/2022</c:v>
                </c:pt>
                <c:pt idx="1927">
                  <c:v>5/9/2022</c:v>
                </c:pt>
                <c:pt idx="1928">
                  <c:v>5/16/2022</c:v>
                </c:pt>
                <c:pt idx="1929">
                  <c:v>5/23/2022</c:v>
                </c:pt>
                <c:pt idx="1930">
                  <c:v>5/30/2022</c:v>
                </c:pt>
                <c:pt idx="1931">
                  <c:v>6/6/2022</c:v>
                </c:pt>
                <c:pt idx="1932">
                  <c:v>6/13/2022</c:v>
                </c:pt>
                <c:pt idx="1933">
                  <c:v>6/20/2022</c:v>
                </c:pt>
                <c:pt idx="1934">
                  <c:v>6/27/2022</c:v>
                </c:pt>
                <c:pt idx="1935">
                  <c:v>7/4/2022</c:v>
                </c:pt>
                <c:pt idx="1936">
                  <c:v>7/11/2022</c:v>
                </c:pt>
                <c:pt idx="1937">
                  <c:v>7/18/2022</c:v>
                </c:pt>
                <c:pt idx="1938">
                  <c:v>7/25/2022</c:v>
                </c:pt>
                <c:pt idx="1939">
                  <c:v>8/1/2022</c:v>
                </c:pt>
                <c:pt idx="1940">
                  <c:v>8/8/2022</c:v>
                </c:pt>
                <c:pt idx="1941">
                  <c:v>8/15/2022</c:v>
                </c:pt>
                <c:pt idx="1942">
                  <c:v>8/22/2022</c:v>
                </c:pt>
                <c:pt idx="1943">
                  <c:v>8/29/2022</c:v>
                </c:pt>
                <c:pt idx="1944">
                  <c:v>9/5/2022</c:v>
                </c:pt>
                <c:pt idx="1945">
                  <c:v>9/12/2022</c:v>
                </c:pt>
                <c:pt idx="1946">
                  <c:v>9/19/2022</c:v>
                </c:pt>
                <c:pt idx="1947">
                  <c:v>9/26/2022</c:v>
                </c:pt>
                <c:pt idx="1948">
                  <c:v>10/3/2022</c:v>
                </c:pt>
                <c:pt idx="1949">
                  <c:v>10/10/2022</c:v>
                </c:pt>
                <c:pt idx="1950">
                  <c:v>10/17/2022</c:v>
                </c:pt>
                <c:pt idx="1951">
                  <c:v>10/24/2022</c:v>
                </c:pt>
                <c:pt idx="1952">
                  <c:v>10/31/2022</c:v>
                </c:pt>
                <c:pt idx="1953">
                  <c:v>11/7/2022</c:v>
                </c:pt>
                <c:pt idx="1954">
                  <c:v>11/14/2022</c:v>
                </c:pt>
                <c:pt idx="1955">
                  <c:v>11/21/2022</c:v>
                </c:pt>
                <c:pt idx="1956">
                  <c:v>11/28/2022</c:v>
                </c:pt>
                <c:pt idx="1957">
                  <c:v>12/5/2022</c:v>
                </c:pt>
                <c:pt idx="1958">
                  <c:v>12/12/2022</c:v>
                </c:pt>
                <c:pt idx="1959">
                  <c:v>12/19/2022</c:v>
                </c:pt>
                <c:pt idx="1960">
                  <c:v>12/26/2022</c:v>
                </c:pt>
                <c:pt idx="1961">
                  <c:v>1/2/2023</c:v>
                </c:pt>
                <c:pt idx="1962">
                  <c:v>1/9/2023</c:v>
                </c:pt>
                <c:pt idx="1963">
                  <c:v>1/16/2023</c:v>
                </c:pt>
                <c:pt idx="1964">
                  <c:v>1/23/2023</c:v>
                </c:pt>
                <c:pt idx="1965">
                  <c:v>1/30/2023</c:v>
                </c:pt>
                <c:pt idx="1966">
                  <c:v>2/6/2023</c:v>
                </c:pt>
                <c:pt idx="1967">
                  <c:v>2/13/2023</c:v>
                </c:pt>
                <c:pt idx="1968">
                  <c:v>2/20/2023</c:v>
                </c:pt>
                <c:pt idx="1969">
                  <c:v>2/27/2023</c:v>
                </c:pt>
                <c:pt idx="1970">
                  <c:v>3/6/2023</c:v>
                </c:pt>
                <c:pt idx="1971">
                  <c:v>3/13/2023</c:v>
                </c:pt>
                <c:pt idx="1972">
                  <c:v>3/20/2023</c:v>
                </c:pt>
                <c:pt idx="1973">
                  <c:v>3/27/2023</c:v>
                </c:pt>
                <c:pt idx="1974">
                  <c:v>4/3/2023</c:v>
                </c:pt>
                <c:pt idx="1975">
                  <c:v>4/10/2023</c:v>
                </c:pt>
                <c:pt idx="1976">
                  <c:v>4/17/2023</c:v>
                </c:pt>
                <c:pt idx="1977">
                  <c:v>4/24/2023</c:v>
                </c:pt>
                <c:pt idx="1978">
                  <c:v>5/1/2023</c:v>
                </c:pt>
                <c:pt idx="1979">
                  <c:v>5/8/2023</c:v>
                </c:pt>
                <c:pt idx="1980">
                  <c:v>5/15/2023</c:v>
                </c:pt>
                <c:pt idx="1981">
                  <c:v>5/22/2023</c:v>
                </c:pt>
                <c:pt idx="1982">
                  <c:v>5/29/2023</c:v>
                </c:pt>
                <c:pt idx="1983">
                  <c:v>6/5/2023</c:v>
                </c:pt>
                <c:pt idx="1984">
                  <c:v>6/12/2023</c:v>
                </c:pt>
                <c:pt idx="1985">
                  <c:v>6/19/2023</c:v>
                </c:pt>
                <c:pt idx="1986">
                  <c:v>6/26/2023</c:v>
                </c:pt>
                <c:pt idx="1987">
                  <c:v>7/3/2023</c:v>
                </c:pt>
                <c:pt idx="1988">
                  <c:v>7/10/2023</c:v>
                </c:pt>
                <c:pt idx="1989">
                  <c:v>7/17/2023</c:v>
                </c:pt>
                <c:pt idx="1990">
                  <c:v>7/24/2023</c:v>
                </c:pt>
                <c:pt idx="1991">
                  <c:v>7/31/2023</c:v>
                </c:pt>
                <c:pt idx="1992">
                  <c:v>8/7/2023</c:v>
                </c:pt>
                <c:pt idx="1993">
                  <c:v>8/14/2023</c:v>
                </c:pt>
                <c:pt idx="1994">
                  <c:v>8/21/2023</c:v>
                </c:pt>
                <c:pt idx="1995">
                  <c:v>8/28/2023</c:v>
                </c:pt>
                <c:pt idx="1996">
                  <c:v>9/4/2023</c:v>
                </c:pt>
                <c:pt idx="1997">
                  <c:v>9/11/2023</c:v>
                </c:pt>
                <c:pt idx="1998">
                  <c:v>9/18/2023</c:v>
                </c:pt>
                <c:pt idx="1999">
                  <c:v>9/25/2023</c:v>
                </c:pt>
                <c:pt idx="2000">
                  <c:v>10/2/2023</c:v>
                </c:pt>
                <c:pt idx="2001">
                  <c:v>10/9/2023</c:v>
                </c:pt>
                <c:pt idx="2002">
                  <c:v>10/16/2023</c:v>
                </c:pt>
                <c:pt idx="2003">
                  <c:v>10/23/2023</c:v>
                </c:pt>
                <c:pt idx="2004">
                  <c:v>10/30/2023</c:v>
                </c:pt>
                <c:pt idx="2005">
                  <c:v>11/6/2023</c:v>
                </c:pt>
                <c:pt idx="2006">
                  <c:v>11/13/2023</c:v>
                </c:pt>
                <c:pt idx="2007">
                  <c:v>11/20/2023</c:v>
                </c:pt>
                <c:pt idx="2008">
                  <c:v>11/27/2023</c:v>
                </c:pt>
                <c:pt idx="2009">
                  <c:v>12/4/2023</c:v>
                </c:pt>
                <c:pt idx="2010">
                  <c:v>12/11/2023</c:v>
                </c:pt>
                <c:pt idx="2011">
                  <c:v>12/18/2023</c:v>
                </c:pt>
                <c:pt idx="2012">
                  <c:v>12/25/2023</c:v>
                </c:pt>
                <c:pt idx="2013">
                  <c:v>1/1/2024</c:v>
                </c:pt>
                <c:pt idx="2014">
                  <c:v>1/8/2024</c:v>
                </c:pt>
                <c:pt idx="2015">
                  <c:v>1/15/2024</c:v>
                </c:pt>
                <c:pt idx="2016">
                  <c:v>1/22/2024</c:v>
                </c:pt>
                <c:pt idx="2017">
                  <c:v>1/29/2024</c:v>
                </c:pt>
                <c:pt idx="2018">
                  <c:v>2/5/2024</c:v>
                </c:pt>
                <c:pt idx="2019">
                  <c:v>2/12/2024</c:v>
                </c:pt>
                <c:pt idx="2020">
                  <c:v>2/19/2024</c:v>
                </c:pt>
                <c:pt idx="2021">
                  <c:v>2/26/2024</c:v>
                </c:pt>
                <c:pt idx="2022">
                  <c:v>3/4/2024</c:v>
                </c:pt>
                <c:pt idx="2023">
                  <c:v>3/11/2024</c:v>
                </c:pt>
                <c:pt idx="2024">
                  <c:v>3/18/2024</c:v>
                </c:pt>
                <c:pt idx="2025">
                  <c:v>3/25/2024</c:v>
                </c:pt>
                <c:pt idx="2026">
                  <c:v>4/1/2024</c:v>
                </c:pt>
                <c:pt idx="2027">
                  <c:v>4/8/2024</c:v>
                </c:pt>
                <c:pt idx="2028">
                  <c:v>4/15/2024</c:v>
                </c:pt>
                <c:pt idx="2029">
                  <c:v>4/22/2024</c:v>
                </c:pt>
                <c:pt idx="2030">
                  <c:v>4/29/2024</c:v>
                </c:pt>
                <c:pt idx="2031">
                  <c:v>5/6/2024</c:v>
                </c:pt>
                <c:pt idx="2032">
                  <c:v>5/13/2024</c:v>
                </c:pt>
                <c:pt idx="2033">
                  <c:v>5/20/2024</c:v>
                </c:pt>
                <c:pt idx="2034">
                  <c:v>5/27/2024</c:v>
                </c:pt>
                <c:pt idx="2035">
                  <c:v>6/3/2024</c:v>
                </c:pt>
                <c:pt idx="2036">
                  <c:v>6/10/2024</c:v>
                </c:pt>
                <c:pt idx="2037">
                  <c:v>6/17/2024</c:v>
                </c:pt>
                <c:pt idx="2038">
                  <c:v>6/24/2024</c:v>
                </c:pt>
                <c:pt idx="2039">
                  <c:v>7/1/2024</c:v>
                </c:pt>
                <c:pt idx="2040">
                  <c:v>7/8/2024</c:v>
                </c:pt>
                <c:pt idx="2041">
                  <c:v>7/15/2024</c:v>
                </c:pt>
                <c:pt idx="2042">
                  <c:v>7/22/2024</c:v>
                </c:pt>
                <c:pt idx="2043">
                  <c:v>7/29/2024</c:v>
                </c:pt>
                <c:pt idx="2044">
                  <c:v>8/5/2024</c:v>
                </c:pt>
                <c:pt idx="2045">
                  <c:v>8/12/2024</c:v>
                </c:pt>
                <c:pt idx="2046">
                  <c:v>8/19/2024</c:v>
                </c:pt>
                <c:pt idx="2047">
                  <c:v>8/26/2024</c:v>
                </c:pt>
                <c:pt idx="2048">
                  <c:v>9/2/2024</c:v>
                </c:pt>
                <c:pt idx="2049">
                  <c:v>9/9/2024</c:v>
                </c:pt>
                <c:pt idx="2050">
                  <c:v>9/16/2024</c:v>
                </c:pt>
                <c:pt idx="2051">
                  <c:v>9/23/2024</c:v>
                </c:pt>
                <c:pt idx="2052">
                  <c:v>9/30/2024</c:v>
                </c:pt>
                <c:pt idx="2053">
                  <c:v>10/7/2024</c:v>
                </c:pt>
                <c:pt idx="2054">
                  <c:v>10/14/2024</c:v>
                </c:pt>
                <c:pt idx="2055">
                  <c:v>10/21/2024</c:v>
                </c:pt>
                <c:pt idx="2056">
                  <c:v>10/28/2024</c:v>
                </c:pt>
                <c:pt idx="2057">
                  <c:v>11/4/2024</c:v>
                </c:pt>
                <c:pt idx="2058">
                  <c:v>11/11/2024</c:v>
                </c:pt>
                <c:pt idx="2059">
                  <c:v>11/18/2024</c:v>
                </c:pt>
                <c:pt idx="2060">
                  <c:v>11/25/2024</c:v>
                </c:pt>
                <c:pt idx="2061">
                  <c:v>12/2/2024</c:v>
                </c:pt>
                <c:pt idx="2062">
                  <c:v>12/9/2024</c:v>
                </c:pt>
                <c:pt idx="2063">
                  <c:v>12/16/2024</c:v>
                </c:pt>
                <c:pt idx="2064">
                  <c:v>12/23/2024</c:v>
                </c:pt>
                <c:pt idx="2065">
                  <c:v>12/30/2024</c:v>
                </c:pt>
                <c:pt idx="2066">
                  <c:v>1/6/2025</c:v>
                </c:pt>
                <c:pt idx="2067">
                  <c:v>1/13/2025</c:v>
                </c:pt>
                <c:pt idx="2068">
                  <c:v>1/20/2025</c:v>
                </c:pt>
                <c:pt idx="2069">
                  <c:v>1/27/2025</c:v>
                </c:pt>
                <c:pt idx="2070">
                  <c:v>2/3/2025</c:v>
                </c:pt>
                <c:pt idx="2071">
                  <c:v>2/10/2025</c:v>
                </c:pt>
                <c:pt idx="2072">
                  <c:v>2/17/2025</c:v>
                </c:pt>
                <c:pt idx="2073">
                  <c:v>2/24/2025</c:v>
                </c:pt>
                <c:pt idx="2074">
                  <c:v>3/3/2025</c:v>
                </c:pt>
                <c:pt idx="2075">
                  <c:v>3/10/2025</c:v>
                </c:pt>
                <c:pt idx="2076">
                  <c:v>3/17/2025</c:v>
                </c:pt>
                <c:pt idx="2077">
                  <c:v>3/24/2025</c:v>
                </c:pt>
                <c:pt idx="2078">
                  <c:v>3/31/2025</c:v>
                </c:pt>
                <c:pt idx="2079">
                  <c:v>4/7/2025</c:v>
                </c:pt>
                <c:pt idx="2080">
                  <c:v>4/14/2025</c:v>
                </c:pt>
                <c:pt idx="2081">
                  <c:v>4/21/2025</c:v>
                </c:pt>
                <c:pt idx="2082">
                  <c:v>4/28/2025</c:v>
                </c:pt>
                <c:pt idx="2083">
                  <c:v>5/5/2025</c:v>
                </c:pt>
                <c:pt idx="2084">
                  <c:v>5/12/2025</c:v>
                </c:pt>
                <c:pt idx="2085">
                  <c:v>5/19/2025</c:v>
                </c:pt>
                <c:pt idx="2086">
                  <c:v>5/26/2025</c:v>
                </c:pt>
                <c:pt idx="2087">
                  <c:v>Current</c:v>
                </c:pt>
              </c:strCache>
            </c:strRef>
          </c:cat>
          <c:val>
            <c:numRef>
              <c:f>Sheet1!$AZ$4:$AZ$2090</c:f>
              <c:numCache>
                <c:formatCode>#,##0.00</c:formatCode>
                <c:ptCount val="2087"/>
                <c:pt idx="0">
                  <c:v>23750</c:v>
                </c:pt>
                <c:pt idx="1">
                  <c:v>23750</c:v>
                </c:pt>
                <c:pt idx="2">
                  <c:v>23750</c:v>
                </c:pt>
                <c:pt idx="3">
                  <c:v>23750</c:v>
                </c:pt>
                <c:pt idx="4">
                  <c:v>23750</c:v>
                </c:pt>
                <c:pt idx="5">
                  <c:v>23750</c:v>
                </c:pt>
                <c:pt idx="6">
                  <c:v>23750</c:v>
                </c:pt>
                <c:pt idx="7">
                  <c:v>23750</c:v>
                </c:pt>
                <c:pt idx="8">
                  <c:v>14100</c:v>
                </c:pt>
                <c:pt idx="9">
                  <c:v>14625</c:v>
                </c:pt>
                <c:pt idx="10">
                  <c:v>16350</c:v>
                </c:pt>
                <c:pt idx="11">
                  <c:v>16362.5</c:v>
                </c:pt>
                <c:pt idx="12">
                  <c:v>16750</c:v>
                </c:pt>
                <c:pt idx="13">
                  <c:v>15450</c:v>
                </c:pt>
                <c:pt idx="14">
                  <c:v>15537.5</c:v>
                </c:pt>
                <c:pt idx="15">
                  <c:v>15050</c:v>
                </c:pt>
                <c:pt idx="16">
                  <c:v>15575</c:v>
                </c:pt>
                <c:pt idx="17">
                  <c:v>16000</c:v>
                </c:pt>
                <c:pt idx="18">
                  <c:v>16200</c:v>
                </c:pt>
                <c:pt idx="19">
                  <c:v>16110</c:v>
                </c:pt>
                <c:pt idx="20">
                  <c:v>16750</c:v>
                </c:pt>
                <c:pt idx="21">
                  <c:v>16212.5</c:v>
                </c:pt>
                <c:pt idx="22">
                  <c:v>16325</c:v>
                </c:pt>
                <c:pt idx="23">
                  <c:v>16510</c:v>
                </c:pt>
                <c:pt idx="24">
                  <c:v>17387.5</c:v>
                </c:pt>
                <c:pt idx="25">
                  <c:v>17200</c:v>
                </c:pt>
                <c:pt idx="26">
                  <c:v>17175</c:v>
                </c:pt>
                <c:pt idx="27">
                  <c:v>16600</c:v>
                </c:pt>
                <c:pt idx="28">
                  <c:v>16775</c:v>
                </c:pt>
                <c:pt idx="29">
                  <c:v>17000</c:v>
                </c:pt>
                <c:pt idx="30">
                  <c:v>17190</c:v>
                </c:pt>
                <c:pt idx="31">
                  <c:v>18225</c:v>
                </c:pt>
                <c:pt idx="32">
                  <c:v>18575</c:v>
                </c:pt>
                <c:pt idx="33">
                  <c:v>18950</c:v>
                </c:pt>
                <c:pt idx="34">
                  <c:v>18500</c:v>
                </c:pt>
                <c:pt idx="35">
                  <c:v>18075</c:v>
                </c:pt>
                <c:pt idx="36">
                  <c:v>18450</c:v>
                </c:pt>
                <c:pt idx="37">
                  <c:v>19900</c:v>
                </c:pt>
                <c:pt idx="38">
                  <c:v>20075</c:v>
                </c:pt>
                <c:pt idx="39">
                  <c:v>20325</c:v>
                </c:pt>
                <c:pt idx="40">
                  <c:v>20525</c:v>
                </c:pt>
                <c:pt idx="41">
                  <c:v>21850</c:v>
                </c:pt>
                <c:pt idx="42">
                  <c:v>21125</c:v>
                </c:pt>
                <c:pt idx="43">
                  <c:v>20350</c:v>
                </c:pt>
                <c:pt idx="44">
                  <c:v>21700</c:v>
                </c:pt>
                <c:pt idx="45">
                  <c:v>20675</c:v>
                </c:pt>
                <c:pt idx="46">
                  <c:v>21200</c:v>
                </c:pt>
                <c:pt idx="47">
                  <c:v>20662.5</c:v>
                </c:pt>
                <c:pt idx="48">
                  <c:v>21087.5</c:v>
                </c:pt>
                <c:pt idx="49">
                  <c:v>20565</c:v>
                </c:pt>
                <c:pt idx="50">
                  <c:v>20525</c:v>
                </c:pt>
                <c:pt idx="51">
                  <c:v>21200</c:v>
                </c:pt>
                <c:pt idx="52">
                  <c:v>21075</c:v>
                </c:pt>
                <c:pt idx="53">
                  <c:v>22275</c:v>
                </c:pt>
                <c:pt idx="54">
                  <c:v>21512.5</c:v>
                </c:pt>
                <c:pt idx="55">
                  <c:v>21400</c:v>
                </c:pt>
                <c:pt idx="56">
                  <c:v>21287.5</c:v>
                </c:pt>
                <c:pt idx="57">
                  <c:v>21700</c:v>
                </c:pt>
                <c:pt idx="58">
                  <c:v>22250</c:v>
                </c:pt>
                <c:pt idx="59">
                  <c:v>22150</c:v>
                </c:pt>
                <c:pt idx="60">
                  <c:v>23425</c:v>
                </c:pt>
                <c:pt idx="61">
                  <c:v>26000</c:v>
                </c:pt>
                <c:pt idx="62">
                  <c:v>27225</c:v>
                </c:pt>
                <c:pt idx="63">
                  <c:v>28575</c:v>
                </c:pt>
                <c:pt idx="64">
                  <c:v>31200</c:v>
                </c:pt>
                <c:pt idx="65">
                  <c:v>33775</c:v>
                </c:pt>
                <c:pt idx="66">
                  <c:v>28600</c:v>
                </c:pt>
                <c:pt idx="67">
                  <c:v>29600</c:v>
                </c:pt>
                <c:pt idx="68">
                  <c:v>28825</c:v>
                </c:pt>
                <c:pt idx="69">
                  <c:v>29425</c:v>
                </c:pt>
                <c:pt idx="70">
                  <c:v>28825</c:v>
                </c:pt>
                <c:pt idx="71">
                  <c:v>28500</c:v>
                </c:pt>
                <c:pt idx="72">
                  <c:v>28150</c:v>
                </c:pt>
                <c:pt idx="73">
                  <c:v>28375</c:v>
                </c:pt>
                <c:pt idx="74">
                  <c:v>27850</c:v>
                </c:pt>
                <c:pt idx="75">
                  <c:v>25115.5</c:v>
                </c:pt>
                <c:pt idx="76">
                  <c:v>23125</c:v>
                </c:pt>
                <c:pt idx="77">
                  <c:v>23900</c:v>
                </c:pt>
                <c:pt idx="78">
                  <c:v>24100</c:v>
                </c:pt>
                <c:pt idx="79">
                  <c:v>24300</c:v>
                </c:pt>
                <c:pt idx="80">
                  <c:v>23775</c:v>
                </c:pt>
                <c:pt idx="81">
                  <c:v>23650</c:v>
                </c:pt>
                <c:pt idx="82">
                  <c:v>23925</c:v>
                </c:pt>
                <c:pt idx="83">
                  <c:v>26250</c:v>
                </c:pt>
                <c:pt idx="84">
                  <c:v>26900</c:v>
                </c:pt>
                <c:pt idx="85">
                  <c:v>26000</c:v>
                </c:pt>
                <c:pt idx="86">
                  <c:v>26200</c:v>
                </c:pt>
                <c:pt idx="87">
                  <c:v>26275</c:v>
                </c:pt>
                <c:pt idx="88">
                  <c:v>25450</c:v>
                </c:pt>
                <c:pt idx="89">
                  <c:v>26100</c:v>
                </c:pt>
                <c:pt idx="90">
                  <c:v>26225</c:v>
                </c:pt>
                <c:pt idx="91">
                  <c:v>26575</c:v>
                </c:pt>
                <c:pt idx="92">
                  <c:v>25700</c:v>
                </c:pt>
                <c:pt idx="93">
                  <c:v>26100</c:v>
                </c:pt>
                <c:pt idx="94">
                  <c:v>28200</c:v>
                </c:pt>
                <c:pt idx="95">
                  <c:v>27950</c:v>
                </c:pt>
                <c:pt idx="96">
                  <c:v>28800</c:v>
                </c:pt>
                <c:pt idx="97">
                  <c:v>29300</c:v>
                </c:pt>
                <c:pt idx="98">
                  <c:v>31050</c:v>
                </c:pt>
                <c:pt idx="99">
                  <c:v>30375</c:v>
                </c:pt>
                <c:pt idx="100">
                  <c:v>30500</c:v>
                </c:pt>
                <c:pt idx="101">
                  <c:v>31250</c:v>
                </c:pt>
                <c:pt idx="102">
                  <c:v>29700</c:v>
                </c:pt>
                <c:pt idx="103">
                  <c:v>28900</c:v>
                </c:pt>
                <c:pt idx="104">
                  <c:v>28950</c:v>
                </c:pt>
                <c:pt idx="105">
                  <c:v>29350</c:v>
                </c:pt>
                <c:pt idx="106">
                  <c:v>28325</c:v>
                </c:pt>
                <c:pt idx="107">
                  <c:v>27600</c:v>
                </c:pt>
                <c:pt idx="108">
                  <c:v>27850</c:v>
                </c:pt>
                <c:pt idx="109">
                  <c:v>27950</c:v>
                </c:pt>
                <c:pt idx="110">
                  <c:v>28400</c:v>
                </c:pt>
                <c:pt idx="111">
                  <c:v>29400</c:v>
                </c:pt>
                <c:pt idx="112">
                  <c:v>30750</c:v>
                </c:pt>
                <c:pt idx="113">
                  <c:v>30400</c:v>
                </c:pt>
                <c:pt idx="114">
                  <c:v>29500</c:v>
                </c:pt>
                <c:pt idx="115">
                  <c:v>29750</c:v>
                </c:pt>
                <c:pt idx="116">
                  <c:v>29875</c:v>
                </c:pt>
                <c:pt idx="117">
                  <c:v>30150</c:v>
                </c:pt>
                <c:pt idx="118">
                  <c:v>29150</c:v>
                </c:pt>
                <c:pt idx="119">
                  <c:v>28925</c:v>
                </c:pt>
                <c:pt idx="120">
                  <c:v>29295</c:v>
                </c:pt>
                <c:pt idx="121">
                  <c:v>28575</c:v>
                </c:pt>
                <c:pt idx="122">
                  <c:v>29125</c:v>
                </c:pt>
                <c:pt idx="123">
                  <c:v>29714.999999999996</c:v>
                </c:pt>
                <c:pt idx="124">
                  <c:v>28750</c:v>
                </c:pt>
                <c:pt idx="125">
                  <c:v>26325</c:v>
                </c:pt>
                <c:pt idx="126">
                  <c:v>24400</c:v>
                </c:pt>
                <c:pt idx="127">
                  <c:v>24675</c:v>
                </c:pt>
                <c:pt idx="128">
                  <c:v>25000</c:v>
                </c:pt>
                <c:pt idx="129">
                  <c:v>25325</c:v>
                </c:pt>
                <c:pt idx="130">
                  <c:v>24300</c:v>
                </c:pt>
                <c:pt idx="131">
                  <c:v>25375</c:v>
                </c:pt>
                <c:pt idx="132">
                  <c:v>25025</c:v>
                </c:pt>
                <c:pt idx="133">
                  <c:v>25475</c:v>
                </c:pt>
                <c:pt idx="134">
                  <c:v>25000</c:v>
                </c:pt>
                <c:pt idx="135">
                  <c:v>25325</c:v>
                </c:pt>
                <c:pt idx="136">
                  <c:v>24175</c:v>
                </c:pt>
                <c:pt idx="137">
                  <c:v>24650</c:v>
                </c:pt>
                <c:pt idx="138">
                  <c:v>22775</c:v>
                </c:pt>
                <c:pt idx="139">
                  <c:v>22425</c:v>
                </c:pt>
                <c:pt idx="140">
                  <c:v>23425</c:v>
                </c:pt>
                <c:pt idx="141">
                  <c:v>23275</c:v>
                </c:pt>
                <c:pt idx="142">
                  <c:v>22725</c:v>
                </c:pt>
                <c:pt idx="143">
                  <c:v>23930</c:v>
                </c:pt>
                <c:pt idx="144">
                  <c:v>24670</c:v>
                </c:pt>
                <c:pt idx="145">
                  <c:v>24835</c:v>
                </c:pt>
                <c:pt idx="146">
                  <c:v>25150</c:v>
                </c:pt>
                <c:pt idx="147">
                  <c:v>26500</c:v>
                </c:pt>
                <c:pt idx="148">
                  <c:v>26550</c:v>
                </c:pt>
                <c:pt idx="149">
                  <c:v>26925</c:v>
                </c:pt>
                <c:pt idx="150">
                  <c:v>25850</c:v>
                </c:pt>
                <c:pt idx="151">
                  <c:v>26050</c:v>
                </c:pt>
                <c:pt idx="152">
                  <c:v>26130</c:v>
                </c:pt>
                <c:pt idx="153">
                  <c:v>27275</c:v>
                </c:pt>
                <c:pt idx="154">
                  <c:v>28125</c:v>
                </c:pt>
                <c:pt idx="155">
                  <c:v>29075</c:v>
                </c:pt>
                <c:pt idx="156">
                  <c:v>30325</c:v>
                </c:pt>
                <c:pt idx="157">
                  <c:v>28475</c:v>
                </c:pt>
                <c:pt idx="158">
                  <c:v>29275</c:v>
                </c:pt>
                <c:pt idx="159">
                  <c:v>27650</c:v>
                </c:pt>
                <c:pt idx="160">
                  <c:v>28025</c:v>
                </c:pt>
                <c:pt idx="161">
                  <c:v>28400</c:v>
                </c:pt>
                <c:pt idx="162">
                  <c:v>27289.999999999996</c:v>
                </c:pt>
                <c:pt idx="163">
                  <c:v>27750</c:v>
                </c:pt>
                <c:pt idx="164">
                  <c:v>26200</c:v>
                </c:pt>
                <c:pt idx="165">
                  <c:v>26825</c:v>
                </c:pt>
                <c:pt idx="166">
                  <c:v>26437.5</c:v>
                </c:pt>
                <c:pt idx="167">
                  <c:v>26650</c:v>
                </c:pt>
                <c:pt idx="168">
                  <c:v>27050</c:v>
                </c:pt>
                <c:pt idx="169">
                  <c:v>26150</c:v>
                </c:pt>
                <c:pt idx="170">
                  <c:v>26275</c:v>
                </c:pt>
                <c:pt idx="171">
                  <c:v>25837.5</c:v>
                </c:pt>
                <c:pt idx="172">
                  <c:v>24200</c:v>
                </c:pt>
                <c:pt idx="173">
                  <c:v>25200</c:v>
                </c:pt>
                <c:pt idx="174">
                  <c:v>25500</c:v>
                </c:pt>
                <c:pt idx="175">
                  <c:v>26525</c:v>
                </c:pt>
                <c:pt idx="176">
                  <c:v>26425</c:v>
                </c:pt>
                <c:pt idx="177">
                  <c:v>27237.5</c:v>
                </c:pt>
                <c:pt idx="178">
                  <c:v>28975</c:v>
                </c:pt>
                <c:pt idx="179">
                  <c:v>28600</c:v>
                </c:pt>
                <c:pt idx="180">
                  <c:v>27900</c:v>
                </c:pt>
                <c:pt idx="181">
                  <c:v>28550</c:v>
                </c:pt>
                <c:pt idx="182">
                  <c:v>30575</c:v>
                </c:pt>
                <c:pt idx="183">
                  <c:v>29800</c:v>
                </c:pt>
                <c:pt idx="184">
                  <c:v>26250</c:v>
                </c:pt>
                <c:pt idx="185">
                  <c:v>27100</c:v>
                </c:pt>
                <c:pt idx="186">
                  <c:v>26025</c:v>
                </c:pt>
                <c:pt idx="187">
                  <c:v>26250</c:v>
                </c:pt>
                <c:pt idx="188">
                  <c:v>26100</c:v>
                </c:pt>
                <c:pt idx="189">
                  <c:v>27075</c:v>
                </c:pt>
                <c:pt idx="190">
                  <c:v>25775</c:v>
                </c:pt>
                <c:pt idx="191">
                  <c:v>26137.5</c:v>
                </c:pt>
                <c:pt idx="192">
                  <c:v>26225</c:v>
                </c:pt>
                <c:pt idx="193">
                  <c:v>27337.5</c:v>
                </c:pt>
                <c:pt idx="194">
                  <c:v>26850</c:v>
                </c:pt>
                <c:pt idx="195">
                  <c:v>26837.5</c:v>
                </c:pt>
                <c:pt idx="196">
                  <c:v>27225</c:v>
                </c:pt>
                <c:pt idx="197">
                  <c:v>27300</c:v>
                </c:pt>
                <c:pt idx="198">
                  <c:v>26700</c:v>
                </c:pt>
                <c:pt idx="199">
                  <c:v>26475</c:v>
                </c:pt>
                <c:pt idx="200">
                  <c:v>26250</c:v>
                </c:pt>
                <c:pt idx="201">
                  <c:v>28187.5</c:v>
                </c:pt>
                <c:pt idx="202">
                  <c:v>27300</c:v>
                </c:pt>
                <c:pt idx="203">
                  <c:v>26550</c:v>
                </c:pt>
                <c:pt idx="204">
                  <c:v>26575</c:v>
                </c:pt>
                <c:pt idx="205">
                  <c:v>26687.5</c:v>
                </c:pt>
                <c:pt idx="206">
                  <c:v>25025</c:v>
                </c:pt>
                <c:pt idx="207">
                  <c:v>25075</c:v>
                </c:pt>
                <c:pt idx="208">
                  <c:v>25400</c:v>
                </c:pt>
                <c:pt idx="209">
                  <c:v>24175</c:v>
                </c:pt>
                <c:pt idx="210">
                  <c:v>24450</c:v>
                </c:pt>
                <c:pt idx="211">
                  <c:v>25775</c:v>
                </c:pt>
                <c:pt idx="212">
                  <c:v>24850</c:v>
                </c:pt>
                <c:pt idx="213">
                  <c:v>25875</c:v>
                </c:pt>
                <c:pt idx="214">
                  <c:v>25387.5</c:v>
                </c:pt>
                <c:pt idx="215">
                  <c:v>24725</c:v>
                </c:pt>
                <c:pt idx="216">
                  <c:v>24600</c:v>
                </c:pt>
                <c:pt idx="217">
                  <c:v>24312.5</c:v>
                </c:pt>
                <c:pt idx="218">
                  <c:v>24162.5</c:v>
                </c:pt>
                <c:pt idx="219">
                  <c:v>24100</c:v>
                </c:pt>
                <c:pt idx="220">
                  <c:v>23800</c:v>
                </c:pt>
                <c:pt idx="221">
                  <c:v>23675</c:v>
                </c:pt>
                <c:pt idx="222">
                  <c:v>23675</c:v>
                </c:pt>
                <c:pt idx="223">
                  <c:v>23750</c:v>
                </c:pt>
                <c:pt idx="224">
                  <c:v>23925</c:v>
                </c:pt>
                <c:pt idx="225">
                  <c:v>24675</c:v>
                </c:pt>
                <c:pt idx="226">
                  <c:v>24350</c:v>
                </c:pt>
                <c:pt idx="227">
                  <c:v>24275</c:v>
                </c:pt>
                <c:pt idx="228">
                  <c:v>24150</c:v>
                </c:pt>
                <c:pt idx="229">
                  <c:v>24675</c:v>
                </c:pt>
                <c:pt idx="230">
                  <c:v>24425</c:v>
                </c:pt>
                <c:pt idx="231">
                  <c:v>25125</c:v>
                </c:pt>
                <c:pt idx="232">
                  <c:v>26025</c:v>
                </c:pt>
                <c:pt idx="233">
                  <c:v>27400</c:v>
                </c:pt>
                <c:pt idx="234">
                  <c:v>25800</c:v>
                </c:pt>
                <c:pt idx="235">
                  <c:v>25275</c:v>
                </c:pt>
                <c:pt idx="236">
                  <c:v>25575</c:v>
                </c:pt>
                <c:pt idx="237">
                  <c:v>25625</c:v>
                </c:pt>
                <c:pt idx="238">
                  <c:v>24425</c:v>
                </c:pt>
                <c:pt idx="239">
                  <c:v>24712.5</c:v>
                </c:pt>
                <c:pt idx="240">
                  <c:v>25100</c:v>
                </c:pt>
                <c:pt idx="241">
                  <c:v>24950</c:v>
                </c:pt>
                <c:pt idx="242">
                  <c:v>25850</c:v>
                </c:pt>
                <c:pt idx="243">
                  <c:v>25537.5</c:v>
                </c:pt>
                <c:pt idx="244">
                  <c:v>25425</c:v>
                </c:pt>
                <c:pt idx="245">
                  <c:v>26050</c:v>
                </c:pt>
                <c:pt idx="246">
                  <c:v>26175</c:v>
                </c:pt>
                <c:pt idx="247">
                  <c:v>25362.5</c:v>
                </c:pt>
                <c:pt idx="248">
                  <c:v>25125</c:v>
                </c:pt>
                <c:pt idx="249">
                  <c:v>25162.5</c:v>
                </c:pt>
                <c:pt idx="250">
                  <c:v>24650</c:v>
                </c:pt>
                <c:pt idx="251">
                  <c:v>23800</c:v>
                </c:pt>
                <c:pt idx="252">
                  <c:v>23855</c:v>
                </c:pt>
                <c:pt idx="253">
                  <c:v>24100</c:v>
                </c:pt>
                <c:pt idx="254">
                  <c:v>24125</c:v>
                </c:pt>
                <c:pt idx="255">
                  <c:v>23725</c:v>
                </c:pt>
                <c:pt idx="256">
                  <c:v>24050</c:v>
                </c:pt>
                <c:pt idx="257">
                  <c:v>24100</c:v>
                </c:pt>
                <c:pt idx="258">
                  <c:v>25262.5</c:v>
                </c:pt>
                <c:pt idx="259">
                  <c:v>25100</c:v>
                </c:pt>
                <c:pt idx="260">
                  <c:v>24325</c:v>
                </c:pt>
                <c:pt idx="261">
                  <c:v>24337.5</c:v>
                </c:pt>
                <c:pt idx="262">
                  <c:v>23725</c:v>
                </c:pt>
                <c:pt idx="263">
                  <c:v>23900</c:v>
                </c:pt>
                <c:pt idx="264">
                  <c:v>24325</c:v>
                </c:pt>
                <c:pt idx="265">
                  <c:v>24175</c:v>
                </c:pt>
                <c:pt idx="266">
                  <c:v>24025</c:v>
                </c:pt>
                <c:pt idx="267">
                  <c:v>23762.5</c:v>
                </c:pt>
                <c:pt idx="268">
                  <c:v>23712.5</c:v>
                </c:pt>
                <c:pt idx="269">
                  <c:v>24125</c:v>
                </c:pt>
                <c:pt idx="270">
                  <c:v>24600</c:v>
                </c:pt>
                <c:pt idx="271">
                  <c:v>25150</c:v>
                </c:pt>
                <c:pt idx="272">
                  <c:v>25175</c:v>
                </c:pt>
                <c:pt idx="273">
                  <c:v>24050</c:v>
                </c:pt>
                <c:pt idx="274">
                  <c:v>24075</c:v>
                </c:pt>
                <c:pt idx="275">
                  <c:v>22875</c:v>
                </c:pt>
                <c:pt idx="276">
                  <c:v>22650</c:v>
                </c:pt>
                <c:pt idx="277">
                  <c:v>21800</c:v>
                </c:pt>
                <c:pt idx="278">
                  <c:v>22500</c:v>
                </c:pt>
                <c:pt idx="279">
                  <c:v>20925</c:v>
                </c:pt>
                <c:pt idx="280">
                  <c:v>20575</c:v>
                </c:pt>
                <c:pt idx="281">
                  <c:v>20750</c:v>
                </c:pt>
                <c:pt idx="282">
                  <c:v>21025</c:v>
                </c:pt>
                <c:pt idx="283">
                  <c:v>20525</c:v>
                </c:pt>
                <c:pt idx="284">
                  <c:v>21112.5</c:v>
                </c:pt>
                <c:pt idx="285">
                  <c:v>21500</c:v>
                </c:pt>
                <c:pt idx="286">
                  <c:v>21350</c:v>
                </c:pt>
                <c:pt idx="287">
                  <c:v>20925</c:v>
                </c:pt>
                <c:pt idx="288">
                  <c:v>20850</c:v>
                </c:pt>
                <c:pt idx="289">
                  <c:v>20637.5</c:v>
                </c:pt>
                <c:pt idx="290">
                  <c:v>20875</c:v>
                </c:pt>
                <c:pt idx="291">
                  <c:v>20750</c:v>
                </c:pt>
                <c:pt idx="292">
                  <c:v>21150</c:v>
                </c:pt>
                <c:pt idx="293">
                  <c:v>20450</c:v>
                </c:pt>
                <c:pt idx="294">
                  <c:v>19700</c:v>
                </c:pt>
                <c:pt idx="295">
                  <c:v>19575</c:v>
                </c:pt>
                <c:pt idx="296">
                  <c:v>19325</c:v>
                </c:pt>
                <c:pt idx="297">
                  <c:v>19550</c:v>
                </c:pt>
                <c:pt idx="298">
                  <c:v>19075</c:v>
                </c:pt>
                <c:pt idx="299">
                  <c:v>20350</c:v>
                </c:pt>
                <c:pt idx="300">
                  <c:v>20595</c:v>
                </c:pt>
                <c:pt idx="301">
                  <c:v>20325</c:v>
                </c:pt>
                <c:pt idx="302">
                  <c:v>19850</c:v>
                </c:pt>
                <c:pt idx="303">
                  <c:v>19675</c:v>
                </c:pt>
                <c:pt idx="304">
                  <c:v>20025</c:v>
                </c:pt>
                <c:pt idx="305">
                  <c:v>20075</c:v>
                </c:pt>
                <c:pt idx="306">
                  <c:v>19625</c:v>
                </c:pt>
                <c:pt idx="307">
                  <c:v>19425</c:v>
                </c:pt>
                <c:pt idx="308">
                  <c:v>19325</c:v>
                </c:pt>
                <c:pt idx="309">
                  <c:v>19575</c:v>
                </c:pt>
                <c:pt idx="310">
                  <c:v>19475</c:v>
                </c:pt>
                <c:pt idx="311">
                  <c:v>19525</c:v>
                </c:pt>
                <c:pt idx="312">
                  <c:v>18825</c:v>
                </c:pt>
                <c:pt idx="313">
                  <c:v>19100</c:v>
                </c:pt>
                <c:pt idx="314">
                  <c:v>18437.5</c:v>
                </c:pt>
                <c:pt idx="315">
                  <c:v>18750</c:v>
                </c:pt>
                <c:pt idx="316">
                  <c:v>18975</c:v>
                </c:pt>
                <c:pt idx="317">
                  <c:v>18950</c:v>
                </c:pt>
                <c:pt idx="318">
                  <c:v>18850</c:v>
                </c:pt>
                <c:pt idx="319">
                  <c:v>18925</c:v>
                </c:pt>
                <c:pt idx="320">
                  <c:v>18275</c:v>
                </c:pt>
                <c:pt idx="321">
                  <c:v>17625</c:v>
                </c:pt>
                <c:pt idx="322">
                  <c:v>17675</c:v>
                </c:pt>
                <c:pt idx="323">
                  <c:v>17250</c:v>
                </c:pt>
                <c:pt idx="324">
                  <c:v>16712.5</c:v>
                </c:pt>
                <c:pt idx="325">
                  <c:v>16975</c:v>
                </c:pt>
                <c:pt idx="326">
                  <c:v>17862.5</c:v>
                </c:pt>
                <c:pt idx="327">
                  <c:v>17350</c:v>
                </c:pt>
                <c:pt idx="328">
                  <c:v>17725</c:v>
                </c:pt>
                <c:pt idx="329">
                  <c:v>17450</c:v>
                </c:pt>
                <c:pt idx="330">
                  <c:v>17887.5</c:v>
                </c:pt>
                <c:pt idx="331">
                  <c:v>18725</c:v>
                </c:pt>
                <c:pt idx="332">
                  <c:v>18487.5</c:v>
                </c:pt>
                <c:pt idx="333">
                  <c:v>18200</c:v>
                </c:pt>
                <c:pt idx="334">
                  <c:v>18050</c:v>
                </c:pt>
                <c:pt idx="335">
                  <c:v>17850</c:v>
                </c:pt>
                <c:pt idx="336">
                  <c:v>18225</c:v>
                </c:pt>
                <c:pt idx="337">
                  <c:v>18625</c:v>
                </c:pt>
                <c:pt idx="338">
                  <c:v>18550</c:v>
                </c:pt>
                <c:pt idx="339">
                  <c:v>18625</c:v>
                </c:pt>
                <c:pt idx="340">
                  <c:v>17825</c:v>
                </c:pt>
                <c:pt idx="341">
                  <c:v>17100</c:v>
                </c:pt>
                <c:pt idx="342">
                  <c:v>16650</c:v>
                </c:pt>
                <c:pt idx="343">
                  <c:v>16650</c:v>
                </c:pt>
                <c:pt idx="344">
                  <c:v>16975</c:v>
                </c:pt>
                <c:pt idx="345">
                  <c:v>17100</c:v>
                </c:pt>
                <c:pt idx="346">
                  <c:v>17362.5</c:v>
                </c:pt>
                <c:pt idx="347">
                  <c:v>17925</c:v>
                </c:pt>
                <c:pt idx="348">
                  <c:v>18275</c:v>
                </c:pt>
                <c:pt idx="349">
                  <c:v>18150</c:v>
                </c:pt>
                <c:pt idx="350">
                  <c:v>17975</c:v>
                </c:pt>
                <c:pt idx="351">
                  <c:v>17975</c:v>
                </c:pt>
                <c:pt idx="352">
                  <c:v>18175</c:v>
                </c:pt>
                <c:pt idx="353">
                  <c:v>18087.5</c:v>
                </c:pt>
                <c:pt idx="354">
                  <c:v>17625</c:v>
                </c:pt>
                <c:pt idx="355">
                  <c:v>17700</c:v>
                </c:pt>
                <c:pt idx="356">
                  <c:v>17825</c:v>
                </c:pt>
                <c:pt idx="357">
                  <c:v>17425</c:v>
                </c:pt>
                <c:pt idx="358">
                  <c:v>17250</c:v>
                </c:pt>
                <c:pt idx="359">
                  <c:v>17225</c:v>
                </c:pt>
                <c:pt idx="360">
                  <c:v>17775</c:v>
                </c:pt>
                <c:pt idx="361">
                  <c:v>17625</c:v>
                </c:pt>
                <c:pt idx="362">
                  <c:v>17950</c:v>
                </c:pt>
                <c:pt idx="363">
                  <c:v>18250</c:v>
                </c:pt>
                <c:pt idx="364">
                  <c:v>18325</c:v>
                </c:pt>
                <c:pt idx="365">
                  <c:v>18475</c:v>
                </c:pt>
                <c:pt idx="366">
                  <c:v>18675</c:v>
                </c:pt>
                <c:pt idx="367">
                  <c:v>18125</c:v>
                </c:pt>
                <c:pt idx="368">
                  <c:v>18312.5</c:v>
                </c:pt>
                <c:pt idx="369">
                  <c:v>19275</c:v>
                </c:pt>
                <c:pt idx="370">
                  <c:v>19550</c:v>
                </c:pt>
                <c:pt idx="371">
                  <c:v>19500</c:v>
                </c:pt>
                <c:pt idx="372">
                  <c:v>19100</c:v>
                </c:pt>
                <c:pt idx="373">
                  <c:v>19225</c:v>
                </c:pt>
                <c:pt idx="374">
                  <c:v>18900</c:v>
                </c:pt>
                <c:pt idx="375">
                  <c:v>17250</c:v>
                </c:pt>
                <c:pt idx="376">
                  <c:v>17475</c:v>
                </c:pt>
                <c:pt idx="377">
                  <c:v>17925</c:v>
                </c:pt>
                <c:pt idx="378">
                  <c:v>17925</c:v>
                </c:pt>
                <c:pt idx="379">
                  <c:v>17925</c:v>
                </c:pt>
                <c:pt idx="380">
                  <c:v>18300</c:v>
                </c:pt>
                <c:pt idx="381">
                  <c:v>18450</c:v>
                </c:pt>
                <c:pt idx="382">
                  <c:v>18250</c:v>
                </c:pt>
                <c:pt idx="383">
                  <c:v>17875</c:v>
                </c:pt>
                <c:pt idx="384">
                  <c:v>17900</c:v>
                </c:pt>
                <c:pt idx="385">
                  <c:v>17850</c:v>
                </c:pt>
                <c:pt idx="386">
                  <c:v>17800</c:v>
                </c:pt>
                <c:pt idx="387">
                  <c:v>18225</c:v>
                </c:pt>
                <c:pt idx="388">
                  <c:v>17725</c:v>
                </c:pt>
                <c:pt idx="389">
                  <c:v>18025</c:v>
                </c:pt>
                <c:pt idx="390">
                  <c:v>17850</c:v>
                </c:pt>
                <c:pt idx="391">
                  <c:v>18237.5</c:v>
                </c:pt>
                <c:pt idx="392">
                  <c:v>18125</c:v>
                </c:pt>
                <c:pt idx="393">
                  <c:v>18200</c:v>
                </c:pt>
                <c:pt idx="394">
                  <c:v>17900</c:v>
                </c:pt>
                <c:pt idx="395">
                  <c:v>17675</c:v>
                </c:pt>
                <c:pt idx="396">
                  <c:v>17950</c:v>
                </c:pt>
                <c:pt idx="397">
                  <c:v>17887.5</c:v>
                </c:pt>
                <c:pt idx="398">
                  <c:v>18175</c:v>
                </c:pt>
                <c:pt idx="399">
                  <c:v>18150</c:v>
                </c:pt>
                <c:pt idx="400">
                  <c:v>18075</c:v>
                </c:pt>
                <c:pt idx="401">
                  <c:v>18375</c:v>
                </c:pt>
                <c:pt idx="402">
                  <c:v>17862.5</c:v>
                </c:pt>
                <c:pt idx="403">
                  <c:v>17312.5</c:v>
                </c:pt>
                <c:pt idx="404">
                  <c:v>17175</c:v>
                </c:pt>
                <c:pt idx="405">
                  <c:v>17700</c:v>
                </c:pt>
                <c:pt idx="406">
                  <c:v>17675</c:v>
                </c:pt>
                <c:pt idx="407">
                  <c:v>17737.5</c:v>
                </c:pt>
                <c:pt idx="408">
                  <c:v>18275</c:v>
                </c:pt>
                <c:pt idx="409">
                  <c:v>17900</c:v>
                </c:pt>
                <c:pt idx="410">
                  <c:v>18550</c:v>
                </c:pt>
                <c:pt idx="411">
                  <c:v>18825</c:v>
                </c:pt>
                <c:pt idx="412">
                  <c:v>19450</c:v>
                </c:pt>
                <c:pt idx="413">
                  <c:v>19187.5</c:v>
                </c:pt>
                <c:pt idx="414">
                  <c:v>19250</c:v>
                </c:pt>
                <c:pt idx="415">
                  <c:v>19575</c:v>
                </c:pt>
                <c:pt idx="416">
                  <c:v>19900</c:v>
                </c:pt>
                <c:pt idx="417">
                  <c:v>19450</c:v>
                </c:pt>
                <c:pt idx="418">
                  <c:v>19200</c:v>
                </c:pt>
                <c:pt idx="419">
                  <c:v>19050</c:v>
                </c:pt>
                <c:pt idx="420">
                  <c:v>19225</c:v>
                </c:pt>
                <c:pt idx="421">
                  <c:v>19475</c:v>
                </c:pt>
                <c:pt idx="422">
                  <c:v>20200</c:v>
                </c:pt>
                <c:pt idx="423">
                  <c:v>20250</c:v>
                </c:pt>
                <c:pt idx="424">
                  <c:v>20025</c:v>
                </c:pt>
                <c:pt idx="425">
                  <c:v>20812.5</c:v>
                </c:pt>
                <c:pt idx="426">
                  <c:v>19300</c:v>
                </c:pt>
                <c:pt idx="427">
                  <c:v>19250</c:v>
                </c:pt>
                <c:pt idx="428">
                  <c:v>19325</c:v>
                </c:pt>
                <c:pt idx="429">
                  <c:v>19050</c:v>
                </c:pt>
                <c:pt idx="430">
                  <c:v>18562.5</c:v>
                </c:pt>
                <c:pt idx="431">
                  <c:v>17775</c:v>
                </c:pt>
                <c:pt idx="432">
                  <c:v>17950</c:v>
                </c:pt>
                <c:pt idx="433">
                  <c:v>18150</c:v>
                </c:pt>
                <c:pt idx="434">
                  <c:v>18000</c:v>
                </c:pt>
                <c:pt idx="435">
                  <c:v>18125</c:v>
                </c:pt>
                <c:pt idx="436">
                  <c:v>18375</c:v>
                </c:pt>
                <c:pt idx="437">
                  <c:v>18700</c:v>
                </c:pt>
                <c:pt idx="438">
                  <c:v>18600</c:v>
                </c:pt>
                <c:pt idx="439">
                  <c:v>18950</c:v>
                </c:pt>
                <c:pt idx="440">
                  <c:v>18800</c:v>
                </c:pt>
                <c:pt idx="441">
                  <c:v>18937.5</c:v>
                </c:pt>
                <c:pt idx="442">
                  <c:v>18725</c:v>
                </c:pt>
                <c:pt idx="443">
                  <c:v>18675</c:v>
                </c:pt>
                <c:pt idx="444">
                  <c:v>19012.5</c:v>
                </c:pt>
                <c:pt idx="445">
                  <c:v>19350</c:v>
                </c:pt>
                <c:pt idx="446">
                  <c:v>19275</c:v>
                </c:pt>
                <c:pt idx="447">
                  <c:v>19700</c:v>
                </c:pt>
                <c:pt idx="448">
                  <c:v>19300</c:v>
                </c:pt>
                <c:pt idx="449">
                  <c:v>19475</c:v>
                </c:pt>
                <c:pt idx="450">
                  <c:v>18900</c:v>
                </c:pt>
                <c:pt idx="451">
                  <c:v>19000</c:v>
                </c:pt>
                <c:pt idx="452">
                  <c:v>19775</c:v>
                </c:pt>
                <c:pt idx="453">
                  <c:v>19562.5</c:v>
                </c:pt>
                <c:pt idx="454">
                  <c:v>19900</c:v>
                </c:pt>
                <c:pt idx="455">
                  <c:v>19537.5</c:v>
                </c:pt>
                <c:pt idx="456">
                  <c:v>19650</c:v>
                </c:pt>
                <c:pt idx="457">
                  <c:v>20262.5</c:v>
                </c:pt>
                <c:pt idx="458">
                  <c:v>20050</c:v>
                </c:pt>
                <c:pt idx="459">
                  <c:v>20600</c:v>
                </c:pt>
                <c:pt idx="460">
                  <c:v>21162.5</c:v>
                </c:pt>
                <c:pt idx="461">
                  <c:v>20200</c:v>
                </c:pt>
                <c:pt idx="462">
                  <c:v>19787.5</c:v>
                </c:pt>
                <c:pt idx="463">
                  <c:v>19425</c:v>
                </c:pt>
                <c:pt idx="464">
                  <c:v>19975</c:v>
                </c:pt>
                <c:pt idx="465">
                  <c:v>19750</c:v>
                </c:pt>
                <c:pt idx="466">
                  <c:v>20000</c:v>
                </c:pt>
                <c:pt idx="467">
                  <c:v>20162.5</c:v>
                </c:pt>
                <c:pt idx="468">
                  <c:v>19600</c:v>
                </c:pt>
                <c:pt idx="469">
                  <c:v>19875</c:v>
                </c:pt>
                <c:pt idx="470">
                  <c:v>20087.5</c:v>
                </c:pt>
                <c:pt idx="471">
                  <c:v>20400</c:v>
                </c:pt>
                <c:pt idx="472">
                  <c:v>20100</c:v>
                </c:pt>
                <c:pt idx="473">
                  <c:v>20575</c:v>
                </c:pt>
                <c:pt idx="474">
                  <c:v>20075</c:v>
                </c:pt>
                <c:pt idx="475">
                  <c:v>20687.5</c:v>
                </c:pt>
                <c:pt idx="476">
                  <c:v>20750</c:v>
                </c:pt>
                <c:pt idx="477">
                  <c:v>21100</c:v>
                </c:pt>
                <c:pt idx="478">
                  <c:v>20525</c:v>
                </c:pt>
                <c:pt idx="479">
                  <c:v>20525</c:v>
                </c:pt>
                <c:pt idx="480">
                  <c:v>20675</c:v>
                </c:pt>
                <c:pt idx="481">
                  <c:v>20600</c:v>
                </c:pt>
                <c:pt idx="482">
                  <c:v>20800</c:v>
                </c:pt>
                <c:pt idx="483">
                  <c:v>20975</c:v>
                </c:pt>
                <c:pt idx="484">
                  <c:v>20612.5</c:v>
                </c:pt>
                <c:pt idx="485">
                  <c:v>21025</c:v>
                </c:pt>
                <c:pt idx="486">
                  <c:v>20850</c:v>
                </c:pt>
                <c:pt idx="487">
                  <c:v>20925</c:v>
                </c:pt>
                <c:pt idx="488">
                  <c:v>20725</c:v>
                </c:pt>
                <c:pt idx="489">
                  <c:v>21125</c:v>
                </c:pt>
                <c:pt idx="490">
                  <c:v>21125</c:v>
                </c:pt>
                <c:pt idx="491">
                  <c:v>20750</c:v>
                </c:pt>
                <c:pt idx="492">
                  <c:v>20550</c:v>
                </c:pt>
                <c:pt idx="493">
                  <c:v>20650</c:v>
                </c:pt>
                <c:pt idx="494">
                  <c:v>20575</c:v>
                </c:pt>
                <c:pt idx="495">
                  <c:v>20300</c:v>
                </c:pt>
                <c:pt idx="496">
                  <c:v>20325</c:v>
                </c:pt>
                <c:pt idx="497">
                  <c:v>20600</c:v>
                </c:pt>
                <c:pt idx="498">
                  <c:v>20700</c:v>
                </c:pt>
                <c:pt idx="499">
                  <c:v>20850</c:v>
                </c:pt>
                <c:pt idx="500">
                  <c:v>20175</c:v>
                </c:pt>
                <c:pt idx="501">
                  <c:v>20750</c:v>
                </c:pt>
                <c:pt idx="502">
                  <c:v>21025</c:v>
                </c:pt>
                <c:pt idx="503">
                  <c:v>20675</c:v>
                </c:pt>
                <c:pt idx="504">
                  <c:v>20675</c:v>
                </c:pt>
                <c:pt idx="505">
                  <c:v>20700</c:v>
                </c:pt>
                <c:pt idx="506">
                  <c:v>20825</c:v>
                </c:pt>
                <c:pt idx="507">
                  <c:v>20650</c:v>
                </c:pt>
                <c:pt idx="508">
                  <c:v>20225</c:v>
                </c:pt>
                <c:pt idx="509">
                  <c:v>20975</c:v>
                </c:pt>
                <c:pt idx="510">
                  <c:v>21125</c:v>
                </c:pt>
                <c:pt idx="511">
                  <c:v>20700</c:v>
                </c:pt>
                <c:pt idx="512">
                  <c:v>22075</c:v>
                </c:pt>
                <c:pt idx="513">
                  <c:v>22775</c:v>
                </c:pt>
                <c:pt idx="514">
                  <c:v>22525</c:v>
                </c:pt>
                <c:pt idx="515">
                  <c:v>22500</c:v>
                </c:pt>
                <c:pt idx="516">
                  <c:v>22325</c:v>
                </c:pt>
                <c:pt idx="517">
                  <c:v>22575</c:v>
                </c:pt>
                <c:pt idx="518">
                  <c:v>21525</c:v>
                </c:pt>
                <c:pt idx="519">
                  <c:v>21450</c:v>
                </c:pt>
                <c:pt idx="520">
                  <c:v>21850</c:v>
                </c:pt>
                <c:pt idx="521">
                  <c:v>21500</c:v>
                </c:pt>
                <c:pt idx="522">
                  <c:v>21925</c:v>
                </c:pt>
                <c:pt idx="523">
                  <c:v>22125</c:v>
                </c:pt>
                <c:pt idx="524">
                  <c:v>22125</c:v>
                </c:pt>
                <c:pt idx="525">
                  <c:v>22000</c:v>
                </c:pt>
                <c:pt idx="526">
                  <c:v>21712.5</c:v>
                </c:pt>
                <c:pt idx="527">
                  <c:v>21725</c:v>
                </c:pt>
                <c:pt idx="528">
                  <c:v>21462.5</c:v>
                </c:pt>
                <c:pt idx="529">
                  <c:v>21325</c:v>
                </c:pt>
                <c:pt idx="530">
                  <c:v>21167.5</c:v>
                </c:pt>
                <c:pt idx="531">
                  <c:v>21000</c:v>
                </c:pt>
                <c:pt idx="532">
                  <c:v>21512.5</c:v>
                </c:pt>
                <c:pt idx="533">
                  <c:v>21587.5</c:v>
                </c:pt>
                <c:pt idx="534">
                  <c:v>21450</c:v>
                </c:pt>
                <c:pt idx="535">
                  <c:v>21650</c:v>
                </c:pt>
                <c:pt idx="536">
                  <c:v>21862.5</c:v>
                </c:pt>
                <c:pt idx="537">
                  <c:v>21200</c:v>
                </c:pt>
                <c:pt idx="538">
                  <c:v>21175</c:v>
                </c:pt>
                <c:pt idx="539">
                  <c:v>20612.5</c:v>
                </c:pt>
                <c:pt idx="540">
                  <c:v>20662.5</c:v>
                </c:pt>
                <c:pt idx="541">
                  <c:v>20467.5</c:v>
                </c:pt>
                <c:pt idx="542">
                  <c:v>20512.5</c:v>
                </c:pt>
                <c:pt idx="543">
                  <c:v>20412.5</c:v>
                </c:pt>
                <c:pt idx="544">
                  <c:v>21150</c:v>
                </c:pt>
                <c:pt idx="545">
                  <c:v>20725</c:v>
                </c:pt>
                <c:pt idx="546">
                  <c:v>20662.5</c:v>
                </c:pt>
                <c:pt idx="547">
                  <c:v>20480</c:v>
                </c:pt>
                <c:pt idx="548">
                  <c:v>20650</c:v>
                </c:pt>
                <c:pt idx="549">
                  <c:v>20212.5</c:v>
                </c:pt>
                <c:pt idx="550">
                  <c:v>20250</c:v>
                </c:pt>
                <c:pt idx="551">
                  <c:v>19912.5</c:v>
                </c:pt>
                <c:pt idx="552">
                  <c:v>20862.5</c:v>
                </c:pt>
                <c:pt idx="553">
                  <c:v>20837.5</c:v>
                </c:pt>
                <c:pt idx="554">
                  <c:v>20782.5</c:v>
                </c:pt>
                <c:pt idx="555">
                  <c:v>21100</c:v>
                </c:pt>
                <c:pt idx="556">
                  <c:v>21462.5</c:v>
                </c:pt>
                <c:pt idx="557">
                  <c:v>21200</c:v>
                </c:pt>
                <c:pt idx="558">
                  <c:v>21150</c:v>
                </c:pt>
                <c:pt idx="559">
                  <c:v>20562.5</c:v>
                </c:pt>
                <c:pt idx="560">
                  <c:v>20637.5</c:v>
                </c:pt>
                <c:pt idx="561">
                  <c:v>20575</c:v>
                </c:pt>
                <c:pt idx="562">
                  <c:v>20575</c:v>
                </c:pt>
                <c:pt idx="563">
                  <c:v>20612.5</c:v>
                </c:pt>
                <c:pt idx="564">
                  <c:v>20432.5</c:v>
                </c:pt>
                <c:pt idx="565">
                  <c:v>20337.5</c:v>
                </c:pt>
                <c:pt idx="566">
                  <c:v>20300</c:v>
                </c:pt>
                <c:pt idx="567">
                  <c:v>20000</c:v>
                </c:pt>
                <c:pt idx="568">
                  <c:v>20282.5</c:v>
                </c:pt>
                <c:pt idx="569">
                  <c:v>20237.5</c:v>
                </c:pt>
                <c:pt idx="570">
                  <c:v>20217.5</c:v>
                </c:pt>
                <c:pt idx="571">
                  <c:v>20100</c:v>
                </c:pt>
                <c:pt idx="572">
                  <c:v>19870</c:v>
                </c:pt>
                <c:pt idx="573">
                  <c:v>19962.5</c:v>
                </c:pt>
                <c:pt idx="574">
                  <c:v>19675</c:v>
                </c:pt>
                <c:pt idx="575">
                  <c:v>19620</c:v>
                </c:pt>
                <c:pt idx="576">
                  <c:v>19562.5</c:v>
                </c:pt>
                <c:pt idx="577">
                  <c:v>19467.5</c:v>
                </c:pt>
                <c:pt idx="578">
                  <c:v>19625</c:v>
                </c:pt>
                <c:pt idx="579">
                  <c:v>19532.5</c:v>
                </c:pt>
                <c:pt idx="580">
                  <c:v>19687.5</c:v>
                </c:pt>
                <c:pt idx="581">
                  <c:v>19912.5</c:v>
                </c:pt>
                <c:pt idx="582">
                  <c:v>20190</c:v>
                </c:pt>
                <c:pt idx="583">
                  <c:v>20037.5</c:v>
                </c:pt>
                <c:pt idx="584">
                  <c:v>19900</c:v>
                </c:pt>
                <c:pt idx="585">
                  <c:v>19950</c:v>
                </c:pt>
                <c:pt idx="586">
                  <c:v>19837.5</c:v>
                </c:pt>
                <c:pt idx="587">
                  <c:v>19637.5</c:v>
                </c:pt>
                <c:pt idx="588">
                  <c:v>19387.5</c:v>
                </c:pt>
                <c:pt idx="589">
                  <c:v>19362.5</c:v>
                </c:pt>
                <c:pt idx="590">
                  <c:v>19187.5</c:v>
                </c:pt>
                <c:pt idx="591">
                  <c:v>19212.5</c:v>
                </c:pt>
                <c:pt idx="592">
                  <c:v>19325</c:v>
                </c:pt>
                <c:pt idx="593">
                  <c:v>19187.5</c:v>
                </c:pt>
                <c:pt idx="594">
                  <c:v>19212.5</c:v>
                </c:pt>
                <c:pt idx="595">
                  <c:v>18987.5</c:v>
                </c:pt>
                <c:pt idx="596">
                  <c:v>19075</c:v>
                </c:pt>
                <c:pt idx="597">
                  <c:v>19212.5</c:v>
                </c:pt>
                <c:pt idx="598">
                  <c:v>19150</c:v>
                </c:pt>
                <c:pt idx="599">
                  <c:v>18817.5</c:v>
                </c:pt>
                <c:pt idx="600">
                  <c:v>18512.5</c:v>
                </c:pt>
                <c:pt idx="601">
                  <c:v>18412.5</c:v>
                </c:pt>
                <c:pt idx="602">
                  <c:v>18575</c:v>
                </c:pt>
                <c:pt idx="603">
                  <c:v>18562.5</c:v>
                </c:pt>
                <c:pt idx="604">
                  <c:v>18300</c:v>
                </c:pt>
                <c:pt idx="605">
                  <c:v>18225</c:v>
                </c:pt>
                <c:pt idx="606">
                  <c:v>18012.5</c:v>
                </c:pt>
                <c:pt idx="607">
                  <c:v>17887.5</c:v>
                </c:pt>
                <c:pt idx="608">
                  <c:v>17562.5</c:v>
                </c:pt>
                <c:pt idx="609">
                  <c:v>17512.5</c:v>
                </c:pt>
                <c:pt idx="610">
                  <c:v>18337.5</c:v>
                </c:pt>
                <c:pt idx="611">
                  <c:v>18462.5</c:v>
                </c:pt>
                <c:pt idx="612">
                  <c:v>19600</c:v>
                </c:pt>
                <c:pt idx="613">
                  <c:v>19087.5</c:v>
                </c:pt>
                <c:pt idx="614">
                  <c:v>19137.5</c:v>
                </c:pt>
                <c:pt idx="615">
                  <c:v>18900</c:v>
                </c:pt>
                <c:pt idx="616">
                  <c:v>18675</c:v>
                </c:pt>
                <c:pt idx="617">
                  <c:v>18200</c:v>
                </c:pt>
                <c:pt idx="618">
                  <c:v>18575</c:v>
                </c:pt>
                <c:pt idx="619">
                  <c:v>18850</c:v>
                </c:pt>
                <c:pt idx="620">
                  <c:v>18962.5</c:v>
                </c:pt>
                <c:pt idx="621">
                  <c:v>18662.5</c:v>
                </c:pt>
                <c:pt idx="622">
                  <c:v>19175</c:v>
                </c:pt>
                <c:pt idx="623">
                  <c:v>19612.5</c:v>
                </c:pt>
                <c:pt idx="624">
                  <c:v>19350</c:v>
                </c:pt>
                <c:pt idx="625">
                  <c:v>19975</c:v>
                </c:pt>
                <c:pt idx="626">
                  <c:v>24850</c:v>
                </c:pt>
                <c:pt idx="627">
                  <c:v>21850</c:v>
                </c:pt>
                <c:pt idx="628">
                  <c:v>21000</c:v>
                </c:pt>
                <c:pt idx="629">
                  <c:v>21075</c:v>
                </c:pt>
                <c:pt idx="630">
                  <c:v>21200</c:v>
                </c:pt>
                <c:pt idx="631">
                  <c:v>20200</c:v>
                </c:pt>
                <c:pt idx="632">
                  <c:v>20375</c:v>
                </c:pt>
                <c:pt idx="633">
                  <c:v>21050</c:v>
                </c:pt>
                <c:pt idx="634">
                  <c:v>21650</c:v>
                </c:pt>
                <c:pt idx="635">
                  <c:v>22050</c:v>
                </c:pt>
                <c:pt idx="636">
                  <c:v>21100</c:v>
                </c:pt>
                <c:pt idx="637">
                  <c:v>20600</c:v>
                </c:pt>
                <c:pt idx="638">
                  <c:v>20450</c:v>
                </c:pt>
                <c:pt idx="639">
                  <c:v>20987.5</c:v>
                </c:pt>
                <c:pt idx="640">
                  <c:v>21400</c:v>
                </c:pt>
                <c:pt idx="641">
                  <c:v>21400</c:v>
                </c:pt>
                <c:pt idx="642">
                  <c:v>21500</c:v>
                </c:pt>
                <c:pt idx="643">
                  <c:v>21300</c:v>
                </c:pt>
                <c:pt idx="644">
                  <c:v>21550</c:v>
                </c:pt>
                <c:pt idx="645">
                  <c:v>21175</c:v>
                </c:pt>
                <c:pt idx="646">
                  <c:v>20900</c:v>
                </c:pt>
                <c:pt idx="647">
                  <c:v>20287.5</c:v>
                </c:pt>
                <c:pt idx="648">
                  <c:v>19900</c:v>
                </c:pt>
                <c:pt idx="649">
                  <c:v>19200</c:v>
                </c:pt>
                <c:pt idx="650">
                  <c:v>19637.5</c:v>
                </c:pt>
                <c:pt idx="651">
                  <c:v>19100</c:v>
                </c:pt>
                <c:pt idx="652">
                  <c:v>19175</c:v>
                </c:pt>
                <c:pt idx="653">
                  <c:v>18050</c:v>
                </c:pt>
                <c:pt idx="654">
                  <c:v>17750</c:v>
                </c:pt>
                <c:pt idx="655">
                  <c:v>17950</c:v>
                </c:pt>
                <c:pt idx="656">
                  <c:v>18375</c:v>
                </c:pt>
                <c:pt idx="657">
                  <c:v>18080</c:v>
                </c:pt>
                <c:pt idx="658">
                  <c:v>18950</c:v>
                </c:pt>
                <c:pt idx="659">
                  <c:v>18950</c:v>
                </c:pt>
                <c:pt idx="660">
                  <c:v>19325</c:v>
                </c:pt>
                <c:pt idx="661">
                  <c:v>19925</c:v>
                </c:pt>
                <c:pt idx="662">
                  <c:v>19425</c:v>
                </c:pt>
                <c:pt idx="663">
                  <c:v>19200</c:v>
                </c:pt>
                <c:pt idx="664">
                  <c:v>19175</c:v>
                </c:pt>
                <c:pt idx="665">
                  <c:v>19150</c:v>
                </c:pt>
                <c:pt idx="666">
                  <c:v>19600</c:v>
                </c:pt>
                <c:pt idx="667">
                  <c:v>20675</c:v>
                </c:pt>
                <c:pt idx="668">
                  <c:v>20600</c:v>
                </c:pt>
                <c:pt idx="669">
                  <c:v>20600</c:v>
                </c:pt>
                <c:pt idx="670">
                  <c:v>20950</c:v>
                </c:pt>
                <c:pt idx="671">
                  <c:v>20650</c:v>
                </c:pt>
                <c:pt idx="672">
                  <c:v>20450</c:v>
                </c:pt>
                <c:pt idx="673">
                  <c:v>19850</c:v>
                </c:pt>
                <c:pt idx="674">
                  <c:v>19800</c:v>
                </c:pt>
                <c:pt idx="675">
                  <c:v>20150</c:v>
                </c:pt>
                <c:pt idx="676">
                  <c:v>18950</c:v>
                </c:pt>
                <c:pt idx="677">
                  <c:v>18050</c:v>
                </c:pt>
                <c:pt idx="678">
                  <c:v>17825</c:v>
                </c:pt>
                <c:pt idx="679">
                  <c:v>17300</c:v>
                </c:pt>
                <c:pt idx="680">
                  <c:v>18000</c:v>
                </c:pt>
                <c:pt idx="681">
                  <c:v>17550</c:v>
                </c:pt>
                <c:pt idx="682">
                  <c:v>18250</c:v>
                </c:pt>
                <c:pt idx="683">
                  <c:v>18800</c:v>
                </c:pt>
                <c:pt idx="684">
                  <c:v>19700</c:v>
                </c:pt>
                <c:pt idx="685">
                  <c:v>19150</c:v>
                </c:pt>
                <c:pt idx="686">
                  <c:v>18875</c:v>
                </c:pt>
                <c:pt idx="687">
                  <c:v>19875</c:v>
                </c:pt>
                <c:pt idx="688">
                  <c:v>18562.5</c:v>
                </c:pt>
                <c:pt idx="689">
                  <c:v>18450</c:v>
                </c:pt>
                <c:pt idx="690">
                  <c:v>17500</c:v>
                </c:pt>
                <c:pt idx="691">
                  <c:v>18300</c:v>
                </c:pt>
                <c:pt idx="692">
                  <c:v>18250</c:v>
                </c:pt>
                <c:pt idx="693">
                  <c:v>17875</c:v>
                </c:pt>
                <c:pt idx="694">
                  <c:v>17975</c:v>
                </c:pt>
                <c:pt idx="695">
                  <c:v>17550</c:v>
                </c:pt>
                <c:pt idx="696">
                  <c:v>17550</c:v>
                </c:pt>
                <c:pt idx="697">
                  <c:v>17150</c:v>
                </c:pt>
                <c:pt idx="698">
                  <c:v>16850</c:v>
                </c:pt>
                <c:pt idx="699">
                  <c:v>16712.5</c:v>
                </c:pt>
                <c:pt idx="700">
                  <c:v>17175</c:v>
                </c:pt>
                <c:pt idx="701">
                  <c:v>17475</c:v>
                </c:pt>
                <c:pt idx="702">
                  <c:v>17887.5</c:v>
                </c:pt>
                <c:pt idx="703">
                  <c:v>17675</c:v>
                </c:pt>
                <c:pt idx="704">
                  <c:v>17350</c:v>
                </c:pt>
                <c:pt idx="705">
                  <c:v>17500</c:v>
                </c:pt>
                <c:pt idx="706">
                  <c:v>17450</c:v>
                </c:pt>
                <c:pt idx="707">
                  <c:v>17250</c:v>
                </c:pt>
                <c:pt idx="708">
                  <c:v>18012.5</c:v>
                </c:pt>
                <c:pt idx="709">
                  <c:v>17900</c:v>
                </c:pt>
                <c:pt idx="710">
                  <c:v>17500</c:v>
                </c:pt>
                <c:pt idx="711">
                  <c:v>17562.5</c:v>
                </c:pt>
                <c:pt idx="712">
                  <c:v>17225</c:v>
                </c:pt>
                <c:pt idx="713">
                  <c:v>17750</c:v>
                </c:pt>
                <c:pt idx="714">
                  <c:v>18425</c:v>
                </c:pt>
                <c:pt idx="715">
                  <c:v>18850</c:v>
                </c:pt>
                <c:pt idx="716">
                  <c:v>18900</c:v>
                </c:pt>
                <c:pt idx="717">
                  <c:v>18712.5</c:v>
                </c:pt>
                <c:pt idx="718">
                  <c:v>18275</c:v>
                </c:pt>
                <c:pt idx="719">
                  <c:v>18525</c:v>
                </c:pt>
                <c:pt idx="720">
                  <c:v>18425</c:v>
                </c:pt>
                <c:pt idx="721">
                  <c:v>17950</c:v>
                </c:pt>
                <c:pt idx="722">
                  <c:v>17835</c:v>
                </c:pt>
                <c:pt idx="723">
                  <c:v>18100</c:v>
                </c:pt>
                <c:pt idx="724">
                  <c:v>17825</c:v>
                </c:pt>
                <c:pt idx="725">
                  <c:v>17500</c:v>
                </c:pt>
                <c:pt idx="726">
                  <c:v>17725</c:v>
                </c:pt>
                <c:pt idx="727">
                  <c:v>17800</c:v>
                </c:pt>
                <c:pt idx="728">
                  <c:v>17975</c:v>
                </c:pt>
                <c:pt idx="729">
                  <c:v>18200</c:v>
                </c:pt>
                <c:pt idx="730">
                  <c:v>18350</c:v>
                </c:pt>
                <c:pt idx="731">
                  <c:v>18300</c:v>
                </c:pt>
                <c:pt idx="732">
                  <c:v>17550</c:v>
                </c:pt>
                <c:pt idx="733">
                  <c:v>17400</c:v>
                </c:pt>
                <c:pt idx="734">
                  <c:v>17350</c:v>
                </c:pt>
                <c:pt idx="735">
                  <c:v>17650</c:v>
                </c:pt>
                <c:pt idx="736">
                  <c:v>17475</c:v>
                </c:pt>
                <c:pt idx="737">
                  <c:v>17650</c:v>
                </c:pt>
                <c:pt idx="738">
                  <c:v>17300</c:v>
                </c:pt>
                <c:pt idx="739">
                  <c:v>17450</c:v>
                </c:pt>
                <c:pt idx="740">
                  <c:v>17500</c:v>
                </c:pt>
                <c:pt idx="741">
                  <c:v>17875</c:v>
                </c:pt>
                <c:pt idx="742">
                  <c:v>17425</c:v>
                </c:pt>
                <c:pt idx="743">
                  <c:v>17550</c:v>
                </c:pt>
                <c:pt idx="744">
                  <c:v>17850</c:v>
                </c:pt>
                <c:pt idx="745">
                  <c:v>18700</c:v>
                </c:pt>
                <c:pt idx="746">
                  <c:v>18700</c:v>
                </c:pt>
                <c:pt idx="747">
                  <c:v>20500</c:v>
                </c:pt>
                <c:pt idx="748">
                  <c:v>21050</c:v>
                </c:pt>
                <c:pt idx="749">
                  <c:v>20950</c:v>
                </c:pt>
                <c:pt idx="750">
                  <c:v>21600</c:v>
                </c:pt>
                <c:pt idx="751">
                  <c:v>20900</c:v>
                </c:pt>
                <c:pt idx="752">
                  <c:v>21250</c:v>
                </c:pt>
                <c:pt idx="753">
                  <c:v>22200</c:v>
                </c:pt>
                <c:pt idx="754">
                  <c:v>21200</c:v>
                </c:pt>
                <c:pt idx="755">
                  <c:v>21700</c:v>
                </c:pt>
                <c:pt idx="756">
                  <c:v>21850</c:v>
                </c:pt>
                <c:pt idx="757">
                  <c:v>22100</c:v>
                </c:pt>
                <c:pt idx="758">
                  <c:v>22050</c:v>
                </c:pt>
                <c:pt idx="759">
                  <c:v>22300</c:v>
                </c:pt>
                <c:pt idx="760">
                  <c:v>22150</c:v>
                </c:pt>
                <c:pt idx="761">
                  <c:v>20900</c:v>
                </c:pt>
                <c:pt idx="762">
                  <c:v>21450</c:v>
                </c:pt>
                <c:pt idx="763">
                  <c:v>22100</c:v>
                </c:pt>
                <c:pt idx="764">
                  <c:v>24700</c:v>
                </c:pt>
                <c:pt idx="765">
                  <c:v>25600</c:v>
                </c:pt>
                <c:pt idx="766">
                  <c:v>27050</c:v>
                </c:pt>
                <c:pt idx="767">
                  <c:v>25600</c:v>
                </c:pt>
                <c:pt idx="768">
                  <c:v>23250</c:v>
                </c:pt>
                <c:pt idx="769">
                  <c:v>23250</c:v>
                </c:pt>
                <c:pt idx="770">
                  <c:v>23850</c:v>
                </c:pt>
                <c:pt idx="771">
                  <c:v>24250</c:v>
                </c:pt>
                <c:pt idx="772">
                  <c:v>23975</c:v>
                </c:pt>
                <c:pt idx="773">
                  <c:v>24100</c:v>
                </c:pt>
                <c:pt idx="774">
                  <c:v>24750</c:v>
                </c:pt>
                <c:pt idx="775">
                  <c:v>25500</c:v>
                </c:pt>
                <c:pt idx="776">
                  <c:v>24400</c:v>
                </c:pt>
                <c:pt idx="777">
                  <c:v>26250</c:v>
                </c:pt>
                <c:pt idx="778">
                  <c:v>25450</c:v>
                </c:pt>
                <c:pt idx="779">
                  <c:v>25700</c:v>
                </c:pt>
                <c:pt idx="780">
                  <c:v>26900</c:v>
                </c:pt>
                <c:pt idx="781">
                  <c:v>27250</c:v>
                </c:pt>
                <c:pt idx="782">
                  <c:v>27800</c:v>
                </c:pt>
                <c:pt idx="783">
                  <c:v>27350</c:v>
                </c:pt>
                <c:pt idx="784">
                  <c:v>27100</c:v>
                </c:pt>
                <c:pt idx="785">
                  <c:v>28000</c:v>
                </c:pt>
                <c:pt idx="786">
                  <c:v>27900</c:v>
                </c:pt>
                <c:pt idx="787">
                  <c:v>27150</c:v>
                </c:pt>
                <c:pt idx="788">
                  <c:v>28000</c:v>
                </c:pt>
                <c:pt idx="789">
                  <c:v>29150</c:v>
                </c:pt>
                <c:pt idx="790">
                  <c:v>28200</c:v>
                </c:pt>
                <c:pt idx="791">
                  <c:v>28600</c:v>
                </c:pt>
                <c:pt idx="792">
                  <c:v>28400</c:v>
                </c:pt>
                <c:pt idx="793">
                  <c:v>28400</c:v>
                </c:pt>
                <c:pt idx="794">
                  <c:v>29400</c:v>
                </c:pt>
                <c:pt idx="795">
                  <c:v>29600</c:v>
                </c:pt>
                <c:pt idx="796">
                  <c:v>30475</c:v>
                </c:pt>
                <c:pt idx="797">
                  <c:v>29300</c:v>
                </c:pt>
                <c:pt idx="798">
                  <c:v>29300</c:v>
                </c:pt>
                <c:pt idx="799">
                  <c:v>28450</c:v>
                </c:pt>
                <c:pt idx="800">
                  <c:v>29000</c:v>
                </c:pt>
                <c:pt idx="801">
                  <c:v>29250</c:v>
                </c:pt>
                <c:pt idx="802">
                  <c:v>29400</c:v>
                </c:pt>
                <c:pt idx="803">
                  <c:v>28800</c:v>
                </c:pt>
                <c:pt idx="804">
                  <c:v>29925</c:v>
                </c:pt>
                <c:pt idx="805">
                  <c:v>29900</c:v>
                </c:pt>
                <c:pt idx="806">
                  <c:v>29650</c:v>
                </c:pt>
                <c:pt idx="807">
                  <c:v>29300</c:v>
                </c:pt>
                <c:pt idx="808">
                  <c:v>30350</c:v>
                </c:pt>
                <c:pt idx="809">
                  <c:v>30150</c:v>
                </c:pt>
                <c:pt idx="810">
                  <c:v>30450</c:v>
                </c:pt>
                <c:pt idx="811">
                  <c:v>30575</c:v>
                </c:pt>
                <c:pt idx="812">
                  <c:v>30950</c:v>
                </c:pt>
                <c:pt idx="813">
                  <c:v>30900</c:v>
                </c:pt>
                <c:pt idx="814">
                  <c:v>31650</c:v>
                </c:pt>
                <c:pt idx="815">
                  <c:v>31000</c:v>
                </c:pt>
                <c:pt idx="816">
                  <c:v>30750</c:v>
                </c:pt>
                <c:pt idx="817">
                  <c:v>29900</c:v>
                </c:pt>
                <c:pt idx="818">
                  <c:v>29850</c:v>
                </c:pt>
                <c:pt idx="819">
                  <c:v>30000</c:v>
                </c:pt>
                <c:pt idx="820">
                  <c:v>30000</c:v>
                </c:pt>
                <c:pt idx="821">
                  <c:v>29550</c:v>
                </c:pt>
                <c:pt idx="822">
                  <c:v>30000</c:v>
                </c:pt>
                <c:pt idx="823">
                  <c:v>29300</c:v>
                </c:pt>
                <c:pt idx="824">
                  <c:v>28750</c:v>
                </c:pt>
                <c:pt idx="825">
                  <c:v>28150</c:v>
                </c:pt>
                <c:pt idx="826">
                  <c:v>28500</c:v>
                </c:pt>
                <c:pt idx="827">
                  <c:v>29800</c:v>
                </c:pt>
                <c:pt idx="828">
                  <c:v>31000</c:v>
                </c:pt>
                <c:pt idx="829">
                  <c:v>29800</c:v>
                </c:pt>
                <c:pt idx="830">
                  <c:v>30600</c:v>
                </c:pt>
                <c:pt idx="831">
                  <c:v>30300</c:v>
                </c:pt>
                <c:pt idx="832">
                  <c:v>30650</c:v>
                </c:pt>
                <c:pt idx="833">
                  <c:v>30800</c:v>
                </c:pt>
                <c:pt idx="834">
                  <c:v>29700</c:v>
                </c:pt>
                <c:pt idx="835">
                  <c:v>29600</c:v>
                </c:pt>
                <c:pt idx="836">
                  <c:v>29150</c:v>
                </c:pt>
                <c:pt idx="837">
                  <c:v>28700</c:v>
                </c:pt>
                <c:pt idx="838">
                  <c:v>27900</c:v>
                </c:pt>
                <c:pt idx="839">
                  <c:v>27550</c:v>
                </c:pt>
                <c:pt idx="840">
                  <c:v>28000</c:v>
                </c:pt>
                <c:pt idx="841">
                  <c:v>25200</c:v>
                </c:pt>
                <c:pt idx="842">
                  <c:v>25150</c:v>
                </c:pt>
                <c:pt idx="843">
                  <c:v>24100</c:v>
                </c:pt>
                <c:pt idx="844">
                  <c:v>22400</c:v>
                </c:pt>
                <c:pt idx="845">
                  <c:v>22600</c:v>
                </c:pt>
                <c:pt idx="846">
                  <c:v>22700</c:v>
                </c:pt>
                <c:pt idx="847">
                  <c:v>22300</c:v>
                </c:pt>
                <c:pt idx="848">
                  <c:v>22300</c:v>
                </c:pt>
                <c:pt idx="849">
                  <c:v>23700</c:v>
                </c:pt>
                <c:pt idx="850">
                  <c:v>24600</c:v>
                </c:pt>
                <c:pt idx="851">
                  <c:v>21450</c:v>
                </c:pt>
                <c:pt idx="852">
                  <c:v>22100</c:v>
                </c:pt>
                <c:pt idx="853">
                  <c:v>21900</c:v>
                </c:pt>
                <c:pt idx="854">
                  <c:v>21650</c:v>
                </c:pt>
                <c:pt idx="855">
                  <c:v>20900</c:v>
                </c:pt>
                <c:pt idx="856">
                  <c:v>21000</c:v>
                </c:pt>
                <c:pt idx="857">
                  <c:v>21100</c:v>
                </c:pt>
                <c:pt idx="858">
                  <c:v>21350</c:v>
                </c:pt>
                <c:pt idx="859">
                  <c:v>21700</c:v>
                </c:pt>
                <c:pt idx="860">
                  <c:v>22150</c:v>
                </c:pt>
                <c:pt idx="861">
                  <c:v>23400</c:v>
                </c:pt>
                <c:pt idx="862">
                  <c:v>23100</c:v>
                </c:pt>
                <c:pt idx="863">
                  <c:v>22900</c:v>
                </c:pt>
                <c:pt idx="864">
                  <c:v>24000</c:v>
                </c:pt>
                <c:pt idx="865">
                  <c:v>23600</c:v>
                </c:pt>
                <c:pt idx="866">
                  <c:v>23975</c:v>
                </c:pt>
                <c:pt idx="867">
                  <c:v>24000</c:v>
                </c:pt>
                <c:pt idx="868">
                  <c:v>22750</c:v>
                </c:pt>
                <c:pt idx="869">
                  <c:v>22650</c:v>
                </c:pt>
                <c:pt idx="870">
                  <c:v>23700</c:v>
                </c:pt>
                <c:pt idx="871">
                  <c:v>23850</c:v>
                </c:pt>
                <c:pt idx="872">
                  <c:v>23750</c:v>
                </c:pt>
                <c:pt idx="873">
                  <c:v>24400</c:v>
                </c:pt>
                <c:pt idx="874">
                  <c:v>26100</c:v>
                </c:pt>
                <c:pt idx="875">
                  <c:v>25550</c:v>
                </c:pt>
                <c:pt idx="876">
                  <c:v>25500</c:v>
                </c:pt>
                <c:pt idx="877">
                  <c:v>25800</c:v>
                </c:pt>
                <c:pt idx="878">
                  <c:v>26600</c:v>
                </c:pt>
                <c:pt idx="879">
                  <c:v>26700</c:v>
                </c:pt>
                <c:pt idx="880">
                  <c:v>27800</c:v>
                </c:pt>
                <c:pt idx="881">
                  <c:v>27550</c:v>
                </c:pt>
                <c:pt idx="882">
                  <c:v>26050</c:v>
                </c:pt>
                <c:pt idx="883">
                  <c:v>26100</c:v>
                </c:pt>
                <c:pt idx="884">
                  <c:v>26900</c:v>
                </c:pt>
                <c:pt idx="885">
                  <c:v>26950</c:v>
                </c:pt>
                <c:pt idx="886">
                  <c:v>27400</c:v>
                </c:pt>
                <c:pt idx="887">
                  <c:v>28200</c:v>
                </c:pt>
                <c:pt idx="888">
                  <c:v>27850</c:v>
                </c:pt>
                <c:pt idx="889">
                  <c:v>28150</c:v>
                </c:pt>
                <c:pt idx="890">
                  <c:v>27250</c:v>
                </c:pt>
                <c:pt idx="891">
                  <c:v>26000</c:v>
                </c:pt>
                <c:pt idx="892">
                  <c:v>26450</c:v>
                </c:pt>
                <c:pt idx="893">
                  <c:v>26450</c:v>
                </c:pt>
                <c:pt idx="894">
                  <c:v>26500</c:v>
                </c:pt>
                <c:pt idx="895">
                  <c:v>26250</c:v>
                </c:pt>
                <c:pt idx="896">
                  <c:v>27150</c:v>
                </c:pt>
                <c:pt idx="897">
                  <c:v>27650</c:v>
                </c:pt>
                <c:pt idx="898">
                  <c:v>27050</c:v>
                </c:pt>
                <c:pt idx="899">
                  <c:v>28200</c:v>
                </c:pt>
                <c:pt idx="900">
                  <c:v>27250</c:v>
                </c:pt>
                <c:pt idx="901">
                  <c:v>27650</c:v>
                </c:pt>
                <c:pt idx="902">
                  <c:v>28275</c:v>
                </c:pt>
                <c:pt idx="903">
                  <c:v>28000</c:v>
                </c:pt>
                <c:pt idx="904">
                  <c:v>27850</c:v>
                </c:pt>
                <c:pt idx="905">
                  <c:v>29600</c:v>
                </c:pt>
                <c:pt idx="906">
                  <c:v>29600</c:v>
                </c:pt>
                <c:pt idx="907">
                  <c:v>29450</c:v>
                </c:pt>
                <c:pt idx="908">
                  <c:v>28900</c:v>
                </c:pt>
                <c:pt idx="909">
                  <c:v>29400</c:v>
                </c:pt>
                <c:pt idx="910">
                  <c:v>30000</c:v>
                </c:pt>
                <c:pt idx="911">
                  <c:v>29600</c:v>
                </c:pt>
                <c:pt idx="912">
                  <c:v>29250</c:v>
                </c:pt>
                <c:pt idx="913">
                  <c:v>29850</c:v>
                </c:pt>
                <c:pt idx="914">
                  <c:v>30100</c:v>
                </c:pt>
                <c:pt idx="915">
                  <c:v>29400</c:v>
                </c:pt>
                <c:pt idx="916">
                  <c:v>29637.5</c:v>
                </c:pt>
                <c:pt idx="917">
                  <c:v>30150</c:v>
                </c:pt>
                <c:pt idx="918">
                  <c:v>31000</c:v>
                </c:pt>
                <c:pt idx="919">
                  <c:v>31350</c:v>
                </c:pt>
                <c:pt idx="920">
                  <c:v>32150</c:v>
                </c:pt>
                <c:pt idx="921">
                  <c:v>33350</c:v>
                </c:pt>
                <c:pt idx="922">
                  <c:v>34300</c:v>
                </c:pt>
                <c:pt idx="923">
                  <c:v>34750</c:v>
                </c:pt>
                <c:pt idx="924">
                  <c:v>33350</c:v>
                </c:pt>
                <c:pt idx="925">
                  <c:v>34050</c:v>
                </c:pt>
                <c:pt idx="926">
                  <c:v>34650</c:v>
                </c:pt>
                <c:pt idx="927">
                  <c:v>34400</c:v>
                </c:pt>
                <c:pt idx="928">
                  <c:v>33100</c:v>
                </c:pt>
                <c:pt idx="929">
                  <c:v>31500</c:v>
                </c:pt>
                <c:pt idx="930">
                  <c:v>30750</c:v>
                </c:pt>
                <c:pt idx="931">
                  <c:v>31100</c:v>
                </c:pt>
                <c:pt idx="932">
                  <c:v>31600</c:v>
                </c:pt>
                <c:pt idx="933">
                  <c:v>31500</c:v>
                </c:pt>
                <c:pt idx="934">
                  <c:v>30400</c:v>
                </c:pt>
                <c:pt idx="935">
                  <c:v>32100</c:v>
                </c:pt>
                <c:pt idx="936">
                  <c:v>33300</c:v>
                </c:pt>
                <c:pt idx="937">
                  <c:v>33450</c:v>
                </c:pt>
                <c:pt idx="938">
                  <c:v>32100</c:v>
                </c:pt>
                <c:pt idx="939">
                  <c:v>32900</c:v>
                </c:pt>
                <c:pt idx="940">
                  <c:v>33050</c:v>
                </c:pt>
                <c:pt idx="941">
                  <c:v>33550</c:v>
                </c:pt>
                <c:pt idx="942">
                  <c:v>33200</c:v>
                </c:pt>
                <c:pt idx="943">
                  <c:v>33700</c:v>
                </c:pt>
                <c:pt idx="944">
                  <c:v>33825</c:v>
                </c:pt>
                <c:pt idx="945">
                  <c:v>34250</c:v>
                </c:pt>
                <c:pt idx="946">
                  <c:v>34500</c:v>
                </c:pt>
                <c:pt idx="947">
                  <c:v>33850</c:v>
                </c:pt>
                <c:pt idx="948">
                  <c:v>34000</c:v>
                </c:pt>
                <c:pt idx="949">
                  <c:v>34850</c:v>
                </c:pt>
                <c:pt idx="950">
                  <c:v>34900</c:v>
                </c:pt>
                <c:pt idx="951">
                  <c:v>35350</c:v>
                </c:pt>
                <c:pt idx="952">
                  <c:v>35600</c:v>
                </c:pt>
                <c:pt idx="953">
                  <c:v>35050</c:v>
                </c:pt>
                <c:pt idx="954">
                  <c:v>34950</c:v>
                </c:pt>
                <c:pt idx="955">
                  <c:v>34900</c:v>
                </c:pt>
                <c:pt idx="956">
                  <c:v>36300</c:v>
                </c:pt>
                <c:pt idx="957">
                  <c:v>36600</c:v>
                </c:pt>
                <c:pt idx="958">
                  <c:v>36350</c:v>
                </c:pt>
                <c:pt idx="959">
                  <c:v>36900</c:v>
                </c:pt>
                <c:pt idx="960">
                  <c:v>37650</c:v>
                </c:pt>
                <c:pt idx="961">
                  <c:v>37800</c:v>
                </c:pt>
                <c:pt idx="962">
                  <c:v>38450</c:v>
                </c:pt>
                <c:pt idx="963">
                  <c:v>38250</c:v>
                </c:pt>
                <c:pt idx="964">
                  <c:v>38250</c:v>
                </c:pt>
                <c:pt idx="965">
                  <c:v>39300</c:v>
                </c:pt>
                <c:pt idx="966">
                  <c:v>41200</c:v>
                </c:pt>
                <c:pt idx="967">
                  <c:v>41400</c:v>
                </c:pt>
                <c:pt idx="968">
                  <c:v>40100</c:v>
                </c:pt>
                <c:pt idx="969">
                  <c:v>40775</c:v>
                </c:pt>
                <c:pt idx="970">
                  <c:v>42550</c:v>
                </c:pt>
                <c:pt idx="971">
                  <c:v>42500</c:v>
                </c:pt>
                <c:pt idx="972">
                  <c:v>43250</c:v>
                </c:pt>
                <c:pt idx="973">
                  <c:v>41850</c:v>
                </c:pt>
                <c:pt idx="974">
                  <c:v>41700</c:v>
                </c:pt>
                <c:pt idx="975">
                  <c:v>42600</c:v>
                </c:pt>
                <c:pt idx="976">
                  <c:v>42700</c:v>
                </c:pt>
                <c:pt idx="977">
                  <c:v>43850</c:v>
                </c:pt>
                <c:pt idx="978">
                  <c:v>44300</c:v>
                </c:pt>
                <c:pt idx="979">
                  <c:v>45500</c:v>
                </c:pt>
                <c:pt idx="980">
                  <c:v>44650</c:v>
                </c:pt>
                <c:pt idx="981">
                  <c:v>45450</c:v>
                </c:pt>
                <c:pt idx="982">
                  <c:v>44650</c:v>
                </c:pt>
                <c:pt idx="983">
                  <c:v>44850</c:v>
                </c:pt>
                <c:pt idx="984">
                  <c:v>45850</c:v>
                </c:pt>
                <c:pt idx="985">
                  <c:v>42500</c:v>
                </c:pt>
                <c:pt idx="986">
                  <c:v>39900</c:v>
                </c:pt>
                <c:pt idx="987">
                  <c:v>39800</c:v>
                </c:pt>
                <c:pt idx="988">
                  <c:v>39650</c:v>
                </c:pt>
                <c:pt idx="989">
                  <c:v>40400</c:v>
                </c:pt>
                <c:pt idx="990">
                  <c:v>41600</c:v>
                </c:pt>
                <c:pt idx="991">
                  <c:v>41475</c:v>
                </c:pt>
                <c:pt idx="992">
                  <c:v>39850</c:v>
                </c:pt>
                <c:pt idx="993">
                  <c:v>40350</c:v>
                </c:pt>
                <c:pt idx="994">
                  <c:v>40300</c:v>
                </c:pt>
                <c:pt idx="995">
                  <c:v>38800</c:v>
                </c:pt>
                <c:pt idx="996">
                  <c:v>40600</c:v>
                </c:pt>
                <c:pt idx="997">
                  <c:v>40650</c:v>
                </c:pt>
                <c:pt idx="998">
                  <c:v>40400</c:v>
                </c:pt>
                <c:pt idx="999">
                  <c:v>40900</c:v>
                </c:pt>
                <c:pt idx="1000">
                  <c:v>41450</c:v>
                </c:pt>
                <c:pt idx="1001">
                  <c:v>42850</c:v>
                </c:pt>
                <c:pt idx="1002">
                  <c:v>42575</c:v>
                </c:pt>
                <c:pt idx="1003">
                  <c:v>43400</c:v>
                </c:pt>
                <c:pt idx="1004">
                  <c:v>43250</c:v>
                </c:pt>
                <c:pt idx="1005">
                  <c:v>41800</c:v>
                </c:pt>
                <c:pt idx="1006">
                  <c:v>41800</c:v>
                </c:pt>
                <c:pt idx="1007">
                  <c:v>42750</c:v>
                </c:pt>
                <c:pt idx="1008">
                  <c:v>43100</c:v>
                </c:pt>
                <c:pt idx="1009">
                  <c:v>42150</c:v>
                </c:pt>
                <c:pt idx="1010">
                  <c:v>42300</c:v>
                </c:pt>
                <c:pt idx="1011">
                  <c:v>42000</c:v>
                </c:pt>
                <c:pt idx="1012">
                  <c:v>41750</c:v>
                </c:pt>
                <c:pt idx="1013">
                  <c:v>42150</c:v>
                </c:pt>
                <c:pt idx="1014">
                  <c:v>43550</c:v>
                </c:pt>
                <c:pt idx="1015">
                  <c:v>42700</c:v>
                </c:pt>
                <c:pt idx="1016">
                  <c:v>43100</c:v>
                </c:pt>
                <c:pt idx="1017">
                  <c:v>43500</c:v>
                </c:pt>
                <c:pt idx="1018">
                  <c:v>41600</c:v>
                </c:pt>
                <c:pt idx="1019">
                  <c:v>41900</c:v>
                </c:pt>
                <c:pt idx="1020">
                  <c:v>42025</c:v>
                </c:pt>
                <c:pt idx="1021">
                  <c:v>43050</c:v>
                </c:pt>
                <c:pt idx="1022">
                  <c:v>42300</c:v>
                </c:pt>
                <c:pt idx="1023">
                  <c:v>42650</c:v>
                </c:pt>
                <c:pt idx="1024">
                  <c:v>43300</c:v>
                </c:pt>
                <c:pt idx="1025">
                  <c:v>43350</c:v>
                </c:pt>
                <c:pt idx="1026">
                  <c:v>43200</c:v>
                </c:pt>
                <c:pt idx="1027">
                  <c:v>43500</c:v>
                </c:pt>
                <c:pt idx="1028">
                  <c:v>42950</c:v>
                </c:pt>
                <c:pt idx="1029">
                  <c:v>43250</c:v>
                </c:pt>
                <c:pt idx="1030">
                  <c:v>43325</c:v>
                </c:pt>
                <c:pt idx="1031">
                  <c:v>43300</c:v>
                </c:pt>
                <c:pt idx="1032">
                  <c:v>43650</c:v>
                </c:pt>
                <c:pt idx="1033">
                  <c:v>43000</c:v>
                </c:pt>
                <c:pt idx="1034">
                  <c:v>43200</c:v>
                </c:pt>
                <c:pt idx="1035">
                  <c:v>42900</c:v>
                </c:pt>
                <c:pt idx="1036">
                  <c:v>43050</c:v>
                </c:pt>
                <c:pt idx="1037">
                  <c:v>43650</c:v>
                </c:pt>
                <c:pt idx="1038">
                  <c:v>43350</c:v>
                </c:pt>
                <c:pt idx="1039">
                  <c:v>43650</c:v>
                </c:pt>
                <c:pt idx="1040">
                  <c:v>43250</c:v>
                </c:pt>
                <c:pt idx="1041">
                  <c:v>43150</c:v>
                </c:pt>
                <c:pt idx="1042">
                  <c:v>43150</c:v>
                </c:pt>
                <c:pt idx="1043">
                  <c:v>43700</c:v>
                </c:pt>
                <c:pt idx="1044">
                  <c:v>43400</c:v>
                </c:pt>
                <c:pt idx="1045">
                  <c:v>44550</c:v>
                </c:pt>
                <c:pt idx="1046">
                  <c:v>44725</c:v>
                </c:pt>
                <c:pt idx="1047">
                  <c:v>44000</c:v>
                </c:pt>
                <c:pt idx="1048">
                  <c:v>43250</c:v>
                </c:pt>
                <c:pt idx="1049">
                  <c:v>43200</c:v>
                </c:pt>
                <c:pt idx="1050">
                  <c:v>44262.5</c:v>
                </c:pt>
                <c:pt idx="1051">
                  <c:v>44900</c:v>
                </c:pt>
                <c:pt idx="1052">
                  <c:v>45400</c:v>
                </c:pt>
                <c:pt idx="1053">
                  <c:v>45750</c:v>
                </c:pt>
                <c:pt idx="1054">
                  <c:v>44375</c:v>
                </c:pt>
                <c:pt idx="1055">
                  <c:v>44700</c:v>
                </c:pt>
                <c:pt idx="1056">
                  <c:v>45250</c:v>
                </c:pt>
                <c:pt idx="1057">
                  <c:v>45450</c:v>
                </c:pt>
                <c:pt idx="1058">
                  <c:v>45950</c:v>
                </c:pt>
                <c:pt idx="1059">
                  <c:v>46050</c:v>
                </c:pt>
                <c:pt idx="1060">
                  <c:v>46450</c:v>
                </c:pt>
                <c:pt idx="1061">
                  <c:v>46500</c:v>
                </c:pt>
                <c:pt idx="1062">
                  <c:v>46200</c:v>
                </c:pt>
                <c:pt idx="1063">
                  <c:v>46275</c:v>
                </c:pt>
                <c:pt idx="1064">
                  <c:v>47000</c:v>
                </c:pt>
                <c:pt idx="1065">
                  <c:v>46800</c:v>
                </c:pt>
                <c:pt idx="1066">
                  <c:v>47775</c:v>
                </c:pt>
                <c:pt idx="1067">
                  <c:v>48950</c:v>
                </c:pt>
                <c:pt idx="1068">
                  <c:v>49350</c:v>
                </c:pt>
                <c:pt idx="1069">
                  <c:v>50000</c:v>
                </c:pt>
                <c:pt idx="1070">
                  <c:v>50200</c:v>
                </c:pt>
                <c:pt idx="1071">
                  <c:v>47950</c:v>
                </c:pt>
                <c:pt idx="1072">
                  <c:v>48050</c:v>
                </c:pt>
                <c:pt idx="1073">
                  <c:v>48250</c:v>
                </c:pt>
                <c:pt idx="1074">
                  <c:v>49450</c:v>
                </c:pt>
                <c:pt idx="1075">
                  <c:v>51550</c:v>
                </c:pt>
                <c:pt idx="1076">
                  <c:v>52250</c:v>
                </c:pt>
                <c:pt idx="1077">
                  <c:v>52900</c:v>
                </c:pt>
                <c:pt idx="1078">
                  <c:v>53950</c:v>
                </c:pt>
                <c:pt idx="1079">
                  <c:v>53100</c:v>
                </c:pt>
                <c:pt idx="1080">
                  <c:v>50600</c:v>
                </c:pt>
                <c:pt idx="1081">
                  <c:v>51600</c:v>
                </c:pt>
                <c:pt idx="1082">
                  <c:v>52950</c:v>
                </c:pt>
                <c:pt idx="1083">
                  <c:v>50300</c:v>
                </c:pt>
                <c:pt idx="1084">
                  <c:v>51650</c:v>
                </c:pt>
                <c:pt idx="1085">
                  <c:v>52100</c:v>
                </c:pt>
                <c:pt idx="1086">
                  <c:v>53800</c:v>
                </c:pt>
                <c:pt idx="1087">
                  <c:v>53700</c:v>
                </c:pt>
                <c:pt idx="1088">
                  <c:v>53900</c:v>
                </c:pt>
                <c:pt idx="1089">
                  <c:v>55900</c:v>
                </c:pt>
                <c:pt idx="1090">
                  <c:v>57450</c:v>
                </c:pt>
                <c:pt idx="1091">
                  <c:v>59150</c:v>
                </c:pt>
                <c:pt idx="1092">
                  <c:v>66500</c:v>
                </c:pt>
                <c:pt idx="1093">
                  <c:v>65000</c:v>
                </c:pt>
                <c:pt idx="1094">
                  <c:v>64800</c:v>
                </c:pt>
                <c:pt idx="1095">
                  <c:v>62200</c:v>
                </c:pt>
                <c:pt idx="1096">
                  <c:v>60250</c:v>
                </c:pt>
                <c:pt idx="1097">
                  <c:v>58100</c:v>
                </c:pt>
                <c:pt idx="1098">
                  <c:v>58600</c:v>
                </c:pt>
                <c:pt idx="1099">
                  <c:v>61600</c:v>
                </c:pt>
                <c:pt idx="1100">
                  <c:v>61650</c:v>
                </c:pt>
                <c:pt idx="1101">
                  <c:v>62800</c:v>
                </c:pt>
                <c:pt idx="1102">
                  <c:v>61000</c:v>
                </c:pt>
                <c:pt idx="1103">
                  <c:v>60900</c:v>
                </c:pt>
                <c:pt idx="1104">
                  <c:v>62100</c:v>
                </c:pt>
                <c:pt idx="1105">
                  <c:v>62400</c:v>
                </c:pt>
                <c:pt idx="1106">
                  <c:v>61000</c:v>
                </c:pt>
                <c:pt idx="1107">
                  <c:v>61300</c:v>
                </c:pt>
                <c:pt idx="1108">
                  <c:v>62250</c:v>
                </c:pt>
                <c:pt idx="1109">
                  <c:v>61200</c:v>
                </c:pt>
                <c:pt idx="1110">
                  <c:v>57700</c:v>
                </c:pt>
                <c:pt idx="1111">
                  <c:v>57800</c:v>
                </c:pt>
                <c:pt idx="1112">
                  <c:v>57250</c:v>
                </c:pt>
                <c:pt idx="1113">
                  <c:v>53700</c:v>
                </c:pt>
                <c:pt idx="1114">
                  <c:v>53800</c:v>
                </c:pt>
                <c:pt idx="1115">
                  <c:v>54200</c:v>
                </c:pt>
                <c:pt idx="1116">
                  <c:v>53600</c:v>
                </c:pt>
                <c:pt idx="1117">
                  <c:v>59950</c:v>
                </c:pt>
                <c:pt idx="1118">
                  <c:v>60900</c:v>
                </c:pt>
                <c:pt idx="1119">
                  <c:v>58150</c:v>
                </c:pt>
                <c:pt idx="1120">
                  <c:v>63150</c:v>
                </c:pt>
                <c:pt idx="1121">
                  <c:v>57950</c:v>
                </c:pt>
                <c:pt idx="1122">
                  <c:v>56000</c:v>
                </c:pt>
                <c:pt idx="1123">
                  <c:v>55600</c:v>
                </c:pt>
                <c:pt idx="1124">
                  <c:v>56150</c:v>
                </c:pt>
                <c:pt idx="1125">
                  <c:v>56000</c:v>
                </c:pt>
                <c:pt idx="1126">
                  <c:v>56250</c:v>
                </c:pt>
                <c:pt idx="1127">
                  <c:v>57000</c:v>
                </c:pt>
                <c:pt idx="1128">
                  <c:v>57850</c:v>
                </c:pt>
                <c:pt idx="1129">
                  <c:v>58600</c:v>
                </c:pt>
                <c:pt idx="1130">
                  <c:v>58450</c:v>
                </c:pt>
                <c:pt idx="1131">
                  <c:v>60000</c:v>
                </c:pt>
                <c:pt idx="1132">
                  <c:v>60000</c:v>
                </c:pt>
                <c:pt idx="1133">
                  <c:v>61900</c:v>
                </c:pt>
                <c:pt idx="1134">
                  <c:v>60300</c:v>
                </c:pt>
                <c:pt idx="1135">
                  <c:v>60350</c:v>
                </c:pt>
                <c:pt idx="1136">
                  <c:v>61150</c:v>
                </c:pt>
                <c:pt idx="1137">
                  <c:v>61800</c:v>
                </c:pt>
                <c:pt idx="1138">
                  <c:v>62400</c:v>
                </c:pt>
                <c:pt idx="1139">
                  <c:v>62700</c:v>
                </c:pt>
                <c:pt idx="1140">
                  <c:v>63650</c:v>
                </c:pt>
                <c:pt idx="1141">
                  <c:v>66050</c:v>
                </c:pt>
                <c:pt idx="1142">
                  <c:v>64250</c:v>
                </c:pt>
                <c:pt idx="1143">
                  <c:v>66000</c:v>
                </c:pt>
                <c:pt idx="1144">
                  <c:v>66350</c:v>
                </c:pt>
                <c:pt idx="1145">
                  <c:v>65650</c:v>
                </c:pt>
                <c:pt idx="1146">
                  <c:v>63950</c:v>
                </c:pt>
                <c:pt idx="1147">
                  <c:v>64700</c:v>
                </c:pt>
                <c:pt idx="1148">
                  <c:v>64400</c:v>
                </c:pt>
                <c:pt idx="1149">
                  <c:v>64050</c:v>
                </c:pt>
                <c:pt idx="1150">
                  <c:v>65000</c:v>
                </c:pt>
                <c:pt idx="1151">
                  <c:v>63800</c:v>
                </c:pt>
                <c:pt idx="1152">
                  <c:v>64650</c:v>
                </c:pt>
                <c:pt idx="1153">
                  <c:v>65650</c:v>
                </c:pt>
                <c:pt idx="1154">
                  <c:v>66800</c:v>
                </c:pt>
                <c:pt idx="1155">
                  <c:v>64350</c:v>
                </c:pt>
                <c:pt idx="1156">
                  <c:v>64550</c:v>
                </c:pt>
                <c:pt idx="1157">
                  <c:v>63700</c:v>
                </c:pt>
                <c:pt idx="1158">
                  <c:v>62450</c:v>
                </c:pt>
                <c:pt idx="1159">
                  <c:v>62200</c:v>
                </c:pt>
                <c:pt idx="1160">
                  <c:v>63500</c:v>
                </c:pt>
                <c:pt idx="1161">
                  <c:v>64600</c:v>
                </c:pt>
                <c:pt idx="1162">
                  <c:v>64900</c:v>
                </c:pt>
                <c:pt idx="1163">
                  <c:v>66750</c:v>
                </c:pt>
                <c:pt idx="1164">
                  <c:v>69200</c:v>
                </c:pt>
                <c:pt idx="1165">
                  <c:v>68450</c:v>
                </c:pt>
                <c:pt idx="1166">
                  <c:v>70900</c:v>
                </c:pt>
                <c:pt idx="1167">
                  <c:v>72600</c:v>
                </c:pt>
                <c:pt idx="1168">
                  <c:v>72850</c:v>
                </c:pt>
                <c:pt idx="1169">
                  <c:v>72200</c:v>
                </c:pt>
                <c:pt idx="1170">
                  <c:v>71850</c:v>
                </c:pt>
                <c:pt idx="1171">
                  <c:v>72700</c:v>
                </c:pt>
                <c:pt idx="1172">
                  <c:v>73350</c:v>
                </c:pt>
                <c:pt idx="1173">
                  <c:v>72150</c:v>
                </c:pt>
                <c:pt idx="1174">
                  <c:v>73000</c:v>
                </c:pt>
                <c:pt idx="1175">
                  <c:v>73250</c:v>
                </c:pt>
                <c:pt idx="1176">
                  <c:v>75950</c:v>
                </c:pt>
                <c:pt idx="1177">
                  <c:v>76450</c:v>
                </c:pt>
                <c:pt idx="1178">
                  <c:v>77350</c:v>
                </c:pt>
                <c:pt idx="1179">
                  <c:v>78400</c:v>
                </c:pt>
                <c:pt idx="1180">
                  <c:v>78200</c:v>
                </c:pt>
                <c:pt idx="1181">
                  <c:v>83250</c:v>
                </c:pt>
                <c:pt idx="1182">
                  <c:v>87950</c:v>
                </c:pt>
                <c:pt idx="1183">
                  <c:v>93750</c:v>
                </c:pt>
                <c:pt idx="1184">
                  <c:v>103250</c:v>
                </c:pt>
                <c:pt idx="1185">
                  <c:v>108050</c:v>
                </c:pt>
                <c:pt idx="1186">
                  <c:v>107750</c:v>
                </c:pt>
                <c:pt idx="1187">
                  <c:v>102500</c:v>
                </c:pt>
                <c:pt idx="1188">
                  <c:v>105500</c:v>
                </c:pt>
                <c:pt idx="1189">
                  <c:v>92000</c:v>
                </c:pt>
                <c:pt idx="1190">
                  <c:v>100400</c:v>
                </c:pt>
                <c:pt idx="1191">
                  <c:v>99500</c:v>
                </c:pt>
                <c:pt idx="1192">
                  <c:v>101150</c:v>
                </c:pt>
                <c:pt idx="1193">
                  <c:v>101100</c:v>
                </c:pt>
                <c:pt idx="1194">
                  <c:v>97700</c:v>
                </c:pt>
                <c:pt idx="1195">
                  <c:v>94000</c:v>
                </c:pt>
                <c:pt idx="1196">
                  <c:v>103000</c:v>
                </c:pt>
                <c:pt idx="1197">
                  <c:v>107050</c:v>
                </c:pt>
                <c:pt idx="1198">
                  <c:v>109250</c:v>
                </c:pt>
                <c:pt idx="1199">
                  <c:v>100650</c:v>
                </c:pt>
                <c:pt idx="1200">
                  <c:v>102900</c:v>
                </c:pt>
                <c:pt idx="1201">
                  <c:v>101750</c:v>
                </c:pt>
                <c:pt idx="1202">
                  <c:v>103650</c:v>
                </c:pt>
                <c:pt idx="1203">
                  <c:v>102900</c:v>
                </c:pt>
                <c:pt idx="1204">
                  <c:v>101900</c:v>
                </c:pt>
                <c:pt idx="1205">
                  <c:v>102250</c:v>
                </c:pt>
                <c:pt idx="1206">
                  <c:v>92500</c:v>
                </c:pt>
                <c:pt idx="1207">
                  <c:v>86600</c:v>
                </c:pt>
                <c:pt idx="1208">
                  <c:v>84000</c:v>
                </c:pt>
                <c:pt idx="1209">
                  <c:v>77750</c:v>
                </c:pt>
                <c:pt idx="1210">
                  <c:v>69750</c:v>
                </c:pt>
                <c:pt idx="1211">
                  <c:v>71500</c:v>
                </c:pt>
                <c:pt idx="1212">
                  <c:v>74250</c:v>
                </c:pt>
                <c:pt idx="1213">
                  <c:v>69750</c:v>
                </c:pt>
                <c:pt idx="1214">
                  <c:v>59000</c:v>
                </c:pt>
                <c:pt idx="1215">
                  <c:v>58000</c:v>
                </c:pt>
                <c:pt idx="1216">
                  <c:v>56750</c:v>
                </c:pt>
                <c:pt idx="1217">
                  <c:v>48200</c:v>
                </c:pt>
                <c:pt idx="1218">
                  <c:v>50050</c:v>
                </c:pt>
                <c:pt idx="1219">
                  <c:v>42800</c:v>
                </c:pt>
                <c:pt idx="1220">
                  <c:v>39150</c:v>
                </c:pt>
                <c:pt idx="1221">
                  <c:v>41150</c:v>
                </c:pt>
                <c:pt idx="1222">
                  <c:v>43000</c:v>
                </c:pt>
                <c:pt idx="1223">
                  <c:v>42500</c:v>
                </c:pt>
                <c:pt idx="1224">
                  <c:v>41000</c:v>
                </c:pt>
                <c:pt idx="1225">
                  <c:v>43600</c:v>
                </c:pt>
                <c:pt idx="1226">
                  <c:v>39900</c:v>
                </c:pt>
                <c:pt idx="1227">
                  <c:v>40000</c:v>
                </c:pt>
                <c:pt idx="1228">
                  <c:v>42650</c:v>
                </c:pt>
                <c:pt idx="1229">
                  <c:v>44250</c:v>
                </c:pt>
                <c:pt idx="1230">
                  <c:v>46550</c:v>
                </c:pt>
                <c:pt idx="1231">
                  <c:v>49400</c:v>
                </c:pt>
                <c:pt idx="1232">
                  <c:v>46900</c:v>
                </c:pt>
                <c:pt idx="1233">
                  <c:v>46750</c:v>
                </c:pt>
                <c:pt idx="1234">
                  <c:v>49300</c:v>
                </c:pt>
                <c:pt idx="1235">
                  <c:v>49350</c:v>
                </c:pt>
                <c:pt idx="1236">
                  <c:v>52900</c:v>
                </c:pt>
                <c:pt idx="1237">
                  <c:v>54550</c:v>
                </c:pt>
                <c:pt idx="1238">
                  <c:v>53050</c:v>
                </c:pt>
                <c:pt idx="1239">
                  <c:v>53500</c:v>
                </c:pt>
                <c:pt idx="1240">
                  <c:v>52300</c:v>
                </c:pt>
                <c:pt idx="1241">
                  <c:v>55500</c:v>
                </c:pt>
                <c:pt idx="1242">
                  <c:v>57000</c:v>
                </c:pt>
                <c:pt idx="1243">
                  <c:v>57650</c:v>
                </c:pt>
                <c:pt idx="1244">
                  <c:v>60000</c:v>
                </c:pt>
                <c:pt idx="1245">
                  <c:v>60950</c:v>
                </c:pt>
                <c:pt idx="1246">
                  <c:v>59150</c:v>
                </c:pt>
                <c:pt idx="1247">
                  <c:v>54000</c:v>
                </c:pt>
                <c:pt idx="1248">
                  <c:v>57550</c:v>
                </c:pt>
                <c:pt idx="1249">
                  <c:v>55650</c:v>
                </c:pt>
                <c:pt idx="1250">
                  <c:v>58000</c:v>
                </c:pt>
                <c:pt idx="1251">
                  <c:v>58850</c:v>
                </c:pt>
                <c:pt idx="1252">
                  <c:v>63750</c:v>
                </c:pt>
                <c:pt idx="1253">
                  <c:v>62750</c:v>
                </c:pt>
                <c:pt idx="1254">
                  <c:v>60500</c:v>
                </c:pt>
                <c:pt idx="1255">
                  <c:v>60250</c:v>
                </c:pt>
                <c:pt idx="1256">
                  <c:v>59400</c:v>
                </c:pt>
                <c:pt idx="1257">
                  <c:v>54850</c:v>
                </c:pt>
                <c:pt idx="1258">
                  <c:v>58850</c:v>
                </c:pt>
                <c:pt idx="1259">
                  <c:v>59600</c:v>
                </c:pt>
                <c:pt idx="1260">
                  <c:v>59400</c:v>
                </c:pt>
                <c:pt idx="1261">
                  <c:v>63350</c:v>
                </c:pt>
                <c:pt idx="1262">
                  <c:v>63700</c:v>
                </c:pt>
                <c:pt idx="1263">
                  <c:v>62450</c:v>
                </c:pt>
                <c:pt idx="1264">
                  <c:v>62450</c:v>
                </c:pt>
                <c:pt idx="1265">
                  <c:v>62650</c:v>
                </c:pt>
                <c:pt idx="1266">
                  <c:v>65750</c:v>
                </c:pt>
                <c:pt idx="1267">
                  <c:v>67150</c:v>
                </c:pt>
                <c:pt idx="1268">
                  <c:v>64150</c:v>
                </c:pt>
                <c:pt idx="1269">
                  <c:v>63500</c:v>
                </c:pt>
                <c:pt idx="1270">
                  <c:v>67100</c:v>
                </c:pt>
                <c:pt idx="1271">
                  <c:v>67150</c:v>
                </c:pt>
                <c:pt idx="1272">
                  <c:v>68750</c:v>
                </c:pt>
                <c:pt idx="1273">
                  <c:v>66250</c:v>
                </c:pt>
                <c:pt idx="1274">
                  <c:v>67750</c:v>
                </c:pt>
                <c:pt idx="1275">
                  <c:v>68200</c:v>
                </c:pt>
                <c:pt idx="1276">
                  <c:v>71850</c:v>
                </c:pt>
                <c:pt idx="1277">
                  <c:v>72030</c:v>
                </c:pt>
                <c:pt idx="1278">
                  <c:v>73500</c:v>
                </c:pt>
                <c:pt idx="1279">
                  <c:v>71250</c:v>
                </c:pt>
                <c:pt idx="1280">
                  <c:v>71050</c:v>
                </c:pt>
                <c:pt idx="1281">
                  <c:v>72200</c:v>
                </c:pt>
                <c:pt idx="1282">
                  <c:v>73750</c:v>
                </c:pt>
                <c:pt idx="1283">
                  <c:v>78650</c:v>
                </c:pt>
                <c:pt idx="1284">
                  <c:v>80000</c:v>
                </c:pt>
                <c:pt idx="1285">
                  <c:v>77450</c:v>
                </c:pt>
                <c:pt idx="1286">
                  <c:v>75850</c:v>
                </c:pt>
                <c:pt idx="1287">
                  <c:v>74250</c:v>
                </c:pt>
                <c:pt idx="1288">
                  <c:v>75550</c:v>
                </c:pt>
                <c:pt idx="1289">
                  <c:v>76850</c:v>
                </c:pt>
                <c:pt idx="1290">
                  <c:v>77050</c:v>
                </c:pt>
                <c:pt idx="1291">
                  <c:v>78850</c:v>
                </c:pt>
                <c:pt idx="1292">
                  <c:v>80450</c:v>
                </c:pt>
                <c:pt idx="1293">
                  <c:v>80450</c:v>
                </c:pt>
                <c:pt idx="1294">
                  <c:v>79800</c:v>
                </c:pt>
                <c:pt idx="1295">
                  <c:v>83500</c:v>
                </c:pt>
                <c:pt idx="1296">
                  <c:v>86150</c:v>
                </c:pt>
                <c:pt idx="1297">
                  <c:v>84600</c:v>
                </c:pt>
                <c:pt idx="1298">
                  <c:v>87000</c:v>
                </c:pt>
                <c:pt idx="1299">
                  <c:v>86950</c:v>
                </c:pt>
                <c:pt idx="1300">
                  <c:v>83150</c:v>
                </c:pt>
                <c:pt idx="1301">
                  <c:v>85900</c:v>
                </c:pt>
                <c:pt idx="1302">
                  <c:v>75100</c:v>
                </c:pt>
                <c:pt idx="1303">
                  <c:v>77400</c:v>
                </c:pt>
                <c:pt idx="1304">
                  <c:v>75700</c:v>
                </c:pt>
                <c:pt idx="1305">
                  <c:v>77050</c:v>
                </c:pt>
                <c:pt idx="1306">
                  <c:v>79500</c:v>
                </c:pt>
                <c:pt idx="1307">
                  <c:v>78550</c:v>
                </c:pt>
                <c:pt idx="1308">
                  <c:v>75100</c:v>
                </c:pt>
                <c:pt idx="1309">
                  <c:v>76550</c:v>
                </c:pt>
                <c:pt idx="1310">
                  <c:v>75550</c:v>
                </c:pt>
                <c:pt idx="1311">
                  <c:v>77050</c:v>
                </c:pt>
                <c:pt idx="1312">
                  <c:v>78550</c:v>
                </c:pt>
                <c:pt idx="1313">
                  <c:v>78600</c:v>
                </c:pt>
                <c:pt idx="1314">
                  <c:v>76100</c:v>
                </c:pt>
                <c:pt idx="1315">
                  <c:v>75650</c:v>
                </c:pt>
                <c:pt idx="1316">
                  <c:v>76600</c:v>
                </c:pt>
                <c:pt idx="1317">
                  <c:v>77900</c:v>
                </c:pt>
                <c:pt idx="1318">
                  <c:v>77250</c:v>
                </c:pt>
                <c:pt idx="1319">
                  <c:v>80800</c:v>
                </c:pt>
                <c:pt idx="1320">
                  <c:v>82200</c:v>
                </c:pt>
                <c:pt idx="1321">
                  <c:v>84000</c:v>
                </c:pt>
                <c:pt idx="1322">
                  <c:v>85300</c:v>
                </c:pt>
                <c:pt idx="1323">
                  <c:v>84750</c:v>
                </c:pt>
                <c:pt idx="1324">
                  <c:v>83700</c:v>
                </c:pt>
                <c:pt idx="1325">
                  <c:v>85100</c:v>
                </c:pt>
                <c:pt idx="1326">
                  <c:v>88350</c:v>
                </c:pt>
                <c:pt idx="1327">
                  <c:v>84050</c:v>
                </c:pt>
                <c:pt idx="1328">
                  <c:v>83300</c:v>
                </c:pt>
                <c:pt idx="1329">
                  <c:v>82350</c:v>
                </c:pt>
                <c:pt idx="1330">
                  <c:v>86200</c:v>
                </c:pt>
                <c:pt idx="1331">
                  <c:v>83850</c:v>
                </c:pt>
                <c:pt idx="1332">
                  <c:v>84650</c:v>
                </c:pt>
                <c:pt idx="1333">
                  <c:v>85700</c:v>
                </c:pt>
                <c:pt idx="1334">
                  <c:v>88300</c:v>
                </c:pt>
                <c:pt idx="1335">
                  <c:v>86400</c:v>
                </c:pt>
                <c:pt idx="1336">
                  <c:v>90400</c:v>
                </c:pt>
                <c:pt idx="1337">
                  <c:v>91100</c:v>
                </c:pt>
                <c:pt idx="1338">
                  <c:v>89550</c:v>
                </c:pt>
                <c:pt idx="1339">
                  <c:v>92000</c:v>
                </c:pt>
                <c:pt idx="1340">
                  <c:v>90000</c:v>
                </c:pt>
                <c:pt idx="1341">
                  <c:v>91500</c:v>
                </c:pt>
                <c:pt idx="1342">
                  <c:v>90100</c:v>
                </c:pt>
                <c:pt idx="1343">
                  <c:v>91850</c:v>
                </c:pt>
                <c:pt idx="1344">
                  <c:v>88750</c:v>
                </c:pt>
                <c:pt idx="1345">
                  <c:v>85850</c:v>
                </c:pt>
                <c:pt idx="1346">
                  <c:v>87250</c:v>
                </c:pt>
                <c:pt idx="1347">
                  <c:v>88050</c:v>
                </c:pt>
                <c:pt idx="1348">
                  <c:v>90450</c:v>
                </c:pt>
                <c:pt idx="1349">
                  <c:v>89200</c:v>
                </c:pt>
                <c:pt idx="1350">
                  <c:v>90600</c:v>
                </c:pt>
                <c:pt idx="1351">
                  <c:v>93500</c:v>
                </c:pt>
                <c:pt idx="1352">
                  <c:v>89150</c:v>
                </c:pt>
                <c:pt idx="1353">
                  <c:v>88050</c:v>
                </c:pt>
                <c:pt idx="1354">
                  <c:v>88400</c:v>
                </c:pt>
                <c:pt idx="1355">
                  <c:v>89850</c:v>
                </c:pt>
                <c:pt idx="1356">
                  <c:v>90600</c:v>
                </c:pt>
                <c:pt idx="1357">
                  <c:v>91200</c:v>
                </c:pt>
                <c:pt idx="1358">
                  <c:v>87650</c:v>
                </c:pt>
                <c:pt idx="1359">
                  <c:v>84150</c:v>
                </c:pt>
                <c:pt idx="1360">
                  <c:v>85750</c:v>
                </c:pt>
                <c:pt idx="1361">
                  <c:v>86650</c:v>
                </c:pt>
                <c:pt idx="1362">
                  <c:v>87850</c:v>
                </c:pt>
                <c:pt idx="1363">
                  <c:v>89500</c:v>
                </c:pt>
                <c:pt idx="1364">
                  <c:v>88800</c:v>
                </c:pt>
                <c:pt idx="1365">
                  <c:v>85700</c:v>
                </c:pt>
                <c:pt idx="1366">
                  <c:v>89550</c:v>
                </c:pt>
                <c:pt idx="1367">
                  <c:v>93500</c:v>
                </c:pt>
                <c:pt idx="1368">
                  <c:v>91350</c:v>
                </c:pt>
                <c:pt idx="1369">
                  <c:v>93900</c:v>
                </c:pt>
                <c:pt idx="1370">
                  <c:v>91350</c:v>
                </c:pt>
                <c:pt idx="1371">
                  <c:v>90350</c:v>
                </c:pt>
                <c:pt idx="1372">
                  <c:v>80250</c:v>
                </c:pt>
                <c:pt idx="1373">
                  <c:v>76000</c:v>
                </c:pt>
                <c:pt idx="1374">
                  <c:v>74550</c:v>
                </c:pt>
                <c:pt idx="1375">
                  <c:v>77500</c:v>
                </c:pt>
                <c:pt idx="1376">
                  <c:v>75300</c:v>
                </c:pt>
                <c:pt idx="1377">
                  <c:v>82150</c:v>
                </c:pt>
                <c:pt idx="1378">
                  <c:v>81450</c:v>
                </c:pt>
                <c:pt idx="1379">
                  <c:v>81950</c:v>
                </c:pt>
                <c:pt idx="1380">
                  <c:v>79500</c:v>
                </c:pt>
                <c:pt idx="1381">
                  <c:v>76300</c:v>
                </c:pt>
                <c:pt idx="1382">
                  <c:v>77150</c:v>
                </c:pt>
                <c:pt idx="1383">
                  <c:v>75550</c:v>
                </c:pt>
                <c:pt idx="1384">
                  <c:v>70850</c:v>
                </c:pt>
                <c:pt idx="1385">
                  <c:v>71250</c:v>
                </c:pt>
                <c:pt idx="1386">
                  <c:v>69750</c:v>
                </c:pt>
                <c:pt idx="1387">
                  <c:v>69950</c:v>
                </c:pt>
                <c:pt idx="1388">
                  <c:v>74200</c:v>
                </c:pt>
                <c:pt idx="1389">
                  <c:v>76500</c:v>
                </c:pt>
                <c:pt idx="1390">
                  <c:v>80850</c:v>
                </c:pt>
                <c:pt idx="1391">
                  <c:v>80900</c:v>
                </c:pt>
                <c:pt idx="1392">
                  <c:v>82700</c:v>
                </c:pt>
                <c:pt idx="1393">
                  <c:v>81450</c:v>
                </c:pt>
                <c:pt idx="1394">
                  <c:v>85350</c:v>
                </c:pt>
                <c:pt idx="1395">
                  <c:v>84700</c:v>
                </c:pt>
                <c:pt idx="1396">
                  <c:v>83950</c:v>
                </c:pt>
                <c:pt idx="1397">
                  <c:v>83350</c:v>
                </c:pt>
                <c:pt idx="1398">
                  <c:v>81150</c:v>
                </c:pt>
                <c:pt idx="1399">
                  <c:v>81700</c:v>
                </c:pt>
                <c:pt idx="1400">
                  <c:v>79950</c:v>
                </c:pt>
                <c:pt idx="1401">
                  <c:v>78950</c:v>
                </c:pt>
                <c:pt idx="1402">
                  <c:v>78800</c:v>
                </c:pt>
                <c:pt idx="1403">
                  <c:v>78350</c:v>
                </c:pt>
                <c:pt idx="1404">
                  <c:v>76100</c:v>
                </c:pt>
                <c:pt idx="1405">
                  <c:v>73000</c:v>
                </c:pt>
                <c:pt idx="1406">
                  <c:v>72500</c:v>
                </c:pt>
                <c:pt idx="1407">
                  <c:v>71400</c:v>
                </c:pt>
                <c:pt idx="1408">
                  <c:v>72050</c:v>
                </c:pt>
                <c:pt idx="1409">
                  <c:v>71400</c:v>
                </c:pt>
                <c:pt idx="1410">
                  <c:v>74000</c:v>
                </c:pt>
                <c:pt idx="1411">
                  <c:v>71600</c:v>
                </c:pt>
                <c:pt idx="1412">
                  <c:v>72200</c:v>
                </c:pt>
                <c:pt idx="1413">
                  <c:v>72000</c:v>
                </c:pt>
                <c:pt idx="1414">
                  <c:v>71300</c:v>
                </c:pt>
                <c:pt idx="1415">
                  <c:v>70550</c:v>
                </c:pt>
                <c:pt idx="1416">
                  <c:v>70350</c:v>
                </c:pt>
                <c:pt idx="1417">
                  <c:v>70000</c:v>
                </c:pt>
                <c:pt idx="1418">
                  <c:v>69800</c:v>
                </c:pt>
                <c:pt idx="1419">
                  <c:v>73450</c:v>
                </c:pt>
                <c:pt idx="1420">
                  <c:v>77250</c:v>
                </c:pt>
                <c:pt idx="1421">
                  <c:v>76700</c:v>
                </c:pt>
                <c:pt idx="1422">
                  <c:v>79400</c:v>
                </c:pt>
                <c:pt idx="1423">
                  <c:v>85100</c:v>
                </c:pt>
                <c:pt idx="1424">
                  <c:v>81600</c:v>
                </c:pt>
                <c:pt idx="1425">
                  <c:v>82850</c:v>
                </c:pt>
                <c:pt idx="1426">
                  <c:v>85050</c:v>
                </c:pt>
                <c:pt idx="1427">
                  <c:v>82400</c:v>
                </c:pt>
                <c:pt idx="1428">
                  <c:v>80700</c:v>
                </c:pt>
                <c:pt idx="1429">
                  <c:v>77000</c:v>
                </c:pt>
                <c:pt idx="1430">
                  <c:v>77000</c:v>
                </c:pt>
                <c:pt idx="1431">
                  <c:v>77600</c:v>
                </c:pt>
                <c:pt idx="1432">
                  <c:v>77700</c:v>
                </c:pt>
                <c:pt idx="1433">
                  <c:v>80800</c:v>
                </c:pt>
                <c:pt idx="1434">
                  <c:v>79900</c:v>
                </c:pt>
                <c:pt idx="1435">
                  <c:v>80150</c:v>
                </c:pt>
                <c:pt idx="1436">
                  <c:v>80650</c:v>
                </c:pt>
                <c:pt idx="1437">
                  <c:v>76800</c:v>
                </c:pt>
                <c:pt idx="1438">
                  <c:v>75900</c:v>
                </c:pt>
                <c:pt idx="1439">
                  <c:v>77800</c:v>
                </c:pt>
                <c:pt idx="1440">
                  <c:v>81300</c:v>
                </c:pt>
                <c:pt idx="1441">
                  <c:v>83200</c:v>
                </c:pt>
                <c:pt idx="1442">
                  <c:v>84500</c:v>
                </c:pt>
                <c:pt idx="1443">
                  <c:v>84000</c:v>
                </c:pt>
                <c:pt idx="1444">
                  <c:v>85550</c:v>
                </c:pt>
                <c:pt idx="1445">
                  <c:v>83800</c:v>
                </c:pt>
                <c:pt idx="1446">
                  <c:v>80300</c:v>
                </c:pt>
                <c:pt idx="1447">
                  <c:v>78450</c:v>
                </c:pt>
                <c:pt idx="1448">
                  <c:v>79900</c:v>
                </c:pt>
                <c:pt idx="1449">
                  <c:v>79300</c:v>
                </c:pt>
                <c:pt idx="1450">
                  <c:v>78900</c:v>
                </c:pt>
                <c:pt idx="1451">
                  <c:v>78450</c:v>
                </c:pt>
                <c:pt idx="1452">
                  <c:v>76600</c:v>
                </c:pt>
                <c:pt idx="1453">
                  <c:v>74100</c:v>
                </c:pt>
                <c:pt idx="1454">
                  <c:v>71100</c:v>
                </c:pt>
                <c:pt idx="1455">
                  <c:v>73600</c:v>
                </c:pt>
                <c:pt idx="1456">
                  <c:v>74750</c:v>
                </c:pt>
                <c:pt idx="1457">
                  <c:v>74500</c:v>
                </c:pt>
                <c:pt idx="1458">
                  <c:v>72600</c:v>
                </c:pt>
                <c:pt idx="1459">
                  <c:v>72450</c:v>
                </c:pt>
                <c:pt idx="1460">
                  <c:v>72750</c:v>
                </c:pt>
                <c:pt idx="1461">
                  <c:v>74850</c:v>
                </c:pt>
                <c:pt idx="1462">
                  <c:v>72150</c:v>
                </c:pt>
                <c:pt idx="1463">
                  <c:v>68600</c:v>
                </c:pt>
                <c:pt idx="1464">
                  <c:v>66850</c:v>
                </c:pt>
                <c:pt idx="1465">
                  <c:v>66150</c:v>
                </c:pt>
                <c:pt idx="1466">
                  <c:v>70250</c:v>
                </c:pt>
                <c:pt idx="1467">
                  <c:v>71250</c:v>
                </c:pt>
                <c:pt idx="1468">
                  <c:v>71400</c:v>
                </c:pt>
                <c:pt idx="1469">
                  <c:v>72200</c:v>
                </c:pt>
                <c:pt idx="1470">
                  <c:v>74850</c:v>
                </c:pt>
                <c:pt idx="1471">
                  <c:v>76000</c:v>
                </c:pt>
                <c:pt idx="1472">
                  <c:v>76750</c:v>
                </c:pt>
                <c:pt idx="1473">
                  <c:v>75900</c:v>
                </c:pt>
                <c:pt idx="1474">
                  <c:v>74500</c:v>
                </c:pt>
                <c:pt idx="1475">
                  <c:v>72450</c:v>
                </c:pt>
                <c:pt idx="1476">
                  <c:v>71350</c:v>
                </c:pt>
                <c:pt idx="1477">
                  <c:v>70800</c:v>
                </c:pt>
                <c:pt idx="1478">
                  <c:v>69200</c:v>
                </c:pt>
                <c:pt idx="1479">
                  <c:v>68350</c:v>
                </c:pt>
                <c:pt idx="1480">
                  <c:v>71700</c:v>
                </c:pt>
                <c:pt idx="1481">
                  <c:v>72450</c:v>
                </c:pt>
                <c:pt idx="1482">
                  <c:v>72450</c:v>
                </c:pt>
                <c:pt idx="1483">
                  <c:v>72050</c:v>
                </c:pt>
                <c:pt idx="1484">
                  <c:v>71800</c:v>
                </c:pt>
                <c:pt idx="1485">
                  <c:v>69050</c:v>
                </c:pt>
                <c:pt idx="1486">
                  <c:v>67950</c:v>
                </c:pt>
                <c:pt idx="1487">
                  <c:v>67800</c:v>
                </c:pt>
                <c:pt idx="1488">
                  <c:v>67950</c:v>
                </c:pt>
                <c:pt idx="1489">
                  <c:v>66550</c:v>
                </c:pt>
                <c:pt idx="1490">
                  <c:v>68650</c:v>
                </c:pt>
                <c:pt idx="1491">
                  <c:v>70400</c:v>
                </c:pt>
                <c:pt idx="1492">
                  <c:v>71600</c:v>
                </c:pt>
                <c:pt idx="1493">
                  <c:v>72550</c:v>
                </c:pt>
                <c:pt idx="1494">
                  <c:v>71300</c:v>
                </c:pt>
                <c:pt idx="1495">
                  <c:v>68600</c:v>
                </c:pt>
                <c:pt idx="1496">
                  <c:v>69000</c:v>
                </c:pt>
                <c:pt idx="1497">
                  <c:v>71200</c:v>
                </c:pt>
                <c:pt idx="1498">
                  <c:v>71200</c:v>
                </c:pt>
                <c:pt idx="1499">
                  <c:v>72050</c:v>
                </c:pt>
                <c:pt idx="1500">
                  <c:v>73900</c:v>
                </c:pt>
                <c:pt idx="1501">
                  <c:v>73250</c:v>
                </c:pt>
                <c:pt idx="1502">
                  <c:v>71550</c:v>
                </c:pt>
                <c:pt idx="1503">
                  <c:v>70300</c:v>
                </c:pt>
                <c:pt idx="1504">
                  <c:v>72150</c:v>
                </c:pt>
                <c:pt idx="1505">
                  <c:v>72600</c:v>
                </c:pt>
                <c:pt idx="1506">
                  <c:v>70450</c:v>
                </c:pt>
                <c:pt idx="1507">
                  <c:v>70900</c:v>
                </c:pt>
                <c:pt idx="1508">
                  <c:v>71750</c:v>
                </c:pt>
                <c:pt idx="1509">
                  <c:v>71300</c:v>
                </c:pt>
                <c:pt idx="1510">
                  <c:v>73000</c:v>
                </c:pt>
                <c:pt idx="1511">
                  <c:v>73450</c:v>
                </c:pt>
                <c:pt idx="1512">
                  <c:v>72400</c:v>
                </c:pt>
                <c:pt idx="1513">
                  <c:v>72350</c:v>
                </c:pt>
                <c:pt idx="1514">
                  <c:v>71500</c:v>
                </c:pt>
                <c:pt idx="1515">
                  <c:v>72600</c:v>
                </c:pt>
                <c:pt idx="1516">
                  <c:v>73700</c:v>
                </c:pt>
                <c:pt idx="1517">
                  <c:v>74700</c:v>
                </c:pt>
                <c:pt idx="1518">
                  <c:v>75400</c:v>
                </c:pt>
                <c:pt idx="1519">
                  <c:v>74250</c:v>
                </c:pt>
                <c:pt idx="1520">
                  <c:v>73650</c:v>
                </c:pt>
                <c:pt idx="1521">
                  <c:v>72950</c:v>
                </c:pt>
                <c:pt idx="1522">
                  <c:v>73550</c:v>
                </c:pt>
                <c:pt idx="1523">
                  <c:v>72600</c:v>
                </c:pt>
                <c:pt idx="1524">
                  <c:v>70850</c:v>
                </c:pt>
                <c:pt idx="1525">
                  <c:v>70950</c:v>
                </c:pt>
                <c:pt idx="1526">
                  <c:v>70300</c:v>
                </c:pt>
                <c:pt idx="1527">
                  <c:v>68250</c:v>
                </c:pt>
                <c:pt idx="1528">
                  <c:v>66600</c:v>
                </c:pt>
                <c:pt idx="1529">
                  <c:v>64850</c:v>
                </c:pt>
                <c:pt idx="1530">
                  <c:v>61050</c:v>
                </c:pt>
                <c:pt idx="1531">
                  <c:v>62900</c:v>
                </c:pt>
                <c:pt idx="1532">
                  <c:v>62850</c:v>
                </c:pt>
                <c:pt idx="1533">
                  <c:v>62300</c:v>
                </c:pt>
                <c:pt idx="1534">
                  <c:v>61550</c:v>
                </c:pt>
                <c:pt idx="1535">
                  <c:v>60700</c:v>
                </c:pt>
                <c:pt idx="1536">
                  <c:v>60500</c:v>
                </c:pt>
                <c:pt idx="1537">
                  <c:v>61200</c:v>
                </c:pt>
                <c:pt idx="1538">
                  <c:v>59900</c:v>
                </c:pt>
                <c:pt idx="1539">
                  <c:v>61000</c:v>
                </c:pt>
                <c:pt idx="1540">
                  <c:v>61350</c:v>
                </c:pt>
                <c:pt idx="1541">
                  <c:v>59650</c:v>
                </c:pt>
                <c:pt idx="1542">
                  <c:v>60650</c:v>
                </c:pt>
                <c:pt idx="1543">
                  <c:v>59950</c:v>
                </c:pt>
                <c:pt idx="1544">
                  <c:v>61400</c:v>
                </c:pt>
                <c:pt idx="1545">
                  <c:v>63250</c:v>
                </c:pt>
                <c:pt idx="1546">
                  <c:v>63250</c:v>
                </c:pt>
                <c:pt idx="1547">
                  <c:v>61850</c:v>
                </c:pt>
                <c:pt idx="1548">
                  <c:v>60950</c:v>
                </c:pt>
                <c:pt idx="1549">
                  <c:v>60300</c:v>
                </c:pt>
                <c:pt idx="1550">
                  <c:v>58050</c:v>
                </c:pt>
                <c:pt idx="1551">
                  <c:v>59300</c:v>
                </c:pt>
                <c:pt idx="1552">
                  <c:v>57850</c:v>
                </c:pt>
                <c:pt idx="1553">
                  <c:v>55700</c:v>
                </c:pt>
                <c:pt idx="1554">
                  <c:v>56800</c:v>
                </c:pt>
                <c:pt idx="1555">
                  <c:v>56700</c:v>
                </c:pt>
                <c:pt idx="1556">
                  <c:v>57579.499999999993</c:v>
                </c:pt>
                <c:pt idx="1557">
                  <c:v>58402</c:v>
                </c:pt>
                <c:pt idx="1558">
                  <c:v>58398.5</c:v>
                </c:pt>
                <c:pt idx="1559">
                  <c:v>56033.5</c:v>
                </c:pt>
                <c:pt idx="1560">
                  <c:v>56399.5</c:v>
                </c:pt>
                <c:pt idx="1561">
                  <c:v>56951</c:v>
                </c:pt>
                <c:pt idx="1562">
                  <c:v>58201.5</c:v>
                </c:pt>
                <c:pt idx="1563">
                  <c:v>57151.5</c:v>
                </c:pt>
                <c:pt idx="1564">
                  <c:v>55336.5</c:v>
                </c:pt>
                <c:pt idx="1565">
                  <c:v>54690.5</c:v>
                </c:pt>
                <c:pt idx="1566">
                  <c:v>54577.5</c:v>
                </c:pt>
                <c:pt idx="1567">
                  <c:v>54102</c:v>
                </c:pt>
                <c:pt idx="1568">
                  <c:v>54012.5</c:v>
                </c:pt>
                <c:pt idx="1569">
                  <c:v>54047.5</c:v>
                </c:pt>
                <c:pt idx="1570">
                  <c:v>51401</c:v>
                </c:pt>
                <c:pt idx="1571">
                  <c:v>49676</c:v>
                </c:pt>
                <c:pt idx="1572">
                  <c:v>49199</c:v>
                </c:pt>
                <c:pt idx="1573">
                  <c:v>49044</c:v>
                </c:pt>
                <c:pt idx="1574">
                  <c:v>47985.5</c:v>
                </c:pt>
                <c:pt idx="1575">
                  <c:v>49430</c:v>
                </c:pt>
                <c:pt idx="1576">
                  <c:v>50906.5</c:v>
                </c:pt>
                <c:pt idx="1577">
                  <c:v>50751.5</c:v>
                </c:pt>
                <c:pt idx="1578">
                  <c:v>49407</c:v>
                </c:pt>
                <c:pt idx="1579">
                  <c:v>48319</c:v>
                </c:pt>
                <c:pt idx="1580">
                  <c:v>48936</c:v>
                </c:pt>
                <c:pt idx="1581">
                  <c:v>47201.5</c:v>
                </c:pt>
                <c:pt idx="1582">
                  <c:v>45352</c:v>
                </c:pt>
                <c:pt idx="1583">
                  <c:v>48900</c:v>
                </c:pt>
                <c:pt idx="1584">
                  <c:v>50586</c:v>
                </c:pt>
                <c:pt idx="1585">
                  <c:v>49901.5</c:v>
                </c:pt>
                <c:pt idx="1586">
                  <c:v>49081.5</c:v>
                </c:pt>
                <c:pt idx="1587">
                  <c:v>46894.5</c:v>
                </c:pt>
                <c:pt idx="1588">
                  <c:v>42839</c:v>
                </c:pt>
                <c:pt idx="1589">
                  <c:v>42595.5</c:v>
                </c:pt>
                <c:pt idx="1590">
                  <c:v>41692</c:v>
                </c:pt>
                <c:pt idx="1591">
                  <c:v>43776</c:v>
                </c:pt>
                <c:pt idx="1592">
                  <c:v>41862.5</c:v>
                </c:pt>
                <c:pt idx="1593">
                  <c:v>42844</c:v>
                </c:pt>
                <c:pt idx="1594">
                  <c:v>44000</c:v>
                </c:pt>
                <c:pt idx="1595">
                  <c:v>44397</c:v>
                </c:pt>
                <c:pt idx="1596">
                  <c:v>43861.5</c:v>
                </c:pt>
                <c:pt idx="1597">
                  <c:v>41318</c:v>
                </c:pt>
                <c:pt idx="1598">
                  <c:v>41426</c:v>
                </c:pt>
                <c:pt idx="1599">
                  <c:v>43409.5</c:v>
                </c:pt>
                <c:pt idx="1600">
                  <c:v>45461.5</c:v>
                </c:pt>
                <c:pt idx="1601">
                  <c:v>47641</c:v>
                </c:pt>
                <c:pt idx="1602">
                  <c:v>46833</c:v>
                </c:pt>
                <c:pt idx="1603">
                  <c:v>45573.5</c:v>
                </c:pt>
                <c:pt idx="1604">
                  <c:v>48835.5</c:v>
                </c:pt>
                <c:pt idx="1605">
                  <c:v>47943</c:v>
                </c:pt>
                <c:pt idx="1606">
                  <c:v>48438</c:v>
                </c:pt>
                <c:pt idx="1607">
                  <c:v>47202.5</c:v>
                </c:pt>
                <c:pt idx="1608">
                  <c:v>47699</c:v>
                </c:pt>
                <c:pt idx="1609">
                  <c:v>48276.5</c:v>
                </c:pt>
                <c:pt idx="1610">
                  <c:v>49089</c:v>
                </c:pt>
                <c:pt idx="1611">
                  <c:v>50322</c:v>
                </c:pt>
                <c:pt idx="1612">
                  <c:v>53648</c:v>
                </c:pt>
                <c:pt idx="1613">
                  <c:v>53828</c:v>
                </c:pt>
                <c:pt idx="1614">
                  <c:v>52442.499999999993</c:v>
                </c:pt>
                <c:pt idx="1615">
                  <c:v>50915</c:v>
                </c:pt>
                <c:pt idx="1616">
                  <c:v>48644</c:v>
                </c:pt>
                <c:pt idx="1617">
                  <c:v>49175.5</c:v>
                </c:pt>
                <c:pt idx="1618">
                  <c:v>49452.5</c:v>
                </c:pt>
                <c:pt idx="1619">
                  <c:v>48349.5</c:v>
                </c:pt>
                <c:pt idx="1620">
                  <c:v>49093.5</c:v>
                </c:pt>
                <c:pt idx="1621">
                  <c:v>52845.500000000007</c:v>
                </c:pt>
                <c:pt idx="1622">
                  <c:v>54750</c:v>
                </c:pt>
                <c:pt idx="1623">
                  <c:v>54439.5</c:v>
                </c:pt>
                <c:pt idx="1624">
                  <c:v>53948.5</c:v>
                </c:pt>
                <c:pt idx="1625">
                  <c:v>57251.5</c:v>
                </c:pt>
                <c:pt idx="1626">
                  <c:v>57150</c:v>
                </c:pt>
                <c:pt idx="1627">
                  <c:v>56021</c:v>
                </c:pt>
                <c:pt idx="1628">
                  <c:v>55542.999999999993</c:v>
                </c:pt>
                <c:pt idx="1629">
                  <c:v>53458.5</c:v>
                </c:pt>
                <c:pt idx="1630">
                  <c:v>53046</c:v>
                </c:pt>
                <c:pt idx="1631">
                  <c:v>52951.5</c:v>
                </c:pt>
                <c:pt idx="1632">
                  <c:v>50696.5</c:v>
                </c:pt>
                <c:pt idx="1633">
                  <c:v>52530.499999999993</c:v>
                </c:pt>
                <c:pt idx="1634">
                  <c:v>51131</c:v>
                </c:pt>
                <c:pt idx="1635">
                  <c:v>48285</c:v>
                </c:pt>
                <c:pt idx="1636">
                  <c:v>46565.5</c:v>
                </c:pt>
                <c:pt idx="1637">
                  <c:v>46514.5</c:v>
                </c:pt>
                <c:pt idx="1638">
                  <c:v>48861</c:v>
                </c:pt>
                <c:pt idx="1639">
                  <c:v>49836.5</c:v>
                </c:pt>
                <c:pt idx="1640">
                  <c:v>47002.5</c:v>
                </c:pt>
                <c:pt idx="1641">
                  <c:v>45973.5</c:v>
                </c:pt>
                <c:pt idx="1642">
                  <c:v>45251.5</c:v>
                </c:pt>
                <c:pt idx="1643">
                  <c:v>46310.5</c:v>
                </c:pt>
                <c:pt idx="1644">
                  <c:v>45581</c:v>
                </c:pt>
                <c:pt idx="1645">
                  <c:v>46214</c:v>
                </c:pt>
                <c:pt idx="1646">
                  <c:v>44481</c:v>
                </c:pt>
                <c:pt idx="1647">
                  <c:v>45014</c:v>
                </c:pt>
                <c:pt idx="1648">
                  <c:v>48269</c:v>
                </c:pt>
                <c:pt idx="1649">
                  <c:v>49090.5</c:v>
                </c:pt>
                <c:pt idx="1650">
                  <c:v>48701.5</c:v>
                </c:pt>
                <c:pt idx="1651">
                  <c:v>49127</c:v>
                </c:pt>
                <c:pt idx="1652">
                  <c:v>49989.5</c:v>
                </c:pt>
                <c:pt idx="1653">
                  <c:v>50398</c:v>
                </c:pt>
                <c:pt idx="1654">
                  <c:v>50026</c:v>
                </c:pt>
                <c:pt idx="1655">
                  <c:v>51273</c:v>
                </c:pt>
                <c:pt idx="1656">
                  <c:v>49819.5</c:v>
                </c:pt>
                <c:pt idx="1657">
                  <c:v>46994.5</c:v>
                </c:pt>
                <c:pt idx="1658">
                  <c:v>48048.5</c:v>
                </c:pt>
                <c:pt idx="1659">
                  <c:v>48043</c:v>
                </c:pt>
                <c:pt idx="1660">
                  <c:v>47347.5</c:v>
                </c:pt>
                <c:pt idx="1661">
                  <c:v>47586.5</c:v>
                </c:pt>
                <c:pt idx="1662">
                  <c:v>48555.5</c:v>
                </c:pt>
                <c:pt idx="1663">
                  <c:v>48486.5</c:v>
                </c:pt>
                <c:pt idx="1664">
                  <c:v>47093</c:v>
                </c:pt>
                <c:pt idx="1665">
                  <c:v>45590.5</c:v>
                </c:pt>
                <c:pt idx="1666">
                  <c:v>45999.5</c:v>
                </c:pt>
                <c:pt idx="1667">
                  <c:v>46892</c:v>
                </c:pt>
                <c:pt idx="1668">
                  <c:v>47845.5</c:v>
                </c:pt>
                <c:pt idx="1669">
                  <c:v>47511</c:v>
                </c:pt>
                <c:pt idx="1670">
                  <c:v>46801.5</c:v>
                </c:pt>
                <c:pt idx="1671">
                  <c:v>46327</c:v>
                </c:pt>
                <c:pt idx="1672">
                  <c:v>46366</c:v>
                </c:pt>
                <c:pt idx="1673">
                  <c:v>46176.5</c:v>
                </c:pt>
                <c:pt idx="1674">
                  <c:v>45279.5</c:v>
                </c:pt>
                <c:pt idx="1675">
                  <c:v>45930</c:v>
                </c:pt>
                <c:pt idx="1676">
                  <c:v>46582</c:v>
                </c:pt>
                <c:pt idx="1677">
                  <c:v>46646</c:v>
                </c:pt>
                <c:pt idx="1678">
                  <c:v>48082</c:v>
                </c:pt>
                <c:pt idx="1679">
                  <c:v>49077</c:v>
                </c:pt>
                <c:pt idx="1680">
                  <c:v>48810.5</c:v>
                </c:pt>
                <c:pt idx="1681">
                  <c:v>48571</c:v>
                </c:pt>
                <c:pt idx="1682">
                  <c:v>50225.5</c:v>
                </c:pt>
                <c:pt idx="1683">
                  <c:v>50277</c:v>
                </c:pt>
                <c:pt idx="1684">
                  <c:v>48292.5</c:v>
                </c:pt>
                <c:pt idx="1685">
                  <c:v>46517</c:v>
                </c:pt>
                <c:pt idx="1686">
                  <c:v>45471</c:v>
                </c:pt>
                <c:pt idx="1687">
                  <c:v>45643.5</c:v>
                </c:pt>
                <c:pt idx="1688">
                  <c:v>47186.5</c:v>
                </c:pt>
                <c:pt idx="1689">
                  <c:v>46033.5</c:v>
                </c:pt>
                <c:pt idx="1690">
                  <c:v>45669.5</c:v>
                </c:pt>
                <c:pt idx="1691">
                  <c:v>45915.5</c:v>
                </c:pt>
                <c:pt idx="1692">
                  <c:v>46329</c:v>
                </c:pt>
                <c:pt idx="1693">
                  <c:v>47453.5</c:v>
                </c:pt>
                <c:pt idx="1694">
                  <c:v>46992</c:v>
                </c:pt>
                <c:pt idx="1695">
                  <c:v>46848</c:v>
                </c:pt>
                <c:pt idx="1696">
                  <c:v>44270.5</c:v>
                </c:pt>
                <c:pt idx="1697">
                  <c:v>44561.5</c:v>
                </c:pt>
                <c:pt idx="1698">
                  <c:v>45753</c:v>
                </c:pt>
                <c:pt idx="1699">
                  <c:v>46342.5</c:v>
                </c:pt>
                <c:pt idx="1700">
                  <c:v>48337</c:v>
                </c:pt>
                <c:pt idx="1701">
                  <c:v>49552</c:v>
                </c:pt>
                <c:pt idx="1702">
                  <c:v>50467.5</c:v>
                </c:pt>
                <c:pt idx="1703">
                  <c:v>50432</c:v>
                </c:pt>
                <c:pt idx="1704">
                  <c:v>49423.5</c:v>
                </c:pt>
                <c:pt idx="1705">
                  <c:v>48090.5</c:v>
                </c:pt>
                <c:pt idx="1706">
                  <c:v>50090</c:v>
                </c:pt>
                <c:pt idx="1707">
                  <c:v>49697.5</c:v>
                </c:pt>
                <c:pt idx="1708">
                  <c:v>48136</c:v>
                </c:pt>
                <c:pt idx="1709">
                  <c:v>48134</c:v>
                </c:pt>
                <c:pt idx="1710">
                  <c:v>47348</c:v>
                </c:pt>
                <c:pt idx="1711">
                  <c:v>47286.5</c:v>
                </c:pt>
                <c:pt idx="1712">
                  <c:v>46445</c:v>
                </c:pt>
                <c:pt idx="1713">
                  <c:v>45715</c:v>
                </c:pt>
                <c:pt idx="1714">
                  <c:v>46379</c:v>
                </c:pt>
                <c:pt idx="1715">
                  <c:v>46145.5</c:v>
                </c:pt>
                <c:pt idx="1716">
                  <c:v>45602.5</c:v>
                </c:pt>
                <c:pt idx="1717">
                  <c:v>45418.5</c:v>
                </c:pt>
                <c:pt idx="1718">
                  <c:v>46051.5</c:v>
                </c:pt>
                <c:pt idx="1719">
                  <c:v>44255</c:v>
                </c:pt>
                <c:pt idx="1720">
                  <c:v>44926.5</c:v>
                </c:pt>
                <c:pt idx="1721">
                  <c:v>45061.5</c:v>
                </c:pt>
                <c:pt idx="1722">
                  <c:v>45193.5</c:v>
                </c:pt>
                <c:pt idx="1723">
                  <c:v>44235</c:v>
                </c:pt>
                <c:pt idx="1724">
                  <c:v>43747.5</c:v>
                </c:pt>
                <c:pt idx="1725">
                  <c:v>42498</c:v>
                </c:pt>
                <c:pt idx="1726">
                  <c:v>42070</c:v>
                </c:pt>
                <c:pt idx="1727">
                  <c:v>41285</c:v>
                </c:pt>
                <c:pt idx="1728">
                  <c:v>41281</c:v>
                </c:pt>
                <c:pt idx="1729">
                  <c:v>41421.5</c:v>
                </c:pt>
                <c:pt idx="1730">
                  <c:v>41429.5</c:v>
                </c:pt>
                <c:pt idx="1731">
                  <c:v>41262</c:v>
                </c:pt>
                <c:pt idx="1732">
                  <c:v>39335.5</c:v>
                </c:pt>
                <c:pt idx="1733">
                  <c:v>39421.5</c:v>
                </c:pt>
                <c:pt idx="1734">
                  <c:v>39248.5</c:v>
                </c:pt>
                <c:pt idx="1735">
                  <c:v>38993</c:v>
                </c:pt>
                <c:pt idx="1736">
                  <c:v>39576</c:v>
                </c:pt>
                <c:pt idx="1737">
                  <c:v>41243</c:v>
                </c:pt>
                <c:pt idx="1738">
                  <c:v>40695</c:v>
                </c:pt>
                <c:pt idx="1739">
                  <c:v>41038.5</c:v>
                </c:pt>
                <c:pt idx="1740">
                  <c:v>41784.5</c:v>
                </c:pt>
                <c:pt idx="1741">
                  <c:v>41413.5</c:v>
                </c:pt>
                <c:pt idx="1742">
                  <c:v>41510.5</c:v>
                </c:pt>
                <c:pt idx="1743">
                  <c:v>43314.5</c:v>
                </c:pt>
                <c:pt idx="1744">
                  <c:v>42530.5</c:v>
                </c:pt>
                <c:pt idx="1745">
                  <c:v>42158</c:v>
                </c:pt>
                <c:pt idx="1746">
                  <c:v>41989.5</c:v>
                </c:pt>
                <c:pt idx="1747">
                  <c:v>39797.5</c:v>
                </c:pt>
                <c:pt idx="1748">
                  <c:v>39545.5</c:v>
                </c:pt>
                <c:pt idx="1749">
                  <c:v>39233.5</c:v>
                </c:pt>
                <c:pt idx="1750">
                  <c:v>39302.5</c:v>
                </c:pt>
                <c:pt idx="1751">
                  <c:v>39422</c:v>
                </c:pt>
                <c:pt idx="1752">
                  <c:v>41009.5</c:v>
                </c:pt>
                <c:pt idx="1753">
                  <c:v>40419</c:v>
                </c:pt>
                <c:pt idx="1754">
                  <c:v>39743</c:v>
                </c:pt>
                <c:pt idx="1755">
                  <c:v>40770</c:v>
                </c:pt>
                <c:pt idx="1756">
                  <c:v>41061</c:v>
                </c:pt>
                <c:pt idx="1757">
                  <c:v>39869.5</c:v>
                </c:pt>
                <c:pt idx="1758">
                  <c:v>40210</c:v>
                </c:pt>
                <c:pt idx="1759">
                  <c:v>42027</c:v>
                </c:pt>
                <c:pt idx="1760">
                  <c:v>42815.5</c:v>
                </c:pt>
                <c:pt idx="1761">
                  <c:v>40743.5</c:v>
                </c:pt>
                <c:pt idx="1762">
                  <c:v>41397.5</c:v>
                </c:pt>
                <c:pt idx="1763">
                  <c:v>42174</c:v>
                </c:pt>
                <c:pt idx="1764">
                  <c:v>42303.5</c:v>
                </c:pt>
                <c:pt idx="1765">
                  <c:v>44899</c:v>
                </c:pt>
                <c:pt idx="1766">
                  <c:v>44422.5</c:v>
                </c:pt>
                <c:pt idx="1767">
                  <c:v>45021</c:v>
                </c:pt>
                <c:pt idx="1768">
                  <c:v>44845.5</c:v>
                </c:pt>
                <c:pt idx="1769">
                  <c:v>43417</c:v>
                </c:pt>
                <c:pt idx="1770">
                  <c:v>43200</c:v>
                </c:pt>
                <c:pt idx="1771">
                  <c:v>40800</c:v>
                </c:pt>
                <c:pt idx="1772">
                  <c:v>40100</c:v>
                </c:pt>
                <c:pt idx="1773">
                  <c:v>39626</c:v>
                </c:pt>
                <c:pt idx="1774">
                  <c:v>40225</c:v>
                </c:pt>
                <c:pt idx="1775">
                  <c:v>40100</c:v>
                </c:pt>
                <c:pt idx="1776">
                  <c:v>40387.5</c:v>
                </c:pt>
                <c:pt idx="1777">
                  <c:v>41632.5</c:v>
                </c:pt>
                <c:pt idx="1778">
                  <c:v>40400</c:v>
                </c:pt>
                <c:pt idx="1779">
                  <c:v>41400</c:v>
                </c:pt>
                <c:pt idx="1780">
                  <c:v>42172.5</c:v>
                </c:pt>
                <c:pt idx="1781">
                  <c:v>43107</c:v>
                </c:pt>
                <c:pt idx="1782">
                  <c:v>42099.5</c:v>
                </c:pt>
                <c:pt idx="1783">
                  <c:v>42936.5</c:v>
                </c:pt>
                <c:pt idx="1784">
                  <c:v>42330</c:v>
                </c:pt>
                <c:pt idx="1785">
                  <c:v>42757.5</c:v>
                </c:pt>
                <c:pt idx="1786">
                  <c:v>46502</c:v>
                </c:pt>
                <c:pt idx="1787">
                  <c:v>47344</c:v>
                </c:pt>
                <c:pt idx="1788">
                  <c:v>47300</c:v>
                </c:pt>
                <c:pt idx="1789">
                  <c:v>47179.5</c:v>
                </c:pt>
                <c:pt idx="1790">
                  <c:v>46413.5</c:v>
                </c:pt>
                <c:pt idx="1791">
                  <c:v>43895.5</c:v>
                </c:pt>
                <c:pt idx="1792">
                  <c:v>44616</c:v>
                </c:pt>
                <c:pt idx="1793">
                  <c:v>44281.5</c:v>
                </c:pt>
                <c:pt idx="1794">
                  <c:v>45912</c:v>
                </c:pt>
                <c:pt idx="1795">
                  <c:v>47386.5</c:v>
                </c:pt>
                <c:pt idx="1796">
                  <c:v>44253</c:v>
                </c:pt>
                <c:pt idx="1797">
                  <c:v>44361.5</c:v>
                </c:pt>
                <c:pt idx="1798">
                  <c:v>44422.5</c:v>
                </c:pt>
                <c:pt idx="1799">
                  <c:v>44650.5</c:v>
                </c:pt>
                <c:pt idx="1800">
                  <c:v>44636</c:v>
                </c:pt>
                <c:pt idx="1801">
                  <c:v>46257</c:v>
                </c:pt>
                <c:pt idx="1802">
                  <c:v>45347.5</c:v>
                </c:pt>
                <c:pt idx="1803">
                  <c:v>47164</c:v>
                </c:pt>
                <c:pt idx="1804">
                  <c:v>48893</c:v>
                </c:pt>
                <c:pt idx="1805">
                  <c:v>48878.5</c:v>
                </c:pt>
                <c:pt idx="1806">
                  <c:v>51014</c:v>
                </c:pt>
                <c:pt idx="1807">
                  <c:v>50187.5</c:v>
                </c:pt>
                <c:pt idx="1808">
                  <c:v>47898</c:v>
                </c:pt>
                <c:pt idx="1809">
                  <c:v>48263</c:v>
                </c:pt>
                <c:pt idx="1810">
                  <c:v>48124</c:v>
                </c:pt>
                <c:pt idx="1811">
                  <c:v>48652.5</c:v>
                </c:pt>
                <c:pt idx="1812">
                  <c:v>43216</c:v>
                </c:pt>
                <c:pt idx="1813">
                  <c:v>45143.5</c:v>
                </c:pt>
                <c:pt idx="1814">
                  <c:v>38008</c:v>
                </c:pt>
                <c:pt idx="1815">
                  <c:v>30563.5</c:v>
                </c:pt>
                <c:pt idx="1816">
                  <c:v>37151.5</c:v>
                </c:pt>
                <c:pt idx="1817">
                  <c:v>36140</c:v>
                </c:pt>
                <c:pt idx="1818">
                  <c:v>37261.5</c:v>
                </c:pt>
                <c:pt idx="1819">
                  <c:v>38643</c:v>
                </c:pt>
                <c:pt idx="1820">
                  <c:v>38144.5</c:v>
                </c:pt>
                <c:pt idx="1821">
                  <c:v>38020.5</c:v>
                </c:pt>
                <c:pt idx="1822">
                  <c:v>38367.5</c:v>
                </c:pt>
                <c:pt idx="1823">
                  <c:v>39927.5</c:v>
                </c:pt>
                <c:pt idx="1824">
                  <c:v>41649</c:v>
                </c:pt>
                <c:pt idx="1825">
                  <c:v>41703.5</c:v>
                </c:pt>
                <c:pt idx="1826">
                  <c:v>40801</c:v>
                </c:pt>
                <c:pt idx="1827">
                  <c:v>40441.5</c:v>
                </c:pt>
                <c:pt idx="1828">
                  <c:v>40395</c:v>
                </c:pt>
                <c:pt idx="1829">
                  <c:v>40064</c:v>
                </c:pt>
                <c:pt idx="1830">
                  <c:v>40394</c:v>
                </c:pt>
                <c:pt idx="1831">
                  <c:v>41231</c:v>
                </c:pt>
                <c:pt idx="1832">
                  <c:v>41882</c:v>
                </c:pt>
                <c:pt idx="1833">
                  <c:v>45799.5</c:v>
                </c:pt>
                <c:pt idx="1834">
                  <c:v>45184.5</c:v>
                </c:pt>
                <c:pt idx="1835">
                  <c:v>48137</c:v>
                </c:pt>
                <c:pt idx="1836">
                  <c:v>47160.5</c:v>
                </c:pt>
                <c:pt idx="1837">
                  <c:v>46000.5</c:v>
                </c:pt>
                <c:pt idx="1838">
                  <c:v>46512</c:v>
                </c:pt>
                <c:pt idx="1839">
                  <c:v>45237.5</c:v>
                </c:pt>
                <c:pt idx="1840">
                  <c:v>46369.5</c:v>
                </c:pt>
                <c:pt idx="1841">
                  <c:v>46476</c:v>
                </c:pt>
                <c:pt idx="1842">
                  <c:v>42338</c:v>
                </c:pt>
                <c:pt idx="1843">
                  <c:v>43918</c:v>
                </c:pt>
                <c:pt idx="1844">
                  <c:v>44463.5</c:v>
                </c:pt>
                <c:pt idx="1845">
                  <c:v>43075.5</c:v>
                </c:pt>
                <c:pt idx="1846">
                  <c:v>45157.5</c:v>
                </c:pt>
                <c:pt idx="1847">
                  <c:v>42304</c:v>
                </c:pt>
                <c:pt idx="1848">
                  <c:v>44585</c:v>
                </c:pt>
                <c:pt idx="1849">
                  <c:v>44530.5</c:v>
                </c:pt>
                <c:pt idx="1850">
                  <c:v>47310</c:v>
                </c:pt>
                <c:pt idx="1851">
                  <c:v>48261</c:v>
                </c:pt>
                <c:pt idx="1852">
                  <c:v>52858.5</c:v>
                </c:pt>
                <c:pt idx="1853">
                  <c:v>50686.5</c:v>
                </c:pt>
                <c:pt idx="1854">
                  <c:v>51810.5</c:v>
                </c:pt>
                <c:pt idx="1855">
                  <c:v>51299.5</c:v>
                </c:pt>
                <c:pt idx="1856">
                  <c:v>53501.5</c:v>
                </c:pt>
                <c:pt idx="1857">
                  <c:v>53178.5</c:v>
                </c:pt>
                <c:pt idx="1858">
                  <c:v>53538.5</c:v>
                </c:pt>
                <c:pt idx="1859">
                  <c:v>55007.500000000007</c:v>
                </c:pt>
                <c:pt idx="1860">
                  <c:v>53647</c:v>
                </c:pt>
                <c:pt idx="1861">
                  <c:v>56182.500000000007</c:v>
                </c:pt>
                <c:pt idx="1862">
                  <c:v>62595.000000000007</c:v>
                </c:pt>
                <c:pt idx="1863">
                  <c:v>63562</c:v>
                </c:pt>
                <c:pt idx="1864">
                  <c:v>59433.5</c:v>
                </c:pt>
                <c:pt idx="1865">
                  <c:v>56490</c:v>
                </c:pt>
                <c:pt idx="1866">
                  <c:v>60192.499999999993</c:v>
                </c:pt>
                <c:pt idx="1867">
                  <c:v>59741.999999999993</c:v>
                </c:pt>
                <c:pt idx="1868">
                  <c:v>59094.000000000007</c:v>
                </c:pt>
                <c:pt idx="1869">
                  <c:v>60450</c:v>
                </c:pt>
                <c:pt idx="1870">
                  <c:v>60013</c:v>
                </c:pt>
                <c:pt idx="1871">
                  <c:v>60026</c:v>
                </c:pt>
                <c:pt idx="1872">
                  <c:v>61301.5</c:v>
                </c:pt>
                <c:pt idx="1873">
                  <c:v>59867.499999999993</c:v>
                </c:pt>
                <c:pt idx="1874">
                  <c:v>62621.5</c:v>
                </c:pt>
                <c:pt idx="1875">
                  <c:v>61274</c:v>
                </c:pt>
                <c:pt idx="1876">
                  <c:v>58423</c:v>
                </c:pt>
                <c:pt idx="1877">
                  <c:v>59025</c:v>
                </c:pt>
                <c:pt idx="1878">
                  <c:v>58241.999999999993</c:v>
                </c:pt>
                <c:pt idx="1879">
                  <c:v>57316</c:v>
                </c:pt>
                <c:pt idx="1880">
                  <c:v>51757.500000000007</c:v>
                </c:pt>
                <c:pt idx="1881">
                  <c:v>55584</c:v>
                </c:pt>
                <c:pt idx="1882">
                  <c:v>54546.5</c:v>
                </c:pt>
                <c:pt idx="1883">
                  <c:v>55231.500000000007</c:v>
                </c:pt>
                <c:pt idx="1884">
                  <c:v>54946.5</c:v>
                </c:pt>
                <c:pt idx="1885">
                  <c:v>53045.000000000007</c:v>
                </c:pt>
                <c:pt idx="1886">
                  <c:v>52421.5</c:v>
                </c:pt>
                <c:pt idx="1887">
                  <c:v>49074.5</c:v>
                </c:pt>
                <c:pt idx="1888">
                  <c:v>51404</c:v>
                </c:pt>
                <c:pt idx="1889">
                  <c:v>49840</c:v>
                </c:pt>
                <c:pt idx="1890">
                  <c:v>50545.5</c:v>
                </c:pt>
                <c:pt idx="1891">
                  <c:v>51184</c:v>
                </c:pt>
                <c:pt idx="1892">
                  <c:v>47654</c:v>
                </c:pt>
                <c:pt idx="1893">
                  <c:v>46994</c:v>
                </c:pt>
                <c:pt idx="1894">
                  <c:v>49133.5</c:v>
                </c:pt>
                <c:pt idx="1895">
                  <c:v>48629</c:v>
                </c:pt>
                <c:pt idx="1896">
                  <c:v>51288</c:v>
                </c:pt>
                <c:pt idx="1897">
                  <c:v>52789.5</c:v>
                </c:pt>
                <c:pt idx="1898">
                  <c:v>51959</c:v>
                </c:pt>
                <c:pt idx="1899">
                  <c:v>50928.5</c:v>
                </c:pt>
                <c:pt idx="1900">
                  <c:v>51698.5</c:v>
                </c:pt>
                <c:pt idx="1901">
                  <c:v>54148.5</c:v>
                </c:pt>
                <c:pt idx="1902">
                  <c:v>51529.999999999993</c:v>
                </c:pt>
                <c:pt idx="1903">
                  <c:v>47649.5</c:v>
                </c:pt>
                <c:pt idx="1904">
                  <c:v>46650</c:v>
                </c:pt>
                <c:pt idx="1905">
                  <c:v>47163.5</c:v>
                </c:pt>
                <c:pt idx="1906">
                  <c:v>46805</c:v>
                </c:pt>
                <c:pt idx="1907">
                  <c:v>48505.5</c:v>
                </c:pt>
                <c:pt idx="1908">
                  <c:v>48303.5</c:v>
                </c:pt>
                <c:pt idx="1909">
                  <c:v>47836.5</c:v>
                </c:pt>
                <c:pt idx="1910">
                  <c:v>48548.5</c:v>
                </c:pt>
                <c:pt idx="1911">
                  <c:v>51514</c:v>
                </c:pt>
                <c:pt idx="1912">
                  <c:v>50509.5</c:v>
                </c:pt>
                <c:pt idx="1913">
                  <c:v>51240.5</c:v>
                </c:pt>
                <c:pt idx="1914">
                  <c:v>51435.5</c:v>
                </c:pt>
                <c:pt idx="1915">
                  <c:v>53355.499999999993</c:v>
                </c:pt>
                <c:pt idx="1916">
                  <c:v>52821.5</c:v>
                </c:pt>
                <c:pt idx="1917">
                  <c:v>56164</c:v>
                </c:pt>
                <c:pt idx="1918">
                  <c:v>53922</c:v>
                </c:pt>
                <c:pt idx="1919">
                  <c:v>51186</c:v>
                </c:pt>
                <c:pt idx="1920">
                  <c:v>49971</c:v>
                </c:pt>
                <c:pt idx="1921">
                  <c:v>49317</c:v>
                </c:pt>
                <c:pt idx="1922">
                  <c:v>48809.5</c:v>
                </c:pt>
                <c:pt idx="1923">
                  <c:v>49650.5</c:v>
                </c:pt>
                <c:pt idx="1924">
                  <c:v>46440.5</c:v>
                </c:pt>
                <c:pt idx="1925">
                  <c:v>46795.5</c:v>
                </c:pt>
                <c:pt idx="1926">
                  <c:v>48041.5</c:v>
                </c:pt>
                <c:pt idx="1927">
                  <c:v>47010</c:v>
                </c:pt>
                <c:pt idx="1928">
                  <c:v>47745</c:v>
                </c:pt>
                <c:pt idx="1929">
                  <c:v>47712.5</c:v>
                </c:pt>
                <c:pt idx="1930">
                  <c:v>50767.5</c:v>
                </c:pt>
                <c:pt idx="1931">
                  <c:v>48750</c:v>
                </c:pt>
                <c:pt idx="1932">
                  <c:v>46667.5</c:v>
                </c:pt>
                <c:pt idx="1933">
                  <c:v>45445.5</c:v>
                </c:pt>
                <c:pt idx="1934">
                  <c:v>44422.5</c:v>
                </c:pt>
                <c:pt idx="1935">
                  <c:v>44822</c:v>
                </c:pt>
                <c:pt idx="1936">
                  <c:v>42477.5</c:v>
                </c:pt>
                <c:pt idx="1937">
                  <c:v>43660.5</c:v>
                </c:pt>
                <c:pt idx="1938">
                  <c:v>44878</c:v>
                </c:pt>
                <c:pt idx="1939">
                  <c:v>46675</c:v>
                </c:pt>
                <c:pt idx="1940">
                  <c:v>48146.5</c:v>
                </c:pt>
                <c:pt idx="1941">
                  <c:v>44752.5</c:v>
                </c:pt>
                <c:pt idx="1942">
                  <c:v>43140.5</c:v>
                </c:pt>
                <c:pt idx="1943">
                  <c:v>41773.5</c:v>
                </c:pt>
                <c:pt idx="1944">
                  <c:v>44027</c:v>
                </c:pt>
                <c:pt idx="1945">
                  <c:v>45350</c:v>
                </c:pt>
                <c:pt idx="1946">
                  <c:v>42781</c:v>
                </c:pt>
                <c:pt idx="1947">
                  <c:v>43060</c:v>
                </c:pt>
                <c:pt idx="1948">
                  <c:v>45654.5</c:v>
                </c:pt>
                <c:pt idx="1949">
                  <c:v>44871</c:v>
                </c:pt>
                <c:pt idx="1950">
                  <c:v>46563.5</c:v>
                </c:pt>
                <c:pt idx="1951">
                  <c:v>47223.5</c:v>
                </c:pt>
                <c:pt idx="1952">
                  <c:v>48018</c:v>
                </c:pt>
                <c:pt idx="1953">
                  <c:v>51521.5</c:v>
                </c:pt>
                <c:pt idx="1954">
                  <c:v>48835</c:v>
                </c:pt>
                <c:pt idx="1955">
                  <c:v>49050</c:v>
                </c:pt>
                <c:pt idx="1956">
                  <c:v>50793</c:v>
                </c:pt>
                <c:pt idx="1957">
                  <c:v>51471.5</c:v>
                </c:pt>
                <c:pt idx="1958">
                  <c:v>49569.5</c:v>
                </c:pt>
                <c:pt idx="1959">
                  <c:v>51557.500000000007</c:v>
                </c:pt>
                <c:pt idx="1960">
                  <c:v>53691</c:v>
                </c:pt>
                <c:pt idx="1961">
                  <c:v>54000</c:v>
                </c:pt>
                <c:pt idx="1962">
                  <c:v>53300</c:v>
                </c:pt>
                <c:pt idx="1963">
                  <c:v>51600</c:v>
                </c:pt>
                <c:pt idx="1964">
                  <c:v>51000</c:v>
                </c:pt>
                <c:pt idx="1965">
                  <c:v>50750</c:v>
                </c:pt>
                <c:pt idx="1966">
                  <c:v>48650</c:v>
                </c:pt>
                <c:pt idx="1967">
                  <c:v>46000</c:v>
                </c:pt>
                <c:pt idx="1968">
                  <c:v>46750</c:v>
                </c:pt>
                <c:pt idx="1969">
                  <c:v>49250</c:v>
                </c:pt>
                <c:pt idx="1970">
                  <c:v>48000</c:v>
                </c:pt>
                <c:pt idx="1971">
                  <c:v>50000</c:v>
                </c:pt>
                <c:pt idx="1972">
                  <c:v>49750</c:v>
                </c:pt>
                <c:pt idx="1973">
                  <c:v>49350</c:v>
                </c:pt>
                <c:pt idx="1974">
                  <c:v>50250</c:v>
                </c:pt>
                <c:pt idx="1975">
                  <c:v>52500</c:v>
                </c:pt>
                <c:pt idx="1976">
                  <c:v>56750</c:v>
                </c:pt>
                <c:pt idx="1977">
                  <c:v>54000</c:v>
                </c:pt>
                <c:pt idx="1978">
                  <c:v>52500</c:v>
                </c:pt>
                <c:pt idx="1979">
                  <c:v>54500</c:v>
                </c:pt>
                <c:pt idx="1980">
                  <c:v>53750</c:v>
                </c:pt>
                <c:pt idx="1981">
                  <c:v>51500</c:v>
                </c:pt>
                <c:pt idx="1982">
                  <c:v>50650</c:v>
                </c:pt>
                <c:pt idx="1983">
                  <c:v>50250</c:v>
                </c:pt>
                <c:pt idx="1984">
                  <c:v>49600</c:v>
                </c:pt>
                <c:pt idx="1985">
                  <c:v>46450</c:v>
                </c:pt>
                <c:pt idx="1986">
                  <c:v>45250</c:v>
                </c:pt>
                <c:pt idx="1987">
                  <c:v>45600</c:v>
                </c:pt>
                <c:pt idx="1988">
                  <c:v>49250</c:v>
                </c:pt>
                <c:pt idx="1989">
                  <c:v>48250</c:v>
                </c:pt>
                <c:pt idx="1990">
                  <c:v>47000</c:v>
                </c:pt>
                <c:pt idx="1991">
                  <c:v>46250</c:v>
                </c:pt>
                <c:pt idx="1992">
                  <c:v>45750</c:v>
                </c:pt>
                <c:pt idx="1993">
                  <c:v>45500</c:v>
                </c:pt>
                <c:pt idx="1994">
                  <c:v>47500</c:v>
                </c:pt>
                <c:pt idx="1995">
                  <c:v>49350</c:v>
                </c:pt>
                <c:pt idx="1996">
                  <c:v>45250</c:v>
                </c:pt>
                <c:pt idx="1997">
                  <c:v>46850</c:v>
                </c:pt>
                <c:pt idx="1998">
                  <c:v>47300</c:v>
                </c:pt>
                <c:pt idx="1999">
                  <c:v>46500</c:v>
                </c:pt>
                <c:pt idx="2000">
                  <c:v>43150</c:v>
                </c:pt>
                <c:pt idx="2001">
                  <c:v>44250</c:v>
                </c:pt>
                <c:pt idx="2002">
                  <c:v>45050</c:v>
                </c:pt>
                <c:pt idx="2003">
                  <c:v>45400</c:v>
                </c:pt>
                <c:pt idx="2004">
                  <c:v>46750</c:v>
                </c:pt>
                <c:pt idx="2005">
                  <c:v>42900</c:v>
                </c:pt>
                <c:pt idx="2006">
                  <c:v>45250</c:v>
                </c:pt>
                <c:pt idx="2007">
                  <c:v>46950</c:v>
                </c:pt>
                <c:pt idx="2008">
                  <c:v>46700</c:v>
                </c:pt>
                <c:pt idx="2009">
                  <c:v>46000</c:v>
                </c:pt>
                <c:pt idx="2010">
                  <c:v>47500</c:v>
                </c:pt>
                <c:pt idx="2011">
                  <c:v>49350</c:v>
                </c:pt>
                <c:pt idx="2012">
                  <c:v>51000</c:v>
                </c:pt>
                <c:pt idx="2013">
                  <c:v>48000</c:v>
                </c:pt>
                <c:pt idx="2014">
                  <c:v>46700</c:v>
                </c:pt>
                <c:pt idx="2015">
                  <c:v>45600</c:v>
                </c:pt>
                <c:pt idx="2016">
                  <c:v>45500</c:v>
                </c:pt>
                <c:pt idx="2017">
                  <c:v>45500</c:v>
                </c:pt>
                <c:pt idx="2018">
                  <c:v>44250</c:v>
                </c:pt>
                <c:pt idx="2019">
                  <c:v>45000</c:v>
                </c:pt>
                <c:pt idx="2020">
                  <c:v>45450</c:v>
                </c:pt>
                <c:pt idx="2021">
                  <c:v>43750</c:v>
                </c:pt>
                <c:pt idx="2022">
                  <c:v>46250</c:v>
                </c:pt>
                <c:pt idx="2023">
                  <c:v>48000</c:v>
                </c:pt>
                <c:pt idx="2024">
                  <c:v>45500</c:v>
                </c:pt>
                <c:pt idx="2025">
                  <c:v>46000</c:v>
                </c:pt>
                <c:pt idx="2026">
                  <c:v>46400</c:v>
                </c:pt>
                <c:pt idx="2027">
                  <c:v>50200</c:v>
                </c:pt>
                <c:pt idx="2028">
                  <c:v>46750</c:v>
                </c:pt>
                <c:pt idx="2029">
                  <c:v>46000</c:v>
                </c:pt>
                <c:pt idx="2030">
                  <c:v>48250</c:v>
                </c:pt>
                <c:pt idx="2031">
                  <c:v>49750</c:v>
                </c:pt>
                <c:pt idx="2032">
                  <c:v>53450</c:v>
                </c:pt>
                <c:pt idx="2033">
                  <c:v>51500</c:v>
                </c:pt>
                <c:pt idx="2034">
                  <c:v>52750</c:v>
                </c:pt>
                <c:pt idx="2035">
                  <c:v>49250</c:v>
                </c:pt>
                <c:pt idx="2036">
                  <c:v>47750</c:v>
                </c:pt>
                <c:pt idx="2037">
                  <c:v>50100</c:v>
                </c:pt>
                <c:pt idx="2038">
                  <c:v>50750</c:v>
                </c:pt>
                <c:pt idx="2039">
                  <c:v>51350</c:v>
                </c:pt>
                <c:pt idx="2040">
                  <c:v>49800</c:v>
                </c:pt>
                <c:pt idx="2041">
                  <c:v>48500</c:v>
                </c:pt>
                <c:pt idx="2042">
                  <c:v>47000</c:v>
                </c:pt>
                <c:pt idx="2043">
                  <c:v>48850</c:v>
                </c:pt>
                <c:pt idx="2044">
                  <c:v>46500</c:v>
                </c:pt>
                <c:pt idx="2045">
                  <c:v>48000</c:v>
                </c:pt>
                <c:pt idx="2046">
                  <c:v>47650</c:v>
                </c:pt>
                <c:pt idx="2047">
                  <c:v>47200</c:v>
                </c:pt>
                <c:pt idx="2048">
                  <c:v>46950</c:v>
                </c:pt>
                <c:pt idx="2049">
                  <c:v>50000</c:v>
                </c:pt>
                <c:pt idx="2050">
                  <c:v>49600</c:v>
                </c:pt>
                <c:pt idx="2051">
                  <c:v>50800</c:v>
                </c:pt>
                <c:pt idx="2052">
                  <c:v>49850</c:v>
                </c:pt>
                <c:pt idx="2053">
                  <c:v>49000</c:v>
                </c:pt>
                <c:pt idx="2054">
                  <c:v>50700</c:v>
                </c:pt>
                <c:pt idx="2055">
                  <c:v>51200</c:v>
                </c:pt>
                <c:pt idx="2056">
                  <c:v>50400</c:v>
                </c:pt>
                <c:pt idx="2057">
                  <c:v>49750</c:v>
                </c:pt>
                <c:pt idx="2058">
                  <c:v>47500</c:v>
                </c:pt>
                <c:pt idx="2059">
                  <c:v>48500</c:v>
                </c:pt>
                <c:pt idx="2060">
                  <c:v>46750</c:v>
                </c:pt>
                <c:pt idx="2061">
                  <c:v>46950</c:v>
                </c:pt>
                <c:pt idx="2062">
                  <c:v>46500</c:v>
                </c:pt>
                <c:pt idx="2063">
                  <c:v>46800</c:v>
                </c:pt>
                <c:pt idx="2064">
                  <c:v>46500</c:v>
                </c:pt>
                <c:pt idx="2065">
                  <c:v>47250</c:v>
                </c:pt>
                <c:pt idx="2066">
                  <c:v>48250</c:v>
                </c:pt>
                <c:pt idx="2067">
                  <c:v>47250</c:v>
                </c:pt>
                <c:pt idx="2068">
                  <c:v>47750</c:v>
                </c:pt>
                <c:pt idx="2069">
                  <c:v>48950</c:v>
                </c:pt>
                <c:pt idx="2070">
                  <c:v>50000</c:v>
                </c:pt>
                <c:pt idx="2071">
                  <c:v>50250</c:v>
                </c:pt>
                <c:pt idx="2072">
                  <c:v>49000</c:v>
                </c:pt>
                <c:pt idx="2073">
                  <c:v>47400</c:v>
                </c:pt>
                <c:pt idx="2074">
                  <c:v>48500</c:v>
                </c:pt>
                <c:pt idx="2075">
                  <c:v>50100</c:v>
                </c:pt>
                <c:pt idx="2076">
                  <c:v>49150</c:v>
                </c:pt>
                <c:pt idx="2077">
                  <c:v>49600</c:v>
                </c:pt>
                <c:pt idx="2078">
                  <c:v>47000</c:v>
                </c:pt>
                <c:pt idx="2079">
                  <c:v>47250</c:v>
                </c:pt>
                <c:pt idx="2080">
                  <c:v>48200</c:v>
                </c:pt>
                <c:pt idx="2081">
                  <c:v>48750</c:v>
                </c:pt>
                <c:pt idx="2082">
                  <c:v>48750</c:v>
                </c:pt>
                <c:pt idx="2083">
                  <c:v>49550</c:v>
                </c:pt>
                <c:pt idx="2084">
                  <c:v>49550</c:v>
                </c:pt>
                <c:pt idx="2085">
                  <c:v>54450</c:v>
                </c:pt>
                <c:pt idx="2086">
                  <c:v>54500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D1-4931-9606-DD1A3C1B2C63}"/>
            </c:ext>
          </c:extLst>
        </c:ser>
        <c:ser>
          <c:idx val="2"/>
          <c:order val="2"/>
          <c:tx>
            <c:strRef>
              <c:f>Sheet1!$BC$2:$BE$2</c:f>
              <c:strCache>
                <c:ptCount val="1"/>
                <c:pt idx="0">
                  <c:v>Gold position value  150 Ounces</c:v>
                </c:pt>
              </c:strCache>
            </c:strRef>
          </c:tx>
          <c:spPr>
            <a:ln w="28575" cap="rnd">
              <a:solidFill>
                <a:srgbClr val="FFCC29"/>
              </a:solidFill>
              <a:round/>
            </a:ln>
            <a:effectLst/>
          </c:spPr>
          <c:marker>
            <c:symbol val="none"/>
          </c:marker>
          <c:cat>
            <c:strRef>
              <c:f>Sheet1!$AX$4:$AX$2091</c:f>
              <c:strCache>
                <c:ptCount val="2088"/>
                <c:pt idx="0">
                  <c:v>6/3/1985</c:v>
                </c:pt>
                <c:pt idx="1">
                  <c:v>6/10/1985</c:v>
                </c:pt>
                <c:pt idx="2">
                  <c:v>6/17/1985</c:v>
                </c:pt>
                <c:pt idx="3">
                  <c:v>6/24/1985</c:v>
                </c:pt>
                <c:pt idx="4">
                  <c:v>7/1/1985</c:v>
                </c:pt>
                <c:pt idx="5">
                  <c:v>7/8/1985</c:v>
                </c:pt>
                <c:pt idx="6">
                  <c:v>7/15/1985</c:v>
                </c:pt>
                <c:pt idx="7">
                  <c:v>7/22/1985</c:v>
                </c:pt>
                <c:pt idx="8">
                  <c:v>7/29/1985</c:v>
                </c:pt>
                <c:pt idx="9">
                  <c:v>8/5/1985</c:v>
                </c:pt>
                <c:pt idx="10">
                  <c:v>8/12/1985</c:v>
                </c:pt>
                <c:pt idx="11">
                  <c:v>8/19/1985</c:v>
                </c:pt>
                <c:pt idx="12">
                  <c:v>8/26/1985</c:v>
                </c:pt>
                <c:pt idx="13">
                  <c:v>9/2/1985</c:v>
                </c:pt>
                <c:pt idx="14">
                  <c:v>9/9/1985</c:v>
                </c:pt>
                <c:pt idx="15">
                  <c:v>9/16/1985</c:v>
                </c:pt>
                <c:pt idx="16">
                  <c:v>9/23/1985</c:v>
                </c:pt>
                <c:pt idx="17">
                  <c:v>9/30/1985</c:v>
                </c:pt>
                <c:pt idx="18">
                  <c:v>10/7/1985</c:v>
                </c:pt>
                <c:pt idx="19">
                  <c:v>10/14/1985</c:v>
                </c:pt>
                <c:pt idx="20">
                  <c:v>10/21/1985</c:v>
                </c:pt>
                <c:pt idx="21">
                  <c:v>10/28/1985</c:v>
                </c:pt>
                <c:pt idx="22">
                  <c:v>11/4/1985</c:v>
                </c:pt>
                <c:pt idx="23">
                  <c:v>11/11/1985</c:v>
                </c:pt>
                <c:pt idx="24">
                  <c:v>11/18/1985</c:v>
                </c:pt>
                <c:pt idx="25">
                  <c:v>11/25/1985</c:v>
                </c:pt>
                <c:pt idx="26">
                  <c:v>12/2/1985</c:v>
                </c:pt>
                <c:pt idx="27">
                  <c:v>12/9/1985</c:v>
                </c:pt>
                <c:pt idx="28">
                  <c:v>12/16/1985</c:v>
                </c:pt>
                <c:pt idx="29">
                  <c:v>12/23/1985</c:v>
                </c:pt>
                <c:pt idx="30">
                  <c:v>12/30/1985</c:v>
                </c:pt>
                <c:pt idx="31">
                  <c:v>1/6/1986</c:v>
                </c:pt>
                <c:pt idx="32">
                  <c:v>1/13/1986</c:v>
                </c:pt>
                <c:pt idx="33">
                  <c:v>1/20/1986</c:v>
                </c:pt>
                <c:pt idx="34">
                  <c:v>1/27/1986</c:v>
                </c:pt>
                <c:pt idx="35">
                  <c:v>2/3/1986</c:v>
                </c:pt>
                <c:pt idx="36">
                  <c:v>2/10/1986</c:v>
                </c:pt>
                <c:pt idx="37">
                  <c:v>2/17/1986</c:v>
                </c:pt>
                <c:pt idx="38">
                  <c:v>2/24/1986</c:v>
                </c:pt>
                <c:pt idx="39">
                  <c:v>3/3/1986</c:v>
                </c:pt>
                <c:pt idx="40">
                  <c:v>3/10/1986</c:v>
                </c:pt>
                <c:pt idx="41">
                  <c:v>3/17/1986</c:v>
                </c:pt>
                <c:pt idx="42">
                  <c:v>3/24/1986</c:v>
                </c:pt>
                <c:pt idx="43">
                  <c:v>3/31/1986</c:v>
                </c:pt>
                <c:pt idx="44">
                  <c:v>4/7/1986</c:v>
                </c:pt>
                <c:pt idx="45">
                  <c:v>4/14/1986</c:v>
                </c:pt>
                <c:pt idx="46">
                  <c:v>4/21/1986</c:v>
                </c:pt>
                <c:pt idx="47">
                  <c:v>4/28/1986</c:v>
                </c:pt>
                <c:pt idx="48">
                  <c:v>5/5/1986</c:v>
                </c:pt>
                <c:pt idx="49">
                  <c:v>5/12/1986</c:v>
                </c:pt>
                <c:pt idx="50">
                  <c:v>5/19/1986</c:v>
                </c:pt>
                <c:pt idx="51">
                  <c:v>5/26/1986</c:v>
                </c:pt>
                <c:pt idx="52">
                  <c:v>6/2/1986</c:v>
                </c:pt>
                <c:pt idx="53">
                  <c:v>6/9/1986</c:v>
                </c:pt>
                <c:pt idx="54">
                  <c:v>6/16/1986</c:v>
                </c:pt>
                <c:pt idx="55">
                  <c:v>6/23/1986</c:v>
                </c:pt>
                <c:pt idx="56">
                  <c:v>6/30/1986</c:v>
                </c:pt>
                <c:pt idx="57">
                  <c:v>7/7/1986</c:v>
                </c:pt>
                <c:pt idx="58">
                  <c:v>7/14/1986</c:v>
                </c:pt>
                <c:pt idx="59">
                  <c:v>7/21/1986</c:v>
                </c:pt>
                <c:pt idx="60">
                  <c:v>7/28/1986</c:v>
                </c:pt>
                <c:pt idx="61">
                  <c:v>8/4/1986</c:v>
                </c:pt>
                <c:pt idx="62">
                  <c:v>8/11/1986</c:v>
                </c:pt>
                <c:pt idx="63">
                  <c:v>8/18/1986</c:v>
                </c:pt>
                <c:pt idx="64">
                  <c:v>8/25/1986</c:v>
                </c:pt>
                <c:pt idx="65">
                  <c:v>9/1/1986</c:v>
                </c:pt>
                <c:pt idx="66">
                  <c:v>9/8/1986</c:v>
                </c:pt>
                <c:pt idx="67">
                  <c:v>9/15/1986</c:v>
                </c:pt>
                <c:pt idx="68">
                  <c:v>9/22/1986</c:v>
                </c:pt>
                <c:pt idx="69">
                  <c:v>9/29/1986</c:v>
                </c:pt>
                <c:pt idx="70">
                  <c:v>10/6/1986</c:v>
                </c:pt>
                <c:pt idx="71">
                  <c:v>10/13/1986</c:v>
                </c:pt>
                <c:pt idx="72">
                  <c:v>10/20/1986</c:v>
                </c:pt>
                <c:pt idx="73">
                  <c:v>10/27/1986</c:v>
                </c:pt>
                <c:pt idx="74">
                  <c:v>11/3/1986</c:v>
                </c:pt>
                <c:pt idx="75">
                  <c:v>11/10/1986</c:v>
                </c:pt>
                <c:pt idx="76">
                  <c:v>11/17/1986</c:v>
                </c:pt>
                <c:pt idx="77">
                  <c:v>11/24/1986</c:v>
                </c:pt>
                <c:pt idx="78">
                  <c:v>12/1/1986</c:v>
                </c:pt>
                <c:pt idx="79">
                  <c:v>12/8/1986</c:v>
                </c:pt>
                <c:pt idx="80">
                  <c:v>12/15/1986</c:v>
                </c:pt>
                <c:pt idx="81">
                  <c:v>12/22/1986</c:v>
                </c:pt>
                <c:pt idx="82">
                  <c:v>12/29/1986</c:v>
                </c:pt>
                <c:pt idx="83">
                  <c:v>1/5/1987</c:v>
                </c:pt>
                <c:pt idx="84">
                  <c:v>1/12/1987</c:v>
                </c:pt>
                <c:pt idx="85">
                  <c:v>1/19/1987</c:v>
                </c:pt>
                <c:pt idx="86">
                  <c:v>1/26/1987</c:v>
                </c:pt>
                <c:pt idx="87">
                  <c:v>2/2/1987</c:v>
                </c:pt>
                <c:pt idx="88">
                  <c:v>2/9/1987</c:v>
                </c:pt>
                <c:pt idx="89">
                  <c:v>2/16/1987</c:v>
                </c:pt>
                <c:pt idx="90">
                  <c:v>2/23/1987</c:v>
                </c:pt>
                <c:pt idx="91">
                  <c:v>3/2/1987</c:v>
                </c:pt>
                <c:pt idx="92">
                  <c:v>3/9/1987</c:v>
                </c:pt>
                <c:pt idx="93">
                  <c:v>3/16/1987</c:v>
                </c:pt>
                <c:pt idx="94">
                  <c:v>3/23/1987</c:v>
                </c:pt>
                <c:pt idx="95">
                  <c:v>3/30/1987</c:v>
                </c:pt>
                <c:pt idx="96">
                  <c:v>4/6/1987</c:v>
                </c:pt>
                <c:pt idx="97">
                  <c:v>4/13/1987</c:v>
                </c:pt>
                <c:pt idx="98">
                  <c:v>4/20/1987</c:v>
                </c:pt>
                <c:pt idx="99">
                  <c:v>4/27/1987</c:v>
                </c:pt>
                <c:pt idx="100">
                  <c:v>5/4/1987</c:v>
                </c:pt>
                <c:pt idx="101">
                  <c:v>5/11/1987</c:v>
                </c:pt>
                <c:pt idx="102">
                  <c:v>5/18/1987</c:v>
                </c:pt>
                <c:pt idx="103">
                  <c:v>5/25/1987</c:v>
                </c:pt>
                <c:pt idx="104">
                  <c:v>6/1/1987</c:v>
                </c:pt>
                <c:pt idx="105">
                  <c:v>6/8/1987</c:v>
                </c:pt>
                <c:pt idx="106">
                  <c:v>6/15/1987</c:v>
                </c:pt>
                <c:pt idx="107">
                  <c:v>6/22/1987</c:v>
                </c:pt>
                <c:pt idx="108">
                  <c:v>6/29/1987</c:v>
                </c:pt>
                <c:pt idx="109">
                  <c:v>7/6/1987</c:v>
                </c:pt>
                <c:pt idx="110">
                  <c:v>7/13/1987</c:v>
                </c:pt>
                <c:pt idx="111">
                  <c:v>7/20/1987</c:v>
                </c:pt>
                <c:pt idx="112">
                  <c:v>7/27/1987</c:v>
                </c:pt>
                <c:pt idx="113">
                  <c:v>8/3/1987</c:v>
                </c:pt>
                <c:pt idx="114">
                  <c:v>8/10/1987</c:v>
                </c:pt>
                <c:pt idx="115">
                  <c:v>8/17/1987</c:v>
                </c:pt>
                <c:pt idx="116">
                  <c:v>8/24/1987</c:v>
                </c:pt>
                <c:pt idx="117">
                  <c:v>8/31/1987</c:v>
                </c:pt>
                <c:pt idx="118">
                  <c:v>9/7/1987</c:v>
                </c:pt>
                <c:pt idx="119">
                  <c:v>9/14/1987</c:v>
                </c:pt>
                <c:pt idx="120">
                  <c:v>9/21/1987</c:v>
                </c:pt>
                <c:pt idx="121">
                  <c:v>9/28/1987</c:v>
                </c:pt>
                <c:pt idx="122">
                  <c:v>10/5/1987</c:v>
                </c:pt>
                <c:pt idx="123">
                  <c:v>10/12/1987</c:v>
                </c:pt>
                <c:pt idx="124">
                  <c:v>10/19/1987</c:v>
                </c:pt>
                <c:pt idx="125">
                  <c:v>10/26/1987</c:v>
                </c:pt>
                <c:pt idx="126">
                  <c:v>11/2/1987</c:v>
                </c:pt>
                <c:pt idx="127">
                  <c:v>11/9/1987</c:v>
                </c:pt>
                <c:pt idx="128">
                  <c:v>11/16/1987</c:v>
                </c:pt>
                <c:pt idx="129">
                  <c:v>11/23/1987</c:v>
                </c:pt>
                <c:pt idx="130">
                  <c:v>11/30/1987</c:v>
                </c:pt>
                <c:pt idx="131">
                  <c:v>12/7/1987</c:v>
                </c:pt>
                <c:pt idx="132">
                  <c:v>12/14/1987</c:v>
                </c:pt>
                <c:pt idx="133">
                  <c:v>12/21/1987</c:v>
                </c:pt>
                <c:pt idx="134">
                  <c:v>12/28/1987</c:v>
                </c:pt>
                <c:pt idx="135">
                  <c:v>1/4/1988</c:v>
                </c:pt>
                <c:pt idx="136">
                  <c:v>1/11/1988</c:v>
                </c:pt>
                <c:pt idx="137">
                  <c:v>1/18/1988</c:v>
                </c:pt>
                <c:pt idx="138">
                  <c:v>1/25/1988</c:v>
                </c:pt>
                <c:pt idx="139">
                  <c:v>2/1/1988</c:v>
                </c:pt>
                <c:pt idx="140">
                  <c:v>2/8/1988</c:v>
                </c:pt>
                <c:pt idx="141">
                  <c:v>2/15/1988</c:v>
                </c:pt>
                <c:pt idx="142">
                  <c:v>2/22/1988</c:v>
                </c:pt>
                <c:pt idx="143">
                  <c:v>2/29/1988</c:v>
                </c:pt>
                <c:pt idx="144">
                  <c:v>3/7/1988</c:v>
                </c:pt>
                <c:pt idx="145">
                  <c:v>3/14/1988</c:v>
                </c:pt>
                <c:pt idx="146">
                  <c:v>3/21/1988</c:v>
                </c:pt>
                <c:pt idx="147">
                  <c:v>3/28/1988</c:v>
                </c:pt>
                <c:pt idx="148">
                  <c:v>4/4/1988</c:v>
                </c:pt>
                <c:pt idx="149">
                  <c:v>4/11/1988</c:v>
                </c:pt>
                <c:pt idx="150">
                  <c:v>4/18/1988</c:v>
                </c:pt>
                <c:pt idx="151">
                  <c:v>4/25/1988</c:v>
                </c:pt>
                <c:pt idx="152">
                  <c:v>5/2/1988</c:v>
                </c:pt>
                <c:pt idx="153">
                  <c:v>5/9/1988</c:v>
                </c:pt>
                <c:pt idx="154">
                  <c:v>5/16/1988</c:v>
                </c:pt>
                <c:pt idx="155">
                  <c:v>5/23/1988</c:v>
                </c:pt>
                <c:pt idx="156">
                  <c:v>5/30/1988</c:v>
                </c:pt>
                <c:pt idx="157">
                  <c:v>6/6/1988</c:v>
                </c:pt>
                <c:pt idx="158">
                  <c:v>6/13/1988</c:v>
                </c:pt>
                <c:pt idx="159">
                  <c:v>6/20/1988</c:v>
                </c:pt>
                <c:pt idx="160">
                  <c:v>6/27/1988</c:v>
                </c:pt>
                <c:pt idx="161">
                  <c:v>7/4/1988</c:v>
                </c:pt>
                <c:pt idx="162">
                  <c:v>7/11/1988</c:v>
                </c:pt>
                <c:pt idx="163">
                  <c:v>7/18/1988</c:v>
                </c:pt>
                <c:pt idx="164">
                  <c:v>7/25/1988</c:v>
                </c:pt>
                <c:pt idx="165">
                  <c:v>8/1/1988</c:v>
                </c:pt>
                <c:pt idx="166">
                  <c:v>8/8/1988</c:v>
                </c:pt>
                <c:pt idx="167">
                  <c:v>8/15/1988</c:v>
                </c:pt>
                <c:pt idx="168">
                  <c:v>8/22/1988</c:v>
                </c:pt>
                <c:pt idx="169">
                  <c:v>8/29/1988</c:v>
                </c:pt>
                <c:pt idx="170">
                  <c:v>9/5/1988</c:v>
                </c:pt>
                <c:pt idx="171">
                  <c:v>9/12/1988</c:v>
                </c:pt>
                <c:pt idx="172">
                  <c:v>9/19/1988</c:v>
                </c:pt>
                <c:pt idx="173">
                  <c:v>9/26/1988</c:v>
                </c:pt>
                <c:pt idx="174">
                  <c:v>10/3/1988</c:v>
                </c:pt>
                <c:pt idx="175">
                  <c:v>10/10/1988</c:v>
                </c:pt>
                <c:pt idx="176">
                  <c:v>10/17/1988</c:v>
                </c:pt>
                <c:pt idx="177">
                  <c:v>10/24/1988</c:v>
                </c:pt>
                <c:pt idx="178">
                  <c:v>10/31/1988</c:v>
                </c:pt>
                <c:pt idx="179">
                  <c:v>11/7/1988</c:v>
                </c:pt>
                <c:pt idx="180">
                  <c:v>11/14/1988</c:v>
                </c:pt>
                <c:pt idx="181">
                  <c:v>11/21/1988</c:v>
                </c:pt>
                <c:pt idx="182">
                  <c:v>11/28/1988</c:v>
                </c:pt>
                <c:pt idx="183">
                  <c:v>12/5/1988</c:v>
                </c:pt>
                <c:pt idx="184">
                  <c:v>12/12/1988</c:v>
                </c:pt>
                <c:pt idx="185">
                  <c:v>12/19/1988</c:v>
                </c:pt>
                <c:pt idx="186">
                  <c:v>12/26/1988</c:v>
                </c:pt>
                <c:pt idx="187">
                  <c:v>1/2/1989</c:v>
                </c:pt>
                <c:pt idx="188">
                  <c:v>1/9/1989</c:v>
                </c:pt>
                <c:pt idx="189">
                  <c:v>1/16/1989</c:v>
                </c:pt>
                <c:pt idx="190">
                  <c:v>1/23/1989</c:v>
                </c:pt>
                <c:pt idx="191">
                  <c:v>1/30/1989</c:v>
                </c:pt>
                <c:pt idx="192">
                  <c:v>2/6/1989</c:v>
                </c:pt>
                <c:pt idx="193">
                  <c:v>2/13/1989</c:v>
                </c:pt>
                <c:pt idx="194">
                  <c:v>2/20/1989</c:v>
                </c:pt>
                <c:pt idx="195">
                  <c:v>2/27/1989</c:v>
                </c:pt>
                <c:pt idx="196">
                  <c:v>3/6/1989</c:v>
                </c:pt>
                <c:pt idx="197">
                  <c:v>3/13/1989</c:v>
                </c:pt>
                <c:pt idx="198">
                  <c:v>3/20/1989</c:v>
                </c:pt>
                <c:pt idx="199">
                  <c:v>3/27/1989</c:v>
                </c:pt>
                <c:pt idx="200">
                  <c:v>4/3/1989</c:v>
                </c:pt>
                <c:pt idx="201">
                  <c:v>4/10/1989</c:v>
                </c:pt>
                <c:pt idx="202">
                  <c:v>4/17/1989</c:v>
                </c:pt>
                <c:pt idx="203">
                  <c:v>4/24/1989</c:v>
                </c:pt>
                <c:pt idx="204">
                  <c:v>5/1/1989</c:v>
                </c:pt>
                <c:pt idx="205">
                  <c:v>5/8/1989</c:v>
                </c:pt>
                <c:pt idx="206">
                  <c:v>5/15/1989</c:v>
                </c:pt>
                <c:pt idx="207">
                  <c:v>5/22/1989</c:v>
                </c:pt>
                <c:pt idx="208">
                  <c:v>5/29/1989</c:v>
                </c:pt>
                <c:pt idx="209">
                  <c:v>6/5/1989</c:v>
                </c:pt>
                <c:pt idx="210">
                  <c:v>6/12/1989</c:v>
                </c:pt>
                <c:pt idx="211">
                  <c:v>6/19/1989</c:v>
                </c:pt>
                <c:pt idx="212">
                  <c:v>6/26/1989</c:v>
                </c:pt>
                <c:pt idx="213">
                  <c:v>7/3/1989</c:v>
                </c:pt>
                <c:pt idx="214">
                  <c:v>7/10/1989</c:v>
                </c:pt>
                <c:pt idx="215">
                  <c:v>7/17/1989</c:v>
                </c:pt>
                <c:pt idx="216">
                  <c:v>7/24/1989</c:v>
                </c:pt>
                <c:pt idx="217">
                  <c:v>7/31/1989</c:v>
                </c:pt>
                <c:pt idx="218">
                  <c:v>8/7/1989</c:v>
                </c:pt>
                <c:pt idx="219">
                  <c:v>8/14/1989</c:v>
                </c:pt>
                <c:pt idx="220">
                  <c:v>8/21/1989</c:v>
                </c:pt>
                <c:pt idx="221">
                  <c:v>8/28/1989</c:v>
                </c:pt>
                <c:pt idx="222">
                  <c:v>9/4/1989</c:v>
                </c:pt>
                <c:pt idx="223">
                  <c:v>9/11/1989</c:v>
                </c:pt>
                <c:pt idx="224">
                  <c:v>9/18/1989</c:v>
                </c:pt>
                <c:pt idx="225">
                  <c:v>9/25/1989</c:v>
                </c:pt>
                <c:pt idx="226">
                  <c:v>10/2/1989</c:v>
                </c:pt>
                <c:pt idx="227">
                  <c:v>10/9/1989</c:v>
                </c:pt>
                <c:pt idx="228">
                  <c:v>10/16/1989</c:v>
                </c:pt>
                <c:pt idx="229">
                  <c:v>10/23/1989</c:v>
                </c:pt>
                <c:pt idx="230">
                  <c:v>10/30/1989</c:v>
                </c:pt>
                <c:pt idx="231">
                  <c:v>11/6/1989</c:v>
                </c:pt>
                <c:pt idx="232">
                  <c:v>11/13/1989</c:v>
                </c:pt>
                <c:pt idx="233">
                  <c:v>11/20/1989</c:v>
                </c:pt>
                <c:pt idx="234">
                  <c:v>11/27/1989</c:v>
                </c:pt>
                <c:pt idx="235">
                  <c:v>12/4/1989</c:v>
                </c:pt>
                <c:pt idx="236">
                  <c:v>12/11/1989</c:v>
                </c:pt>
                <c:pt idx="237">
                  <c:v>12/18/1989</c:v>
                </c:pt>
                <c:pt idx="238">
                  <c:v>12/25/1989</c:v>
                </c:pt>
                <c:pt idx="239">
                  <c:v>1/1/1990</c:v>
                </c:pt>
                <c:pt idx="240">
                  <c:v>1/8/1990</c:v>
                </c:pt>
                <c:pt idx="241">
                  <c:v>1/15/1990</c:v>
                </c:pt>
                <c:pt idx="242">
                  <c:v>1/22/1990</c:v>
                </c:pt>
                <c:pt idx="243">
                  <c:v>1/29/1990</c:v>
                </c:pt>
                <c:pt idx="244">
                  <c:v>2/5/1990</c:v>
                </c:pt>
                <c:pt idx="245">
                  <c:v>2/12/1990</c:v>
                </c:pt>
                <c:pt idx="246">
                  <c:v>2/19/1990</c:v>
                </c:pt>
                <c:pt idx="247">
                  <c:v>2/26/1990</c:v>
                </c:pt>
                <c:pt idx="248">
                  <c:v>3/5/1990</c:v>
                </c:pt>
                <c:pt idx="249">
                  <c:v>3/12/1990</c:v>
                </c:pt>
                <c:pt idx="250">
                  <c:v>3/19/1990</c:v>
                </c:pt>
                <c:pt idx="251">
                  <c:v>3/26/1990</c:v>
                </c:pt>
                <c:pt idx="252">
                  <c:v>4/2/1990</c:v>
                </c:pt>
                <c:pt idx="253">
                  <c:v>4/9/1990</c:v>
                </c:pt>
                <c:pt idx="254">
                  <c:v>4/16/1990</c:v>
                </c:pt>
                <c:pt idx="255">
                  <c:v>4/23/1990</c:v>
                </c:pt>
                <c:pt idx="256">
                  <c:v>4/30/1990</c:v>
                </c:pt>
                <c:pt idx="257">
                  <c:v>5/7/1990</c:v>
                </c:pt>
                <c:pt idx="258">
                  <c:v>5/14/1990</c:v>
                </c:pt>
                <c:pt idx="259">
                  <c:v>5/21/1990</c:v>
                </c:pt>
                <c:pt idx="260">
                  <c:v>5/28/1990</c:v>
                </c:pt>
                <c:pt idx="261">
                  <c:v>6/4/1990</c:v>
                </c:pt>
                <c:pt idx="262">
                  <c:v>6/11/1990</c:v>
                </c:pt>
                <c:pt idx="263">
                  <c:v>6/18/1990</c:v>
                </c:pt>
                <c:pt idx="264">
                  <c:v>6/25/1990</c:v>
                </c:pt>
                <c:pt idx="265">
                  <c:v>7/2/1990</c:v>
                </c:pt>
                <c:pt idx="266">
                  <c:v>7/9/1990</c:v>
                </c:pt>
                <c:pt idx="267">
                  <c:v>7/16/1990</c:v>
                </c:pt>
                <c:pt idx="268">
                  <c:v>7/23/1990</c:v>
                </c:pt>
                <c:pt idx="269">
                  <c:v>7/30/1990</c:v>
                </c:pt>
                <c:pt idx="270">
                  <c:v>8/6/1990</c:v>
                </c:pt>
                <c:pt idx="271">
                  <c:v>8/13/1990</c:v>
                </c:pt>
                <c:pt idx="272">
                  <c:v>8/20/1990</c:v>
                </c:pt>
                <c:pt idx="273">
                  <c:v>8/27/1990</c:v>
                </c:pt>
                <c:pt idx="274">
                  <c:v>9/3/1990</c:v>
                </c:pt>
                <c:pt idx="275">
                  <c:v>9/10/1990</c:v>
                </c:pt>
                <c:pt idx="276">
                  <c:v>9/17/1990</c:v>
                </c:pt>
                <c:pt idx="277">
                  <c:v>9/24/1990</c:v>
                </c:pt>
                <c:pt idx="278">
                  <c:v>10/1/1990</c:v>
                </c:pt>
                <c:pt idx="279">
                  <c:v>10/8/1990</c:v>
                </c:pt>
                <c:pt idx="280">
                  <c:v>10/15/1990</c:v>
                </c:pt>
                <c:pt idx="281">
                  <c:v>10/22/1990</c:v>
                </c:pt>
                <c:pt idx="282">
                  <c:v>10/29/1990</c:v>
                </c:pt>
                <c:pt idx="283">
                  <c:v>11/5/1990</c:v>
                </c:pt>
                <c:pt idx="284">
                  <c:v>11/12/1990</c:v>
                </c:pt>
                <c:pt idx="285">
                  <c:v>11/19/1990</c:v>
                </c:pt>
                <c:pt idx="286">
                  <c:v>11/26/1990</c:v>
                </c:pt>
                <c:pt idx="287">
                  <c:v>12/3/1990</c:v>
                </c:pt>
                <c:pt idx="288">
                  <c:v>12/10/1990</c:v>
                </c:pt>
                <c:pt idx="289">
                  <c:v>12/17/1990</c:v>
                </c:pt>
                <c:pt idx="290">
                  <c:v>12/24/1990</c:v>
                </c:pt>
                <c:pt idx="291">
                  <c:v>12/31/1990</c:v>
                </c:pt>
                <c:pt idx="292">
                  <c:v>1/7/1991</c:v>
                </c:pt>
                <c:pt idx="293">
                  <c:v>1/14/1991</c:v>
                </c:pt>
                <c:pt idx="294">
                  <c:v>1/21/1991</c:v>
                </c:pt>
                <c:pt idx="295">
                  <c:v>1/28/1991</c:v>
                </c:pt>
                <c:pt idx="296">
                  <c:v>2/4/1991</c:v>
                </c:pt>
                <c:pt idx="297">
                  <c:v>2/11/1991</c:v>
                </c:pt>
                <c:pt idx="298">
                  <c:v>2/18/1991</c:v>
                </c:pt>
                <c:pt idx="299">
                  <c:v>2/25/1991</c:v>
                </c:pt>
                <c:pt idx="300">
                  <c:v>3/4/1991</c:v>
                </c:pt>
                <c:pt idx="301">
                  <c:v>3/11/1991</c:v>
                </c:pt>
                <c:pt idx="302">
                  <c:v>3/18/1991</c:v>
                </c:pt>
                <c:pt idx="303">
                  <c:v>3/25/1991</c:v>
                </c:pt>
                <c:pt idx="304">
                  <c:v>4/1/1991</c:v>
                </c:pt>
                <c:pt idx="305">
                  <c:v>4/8/1991</c:v>
                </c:pt>
                <c:pt idx="306">
                  <c:v>4/15/1991</c:v>
                </c:pt>
                <c:pt idx="307">
                  <c:v>4/22/1991</c:v>
                </c:pt>
                <c:pt idx="308">
                  <c:v>4/29/1991</c:v>
                </c:pt>
                <c:pt idx="309">
                  <c:v>5/6/1991</c:v>
                </c:pt>
                <c:pt idx="310">
                  <c:v>5/13/1991</c:v>
                </c:pt>
                <c:pt idx="311">
                  <c:v>5/20/1991</c:v>
                </c:pt>
                <c:pt idx="312">
                  <c:v>5/27/1991</c:v>
                </c:pt>
                <c:pt idx="313">
                  <c:v>6/3/1991</c:v>
                </c:pt>
                <c:pt idx="314">
                  <c:v>6/10/1991</c:v>
                </c:pt>
                <c:pt idx="315">
                  <c:v>6/17/1991</c:v>
                </c:pt>
                <c:pt idx="316">
                  <c:v>6/24/1991</c:v>
                </c:pt>
                <c:pt idx="317">
                  <c:v>7/1/1991</c:v>
                </c:pt>
                <c:pt idx="318">
                  <c:v>7/8/1991</c:v>
                </c:pt>
                <c:pt idx="319">
                  <c:v>7/15/1991</c:v>
                </c:pt>
                <c:pt idx="320">
                  <c:v>7/22/1991</c:v>
                </c:pt>
                <c:pt idx="321">
                  <c:v>7/29/1991</c:v>
                </c:pt>
                <c:pt idx="322">
                  <c:v>8/5/1991</c:v>
                </c:pt>
                <c:pt idx="323">
                  <c:v>8/12/1991</c:v>
                </c:pt>
                <c:pt idx="324">
                  <c:v>8/19/1991</c:v>
                </c:pt>
                <c:pt idx="325">
                  <c:v>8/26/1991</c:v>
                </c:pt>
                <c:pt idx="326">
                  <c:v>9/2/1991</c:v>
                </c:pt>
                <c:pt idx="327">
                  <c:v>9/9/1991</c:v>
                </c:pt>
                <c:pt idx="328">
                  <c:v>9/16/1991</c:v>
                </c:pt>
                <c:pt idx="329">
                  <c:v>9/23/1991</c:v>
                </c:pt>
                <c:pt idx="330">
                  <c:v>9/30/1991</c:v>
                </c:pt>
                <c:pt idx="331">
                  <c:v>10/7/1991</c:v>
                </c:pt>
                <c:pt idx="332">
                  <c:v>10/14/1991</c:v>
                </c:pt>
                <c:pt idx="333">
                  <c:v>10/21/1991</c:v>
                </c:pt>
                <c:pt idx="334">
                  <c:v>10/28/1991</c:v>
                </c:pt>
                <c:pt idx="335">
                  <c:v>11/4/1991</c:v>
                </c:pt>
                <c:pt idx="336">
                  <c:v>11/11/1991</c:v>
                </c:pt>
                <c:pt idx="337">
                  <c:v>11/18/1991</c:v>
                </c:pt>
                <c:pt idx="338">
                  <c:v>11/25/1991</c:v>
                </c:pt>
                <c:pt idx="339">
                  <c:v>12/2/1991</c:v>
                </c:pt>
                <c:pt idx="340">
                  <c:v>12/9/1991</c:v>
                </c:pt>
                <c:pt idx="341">
                  <c:v>12/16/1991</c:v>
                </c:pt>
                <c:pt idx="342">
                  <c:v>12/23/1991</c:v>
                </c:pt>
                <c:pt idx="343">
                  <c:v>12/30/1991</c:v>
                </c:pt>
                <c:pt idx="344">
                  <c:v>1/6/1992</c:v>
                </c:pt>
                <c:pt idx="345">
                  <c:v>1/13/1992</c:v>
                </c:pt>
                <c:pt idx="346">
                  <c:v>1/20/1992</c:v>
                </c:pt>
                <c:pt idx="347">
                  <c:v>1/27/1992</c:v>
                </c:pt>
                <c:pt idx="348">
                  <c:v>2/3/1992</c:v>
                </c:pt>
                <c:pt idx="349">
                  <c:v>2/10/1992</c:v>
                </c:pt>
                <c:pt idx="350">
                  <c:v>2/17/1992</c:v>
                </c:pt>
                <c:pt idx="351">
                  <c:v>2/24/1992</c:v>
                </c:pt>
                <c:pt idx="352">
                  <c:v>3/2/1992</c:v>
                </c:pt>
                <c:pt idx="353">
                  <c:v>3/9/1992</c:v>
                </c:pt>
                <c:pt idx="354">
                  <c:v>3/16/1992</c:v>
                </c:pt>
                <c:pt idx="355">
                  <c:v>3/23/1992</c:v>
                </c:pt>
                <c:pt idx="356">
                  <c:v>3/30/1992</c:v>
                </c:pt>
                <c:pt idx="357">
                  <c:v>4/6/1992</c:v>
                </c:pt>
                <c:pt idx="358">
                  <c:v>4/13/1992</c:v>
                </c:pt>
                <c:pt idx="359">
                  <c:v>4/20/1992</c:v>
                </c:pt>
                <c:pt idx="360">
                  <c:v>4/27/1992</c:v>
                </c:pt>
                <c:pt idx="361">
                  <c:v>5/4/1992</c:v>
                </c:pt>
                <c:pt idx="362">
                  <c:v>5/11/1992</c:v>
                </c:pt>
                <c:pt idx="363">
                  <c:v>5/18/1992</c:v>
                </c:pt>
                <c:pt idx="364">
                  <c:v>5/25/1992</c:v>
                </c:pt>
                <c:pt idx="365">
                  <c:v>6/1/1992</c:v>
                </c:pt>
                <c:pt idx="366">
                  <c:v>6/8/1992</c:v>
                </c:pt>
                <c:pt idx="367">
                  <c:v>6/15/1992</c:v>
                </c:pt>
                <c:pt idx="368">
                  <c:v>6/22/1992</c:v>
                </c:pt>
                <c:pt idx="369">
                  <c:v>6/29/1992</c:v>
                </c:pt>
                <c:pt idx="370">
                  <c:v>7/6/1992</c:v>
                </c:pt>
                <c:pt idx="371">
                  <c:v>7/13/1992</c:v>
                </c:pt>
                <c:pt idx="372">
                  <c:v>7/20/1992</c:v>
                </c:pt>
                <c:pt idx="373">
                  <c:v>7/27/1992</c:v>
                </c:pt>
                <c:pt idx="374">
                  <c:v>8/3/1992</c:v>
                </c:pt>
                <c:pt idx="375">
                  <c:v>8/10/1992</c:v>
                </c:pt>
                <c:pt idx="376">
                  <c:v>8/17/1992</c:v>
                </c:pt>
                <c:pt idx="377">
                  <c:v>8/24/1992</c:v>
                </c:pt>
                <c:pt idx="378">
                  <c:v>8/31/1992</c:v>
                </c:pt>
                <c:pt idx="379">
                  <c:v>9/7/1992</c:v>
                </c:pt>
                <c:pt idx="380">
                  <c:v>9/14/1992</c:v>
                </c:pt>
                <c:pt idx="381">
                  <c:v>9/21/1992</c:v>
                </c:pt>
                <c:pt idx="382">
                  <c:v>9/28/1992</c:v>
                </c:pt>
                <c:pt idx="383">
                  <c:v>10/5/1992</c:v>
                </c:pt>
                <c:pt idx="384">
                  <c:v>10/12/1992</c:v>
                </c:pt>
                <c:pt idx="385">
                  <c:v>10/19/1992</c:v>
                </c:pt>
                <c:pt idx="386">
                  <c:v>10/26/1992</c:v>
                </c:pt>
                <c:pt idx="387">
                  <c:v>11/2/1992</c:v>
                </c:pt>
                <c:pt idx="388">
                  <c:v>11/9/1992</c:v>
                </c:pt>
                <c:pt idx="389">
                  <c:v>11/16/1992</c:v>
                </c:pt>
                <c:pt idx="390">
                  <c:v>11/23/1992</c:v>
                </c:pt>
                <c:pt idx="391">
                  <c:v>11/30/1992</c:v>
                </c:pt>
                <c:pt idx="392">
                  <c:v>12/7/1992</c:v>
                </c:pt>
                <c:pt idx="393">
                  <c:v>12/14/1992</c:v>
                </c:pt>
                <c:pt idx="394">
                  <c:v>12/21/1992</c:v>
                </c:pt>
                <c:pt idx="395">
                  <c:v>12/28/1992</c:v>
                </c:pt>
                <c:pt idx="396">
                  <c:v>1/4/1993</c:v>
                </c:pt>
                <c:pt idx="397">
                  <c:v>1/11/1993</c:v>
                </c:pt>
                <c:pt idx="398">
                  <c:v>1/18/1993</c:v>
                </c:pt>
                <c:pt idx="399">
                  <c:v>1/25/1993</c:v>
                </c:pt>
                <c:pt idx="400">
                  <c:v>2/1/1993</c:v>
                </c:pt>
                <c:pt idx="401">
                  <c:v>2/8/1993</c:v>
                </c:pt>
                <c:pt idx="402">
                  <c:v>2/15/1993</c:v>
                </c:pt>
                <c:pt idx="403">
                  <c:v>2/22/1993</c:v>
                </c:pt>
                <c:pt idx="404">
                  <c:v>3/1/1993</c:v>
                </c:pt>
                <c:pt idx="405">
                  <c:v>3/8/1993</c:v>
                </c:pt>
                <c:pt idx="406">
                  <c:v>3/15/1993</c:v>
                </c:pt>
                <c:pt idx="407">
                  <c:v>3/22/1993</c:v>
                </c:pt>
                <c:pt idx="408">
                  <c:v>3/29/1993</c:v>
                </c:pt>
                <c:pt idx="409">
                  <c:v>4/5/1993</c:v>
                </c:pt>
                <c:pt idx="410">
                  <c:v>4/12/1993</c:v>
                </c:pt>
                <c:pt idx="411">
                  <c:v>4/19/1993</c:v>
                </c:pt>
                <c:pt idx="412">
                  <c:v>4/26/1993</c:v>
                </c:pt>
                <c:pt idx="413">
                  <c:v>5/3/1993</c:v>
                </c:pt>
                <c:pt idx="414">
                  <c:v>5/10/1993</c:v>
                </c:pt>
                <c:pt idx="415">
                  <c:v>5/17/1993</c:v>
                </c:pt>
                <c:pt idx="416">
                  <c:v>5/24/1993</c:v>
                </c:pt>
                <c:pt idx="417">
                  <c:v>5/31/1993</c:v>
                </c:pt>
                <c:pt idx="418">
                  <c:v>6/7/1993</c:v>
                </c:pt>
                <c:pt idx="419">
                  <c:v>6/14/1993</c:v>
                </c:pt>
                <c:pt idx="420">
                  <c:v>6/21/1993</c:v>
                </c:pt>
                <c:pt idx="421">
                  <c:v>6/28/1993</c:v>
                </c:pt>
                <c:pt idx="422">
                  <c:v>7/5/1993</c:v>
                </c:pt>
                <c:pt idx="423">
                  <c:v>7/12/1993</c:v>
                </c:pt>
                <c:pt idx="424">
                  <c:v>7/19/1993</c:v>
                </c:pt>
                <c:pt idx="425">
                  <c:v>7/26/1993</c:v>
                </c:pt>
                <c:pt idx="426">
                  <c:v>8/2/1993</c:v>
                </c:pt>
                <c:pt idx="427">
                  <c:v>8/9/1993</c:v>
                </c:pt>
                <c:pt idx="428">
                  <c:v>8/16/1993</c:v>
                </c:pt>
                <c:pt idx="429">
                  <c:v>8/23/1993</c:v>
                </c:pt>
                <c:pt idx="430">
                  <c:v>8/30/1993</c:v>
                </c:pt>
                <c:pt idx="431">
                  <c:v>9/6/1993</c:v>
                </c:pt>
                <c:pt idx="432">
                  <c:v>9/13/1993</c:v>
                </c:pt>
                <c:pt idx="433">
                  <c:v>9/20/1993</c:v>
                </c:pt>
                <c:pt idx="434">
                  <c:v>9/27/1993</c:v>
                </c:pt>
                <c:pt idx="435">
                  <c:v>10/4/1993</c:v>
                </c:pt>
                <c:pt idx="436">
                  <c:v>10/11/1993</c:v>
                </c:pt>
                <c:pt idx="437">
                  <c:v>10/18/1993</c:v>
                </c:pt>
                <c:pt idx="438">
                  <c:v>10/25/1993</c:v>
                </c:pt>
                <c:pt idx="439">
                  <c:v>11/1/1993</c:v>
                </c:pt>
                <c:pt idx="440">
                  <c:v>11/8/1993</c:v>
                </c:pt>
                <c:pt idx="441">
                  <c:v>11/15/1993</c:v>
                </c:pt>
                <c:pt idx="442">
                  <c:v>11/22/1993</c:v>
                </c:pt>
                <c:pt idx="443">
                  <c:v>11/29/1993</c:v>
                </c:pt>
                <c:pt idx="444">
                  <c:v>12/6/1993</c:v>
                </c:pt>
                <c:pt idx="445">
                  <c:v>12/13/1993</c:v>
                </c:pt>
                <c:pt idx="446">
                  <c:v>12/20/1993</c:v>
                </c:pt>
                <c:pt idx="447">
                  <c:v>12/27/1993</c:v>
                </c:pt>
                <c:pt idx="448">
                  <c:v>1/3/1994</c:v>
                </c:pt>
                <c:pt idx="449">
                  <c:v>1/10/1994</c:v>
                </c:pt>
                <c:pt idx="450">
                  <c:v>1/17/1994</c:v>
                </c:pt>
                <c:pt idx="451">
                  <c:v>1/24/1994</c:v>
                </c:pt>
                <c:pt idx="452">
                  <c:v>1/31/1994</c:v>
                </c:pt>
                <c:pt idx="453">
                  <c:v>2/7/1994</c:v>
                </c:pt>
                <c:pt idx="454">
                  <c:v>2/14/1994</c:v>
                </c:pt>
                <c:pt idx="455">
                  <c:v>2/21/1994</c:v>
                </c:pt>
                <c:pt idx="456">
                  <c:v>2/28/1994</c:v>
                </c:pt>
                <c:pt idx="457">
                  <c:v>3/7/1994</c:v>
                </c:pt>
                <c:pt idx="458">
                  <c:v>3/14/1994</c:v>
                </c:pt>
                <c:pt idx="459">
                  <c:v>3/21/1994</c:v>
                </c:pt>
                <c:pt idx="460">
                  <c:v>3/28/1994</c:v>
                </c:pt>
                <c:pt idx="461">
                  <c:v>4/4/1994</c:v>
                </c:pt>
                <c:pt idx="462">
                  <c:v>4/11/1994</c:v>
                </c:pt>
                <c:pt idx="463">
                  <c:v>4/18/1994</c:v>
                </c:pt>
                <c:pt idx="464">
                  <c:v>4/25/1994</c:v>
                </c:pt>
                <c:pt idx="465">
                  <c:v>5/2/1994</c:v>
                </c:pt>
                <c:pt idx="466">
                  <c:v>5/9/1994</c:v>
                </c:pt>
                <c:pt idx="467">
                  <c:v>5/16/1994</c:v>
                </c:pt>
                <c:pt idx="468">
                  <c:v>5/23/1994</c:v>
                </c:pt>
                <c:pt idx="469">
                  <c:v>5/30/1994</c:v>
                </c:pt>
                <c:pt idx="470">
                  <c:v>6/6/1994</c:v>
                </c:pt>
                <c:pt idx="471">
                  <c:v>6/13/1994</c:v>
                </c:pt>
                <c:pt idx="472">
                  <c:v>6/20/1994</c:v>
                </c:pt>
                <c:pt idx="473">
                  <c:v>6/27/1994</c:v>
                </c:pt>
                <c:pt idx="474">
                  <c:v>7/4/1994</c:v>
                </c:pt>
                <c:pt idx="475">
                  <c:v>7/11/1994</c:v>
                </c:pt>
                <c:pt idx="476">
                  <c:v>7/18/1994</c:v>
                </c:pt>
                <c:pt idx="477">
                  <c:v>7/25/1994</c:v>
                </c:pt>
                <c:pt idx="478">
                  <c:v>8/1/1994</c:v>
                </c:pt>
                <c:pt idx="479">
                  <c:v>8/8/1994</c:v>
                </c:pt>
                <c:pt idx="480">
                  <c:v>8/15/1994</c:v>
                </c:pt>
                <c:pt idx="481">
                  <c:v>8/22/1994</c:v>
                </c:pt>
                <c:pt idx="482">
                  <c:v>8/29/1994</c:v>
                </c:pt>
                <c:pt idx="483">
                  <c:v>9/5/1994</c:v>
                </c:pt>
                <c:pt idx="484">
                  <c:v>9/12/1994</c:v>
                </c:pt>
                <c:pt idx="485">
                  <c:v>9/19/1994</c:v>
                </c:pt>
                <c:pt idx="486">
                  <c:v>9/26/1994</c:v>
                </c:pt>
                <c:pt idx="487">
                  <c:v>10/3/1994</c:v>
                </c:pt>
                <c:pt idx="488">
                  <c:v>10/10/1994</c:v>
                </c:pt>
                <c:pt idx="489">
                  <c:v>10/17/1994</c:v>
                </c:pt>
                <c:pt idx="490">
                  <c:v>10/24/1994</c:v>
                </c:pt>
                <c:pt idx="491">
                  <c:v>10/31/1994</c:v>
                </c:pt>
                <c:pt idx="492">
                  <c:v>11/7/1994</c:v>
                </c:pt>
                <c:pt idx="493">
                  <c:v>11/14/1994</c:v>
                </c:pt>
                <c:pt idx="494">
                  <c:v>11/21/1994</c:v>
                </c:pt>
                <c:pt idx="495">
                  <c:v>11/28/1994</c:v>
                </c:pt>
                <c:pt idx="496">
                  <c:v>12/5/1994</c:v>
                </c:pt>
                <c:pt idx="497">
                  <c:v>12/12/1994</c:v>
                </c:pt>
                <c:pt idx="498">
                  <c:v>12/19/1994</c:v>
                </c:pt>
                <c:pt idx="499">
                  <c:v>12/26/1994</c:v>
                </c:pt>
                <c:pt idx="500">
                  <c:v>1/2/1995</c:v>
                </c:pt>
                <c:pt idx="501">
                  <c:v>1/9/1995</c:v>
                </c:pt>
                <c:pt idx="502">
                  <c:v>1/16/1995</c:v>
                </c:pt>
                <c:pt idx="503">
                  <c:v>1/23/1995</c:v>
                </c:pt>
                <c:pt idx="504">
                  <c:v>1/30/1995</c:v>
                </c:pt>
                <c:pt idx="505">
                  <c:v>2/6/1995</c:v>
                </c:pt>
                <c:pt idx="506">
                  <c:v>2/13/1995</c:v>
                </c:pt>
                <c:pt idx="507">
                  <c:v>2/20/1995</c:v>
                </c:pt>
                <c:pt idx="508">
                  <c:v>2/27/1995</c:v>
                </c:pt>
                <c:pt idx="509">
                  <c:v>3/6/1995</c:v>
                </c:pt>
                <c:pt idx="510">
                  <c:v>3/13/1995</c:v>
                </c:pt>
                <c:pt idx="511">
                  <c:v>3/20/1995</c:v>
                </c:pt>
                <c:pt idx="512">
                  <c:v>3/27/1995</c:v>
                </c:pt>
                <c:pt idx="513">
                  <c:v>4/3/1995</c:v>
                </c:pt>
                <c:pt idx="514">
                  <c:v>4/10/1995</c:v>
                </c:pt>
                <c:pt idx="515">
                  <c:v>4/17/1995</c:v>
                </c:pt>
                <c:pt idx="516">
                  <c:v>4/24/1995</c:v>
                </c:pt>
                <c:pt idx="517">
                  <c:v>5/1/1995</c:v>
                </c:pt>
                <c:pt idx="518">
                  <c:v>5/8/1995</c:v>
                </c:pt>
                <c:pt idx="519">
                  <c:v>5/15/1995</c:v>
                </c:pt>
                <c:pt idx="520">
                  <c:v>5/22/1995</c:v>
                </c:pt>
                <c:pt idx="521">
                  <c:v>5/29/1995</c:v>
                </c:pt>
                <c:pt idx="522">
                  <c:v>6/5/1995</c:v>
                </c:pt>
                <c:pt idx="523">
                  <c:v>6/12/1995</c:v>
                </c:pt>
                <c:pt idx="524">
                  <c:v>6/19/1995</c:v>
                </c:pt>
                <c:pt idx="525">
                  <c:v>6/26/1995</c:v>
                </c:pt>
                <c:pt idx="526">
                  <c:v>7/3/1995</c:v>
                </c:pt>
                <c:pt idx="527">
                  <c:v>7/10/1995</c:v>
                </c:pt>
                <c:pt idx="528">
                  <c:v>7/17/1995</c:v>
                </c:pt>
                <c:pt idx="529">
                  <c:v>7/24/1995</c:v>
                </c:pt>
                <c:pt idx="530">
                  <c:v>7/31/1995</c:v>
                </c:pt>
                <c:pt idx="531">
                  <c:v>8/7/1995</c:v>
                </c:pt>
                <c:pt idx="532">
                  <c:v>8/14/1995</c:v>
                </c:pt>
                <c:pt idx="533">
                  <c:v>8/21/1995</c:v>
                </c:pt>
                <c:pt idx="534">
                  <c:v>8/28/1995</c:v>
                </c:pt>
                <c:pt idx="535">
                  <c:v>9/4/1995</c:v>
                </c:pt>
                <c:pt idx="536">
                  <c:v>9/11/1995</c:v>
                </c:pt>
                <c:pt idx="537">
                  <c:v>9/18/1995</c:v>
                </c:pt>
                <c:pt idx="538">
                  <c:v>9/25/1995</c:v>
                </c:pt>
                <c:pt idx="539">
                  <c:v>10/2/1995</c:v>
                </c:pt>
                <c:pt idx="540">
                  <c:v>10/9/1995</c:v>
                </c:pt>
                <c:pt idx="541">
                  <c:v>10/16/1995</c:v>
                </c:pt>
                <c:pt idx="542">
                  <c:v>10/23/1995</c:v>
                </c:pt>
                <c:pt idx="543">
                  <c:v>10/30/1995</c:v>
                </c:pt>
                <c:pt idx="544">
                  <c:v>11/6/1995</c:v>
                </c:pt>
                <c:pt idx="545">
                  <c:v>11/13/1995</c:v>
                </c:pt>
                <c:pt idx="546">
                  <c:v>11/20/1995</c:v>
                </c:pt>
                <c:pt idx="547">
                  <c:v>11/27/1995</c:v>
                </c:pt>
                <c:pt idx="548">
                  <c:v>12/4/1995</c:v>
                </c:pt>
                <c:pt idx="549">
                  <c:v>12/11/1995</c:v>
                </c:pt>
                <c:pt idx="550">
                  <c:v>12/18/1995</c:v>
                </c:pt>
                <c:pt idx="551">
                  <c:v>12/25/1995</c:v>
                </c:pt>
                <c:pt idx="552">
                  <c:v>1/1/1996</c:v>
                </c:pt>
                <c:pt idx="553">
                  <c:v>1/8/1996</c:v>
                </c:pt>
                <c:pt idx="554">
                  <c:v>1/15/1996</c:v>
                </c:pt>
                <c:pt idx="555">
                  <c:v>1/22/1996</c:v>
                </c:pt>
                <c:pt idx="556">
                  <c:v>1/29/1996</c:v>
                </c:pt>
                <c:pt idx="557">
                  <c:v>2/5/1996</c:v>
                </c:pt>
                <c:pt idx="558">
                  <c:v>2/12/1996</c:v>
                </c:pt>
                <c:pt idx="559">
                  <c:v>2/19/1996</c:v>
                </c:pt>
                <c:pt idx="560">
                  <c:v>2/26/1996</c:v>
                </c:pt>
                <c:pt idx="561">
                  <c:v>3/4/1996</c:v>
                </c:pt>
                <c:pt idx="562">
                  <c:v>3/11/1996</c:v>
                </c:pt>
                <c:pt idx="563">
                  <c:v>3/18/1996</c:v>
                </c:pt>
                <c:pt idx="564">
                  <c:v>3/25/1996</c:v>
                </c:pt>
                <c:pt idx="565">
                  <c:v>4/1/1996</c:v>
                </c:pt>
                <c:pt idx="566">
                  <c:v>4/8/1996</c:v>
                </c:pt>
                <c:pt idx="567">
                  <c:v>4/15/1996</c:v>
                </c:pt>
                <c:pt idx="568">
                  <c:v>4/22/1996</c:v>
                </c:pt>
                <c:pt idx="569">
                  <c:v>4/29/1996</c:v>
                </c:pt>
                <c:pt idx="570">
                  <c:v>5/6/1996</c:v>
                </c:pt>
                <c:pt idx="571">
                  <c:v>5/13/1996</c:v>
                </c:pt>
                <c:pt idx="572">
                  <c:v>5/20/1996</c:v>
                </c:pt>
                <c:pt idx="573">
                  <c:v>5/27/1996</c:v>
                </c:pt>
                <c:pt idx="574">
                  <c:v>6/3/1996</c:v>
                </c:pt>
                <c:pt idx="575">
                  <c:v>6/10/1996</c:v>
                </c:pt>
                <c:pt idx="576">
                  <c:v>6/17/1996</c:v>
                </c:pt>
                <c:pt idx="577">
                  <c:v>6/24/1996</c:v>
                </c:pt>
                <c:pt idx="578">
                  <c:v>7/1/1996</c:v>
                </c:pt>
                <c:pt idx="579">
                  <c:v>7/8/1996</c:v>
                </c:pt>
                <c:pt idx="580">
                  <c:v>7/15/1996</c:v>
                </c:pt>
                <c:pt idx="581">
                  <c:v>7/22/1996</c:v>
                </c:pt>
                <c:pt idx="582">
                  <c:v>7/29/1996</c:v>
                </c:pt>
                <c:pt idx="583">
                  <c:v>8/5/1996</c:v>
                </c:pt>
                <c:pt idx="584">
                  <c:v>8/12/1996</c:v>
                </c:pt>
                <c:pt idx="585">
                  <c:v>8/19/1996</c:v>
                </c:pt>
                <c:pt idx="586">
                  <c:v>8/26/1996</c:v>
                </c:pt>
                <c:pt idx="587">
                  <c:v>9/2/1996</c:v>
                </c:pt>
                <c:pt idx="588">
                  <c:v>9/9/1996</c:v>
                </c:pt>
                <c:pt idx="589">
                  <c:v>9/16/1996</c:v>
                </c:pt>
                <c:pt idx="590">
                  <c:v>9/23/1996</c:v>
                </c:pt>
                <c:pt idx="591">
                  <c:v>9/30/1996</c:v>
                </c:pt>
                <c:pt idx="592">
                  <c:v>10/7/1996</c:v>
                </c:pt>
                <c:pt idx="593">
                  <c:v>10/14/1996</c:v>
                </c:pt>
                <c:pt idx="594">
                  <c:v>10/21/1996</c:v>
                </c:pt>
                <c:pt idx="595">
                  <c:v>10/28/1996</c:v>
                </c:pt>
                <c:pt idx="596">
                  <c:v>11/4/1996</c:v>
                </c:pt>
                <c:pt idx="597">
                  <c:v>11/11/1996</c:v>
                </c:pt>
                <c:pt idx="598">
                  <c:v>11/18/1996</c:v>
                </c:pt>
                <c:pt idx="599">
                  <c:v>11/25/1996</c:v>
                </c:pt>
                <c:pt idx="600">
                  <c:v>12/2/1996</c:v>
                </c:pt>
                <c:pt idx="601">
                  <c:v>12/9/1996</c:v>
                </c:pt>
                <c:pt idx="602">
                  <c:v>12/16/1996</c:v>
                </c:pt>
                <c:pt idx="603">
                  <c:v>12/23/1996</c:v>
                </c:pt>
                <c:pt idx="604">
                  <c:v>12/30/1996</c:v>
                </c:pt>
                <c:pt idx="605">
                  <c:v>1/6/1997</c:v>
                </c:pt>
                <c:pt idx="606">
                  <c:v>1/13/1997</c:v>
                </c:pt>
                <c:pt idx="607">
                  <c:v>1/20/1997</c:v>
                </c:pt>
                <c:pt idx="608">
                  <c:v>1/27/1997</c:v>
                </c:pt>
                <c:pt idx="609">
                  <c:v>2/3/1997</c:v>
                </c:pt>
                <c:pt idx="610">
                  <c:v>2/10/1997</c:v>
                </c:pt>
                <c:pt idx="611">
                  <c:v>2/17/1997</c:v>
                </c:pt>
                <c:pt idx="612">
                  <c:v>2/24/1997</c:v>
                </c:pt>
                <c:pt idx="613">
                  <c:v>3/3/1997</c:v>
                </c:pt>
                <c:pt idx="614">
                  <c:v>3/10/1997</c:v>
                </c:pt>
                <c:pt idx="615">
                  <c:v>3/17/1997</c:v>
                </c:pt>
                <c:pt idx="616">
                  <c:v>3/24/1997</c:v>
                </c:pt>
                <c:pt idx="617">
                  <c:v>3/31/1997</c:v>
                </c:pt>
                <c:pt idx="618">
                  <c:v>4/7/1997</c:v>
                </c:pt>
                <c:pt idx="619">
                  <c:v>4/14/1997</c:v>
                </c:pt>
                <c:pt idx="620">
                  <c:v>4/21/1997</c:v>
                </c:pt>
                <c:pt idx="621">
                  <c:v>4/28/1997</c:v>
                </c:pt>
                <c:pt idx="622">
                  <c:v>5/5/1997</c:v>
                </c:pt>
                <c:pt idx="623">
                  <c:v>5/12/1997</c:v>
                </c:pt>
                <c:pt idx="624">
                  <c:v>5/19/1997</c:v>
                </c:pt>
                <c:pt idx="625">
                  <c:v>5/26/1997</c:v>
                </c:pt>
                <c:pt idx="626">
                  <c:v>6/2/1997</c:v>
                </c:pt>
                <c:pt idx="627">
                  <c:v>6/9/1997</c:v>
                </c:pt>
                <c:pt idx="628">
                  <c:v>6/16/1997</c:v>
                </c:pt>
                <c:pt idx="629">
                  <c:v>6/23/1997</c:v>
                </c:pt>
                <c:pt idx="630">
                  <c:v>6/30/1997</c:v>
                </c:pt>
                <c:pt idx="631">
                  <c:v>7/7/1997</c:v>
                </c:pt>
                <c:pt idx="632">
                  <c:v>7/14/1997</c:v>
                </c:pt>
                <c:pt idx="633">
                  <c:v>7/21/1997</c:v>
                </c:pt>
                <c:pt idx="634">
                  <c:v>7/28/1997</c:v>
                </c:pt>
                <c:pt idx="635">
                  <c:v>8/4/1997</c:v>
                </c:pt>
                <c:pt idx="636">
                  <c:v>8/11/1997</c:v>
                </c:pt>
                <c:pt idx="637">
                  <c:v>8/18/1997</c:v>
                </c:pt>
                <c:pt idx="638">
                  <c:v>8/25/1997</c:v>
                </c:pt>
                <c:pt idx="639">
                  <c:v>9/1/1997</c:v>
                </c:pt>
                <c:pt idx="640">
                  <c:v>9/8/1997</c:v>
                </c:pt>
                <c:pt idx="641">
                  <c:v>9/15/1997</c:v>
                </c:pt>
                <c:pt idx="642">
                  <c:v>9/22/1997</c:v>
                </c:pt>
                <c:pt idx="643">
                  <c:v>9/29/1997</c:v>
                </c:pt>
                <c:pt idx="644">
                  <c:v>10/6/1997</c:v>
                </c:pt>
                <c:pt idx="645">
                  <c:v>10/13/1997</c:v>
                </c:pt>
                <c:pt idx="646">
                  <c:v>10/20/1997</c:v>
                </c:pt>
                <c:pt idx="647">
                  <c:v>10/27/1997</c:v>
                </c:pt>
                <c:pt idx="648">
                  <c:v>11/3/1997</c:v>
                </c:pt>
                <c:pt idx="649">
                  <c:v>11/10/1997</c:v>
                </c:pt>
                <c:pt idx="650">
                  <c:v>11/17/1997</c:v>
                </c:pt>
                <c:pt idx="651">
                  <c:v>11/24/1997</c:v>
                </c:pt>
                <c:pt idx="652">
                  <c:v>12/1/1997</c:v>
                </c:pt>
                <c:pt idx="653">
                  <c:v>12/8/1997</c:v>
                </c:pt>
                <c:pt idx="654">
                  <c:v>12/15/1997</c:v>
                </c:pt>
                <c:pt idx="655">
                  <c:v>12/22/1997</c:v>
                </c:pt>
                <c:pt idx="656">
                  <c:v>12/29/1997</c:v>
                </c:pt>
                <c:pt idx="657">
                  <c:v>1/5/1998</c:v>
                </c:pt>
                <c:pt idx="658">
                  <c:v>1/12/1998</c:v>
                </c:pt>
                <c:pt idx="659">
                  <c:v>1/19/1998</c:v>
                </c:pt>
                <c:pt idx="660">
                  <c:v>1/26/1998</c:v>
                </c:pt>
                <c:pt idx="661">
                  <c:v>2/2/1998</c:v>
                </c:pt>
                <c:pt idx="662">
                  <c:v>2/9/1998</c:v>
                </c:pt>
                <c:pt idx="663">
                  <c:v>2/16/1998</c:v>
                </c:pt>
                <c:pt idx="664">
                  <c:v>2/23/1998</c:v>
                </c:pt>
                <c:pt idx="665">
                  <c:v>3/2/1998</c:v>
                </c:pt>
                <c:pt idx="666">
                  <c:v>3/9/1998</c:v>
                </c:pt>
                <c:pt idx="667">
                  <c:v>3/16/1998</c:v>
                </c:pt>
                <c:pt idx="668">
                  <c:v>3/23/1998</c:v>
                </c:pt>
                <c:pt idx="669">
                  <c:v>3/30/1998</c:v>
                </c:pt>
                <c:pt idx="670">
                  <c:v>4/6/1998</c:v>
                </c:pt>
                <c:pt idx="671">
                  <c:v>4/13/1998</c:v>
                </c:pt>
                <c:pt idx="672">
                  <c:v>4/20/1998</c:v>
                </c:pt>
                <c:pt idx="673">
                  <c:v>4/27/1998</c:v>
                </c:pt>
                <c:pt idx="674">
                  <c:v>5/4/1998</c:v>
                </c:pt>
                <c:pt idx="675">
                  <c:v>5/11/1998</c:v>
                </c:pt>
                <c:pt idx="676">
                  <c:v>5/18/1998</c:v>
                </c:pt>
                <c:pt idx="677">
                  <c:v>5/25/1998</c:v>
                </c:pt>
                <c:pt idx="678">
                  <c:v>6/1/1998</c:v>
                </c:pt>
                <c:pt idx="679">
                  <c:v>6/8/1998</c:v>
                </c:pt>
                <c:pt idx="680">
                  <c:v>6/15/1998</c:v>
                </c:pt>
                <c:pt idx="681">
                  <c:v>6/22/1998</c:v>
                </c:pt>
                <c:pt idx="682">
                  <c:v>6/29/1998</c:v>
                </c:pt>
                <c:pt idx="683">
                  <c:v>7/6/1998</c:v>
                </c:pt>
                <c:pt idx="684">
                  <c:v>7/13/1998</c:v>
                </c:pt>
                <c:pt idx="685">
                  <c:v>7/20/1998</c:v>
                </c:pt>
                <c:pt idx="686">
                  <c:v>7/27/1998</c:v>
                </c:pt>
                <c:pt idx="687">
                  <c:v>8/3/1998</c:v>
                </c:pt>
                <c:pt idx="688">
                  <c:v>8/10/1998</c:v>
                </c:pt>
                <c:pt idx="689">
                  <c:v>8/17/1998</c:v>
                </c:pt>
                <c:pt idx="690">
                  <c:v>8/24/1998</c:v>
                </c:pt>
                <c:pt idx="691">
                  <c:v>8/31/1998</c:v>
                </c:pt>
                <c:pt idx="692">
                  <c:v>9/7/1998</c:v>
                </c:pt>
                <c:pt idx="693">
                  <c:v>9/14/1998</c:v>
                </c:pt>
                <c:pt idx="694">
                  <c:v>9/21/1998</c:v>
                </c:pt>
                <c:pt idx="695">
                  <c:v>9/28/1998</c:v>
                </c:pt>
                <c:pt idx="696">
                  <c:v>10/5/1998</c:v>
                </c:pt>
                <c:pt idx="697">
                  <c:v>10/12/1998</c:v>
                </c:pt>
                <c:pt idx="698">
                  <c:v>10/19/1998</c:v>
                </c:pt>
                <c:pt idx="699">
                  <c:v>10/26/1998</c:v>
                </c:pt>
                <c:pt idx="700">
                  <c:v>11/2/1998</c:v>
                </c:pt>
                <c:pt idx="701">
                  <c:v>11/9/1998</c:v>
                </c:pt>
                <c:pt idx="702">
                  <c:v>11/16/1998</c:v>
                </c:pt>
                <c:pt idx="703">
                  <c:v>11/23/1998</c:v>
                </c:pt>
                <c:pt idx="704">
                  <c:v>11/30/1998</c:v>
                </c:pt>
                <c:pt idx="705">
                  <c:v>12/7/1998</c:v>
                </c:pt>
                <c:pt idx="706">
                  <c:v>12/14/1998</c:v>
                </c:pt>
                <c:pt idx="707">
                  <c:v>12/21/1998</c:v>
                </c:pt>
                <c:pt idx="708">
                  <c:v>12/28/1998</c:v>
                </c:pt>
                <c:pt idx="709">
                  <c:v>1/4/1999</c:v>
                </c:pt>
                <c:pt idx="710">
                  <c:v>1/11/1999</c:v>
                </c:pt>
                <c:pt idx="711">
                  <c:v>1/18/1999</c:v>
                </c:pt>
                <c:pt idx="712">
                  <c:v>1/25/1999</c:v>
                </c:pt>
                <c:pt idx="713">
                  <c:v>2/1/1999</c:v>
                </c:pt>
                <c:pt idx="714">
                  <c:v>2/8/1999</c:v>
                </c:pt>
                <c:pt idx="715">
                  <c:v>2/15/1999</c:v>
                </c:pt>
                <c:pt idx="716">
                  <c:v>2/22/1999</c:v>
                </c:pt>
                <c:pt idx="717">
                  <c:v>3/1/1999</c:v>
                </c:pt>
                <c:pt idx="718">
                  <c:v>3/8/1999</c:v>
                </c:pt>
                <c:pt idx="719">
                  <c:v>3/15/1999</c:v>
                </c:pt>
                <c:pt idx="720">
                  <c:v>3/22/1999</c:v>
                </c:pt>
                <c:pt idx="721">
                  <c:v>3/29/1999</c:v>
                </c:pt>
                <c:pt idx="722">
                  <c:v>4/5/1999</c:v>
                </c:pt>
                <c:pt idx="723">
                  <c:v>4/12/1999</c:v>
                </c:pt>
                <c:pt idx="724">
                  <c:v>4/19/1999</c:v>
                </c:pt>
                <c:pt idx="725">
                  <c:v>4/26/1999</c:v>
                </c:pt>
                <c:pt idx="726">
                  <c:v>5/3/1999</c:v>
                </c:pt>
                <c:pt idx="727">
                  <c:v>5/10/1999</c:v>
                </c:pt>
                <c:pt idx="728">
                  <c:v>5/17/1999</c:v>
                </c:pt>
                <c:pt idx="729">
                  <c:v>5/24/1999</c:v>
                </c:pt>
                <c:pt idx="730">
                  <c:v>5/31/1999</c:v>
                </c:pt>
                <c:pt idx="731">
                  <c:v>6/7/1999</c:v>
                </c:pt>
                <c:pt idx="732">
                  <c:v>6/14/1999</c:v>
                </c:pt>
                <c:pt idx="733">
                  <c:v>6/21/1999</c:v>
                </c:pt>
                <c:pt idx="734">
                  <c:v>6/28/1999</c:v>
                </c:pt>
                <c:pt idx="735">
                  <c:v>7/5/1999</c:v>
                </c:pt>
                <c:pt idx="736">
                  <c:v>7/12/1999</c:v>
                </c:pt>
                <c:pt idx="737">
                  <c:v>7/19/1999</c:v>
                </c:pt>
                <c:pt idx="738">
                  <c:v>7/26/1999</c:v>
                </c:pt>
                <c:pt idx="739">
                  <c:v>8/2/1999</c:v>
                </c:pt>
                <c:pt idx="740">
                  <c:v>8/9/1999</c:v>
                </c:pt>
                <c:pt idx="741">
                  <c:v>8/16/1999</c:v>
                </c:pt>
                <c:pt idx="742">
                  <c:v>8/23/1999</c:v>
                </c:pt>
                <c:pt idx="743">
                  <c:v>8/30/1999</c:v>
                </c:pt>
                <c:pt idx="744">
                  <c:v>9/6/1999</c:v>
                </c:pt>
                <c:pt idx="745">
                  <c:v>9/13/1999</c:v>
                </c:pt>
                <c:pt idx="746">
                  <c:v>9/20/1999</c:v>
                </c:pt>
                <c:pt idx="747">
                  <c:v>9/27/1999</c:v>
                </c:pt>
                <c:pt idx="748">
                  <c:v>10/4/1999</c:v>
                </c:pt>
                <c:pt idx="749">
                  <c:v>10/11/1999</c:v>
                </c:pt>
                <c:pt idx="750">
                  <c:v>10/18/1999</c:v>
                </c:pt>
                <c:pt idx="751">
                  <c:v>10/25/1999</c:v>
                </c:pt>
                <c:pt idx="752">
                  <c:v>11/1/1999</c:v>
                </c:pt>
                <c:pt idx="753">
                  <c:v>11/8/1999</c:v>
                </c:pt>
                <c:pt idx="754">
                  <c:v>11/15/1999</c:v>
                </c:pt>
                <c:pt idx="755">
                  <c:v>11/22/1999</c:v>
                </c:pt>
                <c:pt idx="756">
                  <c:v>11/29/1999</c:v>
                </c:pt>
                <c:pt idx="757">
                  <c:v>12/6/1999</c:v>
                </c:pt>
                <c:pt idx="758">
                  <c:v>12/13/1999</c:v>
                </c:pt>
                <c:pt idx="759">
                  <c:v>12/20/1999</c:v>
                </c:pt>
                <c:pt idx="760">
                  <c:v>12/27/1999</c:v>
                </c:pt>
                <c:pt idx="761">
                  <c:v>1/3/2000</c:v>
                </c:pt>
                <c:pt idx="762">
                  <c:v>1/10/2000</c:v>
                </c:pt>
                <c:pt idx="763">
                  <c:v>1/17/2000</c:v>
                </c:pt>
                <c:pt idx="764">
                  <c:v>1/24/2000</c:v>
                </c:pt>
                <c:pt idx="765">
                  <c:v>1/31/2000</c:v>
                </c:pt>
                <c:pt idx="766">
                  <c:v>2/7/2000</c:v>
                </c:pt>
                <c:pt idx="767">
                  <c:v>2/14/2000</c:v>
                </c:pt>
                <c:pt idx="768">
                  <c:v>2/21/2000</c:v>
                </c:pt>
                <c:pt idx="769">
                  <c:v>2/28/2000</c:v>
                </c:pt>
                <c:pt idx="770">
                  <c:v>3/6/2000</c:v>
                </c:pt>
                <c:pt idx="771">
                  <c:v>3/13/2000</c:v>
                </c:pt>
                <c:pt idx="772">
                  <c:v>3/20/2000</c:v>
                </c:pt>
                <c:pt idx="773">
                  <c:v>3/27/2000</c:v>
                </c:pt>
                <c:pt idx="774">
                  <c:v>4/3/2000</c:v>
                </c:pt>
                <c:pt idx="775">
                  <c:v>4/10/2000</c:v>
                </c:pt>
                <c:pt idx="776">
                  <c:v>4/17/2000</c:v>
                </c:pt>
                <c:pt idx="777">
                  <c:v>4/24/2000</c:v>
                </c:pt>
                <c:pt idx="778">
                  <c:v>5/1/2000</c:v>
                </c:pt>
                <c:pt idx="779">
                  <c:v>5/8/2000</c:v>
                </c:pt>
                <c:pt idx="780">
                  <c:v>5/15/2000</c:v>
                </c:pt>
                <c:pt idx="781">
                  <c:v>5/22/2000</c:v>
                </c:pt>
                <c:pt idx="782">
                  <c:v>5/29/2000</c:v>
                </c:pt>
                <c:pt idx="783">
                  <c:v>6/5/2000</c:v>
                </c:pt>
                <c:pt idx="784">
                  <c:v>6/12/2000</c:v>
                </c:pt>
                <c:pt idx="785">
                  <c:v>6/19/2000</c:v>
                </c:pt>
                <c:pt idx="786">
                  <c:v>6/26/2000</c:v>
                </c:pt>
                <c:pt idx="787">
                  <c:v>7/3/2000</c:v>
                </c:pt>
                <c:pt idx="788">
                  <c:v>7/10/2000</c:v>
                </c:pt>
                <c:pt idx="789">
                  <c:v>7/17/2000</c:v>
                </c:pt>
                <c:pt idx="790">
                  <c:v>7/24/2000</c:v>
                </c:pt>
                <c:pt idx="791">
                  <c:v>7/31/2000</c:v>
                </c:pt>
                <c:pt idx="792">
                  <c:v>8/7/2000</c:v>
                </c:pt>
                <c:pt idx="793">
                  <c:v>8/14/2000</c:v>
                </c:pt>
                <c:pt idx="794">
                  <c:v>8/21/2000</c:v>
                </c:pt>
                <c:pt idx="795">
                  <c:v>8/28/2000</c:v>
                </c:pt>
                <c:pt idx="796">
                  <c:v>9/4/2000</c:v>
                </c:pt>
                <c:pt idx="797">
                  <c:v>9/11/2000</c:v>
                </c:pt>
                <c:pt idx="798">
                  <c:v>9/18/2000</c:v>
                </c:pt>
                <c:pt idx="799">
                  <c:v>9/25/2000</c:v>
                </c:pt>
                <c:pt idx="800">
                  <c:v>10/2/2000</c:v>
                </c:pt>
                <c:pt idx="801">
                  <c:v>10/9/2000</c:v>
                </c:pt>
                <c:pt idx="802">
                  <c:v>10/16/2000</c:v>
                </c:pt>
                <c:pt idx="803">
                  <c:v>10/23/2000</c:v>
                </c:pt>
                <c:pt idx="804">
                  <c:v>10/30/2000</c:v>
                </c:pt>
                <c:pt idx="805">
                  <c:v>11/6/2000</c:v>
                </c:pt>
                <c:pt idx="806">
                  <c:v>11/13/2000</c:v>
                </c:pt>
                <c:pt idx="807">
                  <c:v>11/20/2000</c:v>
                </c:pt>
                <c:pt idx="808">
                  <c:v>11/27/2000</c:v>
                </c:pt>
                <c:pt idx="809">
                  <c:v>12/4/2000</c:v>
                </c:pt>
                <c:pt idx="810">
                  <c:v>12/11/2000</c:v>
                </c:pt>
                <c:pt idx="811">
                  <c:v>12/18/2000</c:v>
                </c:pt>
                <c:pt idx="812">
                  <c:v>12/25/2000</c:v>
                </c:pt>
                <c:pt idx="813">
                  <c:v>1/1/2001</c:v>
                </c:pt>
                <c:pt idx="814">
                  <c:v>1/8/2001</c:v>
                </c:pt>
                <c:pt idx="815">
                  <c:v>1/15/2001</c:v>
                </c:pt>
                <c:pt idx="816">
                  <c:v>1/22/2001</c:v>
                </c:pt>
                <c:pt idx="817">
                  <c:v>1/29/2001</c:v>
                </c:pt>
                <c:pt idx="818">
                  <c:v>2/5/2001</c:v>
                </c:pt>
                <c:pt idx="819">
                  <c:v>2/12/2001</c:v>
                </c:pt>
                <c:pt idx="820">
                  <c:v>2/19/2001</c:v>
                </c:pt>
                <c:pt idx="821">
                  <c:v>2/26/2001</c:v>
                </c:pt>
                <c:pt idx="822">
                  <c:v>3/5/2001</c:v>
                </c:pt>
                <c:pt idx="823">
                  <c:v>3/12/2001</c:v>
                </c:pt>
                <c:pt idx="824">
                  <c:v>3/19/2001</c:v>
                </c:pt>
                <c:pt idx="825">
                  <c:v>3/26/2001</c:v>
                </c:pt>
                <c:pt idx="826">
                  <c:v>4/2/2001</c:v>
                </c:pt>
                <c:pt idx="827">
                  <c:v>4/9/2001</c:v>
                </c:pt>
                <c:pt idx="828">
                  <c:v>4/16/2001</c:v>
                </c:pt>
                <c:pt idx="829">
                  <c:v>4/23/2001</c:v>
                </c:pt>
                <c:pt idx="830">
                  <c:v>4/30/2001</c:v>
                </c:pt>
                <c:pt idx="831">
                  <c:v>5/7/2001</c:v>
                </c:pt>
                <c:pt idx="832">
                  <c:v>5/14/2001</c:v>
                </c:pt>
                <c:pt idx="833">
                  <c:v>5/21/2001</c:v>
                </c:pt>
                <c:pt idx="834">
                  <c:v>5/28/2001</c:v>
                </c:pt>
                <c:pt idx="835">
                  <c:v>6/4/2001</c:v>
                </c:pt>
                <c:pt idx="836">
                  <c:v>6/11/2001</c:v>
                </c:pt>
                <c:pt idx="837">
                  <c:v>6/18/2001</c:v>
                </c:pt>
                <c:pt idx="838">
                  <c:v>6/25/2001</c:v>
                </c:pt>
                <c:pt idx="839">
                  <c:v>7/2/2001</c:v>
                </c:pt>
                <c:pt idx="840">
                  <c:v>7/9/2001</c:v>
                </c:pt>
                <c:pt idx="841">
                  <c:v>7/16/2001</c:v>
                </c:pt>
                <c:pt idx="842">
                  <c:v>7/23/2001</c:v>
                </c:pt>
                <c:pt idx="843">
                  <c:v>7/30/2001</c:v>
                </c:pt>
                <c:pt idx="844">
                  <c:v>8/6/2001</c:v>
                </c:pt>
                <c:pt idx="845">
                  <c:v>8/13/2001</c:v>
                </c:pt>
                <c:pt idx="846">
                  <c:v>8/20/2001</c:v>
                </c:pt>
                <c:pt idx="847">
                  <c:v>8/27/2001</c:v>
                </c:pt>
                <c:pt idx="848">
                  <c:v>9/3/2001</c:v>
                </c:pt>
                <c:pt idx="849">
                  <c:v>9/10/2001</c:v>
                </c:pt>
                <c:pt idx="850">
                  <c:v>9/17/2001</c:v>
                </c:pt>
                <c:pt idx="851">
                  <c:v>9/24/2001</c:v>
                </c:pt>
                <c:pt idx="852">
                  <c:v>10/1/2001</c:v>
                </c:pt>
                <c:pt idx="853">
                  <c:v>10/8/2001</c:v>
                </c:pt>
                <c:pt idx="854">
                  <c:v>10/15/2001</c:v>
                </c:pt>
                <c:pt idx="855">
                  <c:v>10/22/2001</c:v>
                </c:pt>
                <c:pt idx="856">
                  <c:v>10/29/2001</c:v>
                </c:pt>
                <c:pt idx="857">
                  <c:v>11/5/2001</c:v>
                </c:pt>
                <c:pt idx="858">
                  <c:v>11/12/2001</c:v>
                </c:pt>
                <c:pt idx="859">
                  <c:v>11/19/2001</c:v>
                </c:pt>
                <c:pt idx="860">
                  <c:v>11/26/2001</c:v>
                </c:pt>
                <c:pt idx="861">
                  <c:v>12/3/2001</c:v>
                </c:pt>
                <c:pt idx="862">
                  <c:v>12/10/2001</c:v>
                </c:pt>
                <c:pt idx="863">
                  <c:v>12/17/2001</c:v>
                </c:pt>
                <c:pt idx="864">
                  <c:v>12/24/2001</c:v>
                </c:pt>
                <c:pt idx="865">
                  <c:v>12/31/2001</c:v>
                </c:pt>
                <c:pt idx="866">
                  <c:v>1/7/2002</c:v>
                </c:pt>
                <c:pt idx="867">
                  <c:v>1/14/2002</c:v>
                </c:pt>
                <c:pt idx="868">
                  <c:v>1/21/2002</c:v>
                </c:pt>
                <c:pt idx="869">
                  <c:v>1/28/2002</c:v>
                </c:pt>
                <c:pt idx="870">
                  <c:v>2/4/2002</c:v>
                </c:pt>
                <c:pt idx="871">
                  <c:v>2/11/2002</c:v>
                </c:pt>
                <c:pt idx="872">
                  <c:v>2/18/2002</c:v>
                </c:pt>
                <c:pt idx="873">
                  <c:v>2/25/2002</c:v>
                </c:pt>
                <c:pt idx="874">
                  <c:v>3/4/2002</c:v>
                </c:pt>
                <c:pt idx="875">
                  <c:v>3/11/2002</c:v>
                </c:pt>
                <c:pt idx="876">
                  <c:v>3/18/2002</c:v>
                </c:pt>
                <c:pt idx="877">
                  <c:v>3/25/2002</c:v>
                </c:pt>
                <c:pt idx="878">
                  <c:v>4/1/2002</c:v>
                </c:pt>
                <c:pt idx="879">
                  <c:v>4/8/2002</c:v>
                </c:pt>
                <c:pt idx="880">
                  <c:v>4/15/2002</c:v>
                </c:pt>
                <c:pt idx="881">
                  <c:v>4/22/2002</c:v>
                </c:pt>
                <c:pt idx="882">
                  <c:v>4/29/2002</c:v>
                </c:pt>
                <c:pt idx="883">
                  <c:v>5/6/2002</c:v>
                </c:pt>
                <c:pt idx="884">
                  <c:v>5/13/2002</c:v>
                </c:pt>
                <c:pt idx="885">
                  <c:v>5/20/2002</c:v>
                </c:pt>
                <c:pt idx="886">
                  <c:v>5/27/2002</c:v>
                </c:pt>
                <c:pt idx="887">
                  <c:v>6/3/2002</c:v>
                </c:pt>
                <c:pt idx="888">
                  <c:v>6/10/2002</c:v>
                </c:pt>
                <c:pt idx="889">
                  <c:v>6/17/2002</c:v>
                </c:pt>
                <c:pt idx="890">
                  <c:v>6/24/2002</c:v>
                </c:pt>
                <c:pt idx="891">
                  <c:v>7/1/2002</c:v>
                </c:pt>
                <c:pt idx="892">
                  <c:v>7/8/2002</c:v>
                </c:pt>
                <c:pt idx="893">
                  <c:v>7/15/2002</c:v>
                </c:pt>
                <c:pt idx="894">
                  <c:v>7/22/2002</c:v>
                </c:pt>
                <c:pt idx="895">
                  <c:v>7/29/2002</c:v>
                </c:pt>
                <c:pt idx="896">
                  <c:v>8/5/2002</c:v>
                </c:pt>
                <c:pt idx="897">
                  <c:v>8/12/2002</c:v>
                </c:pt>
                <c:pt idx="898">
                  <c:v>8/19/2002</c:v>
                </c:pt>
                <c:pt idx="899">
                  <c:v>8/26/2002</c:v>
                </c:pt>
                <c:pt idx="900">
                  <c:v>9/2/2002</c:v>
                </c:pt>
                <c:pt idx="901">
                  <c:v>9/9/2002</c:v>
                </c:pt>
                <c:pt idx="902">
                  <c:v>9/16/2002</c:v>
                </c:pt>
                <c:pt idx="903">
                  <c:v>9/23/2002</c:v>
                </c:pt>
                <c:pt idx="904">
                  <c:v>9/30/2002</c:v>
                </c:pt>
                <c:pt idx="905">
                  <c:v>10/7/2002</c:v>
                </c:pt>
                <c:pt idx="906">
                  <c:v>10/14/2002</c:v>
                </c:pt>
                <c:pt idx="907">
                  <c:v>10/21/2002</c:v>
                </c:pt>
                <c:pt idx="908">
                  <c:v>10/28/2002</c:v>
                </c:pt>
                <c:pt idx="909">
                  <c:v>11/4/2002</c:v>
                </c:pt>
                <c:pt idx="910">
                  <c:v>11/11/2002</c:v>
                </c:pt>
                <c:pt idx="911">
                  <c:v>11/18/2002</c:v>
                </c:pt>
                <c:pt idx="912">
                  <c:v>11/25/2002</c:v>
                </c:pt>
                <c:pt idx="913">
                  <c:v>12/2/2002</c:v>
                </c:pt>
                <c:pt idx="914">
                  <c:v>12/9/2002</c:v>
                </c:pt>
                <c:pt idx="915">
                  <c:v>12/16/2002</c:v>
                </c:pt>
                <c:pt idx="916">
                  <c:v>12/23/2002</c:v>
                </c:pt>
                <c:pt idx="917">
                  <c:v>12/30/2002</c:v>
                </c:pt>
                <c:pt idx="918">
                  <c:v>1/6/2003</c:v>
                </c:pt>
                <c:pt idx="919">
                  <c:v>1/13/2003</c:v>
                </c:pt>
                <c:pt idx="920">
                  <c:v>1/20/2003</c:v>
                </c:pt>
                <c:pt idx="921">
                  <c:v>1/27/2003</c:v>
                </c:pt>
                <c:pt idx="922">
                  <c:v>2/3/2003</c:v>
                </c:pt>
                <c:pt idx="923">
                  <c:v>2/10/2003</c:v>
                </c:pt>
                <c:pt idx="924">
                  <c:v>2/17/2003</c:v>
                </c:pt>
                <c:pt idx="925">
                  <c:v>2/24/2003</c:v>
                </c:pt>
                <c:pt idx="926">
                  <c:v>3/3/2003</c:v>
                </c:pt>
                <c:pt idx="927">
                  <c:v>3/10/2003</c:v>
                </c:pt>
                <c:pt idx="928">
                  <c:v>3/17/2003</c:v>
                </c:pt>
                <c:pt idx="929">
                  <c:v>3/24/2003</c:v>
                </c:pt>
                <c:pt idx="930">
                  <c:v>3/31/2003</c:v>
                </c:pt>
                <c:pt idx="931">
                  <c:v>4/7/2003</c:v>
                </c:pt>
                <c:pt idx="932">
                  <c:v>4/14/2003</c:v>
                </c:pt>
                <c:pt idx="933">
                  <c:v>4/21/2003</c:v>
                </c:pt>
                <c:pt idx="934">
                  <c:v>4/28/2003</c:v>
                </c:pt>
                <c:pt idx="935">
                  <c:v>5/5/2003</c:v>
                </c:pt>
                <c:pt idx="936">
                  <c:v>5/12/2003</c:v>
                </c:pt>
                <c:pt idx="937">
                  <c:v>5/19/2003</c:v>
                </c:pt>
                <c:pt idx="938">
                  <c:v>5/26/2003</c:v>
                </c:pt>
                <c:pt idx="939">
                  <c:v>6/2/2003</c:v>
                </c:pt>
                <c:pt idx="940">
                  <c:v>6/9/2003</c:v>
                </c:pt>
                <c:pt idx="941">
                  <c:v>6/16/2003</c:v>
                </c:pt>
                <c:pt idx="942">
                  <c:v>6/23/2003</c:v>
                </c:pt>
                <c:pt idx="943">
                  <c:v>6/30/2003</c:v>
                </c:pt>
                <c:pt idx="944">
                  <c:v>7/7/2003</c:v>
                </c:pt>
                <c:pt idx="945">
                  <c:v>7/14/2003</c:v>
                </c:pt>
                <c:pt idx="946">
                  <c:v>7/21/2003</c:v>
                </c:pt>
                <c:pt idx="947">
                  <c:v>7/28/2003</c:v>
                </c:pt>
                <c:pt idx="948">
                  <c:v>8/4/2003</c:v>
                </c:pt>
                <c:pt idx="949">
                  <c:v>8/11/2003</c:v>
                </c:pt>
                <c:pt idx="950">
                  <c:v>8/18/2003</c:v>
                </c:pt>
                <c:pt idx="951">
                  <c:v>8/25/2003</c:v>
                </c:pt>
                <c:pt idx="952">
                  <c:v>9/1/2003</c:v>
                </c:pt>
                <c:pt idx="953">
                  <c:v>9/8/2003</c:v>
                </c:pt>
                <c:pt idx="954">
                  <c:v>9/15/2003</c:v>
                </c:pt>
                <c:pt idx="955">
                  <c:v>9/22/2003</c:v>
                </c:pt>
                <c:pt idx="956">
                  <c:v>9/29/2003</c:v>
                </c:pt>
                <c:pt idx="957">
                  <c:v>10/6/2003</c:v>
                </c:pt>
                <c:pt idx="958">
                  <c:v>10/13/2003</c:v>
                </c:pt>
                <c:pt idx="959">
                  <c:v>10/20/2003</c:v>
                </c:pt>
                <c:pt idx="960">
                  <c:v>10/27/2003</c:v>
                </c:pt>
                <c:pt idx="961">
                  <c:v>11/3/2003</c:v>
                </c:pt>
                <c:pt idx="962">
                  <c:v>11/10/2003</c:v>
                </c:pt>
                <c:pt idx="963">
                  <c:v>11/17/2003</c:v>
                </c:pt>
                <c:pt idx="964">
                  <c:v>11/24/2003</c:v>
                </c:pt>
                <c:pt idx="965">
                  <c:v>12/1/2003</c:v>
                </c:pt>
                <c:pt idx="966">
                  <c:v>12/8/2003</c:v>
                </c:pt>
                <c:pt idx="967">
                  <c:v>12/15/2003</c:v>
                </c:pt>
                <c:pt idx="968">
                  <c:v>12/22/2003</c:v>
                </c:pt>
                <c:pt idx="969">
                  <c:v>12/29/2003</c:v>
                </c:pt>
                <c:pt idx="970">
                  <c:v>1/5/2004</c:v>
                </c:pt>
                <c:pt idx="971">
                  <c:v>1/12/2004</c:v>
                </c:pt>
                <c:pt idx="972">
                  <c:v>1/19/2004</c:v>
                </c:pt>
                <c:pt idx="973">
                  <c:v>1/26/2004</c:v>
                </c:pt>
                <c:pt idx="974">
                  <c:v>2/2/2004</c:v>
                </c:pt>
                <c:pt idx="975">
                  <c:v>2/9/2004</c:v>
                </c:pt>
                <c:pt idx="976">
                  <c:v>2/16/2004</c:v>
                </c:pt>
                <c:pt idx="977">
                  <c:v>2/23/2004</c:v>
                </c:pt>
                <c:pt idx="978">
                  <c:v>3/1/2004</c:v>
                </c:pt>
                <c:pt idx="979">
                  <c:v>3/8/2004</c:v>
                </c:pt>
                <c:pt idx="980">
                  <c:v>3/15/2004</c:v>
                </c:pt>
                <c:pt idx="981">
                  <c:v>3/22/2004</c:v>
                </c:pt>
                <c:pt idx="982">
                  <c:v>3/29/2004</c:v>
                </c:pt>
                <c:pt idx="983">
                  <c:v>4/5/2004</c:v>
                </c:pt>
                <c:pt idx="984">
                  <c:v>4/12/2004</c:v>
                </c:pt>
                <c:pt idx="985">
                  <c:v>4/19/2004</c:v>
                </c:pt>
                <c:pt idx="986">
                  <c:v>4/26/2004</c:v>
                </c:pt>
                <c:pt idx="987">
                  <c:v>5/3/2004</c:v>
                </c:pt>
                <c:pt idx="988">
                  <c:v>5/10/2004</c:v>
                </c:pt>
                <c:pt idx="989">
                  <c:v>5/17/2004</c:v>
                </c:pt>
                <c:pt idx="990">
                  <c:v>5/24/2004</c:v>
                </c:pt>
                <c:pt idx="991">
                  <c:v>5/31/2004</c:v>
                </c:pt>
                <c:pt idx="992">
                  <c:v>6/7/2004</c:v>
                </c:pt>
                <c:pt idx="993">
                  <c:v>6/14/2004</c:v>
                </c:pt>
                <c:pt idx="994">
                  <c:v>6/21/2004</c:v>
                </c:pt>
                <c:pt idx="995">
                  <c:v>6/28/2004</c:v>
                </c:pt>
                <c:pt idx="996">
                  <c:v>7/5/2004</c:v>
                </c:pt>
                <c:pt idx="997">
                  <c:v>7/12/2004</c:v>
                </c:pt>
                <c:pt idx="998">
                  <c:v>7/19/2004</c:v>
                </c:pt>
                <c:pt idx="999">
                  <c:v>7/26/2004</c:v>
                </c:pt>
                <c:pt idx="1000">
                  <c:v>8/2/2004</c:v>
                </c:pt>
                <c:pt idx="1001">
                  <c:v>8/9/2004</c:v>
                </c:pt>
                <c:pt idx="1002">
                  <c:v>8/16/2004</c:v>
                </c:pt>
                <c:pt idx="1003">
                  <c:v>8/23/2004</c:v>
                </c:pt>
                <c:pt idx="1004">
                  <c:v>8/30/2004</c:v>
                </c:pt>
                <c:pt idx="1005">
                  <c:v>9/6/2004</c:v>
                </c:pt>
                <c:pt idx="1006">
                  <c:v>9/13/2004</c:v>
                </c:pt>
                <c:pt idx="1007">
                  <c:v>9/20/2004</c:v>
                </c:pt>
                <c:pt idx="1008">
                  <c:v>9/27/2004</c:v>
                </c:pt>
                <c:pt idx="1009">
                  <c:v>10/4/2004</c:v>
                </c:pt>
                <c:pt idx="1010">
                  <c:v>10/11/2004</c:v>
                </c:pt>
                <c:pt idx="1011">
                  <c:v>10/18/2004</c:v>
                </c:pt>
                <c:pt idx="1012">
                  <c:v>10/25/2004</c:v>
                </c:pt>
                <c:pt idx="1013">
                  <c:v>11/1/2004</c:v>
                </c:pt>
                <c:pt idx="1014">
                  <c:v>11/8/2004</c:v>
                </c:pt>
                <c:pt idx="1015">
                  <c:v>11/15/2004</c:v>
                </c:pt>
                <c:pt idx="1016">
                  <c:v>11/22/2004</c:v>
                </c:pt>
                <c:pt idx="1017">
                  <c:v>11/29/2004</c:v>
                </c:pt>
                <c:pt idx="1018">
                  <c:v>12/6/2004</c:v>
                </c:pt>
                <c:pt idx="1019">
                  <c:v>12/13/2004</c:v>
                </c:pt>
                <c:pt idx="1020">
                  <c:v>12/20/2004</c:v>
                </c:pt>
                <c:pt idx="1021">
                  <c:v>12/27/2004</c:v>
                </c:pt>
                <c:pt idx="1022">
                  <c:v>1/3/2005</c:v>
                </c:pt>
                <c:pt idx="1023">
                  <c:v>1/10/2005</c:v>
                </c:pt>
                <c:pt idx="1024">
                  <c:v>1/17/2005</c:v>
                </c:pt>
                <c:pt idx="1025">
                  <c:v>1/24/2005</c:v>
                </c:pt>
                <c:pt idx="1026">
                  <c:v>1/31/2005</c:v>
                </c:pt>
                <c:pt idx="1027">
                  <c:v>2/7/2005</c:v>
                </c:pt>
                <c:pt idx="1028">
                  <c:v>2/14/2005</c:v>
                </c:pt>
                <c:pt idx="1029">
                  <c:v>2/21/2005</c:v>
                </c:pt>
                <c:pt idx="1030">
                  <c:v>2/28/2005</c:v>
                </c:pt>
                <c:pt idx="1031">
                  <c:v>3/7/2005</c:v>
                </c:pt>
                <c:pt idx="1032">
                  <c:v>3/14/2005</c:v>
                </c:pt>
                <c:pt idx="1033">
                  <c:v>3/21/2005</c:v>
                </c:pt>
                <c:pt idx="1034">
                  <c:v>3/28/2005</c:v>
                </c:pt>
                <c:pt idx="1035">
                  <c:v>4/4/2005</c:v>
                </c:pt>
                <c:pt idx="1036">
                  <c:v>4/11/2005</c:v>
                </c:pt>
                <c:pt idx="1037">
                  <c:v>4/18/2005</c:v>
                </c:pt>
                <c:pt idx="1038">
                  <c:v>4/25/2005</c:v>
                </c:pt>
                <c:pt idx="1039">
                  <c:v>5/2/2005</c:v>
                </c:pt>
                <c:pt idx="1040">
                  <c:v>5/9/2005</c:v>
                </c:pt>
                <c:pt idx="1041">
                  <c:v>5/16/2005</c:v>
                </c:pt>
                <c:pt idx="1042">
                  <c:v>5/23/2005</c:v>
                </c:pt>
                <c:pt idx="1043">
                  <c:v>5/30/2005</c:v>
                </c:pt>
                <c:pt idx="1044">
                  <c:v>6/6/2005</c:v>
                </c:pt>
                <c:pt idx="1045">
                  <c:v>6/13/2005</c:v>
                </c:pt>
                <c:pt idx="1046">
                  <c:v>6/20/2005</c:v>
                </c:pt>
                <c:pt idx="1047">
                  <c:v>6/27/2005</c:v>
                </c:pt>
                <c:pt idx="1048">
                  <c:v>7/4/2005</c:v>
                </c:pt>
                <c:pt idx="1049">
                  <c:v>7/11/2005</c:v>
                </c:pt>
                <c:pt idx="1050">
                  <c:v>7/18/2005</c:v>
                </c:pt>
                <c:pt idx="1051">
                  <c:v>7/25/2005</c:v>
                </c:pt>
                <c:pt idx="1052">
                  <c:v>8/1/2005</c:v>
                </c:pt>
                <c:pt idx="1053">
                  <c:v>8/8/2005</c:v>
                </c:pt>
                <c:pt idx="1054">
                  <c:v>8/15/2005</c:v>
                </c:pt>
                <c:pt idx="1055">
                  <c:v>8/22/2005</c:v>
                </c:pt>
                <c:pt idx="1056">
                  <c:v>8/29/2005</c:v>
                </c:pt>
                <c:pt idx="1057">
                  <c:v>9/5/2005</c:v>
                </c:pt>
                <c:pt idx="1058">
                  <c:v>9/12/2005</c:v>
                </c:pt>
                <c:pt idx="1059">
                  <c:v>9/19/2005</c:v>
                </c:pt>
                <c:pt idx="1060">
                  <c:v>9/26/2005</c:v>
                </c:pt>
                <c:pt idx="1061">
                  <c:v>10/3/2005</c:v>
                </c:pt>
                <c:pt idx="1062">
                  <c:v>10/10/2005</c:v>
                </c:pt>
                <c:pt idx="1063">
                  <c:v>10/17/2005</c:v>
                </c:pt>
                <c:pt idx="1064">
                  <c:v>10/24/2005</c:v>
                </c:pt>
                <c:pt idx="1065">
                  <c:v>10/31/2005</c:v>
                </c:pt>
                <c:pt idx="1066">
                  <c:v>11/7/2005</c:v>
                </c:pt>
                <c:pt idx="1067">
                  <c:v>11/14/2005</c:v>
                </c:pt>
                <c:pt idx="1068">
                  <c:v>11/21/2005</c:v>
                </c:pt>
                <c:pt idx="1069">
                  <c:v>11/28/2005</c:v>
                </c:pt>
                <c:pt idx="1070">
                  <c:v>12/5/2005</c:v>
                </c:pt>
                <c:pt idx="1071">
                  <c:v>12/12/2005</c:v>
                </c:pt>
                <c:pt idx="1072">
                  <c:v>12/19/2005</c:v>
                </c:pt>
                <c:pt idx="1073">
                  <c:v>12/26/2005</c:v>
                </c:pt>
                <c:pt idx="1074">
                  <c:v>1/2/2006</c:v>
                </c:pt>
                <c:pt idx="1075">
                  <c:v>1/9/2006</c:v>
                </c:pt>
                <c:pt idx="1076">
                  <c:v>1/16/2006</c:v>
                </c:pt>
                <c:pt idx="1077">
                  <c:v>1/23/2006</c:v>
                </c:pt>
                <c:pt idx="1078">
                  <c:v>1/30/2006</c:v>
                </c:pt>
                <c:pt idx="1079">
                  <c:v>2/6/2006</c:v>
                </c:pt>
                <c:pt idx="1080">
                  <c:v>2/13/2006</c:v>
                </c:pt>
                <c:pt idx="1081">
                  <c:v>2/20/2006</c:v>
                </c:pt>
                <c:pt idx="1082">
                  <c:v>2/27/2006</c:v>
                </c:pt>
                <c:pt idx="1083">
                  <c:v>3/6/2006</c:v>
                </c:pt>
                <c:pt idx="1084">
                  <c:v>3/13/2006</c:v>
                </c:pt>
                <c:pt idx="1085">
                  <c:v>3/20/2006</c:v>
                </c:pt>
                <c:pt idx="1086">
                  <c:v>3/27/2006</c:v>
                </c:pt>
                <c:pt idx="1087">
                  <c:v>4/3/2006</c:v>
                </c:pt>
                <c:pt idx="1088">
                  <c:v>4/10/2006</c:v>
                </c:pt>
                <c:pt idx="1089">
                  <c:v>4/17/2006</c:v>
                </c:pt>
                <c:pt idx="1090">
                  <c:v>4/24/2006</c:v>
                </c:pt>
                <c:pt idx="1091">
                  <c:v>5/1/2006</c:v>
                </c:pt>
                <c:pt idx="1092">
                  <c:v>5/8/2006</c:v>
                </c:pt>
                <c:pt idx="1093">
                  <c:v>5/15/2006</c:v>
                </c:pt>
                <c:pt idx="1094">
                  <c:v>5/22/2006</c:v>
                </c:pt>
                <c:pt idx="1095">
                  <c:v>5/29/2006</c:v>
                </c:pt>
                <c:pt idx="1096">
                  <c:v>6/5/2006</c:v>
                </c:pt>
                <c:pt idx="1097">
                  <c:v>6/12/2006</c:v>
                </c:pt>
                <c:pt idx="1098">
                  <c:v>6/19/2006</c:v>
                </c:pt>
                <c:pt idx="1099">
                  <c:v>6/26/2006</c:v>
                </c:pt>
                <c:pt idx="1100">
                  <c:v>7/3/2006</c:v>
                </c:pt>
                <c:pt idx="1101">
                  <c:v>7/10/2006</c:v>
                </c:pt>
                <c:pt idx="1102">
                  <c:v>7/17/2006</c:v>
                </c:pt>
                <c:pt idx="1103">
                  <c:v>7/24/2006</c:v>
                </c:pt>
                <c:pt idx="1104">
                  <c:v>7/31/2006</c:v>
                </c:pt>
                <c:pt idx="1105">
                  <c:v>8/7/2006</c:v>
                </c:pt>
                <c:pt idx="1106">
                  <c:v>8/14/2006</c:v>
                </c:pt>
                <c:pt idx="1107">
                  <c:v>8/21/2006</c:v>
                </c:pt>
                <c:pt idx="1108">
                  <c:v>8/28/2006</c:v>
                </c:pt>
                <c:pt idx="1109">
                  <c:v>9/4/2006</c:v>
                </c:pt>
                <c:pt idx="1110">
                  <c:v>9/11/2006</c:v>
                </c:pt>
                <c:pt idx="1111">
                  <c:v>9/18/2006</c:v>
                </c:pt>
                <c:pt idx="1112">
                  <c:v>9/25/2006</c:v>
                </c:pt>
                <c:pt idx="1113">
                  <c:v>10/2/2006</c:v>
                </c:pt>
                <c:pt idx="1114">
                  <c:v>10/9/2006</c:v>
                </c:pt>
                <c:pt idx="1115">
                  <c:v>10/16/2006</c:v>
                </c:pt>
                <c:pt idx="1116">
                  <c:v>10/23/2006</c:v>
                </c:pt>
                <c:pt idx="1117">
                  <c:v>10/30/2006</c:v>
                </c:pt>
                <c:pt idx="1118">
                  <c:v>11/6/2006</c:v>
                </c:pt>
                <c:pt idx="1119">
                  <c:v>11/13/2006</c:v>
                </c:pt>
                <c:pt idx="1120">
                  <c:v>11/20/2006</c:v>
                </c:pt>
                <c:pt idx="1121">
                  <c:v>11/27/2006</c:v>
                </c:pt>
                <c:pt idx="1122">
                  <c:v>12/4/2006</c:v>
                </c:pt>
                <c:pt idx="1123">
                  <c:v>12/11/2006</c:v>
                </c:pt>
                <c:pt idx="1124">
                  <c:v>12/18/2006</c:v>
                </c:pt>
                <c:pt idx="1125">
                  <c:v>12/25/2006</c:v>
                </c:pt>
                <c:pt idx="1126">
                  <c:v>1/1/2007</c:v>
                </c:pt>
                <c:pt idx="1127">
                  <c:v>1/8/2007</c:v>
                </c:pt>
                <c:pt idx="1128">
                  <c:v>1/15/2007</c:v>
                </c:pt>
                <c:pt idx="1129">
                  <c:v>1/22/2007</c:v>
                </c:pt>
                <c:pt idx="1130">
                  <c:v>1/29/2007</c:v>
                </c:pt>
                <c:pt idx="1131">
                  <c:v>2/5/2007</c:v>
                </c:pt>
                <c:pt idx="1132">
                  <c:v>2/12/2007</c:v>
                </c:pt>
                <c:pt idx="1133">
                  <c:v>2/19/2007</c:v>
                </c:pt>
                <c:pt idx="1134">
                  <c:v>2/26/2007</c:v>
                </c:pt>
                <c:pt idx="1135">
                  <c:v>3/5/2007</c:v>
                </c:pt>
                <c:pt idx="1136">
                  <c:v>3/12/2007</c:v>
                </c:pt>
                <c:pt idx="1137">
                  <c:v>3/19/2007</c:v>
                </c:pt>
                <c:pt idx="1138">
                  <c:v>3/26/2007</c:v>
                </c:pt>
                <c:pt idx="1139">
                  <c:v>4/2/2007</c:v>
                </c:pt>
                <c:pt idx="1140">
                  <c:v>4/9/2007</c:v>
                </c:pt>
                <c:pt idx="1141">
                  <c:v>4/16/2007</c:v>
                </c:pt>
                <c:pt idx="1142">
                  <c:v>4/23/2007</c:v>
                </c:pt>
                <c:pt idx="1143">
                  <c:v>4/30/2007</c:v>
                </c:pt>
                <c:pt idx="1144">
                  <c:v>5/7/2007</c:v>
                </c:pt>
                <c:pt idx="1145">
                  <c:v>5/14/2007</c:v>
                </c:pt>
                <c:pt idx="1146">
                  <c:v>5/21/2007</c:v>
                </c:pt>
                <c:pt idx="1147">
                  <c:v>5/28/2007</c:v>
                </c:pt>
                <c:pt idx="1148">
                  <c:v>6/4/2007</c:v>
                </c:pt>
                <c:pt idx="1149">
                  <c:v>6/11/2007</c:v>
                </c:pt>
                <c:pt idx="1150">
                  <c:v>6/18/2007</c:v>
                </c:pt>
                <c:pt idx="1151">
                  <c:v>6/25/2007</c:v>
                </c:pt>
                <c:pt idx="1152">
                  <c:v>7/2/2007</c:v>
                </c:pt>
                <c:pt idx="1153">
                  <c:v>7/9/2007</c:v>
                </c:pt>
                <c:pt idx="1154">
                  <c:v>7/16/2007</c:v>
                </c:pt>
                <c:pt idx="1155">
                  <c:v>7/23/2007</c:v>
                </c:pt>
                <c:pt idx="1156">
                  <c:v>7/30/2007</c:v>
                </c:pt>
                <c:pt idx="1157">
                  <c:v>8/6/2007</c:v>
                </c:pt>
                <c:pt idx="1158">
                  <c:v>8/13/2007</c:v>
                </c:pt>
                <c:pt idx="1159">
                  <c:v>8/20/2007</c:v>
                </c:pt>
                <c:pt idx="1160">
                  <c:v>8/27/2007</c:v>
                </c:pt>
                <c:pt idx="1161">
                  <c:v>9/3/2007</c:v>
                </c:pt>
                <c:pt idx="1162">
                  <c:v>9/10/2007</c:v>
                </c:pt>
                <c:pt idx="1163">
                  <c:v>9/17/2007</c:v>
                </c:pt>
                <c:pt idx="1164">
                  <c:v>9/24/2007</c:v>
                </c:pt>
                <c:pt idx="1165">
                  <c:v>10/1/2007</c:v>
                </c:pt>
                <c:pt idx="1166">
                  <c:v>10/8/2007</c:v>
                </c:pt>
                <c:pt idx="1167">
                  <c:v>10/15/2007</c:v>
                </c:pt>
                <c:pt idx="1168">
                  <c:v>10/22/2007</c:v>
                </c:pt>
                <c:pt idx="1169">
                  <c:v>10/29/2007</c:v>
                </c:pt>
                <c:pt idx="1170">
                  <c:v>11/5/2007</c:v>
                </c:pt>
                <c:pt idx="1171">
                  <c:v>11/12/2007</c:v>
                </c:pt>
                <c:pt idx="1172">
                  <c:v>11/19/2007</c:v>
                </c:pt>
                <c:pt idx="1173">
                  <c:v>11/26/2007</c:v>
                </c:pt>
                <c:pt idx="1174">
                  <c:v>12/3/2007</c:v>
                </c:pt>
                <c:pt idx="1175">
                  <c:v>12/10/2007</c:v>
                </c:pt>
                <c:pt idx="1176">
                  <c:v>12/17/2007</c:v>
                </c:pt>
                <c:pt idx="1177">
                  <c:v>12/24/2007</c:v>
                </c:pt>
                <c:pt idx="1178">
                  <c:v>12/31/2007</c:v>
                </c:pt>
                <c:pt idx="1179">
                  <c:v>1/7/2008</c:v>
                </c:pt>
                <c:pt idx="1180">
                  <c:v>1/14/2008</c:v>
                </c:pt>
                <c:pt idx="1181">
                  <c:v>1/21/2008</c:v>
                </c:pt>
                <c:pt idx="1182">
                  <c:v>1/28/2008</c:v>
                </c:pt>
                <c:pt idx="1183">
                  <c:v>2/4/2008</c:v>
                </c:pt>
                <c:pt idx="1184">
                  <c:v>2/11/2008</c:v>
                </c:pt>
                <c:pt idx="1185">
                  <c:v>2/18/2008</c:v>
                </c:pt>
                <c:pt idx="1186">
                  <c:v>2/25/2008</c:v>
                </c:pt>
                <c:pt idx="1187">
                  <c:v>3/3/2008</c:v>
                </c:pt>
                <c:pt idx="1188">
                  <c:v>3/10/2008</c:v>
                </c:pt>
                <c:pt idx="1189">
                  <c:v>3/17/2008</c:v>
                </c:pt>
                <c:pt idx="1190">
                  <c:v>3/24/2008</c:v>
                </c:pt>
                <c:pt idx="1191">
                  <c:v>3/31/2008</c:v>
                </c:pt>
                <c:pt idx="1192">
                  <c:v>4/7/2008</c:v>
                </c:pt>
                <c:pt idx="1193">
                  <c:v>4/14/2008</c:v>
                </c:pt>
                <c:pt idx="1194">
                  <c:v>4/21/2008</c:v>
                </c:pt>
                <c:pt idx="1195">
                  <c:v>4/28/2008</c:v>
                </c:pt>
                <c:pt idx="1196">
                  <c:v>5/5/2008</c:v>
                </c:pt>
                <c:pt idx="1197">
                  <c:v>5/12/2008</c:v>
                </c:pt>
                <c:pt idx="1198">
                  <c:v>5/19/2008</c:v>
                </c:pt>
                <c:pt idx="1199">
                  <c:v>5/26/2008</c:v>
                </c:pt>
                <c:pt idx="1200">
                  <c:v>6/2/2008</c:v>
                </c:pt>
                <c:pt idx="1201">
                  <c:v>6/9/2008</c:v>
                </c:pt>
                <c:pt idx="1202">
                  <c:v>6/16/2008</c:v>
                </c:pt>
                <c:pt idx="1203">
                  <c:v>6/23/2008</c:v>
                </c:pt>
                <c:pt idx="1204">
                  <c:v>6/30/2008</c:v>
                </c:pt>
                <c:pt idx="1205">
                  <c:v>7/7/2008</c:v>
                </c:pt>
                <c:pt idx="1206">
                  <c:v>7/14/2008</c:v>
                </c:pt>
                <c:pt idx="1207">
                  <c:v>7/21/2008</c:v>
                </c:pt>
                <c:pt idx="1208">
                  <c:v>7/28/2008</c:v>
                </c:pt>
                <c:pt idx="1209">
                  <c:v>8/4/2008</c:v>
                </c:pt>
                <c:pt idx="1210">
                  <c:v>8/11/2008</c:v>
                </c:pt>
                <c:pt idx="1211">
                  <c:v>8/18/2008</c:v>
                </c:pt>
                <c:pt idx="1212">
                  <c:v>8/25/2008</c:v>
                </c:pt>
                <c:pt idx="1213">
                  <c:v>9/1/2008</c:v>
                </c:pt>
                <c:pt idx="1214">
                  <c:v>9/8/2008</c:v>
                </c:pt>
                <c:pt idx="1215">
                  <c:v>9/15/2008</c:v>
                </c:pt>
                <c:pt idx="1216">
                  <c:v>9/22/2008</c:v>
                </c:pt>
                <c:pt idx="1217">
                  <c:v>9/29/2008</c:v>
                </c:pt>
                <c:pt idx="1218">
                  <c:v>10/6/2008</c:v>
                </c:pt>
                <c:pt idx="1219">
                  <c:v>10/13/2008</c:v>
                </c:pt>
                <c:pt idx="1220">
                  <c:v>10/20/2008</c:v>
                </c:pt>
                <c:pt idx="1221">
                  <c:v>10/27/2008</c:v>
                </c:pt>
                <c:pt idx="1222">
                  <c:v>11/3/2008</c:v>
                </c:pt>
                <c:pt idx="1223">
                  <c:v>11/10/2008</c:v>
                </c:pt>
                <c:pt idx="1224">
                  <c:v>11/17/2008</c:v>
                </c:pt>
                <c:pt idx="1225">
                  <c:v>11/24/2008</c:v>
                </c:pt>
                <c:pt idx="1226">
                  <c:v>12/1/2008</c:v>
                </c:pt>
                <c:pt idx="1227">
                  <c:v>12/8/2008</c:v>
                </c:pt>
                <c:pt idx="1228">
                  <c:v>12/15/2008</c:v>
                </c:pt>
                <c:pt idx="1229">
                  <c:v>12/22/2008</c:v>
                </c:pt>
                <c:pt idx="1230">
                  <c:v>12/29/2008</c:v>
                </c:pt>
                <c:pt idx="1231">
                  <c:v>1/5/2009</c:v>
                </c:pt>
                <c:pt idx="1232">
                  <c:v>1/12/2009</c:v>
                </c:pt>
                <c:pt idx="1233">
                  <c:v>1/19/2009</c:v>
                </c:pt>
                <c:pt idx="1234">
                  <c:v>1/26/2009</c:v>
                </c:pt>
                <c:pt idx="1235">
                  <c:v>2/2/2009</c:v>
                </c:pt>
                <c:pt idx="1236">
                  <c:v>2/9/2009</c:v>
                </c:pt>
                <c:pt idx="1237">
                  <c:v>2/16/2009</c:v>
                </c:pt>
                <c:pt idx="1238">
                  <c:v>2/23/2009</c:v>
                </c:pt>
                <c:pt idx="1239">
                  <c:v>3/2/2009</c:v>
                </c:pt>
                <c:pt idx="1240">
                  <c:v>3/9/2009</c:v>
                </c:pt>
                <c:pt idx="1241">
                  <c:v>3/16/2009</c:v>
                </c:pt>
                <c:pt idx="1242">
                  <c:v>3/23/2009</c:v>
                </c:pt>
                <c:pt idx="1243">
                  <c:v>3/30/2009</c:v>
                </c:pt>
                <c:pt idx="1244">
                  <c:v>4/6/2009</c:v>
                </c:pt>
                <c:pt idx="1245">
                  <c:v>4/13/2009</c:v>
                </c:pt>
                <c:pt idx="1246">
                  <c:v>4/20/2009</c:v>
                </c:pt>
                <c:pt idx="1247">
                  <c:v>4/27/2009</c:v>
                </c:pt>
                <c:pt idx="1248">
                  <c:v>5/4/2009</c:v>
                </c:pt>
                <c:pt idx="1249">
                  <c:v>5/11/2009</c:v>
                </c:pt>
                <c:pt idx="1250">
                  <c:v>5/18/2009</c:v>
                </c:pt>
                <c:pt idx="1251">
                  <c:v>5/25/2009</c:v>
                </c:pt>
                <c:pt idx="1252">
                  <c:v>6/1/2009</c:v>
                </c:pt>
                <c:pt idx="1253">
                  <c:v>6/8/2009</c:v>
                </c:pt>
                <c:pt idx="1254">
                  <c:v>6/15/2009</c:v>
                </c:pt>
                <c:pt idx="1255">
                  <c:v>6/22/2009</c:v>
                </c:pt>
                <c:pt idx="1256">
                  <c:v>6/29/2009</c:v>
                </c:pt>
                <c:pt idx="1257">
                  <c:v>7/6/2009</c:v>
                </c:pt>
                <c:pt idx="1258">
                  <c:v>7/13/2009</c:v>
                </c:pt>
                <c:pt idx="1259">
                  <c:v>7/20/2009</c:v>
                </c:pt>
                <c:pt idx="1260">
                  <c:v>7/27/2009</c:v>
                </c:pt>
                <c:pt idx="1261">
                  <c:v>8/3/2009</c:v>
                </c:pt>
                <c:pt idx="1262">
                  <c:v>8/10/2009</c:v>
                </c:pt>
                <c:pt idx="1263">
                  <c:v>8/17/2009</c:v>
                </c:pt>
                <c:pt idx="1264">
                  <c:v>8/24/2009</c:v>
                </c:pt>
                <c:pt idx="1265">
                  <c:v>8/31/2009</c:v>
                </c:pt>
                <c:pt idx="1266">
                  <c:v>9/7/2009</c:v>
                </c:pt>
                <c:pt idx="1267">
                  <c:v>9/14/2009</c:v>
                </c:pt>
                <c:pt idx="1268">
                  <c:v>9/21/2009</c:v>
                </c:pt>
                <c:pt idx="1269">
                  <c:v>9/28/2009</c:v>
                </c:pt>
                <c:pt idx="1270">
                  <c:v>10/5/2009</c:v>
                </c:pt>
                <c:pt idx="1271">
                  <c:v>10/12/2009</c:v>
                </c:pt>
                <c:pt idx="1272">
                  <c:v>10/19/2009</c:v>
                </c:pt>
                <c:pt idx="1273">
                  <c:v>10/26/2009</c:v>
                </c:pt>
                <c:pt idx="1274">
                  <c:v>11/2/2009</c:v>
                </c:pt>
                <c:pt idx="1275">
                  <c:v>11/9/2009</c:v>
                </c:pt>
                <c:pt idx="1276">
                  <c:v>11/16/2009</c:v>
                </c:pt>
                <c:pt idx="1277">
                  <c:v>11/23/2009</c:v>
                </c:pt>
                <c:pt idx="1278">
                  <c:v>11/30/2009</c:v>
                </c:pt>
                <c:pt idx="1279">
                  <c:v>12/7/2009</c:v>
                </c:pt>
                <c:pt idx="1280">
                  <c:v>12/14/2009</c:v>
                </c:pt>
                <c:pt idx="1281">
                  <c:v>12/21/2009</c:v>
                </c:pt>
                <c:pt idx="1282">
                  <c:v>12/28/2009</c:v>
                </c:pt>
                <c:pt idx="1283">
                  <c:v>1/4/2010</c:v>
                </c:pt>
                <c:pt idx="1284">
                  <c:v>1/11/2010</c:v>
                </c:pt>
                <c:pt idx="1285">
                  <c:v>1/18/2010</c:v>
                </c:pt>
                <c:pt idx="1286">
                  <c:v>1/25/2010</c:v>
                </c:pt>
                <c:pt idx="1287">
                  <c:v>2/1/2010</c:v>
                </c:pt>
                <c:pt idx="1288">
                  <c:v>2/8/2010</c:v>
                </c:pt>
                <c:pt idx="1289">
                  <c:v>2/15/2010</c:v>
                </c:pt>
                <c:pt idx="1290">
                  <c:v>2/22/2010</c:v>
                </c:pt>
                <c:pt idx="1291">
                  <c:v>3/1/2010</c:v>
                </c:pt>
                <c:pt idx="1292">
                  <c:v>3/8/2010</c:v>
                </c:pt>
                <c:pt idx="1293">
                  <c:v>3/15/2010</c:v>
                </c:pt>
                <c:pt idx="1294">
                  <c:v>3/22/2010</c:v>
                </c:pt>
                <c:pt idx="1295">
                  <c:v>3/29/2010</c:v>
                </c:pt>
                <c:pt idx="1296">
                  <c:v>4/5/2010</c:v>
                </c:pt>
                <c:pt idx="1297">
                  <c:v>4/12/2010</c:v>
                </c:pt>
                <c:pt idx="1298">
                  <c:v>4/19/2010</c:v>
                </c:pt>
                <c:pt idx="1299">
                  <c:v>4/26/2010</c:v>
                </c:pt>
                <c:pt idx="1300">
                  <c:v>5/3/2010</c:v>
                </c:pt>
                <c:pt idx="1301">
                  <c:v>5/10/2010</c:v>
                </c:pt>
                <c:pt idx="1302">
                  <c:v>5/17/2010</c:v>
                </c:pt>
                <c:pt idx="1303">
                  <c:v>5/24/2010</c:v>
                </c:pt>
                <c:pt idx="1304">
                  <c:v>5/31/2010</c:v>
                </c:pt>
                <c:pt idx="1305">
                  <c:v>6/7/2010</c:v>
                </c:pt>
                <c:pt idx="1306">
                  <c:v>6/14/2010</c:v>
                </c:pt>
                <c:pt idx="1307">
                  <c:v>6/21/2010</c:v>
                </c:pt>
                <c:pt idx="1308">
                  <c:v>6/28/2010</c:v>
                </c:pt>
                <c:pt idx="1309">
                  <c:v>7/5/2010</c:v>
                </c:pt>
                <c:pt idx="1310">
                  <c:v>7/12/2010</c:v>
                </c:pt>
                <c:pt idx="1311">
                  <c:v>7/19/2010</c:v>
                </c:pt>
                <c:pt idx="1312">
                  <c:v>7/26/2010</c:v>
                </c:pt>
                <c:pt idx="1313">
                  <c:v>8/2/2010</c:v>
                </c:pt>
                <c:pt idx="1314">
                  <c:v>8/9/2010</c:v>
                </c:pt>
                <c:pt idx="1315">
                  <c:v>8/16/2010</c:v>
                </c:pt>
                <c:pt idx="1316">
                  <c:v>8/23/2010</c:v>
                </c:pt>
                <c:pt idx="1317">
                  <c:v>8/30/2010</c:v>
                </c:pt>
                <c:pt idx="1318">
                  <c:v>9/6/2010</c:v>
                </c:pt>
                <c:pt idx="1319">
                  <c:v>9/13/2010</c:v>
                </c:pt>
                <c:pt idx="1320">
                  <c:v>9/20/2010</c:v>
                </c:pt>
                <c:pt idx="1321">
                  <c:v>9/27/2010</c:v>
                </c:pt>
                <c:pt idx="1322">
                  <c:v>10/4/2010</c:v>
                </c:pt>
                <c:pt idx="1323">
                  <c:v>10/11/2010</c:v>
                </c:pt>
                <c:pt idx="1324">
                  <c:v>10/18/2010</c:v>
                </c:pt>
                <c:pt idx="1325">
                  <c:v>10/25/2010</c:v>
                </c:pt>
                <c:pt idx="1326">
                  <c:v>11/1/2010</c:v>
                </c:pt>
                <c:pt idx="1327">
                  <c:v>11/8/2010</c:v>
                </c:pt>
                <c:pt idx="1328">
                  <c:v>11/15/2010</c:v>
                </c:pt>
                <c:pt idx="1329">
                  <c:v>11/22/2010</c:v>
                </c:pt>
                <c:pt idx="1330">
                  <c:v>11/29/2010</c:v>
                </c:pt>
                <c:pt idx="1331">
                  <c:v>12/6/2010</c:v>
                </c:pt>
                <c:pt idx="1332">
                  <c:v>12/13/2010</c:v>
                </c:pt>
                <c:pt idx="1333">
                  <c:v>12/20/2010</c:v>
                </c:pt>
                <c:pt idx="1334">
                  <c:v>12/27/2010</c:v>
                </c:pt>
                <c:pt idx="1335">
                  <c:v>1/3/2011</c:v>
                </c:pt>
                <c:pt idx="1336">
                  <c:v>1/10/2011</c:v>
                </c:pt>
                <c:pt idx="1337">
                  <c:v>1/17/2011</c:v>
                </c:pt>
                <c:pt idx="1338">
                  <c:v>1/24/2011</c:v>
                </c:pt>
                <c:pt idx="1339">
                  <c:v>1/31/2011</c:v>
                </c:pt>
                <c:pt idx="1340">
                  <c:v>2/7/2011</c:v>
                </c:pt>
                <c:pt idx="1341">
                  <c:v>2/14/2011</c:v>
                </c:pt>
                <c:pt idx="1342">
                  <c:v>2/21/2011</c:v>
                </c:pt>
                <c:pt idx="1343">
                  <c:v>2/28/2011</c:v>
                </c:pt>
                <c:pt idx="1344">
                  <c:v>3/7/2011</c:v>
                </c:pt>
                <c:pt idx="1345">
                  <c:v>3/14/2011</c:v>
                </c:pt>
                <c:pt idx="1346">
                  <c:v>3/21/2011</c:v>
                </c:pt>
                <c:pt idx="1347">
                  <c:v>3/28/2011</c:v>
                </c:pt>
                <c:pt idx="1348">
                  <c:v>4/4/2011</c:v>
                </c:pt>
                <c:pt idx="1349">
                  <c:v>4/11/2011</c:v>
                </c:pt>
                <c:pt idx="1350">
                  <c:v>4/18/2011</c:v>
                </c:pt>
                <c:pt idx="1351">
                  <c:v>4/25/2011</c:v>
                </c:pt>
                <c:pt idx="1352">
                  <c:v>5/2/2011</c:v>
                </c:pt>
                <c:pt idx="1353">
                  <c:v>5/9/2011</c:v>
                </c:pt>
                <c:pt idx="1354">
                  <c:v>5/16/2011</c:v>
                </c:pt>
                <c:pt idx="1355">
                  <c:v>5/23/2011</c:v>
                </c:pt>
                <c:pt idx="1356">
                  <c:v>5/30/2011</c:v>
                </c:pt>
                <c:pt idx="1357">
                  <c:v>6/6/2011</c:v>
                </c:pt>
                <c:pt idx="1358">
                  <c:v>6/13/2011</c:v>
                </c:pt>
                <c:pt idx="1359">
                  <c:v>6/20/2011</c:v>
                </c:pt>
                <c:pt idx="1360">
                  <c:v>6/27/2011</c:v>
                </c:pt>
                <c:pt idx="1361">
                  <c:v>7/4/2011</c:v>
                </c:pt>
                <c:pt idx="1362">
                  <c:v>7/11/2011</c:v>
                </c:pt>
                <c:pt idx="1363">
                  <c:v>7/18/2011</c:v>
                </c:pt>
                <c:pt idx="1364">
                  <c:v>7/25/2011</c:v>
                </c:pt>
                <c:pt idx="1365">
                  <c:v>8/1/2011</c:v>
                </c:pt>
                <c:pt idx="1366">
                  <c:v>8/8/2011</c:v>
                </c:pt>
                <c:pt idx="1367">
                  <c:v>8/15/2011</c:v>
                </c:pt>
                <c:pt idx="1368">
                  <c:v>8/22/2011</c:v>
                </c:pt>
                <c:pt idx="1369">
                  <c:v>8/29/2011</c:v>
                </c:pt>
                <c:pt idx="1370">
                  <c:v>9/5/2011</c:v>
                </c:pt>
                <c:pt idx="1371">
                  <c:v>9/12/2011</c:v>
                </c:pt>
                <c:pt idx="1372">
                  <c:v>9/19/2011</c:v>
                </c:pt>
                <c:pt idx="1373">
                  <c:v>9/26/2011</c:v>
                </c:pt>
                <c:pt idx="1374">
                  <c:v>10/3/2011</c:v>
                </c:pt>
                <c:pt idx="1375">
                  <c:v>10/10/2011</c:v>
                </c:pt>
                <c:pt idx="1376">
                  <c:v>10/17/2011</c:v>
                </c:pt>
                <c:pt idx="1377">
                  <c:v>10/24/2011</c:v>
                </c:pt>
                <c:pt idx="1378">
                  <c:v>10/31/2011</c:v>
                </c:pt>
                <c:pt idx="1379">
                  <c:v>11/7/2011</c:v>
                </c:pt>
                <c:pt idx="1380">
                  <c:v>11/14/2011</c:v>
                </c:pt>
                <c:pt idx="1381">
                  <c:v>11/21/2011</c:v>
                </c:pt>
                <c:pt idx="1382">
                  <c:v>11/28/2011</c:v>
                </c:pt>
                <c:pt idx="1383">
                  <c:v>12/5/2011</c:v>
                </c:pt>
                <c:pt idx="1384">
                  <c:v>12/12/2011</c:v>
                </c:pt>
                <c:pt idx="1385">
                  <c:v>12/19/2011</c:v>
                </c:pt>
                <c:pt idx="1386">
                  <c:v>12/26/2011</c:v>
                </c:pt>
                <c:pt idx="1387">
                  <c:v>1/2/2012</c:v>
                </c:pt>
                <c:pt idx="1388">
                  <c:v>1/9/2012</c:v>
                </c:pt>
                <c:pt idx="1389">
                  <c:v>1/16/2012</c:v>
                </c:pt>
                <c:pt idx="1390">
                  <c:v>1/23/2012</c:v>
                </c:pt>
                <c:pt idx="1391">
                  <c:v>1/30/2012</c:v>
                </c:pt>
                <c:pt idx="1392">
                  <c:v>2/6/2012</c:v>
                </c:pt>
                <c:pt idx="1393">
                  <c:v>2/13/2012</c:v>
                </c:pt>
                <c:pt idx="1394">
                  <c:v>2/20/2012</c:v>
                </c:pt>
                <c:pt idx="1395">
                  <c:v>2/27/2012</c:v>
                </c:pt>
                <c:pt idx="1396">
                  <c:v>3/5/2012</c:v>
                </c:pt>
                <c:pt idx="1397">
                  <c:v>3/12/2012</c:v>
                </c:pt>
                <c:pt idx="1398">
                  <c:v>3/19/2012</c:v>
                </c:pt>
                <c:pt idx="1399">
                  <c:v>3/26/2012</c:v>
                </c:pt>
                <c:pt idx="1400">
                  <c:v>4/2/2012</c:v>
                </c:pt>
                <c:pt idx="1401">
                  <c:v>4/9/2012</c:v>
                </c:pt>
                <c:pt idx="1402">
                  <c:v>4/16/2012</c:v>
                </c:pt>
                <c:pt idx="1403">
                  <c:v>4/23/2012</c:v>
                </c:pt>
                <c:pt idx="1404">
                  <c:v>4/30/2012</c:v>
                </c:pt>
                <c:pt idx="1405">
                  <c:v>5/7/2012</c:v>
                </c:pt>
                <c:pt idx="1406">
                  <c:v>5/14/2012</c:v>
                </c:pt>
                <c:pt idx="1407">
                  <c:v>5/21/2012</c:v>
                </c:pt>
                <c:pt idx="1408">
                  <c:v>5/28/2012</c:v>
                </c:pt>
                <c:pt idx="1409">
                  <c:v>6/4/2012</c:v>
                </c:pt>
                <c:pt idx="1410">
                  <c:v>6/11/2012</c:v>
                </c:pt>
                <c:pt idx="1411">
                  <c:v>6/18/2012</c:v>
                </c:pt>
                <c:pt idx="1412">
                  <c:v>6/25/2012</c:v>
                </c:pt>
                <c:pt idx="1413">
                  <c:v>7/2/2012</c:v>
                </c:pt>
                <c:pt idx="1414">
                  <c:v>7/9/2012</c:v>
                </c:pt>
                <c:pt idx="1415">
                  <c:v>7/16/2012</c:v>
                </c:pt>
                <c:pt idx="1416">
                  <c:v>7/23/2012</c:v>
                </c:pt>
                <c:pt idx="1417">
                  <c:v>7/30/2012</c:v>
                </c:pt>
                <c:pt idx="1418">
                  <c:v>8/6/2012</c:v>
                </c:pt>
                <c:pt idx="1419">
                  <c:v>8/13/2012</c:v>
                </c:pt>
                <c:pt idx="1420">
                  <c:v>8/20/2012</c:v>
                </c:pt>
                <c:pt idx="1421">
                  <c:v>8/27/2012</c:v>
                </c:pt>
                <c:pt idx="1422">
                  <c:v>9/3/2012</c:v>
                </c:pt>
                <c:pt idx="1423">
                  <c:v>9/10/2012</c:v>
                </c:pt>
                <c:pt idx="1424">
                  <c:v>9/17/2012</c:v>
                </c:pt>
                <c:pt idx="1425">
                  <c:v>9/24/2012</c:v>
                </c:pt>
                <c:pt idx="1426">
                  <c:v>10/1/2012</c:v>
                </c:pt>
                <c:pt idx="1427">
                  <c:v>10/8/2012</c:v>
                </c:pt>
                <c:pt idx="1428">
                  <c:v>10/15/2012</c:v>
                </c:pt>
                <c:pt idx="1429">
                  <c:v>10/22/2012</c:v>
                </c:pt>
                <c:pt idx="1430">
                  <c:v>10/29/2012</c:v>
                </c:pt>
                <c:pt idx="1431">
                  <c:v>11/5/2012</c:v>
                </c:pt>
                <c:pt idx="1432">
                  <c:v>11/12/2012</c:v>
                </c:pt>
                <c:pt idx="1433">
                  <c:v>11/19/2012</c:v>
                </c:pt>
                <c:pt idx="1434">
                  <c:v>11/26/2012</c:v>
                </c:pt>
                <c:pt idx="1435">
                  <c:v>12/3/2012</c:v>
                </c:pt>
                <c:pt idx="1436">
                  <c:v>12/10/2012</c:v>
                </c:pt>
                <c:pt idx="1437">
                  <c:v>12/17/2012</c:v>
                </c:pt>
                <c:pt idx="1438">
                  <c:v>12/24/2012</c:v>
                </c:pt>
                <c:pt idx="1439">
                  <c:v>12/31/2012</c:v>
                </c:pt>
                <c:pt idx="1440">
                  <c:v>1/7/2013</c:v>
                </c:pt>
                <c:pt idx="1441">
                  <c:v>1/14/2013</c:v>
                </c:pt>
                <c:pt idx="1442">
                  <c:v>1/21/2013</c:v>
                </c:pt>
                <c:pt idx="1443">
                  <c:v>1/28/2013</c:v>
                </c:pt>
                <c:pt idx="1444">
                  <c:v>2/4/2013</c:v>
                </c:pt>
                <c:pt idx="1445">
                  <c:v>2/11/2013</c:v>
                </c:pt>
                <c:pt idx="1446">
                  <c:v>2/18/2013</c:v>
                </c:pt>
                <c:pt idx="1447">
                  <c:v>2/25/2013</c:v>
                </c:pt>
                <c:pt idx="1448">
                  <c:v>3/4/2013</c:v>
                </c:pt>
                <c:pt idx="1449">
                  <c:v>3/11/2013</c:v>
                </c:pt>
                <c:pt idx="1450">
                  <c:v>3/18/2013</c:v>
                </c:pt>
                <c:pt idx="1451">
                  <c:v>3/25/2013</c:v>
                </c:pt>
                <c:pt idx="1452">
                  <c:v>4/1/2013</c:v>
                </c:pt>
                <c:pt idx="1453">
                  <c:v>4/8/2013</c:v>
                </c:pt>
                <c:pt idx="1454">
                  <c:v>4/15/2013</c:v>
                </c:pt>
                <c:pt idx="1455">
                  <c:v>4/22/2013</c:v>
                </c:pt>
                <c:pt idx="1456">
                  <c:v>4/29/2013</c:v>
                </c:pt>
                <c:pt idx="1457">
                  <c:v>5/6/2013</c:v>
                </c:pt>
                <c:pt idx="1458">
                  <c:v>5/13/2013</c:v>
                </c:pt>
                <c:pt idx="1459">
                  <c:v>5/20/2013</c:v>
                </c:pt>
                <c:pt idx="1460">
                  <c:v>5/27/2013</c:v>
                </c:pt>
                <c:pt idx="1461">
                  <c:v>6/3/2013</c:v>
                </c:pt>
                <c:pt idx="1462">
                  <c:v>6/10/2013</c:v>
                </c:pt>
                <c:pt idx="1463">
                  <c:v>6/17/2013</c:v>
                </c:pt>
                <c:pt idx="1464">
                  <c:v>6/24/2013</c:v>
                </c:pt>
                <c:pt idx="1465">
                  <c:v>7/1/2013</c:v>
                </c:pt>
                <c:pt idx="1466">
                  <c:v>7/8/2013</c:v>
                </c:pt>
                <c:pt idx="1467">
                  <c:v>7/15/2013</c:v>
                </c:pt>
                <c:pt idx="1468">
                  <c:v>7/22/2013</c:v>
                </c:pt>
                <c:pt idx="1469">
                  <c:v>7/29/2013</c:v>
                </c:pt>
                <c:pt idx="1470">
                  <c:v>8/5/2013</c:v>
                </c:pt>
                <c:pt idx="1471">
                  <c:v>8/12/2013</c:v>
                </c:pt>
                <c:pt idx="1472">
                  <c:v>8/19/2013</c:v>
                </c:pt>
                <c:pt idx="1473">
                  <c:v>8/26/2013</c:v>
                </c:pt>
                <c:pt idx="1474">
                  <c:v>9/2/2013</c:v>
                </c:pt>
                <c:pt idx="1475">
                  <c:v>9/9/2013</c:v>
                </c:pt>
                <c:pt idx="1476">
                  <c:v>9/16/2013</c:v>
                </c:pt>
                <c:pt idx="1477">
                  <c:v>9/23/2013</c:v>
                </c:pt>
                <c:pt idx="1478">
                  <c:v>9/30/2013</c:v>
                </c:pt>
                <c:pt idx="1479">
                  <c:v>10/7/2013</c:v>
                </c:pt>
                <c:pt idx="1480">
                  <c:v>10/14/2013</c:v>
                </c:pt>
                <c:pt idx="1481">
                  <c:v>10/21/2013</c:v>
                </c:pt>
                <c:pt idx="1482">
                  <c:v>10/28/2013</c:v>
                </c:pt>
                <c:pt idx="1483">
                  <c:v>11/4/2013</c:v>
                </c:pt>
                <c:pt idx="1484">
                  <c:v>11/11/2013</c:v>
                </c:pt>
                <c:pt idx="1485">
                  <c:v>11/18/2013</c:v>
                </c:pt>
                <c:pt idx="1486">
                  <c:v>11/25/2013</c:v>
                </c:pt>
                <c:pt idx="1487">
                  <c:v>12/2/2013</c:v>
                </c:pt>
                <c:pt idx="1488">
                  <c:v>12/9/2013</c:v>
                </c:pt>
                <c:pt idx="1489">
                  <c:v>12/16/2013</c:v>
                </c:pt>
                <c:pt idx="1490">
                  <c:v>12/23/2013</c:v>
                </c:pt>
                <c:pt idx="1491">
                  <c:v>12/30/2013</c:v>
                </c:pt>
                <c:pt idx="1492">
                  <c:v>1/6/2014</c:v>
                </c:pt>
                <c:pt idx="1493">
                  <c:v>1/13/2014</c:v>
                </c:pt>
                <c:pt idx="1494">
                  <c:v>1/20/2014</c:v>
                </c:pt>
                <c:pt idx="1495">
                  <c:v>1/27/2014</c:v>
                </c:pt>
                <c:pt idx="1496">
                  <c:v>2/3/2014</c:v>
                </c:pt>
                <c:pt idx="1497">
                  <c:v>2/10/2014</c:v>
                </c:pt>
                <c:pt idx="1498">
                  <c:v>2/17/2014</c:v>
                </c:pt>
                <c:pt idx="1499">
                  <c:v>2/24/2014</c:v>
                </c:pt>
                <c:pt idx="1500">
                  <c:v>3/3/2014</c:v>
                </c:pt>
                <c:pt idx="1501">
                  <c:v>3/10/2014</c:v>
                </c:pt>
                <c:pt idx="1502">
                  <c:v>3/17/2014</c:v>
                </c:pt>
                <c:pt idx="1503">
                  <c:v>3/24/2014</c:v>
                </c:pt>
                <c:pt idx="1504">
                  <c:v>3/31/2014</c:v>
                </c:pt>
                <c:pt idx="1505">
                  <c:v>4/7/2014</c:v>
                </c:pt>
                <c:pt idx="1506">
                  <c:v>4/14/2014</c:v>
                </c:pt>
                <c:pt idx="1507">
                  <c:v>4/21/2014</c:v>
                </c:pt>
                <c:pt idx="1508">
                  <c:v>4/28/2014</c:v>
                </c:pt>
                <c:pt idx="1509">
                  <c:v>5/5/2014</c:v>
                </c:pt>
                <c:pt idx="1510">
                  <c:v>5/12/2014</c:v>
                </c:pt>
                <c:pt idx="1511">
                  <c:v>5/19/2014</c:v>
                </c:pt>
                <c:pt idx="1512">
                  <c:v>5/26/2014</c:v>
                </c:pt>
                <c:pt idx="1513">
                  <c:v>6/2/2014</c:v>
                </c:pt>
                <c:pt idx="1514">
                  <c:v>6/9/2014</c:v>
                </c:pt>
                <c:pt idx="1515">
                  <c:v>6/16/2014</c:v>
                </c:pt>
                <c:pt idx="1516">
                  <c:v>6/23/2014</c:v>
                </c:pt>
                <c:pt idx="1517">
                  <c:v>6/30/2014</c:v>
                </c:pt>
                <c:pt idx="1518">
                  <c:v>7/7/2014</c:v>
                </c:pt>
                <c:pt idx="1519">
                  <c:v>7/14/2014</c:v>
                </c:pt>
                <c:pt idx="1520">
                  <c:v>7/21/2014</c:v>
                </c:pt>
                <c:pt idx="1521">
                  <c:v>7/28/2014</c:v>
                </c:pt>
                <c:pt idx="1522">
                  <c:v>8/4/2014</c:v>
                </c:pt>
                <c:pt idx="1523">
                  <c:v>8/11/2014</c:v>
                </c:pt>
                <c:pt idx="1524">
                  <c:v>8/18/2014</c:v>
                </c:pt>
                <c:pt idx="1525">
                  <c:v>8/25/2014</c:v>
                </c:pt>
                <c:pt idx="1526">
                  <c:v>9/1/2014</c:v>
                </c:pt>
                <c:pt idx="1527">
                  <c:v>9/8/2014</c:v>
                </c:pt>
                <c:pt idx="1528">
                  <c:v>9/15/2014</c:v>
                </c:pt>
                <c:pt idx="1529">
                  <c:v>9/22/2014</c:v>
                </c:pt>
                <c:pt idx="1530">
                  <c:v>9/29/2014</c:v>
                </c:pt>
                <c:pt idx="1531">
                  <c:v>10/6/2014</c:v>
                </c:pt>
                <c:pt idx="1532">
                  <c:v>10/13/2014</c:v>
                </c:pt>
                <c:pt idx="1533">
                  <c:v>10/20/2014</c:v>
                </c:pt>
                <c:pt idx="1534">
                  <c:v>10/27/2014</c:v>
                </c:pt>
                <c:pt idx="1535">
                  <c:v>11/3/2014</c:v>
                </c:pt>
                <c:pt idx="1536">
                  <c:v>11/10/2014</c:v>
                </c:pt>
                <c:pt idx="1537">
                  <c:v>11/17/2014</c:v>
                </c:pt>
                <c:pt idx="1538">
                  <c:v>11/24/2014</c:v>
                </c:pt>
                <c:pt idx="1539">
                  <c:v>12/1/2014</c:v>
                </c:pt>
                <c:pt idx="1540">
                  <c:v>12/8/2014</c:v>
                </c:pt>
                <c:pt idx="1541">
                  <c:v>12/15/2014</c:v>
                </c:pt>
                <c:pt idx="1542">
                  <c:v>12/22/2014</c:v>
                </c:pt>
                <c:pt idx="1543">
                  <c:v>12/29/2014</c:v>
                </c:pt>
                <c:pt idx="1544">
                  <c:v>1/5/2015</c:v>
                </c:pt>
                <c:pt idx="1545">
                  <c:v>1/12/2015</c:v>
                </c:pt>
                <c:pt idx="1546">
                  <c:v>1/19/2015</c:v>
                </c:pt>
                <c:pt idx="1547">
                  <c:v>1/26/2015</c:v>
                </c:pt>
                <c:pt idx="1548">
                  <c:v>2/2/2015</c:v>
                </c:pt>
                <c:pt idx="1549">
                  <c:v>2/9/2015</c:v>
                </c:pt>
                <c:pt idx="1550">
                  <c:v>2/16/2015</c:v>
                </c:pt>
                <c:pt idx="1551">
                  <c:v>2/23/2015</c:v>
                </c:pt>
                <c:pt idx="1552">
                  <c:v>3/2/2015</c:v>
                </c:pt>
                <c:pt idx="1553">
                  <c:v>3/9/2015</c:v>
                </c:pt>
                <c:pt idx="1554">
                  <c:v>3/16/2015</c:v>
                </c:pt>
                <c:pt idx="1555">
                  <c:v>3/23/2015</c:v>
                </c:pt>
                <c:pt idx="1556">
                  <c:v>3/30/2015</c:v>
                </c:pt>
                <c:pt idx="1557">
                  <c:v>4/6/2015</c:v>
                </c:pt>
                <c:pt idx="1558">
                  <c:v>4/13/2015</c:v>
                </c:pt>
                <c:pt idx="1559">
                  <c:v>4/20/2015</c:v>
                </c:pt>
                <c:pt idx="1560">
                  <c:v>4/27/2015</c:v>
                </c:pt>
                <c:pt idx="1561">
                  <c:v>5/4/2015</c:v>
                </c:pt>
                <c:pt idx="1562">
                  <c:v>5/11/2015</c:v>
                </c:pt>
                <c:pt idx="1563">
                  <c:v>5/18/2015</c:v>
                </c:pt>
                <c:pt idx="1564">
                  <c:v>5/25/2015</c:v>
                </c:pt>
                <c:pt idx="1565">
                  <c:v>6/1/2015</c:v>
                </c:pt>
                <c:pt idx="1566">
                  <c:v>6/8/2015</c:v>
                </c:pt>
                <c:pt idx="1567">
                  <c:v>6/15/2015</c:v>
                </c:pt>
                <c:pt idx="1568">
                  <c:v>6/22/2015</c:v>
                </c:pt>
                <c:pt idx="1569">
                  <c:v>6/29/2015</c:v>
                </c:pt>
                <c:pt idx="1570">
                  <c:v>7/6/2015</c:v>
                </c:pt>
                <c:pt idx="1571">
                  <c:v>7/13/2015</c:v>
                </c:pt>
                <c:pt idx="1572">
                  <c:v>7/20/2015</c:v>
                </c:pt>
                <c:pt idx="1573">
                  <c:v>7/27/2015</c:v>
                </c:pt>
                <c:pt idx="1574">
                  <c:v>8/3/2015</c:v>
                </c:pt>
                <c:pt idx="1575">
                  <c:v>8/10/2015</c:v>
                </c:pt>
                <c:pt idx="1576">
                  <c:v>8/17/2015</c:v>
                </c:pt>
                <c:pt idx="1577">
                  <c:v>8/24/2015</c:v>
                </c:pt>
                <c:pt idx="1578">
                  <c:v>8/31/2015</c:v>
                </c:pt>
                <c:pt idx="1579">
                  <c:v>9/7/2015</c:v>
                </c:pt>
                <c:pt idx="1580">
                  <c:v>9/14/2015</c:v>
                </c:pt>
                <c:pt idx="1581">
                  <c:v>9/21/2015</c:v>
                </c:pt>
                <c:pt idx="1582">
                  <c:v>9/28/2015</c:v>
                </c:pt>
                <c:pt idx="1583">
                  <c:v>10/5/2015</c:v>
                </c:pt>
                <c:pt idx="1584">
                  <c:v>10/12/2015</c:v>
                </c:pt>
                <c:pt idx="1585">
                  <c:v>10/19/2015</c:v>
                </c:pt>
                <c:pt idx="1586">
                  <c:v>10/26/2015</c:v>
                </c:pt>
                <c:pt idx="1587">
                  <c:v>11/2/2015</c:v>
                </c:pt>
                <c:pt idx="1588">
                  <c:v>11/9/2015</c:v>
                </c:pt>
                <c:pt idx="1589">
                  <c:v>11/16/2015</c:v>
                </c:pt>
                <c:pt idx="1590">
                  <c:v>11/23/2015</c:v>
                </c:pt>
                <c:pt idx="1591">
                  <c:v>11/30/2015</c:v>
                </c:pt>
                <c:pt idx="1592">
                  <c:v>12/7/2015</c:v>
                </c:pt>
                <c:pt idx="1593">
                  <c:v>12/14/2015</c:v>
                </c:pt>
                <c:pt idx="1594">
                  <c:v>12/21/2015</c:v>
                </c:pt>
                <c:pt idx="1595">
                  <c:v>12/28/2015</c:v>
                </c:pt>
                <c:pt idx="1596">
                  <c:v>1/4/2016</c:v>
                </c:pt>
                <c:pt idx="1597">
                  <c:v>1/11/2016</c:v>
                </c:pt>
                <c:pt idx="1598">
                  <c:v>1/18/2016</c:v>
                </c:pt>
                <c:pt idx="1599">
                  <c:v>1/25/2016</c:v>
                </c:pt>
                <c:pt idx="1600">
                  <c:v>2/1/2016</c:v>
                </c:pt>
                <c:pt idx="1601">
                  <c:v>2/8/2016</c:v>
                </c:pt>
                <c:pt idx="1602">
                  <c:v>2/15/2016</c:v>
                </c:pt>
                <c:pt idx="1603">
                  <c:v>2/22/2016</c:v>
                </c:pt>
                <c:pt idx="1604">
                  <c:v>2/29/2016</c:v>
                </c:pt>
                <c:pt idx="1605">
                  <c:v>3/7/2016</c:v>
                </c:pt>
                <c:pt idx="1606">
                  <c:v>3/14/2016</c:v>
                </c:pt>
                <c:pt idx="1607">
                  <c:v>3/21/2016</c:v>
                </c:pt>
                <c:pt idx="1608">
                  <c:v>3/28/2016</c:v>
                </c:pt>
                <c:pt idx="1609">
                  <c:v>4/4/2016</c:v>
                </c:pt>
                <c:pt idx="1610">
                  <c:v>4/11/2016</c:v>
                </c:pt>
                <c:pt idx="1611">
                  <c:v>4/18/2016</c:v>
                </c:pt>
                <c:pt idx="1612">
                  <c:v>4/25/2016</c:v>
                </c:pt>
                <c:pt idx="1613">
                  <c:v>5/2/2016</c:v>
                </c:pt>
                <c:pt idx="1614">
                  <c:v>5/9/2016</c:v>
                </c:pt>
                <c:pt idx="1615">
                  <c:v>5/16/2016</c:v>
                </c:pt>
                <c:pt idx="1616">
                  <c:v>5/23/2016</c:v>
                </c:pt>
                <c:pt idx="1617">
                  <c:v>5/30/2016</c:v>
                </c:pt>
                <c:pt idx="1618">
                  <c:v>6/6/2016</c:v>
                </c:pt>
                <c:pt idx="1619">
                  <c:v>6/13/2016</c:v>
                </c:pt>
                <c:pt idx="1620">
                  <c:v>6/20/2016</c:v>
                </c:pt>
                <c:pt idx="1621">
                  <c:v>6/27/2016</c:v>
                </c:pt>
                <c:pt idx="1622">
                  <c:v>7/4/2016</c:v>
                </c:pt>
                <c:pt idx="1623">
                  <c:v>7/11/2016</c:v>
                </c:pt>
                <c:pt idx="1624">
                  <c:v>7/18/2016</c:v>
                </c:pt>
                <c:pt idx="1625">
                  <c:v>7/25/2016</c:v>
                </c:pt>
                <c:pt idx="1626">
                  <c:v>8/1/2016</c:v>
                </c:pt>
                <c:pt idx="1627">
                  <c:v>8/8/2016</c:v>
                </c:pt>
                <c:pt idx="1628">
                  <c:v>8/15/2016</c:v>
                </c:pt>
                <c:pt idx="1629">
                  <c:v>8/22/2016</c:v>
                </c:pt>
                <c:pt idx="1630">
                  <c:v>8/29/2016</c:v>
                </c:pt>
                <c:pt idx="1631">
                  <c:v>9/5/2016</c:v>
                </c:pt>
                <c:pt idx="1632">
                  <c:v>9/12/2016</c:v>
                </c:pt>
                <c:pt idx="1633">
                  <c:v>9/19/2016</c:v>
                </c:pt>
                <c:pt idx="1634">
                  <c:v>9/26/2016</c:v>
                </c:pt>
                <c:pt idx="1635">
                  <c:v>10/3/2016</c:v>
                </c:pt>
                <c:pt idx="1636">
                  <c:v>10/10/2016</c:v>
                </c:pt>
                <c:pt idx="1637">
                  <c:v>10/17/2016</c:v>
                </c:pt>
                <c:pt idx="1638">
                  <c:v>10/24/2016</c:v>
                </c:pt>
                <c:pt idx="1639">
                  <c:v>10/31/2016</c:v>
                </c:pt>
                <c:pt idx="1640">
                  <c:v>11/7/2016</c:v>
                </c:pt>
                <c:pt idx="1641">
                  <c:v>11/14/2016</c:v>
                </c:pt>
                <c:pt idx="1642">
                  <c:v>11/21/2016</c:v>
                </c:pt>
                <c:pt idx="1643">
                  <c:v>11/28/2016</c:v>
                </c:pt>
                <c:pt idx="1644">
                  <c:v>12/5/2016</c:v>
                </c:pt>
                <c:pt idx="1645">
                  <c:v>12/12/2016</c:v>
                </c:pt>
                <c:pt idx="1646">
                  <c:v>12/19/2016</c:v>
                </c:pt>
                <c:pt idx="1647">
                  <c:v>12/26/2016</c:v>
                </c:pt>
                <c:pt idx="1648">
                  <c:v>1/2/2017</c:v>
                </c:pt>
                <c:pt idx="1649">
                  <c:v>1/9/2017</c:v>
                </c:pt>
                <c:pt idx="1650">
                  <c:v>1/16/2017</c:v>
                </c:pt>
                <c:pt idx="1651">
                  <c:v>1/23/2017</c:v>
                </c:pt>
                <c:pt idx="1652">
                  <c:v>1/30/2017</c:v>
                </c:pt>
                <c:pt idx="1653">
                  <c:v>2/6/2017</c:v>
                </c:pt>
                <c:pt idx="1654">
                  <c:v>2/13/2017</c:v>
                </c:pt>
                <c:pt idx="1655">
                  <c:v>2/20/2017</c:v>
                </c:pt>
                <c:pt idx="1656">
                  <c:v>2/27/2017</c:v>
                </c:pt>
                <c:pt idx="1657">
                  <c:v>3/6/2017</c:v>
                </c:pt>
                <c:pt idx="1658">
                  <c:v>3/13/2017</c:v>
                </c:pt>
                <c:pt idx="1659">
                  <c:v>3/20/2017</c:v>
                </c:pt>
                <c:pt idx="1660">
                  <c:v>3/27/2017</c:v>
                </c:pt>
                <c:pt idx="1661">
                  <c:v>4/3/2017</c:v>
                </c:pt>
                <c:pt idx="1662">
                  <c:v>4/10/2017</c:v>
                </c:pt>
                <c:pt idx="1663">
                  <c:v>4/17/2017</c:v>
                </c:pt>
                <c:pt idx="1664">
                  <c:v>4/24/2017</c:v>
                </c:pt>
                <c:pt idx="1665">
                  <c:v>5/1/2017</c:v>
                </c:pt>
                <c:pt idx="1666">
                  <c:v>5/8/2017</c:v>
                </c:pt>
                <c:pt idx="1667">
                  <c:v>5/15/2017</c:v>
                </c:pt>
                <c:pt idx="1668">
                  <c:v>5/22/2017</c:v>
                </c:pt>
                <c:pt idx="1669">
                  <c:v>5/29/2017</c:v>
                </c:pt>
                <c:pt idx="1670">
                  <c:v>6/5/2017</c:v>
                </c:pt>
                <c:pt idx="1671">
                  <c:v>6/12/2017</c:v>
                </c:pt>
                <c:pt idx="1672">
                  <c:v>6/19/2017</c:v>
                </c:pt>
                <c:pt idx="1673">
                  <c:v>6/26/2017</c:v>
                </c:pt>
                <c:pt idx="1674">
                  <c:v>7/3/2017</c:v>
                </c:pt>
                <c:pt idx="1675">
                  <c:v>7/10/2017</c:v>
                </c:pt>
                <c:pt idx="1676">
                  <c:v>7/17/2017</c:v>
                </c:pt>
                <c:pt idx="1677">
                  <c:v>7/24/2017</c:v>
                </c:pt>
                <c:pt idx="1678">
                  <c:v>7/31/2017</c:v>
                </c:pt>
                <c:pt idx="1679">
                  <c:v>8/7/2017</c:v>
                </c:pt>
                <c:pt idx="1680">
                  <c:v>8/14/2017</c:v>
                </c:pt>
                <c:pt idx="1681">
                  <c:v>8/21/2017</c:v>
                </c:pt>
                <c:pt idx="1682">
                  <c:v>8/28/2017</c:v>
                </c:pt>
                <c:pt idx="1683">
                  <c:v>9/4/2017</c:v>
                </c:pt>
                <c:pt idx="1684">
                  <c:v>9/11/2017</c:v>
                </c:pt>
                <c:pt idx="1685">
                  <c:v>9/18/2017</c:v>
                </c:pt>
                <c:pt idx="1686">
                  <c:v>9/25/2017</c:v>
                </c:pt>
                <c:pt idx="1687">
                  <c:v>10/2/2017</c:v>
                </c:pt>
                <c:pt idx="1688">
                  <c:v>10/9/2017</c:v>
                </c:pt>
                <c:pt idx="1689">
                  <c:v>10/16/2017</c:v>
                </c:pt>
                <c:pt idx="1690">
                  <c:v>10/23/2017</c:v>
                </c:pt>
                <c:pt idx="1691">
                  <c:v>10/30/2017</c:v>
                </c:pt>
                <c:pt idx="1692">
                  <c:v>11/6/2017</c:v>
                </c:pt>
                <c:pt idx="1693">
                  <c:v>11/13/2017</c:v>
                </c:pt>
                <c:pt idx="1694">
                  <c:v>11/20/2017</c:v>
                </c:pt>
                <c:pt idx="1695">
                  <c:v>11/27/2017</c:v>
                </c:pt>
                <c:pt idx="1696">
                  <c:v>12/4/2017</c:v>
                </c:pt>
                <c:pt idx="1697">
                  <c:v>12/11/2017</c:v>
                </c:pt>
                <c:pt idx="1698">
                  <c:v>12/18/2017</c:v>
                </c:pt>
                <c:pt idx="1699">
                  <c:v>12/25/2017</c:v>
                </c:pt>
                <c:pt idx="1700">
                  <c:v>1/1/2018</c:v>
                </c:pt>
                <c:pt idx="1701">
                  <c:v>1/8/2018</c:v>
                </c:pt>
                <c:pt idx="1702">
                  <c:v>1/15/2018</c:v>
                </c:pt>
                <c:pt idx="1703">
                  <c:v>1/22/2018</c:v>
                </c:pt>
                <c:pt idx="1704">
                  <c:v>1/29/2018</c:v>
                </c:pt>
                <c:pt idx="1705">
                  <c:v>2/5/2018</c:v>
                </c:pt>
                <c:pt idx="1706">
                  <c:v>2/12/2018</c:v>
                </c:pt>
                <c:pt idx="1707">
                  <c:v>2/19/2018</c:v>
                </c:pt>
                <c:pt idx="1708">
                  <c:v>2/26/2018</c:v>
                </c:pt>
                <c:pt idx="1709">
                  <c:v>3/5/2018</c:v>
                </c:pt>
                <c:pt idx="1710">
                  <c:v>3/12/2018</c:v>
                </c:pt>
                <c:pt idx="1711">
                  <c:v>3/19/2018</c:v>
                </c:pt>
                <c:pt idx="1712">
                  <c:v>3/26/2018</c:v>
                </c:pt>
                <c:pt idx="1713">
                  <c:v>4/2/2018</c:v>
                </c:pt>
                <c:pt idx="1714">
                  <c:v>4/9/2018</c:v>
                </c:pt>
                <c:pt idx="1715">
                  <c:v>4/16/2018</c:v>
                </c:pt>
                <c:pt idx="1716">
                  <c:v>4/23/2018</c:v>
                </c:pt>
                <c:pt idx="1717">
                  <c:v>4/30/2018</c:v>
                </c:pt>
                <c:pt idx="1718">
                  <c:v>5/7/2018</c:v>
                </c:pt>
                <c:pt idx="1719">
                  <c:v>5/14/2018</c:v>
                </c:pt>
                <c:pt idx="1720">
                  <c:v>5/21/2018</c:v>
                </c:pt>
                <c:pt idx="1721">
                  <c:v>5/28/2018</c:v>
                </c:pt>
                <c:pt idx="1722">
                  <c:v>6/4/2018</c:v>
                </c:pt>
                <c:pt idx="1723">
                  <c:v>6/11/2018</c:v>
                </c:pt>
                <c:pt idx="1724">
                  <c:v>6/18/2018</c:v>
                </c:pt>
                <c:pt idx="1725">
                  <c:v>6/25/2018</c:v>
                </c:pt>
                <c:pt idx="1726">
                  <c:v>7/2/2018</c:v>
                </c:pt>
                <c:pt idx="1727">
                  <c:v>7/9/2018</c:v>
                </c:pt>
                <c:pt idx="1728">
                  <c:v>7/16/2018</c:v>
                </c:pt>
                <c:pt idx="1729">
                  <c:v>7/23/2018</c:v>
                </c:pt>
                <c:pt idx="1730">
                  <c:v>7/30/2018</c:v>
                </c:pt>
                <c:pt idx="1731">
                  <c:v>8/6/2018</c:v>
                </c:pt>
                <c:pt idx="1732">
                  <c:v>8/13/2018</c:v>
                </c:pt>
                <c:pt idx="1733">
                  <c:v>8/20/2018</c:v>
                </c:pt>
                <c:pt idx="1734">
                  <c:v>8/27/2018</c:v>
                </c:pt>
                <c:pt idx="1735">
                  <c:v>9/3/2018</c:v>
                </c:pt>
                <c:pt idx="1736">
                  <c:v>9/10/2018</c:v>
                </c:pt>
                <c:pt idx="1737">
                  <c:v>9/17/2018</c:v>
                </c:pt>
                <c:pt idx="1738">
                  <c:v>9/24/2018</c:v>
                </c:pt>
                <c:pt idx="1739">
                  <c:v>10/1/2018</c:v>
                </c:pt>
                <c:pt idx="1740">
                  <c:v>10/8/2018</c:v>
                </c:pt>
                <c:pt idx="1741">
                  <c:v>10/15/2018</c:v>
                </c:pt>
                <c:pt idx="1742">
                  <c:v>10/22/2018</c:v>
                </c:pt>
                <c:pt idx="1743">
                  <c:v>10/29/2018</c:v>
                </c:pt>
                <c:pt idx="1744">
                  <c:v>11/5/2018</c:v>
                </c:pt>
                <c:pt idx="1745">
                  <c:v>11/12/2018</c:v>
                </c:pt>
                <c:pt idx="1746">
                  <c:v>11/19/2018</c:v>
                </c:pt>
                <c:pt idx="1747">
                  <c:v>11/26/2018</c:v>
                </c:pt>
                <c:pt idx="1748">
                  <c:v>12/3/2018</c:v>
                </c:pt>
                <c:pt idx="1749">
                  <c:v>12/10/2018</c:v>
                </c:pt>
                <c:pt idx="1750">
                  <c:v>12/17/2018</c:v>
                </c:pt>
                <c:pt idx="1751">
                  <c:v>12/24/2018</c:v>
                </c:pt>
                <c:pt idx="1752">
                  <c:v>12/31/2018</c:v>
                </c:pt>
                <c:pt idx="1753">
                  <c:v>1/7/2019</c:v>
                </c:pt>
                <c:pt idx="1754">
                  <c:v>1/14/2019</c:v>
                </c:pt>
                <c:pt idx="1755">
                  <c:v>1/21/2019</c:v>
                </c:pt>
                <c:pt idx="1756">
                  <c:v>1/28/2019</c:v>
                </c:pt>
                <c:pt idx="1757">
                  <c:v>2/4/2019</c:v>
                </c:pt>
                <c:pt idx="1758">
                  <c:v>2/11/2019</c:v>
                </c:pt>
                <c:pt idx="1759">
                  <c:v>2/18/2019</c:v>
                </c:pt>
                <c:pt idx="1760">
                  <c:v>2/25/2019</c:v>
                </c:pt>
                <c:pt idx="1761">
                  <c:v>3/4/2019</c:v>
                </c:pt>
                <c:pt idx="1762">
                  <c:v>3/11/2019</c:v>
                </c:pt>
                <c:pt idx="1763">
                  <c:v>3/18/2019</c:v>
                </c:pt>
                <c:pt idx="1764">
                  <c:v>3/25/2019</c:v>
                </c:pt>
                <c:pt idx="1765">
                  <c:v>4/1/2019</c:v>
                </c:pt>
                <c:pt idx="1766">
                  <c:v>4/8/2019</c:v>
                </c:pt>
                <c:pt idx="1767">
                  <c:v>4/15/2019</c:v>
                </c:pt>
                <c:pt idx="1768">
                  <c:v>4/22/2019</c:v>
                </c:pt>
                <c:pt idx="1769">
                  <c:v>4/29/2019</c:v>
                </c:pt>
                <c:pt idx="1770">
                  <c:v>5/6/2019</c:v>
                </c:pt>
                <c:pt idx="1771">
                  <c:v>5/13/2019</c:v>
                </c:pt>
                <c:pt idx="1772">
                  <c:v>5/20/2019</c:v>
                </c:pt>
                <c:pt idx="1773">
                  <c:v>5/27/2019</c:v>
                </c:pt>
                <c:pt idx="1774">
                  <c:v>6/3/2019</c:v>
                </c:pt>
                <c:pt idx="1775">
                  <c:v>6/10/2019</c:v>
                </c:pt>
                <c:pt idx="1776">
                  <c:v>6/17/2019</c:v>
                </c:pt>
                <c:pt idx="1777">
                  <c:v>6/24/2019</c:v>
                </c:pt>
                <c:pt idx="1778">
                  <c:v>7/1/2019</c:v>
                </c:pt>
                <c:pt idx="1779">
                  <c:v>7/8/2019</c:v>
                </c:pt>
                <c:pt idx="1780">
                  <c:v>7/15/2019</c:v>
                </c:pt>
                <c:pt idx="1781">
                  <c:v>7/22/2019</c:v>
                </c:pt>
                <c:pt idx="1782">
                  <c:v>7/29/2019</c:v>
                </c:pt>
                <c:pt idx="1783">
                  <c:v>8/5/2019</c:v>
                </c:pt>
                <c:pt idx="1784">
                  <c:v>8/12/2019</c:v>
                </c:pt>
                <c:pt idx="1785">
                  <c:v>8/19/2019</c:v>
                </c:pt>
                <c:pt idx="1786">
                  <c:v>8/26/2019</c:v>
                </c:pt>
                <c:pt idx="1787">
                  <c:v>9/2/2019</c:v>
                </c:pt>
                <c:pt idx="1788">
                  <c:v>9/9/2019</c:v>
                </c:pt>
                <c:pt idx="1789">
                  <c:v>9/16/2019</c:v>
                </c:pt>
                <c:pt idx="1790">
                  <c:v>9/23/2019</c:v>
                </c:pt>
                <c:pt idx="1791">
                  <c:v>9/30/2019</c:v>
                </c:pt>
                <c:pt idx="1792">
                  <c:v>10/7/2019</c:v>
                </c:pt>
                <c:pt idx="1793">
                  <c:v>10/14/2019</c:v>
                </c:pt>
                <c:pt idx="1794">
                  <c:v>10/21/2019</c:v>
                </c:pt>
                <c:pt idx="1795">
                  <c:v>10/28/2019</c:v>
                </c:pt>
                <c:pt idx="1796">
                  <c:v>11/4/2019</c:v>
                </c:pt>
                <c:pt idx="1797">
                  <c:v>11/11/2019</c:v>
                </c:pt>
                <c:pt idx="1798">
                  <c:v>11/18/2019</c:v>
                </c:pt>
                <c:pt idx="1799">
                  <c:v>11/25/2019</c:v>
                </c:pt>
                <c:pt idx="1800">
                  <c:v>12/2/2019</c:v>
                </c:pt>
                <c:pt idx="1801">
                  <c:v>12/9/2019</c:v>
                </c:pt>
                <c:pt idx="1802">
                  <c:v>12/16/2019</c:v>
                </c:pt>
                <c:pt idx="1803">
                  <c:v>12/23/2019</c:v>
                </c:pt>
                <c:pt idx="1804">
                  <c:v>12/30/2019</c:v>
                </c:pt>
                <c:pt idx="1805">
                  <c:v>1/6/2020</c:v>
                </c:pt>
                <c:pt idx="1806">
                  <c:v>1/13/2020</c:v>
                </c:pt>
                <c:pt idx="1807">
                  <c:v>1/20/2020</c:v>
                </c:pt>
                <c:pt idx="1808">
                  <c:v>1/27/2020</c:v>
                </c:pt>
                <c:pt idx="1809">
                  <c:v>2/3/2020</c:v>
                </c:pt>
                <c:pt idx="1810">
                  <c:v>2/10/2020</c:v>
                </c:pt>
                <c:pt idx="1811">
                  <c:v>2/17/2020</c:v>
                </c:pt>
                <c:pt idx="1812">
                  <c:v>2/24/2020</c:v>
                </c:pt>
                <c:pt idx="1813">
                  <c:v>3/2/2020</c:v>
                </c:pt>
                <c:pt idx="1814">
                  <c:v>3/9/2020</c:v>
                </c:pt>
                <c:pt idx="1815">
                  <c:v>3/16/2020</c:v>
                </c:pt>
                <c:pt idx="1816">
                  <c:v>3/23/2020</c:v>
                </c:pt>
                <c:pt idx="1817">
                  <c:v>3/30/2020</c:v>
                </c:pt>
                <c:pt idx="1818">
                  <c:v>4/6/2020</c:v>
                </c:pt>
                <c:pt idx="1819">
                  <c:v>4/13/2020</c:v>
                </c:pt>
                <c:pt idx="1820">
                  <c:v>4/20/2020</c:v>
                </c:pt>
                <c:pt idx="1821">
                  <c:v>4/27/2020</c:v>
                </c:pt>
                <c:pt idx="1822">
                  <c:v>5/4/2020</c:v>
                </c:pt>
                <c:pt idx="1823">
                  <c:v>5/11/2020</c:v>
                </c:pt>
                <c:pt idx="1824">
                  <c:v>5/18/2020</c:v>
                </c:pt>
                <c:pt idx="1825">
                  <c:v>5/25/2020</c:v>
                </c:pt>
                <c:pt idx="1826">
                  <c:v>6/1/2020</c:v>
                </c:pt>
                <c:pt idx="1827">
                  <c:v>6/8/2020</c:v>
                </c:pt>
                <c:pt idx="1828">
                  <c:v>6/15/2020</c:v>
                </c:pt>
                <c:pt idx="1829">
                  <c:v>6/22/2020</c:v>
                </c:pt>
                <c:pt idx="1830">
                  <c:v>6/29/2020</c:v>
                </c:pt>
                <c:pt idx="1831">
                  <c:v>7/6/2020</c:v>
                </c:pt>
                <c:pt idx="1832">
                  <c:v>7/13/2020</c:v>
                </c:pt>
                <c:pt idx="1833">
                  <c:v>7/20/2020</c:v>
                </c:pt>
                <c:pt idx="1834">
                  <c:v>7/27/2020</c:v>
                </c:pt>
                <c:pt idx="1835">
                  <c:v>8/3/2020</c:v>
                </c:pt>
                <c:pt idx="1836">
                  <c:v>8/10/2020</c:v>
                </c:pt>
                <c:pt idx="1837">
                  <c:v>8/17/2020</c:v>
                </c:pt>
                <c:pt idx="1838">
                  <c:v>8/24/2020</c:v>
                </c:pt>
                <c:pt idx="1839">
                  <c:v>8/31/2020</c:v>
                </c:pt>
                <c:pt idx="1840">
                  <c:v>9/7/2020</c:v>
                </c:pt>
                <c:pt idx="1841">
                  <c:v>9/14/2020</c:v>
                </c:pt>
                <c:pt idx="1842">
                  <c:v>9/21/2020</c:v>
                </c:pt>
                <c:pt idx="1843">
                  <c:v>9/28/2020</c:v>
                </c:pt>
                <c:pt idx="1844">
                  <c:v>10/5/2020</c:v>
                </c:pt>
                <c:pt idx="1845">
                  <c:v>10/12/2020</c:v>
                </c:pt>
                <c:pt idx="1846">
                  <c:v>10/19/2020</c:v>
                </c:pt>
                <c:pt idx="1847">
                  <c:v>10/26/2020</c:v>
                </c:pt>
                <c:pt idx="1848">
                  <c:v>11/2/2020</c:v>
                </c:pt>
                <c:pt idx="1849">
                  <c:v>11/9/2020</c:v>
                </c:pt>
                <c:pt idx="1850">
                  <c:v>11/16/2020</c:v>
                </c:pt>
                <c:pt idx="1851">
                  <c:v>11/23/2020</c:v>
                </c:pt>
                <c:pt idx="1852">
                  <c:v>11/30/2020</c:v>
                </c:pt>
                <c:pt idx="1853">
                  <c:v>12/7/2020</c:v>
                </c:pt>
                <c:pt idx="1854">
                  <c:v>12/14/2020</c:v>
                </c:pt>
                <c:pt idx="1855">
                  <c:v>12/21/2020</c:v>
                </c:pt>
                <c:pt idx="1856">
                  <c:v>12/28/2020</c:v>
                </c:pt>
                <c:pt idx="1857">
                  <c:v>1/4/2021</c:v>
                </c:pt>
                <c:pt idx="1858">
                  <c:v>1/11/2021</c:v>
                </c:pt>
                <c:pt idx="1859">
                  <c:v>1/18/2021</c:v>
                </c:pt>
                <c:pt idx="1860">
                  <c:v>1/25/2021</c:v>
                </c:pt>
                <c:pt idx="1861">
                  <c:v>2/1/2021</c:v>
                </c:pt>
                <c:pt idx="1862">
                  <c:v>2/8/2021</c:v>
                </c:pt>
                <c:pt idx="1863">
                  <c:v>2/15/2021</c:v>
                </c:pt>
                <c:pt idx="1864">
                  <c:v>2/22/2021</c:v>
                </c:pt>
                <c:pt idx="1865">
                  <c:v>3/1/2021</c:v>
                </c:pt>
                <c:pt idx="1866">
                  <c:v>3/8/2021</c:v>
                </c:pt>
                <c:pt idx="1867">
                  <c:v>3/15/2021</c:v>
                </c:pt>
                <c:pt idx="1868">
                  <c:v>3/22/2021</c:v>
                </c:pt>
                <c:pt idx="1869">
                  <c:v>3/29/2021</c:v>
                </c:pt>
                <c:pt idx="1870">
                  <c:v>4/5/2021</c:v>
                </c:pt>
                <c:pt idx="1871">
                  <c:v>4/12/2021</c:v>
                </c:pt>
                <c:pt idx="1872">
                  <c:v>4/19/2021</c:v>
                </c:pt>
                <c:pt idx="1873">
                  <c:v>4/26/2021</c:v>
                </c:pt>
                <c:pt idx="1874">
                  <c:v>5/3/2021</c:v>
                </c:pt>
                <c:pt idx="1875">
                  <c:v>5/10/2021</c:v>
                </c:pt>
                <c:pt idx="1876">
                  <c:v>5/17/2021</c:v>
                </c:pt>
                <c:pt idx="1877">
                  <c:v>5/24/2021</c:v>
                </c:pt>
                <c:pt idx="1878">
                  <c:v>5/31/2021</c:v>
                </c:pt>
                <c:pt idx="1879">
                  <c:v>6/7/2021</c:v>
                </c:pt>
                <c:pt idx="1880">
                  <c:v>6/14/2021</c:v>
                </c:pt>
                <c:pt idx="1881">
                  <c:v>6/21/2021</c:v>
                </c:pt>
                <c:pt idx="1882">
                  <c:v>6/28/2021</c:v>
                </c:pt>
                <c:pt idx="1883">
                  <c:v>7/5/2021</c:v>
                </c:pt>
                <c:pt idx="1884">
                  <c:v>7/12/2021</c:v>
                </c:pt>
                <c:pt idx="1885">
                  <c:v>7/19/2021</c:v>
                </c:pt>
                <c:pt idx="1886">
                  <c:v>7/26/2021</c:v>
                </c:pt>
                <c:pt idx="1887">
                  <c:v>8/2/2021</c:v>
                </c:pt>
                <c:pt idx="1888">
                  <c:v>8/9/2021</c:v>
                </c:pt>
                <c:pt idx="1889">
                  <c:v>8/16/2021</c:v>
                </c:pt>
                <c:pt idx="1890">
                  <c:v>8/23/2021</c:v>
                </c:pt>
                <c:pt idx="1891">
                  <c:v>8/30/2021</c:v>
                </c:pt>
                <c:pt idx="1892">
                  <c:v>9/6/2021</c:v>
                </c:pt>
                <c:pt idx="1893">
                  <c:v>9/13/2021</c:v>
                </c:pt>
                <c:pt idx="1894">
                  <c:v>9/20/2021</c:v>
                </c:pt>
                <c:pt idx="1895">
                  <c:v>9/27/2021</c:v>
                </c:pt>
                <c:pt idx="1896">
                  <c:v>10/4/2021</c:v>
                </c:pt>
                <c:pt idx="1897">
                  <c:v>10/11/2021</c:v>
                </c:pt>
                <c:pt idx="1898">
                  <c:v>10/18/2021</c:v>
                </c:pt>
                <c:pt idx="1899">
                  <c:v>10/25/2021</c:v>
                </c:pt>
                <c:pt idx="1900">
                  <c:v>11/1/2021</c:v>
                </c:pt>
                <c:pt idx="1901">
                  <c:v>11/8/2021</c:v>
                </c:pt>
                <c:pt idx="1902">
                  <c:v>11/15/2021</c:v>
                </c:pt>
                <c:pt idx="1903">
                  <c:v>11/22/2021</c:v>
                </c:pt>
                <c:pt idx="1904">
                  <c:v>11/29/2021</c:v>
                </c:pt>
                <c:pt idx="1905">
                  <c:v>12/6/2021</c:v>
                </c:pt>
                <c:pt idx="1906">
                  <c:v>12/13/2021</c:v>
                </c:pt>
                <c:pt idx="1907">
                  <c:v>12/20/2021</c:v>
                </c:pt>
                <c:pt idx="1908">
                  <c:v>12/27/2021</c:v>
                </c:pt>
                <c:pt idx="1909">
                  <c:v>1/3/2022</c:v>
                </c:pt>
                <c:pt idx="1910">
                  <c:v>1/10/2022</c:v>
                </c:pt>
                <c:pt idx="1911">
                  <c:v>1/17/2022</c:v>
                </c:pt>
                <c:pt idx="1912">
                  <c:v>1/24/2022</c:v>
                </c:pt>
                <c:pt idx="1913">
                  <c:v>1/31/2022</c:v>
                </c:pt>
                <c:pt idx="1914">
                  <c:v>2/7/2022</c:v>
                </c:pt>
                <c:pt idx="1915">
                  <c:v>2/14/2022</c:v>
                </c:pt>
                <c:pt idx="1916">
                  <c:v>2/21/2022</c:v>
                </c:pt>
                <c:pt idx="1917">
                  <c:v>2/28/2022</c:v>
                </c:pt>
                <c:pt idx="1918">
                  <c:v>3/7/2022</c:v>
                </c:pt>
                <c:pt idx="1919">
                  <c:v>3/14/2022</c:v>
                </c:pt>
                <c:pt idx="1920">
                  <c:v>3/21/2022</c:v>
                </c:pt>
                <c:pt idx="1921">
                  <c:v>3/28/2022</c:v>
                </c:pt>
                <c:pt idx="1922">
                  <c:v>4/4/2022</c:v>
                </c:pt>
                <c:pt idx="1923">
                  <c:v>4/11/2022</c:v>
                </c:pt>
                <c:pt idx="1924">
                  <c:v>4/18/2022</c:v>
                </c:pt>
                <c:pt idx="1925">
                  <c:v>4/25/2022</c:v>
                </c:pt>
                <c:pt idx="1926">
                  <c:v>5/2/2022</c:v>
                </c:pt>
                <c:pt idx="1927">
                  <c:v>5/9/2022</c:v>
                </c:pt>
                <c:pt idx="1928">
                  <c:v>5/16/2022</c:v>
                </c:pt>
                <c:pt idx="1929">
                  <c:v>5/23/2022</c:v>
                </c:pt>
                <c:pt idx="1930">
                  <c:v>5/30/2022</c:v>
                </c:pt>
                <c:pt idx="1931">
                  <c:v>6/6/2022</c:v>
                </c:pt>
                <c:pt idx="1932">
                  <c:v>6/13/2022</c:v>
                </c:pt>
                <c:pt idx="1933">
                  <c:v>6/20/2022</c:v>
                </c:pt>
                <c:pt idx="1934">
                  <c:v>6/27/2022</c:v>
                </c:pt>
                <c:pt idx="1935">
                  <c:v>7/4/2022</c:v>
                </c:pt>
                <c:pt idx="1936">
                  <c:v>7/11/2022</c:v>
                </c:pt>
                <c:pt idx="1937">
                  <c:v>7/18/2022</c:v>
                </c:pt>
                <c:pt idx="1938">
                  <c:v>7/25/2022</c:v>
                </c:pt>
                <c:pt idx="1939">
                  <c:v>8/1/2022</c:v>
                </c:pt>
                <c:pt idx="1940">
                  <c:v>8/8/2022</c:v>
                </c:pt>
                <c:pt idx="1941">
                  <c:v>8/15/2022</c:v>
                </c:pt>
                <c:pt idx="1942">
                  <c:v>8/22/2022</c:v>
                </c:pt>
                <c:pt idx="1943">
                  <c:v>8/29/2022</c:v>
                </c:pt>
                <c:pt idx="1944">
                  <c:v>9/5/2022</c:v>
                </c:pt>
                <c:pt idx="1945">
                  <c:v>9/12/2022</c:v>
                </c:pt>
                <c:pt idx="1946">
                  <c:v>9/19/2022</c:v>
                </c:pt>
                <c:pt idx="1947">
                  <c:v>9/26/2022</c:v>
                </c:pt>
                <c:pt idx="1948">
                  <c:v>10/3/2022</c:v>
                </c:pt>
                <c:pt idx="1949">
                  <c:v>10/10/2022</c:v>
                </c:pt>
                <c:pt idx="1950">
                  <c:v>10/17/2022</c:v>
                </c:pt>
                <c:pt idx="1951">
                  <c:v>10/24/2022</c:v>
                </c:pt>
                <c:pt idx="1952">
                  <c:v>10/31/2022</c:v>
                </c:pt>
                <c:pt idx="1953">
                  <c:v>11/7/2022</c:v>
                </c:pt>
                <c:pt idx="1954">
                  <c:v>11/14/2022</c:v>
                </c:pt>
                <c:pt idx="1955">
                  <c:v>11/21/2022</c:v>
                </c:pt>
                <c:pt idx="1956">
                  <c:v>11/28/2022</c:v>
                </c:pt>
                <c:pt idx="1957">
                  <c:v>12/5/2022</c:v>
                </c:pt>
                <c:pt idx="1958">
                  <c:v>12/12/2022</c:v>
                </c:pt>
                <c:pt idx="1959">
                  <c:v>12/19/2022</c:v>
                </c:pt>
                <c:pt idx="1960">
                  <c:v>12/26/2022</c:v>
                </c:pt>
                <c:pt idx="1961">
                  <c:v>1/2/2023</c:v>
                </c:pt>
                <c:pt idx="1962">
                  <c:v>1/9/2023</c:v>
                </c:pt>
                <c:pt idx="1963">
                  <c:v>1/16/2023</c:v>
                </c:pt>
                <c:pt idx="1964">
                  <c:v>1/23/2023</c:v>
                </c:pt>
                <c:pt idx="1965">
                  <c:v>1/30/2023</c:v>
                </c:pt>
                <c:pt idx="1966">
                  <c:v>2/6/2023</c:v>
                </c:pt>
                <c:pt idx="1967">
                  <c:v>2/13/2023</c:v>
                </c:pt>
                <c:pt idx="1968">
                  <c:v>2/20/2023</c:v>
                </c:pt>
                <c:pt idx="1969">
                  <c:v>2/27/2023</c:v>
                </c:pt>
                <c:pt idx="1970">
                  <c:v>3/6/2023</c:v>
                </c:pt>
                <c:pt idx="1971">
                  <c:v>3/13/2023</c:v>
                </c:pt>
                <c:pt idx="1972">
                  <c:v>3/20/2023</c:v>
                </c:pt>
                <c:pt idx="1973">
                  <c:v>3/27/2023</c:v>
                </c:pt>
                <c:pt idx="1974">
                  <c:v>4/3/2023</c:v>
                </c:pt>
                <c:pt idx="1975">
                  <c:v>4/10/2023</c:v>
                </c:pt>
                <c:pt idx="1976">
                  <c:v>4/17/2023</c:v>
                </c:pt>
                <c:pt idx="1977">
                  <c:v>4/24/2023</c:v>
                </c:pt>
                <c:pt idx="1978">
                  <c:v>5/1/2023</c:v>
                </c:pt>
                <c:pt idx="1979">
                  <c:v>5/8/2023</c:v>
                </c:pt>
                <c:pt idx="1980">
                  <c:v>5/15/2023</c:v>
                </c:pt>
                <c:pt idx="1981">
                  <c:v>5/22/2023</c:v>
                </c:pt>
                <c:pt idx="1982">
                  <c:v>5/29/2023</c:v>
                </c:pt>
                <c:pt idx="1983">
                  <c:v>6/5/2023</c:v>
                </c:pt>
                <c:pt idx="1984">
                  <c:v>6/12/2023</c:v>
                </c:pt>
                <c:pt idx="1985">
                  <c:v>6/19/2023</c:v>
                </c:pt>
                <c:pt idx="1986">
                  <c:v>6/26/2023</c:v>
                </c:pt>
                <c:pt idx="1987">
                  <c:v>7/3/2023</c:v>
                </c:pt>
                <c:pt idx="1988">
                  <c:v>7/10/2023</c:v>
                </c:pt>
                <c:pt idx="1989">
                  <c:v>7/17/2023</c:v>
                </c:pt>
                <c:pt idx="1990">
                  <c:v>7/24/2023</c:v>
                </c:pt>
                <c:pt idx="1991">
                  <c:v>7/31/2023</c:v>
                </c:pt>
                <c:pt idx="1992">
                  <c:v>8/7/2023</c:v>
                </c:pt>
                <c:pt idx="1993">
                  <c:v>8/14/2023</c:v>
                </c:pt>
                <c:pt idx="1994">
                  <c:v>8/21/2023</c:v>
                </c:pt>
                <c:pt idx="1995">
                  <c:v>8/28/2023</c:v>
                </c:pt>
                <c:pt idx="1996">
                  <c:v>9/4/2023</c:v>
                </c:pt>
                <c:pt idx="1997">
                  <c:v>9/11/2023</c:v>
                </c:pt>
                <c:pt idx="1998">
                  <c:v>9/18/2023</c:v>
                </c:pt>
                <c:pt idx="1999">
                  <c:v>9/25/2023</c:v>
                </c:pt>
                <c:pt idx="2000">
                  <c:v>10/2/2023</c:v>
                </c:pt>
                <c:pt idx="2001">
                  <c:v>10/9/2023</c:v>
                </c:pt>
                <c:pt idx="2002">
                  <c:v>10/16/2023</c:v>
                </c:pt>
                <c:pt idx="2003">
                  <c:v>10/23/2023</c:v>
                </c:pt>
                <c:pt idx="2004">
                  <c:v>10/30/2023</c:v>
                </c:pt>
                <c:pt idx="2005">
                  <c:v>11/6/2023</c:v>
                </c:pt>
                <c:pt idx="2006">
                  <c:v>11/13/2023</c:v>
                </c:pt>
                <c:pt idx="2007">
                  <c:v>11/20/2023</c:v>
                </c:pt>
                <c:pt idx="2008">
                  <c:v>11/27/2023</c:v>
                </c:pt>
                <c:pt idx="2009">
                  <c:v>12/4/2023</c:v>
                </c:pt>
                <c:pt idx="2010">
                  <c:v>12/11/2023</c:v>
                </c:pt>
                <c:pt idx="2011">
                  <c:v>12/18/2023</c:v>
                </c:pt>
                <c:pt idx="2012">
                  <c:v>12/25/2023</c:v>
                </c:pt>
                <c:pt idx="2013">
                  <c:v>1/1/2024</c:v>
                </c:pt>
                <c:pt idx="2014">
                  <c:v>1/8/2024</c:v>
                </c:pt>
                <c:pt idx="2015">
                  <c:v>1/15/2024</c:v>
                </c:pt>
                <c:pt idx="2016">
                  <c:v>1/22/2024</c:v>
                </c:pt>
                <c:pt idx="2017">
                  <c:v>1/29/2024</c:v>
                </c:pt>
                <c:pt idx="2018">
                  <c:v>2/5/2024</c:v>
                </c:pt>
                <c:pt idx="2019">
                  <c:v>2/12/2024</c:v>
                </c:pt>
                <c:pt idx="2020">
                  <c:v>2/19/2024</c:v>
                </c:pt>
                <c:pt idx="2021">
                  <c:v>2/26/2024</c:v>
                </c:pt>
                <c:pt idx="2022">
                  <c:v>3/4/2024</c:v>
                </c:pt>
                <c:pt idx="2023">
                  <c:v>3/11/2024</c:v>
                </c:pt>
                <c:pt idx="2024">
                  <c:v>3/18/2024</c:v>
                </c:pt>
                <c:pt idx="2025">
                  <c:v>3/25/2024</c:v>
                </c:pt>
                <c:pt idx="2026">
                  <c:v>4/1/2024</c:v>
                </c:pt>
                <c:pt idx="2027">
                  <c:v>4/8/2024</c:v>
                </c:pt>
                <c:pt idx="2028">
                  <c:v>4/15/2024</c:v>
                </c:pt>
                <c:pt idx="2029">
                  <c:v>4/22/2024</c:v>
                </c:pt>
                <c:pt idx="2030">
                  <c:v>4/29/2024</c:v>
                </c:pt>
                <c:pt idx="2031">
                  <c:v>5/6/2024</c:v>
                </c:pt>
                <c:pt idx="2032">
                  <c:v>5/13/2024</c:v>
                </c:pt>
                <c:pt idx="2033">
                  <c:v>5/20/2024</c:v>
                </c:pt>
                <c:pt idx="2034">
                  <c:v>5/27/2024</c:v>
                </c:pt>
                <c:pt idx="2035">
                  <c:v>6/3/2024</c:v>
                </c:pt>
                <c:pt idx="2036">
                  <c:v>6/10/2024</c:v>
                </c:pt>
                <c:pt idx="2037">
                  <c:v>6/17/2024</c:v>
                </c:pt>
                <c:pt idx="2038">
                  <c:v>6/24/2024</c:v>
                </c:pt>
                <c:pt idx="2039">
                  <c:v>7/1/2024</c:v>
                </c:pt>
                <c:pt idx="2040">
                  <c:v>7/8/2024</c:v>
                </c:pt>
                <c:pt idx="2041">
                  <c:v>7/15/2024</c:v>
                </c:pt>
                <c:pt idx="2042">
                  <c:v>7/22/2024</c:v>
                </c:pt>
                <c:pt idx="2043">
                  <c:v>7/29/2024</c:v>
                </c:pt>
                <c:pt idx="2044">
                  <c:v>8/5/2024</c:v>
                </c:pt>
                <c:pt idx="2045">
                  <c:v>8/12/2024</c:v>
                </c:pt>
                <c:pt idx="2046">
                  <c:v>8/19/2024</c:v>
                </c:pt>
                <c:pt idx="2047">
                  <c:v>8/26/2024</c:v>
                </c:pt>
                <c:pt idx="2048">
                  <c:v>9/2/2024</c:v>
                </c:pt>
                <c:pt idx="2049">
                  <c:v>9/9/2024</c:v>
                </c:pt>
                <c:pt idx="2050">
                  <c:v>9/16/2024</c:v>
                </c:pt>
                <c:pt idx="2051">
                  <c:v>9/23/2024</c:v>
                </c:pt>
                <c:pt idx="2052">
                  <c:v>9/30/2024</c:v>
                </c:pt>
                <c:pt idx="2053">
                  <c:v>10/7/2024</c:v>
                </c:pt>
                <c:pt idx="2054">
                  <c:v>10/14/2024</c:v>
                </c:pt>
                <c:pt idx="2055">
                  <c:v>10/21/2024</c:v>
                </c:pt>
                <c:pt idx="2056">
                  <c:v>10/28/2024</c:v>
                </c:pt>
                <c:pt idx="2057">
                  <c:v>11/4/2024</c:v>
                </c:pt>
                <c:pt idx="2058">
                  <c:v>11/11/2024</c:v>
                </c:pt>
                <c:pt idx="2059">
                  <c:v>11/18/2024</c:v>
                </c:pt>
                <c:pt idx="2060">
                  <c:v>11/25/2024</c:v>
                </c:pt>
                <c:pt idx="2061">
                  <c:v>12/2/2024</c:v>
                </c:pt>
                <c:pt idx="2062">
                  <c:v>12/9/2024</c:v>
                </c:pt>
                <c:pt idx="2063">
                  <c:v>12/16/2024</c:v>
                </c:pt>
                <c:pt idx="2064">
                  <c:v>12/23/2024</c:v>
                </c:pt>
                <c:pt idx="2065">
                  <c:v>12/30/2024</c:v>
                </c:pt>
                <c:pt idx="2066">
                  <c:v>1/6/2025</c:v>
                </c:pt>
                <c:pt idx="2067">
                  <c:v>1/13/2025</c:v>
                </c:pt>
                <c:pt idx="2068">
                  <c:v>1/20/2025</c:v>
                </c:pt>
                <c:pt idx="2069">
                  <c:v>1/27/2025</c:v>
                </c:pt>
                <c:pt idx="2070">
                  <c:v>2/3/2025</c:v>
                </c:pt>
                <c:pt idx="2071">
                  <c:v>2/10/2025</c:v>
                </c:pt>
                <c:pt idx="2072">
                  <c:v>2/17/2025</c:v>
                </c:pt>
                <c:pt idx="2073">
                  <c:v>2/24/2025</c:v>
                </c:pt>
                <c:pt idx="2074">
                  <c:v>3/3/2025</c:v>
                </c:pt>
                <c:pt idx="2075">
                  <c:v>3/10/2025</c:v>
                </c:pt>
                <c:pt idx="2076">
                  <c:v>3/17/2025</c:v>
                </c:pt>
                <c:pt idx="2077">
                  <c:v>3/24/2025</c:v>
                </c:pt>
                <c:pt idx="2078">
                  <c:v>3/31/2025</c:v>
                </c:pt>
                <c:pt idx="2079">
                  <c:v>4/7/2025</c:v>
                </c:pt>
                <c:pt idx="2080">
                  <c:v>4/14/2025</c:v>
                </c:pt>
                <c:pt idx="2081">
                  <c:v>4/21/2025</c:v>
                </c:pt>
                <c:pt idx="2082">
                  <c:v>4/28/2025</c:v>
                </c:pt>
                <c:pt idx="2083">
                  <c:v>5/5/2025</c:v>
                </c:pt>
                <c:pt idx="2084">
                  <c:v>5/12/2025</c:v>
                </c:pt>
                <c:pt idx="2085">
                  <c:v>5/19/2025</c:v>
                </c:pt>
                <c:pt idx="2086">
                  <c:v>5/26/2025</c:v>
                </c:pt>
                <c:pt idx="2087">
                  <c:v>Current</c:v>
                </c:pt>
              </c:strCache>
            </c:strRef>
          </c:cat>
          <c:val>
            <c:numRef>
              <c:f>Sheet1!$BC$4:$BC$2091</c:f>
              <c:numCache>
                <c:formatCode>#,##0.00</c:formatCode>
                <c:ptCount val="2088"/>
                <c:pt idx="0">
                  <c:v>47145</c:v>
                </c:pt>
                <c:pt idx="1">
                  <c:v>47737.5</c:v>
                </c:pt>
                <c:pt idx="2">
                  <c:v>47017.5</c:v>
                </c:pt>
                <c:pt idx="3">
                  <c:v>47662.5</c:v>
                </c:pt>
                <c:pt idx="4">
                  <c:v>46552.5</c:v>
                </c:pt>
                <c:pt idx="5">
                  <c:v>47347.5</c:v>
                </c:pt>
                <c:pt idx="6">
                  <c:v>47835</c:v>
                </c:pt>
                <c:pt idx="7">
                  <c:v>47542.5</c:v>
                </c:pt>
                <c:pt idx="8">
                  <c:v>48075</c:v>
                </c:pt>
                <c:pt idx="9">
                  <c:v>48247.5</c:v>
                </c:pt>
                <c:pt idx="10">
                  <c:v>50302.5</c:v>
                </c:pt>
                <c:pt idx="11">
                  <c:v>50227.5</c:v>
                </c:pt>
                <c:pt idx="12">
                  <c:v>49987.5</c:v>
                </c:pt>
                <c:pt idx="13">
                  <c:v>47647.5</c:v>
                </c:pt>
                <c:pt idx="14">
                  <c:v>48195</c:v>
                </c:pt>
                <c:pt idx="15">
                  <c:v>47872.5</c:v>
                </c:pt>
                <c:pt idx="16">
                  <c:v>49380</c:v>
                </c:pt>
                <c:pt idx="17">
                  <c:v>49200</c:v>
                </c:pt>
                <c:pt idx="18">
                  <c:v>48870</c:v>
                </c:pt>
                <c:pt idx="19">
                  <c:v>48975</c:v>
                </c:pt>
                <c:pt idx="20">
                  <c:v>48847.5</c:v>
                </c:pt>
                <c:pt idx="21">
                  <c:v>48562.5</c:v>
                </c:pt>
                <c:pt idx="22">
                  <c:v>48330</c:v>
                </c:pt>
                <c:pt idx="23">
                  <c:v>48847.5</c:v>
                </c:pt>
                <c:pt idx="24">
                  <c:v>49012.5</c:v>
                </c:pt>
                <c:pt idx="25">
                  <c:v>49260</c:v>
                </c:pt>
                <c:pt idx="26">
                  <c:v>48345</c:v>
                </c:pt>
                <c:pt idx="27">
                  <c:v>47700</c:v>
                </c:pt>
                <c:pt idx="28">
                  <c:v>48832.5</c:v>
                </c:pt>
                <c:pt idx="29">
                  <c:v>49027.5</c:v>
                </c:pt>
                <c:pt idx="30">
                  <c:v>49050</c:v>
                </c:pt>
                <c:pt idx="31">
                  <c:v>51067.5</c:v>
                </c:pt>
                <c:pt idx="32">
                  <c:v>52890</c:v>
                </c:pt>
                <c:pt idx="33">
                  <c:v>53100</c:v>
                </c:pt>
                <c:pt idx="34">
                  <c:v>52575</c:v>
                </c:pt>
                <c:pt idx="35">
                  <c:v>50617.5</c:v>
                </c:pt>
                <c:pt idx="36">
                  <c:v>49702.5</c:v>
                </c:pt>
                <c:pt idx="37">
                  <c:v>50700</c:v>
                </c:pt>
                <c:pt idx="38">
                  <c:v>50722.5</c:v>
                </c:pt>
                <c:pt idx="39">
                  <c:v>51502.5</c:v>
                </c:pt>
                <c:pt idx="40">
                  <c:v>52200</c:v>
                </c:pt>
                <c:pt idx="41">
                  <c:v>52935</c:v>
                </c:pt>
                <c:pt idx="42">
                  <c:v>51637.5</c:v>
                </c:pt>
                <c:pt idx="43">
                  <c:v>50175</c:v>
                </c:pt>
                <c:pt idx="44">
                  <c:v>51292.5</c:v>
                </c:pt>
                <c:pt idx="45">
                  <c:v>51450</c:v>
                </c:pt>
                <c:pt idx="46">
                  <c:v>51667.5</c:v>
                </c:pt>
                <c:pt idx="47">
                  <c:v>51240</c:v>
                </c:pt>
                <c:pt idx="48">
                  <c:v>51802.5</c:v>
                </c:pt>
                <c:pt idx="49">
                  <c:v>51450</c:v>
                </c:pt>
                <c:pt idx="50">
                  <c:v>51165</c:v>
                </c:pt>
                <c:pt idx="51">
                  <c:v>51517.5</c:v>
                </c:pt>
                <c:pt idx="52">
                  <c:v>51247.5</c:v>
                </c:pt>
                <c:pt idx="53">
                  <c:v>51930</c:v>
                </c:pt>
                <c:pt idx="54">
                  <c:v>50947.5</c:v>
                </c:pt>
                <c:pt idx="55">
                  <c:v>51675</c:v>
                </c:pt>
                <c:pt idx="56">
                  <c:v>51345</c:v>
                </c:pt>
                <c:pt idx="57">
                  <c:v>52215</c:v>
                </c:pt>
                <c:pt idx="58">
                  <c:v>52222.5</c:v>
                </c:pt>
                <c:pt idx="59">
                  <c:v>52447.5</c:v>
                </c:pt>
                <c:pt idx="60">
                  <c:v>54150</c:v>
                </c:pt>
                <c:pt idx="61">
                  <c:v>55320</c:v>
                </c:pt>
                <c:pt idx="62">
                  <c:v>57765</c:v>
                </c:pt>
                <c:pt idx="63">
                  <c:v>57937.5</c:v>
                </c:pt>
                <c:pt idx="64">
                  <c:v>57742.5</c:v>
                </c:pt>
                <c:pt idx="65">
                  <c:v>63120</c:v>
                </c:pt>
                <c:pt idx="66">
                  <c:v>62962.5</c:v>
                </c:pt>
                <c:pt idx="67">
                  <c:v>64500</c:v>
                </c:pt>
                <c:pt idx="68">
                  <c:v>64950</c:v>
                </c:pt>
                <c:pt idx="69">
                  <c:v>65400</c:v>
                </c:pt>
                <c:pt idx="70">
                  <c:v>64612.5</c:v>
                </c:pt>
                <c:pt idx="71">
                  <c:v>62887.5</c:v>
                </c:pt>
                <c:pt idx="72">
                  <c:v>61612.5</c:v>
                </c:pt>
                <c:pt idx="73">
                  <c:v>60150</c:v>
                </c:pt>
                <c:pt idx="74">
                  <c:v>61230</c:v>
                </c:pt>
                <c:pt idx="75">
                  <c:v>61237.5</c:v>
                </c:pt>
                <c:pt idx="76">
                  <c:v>58230</c:v>
                </c:pt>
                <c:pt idx="77">
                  <c:v>57540</c:v>
                </c:pt>
                <c:pt idx="78">
                  <c:v>58275</c:v>
                </c:pt>
                <c:pt idx="79">
                  <c:v>58725</c:v>
                </c:pt>
                <c:pt idx="80">
                  <c:v>59220</c:v>
                </c:pt>
                <c:pt idx="81">
                  <c:v>58380</c:v>
                </c:pt>
                <c:pt idx="82">
                  <c:v>60525</c:v>
                </c:pt>
                <c:pt idx="83">
                  <c:v>60300</c:v>
                </c:pt>
                <c:pt idx="84">
                  <c:v>62355</c:v>
                </c:pt>
                <c:pt idx="85">
                  <c:v>60000</c:v>
                </c:pt>
                <c:pt idx="86">
                  <c:v>60075</c:v>
                </c:pt>
                <c:pt idx="87">
                  <c:v>60390</c:v>
                </c:pt>
                <c:pt idx="88">
                  <c:v>59602.5</c:v>
                </c:pt>
                <c:pt idx="89">
                  <c:v>59962.5</c:v>
                </c:pt>
                <c:pt idx="90">
                  <c:v>60877.5</c:v>
                </c:pt>
                <c:pt idx="91">
                  <c:v>60945</c:v>
                </c:pt>
                <c:pt idx="92">
                  <c:v>61275</c:v>
                </c:pt>
                <c:pt idx="93">
                  <c:v>60667.5</c:v>
                </c:pt>
                <c:pt idx="94">
                  <c:v>62452.5</c:v>
                </c:pt>
                <c:pt idx="95">
                  <c:v>62805</c:v>
                </c:pt>
                <c:pt idx="96">
                  <c:v>64740</c:v>
                </c:pt>
                <c:pt idx="97">
                  <c:v>65662.5</c:v>
                </c:pt>
                <c:pt idx="98">
                  <c:v>69330</c:v>
                </c:pt>
                <c:pt idx="99">
                  <c:v>68512.5</c:v>
                </c:pt>
                <c:pt idx="100">
                  <c:v>67950</c:v>
                </c:pt>
                <c:pt idx="101">
                  <c:v>70485</c:v>
                </c:pt>
                <c:pt idx="102">
                  <c:v>69975</c:v>
                </c:pt>
                <c:pt idx="103">
                  <c:v>67650</c:v>
                </c:pt>
                <c:pt idx="104">
                  <c:v>68025</c:v>
                </c:pt>
                <c:pt idx="105">
                  <c:v>68317.5</c:v>
                </c:pt>
                <c:pt idx="106">
                  <c:v>67350</c:v>
                </c:pt>
                <c:pt idx="107">
                  <c:v>66615</c:v>
                </c:pt>
                <c:pt idx="108">
                  <c:v>66937.5</c:v>
                </c:pt>
                <c:pt idx="109">
                  <c:v>66712.5</c:v>
                </c:pt>
                <c:pt idx="110">
                  <c:v>67590</c:v>
                </c:pt>
                <c:pt idx="111">
                  <c:v>67995</c:v>
                </c:pt>
                <c:pt idx="112">
                  <c:v>69375</c:v>
                </c:pt>
                <c:pt idx="113">
                  <c:v>69615</c:v>
                </c:pt>
                <c:pt idx="114">
                  <c:v>69000</c:v>
                </c:pt>
                <c:pt idx="115">
                  <c:v>68325</c:v>
                </c:pt>
                <c:pt idx="116">
                  <c:v>68010</c:v>
                </c:pt>
                <c:pt idx="117">
                  <c:v>69712.5</c:v>
                </c:pt>
                <c:pt idx="118">
                  <c:v>68977.5</c:v>
                </c:pt>
                <c:pt idx="119">
                  <c:v>69255</c:v>
                </c:pt>
                <c:pt idx="120">
                  <c:v>69270</c:v>
                </c:pt>
                <c:pt idx="121">
                  <c:v>68152.5</c:v>
                </c:pt>
                <c:pt idx="122">
                  <c:v>69307.5</c:v>
                </c:pt>
                <c:pt idx="123">
                  <c:v>69787.5</c:v>
                </c:pt>
                <c:pt idx="124">
                  <c:v>70575</c:v>
                </c:pt>
                <c:pt idx="125">
                  <c:v>70320</c:v>
                </c:pt>
                <c:pt idx="126">
                  <c:v>69000</c:v>
                </c:pt>
                <c:pt idx="127">
                  <c:v>69742.5</c:v>
                </c:pt>
                <c:pt idx="128">
                  <c:v>69855</c:v>
                </c:pt>
                <c:pt idx="129">
                  <c:v>72825</c:v>
                </c:pt>
                <c:pt idx="130">
                  <c:v>72937.5</c:v>
                </c:pt>
                <c:pt idx="131">
                  <c:v>74025</c:v>
                </c:pt>
                <c:pt idx="132">
                  <c:v>72150</c:v>
                </c:pt>
                <c:pt idx="133">
                  <c:v>72720</c:v>
                </c:pt>
                <c:pt idx="134">
                  <c:v>72607.5</c:v>
                </c:pt>
                <c:pt idx="135">
                  <c:v>72585</c:v>
                </c:pt>
                <c:pt idx="136">
                  <c:v>72045</c:v>
                </c:pt>
                <c:pt idx="137">
                  <c:v>71430</c:v>
                </c:pt>
                <c:pt idx="138">
                  <c:v>68700</c:v>
                </c:pt>
                <c:pt idx="139">
                  <c:v>66255</c:v>
                </c:pt>
                <c:pt idx="140">
                  <c:v>66540</c:v>
                </c:pt>
                <c:pt idx="141">
                  <c:v>66435</c:v>
                </c:pt>
                <c:pt idx="142">
                  <c:v>64567.5</c:v>
                </c:pt>
                <c:pt idx="143">
                  <c:v>64770</c:v>
                </c:pt>
                <c:pt idx="144">
                  <c:v>66270</c:v>
                </c:pt>
                <c:pt idx="145">
                  <c:v>66427.5</c:v>
                </c:pt>
                <c:pt idx="146">
                  <c:v>67770</c:v>
                </c:pt>
                <c:pt idx="147">
                  <c:v>68542.5</c:v>
                </c:pt>
                <c:pt idx="148">
                  <c:v>67410</c:v>
                </c:pt>
                <c:pt idx="149">
                  <c:v>68445</c:v>
                </c:pt>
                <c:pt idx="150">
                  <c:v>67290</c:v>
                </c:pt>
                <c:pt idx="151">
                  <c:v>67350</c:v>
                </c:pt>
                <c:pt idx="152">
                  <c:v>66420</c:v>
                </c:pt>
                <c:pt idx="153">
                  <c:v>67425</c:v>
                </c:pt>
                <c:pt idx="154">
                  <c:v>68235</c:v>
                </c:pt>
                <c:pt idx="155">
                  <c:v>67800</c:v>
                </c:pt>
                <c:pt idx="156">
                  <c:v>69705</c:v>
                </c:pt>
                <c:pt idx="157">
                  <c:v>68640</c:v>
                </c:pt>
                <c:pt idx="158">
                  <c:v>67537.5</c:v>
                </c:pt>
                <c:pt idx="159">
                  <c:v>66487.5</c:v>
                </c:pt>
                <c:pt idx="160">
                  <c:v>65527.5</c:v>
                </c:pt>
                <c:pt idx="161">
                  <c:v>65910</c:v>
                </c:pt>
                <c:pt idx="162">
                  <c:v>65865</c:v>
                </c:pt>
                <c:pt idx="163">
                  <c:v>66330</c:v>
                </c:pt>
                <c:pt idx="164">
                  <c:v>65520</c:v>
                </c:pt>
                <c:pt idx="165">
                  <c:v>64927.5</c:v>
                </c:pt>
                <c:pt idx="166">
                  <c:v>64987.5</c:v>
                </c:pt>
                <c:pt idx="167">
                  <c:v>64890</c:v>
                </c:pt>
                <c:pt idx="168">
                  <c:v>64972.5</c:v>
                </c:pt>
                <c:pt idx="169">
                  <c:v>64312.5</c:v>
                </c:pt>
                <c:pt idx="170">
                  <c:v>64410</c:v>
                </c:pt>
                <c:pt idx="171">
                  <c:v>62272.5</c:v>
                </c:pt>
                <c:pt idx="172">
                  <c:v>60052.5</c:v>
                </c:pt>
                <c:pt idx="173">
                  <c:v>59505</c:v>
                </c:pt>
                <c:pt idx="174">
                  <c:v>60585</c:v>
                </c:pt>
                <c:pt idx="175">
                  <c:v>61140</c:v>
                </c:pt>
                <c:pt idx="176">
                  <c:v>61537.5</c:v>
                </c:pt>
                <c:pt idx="177">
                  <c:v>61725</c:v>
                </c:pt>
                <c:pt idx="178">
                  <c:v>63150</c:v>
                </c:pt>
                <c:pt idx="179">
                  <c:v>63045</c:v>
                </c:pt>
                <c:pt idx="180">
                  <c:v>62662.5</c:v>
                </c:pt>
                <c:pt idx="181">
                  <c:v>62887.5</c:v>
                </c:pt>
                <c:pt idx="182">
                  <c:v>63637.5</c:v>
                </c:pt>
                <c:pt idx="183">
                  <c:v>62962.5</c:v>
                </c:pt>
                <c:pt idx="184">
                  <c:v>61762.5</c:v>
                </c:pt>
                <c:pt idx="185">
                  <c:v>62460</c:v>
                </c:pt>
                <c:pt idx="186">
                  <c:v>61635</c:v>
                </c:pt>
                <c:pt idx="187">
                  <c:v>60952.5</c:v>
                </c:pt>
                <c:pt idx="188">
                  <c:v>60832.5</c:v>
                </c:pt>
                <c:pt idx="189">
                  <c:v>60825</c:v>
                </c:pt>
                <c:pt idx="190">
                  <c:v>59962.5</c:v>
                </c:pt>
                <c:pt idx="191">
                  <c:v>58500</c:v>
                </c:pt>
                <c:pt idx="192">
                  <c:v>58440</c:v>
                </c:pt>
                <c:pt idx="193">
                  <c:v>57060</c:v>
                </c:pt>
                <c:pt idx="194">
                  <c:v>58260</c:v>
                </c:pt>
                <c:pt idx="195">
                  <c:v>57960</c:v>
                </c:pt>
                <c:pt idx="196">
                  <c:v>59025</c:v>
                </c:pt>
                <c:pt idx="197">
                  <c:v>59145</c:v>
                </c:pt>
                <c:pt idx="198">
                  <c:v>59235</c:v>
                </c:pt>
                <c:pt idx="199">
                  <c:v>57480</c:v>
                </c:pt>
                <c:pt idx="200">
                  <c:v>57337.5</c:v>
                </c:pt>
                <c:pt idx="201">
                  <c:v>57930</c:v>
                </c:pt>
                <c:pt idx="202">
                  <c:v>57600</c:v>
                </c:pt>
                <c:pt idx="203">
                  <c:v>56632.5</c:v>
                </c:pt>
                <c:pt idx="204">
                  <c:v>56355</c:v>
                </c:pt>
                <c:pt idx="205">
                  <c:v>56595</c:v>
                </c:pt>
                <c:pt idx="206">
                  <c:v>54825</c:v>
                </c:pt>
                <c:pt idx="207">
                  <c:v>54870</c:v>
                </c:pt>
                <c:pt idx="208">
                  <c:v>54225</c:v>
                </c:pt>
                <c:pt idx="209">
                  <c:v>55237.5</c:v>
                </c:pt>
                <c:pt idx="210">
                  <c:v>54802.5</c:v>
                </c:pt>
                <c:pt idx="211">
                  <c:v>55500</c:v>
                </c:pt>
                <c:pt idx="212">
                  <c:v>55950</c:v>
                </c:pt>
                <c:pt idx="213">
                  <c:v>57532.5</c:v>
                </c:pt>
                <c:pt idx="214">
                  <c:v>55620</c:v>
                </c:pt>
                <c:pt idx="215">
                  <c:v>55860</c:v>
                </c:pt>
                <c:pt idx="216">
                  <c:v>55455</c:v>
                </c:pt>
                <c:pt idx="217">
                  <c:v>55575</c:v>
                </c:pt>
                <c:pt idx="218">
                  <c:v>54285</c:v>
                </c:pt>
                <c:pt idx="219">
                  <c:v>54937.5</c:v>
                </c:pt>
                <c:pt idx="220">
                  <c:v>54067.5</c:v>
                </c:pt>
                <c:pt idx="221">
                  <c:v>53910</c:v>
                </c:pt>
                <c:pt idx="222">
                  <c:v>53940</c:v>
                </c:pt>
                <c:pt idx="223">
                  <c:v>53362.5</c:v>
                </c:pt>
                <c:pt idx="224">
                  <c:v>54735</c:v>
                </c:pt>
                <c:pt idx="225">
                  <c:v>54975</c:v>
                </c:pt>
                <c:pt idx="226">
                  <c:v>54450</c:v>
                </c:pt>
                <c:pt idx="227">
                  <c:v>54480</c:v>
                </c:pt>
                <c:pt idx="228">
                  <c:v>54847.5</c:v>
                </c:pt>
                <c:pt idx="229">
                  <c:v>55890</c:v>
                </c:pt>
                <c:pt idx="230">
                  <c:v>57075</c:v>
                </c:pt>
                <c:pt idx="231">
                  <c:v>57802.5</c:v>
                </c:pt>
                <c:pt idx="232">
                  <c:v>58800</c:v>
                </c:pt>
                <c:pt idx="233">
                  <c:v>61485</c:v>
                </c:pt>
                <c:pt idx="234">
                  <c:v>62077.5</c:v>
                </c:pt>
                <c:pt idx="235">
                  <c:v>61402.5</c:v>
                </c:pt>
                <c:pt idx="236">
                  <c:v>61912.5</c:v>
                </c:pt>
                <c:pt idx="237">
                  <c:v>61912.5</c:v>
                </c:pt>
                <c:pt idx="238">
                  <c:v>60435</c:v>
                </c:pt>
                <c:pt idx="239">
                  <c:v>60750</c:v>
                </c:pt>
                <c:pt idx="240">
                  <c:v>62437.5</c:v>
                </c:pt>
                <c:pt idx="241">
                  <c:v>61297.5</c:v>
                </c:pt>
                <c:pt idx="242">
                  <c:v>62700</c:v>
                </c:pt>
                <c:pt idx="243">
                  <c:v>62692.5</c:v>
                </c:pt>
                <c:pt idx="244">
                  <c:v>62325</c:v>
                </c:pt>
                <c:pt idx="245">
                  <c:v>62475</c:v>
                </c:pt>
                <c:pt idx="246">
                  <c:v>62377.5</c:v>
                </c:pt>
                <c:pt idx="247">
                  <c:v>60757.5</c:v>
                </c:pt>
                <c:pt idx="248">
                  <c:v>59895</c:v>
                </c:pt>
                <c:pt idx="249">
                  <c:v>60097.5</c:v>
                </c:pt>
                <c:pt idx="250">
                  <c:v>59025</c:v>
                </c:pt>
                <c:pt idx="251">
                  <c:v>55275</c:v>
                </c:pt>
                <c:pt idx="252">
                  <c:v>56655</c:v>
                </c:pt>
                <c:pt idx="253">
                  <c:v>56325</c:v>
                </c:pt>
                <c:pt idx="254">
                  <c:v>56437.5</c:v>
                </c:pt>
                <c:pt idx="255">
                  <c:v>55740</c:v>
                </c:pt>
                <c:pt idx="256">
                  <c:v>55695</c:v>
                </c:pt>
                <c:pt idx="257">
                  <c:v>55282.5</c:v>
                </c:pt>
                <c:pt idx="258">
                  <c:v>55485</c:v>
                </c:pt>
                <c:pt idx="259">
                  <c:v>54975</c:v>
                </c:pt>
                <c:pt idx="260">
                  <c:v>54517.5</c:v>
                </c:pt>
                <c:pt idx="261">
                  <c:v>53025</c:v>
                </c:pt>
                <c:pt idx="262">
                  <c:v>52035</c:v>
                </c:pt>
                <c:pt idx="263">
                  <c:v>52500</c:v>
                </c:pt>
                <c:pt idx="264">
                  <c:v>52875</c:v>
                </c:pt>
                <c:pt idx="265">
                  <c:v>54225</c:v>
                </c:pt>
                <c:pt idx="266">
                  <c:v>54750</c:v>
                </c:pt>
                <c:pt idx="267">
                  <c:v>54262.5</c:v>
                </c:pt>
                <c:pt idx="268">
                  <c:v>55155</c:v>
                </c:pt>
                <c:pt idx="269">
                  <c:v>56715</c:v>
                </c:pt>
                <c:pt idx="270">
                  <c:v>58440</c:v>
                </c:pt>
                <c:pt idx="271">
                  <c:v>61575</c:v>
                </c:pt>
                <c:pt idx="272">
                  <c:v>61650</c:v>
                </c:pt>
                <c:pt idx="273">
                  <c:v>57480</c:v>
                </c:pt>
                <c:pt idx="274">
                  <c:v>57735</c:v>
                </c:pt>
                <c:pt idx="275">
                  <c:v>57900</c:v>
                </c:pt>
                <c:pt idx="276">
                  <c:v>58875</c:v>
                </c:pt>
                <c:pt idx="277">
                  <c:v>60510</c:v>
                </c:pt>
                <c:pt idx="278">
                  <c:v>59175</c:v>
                </c:pt>
                <c:pt idx="279">
                  <c:v>58260</c:v>
                </c:pt>
                <c:pt idx="280">
                  <c:v>56055</c:v>
                </c:pt>
                <c:pt idx="281">
                  <c:v>55950</c:v>
                </c:pt>
                <c:pt idx="282">
                  <c:v>57075</c:v>
                </c:pt>
                <c:pt idx="283">
                  <c:v>57945</c:v>
                </c:pt>
                <c:pt idx="284">
                  <c:v>56925</c:v>
                </c:pt>
                <c:pt idx="285">
                  <c:v>57562.5</c:v>
                </c:pt>
                <c:pt idx="286">
                  <c:v>57900</c:v>
                </c:pt>
                <c:pt idx="287">
                  <c:v>55680</c:v>
                </c:pt>
                <c:pt idx="288">
                  <c:v>56040</c:v>
                </c:pt>
                <c:pt idx="289">
                  <c:v>57585</c:v>
                </c:pt>
                <c:pt idx="290">
                  <c:v>57900</c:v>
                </c:pt>
                <c:pt idx="291">
                  <c:v>58275</c:v>
                </c:pt>
                <c:pt idx="292">
                  <c:v>58725</c:v>
                </c:pt>
                <c:pt idx="293">
                  <c:v>57075</c:v>
                </c:pt>
                <c:pt idx="294">
                  <c:v>56175</c:v>
                </c:pt>
                <c:pt idx="295">
                  <c:v>54870</c:v>
                </c:pt>
                <c:pt idx="296">
                  <c:v>55515</c:v>
                </c:pt>
                <c:pt idx="297">
                  <c:v>54825</c:v>
                </c:pt>
                <c:pt idx="298">
                  <c:v>53625</c:v>
                </c:pt>
                <c:pt idx="299">
                  <c:v>55095</c:v>
                </c:pt>
                <c:pt idx="300">
                  <c:v>55365</c:v>
                </c:pt>
                <c:pt idx="301">
                  <c:v>54960</c:v>
                </c:pt>
                <c:pt idx="302">
                  <c:v>54487.5</c:v>
                </c:pt>
                <c:pt idx="303">
                  <c:v>53325</c:v>
                </c:pt>
                <c:pt idx="304">
                  <c:v>53775</c:v>
                </c:pt>
                <c:pt idx="305">
                  <c:v>54337.5</c:v>
                </c:pt>
                <c:pt idx="306">
                  <c:v>53625</c:v>
                </c:pt>
                <c:pt idx="307">
                  <c:v>53212.5</c:v>
                </c:pt>
                <c:pt idx="308">
                  <c:v>53520</c:v>
                </c:pt>
                <c:pt idx="309">
                  <c:v>53587.5</c:v>
                </c:pt>
                <c:pt idx="310">
                  <c:v>53250</c:v>
                </c:pt>
                <c:pt idx="311">
                  <c:v>53347.5</c:v>
                </c:pt>
                <c:pt idx="312">
                  <c:v>54225</c:v>
                </c:pt>
                <c:pt idx="313">
                  <c:v>54900</c:v>
                </c:pt>
                <c:pt idx="314">
                  <c:v>55065</c:v>
                </c:pt>
                <c:pt idx="315">
                  <c:v>55170</c:v>
                </c:pt>
                <c:pt idx="316">
                  <c:v>55290</c:v>
                </c:pt>
                <c:pt idx="317">
                  <c:v>55575</c:v>
                </c:pt>
                <c:pt idx="318">
                  <c:v>55312.5</c:v>
                </c:pt>
                <c:pt idx="319">
                  <c:v>55575</c:v>
                </c:pt>
                <c:pt idx="320">
                  <c:v>54975</c:v>
                </c:pt>
                <c:pt idx="321">
                  <c:v>54240</c:v>
                </c:pt>
                <c:pt idx="322">
                  <c:v>53865</c:v>
                </c:pt>
                <c:pt idx="323">
                  <c:v>53662.5</c:v>
                </c:pt>
                <c:pt idx="324">
                  <c:v>53025</c:v>
                </c:pt>
                <c:pt idx="325">
                  <c:v>52245</c:v>
                </c:pt>
                <c:pt idx="326">
                  <c:v>52395</c:v>
                </c:pt>
                <c:pt idx="327">
                  <c:v>51630</c:v>
                </c:pt>
                <c:pt idx="328">
                  <c:v>52245</c:v>
                </c:pt>
                <c:pt idx="329">
                  <c:v>52200</c:v>
                </c:pt>
                <c:pt idx="330">
                  <c:v>53737.5</c:v>
                </c:pt>
                <c:pt idx="331">
                  <c:v>53940</c:v>
                </c:pt>
                <c:pt idx="332">
                  <c:v>54247.5</c:v>
                </c:pt>
                <c:pt idx="333">
                  <c:v>54045</c:v>
                </c:pt>
                <c:pt idx="334">
                  <c:v>53340</c:v>
                </c:pt>
                <c:pt idx="335">
                  <c:v>53092.5</c:v>
                </c:pt>
                <c:pt idx="336">
                  <c:v>54195</c:v>
                </c:pt>
                <c:pt idx="337">
                  <c:v>55185</c:v>
                </c:pt>
                <c:pt idx="338">
                  <c:v>55185</c:v>
                </c:pt>
                <c:pt idx="339">
                  <c:v>55327.5</c:v>
                </c:pt>
                <c:pt idx="340">
                  <c:v>53902.5</c:v>
                </c:pt>
                <c:pt idx="341">
                  <c:v>53760</c:v>
                </c:pt>
                <c:pt idx="342">
                  <c:v>53175</c:v>
                </c:pt>
                <c:pt idx="343">
                  <c:v>52425</c:v>
                </c:pt>
                <c:pt idx="344">
                  <c:v>53452.5</c:v>
                </c:pt>
                <c:pt idx="345">
                  <c:v>53175</c:v>
                </c:pt>
                <c:pt idx="346">
                  <c:v>53115</c:v>
                </c:pt>
                <c:pt idx="347">
                  <c:v>53550</c:v>
                </c:pt>
                <c:pt idx="348">
                  <c:v>53190</c:v>
                </c:pt>
                <c:pt idx="349">
                  <c:v>53070</c:v>
                </c:pt>
                <c:pt idx="350">
                  <c:v>52560</c:v>
                </c:pt>
                <c:pt idx="351">
                  <c:v>52927.5</c:v>
                </c:pt>
                <c:pt idx="352">
                  <c:v>52410</c:v>
                </c:pt>
                <c:pt idx="353">
                  <c:v>51990</c:v>
                </c:pt>
                <c:pt idx="354">
                  <c:v>50730</c:v>
                </c:pt>
                <c:pt idx="355">
                  <c:v>51315</c:v>
                </c:pt>
                <c:pt idx="356">
                  <c:v>51105</c:v>
                </c:pt>
                <c:pt idx="357">
                  <c:v>51105</c:v>
                </c:pt>
                <c:pt idx="358">
                  <c:v>50550</c:v>
                </c:pt>
                <c:pt idx="359">
                  <c:v>50460</c:v>
                </c:pt>
                <c:pt idx="360">
                  <c:v>50745</c:v>
                </c:pt>
                <c:pt idx="361">
                  <c:v>50310</c:v>
                </c:pt>
                <c:pt idx="362">
                  <c:v>50752.5</c:v>
                </c:pt>
                <c:pt idx="363">
                  <c:v>50647.5</c:v>
                </c:pt>
                <c:pt idx="364">
                  <c:v>50445</c:v>
                </c:pt>
                <c:pt idx="365">
                  <c:v>50775</c:v>
                </c:pt>
                <c:pt idx="366">
                  <c:v>51375</c:v>
                </c:pt>
                <c:pt idx="367">
                  <c:v>51030</c:v>
                </c:pt>
                <c:pt idx="368">
                  <c:v>51345</c:v>
                </c:pt>
                <c:pt idx="369">
                  <c:v>51825</c:v>
                </c:pt>
                <c:pt idx="370">
                  <c:v>52185</c:v>
                </c:pt>
                <c:pt idx="371">
                  <c:v>53565</c:v>
                </c:pt>
                <c:pt idx="372">
                  <c:v>53670</c:v>
                </c:pt>
                <c:pt idx="373">
                  <c:v>53700</c:v>
                </c:pt>
                <c:pt idx="374">
                  <c:v>52560</c:v>
                </c:pt>
                <c:pt idx="375">
                  <c:v>50415</c:v>
                </c:pt>
                <c:pt idx="376">
                  <c:v>50685</c:v>
                </c:pt>
                <c:pt idx="377">
                  <c:v>51015</c:v>
                </c:pt>
                <c:pt idx="378">
                  <c:v>51210</c:v>
                </c:pt>
                <c:pt idx="379">
                  <c:v>51120</c:v>
                </c:pt>
                <c:pt idx="380">
                  <c:v>52590</c:v>
                </c:pt>
                <c:pt idx="381">
                  <c:v>52365</c:v>
                </c:pt>
                <c:pt idx="382">
                  <c:v>52245</c:v>
                </c:pt>
                <c:pt idx="383">
                  <c:v>52530</c:v>
                </c:pt>
                <c:pt idx="384">
                  <c:v>51315</c:v>
                </c:pt>
                <c:pt idx="385">
                  <c:v>51465</c:v>
                </c:pt>
                <c:pt idx="386">
                  <c:v>50895</c:v>
                </c:pt>
                <c:pt idx="387">
                  <c:v>50220</c:v>
                </c:pt>
                <c:pt idx="388">
                  <c:v>50385</c:v>
                </c:pt>
                <c:pt idx="389">
                  <c:v>50295</c:v>
                </c:pt>
                <c:pt idx="390">
                  <c:v>50160</c:v>
                </c:pt>
                <c:pt idx="391">
                  <c:v>50340</c:v>
                </c:pt>
                <c:pt idx="392">
                  <c:v>50235</c:v>
                </c:pt>
                <c:pt idx="393">
                  <c:v>50505</c:v>
                </c:pt>
                <c:pt idx="394">
                  <c:v>50070</c:v>
                </c:pt>
                <c:pt idx="395">
                  <c:v>49905</c:v>
                </c:pt>
                <c:pt idx="396">
                  <c:v>49395</c:v>
                </c:pt>
                <c:pt idx="397">
                  <c:v>49110</c:v>
                </c:pt>
                <c:pt idx="398">
                  <c:v>49320</c:v>
                </c:pt>
                <c:pt idx="399">
                  <c:v>49515</c:v>
                </c:pt>
                <c:pt idx="400">
                  <c:v>49170</c:v>
                </c:pt>
                <c:pt idx="401">
                  <c:v>49305</c:v>
                </c:pt>
                <c:pt idx="402">
                  <c:v>49455</c:v>
                </c:pt>
                <c:pt idx="403">
                  <c:v>49155</c:v>
                </c:pt>
                <c:pt idx="404">
                  <c:v>49425</c:v>
                </c:pt>
                <c:pt idx="405">
                  <c:v>49170</c:v>
                </c:pt>
                <c:pt idx="406">
                  <c:v>49725</c:v>
                </c:pt>
                <c:pt idx="407">
                  <c:v>49815</c:v>
                </c:pt>
                <c:pt idx="408">
                  <c:v>51090</c:v>
                </c:pt>
                <c:pt idx="409">
                  <c:v>50610</c:v>
                </c:pt>
                <c:pt idx="410">
                  <c:v>50820</c:v>
                </c:pt>
                <c:pt idx="411">
                  <c:v>51825</c:v>
                </c:pt>
                <c:pt idx="412">
                  <c:v>53385</c:v>
                </c:pt>
                <c:pt idx="413">
                  <c:v>53700</c:v>
                </c:pt>
                <c:pt idx="414">
                  <c:v>55125</c:v>
                </c:pt>
                <c:pt idx="415">
                  <c:v>56385</c:v>
                </c:pt>
                <c:pt idx="416">
                  <c:v>56550</c:v>
                </c:pt>
                <c:pt idx="417">
                  <c:v>56550</c:v>
                </c:pt>
                <c:pt idx="418">
                  <c:v>54750</c:v>
                </c:pt>
                <c:pt idx="419">
                  <c:v>55635</c:v>
                </c:pt>
                <c:pt idx="420">
                  <c:v>56430</c:v>
                </c:pt>
                <c:pt idx="421">
                  <c:v>57780</c:v>
                </c:pt>
                <c:pt idx="422">
                  <c:v>58680</c:v>
                </c:pt>
                <c:pt idx="423">
                  <c:v>58845</c:v>
                </c:pt>
                <c:pt idx="424">
                  <c:v>58410</c:v>
                </c:pt>
                <c:pt idx="425">
                  <c:v>61050</c:v>
                </c:pt>
                <c:pt idx="426">
                  <c:v>56535</c:v>
                </c:pt>
                <c:pt idx="427">
                  <c:v>55425</c:v>
                </c:pt>
                <c:pt idx="428">
                  <c:v>55980</c:v>
                </c:pt>
                <c:pt idx="429">
                  <c:v>55365</c:v>
                </c:pt>
                <c:pt idx="430">
                  <c:v>54390</c:v>
                </c:pt>
                <c:pt idx="431">
                  <c:v>52500</c:v>
                </c:pt>
                <c:pt idx="432">
                  <c:v>52560</c:v>
                </c:pt>
                <c:pt idx="433">
                  <c:v>53610</c:v>
                </c:pt>
                <c:pt idx="434">
                  <c:v>53130</c:v>
                </c:pt>
                <c:pt idx="435">
                  <c:v>53737.5</c:v>
                </c:pt>
                <c:pt idx="436">
                  <c:v>54675</c:v>
                </c:pt>
                <c:pt idx="437">
                  <c:v>55050</c:v>
                </c:pt>
                <c:pt idx="438">
                  <c:v>55200</c:v>
                </c:pt>
                <c:pt idx="439">
                  <c:v>56520</c:v>
                </c:pt>
                <c:pt idx="440">
                  <c:v>55920</c:v>
                </c:pt>
                <c:pt idx="441">
                  <c:v>56655</c:v>
                </c:pt>
                <c:pt idx="442">
                  <c:v>56512.5</c:v>
                </c:pt>
                <c:pt idx="443">
                  <c:v>56445</c:v>
                </c:pt>
                <c:pt idx="444">
                  <c:v>57450</c:v>
                </c:pt>
                <c:pt idx="445">
                  <c:v>58050</c:v>
                </c:pt>
                <c:pt idx="446">
                  <c:v>57960</c:v>
                </c:pt>
                <c:pt idx="447">
                  <c:v>58530</c:v>
                </c:pt>
                <c:pt idx="448">
                  <c:v>57945</c:v>
                </c:pt>
                <c:pt idx="449">
                  <c:v>58395</c:v>
                </c:pt>
                <c:pt idx="450">
                  <c:v>57030</c:v>
                </c:pt>
                <c:pt idx="451">
                  <c:v>56370</c:v>
                </c:pt>
                <c:pt idx="452">
                  <c:v>57990</c:v>
                </c:pt>
                <c:pt idx="453">
                  <c:v>57000</c:v>
                </c:pt>
                <c:pt idx="454">
                  <c:v>56715</c:v>
                </c:pt>
                <c:pt idx="455">
                  <c:v>56745</c:v>
                </c:pt>
                <c:pt idx="456">
                  <c:v>56625</c:v>
                </c:pt>
                <c:pt idx="457">
                  <c:v>57900</c:v>
                </c:pt>
                <c:pt idx="458">
                  <c:v>57930</c:v>
                </c:pt>
                <c:pt idx="459">
                  <c:v>58605</c:v>
                </c:pt>
                <c:pt idx="460">
                  <c:v>58275</c:v>
                </c:pt>
                <c:pt idx="461">
                  <c:v>57750</c:v>
                </c:pt>
                <c:pt idx="462">
                  <c:v>56640</c:v>
                </c:pt>
                <c:pt idx="463">
                  <c:v>55470</c:v>
                </c:pt>
                <c:pt idx="464">
                  <c:v>56400</c:v>
                </c:pt>
                <c:pt idx="465">
                  <c:v>57562.5</c:v>
                </c:pt>
                <c:pt idx="466">
                  <c:v>57075</c:v>
                </c:pt>
                <c:pt idx="467">
                  <c:v>57825</c:v>
                </c:pt>
                <c:pt idx="468">
                  <c:v>57675</c:v>
                </c:pt>
                <c:pt idx="469">
                  <c:v>57045</c:v>
                </c:pt>
                <c:pt idx="470">
                  <c:v>57510</c:v>
                </c:pt>
                <c:pt idx="471">
                  <c:v>58860</c:v>
                </c:pt>
                <c:pt idx="472">
                  <c:v>58800</c:v>
                </c:pt>
                <c:pt idx="473">
                  <c:v>58005</c:v>
                </c:pt>
                <c:pt idx="474">
                  <c:v>57600</c:v>
                </c:pt>
                <c:pt idx="475">
                  <c:v>57720</c:v>
                </c:pt>
                <c:pt idx="476">
                  <c:v>57615</c:v>
                </c:pt>
                <c:pt idx="477">
                  <c:v>57510</c:v>
                </c:pt>
                <c:pt idx="478">
                  <c:v>56700</c:v>
                </c:pt>
                <c:pt idx="479">
                  <c:v>56445</c:v>
                </c:pt>
                <c:pt idx="480">
                  <c:v>57307.5</c:v>
                </c:pt>
                <c:pt idx="481">
                  <c:v>57495</c:v>
                </c:pt>
                <c:pt idx="482">
                  <c:v>58050</c:v>
                </c:pt>
                <c:pt idx="483">
                  <c:v>58725</c:v>
                </c:pt>
                <c:pt idx="484">
                  <c:v>58425</c:v>
                </c:pt>
                <c:pt idx="485">
                  <c:v>59370</c:v>
                </c:pt>
                <c:pt idx="486">
                  <c:v>59115</c:v>
                </c:pt>
                <c:pt idx="487">
                  <c:v>58605</c:v>
                </c:pt>
                <c:pt idx="488">
                  <c:v>58125</c:v>
                </c:pt>
                <c:pt idx="489">
                  <c:v>58575</c:v>
                </c:pt>
                <c:pt idx="490">
                  <c:v>58095</c:v>
                </c:pt>
                <c:pt idx="491">
                  <c:v>57525</c:v>
                </c:pt>
                <c:pt idx="492">
                  <c:v>57705</c:v>
                </c:pt>
                <c:pt idx="493">
                  <c:v>57555</c:v>
                </c:pt>
                <c:pt idx="494">
                  <c:v>57705</c:v>
                </c:pt>
                <c:pt idx="495">
                  <c:v>56670</c:v>
                </c:pt>
                <c:pt idx="496">
                  <c:v>56580</c:v>
                </c:pt>
                <c:pt idx="497">
                  <c:v>56775</c:v>
                </c:pt>
                <c:pt idx="498">
                  <c:v>57030</c:v>
                </c:pt>
                <c:pt idx="499">
                  <c:v>57405</c:v>
                </c:pt>
                <c:pt idx="500">
                  <c:v>56160</c:v>
                </c:pt>
                <c:pt idx="501">
                  <c:v>56745</c:v>
                </c:pt>
                <c:pt idx="502">
                  <c:v>57705</c:v>
                </c:pt>
                <c:pt idx="503">
                  <c:v>56175</c:v>
                </c:pt>
                <c:pt idx="504">
                  <c:v>56385</c:v>
                </c:pt>
                <c:pt idx="505">
                  <c:v>56370</c:v>
                </c:pt>
                <c:pt idx="506">
                  <c:v>56730</c:v>
                </c:pt>
                <c:pt idx="507">
                  <c:v>56310</c:v>
                </c:pt>
                <c:pt idx="508">
                  <c:v>56445</c:v>
                </c:pt>
                <c:pt idx="509">
                  <c:v>57270</c:v>
                </c:pt>
                <c:pt idx="510">
                  <c:v>57487.5</c:v>
                </c:pt>
                <c:pt idx="511">
                  <c:v>57270</c:v>
                </c:pt>
                <c:pt idx="512">
                  <c:v>58605</c:v>
                </c:pt>
                <c:pt idx="513">
                  <c:v>58860</c:v>
                </c:pt>
                <c:pt idx="514">
                  <c:v>58650</c:v>
                </c:pt>
                <c:pt idx="515">
                  <c:v>58485</c:v>
                </c:pt>
                <c:pt idx="516">
                  <c:v>57900</c:v>
                </c:pt>
                <c:pt idx="517">
                  <c:v>58620</c:v>
                </c:pt>
                <c:pt idx="518">
                  <c:v>57465</c:v>
                </c:pt>
                <c:pt idx="519">
                  <c:v>57300</c:v>
                </c:pt>
                <c:pt idx="520">
                  <c:v>57990</c:v>
                </c:pt>
                <c:pt idx="521">
                  <c:v>57525</c:v>
                </c:pt>
                <c:pt idx="522">
                  <c:v>58245</c:v>
                </c:pt>
                <c:pt idx="523">
                  <c:v>58440</c:v>
                </c:pt>
                <c:pt idx="524">
                  <c:v>58455</c:v>
                </c:pt>
                <c:pt idx="525">
                  <c:v>57570</c:v>
                </c:pt>
                <c:pt idx="526">
                  <c:v>57855</c:v>
                </c:pt>
                <c:pt idx="527">
                  <c:v>58275</c:v>
                </c:pt>
                <c:pt idx="528">
                  <c:v>57915</c:v>
                </c:pt>
                <c:pt idx="529">
                  <c:v>57420</c:v>
                </c:pt>
                <c:pt idx="530">
                  <c:v>57510</c:v>
                </c:pt>
                <c:pt idx="531">
                  <c:v>57525</c:v>
                </c:pt>
                <c:pt idx="532">
                  <c:v>57660</c:v>
                </c:pt>
                <c:pt idx="533">
                  <c:v>57450</c:v>
                </c:pt>
                <c:pt idx="534">
                  <c:v>57060</c:v>
                </c:pt>
                <c:pt idx="535">
                  <c:v>57225</c:v>
                </c:pt>
                <c:pt idx="536">
                  <c:v>57645</c:v>
                </c:pt>
                <c:pt idx="537">
                  <c:v>57360</c:v>
                </c:pt>
                <c:pt idx="538">
                  <c:v>57495</c:v>
                </c:pt>
                <c:pt idx="539">
                  <c:v>57465</c:v>
                </c:pt>
                <c:pt idx="540">
                  <c:v>57600</c:v>
                </c:pt>
                <c:pt idx="541">
                  <c:v>57315</c:v>
                </c:pt>
                <c:pt idx="542">
                  <c:v>57307.5</c:v>
                </c:pt>
                <c:pt idx="543">
                  <c:v>57315</c:v>
                </c:pt>
                <c:pt idx="544">
                  <c:v>58380</c:v>
                </c:pt>
                <c:pt idx="545">
                  <c:v>58020</c:v>
                </c:pt>
                <c:pt idx="546">
                  <c:v>57510</c:v>
                </c:pt>
                <c:pt idx="547">
                  <c:v>57892.5</c:v>
                </c:pt>
                <c:pt idx="548">
                  <c:v>58350</c:v>
                </c:pt>
                <c:pt idx="549">
                  <c:v>57900</c:v>
                </c:pt>
                <c:pt idx="550">
                  <c:v>58050</c:v>
                </c:pt>
                <c:pt idx="551">
                  <c:v>58027.5</c:v>
                </c:pt>
                <c:pt idx="552">
                  <c:v>59400</c:v>
                </c:pt>
                <c:pt idx="553">
                  <c:v>59580</c:v>
                </c:pt>
                <c:pt idx="554">
                  <c:v>59880</c:v>
                </c:pt>
                <c:pt idx="555">
                  <c:v>60885</c:v>
                </c:pt>
                <c:pt idx="556">
                  <c:v>62265</c:v>
                </c:pt>
                <c:pt idx="557">
                  <c:v>60750</c:v>
                </c:pt>
                <c:pt idx="558">
                  <c:v>60780</c:v>
                </c:pt>
                <c:pt idx="559">
                  <c:v>59700</c:v>
                </c:pt>
                <c:pt idx="560">
                  <c:v>59775</c:v>
                </c:pt>
                <c:pt idx="561">
                  <c:v>59527.5</c:v>
                </c:pt>
                <c:pt idx="562">
                  <c:v>59377.5</c:v>
                </c:pt>
                <c:pt idx="563">
                  <c:v>59715</c:v>
                </c:pt>
                <c:pt idx="564">
                  <c:v>59265</c:v>
                </c:pt>
                <c:pt idx="565">
                  <c:v>58995</c:v>
                </c:pt>
                <c:pt idx="566">
                  <c:v>59160</c:v>
                </c:pt>
                <c:pt idx="567">
                  <c:v>58560</c:v>
                </c:pt>
                <c:pt idx="568">
                  <c:v>58515</c:v>
                </c:pt>
                <c:pt idx="569">
                  <c:v>58800</c:v>
                </c:pt>
                <c:pt idx="570">
                  <c:v>58650</c:v>
                </c:pt>
                <c:pt idx="571">
                  <c:v>58830</c:v>
                </c:pt>
                <c:pt idx="572">
                  <c:v>58597.5</c:v>
                </c:pt>
                <c:pt idx="573">
                  <c:v>58620</c:v>
                </c:pt>
                <c:pt idx="574">
                  <c:v>57757.5</c:v>
                </c:pt>
                <c:pt idx="575">
                  <c:v>57697.5</c:v>
                </c:pt>
                <c:pt idx="576">
                  <c:v>57712.5</c:v>
                </c:pt>
                <c:pt idx="577">
                  <c:v>57030</c:v>
                </c:pt>
                <c:pt idx="578">
                  <c:v>57217.5</c:v>
                </c:pt>
                <c:pt idx="579">
                  <c:v>57510</c:v>
                </c:pt>
                <c:pt idx="580">
                  <c:v>57705</c:v>
                </c:pt>
                <c:pt idx="581">
                  <c:v>57750</c:v>
                </c:pt>
                <c:pt idx="582">
                  <c:v>58057.5</c:v>
                </c:pt>
                <c:pt idx="583">
                  <c:v>58110</c:v>
                </c:pt>
                <c:pt idx="584">
                  <c:v>57885</c:v>
                </c:pt>
                <c:pt idx="585">
                  <c:v>58185</c:v>
                </c:pt>
                <c:pt idx="586">
                  <c:v>57915</c:v>
                </c:pt>
                <c:pt idx="587">
                  <c:v>57690</c:v>
                </c:pt>
                <c:pt idx="588">
                  <c:v>57337.5</c:v>
                </c:pt>
                <c:pt idx="589">
                  <c:v>57150</c:v>
                </c:pt>
                <c:pt idx="590">
                  <c:v>57022.5</c:v>
                </c:pt>
                <c:pt idx="591">
                  <c:v>57007.5</c:v>
                </c:pt>
                <c:pt idx="592">
                  <c:v>57150</c:v>
                </c:pt>
                <c:pt idx="593">
                  <c:v>57000</c:v>
                </c:pt>
                <c:pt idx="594">
                  <c:v>57382.5</c:v>
                </c:pt>
                <c:pt idx="595">
                  <c:v>56700</c:v>
                </c:pt>
                <c:pt idx="596">
                  <c:v>56895</c:v>
                </c:pt>
                <c:pt idx="597">
                  <c:v>57007.5</c:v>
                </c:pt>
                <c:pt idx="598">
                  <c:v>56385</c:v>
                </c:pt>
                <c:pt idx="599">
                  <c:v>55680</c:v>
                </c:pt>
                <c:pt idx="600">
                  <c:v>55305</c:v>
                </c:pt>
                <c:pt idx="601">
                  <c:v>55267.5</c:v>
                </c:pt>
                <c:pt idx="602">
                  <c:v>55275</c:v>
                </c:pt>
                <c:pt idx="603">
                  <c:v>55425</c:v>
                </c:pt>
                <c:pt idx="604">
                  <c:v>54120</c:v>
                </c:pt>
                <c:pt idx="605">
                  <c:v>53820</c:v>
                </c:pt>
                <c:pt idx="606">
                  <c:v>53280</c:v>
                </c:pt>
                <c:pt idx="607">
                  <c:v>52845</c:v>
                </c:pt>
                <c:pt idx="608">
                  <c:v>51615</c:v>
                </c:pt>
                <c:pt idx="609">
                  <c:v>51420</c:v>
                </c:pt>
                <c:pt idx="610">
                  <c:v>51675</c:v>
                </c:pt>
                <c:pt idx="611">
                  <c:v>52785</c:v>
                </c:pt>
                <c:pt idx="612">
                  <c:v>54450</c:v>
                </c:pt>
                <c:pt idx="613">
                  <c:v>52245</c:v>
                </c:pt>
                <c:pt idx="614">
                  <c:v>52800</c:v>
                </c:pt>
                <c:pt idx="615">
                  <c:v>52890</c:v>
                </c:pt>
                <c:pt idx="616">
                  <c:v>52380</c:v>
                </c:pt>
                <c:pt idx="617">
                  <c:v>52275</c:v>
                </c:pt>
                <c:pt idx="618">
                  <c:v>51990</c:v>
                </c:pt>
                <c:pt idx="619">
                  <c:v>51180</c:v>
                </c:pt>
                <c:pt idx="620">
                  <c:v>51285</c:v>
                </c:pt>
                <c:pt idx="621">
                  <c:v>50955</c:v>
                </c:pt>
                <c:pt idx="622">
                  <c:v>52170</c:v>
                </c:pt>
                <c:pt idx="623">
                  <c:v>51570</c:v>
                </c:pt>
                <c:pt idx="624">
                  <c:v>51382.5</c:v>
                </c:pt>
                <c:pt idx="625">
                  <c:v>51675</c:v>
                </c:pt>
                <c:pt idx="626">
                  <c:v>51510</c:v>
                </c:pt>
                <c:pt idx="627">
                  <c:v>51120</c:v>
                </c:pt>
                <c:pt idx="628">
                  <c:v>50580</c:v>
                </c:pt>
                <c:pt idx="629">
                  <c:v>50190</c:v>
                </c:pt>
                <c:pt idx="630">
                  <c:v>48637.5</c:v>
                </c:pt>
                <c:pt idx="631">
                  <c:v>48165</c:v>
                </c:pt>
                <c:pt idx="632">
                  <c:v>49275</c:v>
                </c:pt>
                <c:pt idx="633">
                  <c:v>48900</c:v>
                </c:pt>
                <c:pt idx="634">
                  <c:v>48660</c:v>
                </c:pt>
                <c:pt idx="635">
                  <c:v>49035</c:v>
                </c:pt>
                <c:pt idx="636">
                  <c:v>48870</c:v>
                </c:pt>
                <c:pt idx="637">
                  <c:v>48930</c:v>
                </c:pt>
                <c:pt idx="638">
                  <c:v>48585</c:v>
                </c:pt>
                <c:pt idx="639">
                  <c:v>48345</c:v>
                </c:pt>
                <c:pt idx="640">
                  <c:v>48600</c:v>
                </c:pt>
                <c:pt idx="641">
                  <c:v>48090</c:v>
                </c:pt>
                <c:pt idx="642">
                  <c:v>48975</c:v>
                </c:pt>
                <c:pt idx="643">
                  <c:v>50190</c:v>
                </c:pt>
                <c:pt idx="644">
                  <c:v>49470</c:v>
                </c:pt>
                <c:pt idx="645">
                  <c:v>48585</c:v>
                </c:pt>
                <c:pt idx="646">
                  <c:v>46515</c:v>
                </c:pt>
                <c:pt idx="647">
                  <c:v>46680</c:v>
                </c:pt>
                <c:pt idx="648">
                  <c:v>46500</c:v>
                </c:pt>
                <c:pt idx="649">
                  <c:v>45450</c:v>
                </c:pt>
                <c:pt idx="650">
                  <c:v>45705</c:v>
                </c:pt>
                <c:pt idx="651">
                  <c:v>44520</c:v>
                </c:pt>
                <c:pt idx="652">
                  <c:v>43200</c:v>
                </c:pt>
                <c:pt idx="653">
                  <c:v>42390</c:v>
                </c:pt>
                <c:pt idx="654">
                  <c:v>43320</c:v>
                </c:pt>
                <c:pt idx="655">
                  <c:v>44160</c:v>
                </c:pt>
                <c:pt idx="656">
                  <c:v>43230</c:v>
                </c:pt>
                <c:pt idx="657">
                  <c:v>41737.5</c:v>
                </c:pt>
                <c:pt idx="658">
                  <c:v>43485</c:v>
                </c:pt>
                <c:pt idx="659">
                  <c:v>44910</c:v>
                </c:pt>
                <c:pt idx="660">
                  <c:v>45330</c:v>
                </c:pt>
                <c:pt idx="661">
                  <c:v>44685</c:v>
                </c:pt>
                <c:pt idx="662">
                  <c:v>44940</c:v>
                </c:pt>
                <c:pt idx="663">
                  <c:v>44550</c:v>
                </c:pt>
                <c:pt idx="664">
                  <c:v>44872.5</c:v>
                </c:pt>
                <c:pt idx="665">
                  <c:v>44130</c:v>
                </c:pt>
                <c:pt idx="666">
                  <c:v>44190</c:v>
                </c:pt>
                <c:pt idx="667">
                  <c:v>43725</c:v>
                </c:pt>
                <c:pt idx="668">
                  <c:v>45390</c:v>
                </c:pt>
                <c:pt idx="669">
                  <c:v>46200</c:v>
                </c:pt>
                <c:pt idx="670">
                  <c:v>46545</c:v>
                </c:pt>
                <c:pt idx="671">
                  <c:v>46125</c:v>
                </c:pt>
                <c:pt idx="672">
                  <c:v>46860</c:v>
                </c:pt>
                <c:pt idx="673">
                  <c:v>45300</c:v>
                </c:pt>
                <c:pt idx="674">
                  <c:v>44940</c:v>
                </c:pt>
                <c:pt idx="675">
                  <c:v>45150</c:v>
                </c:pt>
                <c:pt idx="676">
                  <c:v>44940</c:v>
                </c:pt>
                <c:pt idx="677">
                  <c:v>43905</c:v>
                </c:pt>
                <c:pt idx="678">
                  <c:v>43710</c:v>
                </c:pt>
                <c:pt idx="679">
                  <c:v>42862.5</c:v>
                </c:pt>
                <c:pt idx="680">
                  <c:v>44850</c:v>
                </c:pt>
                <c:pt idx="681">
                  <c:v>44040</c:v>
                </c:pt>
                <c:pt idx="682">
                  <c:v>44175</c:v>
                </c:pt>
                <c:pt idx="683">
                  <c:v>43590</c:v>
                </c:pt>
                <c:pt idx="684">
                  <c:v>44137.5</c:v>
                </c:pt>
                <c:pt idx="685">
                  <c:v>43635</c:v>
                </c:pt>
                <c:pt idx="686">
                  <c:v>42960</c:v>
                </c:pt>
                <c:pt idx="687">
                  <c:v>42960</c:v>
                </c:pt>
                <c:pt idx="688">
                  <c:v>42570</c:v>
                </c:pt>
                <c:pt idx="689">
                  <c:v>42675</c:v>
                </c:pt>
                <c:pt idx="690">
                  <c:v>41115</c:v>
                </c:pt>
                <c:pt idx="691">
                  <c:v>42990</c:v>
                </c:pt>
                <c:pt idx="692">
                  <c:v>44025</c:v>
                </c:pt>
                <c:pt idx="693">
                  <c:v>43680</c:v>
                </c:pt>
                <c:pt idx="694">
                  <c:v>44085</c:v>
                </c:pt>
                <c:pt idx="695">
                  <c:v>45045</c:v>
                </c:pt>
                <c:pt idx="696">
                  <c:v>44475</c:v>
                </c:pt>
                <c:pt idx="697">
                  <c:v>44955</c:v>
                </c:pt>
                <c:pt idx="698">
                  <c:v>43905</c:v>
                </c:pt>
                <c:pt idx="699">
                  <c:v>43845</c:v>
                </c:pt>
                <c:pt idx="700">
                  <c:v>43920</c:v>
                </c:pt>
                <c:pt idx="701">
                  <c:v>44340</c:v>
                </c:pt>
                <c:pt idx="702">
                  <c:v>44280</c:v>
                </c:pt>
                <c:pt idx="703">
                  <c:v>44340</c:v>
                </c:pt>
                <c:pt idx="704">
                  <c:v>43845</c:v>
                </c:pt>
                <c:pt idx="705">
                  <c:v>43545</c:v>
                </c:pt>
                <c:pt idx="706">
                  <c:v>43320</c:v>
                </c:pt>
                <c:pt idx="707">
                  <c:v>42975</c:v>
                </c:pt>
                <c:pt idx="708">
                  <c:v>43200</c:v>
                </c:pt>
                <c:pt idx="709">
                  <c:v>43755</c:v>
                </c:pt>
                <c:pt idx="710">
                  <c:v>43020</c:v>
                </c:pt>
                <c:pt idx="711">
                  <c:v>42945</c:v>
                </c:pt>
                <c:pt idx="712">
                  <c:v>42900</c:v>
                </c:pt>
                <c:pt idx="713">
                  <c:v>43320</c:v>
                </c:pt>
                <c:pt idx="714">
                  <c:v>43395</c:v>
                </c:pt>
                <c:pt idx="715">
                  <c:v>43185</c:v>
                </c:pt>
                <c:pt idx="716">
                  <c:v>42870</c:v>
                </c:pt>
                <c:pt idx="717">
                  <c:v>43185</c:v>
                </c:pt>
                <c:pt idx="718">
                  <c:v>43815</c:v>
                </c:pt>
                <c:pt idx="719">
                  <c:v>42457.5</c:v>
                </c:pt>
                <c:pt idx="720">
                  <c:v>41925</c:v>
                </c:pt>
                <c:pt idx="721">
                  <c:v>42060</c:v>
                </c:pt>
                <c:pt idx="722">
                  <c:v>42255</c:v>
                </c:pt>
                <c:pt idx="723">
                  <c:v>42555</c:v>
                </c:pt>
                <c:pt idx="724">
                  <c:v>42495</c:v>
                </c:pt>
                <c:pt idx="725">
                  <c:v>42840</c:v>
                </c:pt>
                <c:pt idx="726">
                  <c:v>42240</c:v>
                </c:pt>
                <c:pt idx="727">
                  <c:v>41355</c:v>
                </c:pt>
                <c:pt idx="728">
                  <c:v>40875</c:v>
                </c:pt>
                <c:pt idx="729">
                  <c:v>40470</c:v>
                </c:pt>
                <c:pt idx="730">
                  <c:v>39735</c:v>
                </c:pt>
                <c:pt idx="731">
                  <c:v>38857.5</c:v>
                </c:pt>
                <c:pt idx="732">
                  <c:v>38895</c:v>
                </c:pt>
                <c:pt idx="733">
                  <c:v>38880</c:v>
                </c:pt>
                <c:pt idx="734">
                  <c:v>39450</c:v>
                </c:pt>
                <c:pt idx="735">
                  <c:v>38535</c:v>
                </c:pt>
                <c:pt idx="736">
                  <c:v>38055</c:v>
                </c:pt>
                <c:pt idx="737">
                  <c:v>38160</c:v>
                </c:pt>
                <c:pt idx="738">
                  <c:v>38355</c:v>
                </c:pt>
                <c:pt idx="739">
                  <c:v>38400</c:v>
                </c:pt>
                <c:pt idx="740">
                  <c:v>39060</c:v>
                </c:pt>
                <c:pt idx="741">
                  <c:v>38565</c:v>
                </c:pt>
                <c:pt idx="742">
                  <c:v>38010</c:v>
                </c:pt>
                <c:pt idx="743">
                  <c:v>38100</c:v>
                </c:pt>
                <c:pt idx="744">
                  <c:v>38445</c:v>
                </c:pt>
                <c:pt idx="745">
                  <c:v>38265</c:v>
                </c:pt>
                <c:pt idx="746">
                  <c:v>40260</c:v>
                </c:pt>
                <c:pt idx="747">
                  <c:v>45600</c:v>
                </c:pt>
                <c:pt idx="748">
                  <c:v>48000</c:v>
                </c:pt>
                <c:pt idx="749">
                  <c:v>47205</c:v>
                </c:pt>
                <c:pt idx="750">
                  <c:v>45180</c:v>
                </c:pt>
                <c:pt idx="751">
                  <c:v>44730</c:v>
                </c:pt>
                <c:pt idx="752">
                  <c:v>43305</c:v>
                </c:pt>
                <c:pt idx="753">
                  <c:v>43590</c:v>
                </c:pt>
                <c:pt idx="754">
                  <c:v>44175</c:v>
                </c:pt>
                <c:pt idx="755">
                  <c:v>44670</c:v>
                </c:pt>
                <c:pt idx="756">
                  <c:v>41895</c:v>
                </c:pt>
                <c:pt idx="757">
                  <c:v>41820</c:v>
                </c:pt>
                <c:pt idx="758">
                  <c:v>42495</c:v>
                </c:pt>
                <c:pt idx="759">
                  <c:v>43087.5</c:v>
                </c:pt>
                <c:pt idx="760">
                  <c:v>43125</c:v>
                </c:pt>
                <c:pt idx="761">
                  <c:v>42225</c:v>
                </c:pt>
                <c:pt idx="762">
                  <c:v>42510</c:v>
                </c:pt>
                <c:pt idx="763">
                  <c:v>43305</c:v>
                </c:pt>
                <c:pt idx="764">
                  <c:v>42420</c:v>
                </c:pt>
                <c:pt idx="765">
                  <c:v>44970</c:v>
                </c:pt>
                <c:pt idx="766">
                  <c:v>46530</c:v>
                </c:pt>
                <c:pt idx="767">
                  <c:v>45570</c:v>
                </c:pt>
                <c:pt idx="768">
                  <c:v>43785</c:v>
                </c:pt>
                <c:pt idx="769">
                  <c:v>43245</c:v>
                </c:pt>
                <c:pt idx="770">
                  <c:v>43290</c:v>
                </c:pt>
                <c:pt idx="771">
                  <c:v>42562.5</c:v>
                </c:pt>
                <c:pt idx="772">
                  <c:v>42660</c:v>
                </c:pt>
                <c:pt idx="773">
                  <c:v>41760</c:v>
                </c:pt>
                <c:pt idx="774">
                  <c:v>41955</c:v>
                </c:pt>
                <c:pt idx="775">
                  <c:v>42270</c:v>
                </c:pt>
                <c:pt idx="776">
                  <c:v>41970</c:v>
                </c:pt>
                <c:pt idx="777">
                  <c:v>40935</c:v>
                </c:pt>
                <c:pt idx="778">
                  <c:v>41715</c:v>
                </c:pt>
                <c:pt idx="779">
                  <c:v>41355</c:v>
                </c:pt>
                <c:pt idx="780">
                  <c:v>41025</c:v>
                </c:pt>
                <c:pt idx="781">
                  <c:v>40695</c:v>
                </c:pt>
                <c:pt idx="782">
                  <c:v>42132</c:v>
                </c:pt>
                <c:pt idx="783">
                  <c:v>42502.5</c:v>
                </c:pt>
                <c:pt idx="784">
                  <c:v>43312.5</c:v>
                </c:pt>
                <c:pt idx="785">
                  <c:v>42405</c:v>
                </c:pt>
                <c:pt idx="786">
                  <c:v>43440</c:v>
                </c:pt>
                <c:pt idx="787">
                  <c:v>42472.5</c:v>
                </c:pt>
                <c:pt idx="788">
                  <c:v>42127.5</c:v>
                </c:pt>
                <c:pt idx="789">
                  <c:v>41977.5</c:v>
                </c:pt>
                <c:pt idx="790">
                  <c:v>41685</c:v>
                </c:pt>
                <c:pt idx="791">
                  <c:v>40912.5</c:v>
                </c:pt>
                <c:pt idx="792">
                  <c:v>41197.5</c:v>
                </c:pt>
                <c:pt idx="793">
                  <c:v>41422.5</c:v>
                </c:pt>
                <c:pt idx="794">
                  <c:v>41062.5</c:v>
                </c:pt>
                <c:pt idx="795">
                  <c:v>41452.5</c:v>
                </c:pt>
                <c:pt idx="796">
                  <c:v>40882.5</c:v>
                </c:pt>
                <c:pt idx="797">
                  <c:v>40807.5</c:v>
                </c:pt>
                <c:pt idx="798">
                  <c:v>40747.5</c:v>
                </c:pt>
                <c:pt idx="799">
                  <c:v>41047.5</c:v>
                </c:pt>
                <c:pt idx="800">
                  <c:v>40372.5</c:v>
                </c:pt>
                <c:pt idx="801">
                  <c:v>40822.5</c:v>
                </c:pt>
                <c:pt idx="802">
                  <c:v>40650</c:v>
                </c:pt>
                <c:pt idx="803">
                  <c:v>39607.5</c:v>
                </c:pt>
                <c:pt idx="804">
                  <c:v>39705</c:v>
                </c:pt>
                <c:pt idx="805">
                  <c:v>39622.5</c:v>
                </c:pt>
                <c:pt idx="806">
                  <c:v>39795</c:v>
                </c:pt>
                <c:pt idx="807">
                  <c:v>39817.5</c:v>
                </c:pt>
                <c:pt idx="808">
                  <c:v>40470</c:v>
                </c:pt>
                <c:pt idx="809">
                  <c:v>40837.5</c:v>
                </c:pt>
                <c:pt idx="810">
                  <c:v>40560</c:v>
                </c:pt>
                <c:pt idx="811">
                  <c:v>41017.5</c:v>
                </c:pt>
                <c:pt idx="812">
                  <c:v>40785</c:v>
                </c:pt>
                <c:pt idx="813">
                  <c:v>40140</c:v>
                </c:pt>
                <c:pt idx="814">
                  <c:v>39562.5</c:v>
                </c:pt>
                <c:pt idx="815">
                  <c:v>39690</c:v>
                </c:pt>
                <c:pt idx="816">
                  <c:v>39382.5</c:v>
                </c:pt>
                <c:pt idx="817">
                  <c:v>40050</c:v>
                </c:pt>
                <c:pt idx="818">
                  <c:v>39022.5</c:v>
                </c:pt>
                <c:pt idx="819">
                  <c:v>38767.5</c:v>
                </c:pt>
                <c:pt idx="820">
                  <c:v>39150</c:v>
                </c:pt>
                <c:pt idx="821">
                  <c:v>39337.5</c:v>
                </c:pt>
                <c:pt idx="822">
                  <c:v>40782</c:v>
                </c:pt>
                <c:pt idx="823">
                  <c:v>38737.5</c:v>
                </c:pt>
                <c:pt idx="824">
                  <c:v>39300</c:v>
                </c:pt>
                <c:pt idx="825">
                  <c:v>38617.5</c:v>
                </c:pt>
                <c:pt idx="826">
                  <c:v>38910</c:v>
                </c:pt>
                <c:pt idx="827">
                  <c:v>38985</c:v>
                </c:pt>
                <c:pt idx="828">
                  <c:v>39622.5</c:v>
                </c:pt>
                <c:pt idx="829">
                  <c:v>39532.5</c:v>
                </c:pt>
                <c:pt idx="830">
                  <c:v>39847.5</c:v>
                </c:pt>
                <c:pt idx="831">
                  <c:v>40132.5</c:v>
                </c:pt>
                <c:pt idx="832">
                  <c:v>42877.5</c:v>
                </c:pt>
                <c:pt idx="833">
                  <c:v>41572.5</c:v>
                </c:pt>
                <c:pt idx="834">
                  <c:v>39937.5</c:v>
                </c:pt>
                <c:pt idx="835">
                  <c:v>40950</c:v>
                </c:pt>
                <c:pt idx="836">
                  <c:v>40597.5</c:v>
                </c:pt>
                <c:pt idx="837">
                  <c:v>40800</c:v>
                </c:pt>
                <c:pt idx="838">
                  <c:v>40552.5</c:v>
                </c:pt>
                <c:pt idx="839">
                  <c:v>39862.5</c:v>
                </c:pt>
                <c:pt idx="840">
                  <c:v>40027.5</c:v>
                </c:pt>
                <c:pt idx="841">
                  <c:v>40447.5</c:v>
                </c:pt>
                <c:pt idx="842">
                  <c:v>40102.5</c:v>
                </c:pt>
                <c:pt idx="843">
                  <c:v>40192.5</c:v>
                </c:pt>
                <c:pt idx="844">
                  <c:v>41062.5</c:v>
                </c:pt>
                <c:pt idx="845">
                  <c:v>41670</c:v>
                </c:pt>
                <c:pt idx="846">
                  <c:v>40852.5</c:v>
                </c:pt>
                <c:pt idx="847">
                  <c:v>41092.5</c:v>
                </c:pt>
                <c:pt idx="848">
                  <c:v>40935</c:v>
                </c:pt>
                <c:pt idx="849">
                  <c:v>42795</c:v>
                </c:pt>
                <c:pt idx="850">
                  <c:v>43680</c:v>
                </c:pt>
                <c:pt idx="851">
                  <c:v>43867.5</c:v>
                </c:pt>
                <c:pt idx="852">
                  <c:v>43612.5</c:v>
                </c:pt>
                <c:pt idx="853">
                  <c:v>42630</c:v>
                </c:pt>
                <c:pt idx="854">
                  <c:v>41910</c:v>
                </c:pt>
                <c:pt idx="855">
                  <c:v>41565</c:v>
                </c:pt>
                <c:pt idx="856">
                  <c:v>41955</c:v>
                </c:pt>
                <c:pt idx="857">
                  <c:v>41580</c:v>
                </c:pt>
                <c:pt idx="858">
                  <c:v>41190</c:v>
                </c:pt>
                <c:pt idx="859">
                  <c:v>40897.5</c:v>
                </c:pt>
                <c:pt idx="860">
                  <c:v>41122.5</c:v>
                </c:pt>
                <c:pt idx="861">
                  <c:v>41182.5</c:v>
                </c:pt>
                <c:pt idx="862">
                  <c:v>41767.5</c:v>
                </c:pt>
                <c:pt idx="863">
                  <c:v>41722.5</c:v>
                </c:pt>
                <c:pt idx="864">
                  <c:v>41482.5</c:v>
                </c:pt>
                <c:pt idx="865">
                  <c:v>41842.5</c:v>
                </c:pt>
                <c:pt idx="866">
                  <c:v>43132.5</c:v>
                </c:pt>
                <c:pt idx="867">
                  <c:v>42532.5</c:v>
                </c:pt>
                <c:pt idx="868">
                  <c:v>41932.5</c:v>
                </c:pt>
                <c:pt idx="869">
                  <c:v>42937.5</c:v>
                </c:pt>
                <c:pt idx="870">
                  <c:v>45562.5</c:v>
                </c:pt>
                <c:pt idx="871">
                  <c:v>44677.5</c:v>
                </c:pt>
                <c:pt idx="872">
                  <c:v>43912.5</c:v>
                </c:pt>
                <c:pt idx="873">
                  <c:v>44722.5</c:v>
                </c:pt>
                <c:pt idx="874">
                  <c:v>43462.5</c:v>
                </c:pt>
                <c:pt idx="875">
                  <c:v>43507.5</c:v>
                </c:pt>
                <c:pt idx="876">
                  <c:v>44662.5</c:v>
                </c:pt>
                <c:pt idx="877">
                  <c:v>45397.5</c:v>
                </c:pt>
                <c:pt idx="878">
                  <c:v>45007.5</c:v>
                </c:pt>
                <c:pt idx="879">
                  <c:v>45322.5</c:v>
                </c:pt>
                <c:pt idx="880">
                  <c:v>45352.5</c:v>
                </c:pt>
                <c:pt idx="881">
                  <c:v>46702.5</c:v>
                </c:pt>
                <c:pt idx="882">
                  <c:v>46792.5</c:v>
                </c:pt>
                <c:pt idx="883">
                  <c:v>46657.5</c:v>
                </c:pt>
                <c:pt idx="884">
                  <c:v>46687.5</c:v>
                </c:pt>
                <c:pt idx="885">
                  <c:v>48082.5</c:v>
                </c:pt>
                <c:pt idx="886">
                  <c:v>48982.5</c:v>
                </c:pt>
                <c:pt idx="887">
                  <c:v>48622.5</c:v>
                </c:pt>
                <c:pt idx="888">
                  <c:v>47902.5</c:v>
                </c:pt>
                <c:pt idx="889">
                  <c:v>48697.5</c:v>
                </c:pt>
                <c:pt idx="890">
                  <c:v>47167.5</c:v>
                </c:pt>
                <c:pt idx="891">
                  <c:v>46717.5</c:v>
                </c:pt>
                <c:pt idx="892">
                  <c:v>47407.5</c:v>
                </c:pt>
                <c:pt idx="893">
                  <c:v>48592.5</c:v>
                </c:pt>
                <c:pt idx="894">
                  <c:v>45562.5</c:v>
                </c:pt>
                <c:pt idx="895">
                  <c:v>46102.5</c:v>
                </c:pt>
                <c:pt idx="896">
                  <c:v>47182.5</c:v>
                </c:pt>
                <c:pt idx="897">
                  <c:v>47092.5</c:v>
                </c:pt>
                <c:pt idx="898">
                  <c:v>46057.5</c:v>
                </c:pt>
                <c:pt idx="899">
                  <c:v>46912.5</c:v>
                </c:pt>
                <c:pt idx="900">
                  <c:v>48037.5</c:v>
                </c:pt>
                <c:pt idx="901">
                  <c:v>47527.5</c:v>
                </c:pt>
                <c:pt idx="902">
                  <c:v>48322.5</c:v>
                </c:pt>
                <c:pt idx="903">
                  <c:v>47992.5</c:v>
                </c:pt>
                <c:pt idx="904">
                  <c:v>48337.5</c:v>
                </c:pt>
                <c:pt idx="905">
                  <c:v>47512.5</c:v>
                </c:pt>
                <c:pt idx="906">
                  <c:v>46927.5</c:v>
                </c:pt>
                <c:pt idx="907">
                  <c:v>47077.5</c:v>
                </c:pt>
                <c:pt idx="908">
                  <c:v>48052.5</c:v>
                </c:pt>
                <c:pt idx="909">
                  <c:v>48232.5</c:v>
                </c:pt>
                <c:pt idx="910">
                  <c:v>48082.5</c:v>
                </c:pt>
                <c:pt idx="911">
                  <c:v>48157.5</c:v>
                </c:pt>
                <c:pt idx="912">
                  <c:v>47722.5</c:v>
                </c:pt>
                <c:pt idx="913">
                  <c:v>48937.5</c:v>
                </c:pt>
                <c:pt idx="914">
                  <c:v>49972.5</c:v>
                </c:pt>
                <c:pt idx="915">
                  <c:v>51112.5</c:v>
                </c:pt>
                <c:pt idx="916">
                  <c:v>52387.5</c:v>
                </c:pt>
                <c:pt idx="917">
                  <c:v>52687.5</c:v>
                </c:pt>
                <c:pt idx="918">
                  <c:v>53212.5</c:v>
                </c:pt>
                <c:pt idx="919">
                  <c:v>53482.5</c:v>
                </c:pt>
                <c:pt idx="920">
                  <c:v>55237.5</c:v>
                </c:pt>
                <c:pt idx="921">
                  <c:v>55222.5</c:v>
                </c:pt>
                <c:pt idx="922">
                  <c:v>55462.5</c:v>
                </c:pt>
                <c:pt idx="923">
                  <c:v>52732.5</c:v>
                </c:pt>
                <c:pt idx="924">
                  <c:v>52702.5</c:v>
                </c:pt>
                <c:pt idx="925">
                  <c:v>52492.5</c:v>
                </c:pt>
                <c:pt idx="926">
                  <c:v>52612.5</c:v>
                </c:pt>
                <c:pt idx="927">
                  <c:v>50452.5</c:v>
                </c:pt>
                <c:pt idx="928">
                  <c:v>48907.5</c:v>
                </c:pt>
                <c:pt idx="929">
                  <c:v>49777.5</c:v>
                </c:pt>
                <c:pt idx="930">
                  <c:v>48832.5</c:v>
                </c:pt>
                <c:pt idx="931">
                  <c:v>49207.5</c:v>
                </c:pt>
                <c:pt idx="932">
                  <c:v>48892.5</c:v>
                </c:pt>
                <c:pt idx="933">
                  <c:v>49987.5</c:v>
                </c:pt>
                <c:pt idx="934">
                  <c:v>51142.5</c:v>
                </c:pt>
                <c:pt idx="935">
                  <c:v>52282.5</c:v>
                </c:pt>
                <c:pt idx="936">
                  <c:v>53212.5</c:v>
                </c:pt>
                <c:pt idx="937">
                  <c:v>55312.5</c:v>
                </c:pt>
                <c:pt idx="938">
                  <c:v>54667.5</c:v>
                </c:pt>
                <c:pt idx="939">
                  <c:v>54562.5</c:v>
                </c:pt>
                <c:pt idx="940">
                  <c:v>53497.5</c:v>
                </c:pt>
                <c:pt idx="941">
                  <c:v>53607</c:v>
                </c:pt>
                <c:pt idx="942">
                  <c:v>51787.5</c:v>
                </c:pt>
                <c:pt idx="943">
                  <c:v>52627.5</c:v>
                </c:pt>
                <c:pt idx="944">
                  <c:v>51757.5</c:v>
                </c:pt>
                <c:pt idx="945">
                  <c:v>52087.5</c:v>
                </c:pt>
                <c:pt idx="946">
                  <c:v>54412.5</c:v>
                </c:pt>
                <c:pt idx="947">
                  <c:v>51952.5</c:v>
                </c:pt>
                <c:pt idx="948">
                  <c:v>53497.5</c:v>
                </c:pt>
                <c:pt idx="949">
                  <c:v>54562.5</c:v>
                </c:pt>
                <c:pt idx="950">
                  <c:v>54442.5</c:v>
                </c:pt>
                <c:pt idx="951">
                  <c:v>56317.5</c:v>
                </c:pt>
                <c:pt idx="952">
                  <c:v>56602.5</c:v>
                </c:pt>
                <c:pt idx="953">
                  <c:v>56287.5</c:v>
                </c:pt>
                <c:pt idx="954">
                  <c:v>57277.5</c:v>
                </c:pt>
                <c:pt idx="955">
                  <c:v>57127.5</c:v>
                </c:pt>
                <c:pt idx="956">
                  <c:v>55432.5</c:v>
                </c:pt>
                <c:pt idx="957">
                  <c:v>55957.5</c:v>
                </c:pt>
                <c:pt idx="958">
                  <c:v>55747.5</c:v>
                </c:pt>
                <c:pt idx="959">
                  <c:v>58282.5</c:v>
                </c:pt>
                <c:pt idx="960">
                  <c:v>57637.5</c:v>
                </c:pt>
                <c:pt idx="961">
                  <c:v>57457.5</c:v>
                </c:pt>
                <c:pt idx="962">
                  <c:v>59632.5</c:v>
                </c:pt>
                <c:pt idx="963">
                  <c:v>59407.5</c:v>
                </c:pt>
                <c:pt idx="964">
                  <c:v>59722.5</c:v>
                </c:pt>
                <c:pt idx="965">
                  <c:v>60952.5</c:v>
                </c:pt>
                <c:pt idx="966">
                  <c:v>61327.5</c:v>
                </c:pt>
                <c:pt idx="967">
                  <c:v>61402.5</c:v>
                </c:pt>
                <c:pt idx="968">
                  <c:v>61837.5</c:v>
                </c:pt>
                <c:pt idx="969">
                  <c:v>62377.5</c:v>
                </c:pt>
                <c:pt idx="970">
                  <c:v>63937.5</c:v>
                </c:pt>
                <c:pt idx="971">
                  <c:v>61012.5</c:v>
                </c:pt>
                <c:pt idx="972">
                  <c:v>61177.5</c:v>
                </c:pt>
                <c:pt idx="973">
                  <c:v>60367.5</c:v>
                </c:pt>
                <c:pt idx="974">
                  <c:v>60502.5</c:v>
                </c:pt>
                <c:pt idx="975">
                  <c:v>61522.5</c:v>
                </c:pt>
                <c:pt idx="976">
                  <c:v>59647.5</c:v>
                </c:pt>
                <c:pt idx="977">
                  <c:v>59422.5</c:v>
                </c:pt>
                <c:pt idx="978">
                  <c:v>60187.5</c:v>
                </c:pt>
                <c:pt idx="979">
                  <c:v>59302.5</c:v>
                </c:pt>
                <c:pt idx="980">
                  <c:v>61852.5</c:v>
                </c:pt>
                <c:pt idx="981">
                  <c:v>63352.5</c:v>
                </c:pt>
                <c:pt idx="982">
                  <c:v>63127.5</c:v>
                </c:pt>
                <c:pt idx="983">
                  <c:v>63007.5</c:v>
                </c:pt>
                <c:pt idx="984">
                  <c:v>60112.5</c:v>
                </c:pt>
                <c:pt idx="985">
                  <c:v>59287.5</c:v>
                </c:pt>
                <c:pt idx="986">
                  <c:v>58012.5</c:v>
                </c:pt>
                <c:pt idx="987">
                  <c:v>56797.5</c:v>
                </c:pt>
                <c:pt idx="988">
                  <c:v>56542.5</c:v>
                </c:pt>
                <c:pt idx="989">
                  <c:v>57727.5</c:v>
                </c:pt>
                <c:pt idx="990">
                  <c:v>59040</c:v>
                </c:pt>
                <c:pt idx="991">
                  <c:v>58252.5</c:v>
                </c:pt>
                <c:pt idx="992">
                  <c:v>57682.5</c:v>
                </c:pt>
                <c:pt idx="993">
                  <c:v>59220</c:v>
                </c:pt>
                <c:pt idx="994">
                  <c:v>60292.5</c:v>
                </c:pt>
                <c:pt idx="995">
                  <c:v>59662.5</c:v>
                </c:pt>
                <c:pt idx="996">
                  <c:v>61117.5</c:v>
                </c:pt>
                <c:pt idx="997">
                  <c:v>60952.5</c:v>
                </c:pt>
                <c:pt idx="998">
                  <c:v>58567.5</c:v>
                </c:pt>
                <c:pt idx="999">
                  <c:v>58627.5</c:v>
                </c:pt>
                <c:pt idx="1000">
                  <c:v>59970</c:v>
                </c:pt>
                <c:pt idx="1001">
                  <c:v>59850</c:v>
                </c:pt>
                <c:pt idx="1002">
                  <c:v>61977</c:v>
                </c:pt>
                <c:pt idx="1003">
                  <c:v>60402</c:v>
                </c:pt>
                <c:pt idx="1004">
                  <c:v>60135</c:v>
                </c:pt>
                <c:pt idx="1005">
                  <c:v>60277.5</c:v>
                </c:pt>
                <c:pt idx="1006">
                  <c:v>60847.5</c:v>
                </c:pt>
                <c:pt idx="1007">
                  <c:v>61173</c:v>
                </c:pt>
                <c:pt idx="1008">
                  <c:v>62917.5</c:v>
                </c:pt>
                <c:pt idx="1009">
                  <c:v>63409.5</c:v>
                </c:pt>
                <c:pt idx="1010">
                  <c:v>62820</c:v>
                </c:pt>
                <c:pt idx="1011">
                  <c:v>63636</c:v>
                </c:pt>
                <c:pt idx="1012">
                  <c:v>64287</c:v>
                </c:pt>
                <c:pt idx="1013">
                  <c:v>65038.499999999993</c:v>
                </c:pt>
                <c:pt idx="1014">
                  <c:v>65676</c:v>
                </c:pt>
                <c:pt idx="1015">
                  <c:v>67057.5</c:v>
                </c:pt>
                <c:pt idx="1016">
                  <c:v>67794</c:v>
                </c:pt>
                <c:pt idx="1017">
                  <c:v>68337</c:v>
                </c:pt>
                <c:pt idx="1018">
                  <c:v>65185.5</c:v>
                </c:pt>
                <c:pt idx="1019">
                  <c:v>66223.5</c:v>
                </c:pt>
                <c:pt idx="1020">
                  <c:v>66268.5</c:v>
                </c:pt>
                <c:pt idx="1021">
                  <c:v>65766</c:v>
                </c:pt>
                <c:pt idx="1022">
                  <c:v>62710.5</c:v>
                </c:pt>
                <c:pt idx="1023">
                  <c:v>63477</c:v>
                </c:pt>
                <c:pt idx="1024">
                  <c:v>64095</c:v>
                </c:pt>
                <c:pt idx="1025">
                  <c:v>64018.5</c:v>
                </c:pt>
                <c:pt idx="1026">
                  <c:v>62185.5</c:v>
                </c:pt>
                <c:pt idx="1027">
                  <c:v>63136.500000000007</c:v>
                </c:pt>
                <c:pt idx="1028">
                  <c:v>64111.500000000007</c:v>
                </c:pt>
                <c:pt idx="1029">
                  <c:v>65334</c:v>
                </c:pt>
                <c:pt idx="1030">
                  <c:v>65100</c:v>
                </c:pt>
                <c:pt idx="1031">
                  <c:v>66810</c:v>
                </c:pt>
                <c:pt idx="1032">
                  <c:v>65902.5</c:v>
                </c:pt>
                <c:pt idx="1033">
                  <c:v>63732</c:v>
                </c:pt>
                <c:pt idx="1034">
                  <c:v>63918</c:v>
                </c:pt>
                <c:pt idx="1035">
                  <c:v>64077</c:v>
                </c:pt>
                <c:pt idx="1036">
                  <c:v>63708.000000000007</c:v>
                </c:pt>
                <c:pt idx="1037">
                  <c:v>65191.5</c:v>
                </c:pt>
                <c:pt idx="1038">
                  <c:v>65236.500000000007</c:v>
                </c:pt>
                <c:pt idx="1039">
                  <c:v>63915</c:v>
                </c:pt>
                <c:pt idx="1040">
                  <c:v>63063</c:v>
                </c:pt>
                <c:pt idx="1041">
                  <c:v>62640</c:v>
                </c:pt>
                <c:pt idx="1042">
                  <c:v>63037.5</c:v>
                </c:pt>
                <c:pt idx="1043">
                  <c:v>63427.5</c:v>
                </c:pt>
                <c:pt idx="1044">
                  <c:v>64053</c:v>
                </c:pt>
                <c:pt idx="1045">
                  <c:v>65650.5</c:v>
                </c:pt>
                <c:pt idx="1046">
                  <c:v>66012</c:v>
                </c:pt>
                <c:pt idx="1047">
                  <c:v>64102.5</c:v>
                </c:pt>
                <c:pt idx="1048">
                  <c:v>63465</c:v>
                </c:pt>
                <c:pt idx="1049">
                  <c:v>63217.5</c:v>
                </c:pt>
                <c:pt idx="1050">
                  <c:v>63748.5</c:v>
                </c:pt>
                <c:pt idx="1051">
                  <c:v>64455</c:v>
                </c:pt>
                <c:pt idx="1052">
                  <c:v>65610</c:v>
                </c:pt>
                <c:pt idx="1053">
                  <c:v>66930</c:v>
                </c:pt>
                <c:pt idx="1054">
                  <c:v>65638.5</c:v>
                </c:pt>
                <c:pt idx="1055">
                  <c:v>65655</c:v>
                </c:pt>
                <c:pt idx="1056">
                  <c:v>66657</c:v>
                </c:pt>
                <c:pt idx="1057">
                  <c:v>67380</c:v>
                </c:pt>
                <c:pt idx="1058">
                  <c:v>68962.5</c:v>
                </c:pt>
                <c:pt idx="1059">
                  <c:v>69487.5</c:v>
                </c:pt>
                <c:pt idx="1060">
                  <c:v>70402.5</c:v>
                </c:pt>
                <c:pt idx="1061">
                  <c:v>71227.5</c:v>
                </c:pt>
                <c:pt idx="1062">
                  <c:v>70425</c:v>
                </c:pt>
                <c:pt idx="1063">
                  <c:v>70035</c:v>
                </c:pt>
                <c:pt idx="1064">
                  <c:v>71025</c:v>
                </c:pt>
                <c:pt idx="1065">
                  <c:v>68499</c:v>
                </c:pt>
                <c:pt idx="1066">
                  <c:v>70312.5</c:v>
                </c:pt>
                <c:pt idx="1067">
                  <c:v>72870</c:v>
                </c:pt>
                <c:pt idx="1068">
                  <c:v>74412</c:v>
                </c:pt>
                <c:pt idx="1069">
                  <c:v>75510</c:v>
                </c:pt>
                <c:pt idx="1070">
                  <c:v>78957</c:v>
                </c:pt>
                <c:pt idx="1071">
                  <c:v>75480</c:v>
                </c:pt>
                <c:pt idx="1072">
                  <c:v>75420</c:v>
                </c:pt>
                <c:pt idx="1073">
                  <c:v>77554.5</c:v>
                </c:pt>
                <c:pt idx="1074">
                  <c:v>80967</c:v>
                </c:pt>
                <c:pt idx="1075">
                  <c:v>83586</c:v>
                </c:pt>
                <c:pt idx="1076">
                  <c:v>83175</c:v>
                </c:pt>
                <c:pt idx="1077">
                  <c:v>83933.999999999985</c:v>
                </c:pt>
                <c:pt idx="1078">
                  <c:v>85329</c:v>
                </c:pt>
                <c:pt idx="1079">
                  <c:v>82717.5</c:v>
                </c:pt>
                <c:pt idx="1080">
                  <c:v>82825.5</c:v>
                </c:pt>
                <c:pt idx="1081">
                  <c:v>83872.5</c:v>
                </c:pt>
                <c:pt idx="1082">
                  <c:v>84789</c:v>
                </c:pt>
                <c:pt idx="1083">
                  <c:v>81292.5</c:v>
                </c:pt>
                <c:pt idx="1084">
                  <c:v>83130</c:v>
                </c:pt>
                <c:pt idx="1085">
                  <c:v>84015</c:v>
                </c:pt>
                <c:pt idx="1086">
                  <c:v>87442.5</c:v>
                </c:pt>
                <c:pt idx="1087">
                  <c:v>88372.5</c:v>
                </c:pt>
                <c:pt idx="1088">
                  <c:v>90444</c:v>
                </c:pt>
                <c:pt idx="1089">
                  <c:v>95074.5</c:v>
                </c:pt>
                <c:pt idx="1090">
                  <c:v>98086.5</c:v>
                </c:pt>
                <c:pt idx="1091">
                  <c:v>102385.50000000001</c:v>
                </c:pt>
                <c:pt idx="1092">
                  <c:v>107325</c:v>
                </c:pt>
                <c:pt idx="1093">
                  <c:v>98895</c:v>
                </c:pt>
                <c:pt idx="1094">
                  <c:v>98070</c:v>
                </c:pt>
                <c:pt idx="1095">
                  <c:v>95700</c:v>
                </c:pt>
                <c:pt idx="1096">
                  <c:v>90240</c:v>
                </c:pt>
                <c:pt idx="1097">
                  <c:v>87075</c:v>
                </c:pt>
                <c:pt idx="1098">
                  <c:v>87562.5</c:v>
                </c:pt>
                <c:pt idx="1099">
                  <c:v>92400</c:v>
                </c:pt>
                <c:pt idx="1100">
                  <c:v>94462.5</c:v>
                </c:pt>
                <c:pt idx="1101">
                  <c:v>99616.5</c:v>
                </c:pt>
                <c:pt idx="1102">
                  <c:v>93397.5</c:v>
                </c:pt>
                <c:pt idx="1103">
                  <c:v>95148.000000000015</c:v>
                </c:pt>
                <c:pt idx="1104">
                  <c:v>97089</c:v>
                </c:pt>
                <c:pt idx="1105">
                  <c:v>94714.499999999985</c:v>
                </c:pt>
                <c:pt idx="1106">
                  <c:v>92115</c:v>
                </c:pt>
                <c:pt idx="1107">
                  <c:v>93502.5</c:v>
                </c:pt>
                <c:pt idx="1108">
                  <c:v>93763.5</c:v>
                </c:pt>
                <c:pt idx="1109">
                  <c:v>91572</c:v>
                </c:pt>
                <c:pt idx="1110">
                  <c:v>86500.5</c:v>
                </c:pt>
                <c:pt idx="1111">
                  <c:v>88290</c:v>
                </c:pt>
                <c:pt idx="1112">
                  <c:v>89839.499999999985</c:v>
                </c:pt>
                <c:pt idx="1113">
                  <c:v>86026.5</c:v>
                </c:pt>
                <c:pt idx="1114">
                  <c:v>88425</c:v>
                </c:pt>
                <c:pt idx="1115">
                  <c:v>88785</c:v>
                </c:pt>
                <c:pt idx="1116">
                  <c:v>89970</c:v>
                </c:pt>
                <c:pt idx="1117">
                  <c:v>93975</c:v>
                </c:pt>
                <c:pt idx="1118">
                  <c:v>94185</c:v>
                </c:pt>
                <c:pt idx="1119">
                  <c:v>93279</c:v>
                </c:pt>
                <c:pt idx="1120">
                  <c:v>95715</c:v>
                </c:pt>
                <c:pt idx="1121">
                  <c:v>96844.5</c:v>
                </c:pt>
                <c:pt idx="1122">
                  <c:v>93666.000000000015</c:v>
                </c:pt>
                <c:pt idx="1123">
                  <c:v>92358</c:v>
                </c:pt>
                <c:pt idx="1124">
                  <c:v>93181.5</c:v>
                </c:pt>
                <c:pt idx="1125">
                  <c:v>95490</c:v>
                </c:pt>
                <c:pt idx="1126">
                  <c:v>90822</c:v>
                </c:pt>
                <c:pt idx="1127">
                  <c:v>93997.5</c:v>
                </c:pt>
                <c:pt idx="1128">
                  <c:v>95377.5</c:v>
                </c:pt>
                <c:pt idx="1129">
                  <c:v>96795</c:v>
                </c:pt>
                <c:pt idx="1130">
                  <c:v>97144.5</c:v>
                </c:pt>
                <c:pt idx="1131">
                  <c:v>99999</c:v>
                </c:pt>
                <c:pt idx="1132">
                  <c:v>100363.5</c:v>
                </c:pt>
                <c:pt idx="1133">
                  <c:v>102454.5</c:v>
                </c:pt>
                <c:pt idx="1134">
                  <c:v>96435</c:v>
                </c:pt>
                <c:pt idx="1135">
                  <c:v>97551</c:v>
                </c:pt>
                <c:pt idx="1136">
                  <c:v>97800</c:v>
                </c:pt>
                <c:pt idx="1137">
                  <c:v>98583</c:v>
                </c:pt>
                <c:pt idx="1138">
                  <c:v>99561</c:v>
                </c:pt>
                <c:pt idx="1139">
                  <c:v>101250</c:v>
                </c:pt>
                <c:pt idx="1140">
                  <c:v>102654</c:v>
                </c:pt>
                <c:pt idx="1141">
                  <c:v>103722</c:v>
                </c:pt>
                <c:pt idx="1142">
                  <c:v>102202.5</c:v>
                </c:pt>
                <c:pt idx="1143">
                  <c:v>103198.5</c:v>
                </c:pt>
                <c:pt idx="1144">
                  <c:v>100680</c:v>
                </c:pt>
                <c:pt idx="1145">
                  <c:v>99217.5</c:v>
                </c:pt>
                <c:pt idx="1146">
                  <c:v>98377.5</c:v>
                </c:pt>
                <c:pt idx="1147">
                  <c:v>100647</c:v>
                </c:pt>
                <c:pt idx="1148">
                  <c:v>97342.5</c:v>
                </c:pt>
                <c:pt idx="1149">
                  <c:v>98269.5</c:v>
                </c:pt>
                <c:pt idx="1150">
                  <c:v>98095.5</c:v>
                </c:pt>
                <c:pt idx="1151">
                  <c:v>97425</c:v>
                </c:pt>
                <c:pt idx="1152">
                  <c:v>98220</c:v>
                </c:pt>
                <c:pt idx="1153">
                  <c:v>100098.00000000001</c:v>
                </c:pt>
                <c:pt idx="1154">
                  <c:v>102450</c:v>
                </c:pt>
                <c:pt idx="1155">
                  <c:v>99292.5</c:v>
                </c:pt>
                <c:pt idx="1156">
                  <c:v>101235</c:v>
                </c:pt>
                <c:pt idx="1157">
                  <c:v>100905</c:v>
                </c:pt>
                <c:pt idx="1158">
                  <c:v>98651.999999999985</c:v>
                </c:pt>
                <c:pt idx="1159">
                  <c:v>100290</c:v>
                </c:pt>
                <c:pt idx="1160">
                  <c:v>100999.5</c:v>
                </c:pt>
                <c:pt idx="1161">
                  <c:v>104925</c:v>
                </c:pt>
                <c:pt idx="1162">
                  <c:v>106159.5</c:v>
                </c:pt>
                <c:pt idx="1163">
                  <c:v>109767</c:v>
                </c:pt>
                <c:pt idx="1164">
                  <c:v>111450</c:v>
                </c:pt>
                <c:pt idx="1165">
                  <c:v>111423.00000000001</c:v>
                </c:pt>
                <c:pt idx="1166">
                  <c:v>112462.5</c:v>
                </c:pt>
                <c:pt idx="1167">
                  <c:v>114799.5</c:v>
                </c:pt>
                <c:pt idx="1168">
                  <c:v>117810</c:v>
                </c:pt>
                <c:pt idx="1169">
                  <c:v>121020</c:v>
                </c:pt>
                <c:pt idx="1170">
                  <c:v>124785</c:v>
                </c:pt>
                <c:pt idx="1171">
                  <c:v>117969</c:v>
                </c:pt>
                <c:pt idx="1172">
                  <c:v>123564</c:v>
                </c:pt>
                <c:pt idx="1173">
                  <c:v>117255</c:v>
                </c:pt>
                <c:pt idx="1174">
                  <c:v>119275.5</c:v>
                </c:pt>
                <c:pt idx="1175">
                  <c:v>119151</c:v>
                </c:pt>
                <c:pt idx="1176">
                  <c:v>121711.5</c:v>
                </c:pt>
                <c:pt idx="1177">
                  <c:v>126054</c:v>
                </c:pt>
                <c:pt idx="1178">
                  <c:v>128974.5</c:v>
                </c:pt>
                <c:pt idx="1179">
                  <c:v>134319</c:v>
                </c:pt>
                <c:pt idx="1180">
                  <c:v>132478.5</c:v>
                </c:pt>
                <c:pt idx="1181">
                  <c:v>137103</c:v>
                </c:pt>
                <c:pt idx="1182">
                  <c:v>135844.5</c:v>
                </c:pt>
                <c:pt idx="1183">
                  <c:v>138433.5</c:v>
                </c:pt>
                <c:pt idx="1184">
                  <c:v>135366</c:v>
                </c:pt>
                <c:pt idx="1185">
                  <c:v>141690</c:v>
                </c:pt>
                <c:pt idx="1186">
                  <c:v>146146.5</c:v>
                </c:pt>
                <c:pt idx="1187">
                  <c:v>145971</c:v>
                </c:pt>
                <c:pt idx="1188">
                  <c:v>150399</c:v>
                </c:pt>
                <c:pt idx="1189">
                  <c:v>137880</c:v>
                </c:pt>
                <c:pt idx="1190">
                  <c:v>139680</c:v>
                </c:pt>
                <c:pt idx="1191">
                  <c:v>137067</c:v>
                </c:pt>
                <c:pt idx="1192">
                  <c:v>138837</c:v>
                </c:pt>
                <c:pt idx="1193">
                  <c:v>137572.5</c:v>
                </c:pt>
                <c:pt idx="1194">
                  <c:v>132939</c:v>
                </c:pt>
                <c:pt idx="1195">
                  <c:v>128472</c:v>
                </c:pt>
                <c:pt idx="1196">
                  <c:v>132717</c:v>
                </c:pt>
                <c:pt idx="1197">
                  <c:v>135313.5</c:v>
                </c:pt>
                <c:pt idx="1198">
                  <c:v>138729</c:v>
                </c:pt>
                <c:pt idx="1199">
                  <c:v>132972</c:v>
                </c:pt>
                <c:pt idx="1200">
                  <c:v>135303</c:v>
                </c:pt>
                <c:pt idx="1201">
                  <c:v>130533</c:v>
                </c:pt>
                <c:pt idx="1202">
                  <c:v>135342</c:v>
                </c:pt>
                <c:pt idx="1203">
                  <c:v>139180.5</c:v>
                </c:pt>
                <c:pt idx="1204">
                  <c:v>139989</c:v>
                </c:pt>
                <c:pt idx="1205">
                  <c:v>144615</c:v>
                </c:pt>
                <c:pt idx="1206">
                  <c:v>143230.5</c:v>
                </c:pt>
                <c:pt idx="1207">
                  <c:v>139504.5</c:v>
                </c:pt>
                <c:pt idx="1208">
                  <c:v>136636.5</c:v>
                </c:pt>
                <c:pt idx="1209">
                  <c:v>128635.50000000001</c:v>
                </c:pt>
                <c:pt idx="1210">
                  <c:v>118099.5</c:v>
                </c:pt>
                <c:pt idx="1211">
                  <c:v>123415.5</c:v>
                </c:pt>
                <c:pt idx="1212">
                  <c:v>124676.99999999999</c:v>
                </c:pt>
                <c:pt idx="1213">
                  <c:v>120510</c:v>
                </c:pt>
                <c:pt idx="1214">
                  <c:v>114928.50000000001</c:v>
                </c:pt>
                <c:pt idx="1215">
                  <c:v>131016.00000000001</c:v>
                </c:pt>
                <c:pt idx="1216">
                  <c:v>131815.5</c:v>
                </c:pt>
                <c:pt idx="1217">
                  <c:v>125370</c:v>
                </c:pt>
                <c:pt idx="1218">
                  <c:v>127272</c:v>
                </c:pt>
                <c:pt idx="1219">
                  <c:v>117471</c:v>
                </c:pt>
                <c:pt idx="1220">
                  <c:v>110308.5</c:v>
                </c:pt>
                <c:pt idx="1221">
                  <c:v>108345</c:v>
                </c:pt>
                <c:pt idx="1222">
                  <c:v>110551.5</c:v>
                </c:pt>
                <c:pt idx="1223">
                  <c:v>111330</c:v>
                </c:pt>
                <c:pt idx="1224">
                  <c:v>120078</c:v>
                </c:pt>
                <c:pt idx="1225">
                  <c:v>122691.00000000001</c:v>
                </c:pt>
                <c:pt idx="1226">
                  <c:v>113388</c:v>
                </c:pt>
                <c:pt idx="1227">
                  <c:v>123308.99999999999</c:v>
                </c:pt>
                <c:pt idx="1228">
                  <c:v>125743.5</c:v>
                </c:pt>
                <c:pt idx="1229">
                  <c:v>130372.5</c:v>
                </c:pt>
                <c:pt idx="1230">
                  <c:v>131392.5</c:v>
                </c:pt>
                <c:pt idx="1231">
                  <c:v>127987.5</c:v>
                </c:pt>
                <c:pt idx="1232">
                  <c:v>126405</c:v>
                </c:pt>
                <c:pt idx="1233">
                  <c:v>134943</c:v>
                </c:pt>
                <c:pt idx="1234">
                  <c:v>139102.5</c:v>
                </c:pt>
                <c:pt idx="1235">
                  <c:v>136717.5</c:v>
                </c:pt>
                <c:pt idx="1236">
                  <c:v>141292.5</c:v>
                </c:pt>
                <c:pt idx="1237">
                  <c:v>148987.5</c:v>
                </c:pt>
                <c:pt idx="1238">
                  <c:v>141559.5</c:v>
                </c:pt>
                <c:pt idx="1239">
                  <c:v>140833.5</c:v>
                </c:pt>
                <c:pt idx="1240">
                  <c:v>139414.5</c:v>
                </c:pt>
                <c:pt idx="1241">
                  <c:v>142851</c:v>
                </c:pt>
                <c:pt idx="1242">
                  <c:v>138462</c:v>
                </c:pt>
                <c:pt idx="1243">
                  <c:v>133995</c:v>
                </c:pt>
                <c:pt idx="1244">
                  <c:v>132240</c:v>
                </c:pt>
                <c:pt idx="1245">
                  <c:v>130368</c:v>
                </c:pt>
                <c:pt idx="1246">
                  <c:v>132922.5</c:v>
                </c:pt>
                <c:pt idx="1247">
                  <c:v>132961.5</c:v>
                </c:pt>
                <c:pt idx="1248">
                  <c:v>137475</c:v>
                </c:pt>
                <c:pt idx="1249">
                  <c:v>139692</c:v>
                </c:pt>
                <c:pt idx="1250">
                  <c:v>143604</c:v>
                </c:pt>
                <c:pt idx="1251">
                  <c:v>146892</c:v>
                </c:pt>
                <c:pt idx="1252">
                  <c:v>143197.5</c:v>
                </c:pt>
                <c:pt idx="1253">
                  <c:v>140880</c:v>
                </c:pt>
                <c:pt idx="1254">
                  <c:v>140181</c:v>
                </c:pt>
                <c:pt idx="1255">
                  <c:v>140977.5</c:v>
                </c:pt>
                <c:pt idx="1256">
                  <c:v>139842</c:v>
                </c:pt>
                <c:pt idx="1257">
                  <c:v>136953</c:v>
                </c:pt>
                <c:pt idx="1258">
                  <c:v>140613</c:v>
                </c:pt>
                <c:pt idx="1259">
                  <c:v>142728</c:v>
                </c:pt>
                <c:pt idx="1260">
                  <c:v>143118</c:v>
                </c:pt>
                <c:pt idx="1261">
                  <c:v>143350.5</c:v>
                </c:pt>
                <c:pt idx="1262">
                  <c:v>142303.5</c:v>
                </c:pt>
                <c:pt idx="1263">
                  <c:v>143047.5</c:v>
                </c:pt>
                <c:pt idx="1264">
                  <c:v>143238</c:v>
                </c:pt>
                <c:pt idx="1265">
                  <c:v>149160</c:v>
                </c:pt>
                <c:pt idx="1266">
                  <c:v>150937.5</c:v>
                </c:pt>
                <c:pt idx="1267">
                  <c:v>151138.5</c:v>
                </c:pt>
                <c:pt idx="1268">
                  <c:v>148635</c:v>
                </c:pt>
                <c:pt idx="1269">
                  <c:v>150448.5</c:v>
                </c:pt>
                <c:pt idx="1270">
                  <c:v>157372.5</c:v>
                </c:pt>
                <c:pt idx="1271">
                  <c:v>157927.5</c:v>
                </c:pt>
                <c:pt idx="1272">
                  <c:v>158278.5</c:v>
                </c:pt>
                <c:pt idx="1273">
                  <c:v>156855</c:v>
                </c:pt>
                <c:pt idx="1274">
                  <c:v>164274</c:v>
                </c:pt>
                <c:pt idx="1275">
                  <c:v>167880</c:v>
                </c:pt>
                <c:pt idx="1276">
                  <c:v>172572</c:v>
                </c:pt>
                <c:pt idx="1277">
                  <c:v>176668.5</c:v>
                </c:pt>
                <c:pt idx="1278">
                  <c:v>174360</c:v>
                </c:pt>
                <c:pt idx="1279">
                  <c:v>167280</c:v>
                </c:pt>
                <c:pt idx="1280">
                  <c:v>166879.5</c:v>
                </c:pt>
                <c:pt idx="1281">
                  <c:v>165795</c:v>
                </c:pt>
                <c:pt idx="1282">
                  <c:v>164470.5</c:v>
                </c:pt>
                <c:pt idx="1283">
                  <c:v>170592</c:v>
                </c:pt>
                <c:pt idx="1284">
                  <c:v>169628.99999999997</c:v>
                </c:pt>
                <c:pt idx="1285">
                  <c:v>163909.5</c:v>
                </c:pt>
                <c:pt idx="1286">
                  <c:v>162231</c:v>
                </c:pt>
                <c:pt idx="1287">
                  <c:v>159855</c:v>
                </c:pt>
                <c:pt idx="1288">
                  <c:v>163995</c:v>
                </c:pt>
                <c:pt idx="1289">
                  <c:v>167889</c:v>
                </c:pt>
                <c:pt idx="1290">
                  <c:v>167632.5</c:v>
                </c:pt>
                <c:pt idx="1291">
                  <c:v>170191.49999999997</c:v>
                </c:pt>
                <c:pt idx="1292">
                  <c:v>165294</c:v>
                </c:pt>
                <c:pt idx="1293">
                  <c:v>166015.5</c:v>
                </c:pt>
                <c:pt idx="1294">
                  <c:v>166065</c:v>
                </c:pt>
                <c:pt idx="1295">
                  <c:v>167962.5</c:v>
                </c:pt>
                <c:pt idx="1296">
                  <c:v>174240</c:v>
                </c:pt>
                <c:pt idx="1297">
                  <c:v>170595</c:v>
                </c:pt>
                <c:pt idx="1298">
                  <c:v>173640</c:v>
                </c:pt>
                <c:pt idx="1299">
                  <c:v>176880</c:v>
                </c:pt>
                <c:pt idx="1300">
                  <c:v>181275</c:v>
                </c:pt>
                <c:pt idx="1301">
                  <c:v>184890</c:v>
                </c:pt>
                <c:pt idx="1302">
                  <c:v>176566.49999999997</c:v>
                </c:pt>
                <c:pt idx="1303">
                  <c:v>182175</c:v>
                </c:pt>
                <c:pt idx="1304">
                  <c:v>182974.5</c:v>
                </c:pt>
                <c:pt idx="1305">
                  <c:v>183945</c:v>
                </c:pt>
                <c:pt idx="1306">
                  <c:v>188492.99999999997</c:v>
                </c:pt>
                <c:pt idx="1307">
                  <c:v>188355</c:v>
                </c:pt>
                <c:pt idx="1308">
                  <c:v>181742.99999999997</c:v>
                </c:pt>
                <c:pt idx="1309">
                  <c:v>181702.5</c:v>
                </c:pt>
                <c:pt idx="1310">
                  <c:v>178942.5</c:v>
                </c:pt>
                <c:pt idx="1311">
                  <c:v>178398</c:v>
                </c:pt>
                <c:pt idx="1312">
                  <c:v>177135</c:v>
                </c:pt>
                <c:pt idx="1313">
                  <c:v>180775.5</c:v>
                </c:pt>
                <c:pt idx="1314">
                  <c:v>182305.49999999997</c:v>
                </c:pt>
                <c:pt idx="1315">
                  <c:v>184159.5</c:v>
                </c:pt>
                <c:pt idx="1316">
                  <c:v>185682.00000000003</c:v>
                </c:pt>
                <c:pt idx="1317">
                  <c:v>187050</c:v>
                </c:pt>
                <c:pt idx="1318">
                  <c:v>186930</c:v>
                </c:pt>
                <c:pt idx="1319">
                  <c:v>191153.99999999997</c:v>
                </c:pt>
                <c:pt idx="1320">
                  <c:v>194475</c:v>
                </c:pt>
                <c:pt idx="1321">
                  <c:v>197844</c:v>
                </c:pt>
                <c:pt idx="1322">
                  <c:v>202081.5</c:v>
                </c:pt>
                <c:pt idx="1323">
                  <c:v>205290</c:v>
                </c:pt>
                <c:pt idx="1324">
                  <c:v>199212</c:v>
                </c:pt>
                <c:pt idx="1325">
                  <c:v>203716.49999999997</c:v>
                </c:pt>
                <c:pt idx="1326">
                  <c:v>209025</c:v>
                </c:pt>
                <c:pt idx="1327">
                  <c:v>205302</c:v>
                </c:pt>
                <c:pt idx="1328">
                  <c:v>202999.5</c:v>
                </c:pt>
                <c:pt idx="1329">
                  <c:v>204542.99999999997</c:v>
                </c:pt>
                <c:pt idx="1330">
                  <c:v>212017.5</c:v>
                </c:pt>
                <c:pt idx="1331">
                  <c:v>207931.5</c:v>
                </c:pt>
                <c:pt idx="1332">
                  <c:v>206153.99999999997</c:v>
                </c:pt>
                <c:pt idx="1333">
                  <c:v>207562.5</c:v>
                </c:pt>
                <c:pt idx="1334">
                  <c:v>213102</c:v>
                </c:pt>
                <c:pt idx="1335">
                  <c:v>205285.5</c:v>
                </c:pt>
                <c:pt idx="1336">
                  <c:v>203907.00000000003</c:v>
                </c:pt>
                <c:pt idx="1337">
                  <c:v>201370.5</c:v>
                </c:pt>
                <c:pt idx="1338">
                  <c:v>200314.5</c:v>
                </c:pt>
                <c:pt idx="1339">
                  <c:v>202345.5</c:v>
                </c:pt>
                <c:pt idx="1340">
                  <c:v>203412</c:v>
                </c:pt>
                <c:pt idx="1341">
                  <c:v>208122</c:v>
                </c:pt>
                <c:pt idx="1342">
                  <c:v>211204.5</c:v>
                </c:pt>
                <c:pt idx="1343">
                  <c:v>214189.5</c:v>
                </c:pt>
                <c:pt idx="1344">
                  <c:v>212544</c:v>
                </c:pt>
                <c:pt idx="1345">
                  <c:v>212748</c:v>
                </c:pt>
                <c:pt idx="1346">
                  <c:v>214403.99999999997</c:v>
                </c:pt>
                <c:pt idx="1347">
                  <c:v>214246.5</c:v>
                </c:pt>
                <c:pt idx="1348">
                  <c:v>221175</c:v>
                </c:pt>
                <c:pt idx="1349">
                  <c:v>222953.99999999997</c:v>
                </c:pt>
                <c:pt idx="1350">
                  <c:v>226028.99999999997</c:v>
                </c:pt>
                <c:pt idx="1351">
                  <c:v>234472.5</c:v>
                </c:pt>
                <c:pt idx="1352">
                  <c:v>224269.50000000003</c:v>
                </c:pt>
                <c:pt idx="1353">
                  <c:v>224209.5</c:v>
                </c:pt>
                <c:pt idx="1354">
                  <c:v>226732.5</c:v>
                </c:pt>
                <c:pt idx="1355">
                  <c:v>230397</c:v>
                </c:pt>
                <c:pt idx="1356">
                  <c:v>231258</c:v>
                </c:pt>
                <c:pt idx="1357">
                  <c:v>229639.5</c:v>
                </c:pt>
                <c:pt idx="1358">
                  <c:v>230854.5</c:v>
                </c:pt>
                <c:pt idx="1359">
                  <c:v>225321.00000000003</c:v>
                </c:pt>
                <c:pt idx="1360">
                  <c:v>223111.5</c:v>
                </c:pt>
                <c:pt idx="1361">
                  <c:v>231574.5</c:v>
                </c:pt>
                <c:pt idx="1362">
                  <c:v>238984.5</c:v>
                </c:pt>
                <c:pt idx="1363">
                  <c:v>240117</c:v>
                </c:pt>
                <c:pt idx="1364">
                  <c:v>244015.5</c:v>
                </c:pt>
                <c:pt idx="1365">
                  <c:v>249513</c:v>
                </c:pt>
                <c:pt idx="1366">
                  <c:v>261964.5</c:v>
                </c:pt>
                <c:pt idx="1367">
                  <c:v>277752</c:v>
                </c:pt>
                <c:pt idx="1368">
                  <c:v>274057.5</c:v>
                </c:pt>
                <c:pt idx="1369">
                  <c:v>282354</c:v>
                </c:pt>
                <c:pt idx="1370">
                  <c:v>278275.5</c:v>
                </c:pt>
                <c:pt idx="1371">
                  <c:v>271698</c:v>
                </c:pt>
                <c:pt idx="1372">
                  <c:v>248415</c:v>
                </c:pt>
                <c:pt idx="1373">
                  <c:v>243505.49999999997</c:v>
                </c:pt>
                <c:pt idx="1374">
                  <c:v>245635.5</c:v>
                </c:pt>
                <c:pt idx="1375">
                  <c:v>252048</c:v>
                </c:pt>
                <c:pt idx="1376">
                  <c:v>246267</c:v>
                </c:pt>
                <c:pt idx="1377">
                  <c:v>261439.5</c:v>
                </c:pt>
                <c:pt idx="1378">
                  <c:v>263103</c:v>
                </c:pt>
                <c:pt idx="1379">
                  <c:v>268182</c:v>
                </c:pt>
                <c:pt idx="1380">
                  <c:v>258475.5</c:v>
                </c:pt>
                <c:pt idx="1381">
                  <c:v>252034.5</c:v>
                </c:pt>
                <c:pt idx="1382">
                  <c:v>261912</c:v>
                </c:pt>
                <c:pt idx="1383">
                  <c:v>256600.5</c:v>
                </c:pt>
                <c:pt idx="1384">
                  <c:v>239767.5</c:v>
                </c:pt>
                <c:pt idx="1385">
                  <c:v>240969</c:v>
                </c:pt>
                <c:pt idx="1386">
                  <c:v>234522</c:v>
                </c:pt>
                <c:pt idx="1387">
                  <c:v>242446.5</c:v>
                </c:pt>
                <c:pt idx="1388">
                  <c:v>245802</c:v>
                </c:pt>
                <c:pt idx="1389">
                  <c:v>249891</c:v>
                </c:pt>
                <c:pt idx="1390">
                  <c:v>260748</c:v>
                </c:pt>
                <c:pt idx="1391">
                  <c:v>258828</c:v>
                </c:pt>
                <c:pt idx="1392">
                  <c:v>258214.5</c:v>
                </c:pt>
                <c:pt idx="1393">
                  <c:v>258439.5</c:v>
                </c:pt>
                <c:pt idx="1394">
                  <c:v>265773</c:v>
                </c:pt>
                <c:pt idx="1395">
                  <c:v>256767</c:v>
                </c:pt>
                <c:pt idx="1396">
                  <c:v>257020.5</c:v>
                </c:pt>
                <c:pt idx="1397">
                  <c:v>248908.50000000003</c:v>
                </c:pt>
                <c:pt idx="1398">
                  <c:v>249085.5</c:v>
                </c:pt>
                <c:pt idx="1399">
                  <c:v>250188</c:v>
                </c:pt>
                <c:pt idx="1400">
                  <c:v>245978.99999999997</c:v>
                </c:pt>
                <c:pt idx="1401">
                  <c:v>248670</c:v>
                </c:pt>
                <c:pt idx="1402">
                  <c:v>246418.5</c:v>
                </c:pt>
                <c:pt idx="1403">
                  <c:v>249342</c:v>
                </c:pt>
                <c:pt idx="1404">
                  <c:v>246303</c:v>
                </c:pt>
                <c:pt idx="1405">
                  <c:v>236817</c:v>
                </c:pt>
                <c:pt idx="1406">
                  <c:v>238891.49999999997</c:v>
                </c:pt>
                <c:pt idx="1407">
                  <c:v>235890</c:v>
                </c:pt>
                <c:pt idx="1408">
                  <c:v>243706.5</c:v>
                </c:pt>
                <c:pt idx="1409">
                  <c:v>238977</c:v>
                </c:pt>
                <c:pt idx="1410">
                  <c:v>244057.5</c:v>
                </c:pt>
                <c:pt idx="1411">
                  <c:v>235752</c:v>
                </c:pt>
                <c:pt idx="1412">
                  <c:v>239605.49999999997</c:v>
                </c:pt>
                <c:pt idx="1413">
                  <c:v>237542.99999999997</c:v>
                </c:pt>
                <c:pt idx="1414">
                  <c:v>238288.5</c:v>
                </c:pt>
                <c:pt idx="1415">
                  <c:v>237321.00000000003</c:v>
                </c:pt>
                <c:pt idx="1416">
                  <c:v>243432.00000000003</c:v>
                </c:pt>
                <c:pt idx="1417">
                  <c:v>240472.5</c:v>
                </c:pt>
                <c:pt idx="1418">
                  <c:v>242995.5</c:v>
                </c:pt>
                <c:pt idx="1419">
                  <c:v>242293.5</c:v>
                </c:pt>
                <c:pt idx="1420">
                  <c:v>250467</c:v>
                </c:pt>
                <c:pt idx="1421">
                  <c:v>253584</c:v>
                </c:pt>
                <c:pt idx="1422">
                  <c:v>260365.5</c:v>
                </c:pt>
                <c:pt idx="1423">
                  <c:v>265218</c:v>
                </c:pt>
                <c:pt idx="1424">
                  <c:v>265863</c:v>
                </c:pt>
                <c:pt idx="1425">
                  <c:v>265827</c:v>
                </c:pt>
                <c:pt idx="1426">
                  <c:v>267081</c:v>
                </c:pt>
                <c:pt idx="1427">
                  <c:v>263052</c:v>
                </c:pt>
                <c:pt idx="1428">
                  <c:v>258202.5</c:v>
                </c:pt>
                <c:pt idx="1429">
                  <c:v>256657.5</c:v>
                </c:pt>
                <c:pt idx="1430">
                  <c:v>251631</c:v>
                </c:pt>
                <c:pt idx="1431">
                  <c:v>259645.5</c:v>
                </c:pt>
                <c:pt idx="1432">
                  <c:v>257065.5</c:v>
                </c:pt>
                <c:pt idx="1433">
                  <c:v>262569</c:v>
                </c:pt>
                <c:pt idx="1434">
                  <c:v>257192.99999999997</c:v>
                </c:pt>
                <c:pt idx="1435">
                  <c:v>255640.5</c:v>
                </c:pt>
                <c:pt idx="1436">
                  <c:v>254380.49999999997</c:v>
                </c:pt>
                <c:pt idx="1437">
                  <c:v>248499</c:v>
                </c:pt>
                <c:pt idx="1438">
                  <c:v>248358</c:v>
                </c:pt>
                <c:pt idx="1439">
                  <c:v>248307.00000000003</c:v>
                </c:pt>
                <c:pt idx="1440">
                  <c:v>249408</c:v>
                </c:pt>
                <c:pt idx="1441">
                  <c:v>252595.5</c:v>
                </c:pt>
                <c:pt idx="1442">
                  <c:v>248761.5</c:v>
                </c:pt>
                <c:pt idx="1443">
                  <c:v>250023</c:v>
                </c:pt>
                <c:pt idx="1444">
                  <c:v>250036.5</c:v>
                </c:pt>
                <c:pt idx="1445">
                  <c:v>241465.5</c:v>
                </c:pt>
                <c:pt idx="1446">
                  <c:v>237183</c:v>
                </c:pt>
                <c:pt idx="1447">
                  <c:v>236410.5</c:v>
                </c:pt>
                <c:pt idx="1448">
                  <c:v>236799</c:v>
                </c:pt>
                <c:pt idx="1449">
                  <c:v>238783.50000000003</c:v>
                </c:pt>
                <c:pt idx="1450">
                  <c:v>240505.49999999997</c:v>
                </c:pt>
                <c:pt idx="1451">
                  <c:v>239827.5</c:v>
                </c:pt>
                <c:pt idx="1452">
                  <c:v>236920.5</c:v>
                </c:pt>
                <c:pt idx="1453">
                  <c:v>222069</c:v>
                </c:pt>
                <c:pt idx="1454">
                  <c:v>210831</c:v>
                </c:pt>
                <c:pt idx="1455">
                  <c:v>219006</c:v>
                </c:pt>
                <c:pt idx="1456">
                  <c:v>220531.5</c:v>
                </c:pt>
                <c:pt idx="1457">
                  <c:v>217083</c:v>
                </c:pt>
                <c:pt idx="1458">
                  <c:v>203942.99999999997</c:v>
                </c:pt>
                <c:pt idx="1459">
                  <c:v>207949.5</c:v>
                </c:pt>
                <c:pt idx="1460">
                  <c:v>208135.5</c:v>
                </c:pt>
                <c:pt idx="1461">
                  <c:v>207612</c:v>
                </c:pt>
                <c:pt idx="1462">
                  <c:v>208557.00000000003</c:v>
                </c:pt>
                <c:pt idx="1463">
                  <c:v>194417.99999999997</c:v>
                </c:pt>
                <c:pt idx="1464">
                  <c:v>185139</c:v>
                </c:pt>
                <c:pt idx="1465">
                  <c:v>183447</c:v>
                </c:pt>
                <c:pt idx="1466">
                  <c:v>192780</c:v>
                </c:pt>
                <c:pt idx="1467">
                  <c:v>194382.00000000003</c:v>
                </c:pt>
                <c:pt idx="1468">
                  <c:v>199977</c:v>
                </c:pt>
                <c:pt idx="1469">
                  <c:v>196839</c:v>
                </c:pt>
                <c:pt idx="1470">
                  <c:v>197157.00000000003</c:v>
                </c:pt>
                <c:pt idx="1471">
                  <c:v>206445</c:v>
                </c:pt>
                <c:pt idx="1472">
                  <c:v>207088.5</c:v>
                </c:pt>
                <c:pt idx="1473">
                  <c:v>209170.5</c:v>
                </c:pt>
                <c:pt idx="1474">
                  <c:v>208719</c:v>
                </c:pt>
                <c:pt idx="1475">
                  <c:v>199059</c:v>
                </c:pt>
                <c:pt idx="1476">
                  <c:v>198856.5</c:v>
                </c:pt>
                <c:pt idx="1477">
                  <c:v>200449.5</c:v>
                </c:pt>
                <c:pt idx="1478">
                  <c:v>196591.49999999997</c:v>
                </c:pt>
                <c:pt idx="1479">
                  <c:v>190776</c:v>
                </c:pt>
                <c:pt idx="1480">
                  <c:v>197391</c:v>
                </c:pt>
                <c:pt idx="1481">
                  <c:v>202553.99999999997</c:v>
                </c:pt>
                <c:pt idx="1482">
                  <c:v>197361</c:v>
                </c:pt>
                <c:pt idx="1483">
                  <c:v>193245</c:v>
                </c:pt>
                <c:pt idx="1484">
                  <c:v>193467</c:v>
                </c:pt>
                <c:pt idx="1485">
                  <c:v>186510</c:v>
                </c:pt>
                <c:pt idx="1486">
                  <c:v>187689</c:v>
                </c:pt>
                <c:pt idx="1487">
                  <c:v>184312.5</c:v>
                </c:pt>
                <c:pt idx="1488">
                  <c:v>185760</c:v>
                </c:pt>
                <c:pt idx="1489">
                  <c:v>180432.00000000003</c:v>
                </c:pt>
                <c:pt idx="1490">
                  <c:v>181956</c:v>
                </c:pt>
                <c:pt idx="1491">
                  <c:v>185637</c:v>
                </c:pt>
                <c:pt idx="1492">
                  <c:v>187131</c:v>
                </c:pt>
                <c:pt idx="1493">
                  <c:v>188064</c:v>
                </c:pt>
                <c:pt idx="1494">
                  <c:v>190458</c:v>
                </c:pt>
                <c:pt idx="1495">
                  <c:v>186372</c:v>
                </c:pt>
                <c:pt idx="1496">
                  <c:v>190008</c:v>
                </c:pt>
                <c:pt idx="1497">
                  <c:v>197577</c:v>
                </c:pt>
                <c:pt idx="1498">
                  <c:v>198717</c:v>
                </c:pt>
                <c:pt idx="1499">
                  <c:v>199134</c:v>
                </c:pt>
                <c:pt idx="1500">
                  <c:v>200867.99999999997</c:v>
                </c:pt>
                <c:pt idx="1501">
                  <c:v>207249</c:v>
                </c:pt>
                <c:pt idx="1502">
                  <c:v>200014.5</c:v>
                </c:pt>
                <c:pt idx="1503">
                  <c:v>194088</c:v>
                </c:pt>
                <c:pt idx="1504">
                  <c:v>195392.99999999997</c:v>
                </c:pt>
                <c:pt idx="1505">
                  <c:v>197712</c:v>
                </c:pt>
                <c:pt idx="1506">
                  <c:v>194230.49999999997</c:v>
                </c:pt>
                <c:pt idx="1507">
                  <c:v>195522</c:v>
                </c:pt>
                <c:pt idx="1508">
                  <c:v>194937</c:v>
                </c:pt>
                <c:pt idx="1509">
                  <c:v>193288.5</c:v>
                </c:pt>
                <c:pt idx="1510">
                  <c:v>193864.5</c:v>
                </c:pt>
                <c:pt idx="1511">
                  <c:v>193834.5</c:v>
                </c:pt>
                <c:pt idx="1512">
                  <c:v>187564.5</c:v>
                </c:pt>
                <c:pt idx="1513">
                  <c:v>187881</c:v>
                </c:pt>
                <c:pt idx="1514">
                  <c:v>191496.00000000003</c:v>
                </c:pt>
                <c:pt idx="1515">
                  <c:v>197101.5</c:v>
                </c:pt>
                <c:pt idx="1516">
                  <c:v>197267.99999999997</c:v>
                </c:pt>
                <c:pt idx="1517">
                  <c:v>197892</c:v>
                </c:pt>
                <c:pt idx="1518">
                  <c:v>200761.5</c:v>
                </c:pt>
                <c:pt idx="1519">
                  <c:v>196517.99999999997</c:v>
                </c:pt>
                <c:pt idx="1520">
                  <c:v>196171.5</c:v>
                </c:pt>
                <c:pt idx="1521">
                  <c:v>194056.5</c:v>
                </c:pt>
                <c:pt idx="1522">
                  <c:v>196381.5</c:v>
                </c:pt>
                <c:pt idx="1523">
                  <c:v>195646.5</c:v>
                </c:pt>
                <c:pt idx="1524">
                  <c:v>192091.49999999997</c:v>
                </c:pt>
                <c:pt idx="1525">
                  <c:v>193053</c:v>
                </c:pt>
                <c:pt idx="1526">
                  <c:v>190231.5</c:v>
                </c:pt>
                <c:pt idx="1527">
                  <c:v>184201.5</c:v>
                </c:pt>
                <c:pt idx="1528">
                  <c:v>182386.5</c:v>
                </c:pt>
                <c:pt idx="1529">
                  <c:v>182806.5</c:v>
                </c:pt>
                <c:pt idx="1530">
                  <c:v>178614</c:v>
                </c:pt>
                <c:pt idx="1531">
                  <c:v>183466.49999999997</c:v>
                </c:pt>
                <c:pt idx="1532">
                  <c:v>185701.5</c:v>
                </c:pt>
                <c:pt idx="1533">
                  <c:v>184621.5</c:v>
                </c:pt>
                <c:pt idx="1534">
                  <c:v>175876.5</c:v>
                </c:pt>
                <c:pt idx="1535">
                  <c:v>176671.5</c:v>
                </c:pt>
                <c:pt idx="1536">
                  <c:v>178351.5</c:v>
                </c:pt>
                <c:pt idx="1537">
                  <c:v>180166.49999999997</c:v>
                </c:pt>
                <c:pt idx="1538">
                  <c:v>175039.5</c:v>
                </c:pt>
                <c:pt idx="1539">
                  <c:v>178777.5</c:v>
                </c:pt>
                <c:pt idx="1540">
                  <c:v>183199.5</c:v>
                </c:pt>
                <c:pt idx="1541">
                  <c:v>179305.49999999997</c:v>
                </c:pt>
                <c:pt idx="1542">
                  <c:v>179337</c:v>
                </c:pt>
                <c:pt idx="1543">
                  <c:v>178236</c:v>
                </c:pt>
                <c:pt idx="1544">
                  <c:v>183421.5</c:v>
                </c:pt>
                <c:pt idx="1545">
                  <c:v>191964</c:v>
                </c:pt>
                <c:pt idx="1546">
                  <c:v>194206.5</c:v>
                </c:pt>
                <c:pt idx="1547">
                  <c:v>192472.5</c:v>
                </c:pt>
                <c:pt idx="1548">
                  <c:v>185029.5</c:v>
                </c:pt>
                <c:pt idx="1549">
                  <c:v>184387.5</c:v>
                </c:pt>
                <c:pt idx="1550">
                  <c:v>180201</c:v>
                </c:pt>
                <c:pt idx="1551">
                  <c:v>181930.49999999997</c:v>
                </c:pt>
                <c:pt idx="1552">
                  <c:v>174678</c:v>
                </c:pt>
                <c:pt idx="1553">
                  <c:v>173815.5</c:v>
                </c:pt>
                <c:pt idx="1554">
                  <c:v>177291</c:v>
                </c:pt>
                <c:pt idx="1555">
                  <c:v>179781</c:v>
                </c:pt>
                <c:pt idx="1556">
                  <c:v>180364.5</c:v>
                </c:pt>
                <c:pt idx="1557">
                  <c:v>181135.5</c:v>
                </c:pt>
                <c:pt idx="1558">
                  <c:v>180597</c:v>
                </c:pt>
                <c:pt idx="1559">
                  <c:v>176856</c:v>
                </c:pt>
                <c:pt idx="1560">
                  <c:v>176717.99999999997</c:v>
                </c:pt>
                <c:pt idx="1561">
                  <c:v>178144.50000000003</c:v>
                </c:pt>
                <c:pt idx="1562">
                  <c:v>183541.49999999997</c:v>
                </c:pt>
                <c:pt idx="1563">
                  <c:v>180829.5</c:v>
                </c:pt>
                <c:pt idx="1564">
                  <c:v>178503</c:v>
                </c:pt>
                <c:pt idx="1565">
                  <c:v>175687.5</c:v>
                </c:pt>
                <c:pt idx="1566">
                  <c:v>177139.5</c:v>
                </c:pt>
                <c:pt idx="1567">
                  <c:v>179922</c:v>
                </c:pt>
                <c:pt idx="1568">
                  <c:v>176263.5</c:v>
                </c:pt>
                <c:pt idx="1569">
                  <c:v>174892.5</c:v>
                </c:pt>
                <c:pt idx="1570">
                  <c:v>174451.5</c:v>
                </c:pt>
                <c:pt idx="1571">
                  <c:v>170161.5</c:v>
                </c:pt>
                <c:pt idx="1572">
                  <c:v>164809.5</c:v>
                </c:pt>
                <c:pt idx="1573">
                  <c:v>164266.49999999997</c:v>
                </c:pt>
                <c:pt idx="1574">
                  <c:v>164068.5</c:v>
                </c:pt>
                <c:pt idx="1575">
                  <c:v>167191.49999999997</c:v>
                </c:pt>
                <c:pt idx="1576">
                  <c:v>174040.5</c:v>
                </c:pt>
                <c:pt idx="1577">
                  <c:v>169975.5</c:v>
                </c:pt>
                <c:pt idx="1578">
                  <c:v>168202.5</c:v>
                </c:pt>
                <c:pt idx="1579">
                  <c:v>166101</c:v>
                </c:pt>
                <c:pt idx="1580">
                  <c:v>170803.5</c:v>
                </c:pt>
                <c:pt idx="1581">
                  <c:v>171882.00000000003</c:v>
                </c:pt>
                <c:pt idx="1582">
                  <c:v>170724</c:v>
                </c:pt>
                <c:pt idx="1583">
                  <c:v>173367</c:v>
                </c:pt>
                <c:pt idx="1584">
                  <c:v>176487</c:v>
                </c:pt>
                <c:pt idx="1585">
                  <c:v>174606</c:v>
                </c:pt>
                <c:pt idx="1586">
                  <c:v>171270</c:v>
                </c:pt>
                <c:pt idx="1587">
                  <c:v>163386</c:v>
                </c:pt>
                <c:pt idx="1588">
                  <c:v>162526.5</c:v>
                </c:pt>
                <c:pt idx="1589">
                  <c:v>161642.99999999997</c:v>
                </c:pt>
                <c:pt idx="1590">
                  <c:v>158617.5</c:v>
                </c:pt>
                <c:pt idx="1591">
                  <c:v>162894</c:v>
                </c:pt>
                <c:pt idx="1592">
                  <c:v>161146.5</c:v>
                </c:pt>
                <c:pt idx="1593">
                  <c:v>159906</c:v>
                </c:pt>
                <c:pt idx="1594">
                  <c:v>161409</c:v>
                </c:pt>
                <c:pt idx="1595">
                  <c:v>159175.5</c:v>
                </c:pt>
                <c:pt idx="1596">
                  <c:v>165613.5</c:v>
                </c:pt>
                <c:pt idx="1597">
                  <c:v>163273.5</c:v>
                </c:pt>
                <c:pt idx="1598">
                  <c:v>164625</c:v>
                </c:pt>
                <c:pt idx="1599">
                  <c:v>167700</c:v>
                </c:pt>
                <c:pt idx="1600">
                  <c:v>175953</c:v>
                </c:pt>
                <c:pt idx="1601">
                  <c:v>185603.99999999997</c:v>
                </c:pt>
                <c:pt idx="1602">
                  <c:v>183894</c:v>
                </c:pt>
                <c:pt idx="1603">
                  <c:v>183392.99999999997</c:v>
                </c:pt>
                <c:pt idx="1604">
                  <c:v>188826</c:v>
                </c:pt>
                <c:pt idx="1605">
                  <c:v>187537.5</c:v>
                </c:pt>
                <c:pt idx="1606">
                  <c:v>188256</c:v>
                </c:pt>
                <c:pt idx="1607">
                  <c:v>182491.49999999997</c:v>
                </c:pt>
                <c:pt idx="1608">
                  <c:v>183265.5</c:v>
                </c:pt>
                <c:pt idx="1609">
                  <c:v>185867.99999999997</c:v>
                </c:pt>
                <c:pt idx="1610">
                  <c:v>185031</c:v>
                </c:pt>
                <c:pt idx="1611">
                  <c:v>184791</c:v>
                </c:pt>
                <c:pt idx="1612">
                  <c:v>193908</c:v>
                </c:pt>
                <c:pt idx="1613">
                  <c:v>193140</c:v>
                </c:pt>
                <c:pt idx="1614">
                  <c:v>190918.5</c:v>
                </c:pt>
                <c:pt idx="1615">
                  <c:v>187785</c:v>
                </c:pt>
                <c:pt idx="1616">
                  <c:v>181899</c:v>
                </c:pt>
                <c:pt idx="1617">
                  <c:v>186597</c:v>
                </c:pt>
                <c:pt idx="1618">
                  <c:v>191037</c:v>
                </c:pt>
                <c:pt idx="1619">
                  <c:v>194748</c:v>
                </c:pt>
                <c:pt idx="1620">
                  <c:v>197263.5</c:v>
                </c:pt>
                <c:pt idx="1621">
                  <c:v>201135</c:v>
                </c:pt>
                <c:pt idx="1622">
                  <c:v>204913.5</c:v>
                </c:pt>
                <c:pt idx="1623">
                  <c:v>200587.5</c:v>
                </c:pt>
                <c:pt idx="1624">
                  <c:v>198283.50000000003</c:v>
                </c:pt>
                <c:pt idx="1625">
                  <c:v>202615.5</c:v>
                </c:pt>
                <c:pt idx="1626">
                  <c:v>200382.00000000003</c:v>
                </c:pt>
                <c:pt idx="1627">
                  <c:v>200409</c:v>
                </c:pt>
                <c:pt idx="1628">
                  <c:v>201162</c:v>
                </c:pt>
                <c:pt idx="1629">
                  <c:v>198141</c:v>
                </c:pt>
                <c:pt idx="1630">
                  <c:v>198803.99999999997</c:v>
                </c:pt>
                <c:pt idx="1631">
                  <c:v>199170</c:v>
                </c:pt>
                <c:pt idx="1632">
                  <c:v>196458</c:v>
                </c:pt>
                <c:pt idx="1633">
                  <c:v>200598</c:v>
                </c:pt>
                <c:pt idx="1634">
                  <c:v>197353.5</c:v>
                </c:pt>
                <c:pt idx="1635">
                  <c:v>188412</c:v>
                </c:pt>
                <c:pt idx="1636">
                  <c:v>187576.5</c:v>
                </c:pt>
                <c:pt idx="1637">
                  <c:v>189894</c:v>
                </c:pt>
                <c:pt idx="1638">
                  <c:v>191361</c:v>
                </c:pt>
                <c:pt idx="1639">
                  <c:v>195660</c:v>
                </c:pt>
                <c:pt idx="1640">
                  <c:v>184050</c:v>
                </c:pt>
                <c:pt idx="1641">
                  <c:v>181168.5</c:v>
                </c:pt>
                <c:pt idx="1642">
                  <c:v>176950.5</c:v>
                </c:pt>
                <c:pt idx="1643">
                  <c:v>176517</c:v>
                </c:pt>
                <c:pt idx="1644">
                  <c:v>173946.00000000003</c:v>
                </c:pt>
                <c:pt idx="1645">
                  <c:v>170146.5</c:v>
                </c:pt>
                <c:pt idx="1646">
                  <c:v>169908</c:v>
                </c:pt>
                <c:pt idx="1647">
                  <c:v>172719</c:v>
                </c:pt>
                <c:pt idx="1648">
                  <c:v>175806</c:v>
                </c:pt>
                <c:pt idx="1649">
                  <c:v>179560.5</c:v>
                </c:pt>
                <c:pt idx="1650">
                  <c:v>181176</c:v>
                </c:pt>
                <c:pt idx="1651">
                  <c:v>178702.5</c:v>
                </c:pt>
                <c:pt idx="1652">
                  <c:v>183016.49999999997</c:v>
                </c:pt>
                <c:pt idx="1653">
                  <c:v>185038.5</c:v>
                </c:pt>
                <c:pt idx="1654">
                  <c:v>185221.5</c:v>
                </c:pt>
                <c:pt idx="1655">
                  <c:v>188539.5</c:v>
                </c:pt>
                <c:pt idx="1656">
                  <c:v>185175</c:v>
                </c:pt>
                <c:pt idx="1657">
                  <c:v>180703.5</c:v>
                </c:pt>
                <c:pt idx="1658">
                  <c:v>184353</c:v>
                </c:pt>
                <c:pt idx="1659">
                  <c:v>186727.5</c:v>
                </c:pt>
                <c:pt idx="1660">
                  <c:v>187327.5</c:v>
                </c:pt>
                <c:pt idx="1661">
                  <c:v>188094</c:v>
                </c:pt>
                <c:pt idx="1662">
                  <c:v>192969</c:v>
                </c:pt>
                <c:pt idx="1663">
                  <c:v>192556.5</c:v>
                </c:pt>
                <c:pt idx="1664">
                  <c:v>190171.5</c:v>
                </c:pt>
                <c:pt idx="1665">
                  <c:v>184063.5</c:v>
                </c:pt>
                <c:pt idx="1666">
                  <c:v>184249.5</c:v>
                </c:pt>
                <c:pt idx="1667">
                  <c:v>188281.5</c:v>
                </c:pt>
                <c:pt idx="1668">
                  <c:v>190005</c:v>
                </c:pt>
                <c:pt idx="1669">
                  <c:v>191826</c:v>
                </c:pt>
                <c:pt idx="1670">
                  <c:v>189985.5</c:v>
                </c:pt>
                <c:pt idx="1671">
                  <c:v>188058</c:v>
                </c:pt>
                <c:pt idx="1672">
                  <c:v>188505</c:v>
                </c:pt>
                <c:pt idx="1673">
                  <c:v>186203.99999999997</c:v>
                </c:pt>
                <c:pt idx="1674">
                  <c:v>181918.5</c:v>
                </c:pt>
                <c:pt idx="1675">
                  <c:v>184270.5</c:v>
                </c:pt>
                <c:pt idx="1676">
                  <c:v>188241</c:v>
                </c:pt>
                <c:pt idx="1677">
                  <c:v>190410</c:v>
                </c:pt>
                <c:pt idx="1678">
                  <c:v>188797.5</c:v>
                </c:pt>
                <c:pt idx="1679">
                  <c:v>193338</c:v>
                </c:pt>
                <c:pt idx="1680">
                  <c:v>192645</c:v>
                </c:pt>
                <c:pt idx="1681">
                  <c:v>193626</c:v>
                </c:pt>
                <c:pt idx="1682">
                  <c:v>198712.5</c:v>
                </c:pt>
                <c:pt idx="1683">
                  <c:v>201951</c:v>
                </c:pt>
                <c:pt idx="1684">
                  <c:v>197995.5</c:v>
                </c:pt>
                <c:pt idx="1685">
                  <c:v>194592</c:v>
                </c:pt>
                <c:pt idx="1686">
                  <c:v>192028.5</c:v>
                </c:pt>
                <c:pt idx="1687">
                  <c:v>191436</c:v>
                </c:pt>
                <c:pt idx="1688">
                  <c:v>195514.5</c:v>
                </c:pt>
                <c:pt idx="1689">
                  <c:v>192021.00000000003</c:v>
                </c:pt>
                <c:pt idx="1690">
                  <c:v>190990.5</c:v>
                </c:pt>
                <c:pt idx="1691">
                  <c:v>190431</c:v>
                </c:pt>
                <c:pt idx="1692">
                  <c:v>191326.5</c:v>
                </c:pt>
                <c:pt idx="1693">
                  <c:v>193989</c:v>
                </c:pt>
                <c:pt idx="1694">
                  <c:v>193173</c:v>
                </c:pt>
                <c:pt idx="1695">
                  <c:v>192027</c:v>
                </c:pt>
                <c:pt idx="1696">
                  <c:v>186846.00000000003</c:v>
                </c:pt>
                <c:pt idx="1697">
                  <c:v>188136</c:v>
                </c:pt>
                <c:pt idx="1698">
                  <c:v>191140.5</c:v>
                </c:pt>
                <c:pt idx="1699">
                  <c:v>195333</c:v>
                </c:pt>
                <c:pt idx="1700">
                  <c:v>197676</c:v>
                </c:pt>
                <c:pt idx="1701">
                  <c:v>200422.5</c:v>
                </c:pt>
                <c:pt idx="1702">
                  <c:v>199651.5</c:v>
                </c:pt>
                <c:pt idx="1703">
                  <c:v>202501.5</c:v>
                </c:pt>
                <c:pt idx="1704">
                  <c:v>199927.5</c:v>
                </c:pt>
                <c:pt idx="1705">
                  <c:v>197203.5</c:v>
                </c:pt>
                <c:pt idx="1706">
                  <c:v>201981</c:v>
                </c:pt>
                <c:pt idx="1707">
                  <c:v>199251</c:v>
                </c:pt>
                <c:pt idx="1708">
                  <c:v>198312</c:v>
                </c:pt>
                <c:pt idx="1709">
                  <c:v>198477</c:v>
                </c:pt>
                <c:pt idx="1710">
                  <c:v>197042.99999999997</c:v>
                </c:pt>
                <c:pt idx="1711">
                  <c:v>202041</c:v>
                </c:pt>
                <c:pt idx="1712">
                  <c:v>198687</c:v>
                </c:pt>
                <c:pt idx="1713">
                  <c:v>199905</c:v>
                </c:pt>
                <c:pt idx="1714">
                  <c:v>201759</c:v>
                </c:pt>
                <c:pt idx="1715">
                  <c:v>200280</c:v>
                </c:pt>
                <c:pt idx="1716">
                  <c:v>198417</c:v>
                </c:pt>
                <c:pt idx="1717">
                  <c:v>197227.5</c:v>
                </c:pt>
                <c:pt idx="1718">
                  <c:v>197614.5</c:v>
                </c:pt>
                <c:pt idx="1719">
                  <c:v>193932.00000000003</c:v>
                </c:pt>
                <c:pt idx="1720">
                  <c:v>195192</c:v>
                </c:pt>
                <c:pt idx="1721">
                  <c:v>193939.5</c:v>
                </c:pt>
                <c:pt idx="1722">
                  <c:v>194788.5</c:v>
                </c:pt>
                <c:pt idx="1723">
                  <c:v>191959.5</c:v>
                </c:pt>
                <c:pt idx="1724">
                  <c:v>190375.5</c:v>
                </c:pt>
                <c:pt idx="1725">
                  <c:v>187882.5</c:v>
                </c:pt>
                <c:pt idx="1726">
                  <c:v>188196.00000000003</c:v>
                </c:pt>
                <c:pt idx="1727">
                  <c:v>186187.5</c:v>
                </c:pt>
                <c:pt idx="1728">
                  <c:v>184744.50000000003</c:v>
                </c:pt>
                <c:pt idx="1729">
                  <c:v>183402</c:v>
                </c:pt>
                <c:pt idx="1730">
                  <c:v>181992</c:v>
                </c:pt>
                <c:pt idx="1731">
                  <c:v>181674</c:v>
                </c:pt>
                <c:pt idx="1732">
                  <c:v>177684</c:v>
                </c:pt>
                <c:pt idx="1733">
                  <c:v>180878.99999999997</c:v>
                </c:pt>
                <c:pt idx="1734">
                  <c:v>180172.5</c:v>
                </c:pt>
                <c:pt idx="1735">
                  <c:v>179205</c:v>
                </c:pt>
                <c:pt idx="1736">
                  <c:v>179003.99999999997</c:v>
                </c:pt>
                <c:pt idx="1737">
                  <c:v>179898</c:v>
                </c:pt>
                <c:pt idx="1738">
                  <c:v>178711.5</c:v>
                </c:pt>
                <c:pt idx="1739">
                  <c:v>180405</c:v>
                </c:pt>
                <c:pt idx="1740">
                  <c:v>182661</c:v>
                </c:pt>
                <c:pt idx="1741">
                  <c:v>183917.99999999997</c:v>
                </c:pt>
                <c:pt idx="1742">
                  <c:v>184635</c:v>
                </c:pt>
                <c:pt idx="1743">
                  <c:v>184911</c:v>
                </c:pt>
                <c:pt idx="1744">
                  <c:v>181405.49999999997</c:v>
                </c:pt>
                <c:pt idx="1745">
                  <c:v>183174</c:v>
                </c:pt>
                <c:pt idx="1746">
                  <c:v>183471.00000000003</c:v>
                </c:pt>
                <c:pt idx="1747">
                  <c:v>183256.5</c:v>
                </c:pt>
                <c:pt idx="1748">
                  <c:v>187269</c:v>
                </c:pt>
                <c:pt idx="1749">
                  <c:v>185722.5</c:v>
                </c:pt>
                <c:pt idx="1750">
                  <c:v>188301</c:v>
                </c:pt>
                <c:pt idx="1751">
                  <c:v>192078</c:v>
                </c:pt>
                <c:pt idx="1752">
                  <c:v>192690</c:v>
                </c:pt>
                <c:pt idx="1753">
                  <c:v>193095</c:v>
                </c:pt>
                <c:pt idx="1754">
                  <c:v>192198</c:v>
                </c:pt>
                <c:pt idx="1755">
                  <c:v>195589.5</c:v>
                </c:pt>
                <c:pt idx="1756">
                  <c:v>197647.5</c:v>
                </c:pt>
                <c:pt idx="1757">
                  <c:v>197095.5</c:v>
                </c:pt>
                <c:pt idx="1758">
                  <c:v>198187.5</c:v>
                </c:pt>
                <c:pt idx="1759">
                  <c:v>199159.5</c:v>
                </c:pt>
                <c:pt idx="1760">
                  <c:v>194001</c:v>
                </c:pt>
                <c:pt idx="1761">
                  <c:v>194725.5</c:v>
                </c:pt>
                <c:pt idx="1762">
                  <c:v>195300</c:v>
                </c:pt>
                <c:pt idx="1763">
                  <c:v>196971.00000000003</c:v>
                </c:pt>
                <c:pt idx="1764">
                  <c:v>193798.5</c:v>
                </c:pt>
                <c:pt idx="1765">
                  <c:v>193714.5</c:v>
                </c:pt>
                <c:pt idx="1766">
                  <c:v>193545</c:v>
                </c:pt>
                <c:pt idx="1767">
                  <c:v>191301</c:v>
                </c:pt>
                <c:pt idx="1768">
                  <c:v>192871.5</c:v>
                </c:pt>
                <c:pt idx="1769">
                  <c:v>191820</c:v>
                </c:pt>
                <c:pt idx="1770">
                  <c:v>192876</c:v>
                </c:pt>
                <c:pt idx="1771">
                  <c:v>191646.00000000003</c:v>
                </c:pt>
                <c:pt idx="1772">
                  <c:v>192715.5</c:v>
                </c:pt>
                <c:pt idx="1773">
                  <c:v>195816</c:v>
                </c:pt>
                <c:pt idx="1774">
                  <c:v>201060</c:v>
                </c:pt>
                <c:pt idx="1775">
                  <c:v>201264</c:v>
                </c:pt>
                <c:pt idx="1776">
                  <c:v>209865</c:v>
                </c:pt>
                <c:pt idx="1777">
                  <c:v>211401</c:v>
                </c:pt>
                <c:pt idx="1778">
                  <c:v>209820</c:v>
                </c:pt>
                <c:pt idx="1779">
                  <c:v>212328</c:v>
                </c:pt>
                <c:pt idx="1780">
                  <c:v>213753</c:v>
                </c:pt>
                <c:pt idx="1781">
                  <c:v>212725.5</c:v>
                </c:pt>
                <c:pt idx="1782">
                  <c:v>216055.49999999997</c:v>
                </c:pt>
                <c:pt idx="1783">
                  <c:v>224551.5</c:v>
                </c:pt>
                <c:pt idx="1784">
                  <c:v>226873.5</c:v>
                </c:pt>
                <c:pt idx="1785">
                  <c:v>228970.5</c:v>
                </c:pt>
                <c:pt idx="1786">
                  <c:v>228069</c:v>
                </c:pt>
                <c:pt idx="1787">
                  <c:v>225892.5</c:v>
                </c:pt>
                <c:pt idx="1788">
                  <c:v>223240.5</c:v>
                </c:pt>
                <c:pt idx="1789">
                  <c:v>227466</c:v>
                </c:pt>
                <c:pt idx="1790">
                  <c:v>224521.5</c:v>
                </c:pt>
                <c:pt idx="1791">
                  <c:v>225663</c:v>
                </c:pt>
                <c:pt idx="1792">
                  <c:v>223251</c:v>
                </c:pt>
                <c:pt idx="1793">
                  <c:v>223503</c:v>
                </c:pt>
                <c:pt idx="1794">
                  <c:v>225624</c:v>
                </c:pt>
                <c:pt idx="1795">
                  <c:v>227070</c:v>
                </c:pt>
                <c:pt idx="1796">
                  <c:v>218806.5</c:v>
                </c:pt>
                <c:pt idx="1797">
                  <c:v>220119</c:v>
                </c:pt>
                <c:pt idx="1798">
                  <c:v>219294</c:v>
                </c:pt>
                <c:pt idx="1799">
                  <c:v>219451.5</c:v>
                </c:pt>
                <c:pt idx="1800">
                  <c:v>218949</c:v>
                </c:pt>
                <c:pt idx="1801">
                  <c:v>221314.5</c:v>
                </c:pt>
                <c:pt idx="1802">
                  <c:v>221670</c:v>
                </c:pt>
                <c:pt idx="1803">
                  <c:v>226626</c:v>
                </c:pt>
                <c:pt idx="1804">
                  <c:v>232755</c:v>
                </c:pt>
                <c:pt idx="1805">
                  <c:v>234291</c:v>
                </c:pt>
                <c:pt idx="1806">
                  <c:v>233545.5</c:v>
                </c:pt>
                <c:pt idx="1807">
                  <c:v>235662</c:v>
                </c:pt>
                <c:pt idx="1808">
                  <c:v>238297.5</c:v>
                </c:pt>
                <c:pt idx="1809">
                  <c:v>235513.5</c:v>
                </c:pt>
                <c:pt idx="1810">
                  <c:v>237580.49999999997</c:v>
                </c:pt>
                <c:pt idx="1811">
                  <c:v>246495</c:v>
                </c:pt>
                <c:pt idx="1812">
                  <c:v>237853.5</c:v>
                </c:pt>
                <c:pt idx="1813">
                  <c:v>251127</c:v>
                </c:pt>
                <c:pt idx="1814">
                  <c:v>229356</c:v>
                </c:pt>
                <c:pt idx="1815">
                  <c:v>224449.5</c:v>
                </c:pt>
                <c:pt idx="1816">
                  <c:v>243076.5</c:v>
                </c:pt>
                <c:pt idx="1817">
                  <c:v>242224.5</c:v>
                </c:pt>
                <c:pt idx="1818">
                  <c:v>252214.5</c:v>
                </c:pt>
                <c:pt idx="1819">
                  <c:v>252063</c:v>
                </c:pt>
                <c:pt idx="1820">
                  <c:v>258952.5</c:v>
                </c:pt>
                <c:pt idx="1821">
                  <c:v>254792.99999999997</c:v>
                </c:pt>
                <c:pt idx="1822">
                  <c:v>255147</c:v>
                </c:pt>
                <c:pt idx="1823">
                  <c:v>261141</c:v>
                </c:pt>
                <c:pt idx="1824">
                  <c:v>260161.5</c:v>
                </c:pt>
                <c:pt idx="1825">
                  <c:v>259324.5</c:v>
                </c:pt>
                <c:pt idx="1826">
                  <c:v>252655.49999999997</c:v>
                </c:pt>
                <c:pt idx="1827">
                  <c:v>259420.5</c:v>
                </c:pt>
                <c:pt idx="1828">
                  <c:v>261337.5</c:v>
                </c:pt>
                <c:pt idx="1829">
                  <c:v>265465.5</c:v>
                </c:pt>
                <c:pt idx="1830">
                  <c:v>266164.5</c:v>
                </c:pt>
                <c:pt idx="1831">
                  <c:v>269704.5</c:v>
                </c:pt>
                <c:pt idx="1832">
                  <c:v>271399.5</c:v>
                </c:pt>
                <c:pt idx="1833">
                  <c:v>285132</c:v>
                </c:pt>
                <c:pt idx="1834">
                  <c:v>296202</c:v>
                </c:pt>
                <c:pt idx="1835">
                  <c:v>305062.5</c:v>
                </c:pt>
                <c:pt idx="1836">
                  <c:v>291547.5</c:v>
                </c:pt>
                <c:pt idx="1837">
                  <c:v>290926.5</c:v>
                </c:pt>
                <c:pt idx="1838">
                  <c:v>294607.5</c:v>
                </c:pt>
                <c:pt idx="1839">
                  <c:v>289927.5</c:v>
                </c:pt>
                <c:pt idx="1840">
                  <c:v>290952</c:v>
                </c:pt>
                <c:pt idx="1841">
                  <c:v>292447.5</c:v>
                </c:pt>
                <c:pt idx="1842">
                  <c:v>279048</c:v>
                </c:pt>
                <c:pt idx="1843">
                  <c:v>284799</c:v>
                </c:pt>
                <c:pt idx="1844">
                  <c:v>289446</c:v>
                </c:pt>
                <c:pt idx="1845">
                  <c:v>284745</c:v>
                </c:pt>
                <c:pt idx="1846">
                  <c:v>285195</c:v>
                </c:pt>
                <c:pt idx="1847">
                  <c:v>281716.5</c:v>
                </c:pt>
                <c:pt idx="1848">
                  <c:v>292642.5</c:v>
                </c:pt>
                <c:pt idx="1849">
                  <c:v>283342.5</c:v>
                </c:pt>
                <c:pt idx="1850">
                  <c:v>280573.5</c:v>
                </c:pt>
                <c:pt idx="1851">
                  <c:v>268125</c:v>
                </c:pt>
                <c:pt idx="1852">
                  <c:v>275769</c:v>
                </c:pt>
                <c:pt idx="1853">
                  <c:v>275902.5</c:v>
                </c:pt>
                <c:pt idx="1854">
                  <c:v>282105</c:v>
                </c:pt>
                <c:pt idx="1855">
                  <c:v>281106</c:v>
                </c:pt>
                <c:pt idx="1856">
                  <c:v>284481</c:v>
                </c:pt>
                <c:pt idx="1857">
                  <c:v>277287</c:v>
                </c:pt>
                <c:pt idx="1858">
                  <c:v>274062</c:v>
                </c:pt>
                <c:pt idx="1859">
                  <c:v>278253</c:v>
                </c:pt>
                <c:pt idx="1860">
                  <c:v>276861</c:v>
                </c:pt>
                <c:pt idx="1861">
                  <c:v>271996.5</c:v>
                </c:pt>
                <c:pt idx="1862">
                  <c:v>273601.5</c:v>
                </c:pt>
                <c:pt idx="1863">
                  <c:v>267453</c:v>
                </c:pt>
                <c:pt idx="1864">
                  <c:v>260101.5</c:v>
                </c:pt>
                <c:pt idx="1865">
                  <c:v>255067.5</c:v>
                </c:pt>
                <c:pt idx="1866">
                  <c:v>259026</c:v>
                </c:pt>
                <c:pt idx="1867">
                  <c:v>261733.50000000003</c:v>
                </c:pt>
                <c:pt idx="1868">
                  <c:v>259803</c:v>
                </c:pt>
                <c:pt idx="1869">
                  <c:v>259557.00000000003</c:v>
                </c:pt>
                <c:pt idx="1870">
                  <c:v>261516</c:v>
                </c:pt>
                <c:pt idx="1871">
                  <c:v>266448</c:v>
                </c:pt>
                <c:pt idx="1872">
                  <c:v>266463</c:v>
                </c:pt>
                <c:pt idx="1873">
                  <c:v>265242</c:v>
                </c:pt>
                <c:pt idx="1874">
                  <c:v>274605</c:v>
                </c:pt>
                <c:pt idx="1875">
                  <c:v>276477</c:v>
                </c:pt>
                <c:pt idx="1876">
                  <c:v>282169.5</c:v>
                </c:pt>
                <c:pt idx="1877">
                  <c:v>285499.5</c:v>
                </c:pt>
                <c:pt idx="1878">
                  <c:v>283657.5</c:v>
                </c:pt>
                <c:pt idx="1879">
                  <c:v>281448</c:v>
                </c:pt>
                <c:pt idx="1880">
                  <c:v>264531</c:v>
                </c:pt>
                <c:pt idx="1881">
                  <c:v>267121.5</c:v>
                </c:pt>
                <c:pt idx="1882">
                  <c:v>268066.5</c:v>
                </c:pt>
                <c:pt idx="1883">
                  <c:v>271158</c:v>
                </c:pt>
                <c:pt idx="1884">
                  <c:v>271684.5</c:v>
                </c:pt>
                <c:pt idx="1885">
                  <c:v>270255</c:v>
                </c:pt>
                <c:pt idx="1886">
                  <c:v>272067</c:v>
                </c:pt>
                <c:pt idx="1887">
                  <c:v>264474</c:v>
                </c:pt>
                <c:pt idx="1888">
                  <c:v>266899.5</c:v>
                </c:pt>
                <c:pt idx="1889">
                  <c:v>267097.5</c:v>
                </c:pt>
                <c:pt idx="1890">
                  <c:v>272607</c:v>
                </c:pt>
                <c:pt idx="1891">
                  <c:v>274075.5</c:v>
                </c:pt>
                <c:pt idx="1892">
                  <c:v>268113</c:v>
                </c:pt>
                <c:pt idx="1893">
                  <c:v>263094</c:v>
                </c:pt>
                <c:pt idx="1894">
                  <c:v>262446</c:v>
                </c:pt>
                <c:pt idx="1895">
                  <c:v>264040.5</c:v>
                </c:pt>
                <c:pt idx="1896">
                  <c:v>263494.5</c:v>
                </c:pt>
                <c:pt idx="1897">
                  <c:v>265107</c:v>
                </c:pt>
                <c:pt idx="1898">
                  <c:v>268830</c:v>
                </c:pt>
                <c:pt idx="1899">
                  <c:v>267421.5</c:v>
                </c:pt>
                <c:pt idx="1900">
                  <c:v>272649</c:v>
                </c:pt>
                <c:pt idx="1901">
                  <c:v>279634.5</c:v>
                </c:pt>
                <c:pt idx="1902">
                  <c:v>276834</c:v>
                </c:pt>
                <c:pt idx="1903">
                  <c:v>268741.5</c:v>
                </c:pt>
                <c:pt idx="1904">
                  <c:v>267487.5</c:v>
                </c:pt>
                <c:pt idx="1905">
                  <c:v>267394.5</c:v>
                </c:pt>
                <c:pt idx="1906">
                  <c:v>269629.5</c:v>
                </c:pt>
                <c:pt idx="1907">
                  <c:v>271198.5</c:v>
                </c:pt>
                <c:pt idx="1908">
                  <c:v>274264.5</c:v>
                </c:pt>
                <c:pt idx="1909">
                  <c:v>269448</c:v>
                </c:pt>
                <c:pt idx="1910">
                  <c:v>272578.5</c:v>
                </c:pt>
                <c:pt idx="1911">
                  <c:v>275083.5</c:v>
                </c:pt>
                <c:pt idx="1912">
                  <c:v>268686</c:v>
                </c:pt>
                <c:pt idx="1913">
                  <c:v>271150.5</c:v>
                </c:pt>
                <c:pt idx="1914">
                  <c:v>278842.5</c:v>
                </c:pt>
                <c:pt idx="1915">
                  <c:v>284557.5</c:v>
                </c:pt>
                <c:pt idx="1916">
                  <c:v>283251</c:v>
                </c:pt>
                <c:pt idx="1917">
                  <c:v>295464</c:v>
                </c:pt>
                <c:pt idx="1918">
                  <c:v>297927</c:v>
                </c:pt>
                <c:pt idx="1919">
                  <c:v>288043.5</c:v>
                </c:pt>
                <c:pt idx="1920">
                  <c:v>293553</c:v>
                </c:pt>
                <c:pt idx="1921">
                  <c:v>288571.5</c:v>
                </c:pt>
                <c:pt idx="1922">
                  <c:v>291966</c:v>
                </c:pt>
                <c:pt idx="1923">
                  <c:v>296160</c:v>
                </c:pt>
                <c:pt idx="1924">
                  <c:v>289720.5</c:v>
                </c:pt>
                <c:pt idx="1925">
                  <c:v>284482.5</c:v>
                </c:pt>
                <c:pt idx="1926">
                  <c:v>282430.5</c:v>
                </c:pt>
                <c:pt idx="1927">
                  <c:v>271674</c:v>
                </c:pt>
                <c:pt idx="1928">
                  <c:v>276910.5</c:v>
                </c:pt>
                <c:pt idx="1929">
                  <c:v>277963.5</c:v>
                </c:pt>
                <c:pt idx="1930">
                  <c:v>277615.5</c:v>
                </c:pt>
                <c:pt idx="1931">
                  <c:v>280680</c:v>
                </c:pt>
                <c:pt idx="1932">
                  <c:v>276000</c:v>
                </c:pt>
                <c:pt idx="1933">
                  <c:v>274033.5</c:v>
                </c:pt>
                <c:pt idx="1934">
                  <c:v>271383</c:v>
                </c:pt>
                <c:pt idx="1935">
                  <c:v>261307.5</c:v>
                </c:pt>
                <c:pt idx="1936">
                  <c:v>256053</c:v>
                </c:pt>
                <c:pt idx="1937">
                  <c:v>259071.00000000003</c:v>
                </c:pt>
                <c:pt idx="1938">
                  <c:v>264900</c:v>
                </c:pt>
                <c:pt idx="1939">
                  <c:v>266235</c:v>
                </c:pt>
                <c:pt idx="1940">
                  <c:v>270217.5</c:v>
                </c:pt>
                <c:pt idx="1941">
                  <c:v>262050</c:v>
                </c:pt>
                <c:pt idx="1942">
                  <c:v>260706</c:v>
                </c:pt>
                <c:pt idx="1943">
                  <c:v>256797</c:v>
                </c:pt>
                <c:pt idx="1944">
                  <c:v>257526</c:v>
                </c:pt>
                <c:pt idx="1945">
                  <c:v>251272.5</c:v>
                </c:pt>
                <c:pt idx="1946">
                  <c:v>246558</c:v>
                </c:pt>
                <c:pt idx="1947">
                  <c:v>249099</c:v>
                </c:pt>
                <c:pt idx="1948">
                  <c:v>254194.50000000003</c:v>
                </c:pt>
                <c:pt idx="1949">
                  <c:v>246585</c:v>
                </c:pt>
                <c:pt idx="1950">
                  <c:v>248583</c:v>
                </c:pt>
                <c:pt idx="1951">
                  <c:v>246651</c:v>
                </c:pt>
                <c:pt idx="1952">
                  <c:v>252084</c:v>
                </c:pt>
                <c:pt idx="1953">
                  <c:v>265539</c:v>
                </c:pt>
                <c:pt idx="1954">
                  <c:v>262557</c:v>
                </c:pt>
                <c:pt idx="1955">
                  <c:v>263040</c:v>
                </c:pt>
                <c:pt idx="1956">
                  <c:v>269718</c:v>
                </c:pt>
                <c:pt idx="1957">
                  <c:v>269596.5</c:v>
                </c:pt>
                <c:pt idx="1958">
                  <c:v>268963.5</c:v>
                </c:pt>
                <c:pt idx="1959">
                  <c:v>269781</c:v>
                </c:pt>
                <c:pt idx="1960">
                  <c:v>273613.5</c:v>
                </c:pt>
                <c:pt idx="1961">
                  <c:v>279919.5</c:v>
                </c:pt>
                <c:pt idx="1962">
                  <c:v>288084</c:v>
                </c:pt>
                <c:pt idx="1963">
                  <c:v>288970.5</c:v>
                </c:pt>
                <c:pt idx="1964">
                  <c:v>289245</c:v>
                </c:pt>
                <c:pt idx="1965">
                  <c:v>279858</c:v>
                </c:pt>
                <c:pt idx="1966">
                  <c:v>279837</c:v>
                </c:pt>
                <c:pt idx="1967">
                  <c:v>276349.5</c:v>
                </c:pt>
                <c:pt idx="1968">
                  <c:v>271662</c:v>
                </c:pt>
                <c:pt idx="1969">
                  <c:v>278302.5</c:v>
                </c:pt>
                <c:pt idx="1970">
                  <c:v>280123.5</c:v>
                </c:pt>
                <c:pt idx="1971">
                  <c:v>298029</c:v>
                </c:pt>
                <c:pt idx="1972">
                  <c:v>296755.5</c:v>
                </c:pt>
                <c:pt idx="1973">
                  <c:v>295425</c:v>
                </c:pt>
                <c:pt idx="1974">
                  <c:v>301168.5</c:v>
                </c:pt>
                <c:pt idx="1975">
                  <c:v>300672</c:v>
                </c:pt>
                <c:pt idx="1976">
                  <c:v>297439.5</c:v>
                </c:pt>
                <c:pt idx="1977">
                  <c:v>298446</c:v>
                </c:pt>
                <c:pt idx="1978">
                  <c:v>302494.5</c:v>
                </c:pt>
                <c:pt idx="1979">
                  <c:v>301651.5</c:v>
                </c:pt>
                <c:pt idx="1980">
                  <c:v>296664</c:v>
                </c:pt>
                <c:pt idx="1981">
                  <c:v>292020</c:v>
                </c:pt>
                <c:pt idx="1982">
                  <c:v>292216.5</c:v>
                </c:pt>
                <c:pt idx="1983">
                  <c:v>294118.5</c:v>
                </c:pt>
                <c:pt idx="1984">
                  <c:v>293658</c:v>
                </c:pt>
                <c:pt idx="1985">
                  <c:v>288148.5</c:v>
                </c:pt>
                <c:pt idx="1986">
                  <c:v>287910</c:v>
                </c:pt>
                <c:pt idx="1987">
                  <c:v>288835.5</c:v>
                </c:pt>
                <c:pt idx="1988">
                  <c:v>293319</c:v>
                </c:pt>
                <c:pt idx="1989">
                  <c:v>294289.5</c:v>
                </c:pt>
                <c:pt idx="1990">
                  <c:v>293886</c:v>
                </c:pt>
                <c:pt idx="1991">
                  <c:v>291424.5</c:v>
                </c:pt>
                <c:pt idx="1992">
                  <c:v>287068.5</c:v>
                </c:pt>
                <c:pt idx="1993">
                  <c:v>283438.5</c:v>
                </c:pt>
                <c:pt idx="1994">
                  <c:v>287175</c:v>
                </c:pt>
                <c:pt idx="1995">
                  <c:v>290998.5</c:v>
                </c:pt>
                <c:pt idx="1996">
                  <c:v>287872.5</c:v>
                </c:pt>
                <c:pt idx="1997">
                  <c:v>288570</c:v>
                </c:pt>
                <c:pt idx="1998">
                  <c:v>288811.5</c:v>
                </c:pt>
                <c:pt idx="1999">
                  <c:v>277332</c:v>
                </c:pt>
                <c:pt idx="2000">
                  <c:v>274822.5</c:v>
                </c:pt>
                <c:pt idx="2001">
                  <c:v>289722</c:v>
                </c:pt>
                <c:pt idx="2002">
                  <c:v>297144</c:v>
                </c:pt>
                <c:pt idx="2003">
                  <c:v>300912</c:v>
                </c:pt>
                <c:pt idx="2004">
                  <c:v>298885.5</c:v>
                </c:pt>
                <c:pt idx="2005">
                  <c:v>290704.5</c:v>
                </c:pt>
                <c:pt idx="2006">
                  <c:v>297106.5</c:v>
                </c:pt>
                <c:pt idx="2007">
                  <c:v>300342</c:v>
                </c:pt>
                <c:pt idx="2008">
                  <c:v>310757.99999999994</c:v>
                </c:pt>
                <c:pt idx="2009">
                  <c:v>300634.5</c:v>
                </c:pt>
                <c:pt idx="2010">
                  <c:v>302901</c:v>
                </c:pt>
                <c:pt idx="2011">
                  <c:v>307951.50000000006</c:v>
                </c:pt>
                <c:pt idx="2012">
                  <c:v>309441</c:v>
                </c:pt>
                <c:pt idx="2013">
                  <c:v>306825</c:v>
                </c:pt>
                <c:pt idx="2014">
                  <c:v>307365</c:v>
                </c:pt>
                <c:pt idx="2015">
                  <c:v>304435.5</c:v>
                </c:pt>
                <c:pt idx="2016">
                  <c:v>302785.5</c:v>
                </c:pt>
                <c:pt idx="2017">
                  <c:v>305922</c:v>
                </c:pt>
                <c:pt idx="2018">
                  <c:v>303657</c:v>
                </c:pt>
                <c:pt idx="2019">
                  <c:v>302001</c:v>
                </c:pt>
                <c:pt idx="2020">
                  <c:v>305353.5</c:v>
                </c:pt>
                <c:pt idx="2021">
                  <c:v>312498</c:v>
                </c:pt>
                <c:pt idx="2022">
                  <c:v>326817.00000000006</c:v>
                </c:pt>
                <c:pt idx="2023">
                  <c:v>323427</c:v>
                </c:pt>
                <c:pt idx="2024">
                  <c:v>324825</c:v>
                </c:pt>
                <c:pt idx="2025">
                  <c:v>334912.5</c:v>
                </c:pt>
                <c:pt idx="2026">
                  <c:v>349381.5</c:v>
                </c:pt>
                <c:pt idx="2027">
                  <c:v>351646.5</c:v>
                </c:pt>
                <c:pt idx="2028">
                  <c:v>358662</c:v>
                </c:pt>
                <c:pt idx="2029">
                  <c:v>350638.5</c:v>
                </c:pt>
                <c:pt idx="2030">
                  <c:v>345402</c:v>
                </c:pt>
                <c:pt idx="2031">
                  <c:v>354081</c:v>
                </c:pt>
                <c:pt idx="2032">
                  <c:v>362191.5</c:v>
                </c:pt>
                <c:pt idx="2033">
                  <c:v>350134.5</c:v>
                </c:pt>
                <c:pt idx="2034">
                  <c:v>349173</c:v>
                </c:pt>
                <c:pt idx="2035">
                  <c:v>344056.5</c:v>
                </c:pt>
                <c:pt idx="2036">
                  <c:v>349957.5</c:v>
                </c:pt>
                <c:pt idx="2037">
                  <c:v>348135</c:v>
                </c:pt>
                <c:pt idx="2038">
                  <c:v>348976.50000000006</c:v>
                </c:pt>
                <c:pt idx="2039">
                  <c:v>358717.5</c:v>
                </c:pt>
                <c:pt idx="2040">
                  <c:v>361749</c:v>
                </c:pt>
                <c:pt idx="2041">
                  <c:v>360058.5</c:v>
                </c:pt>
                <c:pt idx="2042">
                  <c:v>358162.5</c:v>
                </c:pt>
                <c:pt idx="2043">
                  <c:v>366280.5</c:v>
                </c:pt>
                <c:pt idx="2044">
                  <c:v>364665</c:v>
                </c:pt>
                <c:pt idx="2045">
                  <c:v>376120.49999999994</c:v>
                </c:pt>
                <c:pt idx="2046">
                  <c:v>376782</c:v>
                </c:pt>
                <c:pt idx="2047">
                  <c:v>375505.5</c:v>
                </c:pt>
                <c:pt idx="2048">
                  <c:v>374598</c:v>
                </c:pt>
                <c:pt idx="2049">
                  <c:v>386851.50000000006</c:v>
                </c:pt>
                <c:pt idx="2050">
                  <c:v>393322.5</c:v>
                </c:pt>
                <c:pt idx="2051">
                  <c:v>398707.5</c:v>
                </c:pt>
                <c:pt idx="2052">
                  <c:v>397993.5</c:v>
                </c:pt>
                <c:pt idx="2053">
                  <c:v>398521.5</c:v>
                </c:pt>
                <c:pt idx="2054">
                  <c:v>408276</c:v>
                </c:pt>
                <c:pt idx="2055">
                  <c:v>412107</c:v>
                </c:pt>
                <c:pt idx="2056">
                  <c:v>410403</c:v>
                </c:pt>
                <c:pt idx="2057">
                  <c:v>402694.5</c:v>
                </c:pt>
                <c:pt idx="2058">
                  <c:v>384348</c:v>
                </c:pt>
                <c:pt idx="2059">
                  <c:v>407241</c:v>
                </c:pt>
                <c:pt idx="2060">
                  <c:v>397594.5</c:v>
                </c:pt>
                <c:pt idx="2061">
                  <c:v>394982.99999999994</c:v>
                </c:pt>
                <c:pt idx="2062">
                  <c:v>397312.5</c:v>
                </c:pt>
                <c:pt idx="2063">
                  <c:v>393407.99999999994</c:v>
                </c:pt>
                <c:pt idx="2064">
                  <c:v>393222</c:v>
                </c:pt>
                <c:pt idx="2065">
                  <c:v>396037.5</c:v>
                </c:pt>
                <c:pt idx="2066">
                  <c:v>403407</c:v>
                </c:pt>
                <c:pt idx="2067">
                  <c:v>405454.50000000006</c:v>
                </c:pt>
                <c:pt idx="2068">
                  <c:v>415746</c:v>
                </c:pt>
                <c:pt idx="2069">
                  <c:v>419960.99999999994</c:v>
                </c:pt>
                <c:pt idx="2070">
                  <c:v>429178.5</c:v>
                </c:pt>
                <c:pt idx="2071">
                  <c:v>432444</c:v>
                </c:pt>
                <c:pt idx="2072">
                  <c:v>440437.5</c:v>
                </c:pt>
                <c:pt idx="2073">
                  <c:v>428772</c:v>
                </c:pt>
                <c:pt idx="2074">
                  <c:v>436717.5</c:v>
                </c:pt>
                <c:pt idx="2075">
                  <c:v>448006.5</c:v>
                </c:pt>
                <c:pt idx="2076">
                  <c:v>453501</c:v>
                </c:pt>
                <c:pt idx="2077">
                  <c:v>462763.5</c:v>
                </c:pt>
                <c:pt idx="2078">
                  <c:v>455620.49999999994</c:v>
                </c:pt>
                <c:pt idx="2079">
                  <c:v>485721</c:v>
                </c:pt>
                <c:pt idx="2080">
                  <c:v>497296.5</c:v>
                </c:pt>
                <c:pt idx="2081">
                  <c:v>497560.5</c:v>
                </c:pt>
                <c:pt idx="2082">
                  <c:v>486109.5</c:v>
                </c:pt>
                <c:pt idx="2083">
                  <c:v>498960</c:v>
                </c:pt>
                <c:pt idx="2084">
                  <c:v>480163.5</c:v>
                </c:pt>
                <c:pt idx="2085">
                  <c:v>503772</c:v>
                </c:pt>
                <c:pt idx="2086">
                  <c:v>498645</c:v>
                </c:pt>
                <c:pt idx="2087">
                  <c:v>562500.01782000007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D1-4931-9606-DD1A3C1B2C63}"/>
            </c:ext>
          </c:extLst>
        </c:ser>
        <c:ser>
          <c:idx val="3"/>
          <c:order val="3"/>
          <c:tx>
            <c:strRef>
              <c:f>Sheet1!$BF$2</c:f>
              <c:strCache>
                <c:ptCount val="1"/>
                <c:pt idx="0">
                  <c:v>Difference in position value SI-GC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Sheet1!$AX$4:$AX$2091</c:f>
              <c:strCache>
                <c:ptCount val="2088"/>
                <c:pt idx="0">
                  <c:v>6/3/1985</c:v>
                </c:pt>
                <c:pt idx="1">
                  <c:v>6/10/1985</c:v>
                </c:pt>
                <c:pt idx="2">
                  <c:v>6/17/1985</c:v>
                </c:pt>
                <c:pt idx="3">
                  <c:v>6/24/1985</c:v>
                </c:pt>
                <c:pt idx="4">
                  <c:v>7/1/1985</c:v>
                </c:pt>
                <c:pt idx="5">
                  <c:v>7/8/1985</c:v>
                </c:pt>
                <c:pt idx="6">
                  <c:v>7/15/1985</c:v>
                </c:pt>
                <c:pt idx="7">
                  <c:v>7/22/1985</c:v>
                </c:pt>
                <c:pt idx="8">
                  <c:v>7/29/1985</c:v>
                </c:pt>
                <c:pt idx="9">
                  <c:v>8/5/1985</c:v>
                </c:pt>
                <c:pt idx="10">
                  <c:v>8/12/1985</c:v>
                </c:pt>
                <c:pt idx="11">
                  <c:v>8/19/1985</c:v>
                </c:pt>
                <c:pt idx="12">
                  <c:v>8/26/1985</c:v>
                </c:pt>
                <c:pt idx="13">
                  <c:v>9/2/1985</c:v>
                </c:pt>
                <c:pt idx="14">
                  <c:v>9/9/1985</c:v>
                </c:pt>
                <c:pt idx="15">
                  <c:v>9/16/1985</c:v>
                </c:pt>
                <c:pt idx="16">
                  <c:v>9/23/1985</c:v>
                </c:pt>
                <c:pt idx="17">
                  <c:v>9/30/1985</c:v>
                </c:pt>
                <c:pt idx="18">
                  <c:v>10/7/1985</c:v>
                </c:pt>
                <c:pt idx="19">
                  <c:v>10/14/1985</c:v>
                </c:pt>
                <c:pt idx="20">
                  <c:v>10/21/1985</c:v>
                </c:pt>
                <c:pt idx="21">
                  <c:v>10/28/1985</c:v>
                </c:pt>
                <c:pt idx="22">
                  <c:v>11/4/1985</c:v>
                </c:pt>
                <c:pt idx="23">
                  <c:v>11/11/1985</c:v>
                </c:pt>
                <c:pt idx="24">
                  <c:v>11/18/1985</c:v>
                </c:pt>
                <c:pt idx="25">
                  <c:v>11/25/1985</c:v>
                </c:pt>
                <c:pt idx="26">
                  <c:v>12/2/1985</c:v>
                </c:pt>
                <c:pt idx="27">
                  <c:v>12/9/1985</c:v>
                </c:pt>
                <c:pt idx="28">
                  <c:v>12/16/1985</c:v>
                </c:pt>
                <c:pt idx="29">
                  <c:v>12/23/1985</c:v>
                </c:pt>
                <c:pt idx="30">
                  <c:v>12/30/1985</c:v>
                </c:pt>
                <c:pt idx="31">
                  <c:v>1/6/1986</c:v>
                </c:pt>
                <c:pt idx="32">
                  <c:v>1/13/1986</c:v>
                </c:pt>
                <c:pt idx="33">
                  <c:v>1/20/1986</c:v>
                </c:pt>
                <c:pt idx="34">
                  <c:v>1/27/1986</c:v>
                </c:pt>
                <c:pt idx="35">
                  <c:v>2/3/1986</c:v>
                </c:pt>
                <c:pt idx="36">
                  <c:v>2/10/1986</c:v>
                </c:pt>
                <c:pt idx="37">
                  <c:v>2/17/1986</c:v>
                </c:pt>
                <c:pt idx="38">
                  <c:v>2/24/1986</c:v>
                </c:pt>
                <c:pt idx="39">
                  <c:v>3/3/1986</c:v>
                </c:pt>
                <c:pt idx="40">
                  <c:v>3/10/1986</c:v>
                </c:pt>
                <c:pt idx="41">
                  <c:v>3/17/1986</c:v>
                </c:pt>
                <c:pt idx="42">
                  <c:v>3/24/1986</c:v>
                </c:pt>
                <c:pt idx="43">
                  <c:v>3/31/1986</c:v>
                </c:pt>
                <c:pt idx="44">
                  <c:v>4/7/1986</c:v>
                </c:pt>
                <c:pt idx="45">
                  <c:v>4/14/1986</c:v>
                </c:pt>
                <c:pt idx="46">
                  <c:v>4/21/1986</c:v>
                </c:pt>
                <c:pt idx="47">
                  <c:v>4/28/1986</c:v>
                </c:pt>
                <c:pt idx="48">
                  <c:v>5/5/1986</c:v>
                </c:pt>
                <c:pt idx="49">
                  <c:v>5/12/1986</c:v>
                </c:pt>
                <c:pt idx="50">
                  <c:v>5/19/1986</c:v>
                </c:pt>
                <c:pt idx="51">
                  <c:v>5/26/1986</c:v>
                </c:pt>
                <c:pt idx="52">
                  <c:v>6/2/1986</c:v>
                </c:pt>
                <c:pt idx="53">
                  <c:v>6/9/1986</c:v>
                </c:pt>
                <c:pt idx="54">
                  <c:v>6/16/1986</c:v>
                </c:pt>
                <c:pt idx="55">
                  <c:v>6/23/1986</c:v>
                </c:pt>
                <c:pt idx="56">
                  <c:v>6/30/1986</c:v>
                </c:pt>
                <c:pt idx="57">
                  <c:v>7/7/1986</c:v>
                </c:pt>
                <c:pt idx="58">
                  <c:v>7/14/1986</c:v>
                </c:pt>
                <c:pt idx="59">
                  <c:v>7/21/1986</c:v>
                </c:pt>
                <c:pt idx="60">
                  <c:v>7/28/1986</c:v>
                </c:pt>
                <c:pt idx="61">
                  <c:v>8/4/1986</c:v>
                </c:pt>
                <c:pt idx="62">
                  <c:v>8/11/1986</c:v>
                </c:pt>
                <c:pt idx="63">
                  <c:v>8/18/1986</c:v>
                </c:pt>
                <c:pt idx="64">
                  <c:v>8/25/1986</c:v>
                </c:pt>
                <c:pt idx="65">
                  <c:v>9/1/1986</c:v>
                </c:pt>
                <c:pt idx="66">
                  <c:v>9/8/1986</c:v>
                </c:pt>
                <c:pt idx="67">
                  <c:v>9/15/1986</c:v>
                </c:pt>
                <c:pt idx="68">
                  <c:v>9/22/1986</c:v>
                </c:pt>
                <c:pt idx="69">
                  <c:v>9/29/1986</c:v>
                </c:pt>
                <c:pt idx="70">
                  <c:v>10/6/1986</c:v>
                </c:pt>
                <c:pt idx="71">
                  <c:v>10/13/1986</c:v>
                </c:pt>
                <c:pt idx="72">
                  <c:v>10/20/1986</c:v>
                </c:pt>
                <c:pt idx="73">
                  <c:v>10/27/1986</c:v>
                </c:pt>
                <c:pt idx="74">
                  <c:v>11/3/1986</c:v>
                </c:pt>
                <c:pt idx="75">
                  <c:v>11/10/1986</c:v>
                </c:pt>
                <c:pt idx="76">
                  <c:v>11/17/1986</c:v>
                </c:pt>
                <c:pt idx="77">
                  <c:v>11/24/1986</c:v>
                </c:pt>
                <c:pt idx="78">
                  <c:v>12/1/1986</c:v>
                </c:pt>
                <c:pt idx="79">
                  <c:v>12/8/1986</c:v>
                </c:pt>
                <c:pt idx="80">
                  <c:v>12/15/1986</c:v>
                </c:pt>
                <c:pt idx="81">
                  <c:v>12/22/1986</c:v>
                </c:pt>
                <c:pt idx="82">
                  <c:v>12/29/1986</c:v>
                </c:pt>
                <c:pt idx="83">
                  <c:v>1/5/1987</c:v>
                </c:pt>
                <c:pt idx="84">
                  <c:v>1/12/1987</c:v>
                </c:pt>
                <c:pt idx="85">
                  <c:v>1/19/1987</c:v>
                </c:pt>
                <c:pt idx="86">
                  <c:v>1/26/1987</c:v>
                </c:pt>
                <c:pt idx="87">
                  <c:v>2/2/1987</c:v>
                </c:pt>
                <c:pt idx="88">
                  <c:v>2/9/1987</c:v>
                </c:pt>
                <c:pt idx="89">
                  <c:v>2/16/1987</c:v>
                </c:pt>
                <c:pt idx="90">
                  <c:v>2/23/1987</c:v>
                </c:pt>
                <c:pt idx="91">
                  <c:v>3/2/1987</c:v>
                </c:pt>
                <c:pt idx="92">
                  <c:v>3/9/1987</c:v>
                </c:pt>
                <c:pt idx="93">
                  <c:v>3/16/1987</c:v>
                </c:pt>
                <c:pt idx="94">
                  <c:v>3/23/1987</c:v>
                </c:pt>
                <c:pt idx="95">
                  <c:v>3/30/1987</c:v>
                </c:pt>
                <c:pt idx="96">
                  <c:v>4/6/1987</c:v>
                </c:pt>
                <c:pt idx="97">
                  <c:v>4/13/1987</c:v>
                </c:pt>
                <c:pt idx="98">
                  <c:v>4/20/1987</c:v>
                </c:pt>
                <c:pt idx="99">
                  <c:v>4/27/1987</c:v>
                </c:pt>
                <c:pt idx="100">
                  <c:v>5/4/1987</c:v>
                </c:pt>
                <c:pt idx="101">
                  <c:v>5/11/1987</c:v>
                </c:pt>
                <c:pt idx="102">
                  <c:v>5/18/1987</c:v>
                </c:pt>
                <c:pt idx="103">
                  <c:v>5/25/1987</c:v>
                </c:pt>
                <c:pt idx="104">
                  <c:v>6/1/1987</c:v>
                </c:pt>
                <c:pt idx="105">
                  <c:v>6/8/1987</c:v>
                </c:pt>
                <c:pt idx="106">
                  <c:v>6/15/1987</c:v>
                </c:pt>
                <c:pt idx="107">
                  <c:v>6/22/1987</c:v>
                </c:pt>
                <c:pt idx="108">
                  <c:v>6/29/1987</c:v>
                </c:pt>
                <c:pt idx="109">
                  <c:v>7/6/1987</c:v>
                </c:pt>
                <c:pt idx="110">
                  <c:v>7/13/1987</c:v>
                </c:pt>
                <c:pt idx="111">
                  <c:v>7/20/1987</c:v>
                </c:pt>
                <c:pt idx="112">
                  <c:v>7/27/1987</c:v>
                </c:pt>
                <c:pt idx="113">
                  <c:v>8/3/1987</c:v>
                </c:pt>
                <c:pt idx="114">
                  <c:v>8/10/1987</c:v>
                </c:pt>
                <c:pt idx="115">
                  <c:v>8/17/1987</c:v>
                </c:pt>
                <c:pt idx="116">
                  <c:v>8/24/1987</c:v>
                </c:pt>
                <c:pt idx="117">
                  <c:v>8/31/1987</c:v>
                </c:pt>
                <c:pt idx="118">
                  <c:v>9/7/1987</c:v>
                </c:pt>
                <c:pt idx="119">
                  <c:v>9/14/1987</c:v>
                </c:pt>
                <c:pt idx="120">
                  <c:v>9/21/1987</c:v>
                </c:pt>
                <c:pt idx="121">
                  <c:v>9/28/1987</c:v>
                </c:pt>
                <c:pt idx="122">
                  <c:v>10/5/1987</c:v>
                </c:pt>
                <c:pt idx="123">
                  <c:v>10/12/1987</c:v>
                </c:pt>
                <c:pt idx="124">
                  <c:v>10/19/1987</c:v>
                </c:pt>
                <c:pt idx="125">
                  <c:v>10/26/1987</c:v>
                </c:pt>
                <c:pt idx="126">
                  <c:v>11/2/1987</c:v>
                </c:pt>
                <c:pt idx="127">
                  <c:v>11/9/1987</c:v>
                </c:pt>
                <c:pt idx="128">
                  <c:v>11/16/1987</c:v>
                </c:pt>
                <c:pt idx="129">
                  <c:v>11/23/1987</c:v>
                </c:pt>
                <c:pt idx="130">
                  <c:v>11/30/1987</c:v>
                </c:pt>
                <c:pt idx="131">
                  <c:v>12/7/1987</c:v>
                </c:pt>
                <c:pt idx="132">
                  <c:v>12/14/1987</c:v>
                </c:pt>
                <c:pt idx="133">
                  <c:v>12/21/1987</c:v>
                </c:pt>
                <c:pt idx="134">
                  <c:v>12/28/1987</c:v>
                </c:pt>
                <c:pt idx="135">
                  <c:v>1/4/1988</c:v>
                </c:pt>
                <c:pt idx="136">
                  <c:v>1/11/1988</c:v>
                </c:pt>
                <c:pt idx="137">
                  <c:v>1/18/1988</c:v>
                </c:pt>
                <c:pt idx="138">
                  <c:v>1/25/1988</c:v>
                </c:pt>
                <c:pt idx="139">
                  <c:v>2/1/1988</c:v>
                </c:pt>
                <c:pt idx="140">
                  <c:v>2/8/1988</c:v>
                </c:pt>
                <c:pt idx="141">
                  <c:v>2/15/1988</c:v>
                </c:pt>
                <c:pt idx="142">
                  <c:v>2/22/1988</c:v>
                </c:pt>
                <c:pt idx="143">
                  <c:v>2/29/1988</c:v>
                </c:pt>
                <c:pt idx="144">
                  <c:v>3/7/1988</c:v>
                </c:pt>
                <c:pt idx="145">
                  <c:v>3/14/1988</c:v>
                </c:pt>
                <c:pt idx="146">
                  <c:v>3/21/1988</c:v>
                </c:pt>
                <c:pt idx="147">
                  <c:v>3/28/1988</c:v>
                </c:pt>
                <c:pt idx="148">
                  <c:v>4/4/1988</c:v>
                </c:pt>
                <c:pt idx="149">
                  <c:v>4/11/1988</c:v>
                </c:pt>
                <c:pt idx="150">
                  <c:v>4/18/1988</c:v>
                </c:pt>
                <c:pt idx="151">
                  <c:v>4/25/1988</c:v>
                </c:pt>
                <c:pt idx="152">
                  <c:v>5/2/1988</c:v>
                </c:pt>
                <c:pt idx="153">
                  <c:v>5/9/1988</c:v>
                </c:pt>
                <c:pt idx="154">
                  <c:v>5/16/1988</c:v>
                </c:pt>
                <c:pt idx="155">
                  <c:v>5/23/1988</c:v>
                </c:pt>
                <c:pt idx="156">
                  <c:v>5/30/1988</c:v>
                </c:pt>
                <c:pt idx="157">
                  <c:v>6/6/1988</c:v>
                </c:pt>
                <c:pt idx="158">
                  <c:v>6/13/1988</c:v>
                </c:pt>
                <c:pt idx="159">
                  <c:v>6/20/1988</c:v>
                </c:pt>
                <c:pt idx="160">
                  <c:v>6/27/1988</c:v>
                </c:pt>
                <c:pt idx="161">
                  <c:v>7/4/1988</c:v>
                </c:pt>
                <c:pt idx="162">
                  <c:v>7/11/1988</c:v>
                </c:pt>
                <c:pt idx="163">
                  <c:v>7/18/1988</c:v>
                </c:pt>
                <c:pt idx="164">
                  <c:v>7/25/1988</c:v>
                </c:pt>
                <c:pt idx="165">
                  <c:v>8/1/1988</c:v>
                </c:pt>
                <c:pt idx="166">
                  <c:v>8/8/1988</c:v>
                </c:pt>
                <c:pt idx="167">
                  <c:v>8/15/1988</c:v>
                </c:pt>
                <c:pt idx="168">
                  <c:v>8/22/1988</c:v>
                </c:pt>
                <c:pt idx="169">
                  <c:v>8/29/1988</c:v>
                </c:pt>
                <c:pt idx="170">
                  <c:v>9/5/1988</c:v>
                </c:pt>
                <c:pt idx="171">
                  <c:v>9/12/1988</c:v>
                </c:pt>
                <c:pt idx="172">
                  <c:v>9/19/1988</c:v>
                </c:pt>
                <c:pt idx="173">
                  <c:v>9/26/1988</c:v>
                </c:pt>
                <c:pt idx="174">
                  <c:v>10/3/1988</c:v>
                </c:pt>
                <c:pt idx="175">
                  <c:v>10/10/1988</c:v>
                </c:pt>
                <c:pt idx="176">
                  <c:v>10/17/1988</c:v>
                </c:pt>
                <c:pt idx="177">
                  <c:v>10/24/1988</c:v>
                </c:pt>
                <c:pt idx="178">
                  <c:v>10/31/1988</c:v>
                </c:pt>
                <c:pt idx="179">
                  <c:v>11/7/1988</c:v>
                </c:pt>
                <c:pt idx="180">
                  <c:v>11/14/1988</c:v>
                </c:pt>
                <c:pt idx="181">
                  <c:v>11/21/1988</c:v>
                </c:pt>
                <c:pt idx="182">
                  <c:v>11/28/1988</c:v>
                </c:pt>
                <c:pt idx="183">
                  <c:v>12/5/1988</c:v>
                </c:pt>
                <c:pt idx="184">
                  <c:v>12/12/1988</c:v>
                </c:pt>
                <c:pt idx="185">
                  <c:v>12/19/1988</c:v>
                </c:pt>
                <c:pt idx="186">
                  <c:v>12/26/1988</c:v>
                </c:pt>
                <c:pt idx="187">
                  <c:v>1/2/1989</c:v>
                </c:pt>
                <c:pt idx="188">
                  <c:v>1/9/1989</c:v>
                </c:pt>
                <c:pt idx="189">
                  <c:v>1/16/1989</c:v>
                </c:pt>
                <c:pt idx="190">
                  <c:v>1/23/1989</c:v>
                </c:pt>
                <c:pt idx="191">
                  <c:v>1/30/1989</c:v>
                </c:pt>
                <c:pt idx="192">
                  <c:v>2/6/1989</c:v>
                </c:pt>
                <c:pt idx="193">
                  <c:v>2/13/1989</c:v>
                </c:pt>
                <c:pt idx="194">
                  <c:v>2/20/1989</c:v>
                </c:pt>
                <c:pt idx="195">
                  <c:v>2/27/1989</c:v>
                </c:pt>
                <c:pt idx="196">
                  <c:v>3/6/1989</c:v>
                </c:pt>
                <c:pt idx="197">
                  <c:v>3/13/1989</c:v>
                </c:pt>
                <c:pt idx="198">
                  <c:v>3/20/1989</c:v>
                </c:pt>
                <c:pt idx="199">
                  <c:v>3/27/1989</c:v>
                </c:pt>
                <c:pt idx="200">
                  <c:v>4/3/1989</c:v>
                </c:pt>
                <c:pt idx="201">
                  <c:v>4/10/1989</c:v>
                </c:pt>
                <c:pt idx="202">
                  <c:v>4/17/1989</c:v>
                </c:pt>
                <c:pt idx="203">
                  <c:v>4/24/1989</c:v>
                </c:pt>
                <c:pt idx="204">
                  <c:v>5/1/1989</c:v>
                </c:pt>
                <c:pt idx="205">
                  <c:v>5/8/1989</c:v>
                </c:pt>
                <c:pt idx="206">
                  <c:v>5/15/1989</c:v>
                </c:pt>
                <c:pt idx="207">
                  <c:v>5/22/1989</c:v>
                </c:pt>
                <c:pt idx="208">
                  <c:v>5/29/1989</c:v>
                </c:pt>
                <c:pt idx="209">
                  <c:v>6/5/1989</c:v>
                </c:pt>
                <c:pt idx="210">
                  <c:v>6/12/1989</c:v>
                </c:pt>
                <c:pt idx="211">
                  <c:v>6/19/1989</c:v>
                </c:pt>
                <c:pt idx="212">
                  <c:v>6/26/1989</c:v>
                </c:pt>
                <c:pt idx="213">
                  <c:v>7/3/1989</c:v>
                </c:pt>
                <c:pt idx="214">
                  <c:v>7/10/1989</c:v>
                </c:pt>
                <c:pt idx="215">
                  <c:v>7/17/1989</c:v>
                </c:pt>
                <c:pt idx="216">
                  <c:v>7/24/1989</c:v>
                </c:pt>
                <c:pt idx="217">
                  <c:v>7/31/1989</c:v>
                </c:pt>
                <c:pt idx="218">
                  <c:v>8/7/1989</c:v>
                </c:pt>
                <c:pt idx="219">
                  <c:v>8/14/1989</c:v>
                </c:pt>
                <c:pt idx="220">
                  <c:v>8/21/1989</c:v>
                </c:pt>
                <c:pt idx="221">
                  <c:v>8/28/1989</c:v>
                </c:pt>
                <c:pt idx="222">
                  <c:v>9/4/1989</c:v>
                </c:pt>
                <c:pt idx="223">
                  <c:v>9/11/1989</c:v>
                </c:pt>
                <c:pt idx="224">
                  <c:v>9/18/1989</c:v>
                </c:pt>
                <c:pt idx="225">
                  <c:v>9/25/1989</c:v>
                </c:pt>
                <c:pt idx="226">
                  <c:v>10/2/1989</c:v>
                </c:pt>
                <c:pt idx="227">
                  <c:v>10/9/1989</c:v>
                </c:pt>
                <c:pt idx="228">
                  <c:v>10/16/1989</c:v>
                </c:pt>
                <c:pt idx="229">
                  <c:v>10/23/1989</c:v>
                </c:pt>
                <c:pt idx="230">
                  <c:v>10/30/1989</c:v>
                </c:pt>
                <c:pt idx="231">
                  <c:v>11/6/1989</c:v>
                </c:pt>
                <c:pt idx="232">
                  <c:v>11/13/1989</c:v>
                </c:pt>
                <c:pt idx="233">
                  <c:v>11/20/1989</c:v>
                </c:pt>
                <c:pt idx="234">
                  <c:v>11/27/1989</c:v>
                </c:pt>
                <c:pt idx="235">
                  <c:v>12/4/1989</c:v>
                </c:pt>
                <c:pt idx="236">
                  <c:v>12/11/1989</c:v>
                </c:pt>
                <c:pt idx="237">
                  <c:v>12/18/1989</c:v>
                </c:pt>
                <c:pt idx="238">
                  <c:v>12/25/1989</c:v>
                </c:pt>
                <c:pt idx="239">
                  <c:v>1/1/1990</c:v>
                </c:pt>
                <c:pt idx="240">
                  <c:v>1/8/1990</c:v>
                </c:pt>
                <c:pt idx="241">
                  <c:v>1/15/1990</c:v>
                </c:pt>
                <c:pt idx="242">
                  <c:v>1/22/1990</c:v>
                </c:pt>
                <c:pt idx="243">
                  <c:v>1/29/1990</c:v>
                </c:pt>
                <c:pt idx="244">
                  <c:v>2/5/1990</c:v>
                </c:pt>
                <c:pt idx="245">
                  <c:v>2/12/1990</c:v>
                </c:pt>
                <c:pt idx="246">
                  <c:v>2/19/1990</c:v>
                </c:pt>
                <c:pt idx="247">
                  <c:v>2/26/1990</c:v>
                </c:pt>
                <c:pt idx="248">
                  <c:v>3/5/1990</c:v>
                </c:pt>
                <c:pt idx="249">
                  <c:v>3/12/1990</c:v>
                </c:pt>
                <c:pt idx="250">
                  <c:v>3/19/1990</c:v>
                </c:pt>
                <c:pt idx="251">
                  <c:v>3/26/1990</c:v>
                </c:pt>
                <c:pt idx="252">
                  <c:v>4/2/1990</c:v>
                </c:pt>
                <c:pt idx="253">
                  <c:v>4/9/1990</c:v>
                </c:pt>
                <c:pt idx="254">
                  <c:v>4/16/1990</c:v>
                </c:pt>
                <c:pt idx="255">
                  <c:v>4/23/1990</c:v>
                </c:pt>
                <c:pt idx="256">
                  <c:v>4/30/1990</c:v>
                </c:pt>
                <c:pt idx="257">
                  <c:v>5/7/1990</c:v>
                </c:pt>
                <c:pt idx="258">
                  <c:v>5/14/1990</c:v>
                </c:pt>
                <c:pt idx="259">
                  <c:v>5/21/1990</c:v>
                </c:pt>
                <c:pt idx="260">
                  <c:v>5/28/1990</c:v>
                </c:pt>
                <c:pt idx="261">
                  <c:v>6/4/1990</c:v>
                </c:pt>
                <c:pt idx="262">
                  <c:v>6/11/1990</c:v>
                </c:pt>
                <c:pt idx="263">
                  <c:v>6/18/1990</c:v>
                </c:pt>
                <c:pt idx="264">
                  <c:v>6/25/1990</c:v>
                </c:pt>
                <c:pt idx="265">
                  <c:v>7/2/1990</c:v>
                </c:pt>
                <c:pt idx="266">
                  <c:v>7/9/1990</c:v>
                </c:pt>
                <c:pt idx="267">
                  <c:v>7/16/1990</c:v>
                </c:pt>
                <c:pt idx="268">
                  <c:v>7/23/1990</c:v>
                </c:pt>
                <c:pt idx="269">
                  <c:v>7/30/1990</c:v>
                </c:pt>
                <c:pt idx="270">
                  <c:v>8/6/1990</c:v>
                </c:pt>
                <c:pt idx="271">
                  <c:v>8/13/1990</c:v>
                </c:pt>
                <c:pt idx="272">
                  <c:v>8/20/1990</c:v>
                </c:pt>
                <c:pt idx="273">
                  <c:v>8/27/1990</c:v>
                </c:pt>
                <c:pt idx="274">
                  <c:v>9/3/1990</c:v>
                </c:pt>
                <c:pt idx="275">
                  <c:v>9/10/1990</c:v>
                </c:pt>
                <c:pt idx="276">
                  <c:v>9/17/1990</c:v>
                </c:pt>
                <c:pt idx="277">
                  <c:v>9/24/1990</c:v>
                </c:pt>
                <c:pt idx="278">
                  <c:v>10/1/1990</c:v>
                </c:pt>
                <c:pt idx="279">
                  <c:v>10/8/1990</c:v>
                </c:pt>
                <c:pt idx="280">
                  <c:v>10/15/1990</c:v>
                </c:pt>
                <c:pt idx="281">
                  <c:v>10/22/1990</c:v>
                </c:pt>
                <c:pt idx="282">
                  <c:v>10/29/1990</c:v>
                </c:pt>
                <c:pt idx="283">
                  <c:v>11/5/1990</c:v>
                </c:pt>
                <c:pt idx="284">
                  <c:v>11/12/1990</c:v>
                </c:pt>
                <c:pt idx="285">
                  <c:v>11/19/1990</c:v>
                </c:pt>
                <c:pt idx="286">
                  <c:v>11/26/1990</c:v>
                </c:pt>
                <c:pt idx="287">
                  <c:v>12/3/1990</c:v>
                </c:pt>
                <c:pt idx="288">
                  <c:v>12/10/1990</c:v>
                </c:pt>
                <c:pt idx="289">
                  <c:v>12/17/1990</c:v>
                </c:pt>
                <c:pt idx="290">
                  <c:v>12/24/1990</c:v>
                </c:pt>
                <c:pt idx="291">
                  <c:v>12/31/1990</c:v>
                </c:pt>
                <c:pt idx="292">
                  <c:v>1/7/1991</c:v>
                </c:pt>
                <c:pt idx="293">
                  <c:v>1/14/1991</c:v>
                </c:pt>
                <c:pt idx="294">
                  <c:v>1/21/1991</c:v>
                </c:pt>
                <c:pt idx="295">
                  <c:v>1/28/1991</c:v>
                </c:pt>
                <c:pt idx="296">
                  <c:v>2/4/1991</c:v>
                </c:pt>
                <c:pt idx="297">
                  <c:v>2/11/1991</c:v>
                </c:pt>
                <c:pt idx="298">
                  <c:v>2/18/1991</c:v>
                </c:pt>
                <c:pt idx="299">
                  <c:v>2/25/1991</c:v>
                </c:pt>
                <c:pt idx="300">
                  <c:v>3/4/1991</c:v>
                </c:pt>
                <c:pt idx="301">
                  <c:v>3/11/1991</c:v>
                </c:pt>
                <c:pt idx="302">
                  <c:v>3/18/1991</c:v>
                </c:pt>
                <c:pt idx="303">
                  <c:v>3/25/1991</c:v>
                </c:pt>
                <c:pt idx="304">
                  <c:v>4/1/1991</c:v>
                </c:pt>
                <c:pt idx="305">
                  <c:v>4/8/1991</c:v>
                </c:pt>
                <c:pt idx="306">
                  <c:v>4/15/1991</c:v>
                </c:pt>
                <c:pt idx="307">
                  <c:v>4/22/1991</c:v>
                </c:pt>
                <c:pt idx="308">
                  <c:v>4/29/1991</c:v>
                </c:pt>
                <c:pt idx="309">
                  <c:v>5/6/1991</c:v>
                </c:pt>
                <c:pt idx="310">
                  <c:v>5/13/1991</c:v>
                </c:pt>
                <c:pt idx="311">
                  <c:v>5/20/1991</c:v>
                </c:pt>
                <c:pt idx="312">
                  <c:v>5/27/1991</c:v>
                </c:pt>
                <c:pt idx="313">
                  <c:v>6/3/1991</c:v>
                </c:pt>
                <c:pt idx="314">
                  <c:v>6/10/1991</c:v>
                </c:pt>
                <c:pt idx="315">
                  <c:v>6/17/1991</c:v>
                </c:pt>
                <c:pt idx="316">
                  <c:v>6/24/1991</c:v>
                </c:pt>
                <c:pt idx="317">
                  <c:v>7/1/1991</c:v>
                </c:pt>
                <c:pt idx="318">
                  <c:v>7/8/1991</c:v>
                </c:pt>
                <c:pt idx="319">
                  <c:v>7/15/1991</c:v>
                </c:pt>
                <c:pt idx="320">
                  <c:v>7/22/1991</c:v>
                </c:pt>
                <c:pt idx="321">
                  <c:v>7/29/1991</c:v>
                </c:pt>
                <c:pt idx="322">
                  <c:v>8/5/1991</c:v>
                </c:pt>
                <c:pt idx="323">
                  <c:v>8/12/1991</c:v>
                </c:pt>
                <c:pt idx="324">
                  <c:v>8/19/1991</c:v>
                </c:pt>
                <c:pt idx="325">
                  <c:v>8/26/1991</c:v>
                </c:pt>
                <c:pt idx="326">
                  <c:v>9/2/1991</c:v>
                </c:pt>
                <c:pt idx="327">
                  <c:v>9/9/1991</c:v>
                </c:pt>
                <c:pt idx="328">
                  <c:v>9/16/1991</c:v>
                </c:pt>
                <c:pt idx="329">
                  <c:v>9/23/1991</c:v>
                </c:pt>
                <c:pt idx="330">
                  <c:v>9/30/1991</c:v>
                </c:pt>
                <c:pt idx="331">
                  <c:v>10/7/1991</c:v>
                </c:pt>
                <c:pt idx="332">
                  <c:v>10/14/1991</c:v>
                </c:pt>
                <c:pt idx="333">
                  <c:v>10/21/1991</c:v>
                </c:pt>
                <c:pt idx="334">
                  <c:v>10/28/1991</c:v>
                </c:pt>
                <c:pt idx="335">
                  <c:v>11/4/1991</c:v>
                </c:pt>
                <c:pt idx="336">
                  <c:v>11/11/1991</c:v>
                </c:pt>
                <c:pt idx="337">
                  <c:v>11/18/1991</c:v>
                </c:pt>
                <c:pt idx="338">
                  <c:v>11/25/1991</c:v>
                </c:pt>
                <c:pt idx="339">
                  <c:v>12/2/1991</c:v>
                </c:pt>
                <c:pt idx="340">
                  <c:v>12/9/1991</c:v>
                </c:pt>
                <c:pt idx="341">
                  <c:v>12/16/1991</c:v>
                </c:pt>
                <c:pt idx="342">
                  <c:v>12/23/1991</c:v>
                </c:pt>
                <c:pt idx="343">
                  <c:v>12/30/1991</c:v>
                </c:pt>
                <c:pt idx="344">
                  <c:v>1/6/1992</c:v>
                </c:pt>
                <c:pt idx="345">
                  <c:v>1/13/1992</c:v>
                </c:pt>
                <c:pt idx="346">
                  <c:v>1/20/1992</c:v>
                </c:pt>
                <c:pt idx="347">
                  <c:v>1/27/1992</c:v>
                </c:pt>
                <c:pt idx="348">
                  <c:v>2/3/1992</c:v>
                </c:pt>
                <c:pt idx="349">
                  <c:v>2/10/1992</c:v>
                </c:pt>
                <c:pt idx="350">
                  <c:v>2/17/1992</c:v>
                </c:pt>
                <c:pt idx="351">
                  <c:v>2/24/1992</c:v>
                </c:pt>
                <c:pt idx="352">
                  <c:v>3/2/1992</c:v>
                </c:pt>
                <c:pt idx="353">
                  <c:v>3/9/1992</c:v>
                </c:pt>
                <c:pt idx="354">
                  <c:v>3/16/1992</c:v>
                </c:pt>
                <c:pt idx="355">
                  <c:v>3/23/1992</c:v>
                </c:pt>
                <c:pt idx="356">
                  <c:v>3/30/1992</c:v>
                </c:pt>
                <c:pt idx="357">
                  <c:v>4/6/1992</c:v>
                </c:pt>
                <c:pt idx="358">
                  <c:v>4/13/1992</c:v>
                </c:pt>
                <c:pt idx="359">
                  <c:v>4/20/1992</c:v>
                </c:pt>
                <c:pt idx="360">
                  <c:v>4/27/1992</c:v>
                </c:pt>
                <c:pt idx="361">
                  <c:v>5/4/1992</c:v>
                </c:pt>
                <c:pt idx="362">
                  <c:v>5/11/1992</c:v>
                </c:pt>
                <c:pt idx="363">
                  <c:v>5/18/1992</c:v>
                </c:pt>
                <c:pt idx="364">
                  <c:v>5/25/1992</c:v>
                </c:pt>
                <c:pt idx="365">
                  <c:v>6/1/1992</c:v>
                </c:pt>
                <c:pt idx="366">
                  <c:v>6/8/1992</c:v>
                </c:pt>
                <c:pt idx="367">
                  <c:v>6/15/1992</c:v>
                </c:pt>
                <c:pt idx="368">
                  <c:v>6/22/1992</c:v>
                </c:pt>
                <c:pt idx="369">
                  <c:v>6/29/1992</c:v>
                </c:pt>
                <c:pt idx="370">
                  <c:v>7/6/1992</c:v>
                </c:pt>
                <c:pt idx="371">
                  <c:v>7/13/1992</c:v>
                </c:pt>
                <c:pt idx="372">
                  <c:v>7/20/1992</c:v>
                </c:pt>
                <c:pt idx="373">
                  <c:v>7/27/1992</c:v>
                </c:pt>
                <c:pt idx="374">
                  <c:v>8/3/1992</c:v>
                </c:pt>
                <c:pt idx="375">
                  <c:v>8/10/1992</c:v>
                </c:pt>
                <c:pt idx="376">
                  <c:v>8/17/1992</c:v>
                </c:pt>
                <c:pt idx="377">
                  <c:v>8/24/1992</c:v>
                </c:pt>
                <c:pt idx="378">
                  <c:v>8/31/1992</c:v>
                </c:pt>
                <c:pt idx="379">
                  <c:v>9/7/1992</c:v>
                </c:pt>
                <c:pt idx="380">
                  <c:v>9/14/1992</c:v>
                </c:pt>
                <c:pt idx="381">
                  <c:v>9/21/1992</c:v>
                </c:pt>
                <c:pt idx="382">
                  <c:v>9/28/1992</c:v>
                </c:pt>
                <c:pt idx="383">
                  <c:v>10/5/1992</c:v>
                </c:pt>
                <c:pt idx="384">
                  <c:v>10/12/1992</c:v>
                </c:pt>
                <c:pt idx="385">
                  <c:v>10/19/1992</c:v>
                </c:pt>
                <c:pt idx="386">
                  <c:v>10/26/1992</c:v>
                </c:pt>
                <c:pt idx="387">
                  <c:v>11/2/1992</c:v>
                </c:pt>
                <c:pt idx="388">
                  <c:v>11/9/1992</c:v>
                </c:pt>
                <c:pt idx="389">
                  <c:v>11/16/1992</c:v>
                </c:pt>
                <c:pt idx="390">
                  <c:v>11/23/1992</c:v>
                </c:pt>
                <c:pt idx="391">
                  <c:v>11/30/1992</c:v>
                </c:pt>
                <c:pt idx="392">
                  <c:v>12/7/1992</c:v>
                </c:pt>
                <c:pt idx="393">
                  <c:v>12/14/1992</c:v>
                </c:pt>
                <c:pt idx="394">
                  <c:v>12/21/1992</c:v>
                </c:pt>
                <c:pt idx="395">
                  <c:v>12/28/1992</c:v>
                </c:pt>
                <c:pt idx="396">
                  <c:v>1/4/1993</c:v>
                </c:pt>
                <c:pt idx="397">
                  <c:v>1/11/1993</c:v>
                </c:pt>
                <c:pt idx="398">
                  <c:v>1/18/1993</c:v>
                </c:pt>
                <c:pt idx="399">
                  <c:v>1/25/1993</c:v>
                </c:pt>
                <c:pt idx="400">
                  <c:v>2/1/1993</c:v>
                </c:pt>
                <c:pt idx="401">
                  <c:v>2/8/1993</c:v>
                </c:pt>
                <c:pt idx="402">
                  <c:v>2/15/1993</c:v>
                </c:pt>
                <c:pt idx="403">
                  <c:v>2/22/1993</c:v>
                </c:pt>
                <c:pt idx="404">
                  <c:v>3/1/1993</c:v>
                </c:pt>
                <c:pt idx="405">
                  <c:v>3/8/1993</c:v>
                </c:pt>
                <c:pt idx="406">
                  <c:v>3/15/1993</c:v>
                </c:pt>
                <c:pt idx="407">
                  <c:v>3/22/1993</c:v>
                </c:pt>
                <c:pt idx="408">
                  <c:v>3/29/1993</c:v>
                </c:pt>
                <c:pt idx="409">
                  <c:v>4/5/1993</c:v>
                </c:pt>
                <c:pt idx="410">
                  <c:v>4/12/1993</c:v>
                </c:pt>
                <c:pt idx="411">
                  <c:v>4/19/1993</c:v>
                </c:pt>
                <c:pt idx="412">
                  <c:v>4/26/1993</c:v>
                </c:pt>
                <c:pt idx="413">
                  <c:v>5/3/1993</c:v>
                </c:pt>
                <c:pt idx="414">
                  <c:v>5/10/1993</c:v>
                </c:pt>
                <c:pt idx="415">
                  <c:v>5/17/1993</c:v>
                </c:pt>
                <c:pt idx="416">
                  <c:v>5/24/1993</c:v>
                </c:pt>
                <c:pt idx="417">
                  <c:v>5/31/1993</c:v>
                </c:pt>
                <c:pt idx="418">
                  <c:v>6/7/1993</c:v>
                </c:pt>
                <c:pt idx="419">
                  <c:v>6/14/1993</c:v>
                </c:pt>
                <c:pt idx="420">
                  <c:v>6/21/1993</c:v>
                </c:pt>
                <c:pt idx="421">
                  <c:v>6/28/1993</c:v>
                </c:pt>
                <c:pt idx="422">
                  <c:v>7/5/1993</c:v>
                </c:pt>
                <c:pt idx="423">
                  <c:v>7/12/1993</c:v>
                </c:pt>
                <c:pt idx="424">
                  <c:v>7/19/1993</c:v>
                </c:pt>
                <c:pt idx="425">
                  <c:v>7/26/1993</c:v>
                </c:pt>
                <c:pt idx="426">
                  <c:v>8/2/1993</c:v>
                </c:pt>
                <c:pt idx="427">
                  <c:v>8/9/1993</c:v>
                </c:pt>
                <c:pt idx="428">
                  <c:v>8/16/1993</c:v>
                </c:pt>
                <c:pt idx="429">
                  <c:v>8/23/1993</c:v>
                </c:pt>
                <c:pt idx="430">
                  <c:v>8/30/1993</c:v>
                </c:pt>
                <c:pt idx="431">
                  <c:v>9/6/1993</c:v>
                </c:pt>
                <c:pt idx="432">
                  <c:v>9/13/1993</c:v>
                </c:pt>
                <c:pt idx="433">
                  <c:v>9/20/1993</c:v>
                </c:pt>
                <c:pt idx="434">
                  <c:v>9/27/1993</c:v>
                </c:pt>
                <c:pt idx="435">
                  <c:v>10/4/1993</c:v>
                </c:pt>
                <c:pt idx="436">
                  <c:v>10/11/1993</c:v>
                </c:pt>
                <c:pt idx="437">
                  <c:v>10/18/1993</c:v>
                </c:pt>
                <c:pt idx="438">
                  <c:v>10/25/1993</c:v>
                </c:pt>
                <c:pt idx="439">
                  <c:v>11/1/1993</c:v>
                </c:pt>
                <c:pt idx="440">
                  <c:v>11/8/1993</c:v>
                </c:pt>
                <c:pt idx="441">
                  <c:v>11/15/1993</c:v>
                </c:pt>
                <c:pt idx="442">
                  <c:v>11/22/1993</c:v>
                </c:pt>
                <c:pt idx="443">
                  <c:v>11/29/1993</c:v>
                </c:pt>
                <c:pt idx="444">
                  <c:v>12/6/1993</c:v>
                </c:pt>
                <c:pt idx="445">
                  <c:v>12/13/1993</c:v>
                </c:pt>
                <c:pt idx="446">
                  <c:v>12/20/1993</c:v>
                </c:pt>
                <c:pt idx="447">
                  <c:v>12/27/1993</c:v>
                </c:pt>
                <c:pt idx="448">
                  <c:v>1/3/1994</c:v>
                </c:pt>
                <c:pt idx="449">
                  <c:v>1/10/1994</c:v>
                </c:pt>
                <c:pt idx="450">
                  <c:v>1/17/1994</c:v>
                </c:pt>
                <c:pt idx="451">
                  <c:v>1/24/1994</c:v>
                </c:pt>
                <c:pt idx="452">
                  <c:v>1/31/1994</c:v>
                </c:pt>
                <c:pt idx="453">
                  <c:v>2/7/1994</c:v>
                </c:pt>
                <c:pt idx="454">
                  <c:v>2/14/1994</c:v>
                </c:pt>
                <c:pt idx="455">
                  <c:v>2/21/1994</c:v>
                </c:pt>
                <c:pt idx="456">
                  <c:v>2/28/1994</c:v>
                </c:pt>
                <c:pt idx="457">
                  <c:v>3/7/1994</c:v>
                </c:pt>
                <c:pt idx="458">
                  <c:v>3/14/1994</c:v>
                </c:pt>
                <c:pt idx="459">
                  <c:v>3/21/1994</c:v>
                </c:pt>
                <c:pt idx="460">
                  <c:v>3/28/1994</c:v>
                </c:pt>
                <c:pt idx="461">
                  <c:v>4/4/1994</c:v>
                </c:pt>
                <c:pt idx="462">
                  <c:v>4/11/1994</c:v>
                </c:pt>
                <c:pt idx="463">
                  <c:v>4/18/1994</c:v>
                </c:pt>
                <c:pt idx="464">
                  <c:v>4/25/1994</c:v>
                </c:pt>
                <c:pt idx="465">
                  <c:v>5/2/1994</c:v>
                </c:pt>
                <c:pt idx="466">
                  <c:v>5/9/1994</c:v>
                </c:pt>
                <c:pt idx="467">
                  <c:v>5/16/1994</c:v>
                </c:pt>
                <c:pt idx="468">
                  <c:v>5/23/1994</c:v>
                </c:pt>
                <c:pt idx="469">
                  <c:v>5/30/1994</c:v>
                </c:pt>
                <c:pt idx="470">
                  <c:v>6/6/1994</c:v>
                </c:pt>
                <c:pt idx="471">
                  <c:v>6/13/1994</c:v>
                </c:pt>
                <c:pt idx="472">
                  <c:v>6/20/1994</c:v>
                </c:pt>
                <c:pt idx="473">
                  <c:v>6/27/1994</c:v>
                </c:pt>
                <c:pt idx="474">
                  <c:v>7/4/1994</c:v>
                </c:pt>
                <c:pt idx="475">
                  <c:v>7/11/1994</c:v>
                </c:pt>
                <c:pt idx="476">
                  <c:v>7/18/1994</c:v>
                </c:pt>
                <c:pt idx="477">
                  <c:v>7/25/1994</c:v>
                </c:pt>
                <c:pt idx="478">
                  <c:v>8/1/1994</c:v>
                </c:pt>
                <c:pt idx="479">
                  <c:v>8/8/1994</c:v>
                </c:pt>
                <c:pt idx="480">
                  <c:v>8/15/1994</c:v>
                </c:pt>
                <c:pt idx="481">
                  <c:v>8/22/1994</c:v>
                </c:pt>
                <c:pt idx="482">
                  <c:v>8/29/1994</c:v>
                </c:pt>
                <c:pt idx="483">
                  <c:v>9/5/1994</c:v>
                </c:pt>
                <c:pt idx="484">
                  <c:v>9/12/1994</c:v>
                </c:pt>
                <c:pt idx="485">
                  <c:v>9/19/1994</c:v>
                </c:pt>
                <c:pt idx="486">
                  <c:v>9/26/1994</c:v>
                </c:pt>
                <c:pt idx="487">
                  <c:v>10/3/1994</c:v>
                </c:pt>
                <c:pt idx="488">
                  <c:v>10/10/1994</c:v>
                </c:pt>
                <c:pt idx="489">
                  <c:v>10/17/1994</c:v>
                </c:pt>
                <c:pt idx="490">
                  <c:v>10/24/1994</c:v>
                </c:pt>
                <c:pt idx="491">
                  <c:v>10/31/1994</c:v>
                </c:pt>
                <c:pt idx="492">
                  <c:v>11/7/1994</c:v>
                </c:pt>
                <c:pt idx="493">
                  <c:v>11/14/1994</c:v>
                </c:pt>
                <c:pt idx="494">
                  <c:v>11/21/1994</c:v>
                </c:pt>
                <c:pt idx="495">
                  <c:v>11/28/1994</c:v>
                </c:pt>
                <c:pt idx="496">
                  <c:v>12/5/1994</c:v>
                </c:pt>
                <c:pt idx="497">
                  <c:v>12/12/1994</c:v>
                </c:pt>
                <c:pt idx="498">
                  <c:v>12/19/1994</c:v>
                </c:pt>
                <c:pt idx="499">
                  <c:v>12/26/1994</c:v>
                </c:pt>
                <c:pt idx="500">
                  <c:v>1/2/1995</c:v>
                </c:pt>
                <c:pt idx="501">
                  <c:v>1/9/1995</c:v>
                </c:pt>
                <c:pt idx="502">
                  <c:v>1/16/1995</c:v>
                </c:pt>
                <c:pt idx="503">
                  <c:v>1/23/1995</c:v>
                </c:pt>
                <c:pt idx="504">
                  <c:v>1/30/1995</c:v>
                </c:pt>
                <c:pt idx="505">
                  <c:v>2/6/1995</c:v>
                </c:pt>
                <c:pt idx="506">
                  <c:v>2/13/1995</c:v>
                </c:pt>
                <c:pt idx="507">
                  <c:v>2/20/1995</c:v>
                </c:pt>
                <c:pt idx="508">
                  <c:v>2/27/1995</c:v>
                </c:pt>
                <c:pt idx="509">
                  <c:v>3/6/1995</c:v>
                </c:pt>
                <c:pt idx="510">
                  <c:v>3/13/1995</c:v>
                </c:pt>
                <c:pt idx="511">
                  <c:v>3/20/1995</c:v>
                </c:pt>
                <c:pt idx="512">
                  <c:v>3/27/1995</c:v>
                </c:pt>
                <c:pt idx="513">
                  <c:v>4/3/1995</c:v>
                </c:pt>
                <c:pt idx="514">
                  <c:v>4/10/1995</c:v>
                </c:pt>
                <c:pt idx="515">
                  <c:v>4/17/1995</c:v>
                </c:pt>
                <c:pt idx="516">
                  <c:v>4/24/1995</c:v>
                </c:pt>
                <c:pt idx="517">
                  <c:v>5/1/1995</c:v>
                </c:pt>
                <c:pt idx="518">
                  <c:v>5/8/1995</c:v>
                </c:pt>
                <c:pt idx="519">
                  <c:v>5/15/1995</c:v>
                </c:pt>
                <c:pt idx="520">
                  <c:v>5/22/1995</c:v>
                </c:pt>
                <c:pt idx="521">
                  <c:v>5/29/1995</c:v>
                </c:pt>
                <c:pt idx="522">
                  <c:v>6/5/1995</c:v>
                </c:pt>
                <c:pt idx="523">
                  <c:v>6/12/1995</c:v>
                </c:pt>
                <c:pt idx="524">
                  <c:v>6/19/1995</c:v>
                </c:pt>
                <c:pt idx="525">
                  <c:v>6/26/1995</c:v>
                </c:pt>
                <c:pt idx="526">
                  <c:v>7/3/1995</c:v>
                </c:pt>
                <c:pt idx="527">
                  <c:v>7/10/1995</c:v>
                </c:pt>
                <c:pt idx="528">
                  <c:v>7/17/1995</c:v>
                </c:pt>
                <c:pt idx="529">
                  <c:v>7/24/1995</c:v>
                </c:pt>
                <c:pt idx="530">
                  <c:v>7/31/1995</c:v>
                </c:pt>
                <c:pt idx="531">
                  <c:v>8/7/1995</c:v>
                </c:pt>
                <c:pt idx="532">
                  <c:v>8/14/1995</c:v>
                </c:pt>
                <c:pt idx="533">
                  <c:v>8/21/1995</c:v>
                </c:pt>
                <c:pt idx="534">
                  <c:v>8/28/1995</c:v>
                </c:pt>
                <c:pt idx="535">
                  <c:v>9/4/1995</c:v>
                </c:pt>
                <c:pt idx="536">
                  <c:v>9/11/1995</c:v>
                </c:pt>
                <c:pt idx="537">
                  <c:v>9/18/1995</c:v>
                </c:pt>
                <c:pt idx="538">
                  <c:v>9/25/1995</c:v>
                </c:pt>
                <c:pt idx="539">
                  <c:v>10/2/1995</c:v>
                </c:pt>
                <c:pt idx="540">
                  <c:v>10/9/1995</c:v>
                </c:pt>
                <c:pt idx="541">
                  <c:v>10/16/1995</c:v>
                </c:pt>
                <c:pt idx="542">
                  <c:v>10/23/1995</c:v>
                </c:pt>
                <c:pt idx="543">
                  <c:v>10/30/1995</c:v>
                </c:pt>
                <c:pt idx="544">
                  <c:v>11/6/1995</c:v>
                </c:pt>
                <c:pt idx="545">
                  <c:v>11/13/1995</c:v>
                </c:pt>
                <c:pt idx="546">
                  <c:v>11/20/1995</c:v>
                </c:pt>
                <c:pt idx="547">
                  <c:v>11/27/1995</c:v>
                </c:pt>
                <c:pt idx="548">
                  <c:v>12/4/1995</c:v>
                </c:pt>
                <c:pt idx="549">
                  <c:v>12/11/1995</c:v>
                </c:pt>
                <c:pt idx="550">
                  <c:v>12/18/1995</c:v>
                </c:pt>
                <c:pt idx="551">
                  <c:v>12/25/1995</c:v>
                </c:pt>
                <c:pt idx="552">
                  <c:v>1/1/1996</c:v>
                </c:pt>
                <c:pt idx="553">
                  <c:v>1/8/1996</c:v>
                </c:pt>
                <c:pt idx="554">
                  <c:v>1/15/1996</c:v>
                </c:pt>
                <c:pt idx="555">
                  <c:v>1/22/1996</c:v>
                </c:pt>
                <c:pt idx="556">
                  <c:v>1/29/1996</c:v>
                </c:pt>
                <c:pt idx="557">
                  <c:v>2/5/1996</c:v>
                </c:pt>
                <c:pt idx="558">
                  <c:v>2/12/1996</c:v>
                </c:pt>
                <c:pt idx="559">
                  <c:v>2/19/1996</c:v>
                </c:pt>
                <c:pt idx="560">
                  <c:v>2/26/1996</c:v>
                </c:pt>
                <c:pt idx="561">
                  <c:v>3/4/1996</c:v>
                </c:pt>
                <c:pt idx="562">
                  <c:v>3/11/1996</c:v>
                </c:pt>
                <c:pt idx="563">
                  <c:v>3/18/1996</c:v>
                </c:pt>
                <c:pt idx="564">
                  <c:v>3/25/1996</c:v>
                </c:pt>
                <c:pt idx="565">
                  <c:v>4/1/1996</c:v>
                </c:pt>
                <c:pt idx="566">
                  <c:v>4/8/1996</c:v>
                </c:pt>
                <c:pt idx="567">
                  <c:v>4/15/1996</c:v>
                </c:pt>
                <c:pt idx="568">
                  <c:v>4/22/1996</c:v>
                </c:pt>
                <c:pt idx="569">
                  <c:v>4/29/1996</c:v>
                </c:pt>
                <c:pt idx="570">
                  <c:v>5/6/1996</c:v>
                </c:pt>
                <c:pt idx="571">
                  <c:v>5/13/1996</c:v>
                </c:pt>
                <c:pt idx="572">
                  <c:v>5/20/1996</c:v>
                </c:pt>
                <c:pt idx="573">
                  <c:v>5/27/1996</c:v>
                </c:pt>
                <c:pt idx="574">
                  <c:v>6/3/1996</c:v>
                </c:pt>
                <c:pt idx="575">
                  <c:v>6/10/1996</c:v>
                </c:pt>
                <c:pt idx="576">
                  <c:v>6/17/1996</c:v>
                </c:pt>
                <c:pt idx="577">
                  <c:v>6/24/1996</c:v>
                </c:pt>
                <c:pt idx="578">
                  <c:v>7/1/1996</c:v>
                </c:pt>
                <c:pt idx="579">
                  <c:v>7/8/1996</c:v>
                </c:pt>
                <c:pt idx="580">
                  <c:v>7/15/1996</c:v>
                </c:pt>
                <c:pt idx="581">
                  <c:v>7/22/1996</c:v>
                </c:pt>
                <c:pt idx="582">
                  <c:v>7/29/1996</c:v>
                </c:pt>
                <c:pt idx="583">
                  <c:v>8/5/1996</c:v>
                </c:pt>
                <c:pt idx="584">
                  <c:v>8/12/1996</c:v>
                </c:pt>
                <c:pt idx="585">
                  <c:v>8/19/1996</c:v>
                </c:pt>
                <c:pt idx="586">
                  <c:v>8/26/1996</c:v>
                </c:pt>
                <c:pt idx="587">
                  <c:v>9/2/1996</c:v>
                </c:pt>
                <c:pt idx="588">
                  <c:v>9/9/1996</c:v>
                </c:pt>
                <c:pt idx="589">
                  <c:v>9/16/1996</c:v>
                </c:pt>
                <c:pt idx="590">
                  <c:v>9/23/1996</c:v>
                </c:pt>
                <c:pt idx="591">
                  <c:v>9/30/1996</c:v>
                </c:pt>
                <c:pt idx="592">
                  <c:v>10/7/1996</c:v>
                </c:pt>
                <c:pt idx="593">
                  <c:v>10/14/1996</c:v>
                </c:pt>
                <c:pt idx="594">
                  <c:v>10/21/1996</c:v>
                </c:pt>
                <c:pt idx="595">
                  <c:v>10/28/1996</c:v>
                </c:pt>
                <c:pt idx="596">
                  <c:v>11/4/1996</c:v>
                </c:pt>
                <c:pt idx="597">
                  <c:v>11/11/1996</c:v>
                </c:pt>
                <c:pt idx="598">
                  <c:v>11/18/1996</c:v>
                </c:pt>
                <c:pt idx="599">
                  <c:v>11/25/1996</c:v>
                </c:pt>
                <c:pt idx="600">
                  <c:v>12/2/1996</c:v>
                </c:pt>
                <c:pt idx="601">
                  <c:v>12/9/1996</c:v>
                </c:pt>
                <c:pt idx="602">
                  <c:v>12/16/1996</c:v>
                </c:pt>
                <c:pt idx="603">
                  <c:v>12/23/1996</c:v>
                </c:pt>
                <c:pt idx="604">
                  <c:v>12/30/1996</c:v>
                </c:pt>
                <c:pt idx="605">
                  <c:v>1/6/1997</c:v>
                </c:pt>
                <c:pt idx="606">
                  <c:v>1/13/1997</c:v>
                </c:pt>
                <c:pt idx="607">
                  <c:v>1/20/1997</c:v>
                </c:pt>
                <c:pt idx="608">
                  <c:v>1/27/1997</c:v>
                </c:pt>
                <c:pt idx="609">
                  <c:v>2/3/1997</c:v>
                </c:pt>
                <c:pt idx="610">
                  <c:v>2/10/1997</c:v>
                </c:pt>
                <c:pt idx="611">
                  <c:v>2/17/1997</c:v>
                </c:pt>
                <c:pt idx="612">
                  <c:v>2/24/1997</c:v>
                </c:pt>
                <c:pt idx="613">
                  <c:v>3/3/1997</c:v>
                </c:pt>
                <c:pt idx="614">
                  <c:v>3/10/1997</c:v>
                </c:pt>
                <c:pt idx="615">
                  <c:v>3/17/1997</c:v>
                </c:pt>
                <c:pt idx="616">
                  <c:v>3/24/1997</c:v>
                </c:pt>
                <c:pt idx="617">
                  <c:v>3/31/1997</c:v>
                </c:pt>
                <c:pt idx="618">
                  <c:v>4/7/1997</c:v>
                </c:pt>
                <c:pt idx="619">
                  <c:v>4/14/1997</c:v>
                </c:pt>
                <c:pt idx="620">
                  <c:v>4/21/1997</c:v>
                </c:pt>
                <c:pt idx="621">
                  <c:v>4/28/1997</c:v>
                </c:pt>
                <c:pt idx="622">
                  <c:v>5/5/1997</c:v>
                </c:pt>
                <c:pt idx="623">
                  <c:v>5/12/1997</c:v>
                </c:pt>
                <c:pt idx="624">
                  <c:v>5/19/1997</c:v>
                </c:pt>
                <c:pt idx="625">
                  <c:v>5/26/1997</c:v>
                </c:pt>
                <c:pt idx="626">
                  <c:v>6/2/1997</c:v>
                </c:pt>
                <c:pt idx="627">
                  <c:v>6/9/1997</c:v>
                </c:pt>
                <c:pt idx="628">
                  <c:v>6/16/1997</c:v>
                </c:pt>
                <c:pt idx="629">
                  <c:v>6/23/1997</c:v>
                </c:pt>
                <c:pt idx="630">
                  <c:v>6/30/1997</c:v>
                </c:pt>
                <c:pt idx="631">
                  <c:v>7/7/1997</c:v>
                </c:pt>
                <c:pt idx="632">
                  <c:v>7/14/1997</c:v>
                </c:pt>
                <c:pt idx="633">
                  <c:v>7/21/1997</c:v>
                </c:pt>
                <c:pt idx="634">
                  <c:v>7/28/1997</c:v>
                </c:pt>
                <c:pt idx="635">
                  <c:v>8/4/1997</c:v>
                </c:pt>
                <c:pt idx="636">
                  <c:v>8/11/1997</c:v>
                </c:pt>
                <c:pt idx="637">
                  <c:v>8/18/1997</c:v>
                </c:pt>
                <c:pt idx="638">
                  <c:v>8/25/1997</c:v>
                </c:pt>
                <c:pt idx="639">
                  <c:v>9/1/1997</c:v>
                </c:pt>
                <c:pt idx="640">
                  <c:v>9/8/1997</c:v>
                </c:pt>
                <c:pt idx="641">
                  <c:v>9/15/1997</c:v>
                </c:pt>
                <c:pt idx="642">
                  <c:v>9/22/1997</c:v>
                </c:pt>
                <c:pt idx="643">
                  <c:v>9/29/1997</c:v>
                </c:pt>
                <c:pt idx="644">
                  <c:v>10/6/1997</c:v>
                </c:pt>
                <c:pt idx="645">
                  <c:v>10/13/1997</c:v>
                </c:pt>
                <c:pt idx="646">
                  <c:v>10/20/1997</c:v>
                </c:pt>
                <c:pt idx="647">
                  <c:v>10/27/1997</c:v>
                </c:pt>
                <c:pt idx="648">
                  <c:v>11/3/1997</c:v>
                </c:pt>
                <c:pt idx="649">
                  <c:v>11/10/1997</c:v>
                </c:pt>
                <c:pt idx="650">
                  <c:v>11/17/1997</c:v>
                </c:pt>
                <c:pt idx="651">
                  <c:v>11/24/1997</c:v>
                </c:pt>
                <c:pt idx="652">
                  <c:v>12/1/1997</c:v>
                </c:pt>
                <c:pt idx="653">
                  <c:v>12/8/1997</c:v>
                </c:pt>
                <c:pt idx="654">
                  <c:v>12/15/1997</c:v>
                </c:pt>
                <c:pt idx="655">
                  <c:v>12/22/1997</c:v>
                </c:pt>
                <c:pt idx="656">
                  <c:v>12/29/1997</c:v>
                </c:pt>
                <c:pt idx="657">
                  <c:v>1/5/1998</c:v>
                </c:pt>
                <c:pt idx="658">
                  <c:v>1/12/1998</c:v>
                </c:pt>
                <c:pt idx="659">
                  <c:v>1/19/1998</c:v>
                </c:pt>
                <c:pt idx="660">
                  <c:v>1/26/1998</c:v>
                </c:pt>
                <c:pt idx="661">
                  <c:v>2/2/1998</c:v>
                </c:pt>
                <c:pt idx="662">
                  <c:v>2/9/1998</c:v>
                </c:pt>
                <c:pt idx="663">
                  <c:v>2/16/1998</c:v>
                </c:pt>
                <c:pt idx="664">
                  <c:v>2/23/1998</c:v>
                </c:pt>
                <c:pt idx="665">
                  <c:v>3/2/1998</c:v>
                </c:pt>
                <c:pt idx="666">
                  <c:v>3/9/1998</c:v>
                </c:pt>
                <c:pt idx="667">
                  <c:v>3/16/1998</c:v>
                </c:pt>
                <c:pt idx="668">
                  <c:v>3/23/1998</c:v>
                </c:pt>
                <c:pt idx="669">
                  <c:v>3/30/1998</c:v>
                </c:pt>
                <c:pt idx="670">
                  <c:v>4/6/1998</c:v>
                </c:pt>
                <c:pt idx="671">
                  <c:v>4/13/1998</c:v>
                </c:pt>
                <c:pt idx="672">
                  <c:v>4/20/1998</c:v>
                </c:pt>
                <c:pt idx="673">
                  <c:v>4/27/1998</c:v>
                </c:pt>
                <c:pt idx="674">
                  <c:v>5/4/1998</c:v>
                </c:pt>
                <c:pt idx="675">
                  <c:v>5/11/1998</c:v>
                </c:pt>
                <c:pt idx="676">
                  <c:v>5/18/1998</c:v>
                </c:pt>
                <c:pt idx="677">
                  <c:v>5/25/1998</c:v>
                </c:pt>
                <c:pt idx="678">
                  <c:v>6/1/1998</c:v>
                </c:pt>
                <c:pt idx="679">
                  <c:v>6/8/1998</c:v>
                </c:pt>
                <c:pt idx="680">
                  <c:v>6/15/1998</c:v>
                </c:pt>
                <c:pt idx="681">
                  <c:v>6/22/1998</c:v>
                </c:pt>
                <c:pt idx="682">
                  <c:v>6/29/1998</c:v>
                </c:pt>
                <c:pt idx="683">
                  <c:v>7/6/1998</c:v>
                </c:pt>
                <c:pt idx="684">
                  <c:v>7/13/1998</c:v>
                </c:pt>
                <c:pt idx="685">
                  <c:v>7/20/1998</c:v>
                </c:pt>
                <c:pt idx="686">
                  <c:v>7/27/1998</c:v>
                </c:pt>
                <c:pt idx="687">
                  <c:v>8/3/1998</c:v>
                </c:pt>
                <c:pt idx="688">
                  <c:v>8/10/1998</c:v>
                </c:pt>
                <c:pt idx="689">
                  <c:v>8/17/1998</c:v>
                </c:pt>
                <c:pt idx="690">
                  <c:v>8/24/1998</c:v>
                </c:pt>
                <c:pt idx="691">
                  <c:v>8/31/1998</c:v>
                </c:pt>
                <c:pt idx="692">
                  <c:v>9/7/1998</c:v>
                </c:pt>
                <c:pt idx="693">
                  <c:v>9/14/1998</c:v>
                </c:pt>
                <c:pt idx="694">
                  <c:v>9/21/1998</c:v>
                </c:pt>
                <c:pt idx="695">
                  <c:v>9/28/1998</c:v>
                </c:pt>
                <c:pt idx="696">
                  <c:v>10/5/1998</c:v>
                </c:pt>
                <c:pt idx="697">
                  <c:v>10/12/1998</c:v>
                </c:pt>
                <c:pt idx="698">
                  <c:v>10/19/1998</c:v>
                </c:pt>
                <c:pt idx="699">
                  <c:v>10/26/1998</c:v>
                </c:pt>
                <c:pt idx="700">
                  <c:v>11/2/1998</c:v>
                </c:pt>
                <c:pt idx="701">
                  <c:v>11/9/1998</c:v>
                </c:pt>
                <c:pt idx="702">
                  <c:v>11/16/1998</c:v>
                </c:pt>
                <c:pt idx="703">
                  <c:v>11/23/1998</c:v>
                </c:pt>
                <c:pt idx="704">
                  <c:v>11/30/1998</c:v>
                </c:pt>
                <c:pt idx="705">
                  <c:v>12/7/1998</c:v>
                </c:pt>
                <c:pt idx="706">
                  <c:v>12/14/1998</c:v>
                </c:pt>
                <c:pt idx="707">
                  <c:v>12/21/1998</c:v>
                </c:pt>
                <c:pt idx="708">
                  <c:v>12/28/1998</c:v>
                </c:pt>
                <c:pt idx="709">
                  <c:v>1/4/1999</c:v>
                </c:pt>
                <c:pt idx="710">
                  <c:v>1/11/1999</c:v>
                </c:pt>
                <c:pt idx="711">
                  <c:v>1/18/1999</c:v>
                </c:pt>
                <c:pt idx="712">
                  <c:v>1/25/1999</c:v>
                </c:pt>
                <c:pt idx="713">
                  <c:v>2/1/1999</c:v>
                </c:pt>
                <c:pt idx="714">
                  <c:v>2/8/1999</c:v>
                </c:pt>
                <c:pt idx="715">
                  <c:v>2/15/1999</c:v>
                </c:pt>
                <c:pt idx="716">
                  <c:v>2/22/1999</c:v>
                </c:pt>
                <c:pt idx="717">
                  <c:v>3/1/1999</c:v>
                </c:pt>
                <c:pt idx="718">
                  <c:v>3/8/1999</c:v>
                </c:pt>
                <c:pt idx="719">
                  <c:v>3/15/1999</c:v>
                </c:pt>
                <c:pt idx="720">
                  <c:v>3/22/1999</c:v>
                </c:pt>
                <c:pt idx="721">
                  <c:v>3/29/1999</c:v>
                </c:pt>
                <c:pt idx="722">
                  <c:v>4/5/1999</c:v>
                </c:pt>
                <c:pt idx="723">
                  <c:v>4/12/1999</c:v>
                </c:pt>
                <c:pt idx="724">
                  <c:v>4/19/1999</c:v>
                </c:pt>
                <c:pt idx="725">
                  <c:v>4/26/1999</c:v>
                </c:pt>
                <c:pt idx="726">
                  <c:v>5/3/1999</c:v>
                </c:pt>
                <c:pt idx="727">
                  <c:v>5/10/1999</c:v>
                </c:pt>
                <c:pt idx="728">
                  <c:v>5/17/1999</c:v>
                </c:pt>
                <c:pt idx="729">
                  <c:v>5/24/1999</c:v>
                </c:pt>
                <c:pt idx="730">
                  <c:v>5/31/1999</c:v>
                </c:pt>
                <c:pt idx="731">
                  <c:v>6/7/1999</c:v>
                </c:pt>
                <c:pt idx="732">
                  <c:v>6/14/1999</c:v>
                </c:pt>
                <c:pt idx="733">
                  <c:v>6/21/1999</c:v>
                </c:pt>
                <c:pt idx="734">
                  <c:v>6/28/1999</c:v>
                </c:pt>
                <c:pt idx="735">
                  <c:v>7/5/1999</c:v>
                </c:pt>
                <c:pt idx="736">
                  <c:v>7/12/1999</c:v>
                </c:pt>
                <c:pt idx="737">
                  <c:v>7/19/1999</c:v>
                </c:pt>
                <c:pt idx="738">
                  <c:v>7/26/1999</c:v>
                </c:pt>
                <c:pt idx="739">
                  <c:v>8/2/1999</c:v>
                </c:pt>
                <c:pt idx="740">
                  <c:v>8/9/1999</c:v>
                </c:pt>
                <c:pt idx="741">
                  <c:v>8/16/1999</c:v>
                </c:pt>
                <c:pt idx="742">
                  <c:v>8/23/1999</c:v>
                </c:pt>
                <c:pt idx="743">
                  <c:v>8/30/1999</c:v>
                </c:pt>
                <c:pt idx="744">
                  <c:v>9/6/1999</c:v>
                </c:pt>
                <c:pt idx="745">
                  <c:v>9/13/1999</c:v>
                </c:pt>
                <c:pt idx="746">
                  <c:v>9/20/1999</c:v>
                </c:pt>
                <c:pt idx="747">
                  <c:v>9/27/1999</c:v>
                </c:pt>
                <c:pt idx="748">
                  <c:v>10/4/1999</c:v>
                </c:pt>
                <c:pt idx="749">
                  <c:v>10/11/1999</c:v>
                </c:pt>
                <c:pt idx="750">
                  <c:v>10/18/1999</c:v>
                </c:pt>
                <c:pt idx="751">
                  <c:v>10/25/1999</c:v>
                </c:pt>
                <c:pt idx="752">
                  <c:v>11/1/1999</c:v>
                </c:pt>
                <c:pt idx="753">
                  <c:v>11/8/1999</c:v>
                </c:pt>
                <c:pt idx="754">
                  <c:v>11/15/1999</c:v>
                </c:pt>
                <c:pt idx="755">
                  <c:v>11/22/1999</c:v>
                </c:pt>
                <c:pt idx="756">
                  <c:v>11/29/1999</c:v>
                </c:pt>
                <c:pt idx="757">
                  <c:v>12/6/1999</c:v>
                </c:pt>
                <c:pt idx="758">
                  <c:v>12/13/1999</c:v>
                </c:pt>
                <c:pt idx="759">
                  <c:v>12/20/1999</c:v>
                </c:pt>
                <c:pt idx="760">
                  <c:v>12/27/1999</c:v>
                </c:pt>
                <c:pt idx="761">
                  <c:v>1/3/2000</c:v>
                </c:pt>
                <c:pt idx="762">
                  <c:v>1/10/2000</c:v>
                </c:pt>
                <c:pt idx="763">
                  <c:v>1/17/2000</c:v>
                </c:pt>
                <c:pt idx="764">
                  <c:v>1/24/2000</c:v>
                </c:pt>
                <c:pt idx="765">
                  <c:v>1/31/2000</c:v>
                </c:pt>
                <c:pt idx="766">
                  <c:v>2/7/2000</c:v>
                </c:pt>
                <c:pt idx="767">
                  <c:v>2/14/2000</c:v>
                </c:pt>
                <c:pt idx="768">
                  <c:v>2/21/2000</c:v>
                </c:pt>
                <c:pt idx="769">
                  <c:v>2/28/2000</c:v>
                </c:pt>
                <c:pt idx="770">
                  <c:v>3/6/2000</c:v>
                </c:pt>
                <c:pt idx="771">
                  <c:v>3/13/2000</c:v>
                </c:pt>
                <c:pt idx="772">
                  <c:v>3/20/2000</c:v>
                </c:pt>
                <c:pt idx="773">
                  <c:v>3/27/2000</c:v>
                </c:pt>
                <c:pt idx="774">
                  <c:v>4/3/2000</c:v>
                </c:pt>
                <c:pt idx="775">
                  <c:v>4/10/2000</c:v>
                </c:pt>
                <c:pt idx="776">
                  <c:v>4/17/2000</c:v>
                </c:pt>
                <c:pt idx="777">
                  <c:v>4/24/2000</c:v>
                </c:pt>
                <c:pt idx="778">
                  <c:v>5/1/2000</c:v>
                </c:pt>
                <c:pt idx="779">
                  <c:v>5/8/2000</c:v>
                </c:pt>
                <c:pt idx="780">
                  <c:v>5/15/2000</c:v>
                </c:pt>
                <c:pt idx="781">
                  <c:v>5/22/2000</c:v>
                </c:pt>
                <c:pt idx="782">
                  <c:v>5/29/2000</c:v>
                </c:pt>
                <c:pt idx="783">
                  <c:v>6/5/2000</c:v>
                </c:pt>
                <c:pt idx="784">
                  <c:v>6/12/2000</c:v>
                </c:pt>
                <c:pt idx="785">
                  <c:v>6/19/2000</c:v>
                </c:pt>
                <c:pt idx="786">
                  <c:v>6/26/2000</c:v>
                </c:pt>
                <c:pt idx="787">
                  <c:v>7/3/2000</c:v>
                </c:pt>
                <c:pt idx="788">
                  <c:v>7/10/2000</c:v>
                </c:pt>
                <c:pt idx="789">
                  <c:v>7/17/2000</c:v>
                </c:pt>
                <c:pt idx="790">
                  <c:v>7/24/2000</c:v>
                </c:pt>
                <c:pt idx="791">
                  <c:v>7/31/2000</c:v>
                </c:pt>
                <c:pt idx="792">
                  <c:v>8/7/2000</c:v>
                </c:pt>
                <c:pt idx="793">
                  <c:v>8/14/2000</c:v>
                </c:pt>
                <c:pt idx="794">
                  <c:v>8/21/2000</c:v>
                </c:pt>
                <c:pt idx="795">
                  <c:v>8/28/2000</c:v>
                </c:pt>
                <c:pt idx="796">
                  <c:v>9/4/2000</c:v>
                </c:pt>
                <c:pt idx="797">
                  <c:v>9/11/2000</c:v>
                </c:pt>
                <c:pt idx="798">
                  <c:v>9/18/2000</c:v>
                </c:pt>
                <c:pt idx="799">
                  <c:v>9/25/2000</c:v>
                </c:pt>
                <c:pt idx="800">
                  <c:v>10/2/2000</c:v>
                </c:pt>
                <c:pt idx="801">
                  <c:v>10/9/2000</c:v>
                </c:pt>
                <c:pt idx="802">
                  <c:v>10/16/2000</c:v>
                </c:pt>
                <c:pt idx="803">
                  <c:v>10/23/2000</c:v>
                </c:pt>
                <c:pt idx="804">
                  <c:v>10/30/2000</c:v>
                </c:pt>
                <c:pt idx="805">
                  <c:v>11/6/2000</c:v>
                </c:pt>
                <c:pt idx="806">
                  <c:v>11/13/2000</c:v>
                </c:pt>
                <c:pt idx="807">
                  <c:v>11/20/2000</c:v>
                </c:pt>
                <c:pt idx="808">
                  <c:v>11/27/2000</c:v>
                </c:pt>
                <c:pt idx="809">
                  <c:v>12/4/2000</c:v>
                </c:pt>
                <c:pt idx="810">
                  <c:v>12/11/2000</c:v>
                </c:pt>
                <c:pt idx="811">
                  <c:v>12/18/2000</c:v>
                </c:pt>
                <c:pt idx="812">
                  <c:v>12/25/2000</c:v>
                </c:pt>
                <c:pt idx="813">
                  <c:v>1/1/2001</c:v>
                </c:pt>
                <c:pt idx="814">
                  <c:v>1/8/2001</c:v>
                </c:pt>
                <c:pt idx="815">
                  <c:v>1/15/2001</c:v>
                </c:pt>
                <c:pt idx="816">
                  <c:v>1/22/2001</c:v>
                </c:pt>
                <c:pt idx="817">
                  <c:v>1/29/2001</c:v>
                </c:pt>
                <c:pt idx="818">
                  <c:v>2/5/2001</c:v>
                </c:pt>
                <c:pt idx="819">
                  <c:v>2/12/2001</c:v>
                </c:pt>
                <c:pt idx="820">
                  <c:v>2/19/2001</c:v>
                </c:pt>
                <c:pt idx="821">
                  <c:v>2/26/2001</c:v>
                </c:pt>
                <c:pt idx="822">
                  <c:v>3/5/2001</c:v>
                </c:pt>
                <c:pt idx="823">
                  <c:v>3/12/2001</c:v>
                </c:pt>
                <c:pt idx="824">
                  <c:v>3/19/2001</c:v>
                </c:pt>
                <c:pt idx="825">
                  <c:v>3/26/2001</c:v>
                </c:pt>
                <c:pt idx="826">
                  <c:v>4/2/2001</c:v>
                </c:pt>
                <c:pt idx="827">
                  <c:v>4/9/2001</c:v>
                </c:pt>
                <c:pt idx="828">
                  <c:v>4/16/2001</c:v>
                </c:pt>
                <c:pt idx="829">
                  <c:v>4/23/2001</c:v>
                </c:pt>
                <c:pt idx="830">
                  <c:v>4/30/2001</c:v>
                </c:pt>
                <c:pt idx="831">
                  <c:v>5/7/2001</c:v>
                </c:pt>
                <c:pt idx="832">
                  <c:v>5/14/2001</c:v>
                </c:pt>
                <c:pt idx="833">
                  <c:v>5/21/2001</c:v>
                </c:pt>
                <c:pt idx="834">
                  <c:v>5/28/2001</c:v>
                </c:pt>
                <c:pt idx="835">
                  <c:v>6/4/2001</c:v>
                </c:pt>
                <c:pt idx="836">
                  <c:v>6/11/2001</c:v>
                </c:pt>
                <c:pt idx="837">
                  <c:v>6/18/2001</c:v>
                </c:pt>
                <c:pt idx="838">
                  <c:v>6/25/2001</c:v>
                </c:pt>
                <c:pt idx="839">
                  <c:v>7/2/2001</c:v>
                </c:pt>
                <c:pt idx="840">
                  <c:v>7/9/2001</c:v>
                </c:pt>
                <c:pt idx="841">
                  <c:v>7/16/2001</c:v>
                </c:pt>
                <c:pt idx="842">
                  <c:v>7/23/2001</c:v>
                </c:pt>
                <c:pt idx="843">
                  <c:v>7/30/2001</c:v>
                </c:pt>
                <c:pt idx="844">
                  <c:v>8/6/2001</c:v>
                </c:pt>
                <c:pt idx="845">
                  <c:v>8/13/2001</c:v>
                </c:pt>
                <c:pt idx="846">
                  <c:v>8/20/2001</c:v>
                </c:pt>
                <c:pt idx="847">
                  <c:v>8/27/2001</c:v>
                </c:pt>
                <c:pt idx="848">
                  <c:v>9/3/2001</c:v>
                </c:pt>
                <c:pt idx="849">
                  <c:v>9/10/2001</c:v>
                </c:pt>
                <c:pt idx="850">
                  <c:v>9/17/2001</c:v>
                </c:pt>
                <c:pt idx="851">
                  <c:v>9/24/2001</c:v>
                </c:pt>
                <c:pt idx="852">
                  <c:v>10/1/2001</c:v>
                </c:pt>
                <c:pt idx="853">
                  <c:v>10/8/2001</c:v>
                </c:pt>
                <c:pt idx="854">
                  <c:v>10/15/2001</c:v>
                </c:pt>
                <c:pt idx="855">
                  <c:v>10/22/2001</c:v>
                </c:pt>
                <c:pt idx="856">
                  <c:v>10/29/2001</c:v>
                </c:pt>
                <c:pt idx="857">
                  <c:v>11/5/2001</c:v>
                </c:pt>
                <c:pt idx="858">
                  <c:v>11/12/2001</c:v>
                </c:pt>
                <c:pt idx="859">
                  <c:v>11/19/2001</c:v>
                </c:pt>
                <c:pt idx="860">
                  <c:v>11/26/2001</c:v>
                </c:pt>
                <c:pt idx="861">
                  <c:v>12/3/2001</c:v>
                </c:pt>
                <c:pt idx="862">
                  <c:v>12/10/2001</c:v>
                </c:pt>
                <c:pt idx="863">
                  <c:v>12/17/2001</c:v>
                </c:pt>
                <c:pt idx="864">
                  <c:v>12/24/2001</c:v>
                </c:pt>
                <c:pt idx="865">
                  <c:v>12/31/2001</c:v>
                </c:pt>
                <c:pt idx="866">
                  <c:v>1/7/2002</c:v>
                </c:pt>
                <c:pt idx="867">
                  <c:v>1/14/2002</c:v>
                </c:pt>
                <c:pt idx="868">
                  <c:v>1/21/2002</c:v>
                </c:pt>
                <c:pt idx="869">
                  <c:v>1/28/2002</c:v>
                </c:pt>
                <c:pt idx="870">
                  <c:v>2/4/2002</c:v>
                </c:pt>
                <c:pt idx="871">
                  <c:v>2/11/2002</c:v>
                </c:pt>
                <c:pt idx="872">
                  <c:v>2/18/2002</c:v>
                </c:pt>
                <c:pt idx="873">
                  <c:v>2/25/2002</c:v>
                </c:pt>
                <c:pt idx="874">
                  <c:v>3/4/2002</c:v>
                </c:pt>
                <c:pt idx="875">
                  <c:v>3/11/2002</c:v>
                </c:pt>
                <c:pt idx="876">
                  <c:v>3/18/2002</c:v>
                </c:pt>
                <c:pt idx="877">
                  <c:v>3/25/2002</c:v>
                </c:pt>
                <c:pt idx="878">
                  <c:v>4/1/2002</c:v>
                </c:pt>
                <c:pt idx="879">
                  <c:v>4/8/2002</c:v>
                </c:pt>
                <c:pt idx="880">
                  <c:v>4/15/2002</c:v>
                </c:pt>
                <c:pt idx="881">
                  <c:v>4/22/2002</c:v>
                </c:pt>
                <c:pt idx="882">
                  <c:v>4/29/2002</c:v>
                </c:pt>
                <c:pt idx="883">
                  <c:v>5/6/2002</c:v>
                </c:pt>
                <c:pt idx="884">
                  <c:v>5/13/2002</c:v>
                </c:pt>
                <c:pt idx="885">
                  <c:v>5/20/2002</c:v>
                </c:pt>
                <c:pt idx="886">
                  <c:v>5/27/2002</c:v>
                </c:pt>
                <c:pt idx="887">
                  <c:v>6/3/2002</c:v>
                </c:pt>
                <c:pt idx="888">
                  <c:v>6/10/2002</c:v>
                </c:pt>
                <c:pt idx="889">
                  <c:v>6/17/2002</c:v>
                </c:pt>
                <c:pt idx="890">
                  <c:v>6/24/2002</c:v>
                </c:pt>
                <c:pt idx="891">
                  <c:v>7/1/2002</c:v>
                </c:pt>
                <c:pt idx="892">
                  <c:v>7/8/2002</c:v>
                </c:pt>
                <c:pt idx="893">
                  <c:v>7/15/2002</c:v>
                </c:pt>
                <c:pt idx="894">
                  <c:v>7/22/2002</c:v>
                </c:pt>
                <c:pt idx="895">
                  <c:v>7/29/2002</c:v>
                </c:pt>
                <c:pt idx="896">
                  <c:v>8/5/2002</c:v>
                </c:pt>
                <c:pt idx="897">
                  <c:v>8/12/2002</c:v>
                </c:pt>
                <c:pt idx="898">
                  <c:v>8/19/2002</c:v>
                </c:pt>
                <c:pt idx="899">
                  <c:v>8/26/2002</c:v>
                </c:pt>
                <c:pt idx="900">
                  <c:v>9/2/2002</c:v>
                </c:pt>
                <c:pt idx="901">
                  <c:v>9/9/2002</c:v>
                </c:pt>
                <c:pt idx="902">
                  <c:v>9/16/2002</c:v>
                </c:pt>
                <c:pt idx="903">
                  <c:v>9/23/2002</c:v>
                </c:pt>
                <c:pt idx="904">
                  <c:v>9/30/2002</c:v>
                </c:pt>
                <c:pt idx="905">
                  <c:v>10/7/2002</c:v>
                </c:pt>
                <c:pt idx="906">
                  <c:v>10/14/2002</c:v>
                </c:pt>
                <c:pt idx="907">
                  <c:v>10/21/2002</c:v>
                </c:pt>
                <c:pt idx="908">
                  <c:v>10/28/2002</c:v>
                </c:pt>
                <c:pt idx="909">
                  <c:v>11/4/2002</c:v>
                </c:pt>
                <c:pt idx="910">
                  <c:v>11/11/2002</c:v>
                </c:pt>
                <c:pt idx="911">
                  <c:v>11/18/2002</c:v>
                </c:pt>
                <c:pt idx="912">
                  <c:v>11/25/2002</c:v>
                </c:pt>
                <c:pt idx="913">
                  <c:v>12/2/2002</c:v>
                </c:pt>
                <c:pt idx="914">
                  <c:v>12/9/2002</c:v>
                </c:pt>
                <c:pt idx="915">
                  <c:v>12/16/2002</c:v>
                </c:pt>
                <c:pt idx="916">
                  <c:v>12/23/2002</c:v>
                </c:pt>
                <c:pt idx="917">
                  <c:v>12/30/2002</c:v>
                </c:pt>
                <c:pt idx="918">
                  <c:v>1/6/2003</c:v>
                </c:pt>
                <c:pt idx="919">
                  <c:v>1/13/2003</c:v>
                </c:pt>
                <c:pt idx="920">
                  <c:v>1/20/2003</c:v>
                </c:pt>
                <c:pt idx="921">
                  <c:v>1/27/2003</c:v>
                </c:pt>
                <c:pt idx="922">
                  <c:v>2/3/2003</c:v>
                </c:pt>
                <c:pt idx="923">
                  <c:v>2/10/2003</c:v>
                </c:pt>
                <c:pt idx="924">
                  <c:v>2/17/2003</c:v>
                </c:pt>
                <c:pt idx="925">
                  <c:v>2/24/2003</c:v>
                </c:pt>
                <c:pt idx="926">
                  <c:v>3/3/2003</c:v>
                </c:pt>
                <c:pt idx="927">
                  <c:v>3/10/2003</c:v>
                </c:pt>
                <c:pt idx="928">
                  <c:v>3/17/2003</c:v>
                </c:pt>
                <c:pt idx="929">
                  <c:v>3/24/2003</c:v>
                </c:pt>
                <c:pt idx="930">
                  <c:v>3/31/2003</c:v>
                </c:pt>
                <c:pt idx="931">
                  <c:v>4/7/2003</c:v>
                </c:pt>
                <c:pt idx="932">
                  <c:v>4/14/2003</c:v>
                </c:pt>
                <c:pt idx="933">
                  <c:v>4/21/2003</c:v>
                </c:pt>
                <c:pt idx="934">
                  <c:v>4/28/2003</c:v>
                </c:pt>
                <c:pt idx="935">
                  <c:v>5/5/2003</c:v>
                </c:pt>
                <c:pt idx="936">
                  <c:v>5/12/2003</c:v>
                </c:pt>
                <c:pt idx="937">
                  <c:v>5/19/2003</c:v>
                </c:pt>
                <c:pt idx="938">
                  <c:v>5/26/2003</c:v>
                </c:pt>
                <c:pt idx="939">
                  <c:v>6/2/2003</c:v>
                </c:pt>
                <c:pt idx="940">
                  <c:v>6/9/2003</c:v>
                </c:pt>
                <c:pt idx="941">
                  <c:v>6/16/2003</c:v>
                </c:pt>
                <c:pt idx="942">
                  <c:v>6/23/2003</c:v>
                </c:pt>
                <c:pt idx="943">
                  <c:v>6/30/2003</c:v>
                </c:pt>
                <c:pt idx="944">
                  <c:v>7/7/2003</c:v>
                </c:pt>
                <c:pt idx="945">
                  <c:v>7/14/2003</c:v>
                </c:pt>
                <c:pt idx="946">
                  <c:v>7/21/2003</c:v>
                </c:pt>
                <c:pt idx="947">
                  <c:v>7/28/2003</c:v>
                </c:pt>
                <c:pt idx="948">
                  <c:v>8/4/2003</c:v>
                </c:pt>
                <c:pt idx="949">
                  <c:v>8/11/2003</c:v>
                </c:pt>
                <c:pt idx="950">
                  <c:v>8/18/2003</c:v>
                </c:pt>
                <c:pt idx="951">
                  <c:v>8/25/2003</c:v>
                </c:pt>
                <c:pt idx="952">
                  <c:v>9/1/2003</c:v>
                </c:pt>
                <c:pt idx="953">
                  <c:v>9/8/2003</c:v>
                </c:pt>
                <c:pt idx="954">
                  <c:v>9/15/2003</c:v>
                </c:pt>
                <c:pt idx="955">
                  <c:v>9/22/2003</c:v>
                </c:pt>
                <c:pt idx="956">
                  <c:v>9/29/2003</c:v>
                </c:pt>
                <c:pt idx="957">
                  <c:v>10/6/2003</c:v>
                </c:pt>
                <c:pt idx="958">
                  <c:v>10/13/2003</c:v>
                </c:pt>
                <c:pt idx="959">
                  <c:v>10/20/2003</c:v>
                </c:pt>
                <c:pt idx="960">
                  <c:v>10/27/2003</c:v>
                </c:pt>
                <c:pt idx="961">
                  <c:v>11/3/2003</c:v>
                </c:pt>
                <c:pt idx="962">
                  <c:v>11/10/2003</c:v>
                </c:pt>
                <c:pt idx="963">
                  <c:v>11/17/2003</c:v>
                </c:pt>
                <c:pt idx="964">
                  <c:v>11/24/2003</c:v>
                </c:pt>
                <c:pt idx="965">
                  <c:v>12/1/2003</c:v>
                </c:pt>
                <c:pt idx="966">
                  <c:v>12/8/2003</c:v>
                </c:pt>
                <c:pt idx="967">
                  <c:v>12/15/2003</c:v>
                </c:pt>
                <c:pt idx="968">
                  <c:v>12/22/2003</c:v>
                </c:pt>
                <c:pt idx="969">
                  <c:v>12/29/2003</c:v>
                </c:pt>
                <c:pt idx="970">
                  <c:v>1/5/2004</c:v>
                </c:pt>
                <c:pt idx="971">
                  <c:v>1/12/2004</c:v>
                </c:pt>
                <c:pt idx="972">
                  <c:v>1/19/2004</c:v>
                </c:pt>
                <c:pt idx="973">
                  <c:v>1/26/2004</c:v>
                </c:pt>
                <c:pt idx="974">
                  <c:v>2/2/2004</c:v>
                </c:pt>
                <c:pt idx="975">
                  <c:v>2/9/2004</c:v>
                </c:pt>
                <c:pt idx="976">
                  <c:v>2/16/2004</c:v>
                </c:pt>
                <c:pt idx="977">
                  <c:v>2/23/2004</c:v>
                </c:pt>
                <c:pt idx="978">
                  <c:v>3/1/2004</c:v>
                </c:pt>
                <c:pt idx="979">
                  <c:v>3/8/2004</c:v>
                </c:pt>
                <c:pt idx="980">
                  <c:v>3/15/2004</c:v>
                </c:pt>
                <c:pt idx="981">
                  <c:v>3/22/2004</c:v>
                </c:pt>
                <c:pt idx="982">
                  <c:v>3/29/2004</c:v>
                </c:pt>
                <c:pt idx="983">
                  <c:v>4/5/2004</c:v>
                </c:pt>
                <c:pt idx="984">
                  <c:v>4/12/2004</c:v>
                </c:pt>
                <c:pt idx="985">
                  <c:v>4/19/2004</c:v>
                </c:pt>
                <c:pt idx="986">
                  <c:v>4/26/2004</c:v>
                </c:pt>
                <c:pt idx="987">
                  <c:v>5/3/2004</c:v>
                </c:pt>
                <c:pt idx="988">
                  <c:v>5/10/2004</c:v>
                </c:pt>
                <c:pt idx="989">
                  <c:v>5/17/2004</c:v>
                </c:pt>
                <c:pt idx="990">
                  <c:v>5/24/2004</c:v>
                </c:pt>
                <c:pt idx="991">
                  <c:v>5/31/2004</c:v>
                </c:pt>
                <c:pt idx="992">
                  <c:v>6/7/2004</c:v>
                </c:pt>
                <c:pt idx="993">
                  <c:v>6/14/2004</c:v>
                </c:pt>
                <c:pt idx="994">
                  <c:v>6/21/2004</c:v>
                </c:pt>
                <c:pt idx="995">
                  <c:v>6/28/2004</c:v>
                </c:pt>
                <c:pt idx="996">
                  <c:v>7/5/2004</c:v>
                </c:pt>
                <c:pt idx="997">
                  <c:v>7/12/2004</c:v>
                </c:pt>
                <c:pt idx="998">
                  <c:v>7/19/2004</c:v>
                </c:pt>
                <c:pt idx="999">
                  <c:v>7/26/2004</c:v>
                </c:pt>
                <c:pt idx="1000">
                  <c:v>8/2/2004</c:v>
                </c:pt>
                <c:pt idx="1001">
                  <c:v>8/9/2004</c:v>
                </c:pt>
                <c:pt idx="1002">
                  <c:v>8/16/2004</c:v>
                </c:pt>
                <c:pt idx="1003">
                  <c:v>8/23/2004</c:v>
                </c:pt>
                <c:pt idx="1004">
                  <c:v>8/30/2004</c:v>
                </c:pt>
                <c:pt idx="1005">
                  <c:v>9/6/2004</c:v>
                </c:pt>
                <c:pt idx="1006">
                  <c:v>9/13/2004</c:v>
                </c:pt>
                <c:pt idx="1007">
                  <c:v>9/20/2004</c:v>
                </c:pt>
                <c:pt idx="1008">
                  <c:v>9/27/2004</c:v>
                </c:pt>
                <c:pt idx="1009">
                  <c:v>10/4/2004</c:v>
                </c:pt>
                <c:pt idx="1010">
                  <c:v>10/11/2004</c:v>
                </c:pt>
                <c:pt idx="1011">
                  <c:v>10/18/2004</c:v>
                </c:pt>
                <c:pt idx="1012">
                  <c:v>10/25/2004</c:v>
                </c:pt>
                <c:pt idx="1013">
                  <c:v>11/1/2004</c:v>
                </c:pt>
                <c:pt idx="1014">
                  <c:v>11/8/2004</c:v>
                </c:pt>
                <c:pt idx="1015">
                  <c:v>11/15/2004</c:v>
                </c:pt>
                <c:pt idx="1016">
                  <c:v>11/22/2004</c:v>
                </c:pt>
                <c:pt idx="1017">
                  <c:v>11/29/2004</c:v>
                </c:pt>
                <c:pt idx="1018">
                  <c:v>12/6/2004</c:v>
                </c:pt>
                <c:pt idx="1019">
                  <c:v>12/13/2004</c:v>
                </c:pt>
                <c:pt idx="1020">
                  <c:v>12/20/2004</c:v>
                </c:pt>
                <c:pt idx="1021">
                  <c:v>12/27/2004</c:v>
                </c:pt>
                <c:pt idx="1022">
                  <c:v>1/3/2005</c:v>
                </c:pt>
                <c:pt idx="1023">
                  <c:v>1/10/2005</c:v>
                </c:pt>
                <c:pt idx="1024">
                  <c:v>1/17/2005</c:v>
                </c:pt>
                <c:pt idx="1025">
                  <c:v>1/24/2005</c:v>
                </c:pt>
                <c:pt idx="1026">
                  <c:v>1/31/2005</c:v>
                </c:pt>
                <c:pt idx="1027">
                  <c:v>2/7/2005</c:v>
                </c:pt>
                <c:pt idx="1028">
                  <c:v>2/14/2005</c:v>
                </c:pt>
                <c:pt idx="1029">
                  <c:v>2/21/2005</c:v>
                </c:pt>
                <c:pt idx="1030">
                  <c:v>2/28/2005</c:v>
                </c:pt>
                <c:pt idx="1031">
                  <c:v>3/7/2005</c:v>
                </c:pt>
                <c:pt idx="1032">
                  <c:v>3/14/2005</c:v>
                </c:pt>
                <c:pt idx="1033">
                  <c:v>3/21/2005</c:v>
                </c:pt>
                <c:pt idx="1034">
                  <c:v>3/28/2005</c:v>
                </c:pt>
                <c:pt idx="1035">
                  <c:v>4/4/2005</c:v>
                </c:pt>
                <c:pt idx="1036">
                  <c:v>4/11/2005</c:v>
                </c:pt>
                <c:pt idx="1037">
                  <c:v>4/18/2005</c:v>
                </c:pt>
                <c:pt idx="1038">
                  <c:v>4/25/2005</c:v>
                </c:pt>
                <c:pt idx="1039">
                  <c:v>5/2/2005</c:v>
                </c:pt>
                <c:pt idx="1040">
                  <c:v>5/9/2005</c:v>
                </c:pt>
                <c:pt idx="1041">
                  <c:v>5/16/2005</c:v>
                </c:pt>
                <c:pt idx="1042">
                  <c:v>5/23/2005</c:v>
                </c:pt>
                <c:pt idx="1043">
                  <c:v>5/30/2005</c:v>
                </c:pt>
                <c:pt idx="1044">
                  <c:v>6/6/2005</c:v>
                </c:pt>
                <c:pt idx="1045">
                  <c:v>6/13/2005</c:v>
                </c:pt>
                <c:pt idx="1046">
                  <c:v>6/20/2005</c:v>
                </c:pt>
                <c:pt idx="1047">
                  <c:v>6/27/2005</c:v>
                </c:pt>
                <c:pt idx="1048">
                  <c:v>7/4/2005</c:v>
                </c:pt>
                <c:pt idx="1049">
                  <c:v>7/11/2005</c:v>
                </c:pt>
                <c:pt idx="1050">
                  <c:v>7/18/2005</c:v>
                </c:pt>
                <c:pt idx="1051">
                  <c:v>7/25/2005</c:v>
                </c:pt>
                <c:pt idx="1052">
                  <c:v>8/1/2005</c:v>
                </c:pt>
                <c:pt idx="1053">
                  <c:v>8/8/2005</c:v>
                </c:pt>
                <c:pt idx="1054">
                  <c:v>8/15/2005</c:v>
                </c:pt>
                <c:pt idx="1055">
                  <c:v>8/22/2005</c:v>
                </c:pt>
                <c:pt idx="1056">
                  <c:v>8/29/2005</c:v>
                </c:pt>
                <c:pt idx="1057">
                  <c:v>9/5/2005</c:v>
                </c:pt>
                <c:pt idx="1058">
                  <c:v>9/12/2005</c:v>
                </c:pt>
                <c:pt idx="1059">
                  <c:v>9/19/2005</c:v>
                </c:pt>
                <c:pt idx="1060">
                  <c:v>9/26/2005</c:v>
                </c:pt>
                <c:pt idx="1061">
                  <c:v>10/3/2005</c:v>
                </c:pt>
                <c:pt idx="1062">
                  <c:v>10/10/2005</c:v>
                </c:pt>
                <c:pt idx="1063">
                  <c:v>10/17/2005</c:v>
                </c:pt>
                <c:pt idx="1064">
                  <c:v>10/24/2005</c:v>
                </c:pt>
                <c:pt idx="1065">
                  <c:v>10/31/2005</c:v>
                </c:pt>
                <c:pt idx="1066">
                  <c:v>11/7/2005</c:v>
                </c:pt>
                <c:pt idx="1067">
                  <c:v>11/14/2005</c:v>
                </c:pt>
                <c:pt idx="1068">
                  <c:v>11/21/2005</c:v>
                </c:pt>
                <c:pt idx="1069">
                  <c:v>11/28/2005</c:v>
                </c:pt>
                <c:pt idx="1070">
                  <c:v>12/5/2005</c:v>
                </c:pt>
                <c:pt idx="1071">
                  <c:v>12/12/2005</c:v>
                </c:pt>
                <c:pt idx="1072">
                  <c:v>12/19/2005</c:v>
                </c:pt>
                <c:pt idx="1073">
                  <c:v>12/26/2005</c:v>
                </c:pt>
                <c:pt idx="1074">
                  <c:v>1/2/2006</c:v>
                </c:pt>
                <c:pt idx="1075">
                  <c:v>1/9/2006</c:v>
                </c:pt>
                <c:pt idx="1076">
                  <c:v>1/16/2006</c:v>
                </c:pt>
                <c:pt idx="1077">
                  <c:v>1/23/2006</c:v>
                </c:pt>
                <c:pt idx="1078">
                  <c:v>1/30/2006</c:v>
                </c:pt>
                <c:pt idx="1079">
                  <c:v>2/6/2006</c:v>
                </c:pt>
                <c:pt idx="1080">
                  <c:v>2/13/2006</c:v>
                </c:pt>
                <c:pt idx="1081">
                  <c:v>2/20/2006</c:v>
                </c:pt>
                <c:pt idx="1082">
                  <c:v>2/27/2006</c:v>
                </c:pt>
                <c:pt idx="1083">
                  <c:v>3/6/2006</c:v>
                </c:pt>
                <c:pt idx="1084">
                  <c:v>3/13/2006</c:v>
                </c:pt>
                <c:pt idx="1085">
                  <c:v>3/20/2006</c:v>
                </c:pt>
                <c:pt idx="1086">
                  <c:v>3/27/2006</c:v>
                </c:pt>
                <c:pt idx="1087">
                  <c:v>4/3/2006</c:v>
                </c:pt>
                <c:pt idx="1088">
                  <c:v>4/10/2006</c:v>
                </c:pt>
                <c:pt idx="1089">
                  <c:v>4/17/2006</c:v>
                </c:pt>
                <c:pt idx="1090">
                  <c:v>4/24/2006</c:v>
                </c:pt>
                <c:pt idx="1091">
                  <c:v>5/1/2006</c:v>
                </c:pt>
                <c:pt idx="1092">
                  <c:v>5/8/2006</c:v>
                </c:pt>
                <c:pt idx="1093">
                  <c:v>5/15/2006</c:v>
                </c:pt>
                <c:pt idx="1094">
                  <c:v>5/22/2006</c:v>
                </c:pt>
                <c:pt idx="1095">
                  <c:v>5/29/2006</c:v>
                </c:pt>
                <c:pt idx="1096">
                  <c:v>6/5/2006</c:v>
                </c:pt>
                <c:pt idx="1097">
                  <c:v>6/12/2006</c:v>
                </c:pt>
                <c:pt idx="1098">
                  <c:v>6/19/2006</c:v>
                </c:pt>
                <c:pt idx="1099">
                  <c:v>6/26/2006</c:v>
                </c:pt>
                <c:pt idx="1100">
                  <c:v>7/3/2006</c:v>
                </c:pt>
                <c:pt idx="1101">
                  <c:v>7/10/2006</c:v>
                </c:pt>
                <c:pt idx="1102">
                  <c:v>7/17/2006</c:v>
                </c:pt>
                <c:pt idx="1103">
                  <c:v>7/24/2006</c:v>
                </c:pt>
                <c:pt idx="1104">
                  <c:v>7/31/2006</c:v>
                </c:pt>
                <c:pt idx="1105">
                  <c:v>8/7/2006</c:v>
                </c:pt>
                <c:pt idx="1106">
                  <c:v>8/14/2006</c:v>
                </c:pt>
                <c:pt idx="1107">
                  <c:v>8/21/2006</c:v>
                </c:pt>
                <c:pt idx="1108">
                  <c:v>8/28/2006</c:v>
                </c:pt>
                <c:pt idx="1109">
                  <c:v>9/4/2006</c:v>
                </c:pt>
                <c:pt idx="1110">
                  <c:v>9/11/2006</c:v>
                </c:pt>
                <c:pt idx="1111">
                  <c:v>9/18/2006</c:v>
                </c:pt>
                <c:pt idx="1112">
                  <c:v>9/25/2006</c:v>
                </c:pt>
                <c:pt idx="1113">
                  <c:v>10/2/2006</c:v>
                </c:pt>
                <c:pt idx="1114">
                  <c:v>10/9/2006</c:v>
                </c:pt>
                <c:pt idx="1115">
                  <c:v>10/16/2006</c:v>
                </c:pt>
                <c:pt idx="1116">
                  <c:v>10/23/2006</c:v>
                </c:pt>
                <c:pt idx="1117">
                  <c:v>10/30/2006</c:v>
                </c:pt>
                <c:pt idx="1118">
                  <c:v>11/6/2006</c:v>
                </c:pt>
                <c:pt idx="1119">
                  <c:v>11/13/2006</c:v>
                </c:pt>
                <c:pt idx="1120">
                  <c:v>11/20/2006</c:v>
                </c:pt>
                <c:pt idx="1121">
                  <c:v>11/27/2006</c:v>
                </c:pt>
                <c:pt idx="1122">
                  <c:v>12/4/2006</c:v>
                </c:pt>
                <c:pt idx="1123">
                  <c:v>12/11/2006</c:v>
                </c:pt>
                <c:pt idx="1124">
                  <c:v>12/18/2006</c:v>
                </c:pt>
                <c:pt idx="1125">
                  <c:v>12/25/2006</c:v>
                </c:pt>
                <c:pt idx="1126">
                  <c:v>1/1/2007</c:v>
                </c:pt>
                <c:pt idx="1127">
                  <c:v>1/8/2007</c:v>
                </c:pt>
                <c:pt idx="1128">
                  <c:v>1/15/2007</c:v>
                </c:pt>
                <c:pt idx="1129">
                  <c:v>1/22/2007</c:v>
                </c:pt>
                <c:pt idx="1130">
                  <c:v>1/29/2007</c:v>
                </c:pt>
                <c:pt idx="1131">
                  <c:v>2/5/2007</c:v>
                </c:pt>
                <c:pt idx="1132">
                  <c:v>2/12/2007</c:v>
                </c:pt>
                <c:pt idx="1133">
                  <c:v>2/19/2007</c:v>
                </c:pt>
                <c:pt idx="1134">
                  <c:v>2/26/2007</c:v>
                </c:pt>
                <c:pt idx="1135">
                  <c:v>3/5/2007</c:v>
                </c:pt>
                <c:pt idx="1136">
                  <c:v>3/12/2007</c:v>
                </c:pt>
                <c:pt idx="1137">
                  <c:v>3/19/2007</c:v>
                </c:pt>
                <c:pt idx="1138">
                  <c:v>3/26/2007</c:v>
                </c:pt>
                <c:pt idx="1139">
                  <c:v>4/2/2007</c:v>
                </c:pt>
                <c:pt idx="1140">
                  <c:v>4/9/2007</c:v>
                </c:pt>
                <c:pt idx="1141">
                  <c:v>4/16/2007</c:v>
                </c:pt>
                <c:pt idx="1142">
                  <c:v>4/23/2007</c:v>
                </c:pt>
                <c:pt idx="1143">
                  <c:v>4/30/2007</c:v>
                </c:pt>
                <c:pt idx="1144">
                  <c:v>5/7/2007</c:v>
                </c:pt>
                <c:pt idx="1145">
                  <c:v>5/14/2007</c:v>
                </c:pt>
                <c:pt idx="1146">
                  <c:v>5/21/2007</c:v>
                </c:pt>
                <c:pt idx="1147">
                  <c:v>5/28/2007</c:v>
                </c:pt>
                <c:pt idx="1148">
                  <c:v>6/4/2007</c:v>
                </c:pt>
                <c:pt idx="1149">
                  <c:v>6/11/2007</c:v>
                </c:pt>
                <c:pt idx="1150">
                  <c:v>6/18/2007</c:v>
                </c:pt>
                <c:pt idx="1151">
                  <c:v>6/25/2007</c:v>
                </c:pt>
                <c:pt idx="1152">
                  <c:v>7/2/2007</c:v>
                </c:pt>
                <c:pt idx="1153">
                  <c:v>7/9/2007</c:v>
                </c:pt>
                <c:pt idx="1154">
                  <c:v>7/16/2007</c:v>
                </c:pt>
                <c:pt idx="1155">
                  <c:v>7/23/2007</c:v>
                </c:pt>
                <c:pt idx="1156">
                  <c:v>7/30/2007</c:v>
                </c:pt>
                <c:pt idx="1157">
                  <c:v>8/6/2007</c:v>
                </c:pt>
                <c:pt idx="1158">
                  <c:v>8/13/2007</c:v>
                </c:pt>
                <c:pt idx="1159">
                  <c:v>8/20/2007</c:v>
                </c:pt>
                <c:pt idx="1160">
                  <c:v>8/27/2007</c:v>
                </c:pt>
                <c:pt idx="1161">
                  <c:v>9/3/2007</c:v>
                </c:pt>
                <c:pt idx="1162">
                  <c:v>9/10/2007</c:v>
                </c:pt>
                <c:pt idx="1163">
                  <c:v>9/17/2007</c:v>
                </c:pt>
                <c:pt idx="1164">
                  <c:v>9/24/2007</c:v>
                </c:pt>
                <c:pt idx="1165">
                  <c:v>10/1/2007</c:v>
                </c:pt>
                <c:pt idx="1166">
                  <c:v>10/8/2007</c:v>
                </c:pt>
                <c:pt idx="1167">
                  <c:v>10/15/2007</c:v>
                </c:pt>
                <c:pt idx="1168">
                  <c:v>10/22/2007</c:v>
                </c:pt>
                <c:pt idx="1169">
                  <c:v>10/29/2007</c:v>
                </c:pt>
                <c:pt idx="1170">
                  <c:v>11/5/2007</c:v>
                </c:pt>
                <c:pt idx="1171">
                  <c:v>11/12/2007</c:v>
                </c:pt>
                <c:pt idx="1172">
                  <c:v>11/19/2007</c:v>
                </c:pt>
                <c:pt idx="1173">
                  <c:v>11/26/2007</c:v>
                </c:pt>
                <c:pt idx="1174">
                  <c:v>12/3/2007</c:v>
                </c:pt>
                <c:pt idx="1175">
                  <c:v>12/10/2007</c:v>
                </c:pt>
                <c:pt idx="1176">
                  <c:v>12/17/2007</c:v>
                </c:pt>
                <c:pt idx="1177">
                  <c:v>12/24/2007</c:v>
                </c:pt>
                <c:pt idx="1178">
                  <c:v>12/31/2007</c:v>
                </c:pt>
                <c:pt idx="1179">
                  <c:v>1/7/2008</c:v>
                </c:pt>
                <c:pt idx="1180">
                  <c:v>1/14/2008</c:v>
                </c:pt>
                <c:pt idx="1181">
                  <c:v>1/21/2008</c:v>
                </c:pt>
                <c:pt idx="1182">
                  <c:v>1/28/2008</c:v>
                </c:pt>
                <c:pt idx="1183">
                  <c:v>2/4/2008</c:v>
                </c:pt>
                <c:pt idx="1184">
                  <c:v>2/11/2008</c:v>
                </c:pt>
                <c:pt idx="1185">
                  <c:v>2/18/2008</c:v>
                </c:pt>
                <c:pt idx="1186">
                  <c:v>2/25/2008</c:v>
                </c:pt>
                <c:pt idx="1187">
                  <c:v>3/3/2008</c:v>
                </c:pt>
                <c:pt idx="1188">
                  <c:v>3/10/2008</c:v>
                </c:pt>
                <c:pt idx="1189">
                  <c:v>3/17/2008</c:v>
                </c:pt>
                <c:pt idx="1190">
                  <c:v>3/24/2008</c:v>
                </c:pt>
                <c:pt idx="1191">
                  <c:v>3/31/2008</c:v>
                </c:pt>
                <c:pt idx="1192">
                  <c:v>4/7/2008</c:v>
                </c:pt>
                <c:pt idx="1193">
                  <c:v>4/14/2008</c:v>
                </c:pt>
                <c:pt idx="1194">
                  <c:v>4/21/2008</c:v>
                </c:pt>
                <c:pt idx="1195">
                  <c:v>4/28/2008</c:v>
                </c:pt>
                <c:pt idx="1196">
                  <c:v>5/5/2008</c:v>
                </c:pt>
                <c:pt idx="1197">
                  <c:v>5/12/2008</c:v>
                </c:pt>
                <c:pt idx="1198">
                  <c:v>5/19/2008</c:v>
                </c:pt>
                <c:pt idx="1199">
                  <c:v>5/26/2008</c:v>
                </c:pt>
                <c:pt idx="1200">
                  <c:v>6/2/2008</c:v>
                </c:pt>
                <c:pt idx="1201">
                  <c:v>6/9/2008</c:v>
                </c:pt>
                <c:pt idx="1202">
                  <c:v>6/16/2008</c:v>
                </c:pt>
                <c:pt idx="1203">
                  <c:v>6/23/2008</c:v>
                </c:pt>
                <c:pt idx="1204">
                  <c:v>6/30/2008</c:v>
                </c:pt>
                <c:pt idx="1205">
                  <c:v>7/7/2008</c:v>
                </c:pt>
                <c:pt idx="1206">
                  <c:v>7/14/2008</c:v>
                </c:pt>
                <c:pt idx="1207">
                  <c:v>7/21/2008</c:v>
                </c:pt>
                <c:pt idx="1208">
                  <c:v>7/28/2008</c:v>
                </c:pt>
                <c:pt idx="1209">
                  <c:v>8/4/2008</c:v>
                </c:pt>
                <c:pt idx="1210">
                  <c:v>8/11/2008</c:v>
                </c:pt>
                <c:pt idx="1211">
                  <c:v>8/18/2008</c:v>
                </c:pt>
                <c:pt idx="1212">
                  <c:v>8/25/2008</c:v>
                </c:pt>
                <c:pt idx="1213">
                  <c:v>9/1/2008</c:v>
                </c:pt>
                <c:pt idx="1214">
                  <c:v>9/8/2008</c:v>
                </c:pt>
                <c:pt idx="1215">
                  <c:v>9/15/2008</c:v>
                </c:pt>
                <c:pt idx="1216">
                  <c:v>9/22/2008</c:v>
                </c:pt>
                <c:pt idx="1217">
                  <c:v>9/29/2008</c:v>
                </c:pt>
                <c:pt idx="1218">
                  <c:v>10/6/2008</c:v>
                </c:pt>
                <c:pt idx="1219">
                  <c:v>10/13/2008</c:v>
                </c:pt>
                <c:pt idx="1220">
                  <c:v>10/20/2008</c:v>
                </c:pt>
                <c:pt idx="1221">
                  <c:v>10/27/2008</c:v>
                </c:pt>
                <c:pt idx="1222">
                  <c:v>11/3/2008</c:v>
                </c:pt>
                <c:pt idx="1223">
                  <c:v>11/10/2008</c:v>
                </c:pt>
                <c:pt idx="1224">
                  <c:v>11/17/2008</c:v>
                </c:pt>
                <c:pt idx="1225">
                  <c:v>11/24/2008</c:v>
                </c:pt>
                <c:pt idx="1226">
                  <c:v>12/1/2008</c:v>
                </c:pt>
                <c:pt idx="1227">
                  <c:v>12/8/2008</c:v>
                </c:pt>
                <c:pt idx="1228">
                  <c:v>12/15/2008</c:v>
                </c:pt>
                <c:pt idx="1229">
                  <c:v>12/22/2008</c:v>
                </c:pt>
                <c:pt idx="1230">
                  <c:v>12/29/2008</c:v>
                </c:pt>
                <c:pt idx="1231">
                  <c:v>1/5/2009</c:v>
                </c:pt>
                <c:pt idx="1232">
                  <c:v>1/12/2009</c:v>
                </c:pt>
                <c:pt idx="1233">
                  <c:v>1/19/2009</c:v>
                </c:pt>
                <c:pt idx="1234">
                  <c:v>1/26/2009</c:v>
                </c:pt>
                <c:pt idx="1235">
                  <c:v>2/2/2009</c:v>
                </c:pt>
                <c:pt idx="1236">
                  <c:v>2/9/2009</c:v>
                </c:pt>
                <c:pt idx="1237">
                  <c:v>2/16/2009</c:v>
                </c:pt>
                <c:pt idx="1238">
                  <c:v>2/23/2009</c:v>
                </c:pt>
                <c:pt idx="1239">
                  <c:v>3/2/2009</c:v>
                </c:pt>
                <c:pt idx="1240">
                  <c:v>3/9/2009</c:v>
                </c:pt>
                <c:pt idx="1241">
                  <c:v>3/16/2009</c:v>
                </c:pt>
                <c:pt idx="1242">
                  <c:v>3/23/2009</c:v>
                </c:pt>
                <c:pt idx="1243">
                  <c:v>3/30/2009</c:v>
                </c:pt>
                <c:pt idx="1244">
                  <c:v>4/6/2009</c:v>
                </c:pt>
                <c:pt idx="1245">
                  <c:v>4/13/2009</c:v>
                </c:pt>
                <c:pt idx="1246">
                  <c:v>4/20/2009</c:v>
                </c:pt>
                <c:pt idx="1247">
                  <c:v>4/27/2009</c:v>
                </c:pt>
                <c:pt idx="1248">
                  <c:v>5/4/2009</c:v>
                </c:pt>
                <c:pt idx="1249">
                  <c:v>5/11/2009</c:v>
                </c:pt>
                <c:pt idx="1250">
                  <c:v>5/18/2009</c:v>
                </c:pt>
                <c:pt idx="1251">
                  <c:v>5/25/2009</c:v>
                </c:pt>
                <c:pt idx="1252">
                  <c:v>6/1/2009</c:v>
                </c:pt>
                <c:pt idx="1253">
                  <c:v>6/8/2009</c:v>
                </c:pt>
                <c:pt idx="1254">
                  <c:v>6/15/2009</c:v>
                </c:pt>
                <c:pt idx="1255">
                  <c:v>6/22/2009</c:v>
                </c:pt>
                <c:pt idx="1256">
                  <c:v>6/29/2009</c:v>
                </c:pt>
                <c:pt idx="1257">
                  <c:v>7/6/2009</c:v>
                </c:pt>
                <c:pt idx="1258">
                  <c:v>7/13/2009</c:v>
                </c:pt>
                <c:pt idx="1259">
                  <c:v>7/20/2009</c:v>
                </c:pt>
                <c:pt idx="1260">
                  <c:v>7/27/2009</c:v>
                </c:pt>
                <c:pt idx="1261">
                  <c:v>8/3/2009</c:v>
                </c:pt>
                <c:pt idx="1262">
                  <c:v>8/10/2009</c:v>
                </c:pt>
                <c:pt idx="1263">
                  <c:v>8/17/2009</c:v>
                </c:pt>
                <c:pt idx="1264">
                  <c:v>8/24/2009</c:v>
                </c:pt>
                <c:pt idx="1265">
                  <c:v>8/31/2009</c:v>
                </c:pt>
                <c:pt idx="1266">
                  <c:v>9/7/2009</c:v>
                </c:pt>
                <c:pt idx="1267">
                  <c:v>9/14/2009</c:v>
                </c:pt>
                <c:pt idx="1268">
                  <c:v>9/21/2009</c:v>
                </c:pt>
                <c:pt idx="1269">
                  <c:v>9/28/2009</c:v>
                </c:pt>
                <c:pt idx="1270">
                  <c:v>10/5/2009</c:v>
                </c:pt>
                <c:pt idx="1271">
                  <c:v>10/12/2009</c:v>
                </c:pt>
                <c:pt idx="1272">
                  <c:v>10/19/2009</c:v>
                </c:pt>
                <c:pt idx="1273">
                  <c:v>10/26/2009</c:v>
                </c:pt>
                <c:pt idx="1274">
                  <c:v>11/2/2009</c:v>
                </c:pt>
                <c:pt idx="1275">
                  <c:v>11/9/2009</c:v>
                </c:pt>
                <c:pt idx="1276">
                  <c:v>11/16/2009</c:v>
                </c:pt>
                <c:pt idx="1277">
                  <c:v>11/23/2009</c:v>
                </c:pt>
                <c:pt idx="1278">
                  <c:v>11/30/2009</c:v>
                </c:pt>
                <c:pt idx="1279">
                  <c:v>12/7/2009</c:v>
                </c:pt>
                <c:pt idx="1280">
                  <c:v>12/14/2009</c:v>
                </c:pt>
                <c:pt idx="1281">
                  <c:v>12/21/2009</c:v>
                </c:pt>
                <c:pt idx="1282">
                  <c:v>12/28/2009</c:v>
                </c:pt>
                <c:pt idx="1283">
                  <c:v>1/4/2010</c:v>
                </c:pt>
                <c:pt idx="1284">
                  <c:v>1/11/2010</c:v>
                </c:pt>
                <c:pt idx="1285">
                  <c:v>1/18/2010</c:v>
                </c:pt>
                <c:pt idx="1286">
                  <c:v>1/25/2010</c:v>
                </c:pt>
                <c:pt idx="1287">
                  <c:v>2/1/2010</c:v>
                </c:pt>
                <c:pt idx="1288">
                  <c:v>2/8/2010</c:v>
                </c:pt>
                <c:pt idx="1289">
                  <c:v>2/15/2010</c:v>
                </c:pt>
                <c:pt idx="1290">
                  <c:v>2/22/2010</c:v>
                </c:pt>
                <c:pt idx="1291">
                  <c:v>3/1/2010</c:v>
                </c:pt>
                <c:pt idx="1292">
                  <c:v>3/8/2010</c:v>
                </c:pt>
                <c:pt idx="1293">
                  <c:v>3/15/2010</c:v>
                </c:pt>
                <c:pt idx="1294">
                  <c:v>3/22/2010</c:v>
                </c:pt>
                <c:pt idx="1295">
                  <c:v>3/29/2010</c:v>
                </c:pt>
                <c:pt idx="1296">
                  <c:v>4/5/2010</c:v>
                </c:pt>
                <c:pt idx="1297">
                  <c:v>4/12/2010</c:v>
                </c:pt>
                <c:pt idx="1298">
                  <c:v>4/19/2010</c:v>
                </c:pt>
                <c:pt idx="1299">
                  <c:v>4/26/2010</c:v>
                </c:pt>
                <c:pt idx="1300">
                  <c:v>5/3/2010</c:v>
                </c:pt>
                <c:pt idx="1301">
                  <c:v>5/10/2010</c:v>
                </c:pt>
                <c:pt idx="1302">
                  <c:v>5/17/2010</c:v>
                </c:pt>
                <c:pt idx="1303">
                  <c:v>5/24/2010</c:v>
                </c:pt>
                <c:pt idx="1304">
                  <c:v>5/31/2010</c:v>
                </c:pt>
                <c:pt idx="1305">
                  <c:v>6/7/2010</c:v>
                </c:pt>
                <c:pt idx="1306">
                  <c:v>6/14/2010</c:v>
                </c:pt>
                <c:pt idx="1307">
                  <c:v>6/21/2010</c:v>
                </c:pt>
                <c:pt idx="1308">
                  <c:v>6/28/2010</c:v>
                </c:pt>
                <c:pt idx="1309">
                  <c:v>7/5/2010</c:v>
                </c:pt>
                <c:pt idx="1310">
                  <c:v>7/12/2010</c:v>
                </c:pt>
                <c:pt idx="1311">
                  <c:v>7/19/2010</c:v>
                </c:pt>
                <c:pt idx="1312">
                  <c:v>7/26/2010</c:v>
                </c:pt>
                <c:pt idx="1313">
                  <c:v>8/2/2010</c:v>
                </c:pt>
                <c:pt idx="1314">
                  <c:v>8/9/2010</c:v>
                </c:pt>
                <c:pt idx="1315">
                  <c:v>8/16/2010</c:v>
                </c:pt>
                <c:pt idx="1316">
                  <c:v>8/23/2010</c:v>
                </c:pt>
                <c:pt idx="1317">
                  <c:v>8/30/2010</c:v>
                </c:pt>
                <c:pt idx="1318">
                  <c:v>9/6/2010</c:v>
                </c:pt>
                <c:pt idx="1319">
                  <c:v>9/13/2010</c:v>
                </c:pt>
                <c:pt idx="1320">
                  <c:v>9/20/2010</c:v>
                </c:pt>
                <c:pt idx="1321">
                  <c:v>9/27/2010</c:v>
                </c:pt>
                <c:pt idx="1322">
                  <c:v>10/4/2010</c:v>
                </c:pt>
                <c:pt idx="1323">
                  <c:v>10/11/2010</c:v>
                </c:pt>
                <c:pt idx="1324">
                  <c:v>10/18/2010</c:v>
                </c:pt>
                <c:pt idx="1325">
                  <c:v>10/25/2010</c:v>
                </c:pt>
                <c:pt idx="1326">
                  <c:v>11/1/2010</c:v>
                </c:pt>
                <c:pt idx="1327">
                  <c:v>11/8/2010</c:v>
                </c:pt>
                <c:pt idx="1328">
                  <c:v>11/15/2010</c:v>
                </c:pt>
                <c:pt idx="1329">
                  <c:v>11/22/2010</c:v>
                </c:pt>
                <c:pt idx="1330">
                  <c:v>11/29/2010</c:v>
                </c:pt>
                <c:pt idx="1331">
                  <c:v>12/6/2010</c:v>
                </c:pt>
                <c:pt idx="1332">
                  <c:v>12/13/2010</c:v>
                </c:pt>
                <c:pt idx="1333">
                  <c:v>12/20/2010</c:v>
                </c:pt>
                <c:pt idx="1334">
                  <c:v>12/27/2010</c:v>
                </c:pt>
                <c:pt idx="1335">
                  <c:v>1/3/2011</c:v>
                </c:pt>
                <c:pt idx="1336">
                  <c:v>1/10/2011</c:v>
                </c:pt>
                <c:pt idx="1337">
                  <c:v>1/17/2011</c:v>
                </c:pt>
                <c:pt idx="1338">
                  <c:v>1/24/2011</c:v>
                </c:pt>
                <c:pt idx="1339">
                  <c:v>1/31/2011</c:v>
                </c:pt>
                <c:pt idx="1340">
                  <c:v>2/7/2011</c:v>
                </c:pt>
                <c:pt idx="1341">
                  <c:v>2/14/2011</c:v>
                </c:pt>
                <c:pt idx="1342">
                  <c:v>2/21/2011</c:v>
                </c:pt>
                <c:pt idx="1343">
                  <c:v>2/28/2011</c:v>
                </c:pt>
                <c:pt idx="1344">
                  <c:v>3/7/2011</c:v>
                </c:pt>
                <c:pt idx="1345">
                  <c:v>3/14/2011</c:v>
                </c:pt>
                <c:pt idx="1346">
                  <c:v>3/21/2011</c:v>
                </c:pt>
                <c:pt idx="1347">
                  <c:v>3/28/2011</c:v>
                </c:pt>
                <c:pt idx="1348">
                  <c:v>4/4/2011</c:v>
                </c:pt>
                <c:pt idx="1349">
                  <c:v>4/11/2011</c:v>
                </c:pt>
                <c:pt idx="1350">
                  <c:v>4/18/2011</c:v>
                </c:pt>
                <c:pt idx="1351">
                  <c:v>4/25/2011</c:v>
                </c:pt>
                <c:pt idx="1352">
                  <c:v>5/2/2011</c:v>
                </c:pt>
                <c:pt idx="1353">
                  <c:v>5/9/2011</c:v>
                </c:pt>
                <c:pt idx="1354">
                  <c:v>5/16/2011</c:v>
                </c:pt>
                <c:pt idx="1355">
                  <c:v>5/23/2011</c:v>
                </c:pt>
                <c:pt idx="1356">
                  <c:v>5/30/2011</c:v>
                </c:pt>
                <c:pt idx="1357">
                  <c:v>6/6/2011</c:v>
                </c:pt>
                <c:pt idx="1358">
                  <c:v>6/13/2011</c:v>
                </c:pt>
                <c:pt idx="1359">
                  <c:v>6/20/2011</c:v>
                </c:pt>
                <c:pt idx="1360">
                  <c:v>6/27/2011</c:v>
                </c:pt>
                <c:pt idx="1361">
                  <c:v>7/4/2011</c:v>
                </c:pt>
                <c:pt idx="1362">
                  <c:v>7/11/2011</c:v>
                </c:pt>
                <c:pt idx="1363">
                  <c:v>7/18/2011</c:v>
                </c:pt>
                <c:pt idx="1364">
                  <c:v>7/25/2011</c:v>
                </c:pt>
                <c:pt idx="1365">
                  <c:v>8/1/2011</c:v>
                </c:pt>
                <c:pt idx="1366">
                  <c:v>8/8/2011</c:v>
                </c:pt>
                <c:pt idx="1367">
                  <c:v>8/15/2011</c:v>
                </c:pt>
                <c:pt idx="1368">
                  <c:v>8/22/2011</c:v>
                </c:pt>
                <c:pt idx="1369">
                  <c:v>8/29/2011</c:v>
                </c:pt>
                <c:pt idx="1370">
                  <c:v>9/5/2011</c:v>
                </c:pt>
                <c:pt idx="1371">
                  <c:v>9/12/2011</c:v>
                </c:pt>
                <c:pt idx="1372">
                  <c:v>9/19/2011</c:v>
                </c:pt>
                <c:pt idx="1373">
                  <c:v>9/26/2011</c:v>
                </c:pt>
                <c:pt idx="1374">
                  <c:v>10/3/2011</c:v>
                </c:pt>
                <c:pt idx="1375">
                  <c:v>10/10/2011</c:v>
                </c:pt>
                <c:pt idx="1376">
                  <c:v>10/17/2011</c:v>
                </c:pt>
                <c:pt idx="1377">
                  <c:v>10/24/2011</c:v>
                </c:pt>
                <c:pt idx="1378">
                  <c:v>10/31/2011</c:v>
                </c:pt>
                <c:pt idx="1379">
                  <c:v>11/7/2011</c:v>
                </c:pt>
                <c:pt idx="1380">
                  <c:v>11/14/2011</c:v>
                </c:pt>
                <c:pt idx="1381">
                  <c:v>11/21/2011</c:v>
                </c:pt>
                <c:pt idx="1382">
                  <c:v>11/28/2011</c:v>
                </c:pt>
                <c:pt idx="1383">
                  <c:v>12/5/2011</c:v>
                </c:pt>
                <c:pt idx="1384">
                  <c:v>12/12/2011</c:v>
                </c:pt>
                <c:pt idx="1385">
                  <c:v>12/19/2011</c:v>
                </c:pt>
                <c:pt idx="1386">
                  <c:v>12/26/2011</c:v>
                </c:pt>
                <c:pt idx="1387">
                  <c:v>1/2/2012</c:v>
                </c:pt>
                <c:pt idx="1388">
                  <c:v>1/9/2012</c:v>
                </c:pt>
                <c:pt idx="1389">
                  <c:v>1/16/2012</c:v>
                </c:pt>
                <c:pt idx="1390">
                  <c:v>1/23/2012</c:v>
                </c:pt>
                <c:pt idx="1391">
                  <c:v>1/30/2012</c:v>
                </c:pt>
                <c:pt idx="1392">
                  <c:v>2/6/2012</c:v>
                </c:pt>
                <c:pt idx="1393">
                  <c:v>2/13/2012</c:v>
                </c:pt>
                <c:pt idx="1394">
                  <c:v>2/20/2012</c:v>
                </c:pt>
                <c:pt idx="1395">
                  <c:v>2/27/2012</c:v>
                </c:pt>
                <c:pt idx="1396">
                  <c:v>3/5/2012</c:v>
                </c:pt>
                <c:pt idx="1397">
                  <c:v>3/12/2012</c:v>
                </c:pt>
                <c:pt idx="1398">
                  <c:v>3/19/2012</c:v>
                </c:pt>
                <c:pt idx="1399">
                  <c:v>3/26/2012</c:v>
                </c:pt>
                <c:pt idx="1400">
                  <c:v>4/2/2012</c:v>
                </c:pt>
                <c:pt idx="1401">
                  <c:v>4/9/2012</c:v>
                </c:pt>
                <c:pt idx="1402">
                  <c:v>4/16/2012</c:v>
                </c:pt>
                <c:pt idx="1403">
                  <c:v>4/23/2012</c:v>
                </c:pt>
                <c:pt idx="1404">
                  <c:v>4/30/2012</c:v>
                </c:pt>
                <c:pt idx="1405">
                  <c:v>5/7/2012</c:v>
                </c:pt>
                <c:pt idx="1406">
                  <c:v>5/14/2012</c:v>
                </c:pt>
                <c:pt idx="1407">
                  <c:v>5/21/2012</c:v>
                </c:pt>
                <c:pt idx="1408">
                  <c:v>5/28/2012</c:v>
                </c:pt>
                <c:pt idx="1409">
                  <c:v>6/4/2012</c:v>
                </c:pt>
                <c:pt idx="1410">
                  <c:v>6/11/2012</c:v>
                </c:pt>
                <c:pt idx="1411">
                  <c:v>6/18/2012</c:v>
                </c:pt>
                <c:pt idx="1412">
                  <c:v>6/25/2012</c:v>
                </c:pt>
                <c:pt idx="1413">
                  <c:v>7/2/2012</c:v>
                </c:pt>
                <c:pt idx="1414">
                  <c:v>7/9/2012</c:v>
                </c:pt>
                <c:pt idx="1415">
                  <c:v>7/16/2012</c:v>
                </c:pt>
                <c:pt idx="1416">
                  <c:v>7/23/2012</c:v>
                </c:pt>
                <c:pt idx="1417">
                  <c:v>7/30/2012</c:v>
                </c:pt>
                <c:pt idx="1418">
                  <c:v>8/6/2012</c:v>
                </c:pt>
                <c:pt idx="1419">
                  <c:v>8/13/2012</c:v>
                </c:pt>
                <c:pt idx="1420">
                  <c:v>8/20/2012</c:v>
                </c:pt>
                <c:pt idx="1421">
                  <c:v>8/27/2012</c:v>
                </c:pt>
                <c:pt idx="1422">
                  <c:v>9/3/2012</c:v>
                </c:pt>
                <c:pt idx="1423">
                  <c:v>9/10/2012</c:v>
                </c:pt>
                <c:pt idx="1424">
                  <c:v>9/17/2012</c:v>
                </c:pt>
                <c:pt idx="1425">
                  <c:v>9/24/2012</c:v>
                </c:pt>
                <c:pt idx="1426">
                  <c:v>10/1/2012</c:v>
                </c:pt>
                <c:pt idx="1427">
                  <c:v>10/8/2012</c:v>
                </c:pt>
                <c:pt idx="1428">
                  <c:v>10/15/2012</c:v>
                </c:pt>
                <c:pt idx="1429">
                  <c:v>10/22/2012</c:v>
                </c:pt>
                <c:pt idx="1430">
                  <c:v>10/29/2012</c:v>
                </c:pt>
                <c:pt idx="1431">
                  <c:v>11/5/2012</c:v>
                </c:pt>
                <c:pt idx="1432">
                  <c:v>11/12/2012</c:v>
                </c:pt>
                <c:pt idx="1433">
                  <c:v>11/19/2012</c:v>
                </c:pt>
                <c:pt idx="1434">
                  <c:v>11/26/2012</c:v>
                </c:pt>
                <c:pt idx="1435">
                  <c:v>12/3/2012</c:v>
                </c:pt>
                <c:pt idx="1436">
                  <c:v>12/10/2012</c:v>
                </c:pt>
                <c:pt idx="1437">
                  <c:v>12/17/2012</c:v>
                </c:pt>
                <c:pt idx="1438">
                  <c:v>12/24/2012</c:v>
                </c:pt>
                <c:pt idx="1439">
                  <c:v>12/31/2012</c:v>
                </c:pt>
                <c:pt idx="1440">
                  <c:v>1/7/2013</c:v>
                </c:pt>
                <c:pt idx="1441">
                  <c:v>1/14/2013</c:v>
                </c:pt>
                <c:pt idx="1442">
                  <c:v>1/21/2013</c:v>
                </c:pt>
                <c:pt idx="1443">
                  <c:v>1/28/2013</c:v>
                </c:pt>
                <c:pt idx="1444">
                  <c:v>2/4/2013</c:v>
                </c:pt>
                <c:pt idx="1445">
                  <c:v>2/11/2013</c:v>
                </c:pt>
                <c:pt idx="1446">
                  <c:v>2/18/2013</c:v>
                </c:pt>
                <c:pt idx="1447">
                  <c:v>2/25/2013</c:v>
                </c:pt>
                <c:pt idx="1448">
                  <c:v>3/4/2013</c:v>
                </c:pt>
                <c:pt idx="1449">
                  <c:v>3/11/2013</c:v>
                </c:pt>
                <c:pt idx="1450">
                  <c:v>3/18/2013</c:v>
                </c:pt>
                <c:pt idx="1451">
                  <c:v>3/25/2013</c:v>
                </c:pt>
                <c:pt idx="1452">
                  <c:v>4/1/2013</c:v>
                </c:pt>
                <c:pt idx="1453">
                  <c:v>4/8/2013</c:v>
                </c:pt>
                <c:pt idx="1454">
                  <c:v>4/15/2013</c:v>
                </c:pt>
                <c:pt idx="1455">
                  <c:v>4/22/2013</c:v>
                </c:pt>
                <c:pt idx="1456">
                  <c:v>4/29/2013</c:v>
                </c:pt>
                <c:pt idx="1457">
                  <c:v>5/6/2013</c:v>
                </c:pt>
                <c:pt idx="1458">
                  <c:v>5/13/2013</c:v>
                </c:pt>
                <c:pt idx="1459">
                  <c:v>5/20/2013</c:v>
                </c:pt>
                <c:pt idx="1460">
                  <c:v>5/27/2013</c:v>
                </c:pt>
                <c:pt idx="1461">
                  <c:v>6/3/2013</c:v>
                </c:pt>
                <c:pt idx="1462">
                  <c:v>6/10/2013</c:v>
                </c:pt>
                <c:pt idx="1463">
                  <c:v>6/17/2013</c:v>
                </c:pt>
                <c:pt idx="1464">
                  <c:v>6/24/2013</c:v>
                </c:pt>
                <c:pt idx="1465">
                  <c:v>7/1/2013</c:v>
                </c:pt>
                <c:pt idx="1466">
                  <c:v>7/8/2013</c:v>
                </c:pt>
                <c:pt idx="1467">
                  <c:v>7/15/2013</c:v>
                </c:pt>
                <c:pt idx="1468">
                  <c:v>7/22/2013</c:v>
                </c:pt>
                <c:pt idx="1469">
                  <c:v>7/29/2013</c:v>
                </c:pt>
                <c:pt idx="1470">
                  <c:v>8/5/2013</c:v>
                </c:pt>
                <c:pt idx="1471">
                  <c:v>8/12/2013</c:v>
                </c:pt>
                <c:pt idx="1472">
                  <c:v>8/19/2013</c:v>
                </c:pt>
                <c:pt idx="1473">
                  <c:v>8/26/2013</c:v>
                </c:pt>
                <c:pt idx="1474">
                  <c:v>9/2/2013</c:v>
                </c:pt>
                <c:pt idx="1475">
                  <c:v>9/9/2013</c:v>
                </c:pt>
                <c:pt idx="1476">
                  <c:v>9/16/2013</c:v>
                </c:pt>
                <c:pt idx="1477">
                  <c:v>9/23/2013</c:v>
                </c:pt>
                <c:pt idx="1478">
                  <c:v>9/30/2013</c:v>
                </c:pt>
                <c:pt idx="1479">
                  <c:v>10/7/2013</c:v>
                </c:pt>
                <c:pt idx="1480">
                  <c:v>10/14/2013</c:v>
                </c:pt>
                <c:pt idx="1481">
                  <c:v>10/21/2013</c:v>
                </c:pt>
                <c:pt idx="1482">
                  <c:v>10/28/2013</c:v>
                </c:pt>
                <c:pt idx="1483">
                  <c:v>11/4/2013</c:v>
                </c:pt>
                <c:pt idx="1484">
                  <c:v>11/11/2013</c:v>
                </c:pt>
                <c:pt idx="1485">
                  <c:v>11/18/2013</c:v>
                </c:pt>
                <c:pt idx="1486">
                  <c:v>11/25/2013</c:v>
                </c:pt>
                <c:pt idx="1487">
                  <c:v>12/2/2013</c:v>
                </c:pt>
                <c:pt idx="1488">
                  <c:v>12/9/2013</c:v>
                </c:pt>
                <c:pt idx="1489">
                  <c:v>12/16/2013</c:v>
                </c:pt>
                <c:pt idx="1490">
                  <c:v>12/23/2013</c:v>
                </c:pt>
                <c:pt idx="1491">
                  <c:v>12/30/2013</c:v>
                </c:pt>
                <c:pt idx="1492">
                  <c:v>1/6/2014</c:v>
                </c:pt>
                <c:pt idx="1493">
                  <c:v>1/13/2014</c:v>
                </c:pt>
                <c:pt idx="1494">
                  <c:v>1/20/2014</c:v>
                </c:pt>
                <c:pt idx="1495">
                  <c:v>1/27/2014</c:v>
                </c:pt>
                <c:pt idx="1496">
                  <c:v>2/3/2014</c:v>
                </c:pt>
                <c:pt idx="1497">
                  <c:v>2/10/2014</c:v>
                </c:pt>
                <c:pt idx="1498">
                  <c:v>2/17/2014</c:v>
                </c:pt>
                <c:pt idx="1499">
                  <c:v>2/24/2014</c:v>
                </c:pt>
                <c:pt idx="1500">
                  <c:v>3/3/2014</c:v>
                </c:pt>
                <c:pt idx="1501">
                  <c:v>3/10/2014</c:v>
                </c:pt>
                <c:pt idx="1502">
                  <c:v>3/17/2014</c:v>
                </c:pt>
                <c:pt idx="1503">
                  <c:v>3/24/2014</c:v>
                </c:pt>
                <c:pt idx="1504">
                  <c:v>3/31/2014</c:v>
                </c:pt>
                <c:pt idx="1505">
                  <c:v>4/7/2014</c:v>
                </c:pt>
                <c:pt idx="1506">
                  <c:v>4/14/2014</c:v>
                </c:pt>
                <c:pt idx="1507">
                  <c:v>4/21/2014</c:v>
                </c:pt>
                <c:pt idx="1508">
                  <c:v>4/28/2014</c:v>
                </c:pt>
                <c:pt idx="1509">
                  <c:v>5/5/2014</c:v>
                </c:pt>
                <c:pt idx="1510">
                  <c:v>5/12/2014</c:v>
                </c:pt>
                <c:pt idx="1511">
                  <c:v>5/19/2014</c:v>
                </c:pt>
                <c:pt idx="1512">
                  <c:v>5/26/2014</c:v>
                </c:pt>
                <c:pt idx="1513">
                  <c:v>6/2/2014</c:v>
                </c:pt>
                <c:pt idx="1514">
                  <c:v>6/9/2014</c:v>
                </c:pt>
                <c:pt idx="1515">
                  <c:v>6/16/2014</c:v>
                </c:pt>
                <c:pt idx="1516">
                  <c:v>6/23/2014</c:v>
                </c:pt>
                <c:pt idx="1517">
                  <c:v>6/30/2014</c:v>
                </c:pt>
                <c:pt idx="1518">
                  <c:v>7/7/2014</c:v>
                </c:pt>
                <c:pt idx="1519">
                  <c:v>7/14/2014</c:v>
                </c:pt>
                <c:pt idx="1520">
                  <c:v>7/21/2014</c:v>
                </c:pt>
                <c:pt idx="1521">
                  <c:v>7/28/2014</c:v>
                </c:pt>
                <c:pt idx="1522">
                  <c:v>8/4/2014</c:v>
                </c:pt>
                <c:pt idx="1523">
                  <c:v>8/11/2014</c:v>
                </c:pt>
                <c:pt idx="1524">
                  <c:v>8/18/2014</c:v>
                </c:pt>
                <c:pt idx="1525">
                  <c:v>8/25/2014</c:v>
                </c:pt>
                <c:pt idx="1526">
                  <c:v>9/1/2014</c:v>
                </c:pt>
                <c:pt idx="1527">
                  <c:v>9/8/2014</c:v>
                </c:pt>
                <c:pt idx="1528">
                  <c:v>9/15/2014</c:v>
                </c:pt>
                <c:pt idx="1529">
                  <c:v>9/22/2014</c:v>
                </c:pt>
                <c:pt idx="1530">
                  <c:v>9/29/2014</c:v>
                </c:pt>
                <c:pt idx="1531">
                  <c:v>10/6/2014</c:v>
                </c:pt>
                <c:pt idx="1532">
                  <c:v>10/13/2014</c:v>
                </c:pt>
                <c:pt idx="1533">
                  <c:v>10/20/2014</c:v>
                </c:pt>
                <c:pt idx="1534">
                  <c:v>10/27/2014</c:v>
                </c:pt>
                <c:pt idx="1535">
                  <c:v>11/3/2014</c:v>
                </c:pt>
                <c:pt idx="1536">
                  <c:v>11/10/2014</c:v>
                </c:pt>
                <c:pt idx="1537">
                  <c:v>11/17/2014</c:v>
                </c:pt>
                <c:pt idx="1538">
                  <c:v>11/24/2014</c:v>
                </c:pt>
                <c:pt idx="1539">
                  <c:v>12/1/2014</c:v>
                </c:pt>
                <c:pt idx="1540">
                  <c:v>12/8/2014</c:v>
                </c:pt>
                <c:pt idx="1541">
                  <c:v>12/15/2014</c:v>
                </c:pt>
                <c:pt idx="1542">
                  <c:v>12/22/2014</c:v>
                </c:pt>
                <c:pt idx="1543">
                  <c:v>12/29/2014</c:v>
                </c:pt>
                <c:pt idx="1544">
                  <c:v>1/5/2015</c:v>
                </c:pt>
                <c:pt idx="1545">
                  <c:v>1/12/2015</c:v>
                </c:pt>
                <c:pt idx="1546">
                  <c:v>1/19/2015</c:v>
                </c:pt>
                <c:pt idx="1547">
                  <c:v>1/26/2015</c:v>
                </c:pt>
                <c:pt idx="1548">
                  <c:v>2/2/2015</c:v>
                </c:pt>
                <c:pt idx="1549">
                  <c:v>2/9/2015</c:v>
                </c:pt>
                <c:pt idx="1550">
                  <c:v>2/16/2015</c:v>
                </c:pt>
                <c:pt idx="1551">
                  <c:v>2/23/2015</c:v>
                </c:pt>
                <c:pt idx="1552">
                  <c:v>3/2/2015</c:v>
                </c:pt>
                <c:pt idx="1553">
                  <c:v>3/9/2015</c:v>
                </c:pt>
                <c:pt idx="1554">
                  <c:v>3/16/2015</c:v>
                </c:pt>
                <c:pt idx="1555">
                  <c:v>3/23/2015</c:v>
                </c:pt>
                <c:pt idx="1556">
                  <c:v>3/30/2015</c:v>
                </c:pt>
                <c:pt idx="1557">
                  <c:v>4/6/2015</c:v>
                </c:pt>
                <c:pt idx="1558">
                  <c:v>4/13/2015</c:v>
                </c:pt>
                <c:pt idx="1559">
                  <c:v>4/20/2015</c:v>
                </c:pt>
                <c:pt idx="1560">
                  <c:v>4/27/2015</c:v>
                </c:pt>
                <c:pt idx="1561">
                  <c:v>5/4/2015</c:v>
                </c:pt>
                <c:pt idx="1562">
                  <c:v>5/11/2015</c:v>
                </c:pt>
                <c:pt idx="1563">
                  <c:v>5/18/2015</c:v>
                </c:pt>
                <c:pt idx="1564">
                  <c:v>5/25/2015</c:v>
                </c:pt>
                <c:pt idx="1565">
                  <c:v>6/1/2015</c:v>
                </c:pt>
                <c:pt idx="1566">
                  <c:v>6/8/2015</c:v>
                </c:pt>
                <c:pt idx="1567">
                  <c:v>6/15/2015</c:v>
                </c:pt>
                <c:pt idx="1568">
                  <c:v>6/22/2015</c:v>
                </c:pt>
                <c:pt idx="1569">
                  <c:v>6/29/2015</c:v>
                </c:pt>
                <c:pt idx="1570">
                  <c:v>7/6/2015</c:v>
                </c:pt>
                <c:pt idx="1571">
                  <c:v>7/13/2015</c:v>
                </c:pt>
                <c:pt idx="1572">
                  <c:v>7/20/2015</c:v>
                </c:pt>
                <c:pt idx="1573">
                  <c:v>7/27/2015</c:v>
                </c:pt>
                <c:pt idx="1574">
                  <c:v>8/3/2015</c:v>
                </c:pt>
                <c:pt idx="1575">
                  <c:v>8/10/2015</c:v>
                </c:pt>
                <c:pt idx="1576">
                  <c:v>8/17/2015</c:v>
                </c:pt>
                <c:pt idx="1577">
                  <c:v>8/24/2015</c:v>
                </c:pt>
                <c:pt idx="1578">
                  <c:v>8/31/2015</c:v>
                </c:pt>
                <c:pt idx="1579">
                  <c:v>9/7/2015</c:v>
                </c:pt>
                <c:pt idx="1580">
                  <c:v>9/14/2015</c:v>
                </c:pt>
                <c:pt idx="1581">
                  <c:v>9/21/2015</c:v>
                </c:pt>
                <c:pt idx="1582">
                  <c:v>9/28/2015</c:v>
                </c:pt>
                <c:pt idx="1583">
                  <c:v>10/5/2015</c:v>
                </c:pt>
                <c:pt idx="1584">
                  <c:v>10/12/2015</c:v>
                </c:pt>
                <c:pt idx="1585">
                  <c:v>10/19/2015</c:v>
                </c:pt>
                <c:pt idx="1586">
                  <c:v>10/26/2015</c:v>
                </c:pt>
                <c:pt idx="1587">
                  <c:v>11/2/2015</c:v>
                </c:pt>
                <c:pt idx="1588">
                  <c:v>11/9/2015</c:v>
                </c:pt>
                <c:pt idx="1589">
                  <c:v>11/16/2015</c:v>
                </c:pt>
                <c:pt idx="1590">
                  <c:v>11/23/2015</c:v>
                </c:pt>
                <c:pt idx="1591">
                  <c:v>11/30/2015</c:v>
                </c:pt>
                <c:pt idx="1592">
                  <c:v>12/7/2015</c:v>
                </c:pt>
                <c:pt idx="1593">
                  <c:v>12/14/2015</c:v>
                </c:pt>
                <c:pt idx="1594">
                  <c:v>12/21/2015</c:v>
                </c:pt>
                <c:pt idx="1595">
                  <c:v>12/28/2015</c:v>
                </c:pt>
                <c:pt idx="1596">
                  <c:v>1/4/2016</c:v>
                </c:pt>
                <c:pt idx="1597">
                  <c:v>1/11/2016</c:v>
                </c:pt>
                <c:pt idx="1598">
                  <c:v>1/18/2016</c:v>
                </c:pt>
                <c:pt idx="1599">
                  <c:v>1/25/2016</c:v>
                </c:pt>
                <c:pt idx="1600">
                  <c:v>2/1/2016</c:v>
                </c:pt>
                <c:pt idx="1601">
                  <c:v>2/8/2016</c:v>
                </c:pt>
                <c:pt idx="1602">
                  <c:v>2/15/2016</c:v>
                </c:pt>
                <c:pt idx="1603">
                  <c:v>2/22/2016</c:v>
                </c:pt>
                <c:pt idx="1604">
                  <c:v>2/29/2016</c:v>
                </c:pt>
                <c:pt idx="1605">
                  <c:v>3/7/2016</c:v>
                </c:pt>
                <c:pt idx="1606">
                  <c:v>3/14/2016</c:v>
                </c:pt>
                <c:pt idx="1607">
                  <c:v>3/21/2016</c:v>
                </c:pt>
                <c:pt idx="1608">
                  <c:v>3/28/2016</c:v>
                </c:pt>
                <c:pt idx="1609">
                  <c:v>4/4/2016</c:v>
                </c:pt>
                <c:pt idx="1610">
                  <c:v>4/11/2016</c:v>
                </c:pt>
                <c:pt idx="1611">
                  <c:v>4/18/2016</c:v>
                </c:pt>
                <c:pt idx="1612">
                  <c:v>4/25/2016</c:v>
                </c:pt>
                <c:pt idx="1613">
                  <c:v>5/2/2016</c:v>
                </c:pt>
                <c:pt idx="1614">
                  <c:v>5/9/2016</c:v>
                </c:pt>
                <c:pt idx="1615">
                  <c:v>5/16/2016</c:v>
                </c:pt>
                <c:pt idx="1616">
                  <c:v>5/23/2016</c:v>
                </c:pt>
                <c:pt idx="1617">
                  <c:v>5/30/2016</c:v>
                </c:pt>
                <c:pt idx="1618">
                  <c:v>6/6/2016</c:v>
                </c:pt>
                <c:pt idx="1619">
                  <c:v>6/13/2016</c:v>
                </c:pt>
                <c:pt idx="1620">
                  <c:v>6/20/2016</c:v>
                </c:pt>
                <c:pt idx="1621">
                  <c:v>6/27/2016</c:v>
                </c:pt>
                <c:pt idx="1622">
                  <c:v>7/4/2016</c:v>
                </c:pt>
                <c:pt idx="1623">
                  <c:v>7/11/2016</c:v>
                </c:pt>
                <c:pt idx="1624">
                  <c:v>7/18/2016</c:v>
                </c:pt>
                <c:pt idx="1625">
                  <c:v>7/25/2016</c:v>
                </c:pt>
                <c:pt idx="1626">
                  <c:v>8/1/2016</c:v>
                </c:pt>
                <c:pt idx="1627">
                  <c:v>8/8/2016</c:v>
                </c:pt>
                <c:pt idx="1628">
                  <c:v>8/15/2016</c:v>
                </c:pt>
                <c:pt idx="1629">
                  <c:v>8/22/2016</c:v>
                </c:pt>
                <c:pt idx="1630">
                  <c:v>8/29/2016</c:v>
                </c:pt>
                <c:pt idx="1631">
                  <c:v>9/5/2016</c:v>
                </c:pt>
                <c:pt idx="1632">
                  <c:v>9/12/2016</c:v>
                </c:pt>
                <c:pt idx="1633">
                  <c:v>9/19/2016</c:v>
                </c:pt>
                <c:pt idx="1634">
                  <c:v>9/26/2016</c:v>
                </c:pt>
                <c:pt idx="1635">
                  <c:v>10/3/2016</c:v>
                </c:pt>
                <c:pt idx="1636">
                  <c:v>10/10/2016</c:v>
                </c:pt>
                <c:pt idx="1637">
                  <c:v>10/17/2016</c:v>
                </c:pt>
                <c:pt idx="1638">
                  <c:v>10/24/2016</c:v>
                </c:pt>
                <c:pt idx="1639">
                  <c:v>10/31/2016</c:v>
                </c:pt>
                <c:pt idx="1640">
                  <c:v>11/7/2016</c:v>
                </c:pt>
                <c:pt idx="1641">
                  <c:v>11/14/2016</c:v>
                </c:pt>
                <c:pt idx="1642">
                  <c:v>11/21/2016</c:v>
                </c:pt>
                <c:pt idx="1643">
                  <c:v>11/28/2016</c:v>
                </c:pt>
                <c:pt idx="1644">
                  <c:v>12/5/2016</c:v>
                </c:pt>
                <c:pt idx="1645">
                  <c:v>12/12/2016</c:v>
                </c:pt>
                <c:pt idx="1646">
                  <c:v>12/19/2016</c:v>
                </c:pt>
                <c:pt idx="1647">
                  <c:v>12/26/2016</c:v>
                </c:pt>
                <c:pt idx="1648">
                  <c:v>1/2/2017</c:v>
                </c:pt>
                <c:pt idx="1649">
                  <c:v>1/9/2017</c:v>
                </c:pt>
                <c:pt idx="1650">
                  <c:v>1/16/2017</c:v>
                </c:pt>
                <c:pt idx="1651">
                  <c:v>1/23/2017</c:v>
                </c:pt>
                <c:pt idx="1652">
                  <c:v>1/30/2017</c:v>
                </c:pt>
                <c:pt idx="1653">
                  <c:v>2/6/2017</c:v>
                </c:pt>
                <c:pt idx="1654">
                  <c:v>2/13/2017</c:v>
                </c:pt>
                <c:pt idx="1655">
                  <c:v>2/20/2017</c:v>
                </c:pt>
                <c:pt idx="1656">
                  <c:v>2/27/2017</c:v>
                </c:pt>
                <c:pt idx="1657">
                  <c:v>3/6/2017</c:v>
                </c:pt>
                <c:pt idx="1658">
                  <c:v>3/13/2017</c:v>
                </c:pt>
                <c:pt idx="1659">
                  <c:v>3/20/2017</c:v>
                </c:pt>
                <c:pt idx="1660">
                  <c:v>3/27/2017</c:v>
                </c:pt>
                <c:pt idx="1661">
                  <c:v>4/3/2017</c:v>
                </c:pt>
                <c:pt idx="1662">
                  <c:v>4/10/2017</c:v>
                </c:pt>
                <c:pt idx="1663">
                  <c:v>4/17/2017</c:v>
                </c:pt>
                <c:pt idx="1664">
                  <c:v>4/24/2017</c:v>
                </c:pt>
                <c:pt idx="1665">
                  <c:v>5/1/2017</c:v>
                </c:pt>
                <c:pt idx="1666">
                  <c:v>5/8/2017</c:v>
                </c:pt>
                <c:pt idx="1667">
                  <c:v>5/15/2017</c:v>
                </c:pt>
                <c:pt idx="1668">
                  <c:v>5/22/2017</c:v>
                </c:pt>
                <c:pt idx="1669">
                  <c:v>5/29/2017</c:v>
                </c:pt>
                <c:pt idx="1670">
                  <c:v>6/5/2017</c:v>
                </c:pt>
                <c:pt idx="1671">
                  <c:v>6/12/2017</c:v>
                </c:pt>
                <c:pt idx="1672">
                  <c:v>6/19/2017</c:v>
                </c:pt>
                <c:pt idx="1673">
                  <c:v>6/26/2017</c:v>
                </c:pt>
                <c:pt idx="1674">
                  <c:v>7/3/2017</c:v>
                </c:pt>
                <c:pt idx="1675">
                  <c:v>7/10/2017</c:v>
                </c:pt>
                <c:pt idx="1676">
                  <c:v>7/17/2017</c:v>
                </c:pt>
                <c:pt idx="1677">
                  <c:v>7/24/2017</c:v>
                </c:pt>
                <c:pt idx="1678">
                  <c:v>7/31/2017</c:v>
                </c:pt>
                <c:pt idx="1679">
                  <c:v>8/7/2017</c:v>
                </c:pt>
                <c:pt idx="1680">
                  <c:v>8/14/2017</c:v>
                </c:pt>
                <c:pt idx="1681">
                  <c:v>8/21/2017</c:v>
                </c:pt>
                <c:pt idx="1682">
                  <c:v>8/28/2017</c:v>
                </c:pt>
                <c:pt idx="1683">
                  <c:v>9/4/2017</c:v>
                </c:pt>
                <c:pt idx="1684">
                  <c:v>9/11/2017</c:v>
                </c:pt>
                <c:pt idx="1685">
                  <c:v>9/18/2017</c:v>
                </c:pt>
                <c:pt idx="1686">
                  <c:v>9/25/2017</c:v>
                </c:pt>
                <c:pt idx="1687">
                  <c:v>10/2/2017</c:v>
                </c:pt>
                <c:pt idx="1688">
                  <c:v>10/9/2017</c:v>
                </c:pt>
                <c:pt idx="1689">
                  <c:v>10/16/2017</c:v>
                </c:pt>
                <c:pt idx="1690">
                  <c:v>10/23/2017</c:v>
                </c:pt>
                <c:pt idx="1691">
                  <c:v>10/30/2017</c:v>
                </c:pt>
                <c:pt idx="1692">
                  <c:v>11/6/2017</c:v>
                </c:pt>
                <c:pt idx="1693">
                  <c:v>11/13/2017</c:v>
                </c:pt>
                <c:pt idx="1694">
                  <c:v>11/20/2017</c:v>
                </c:pt>
                <c:pt idx="1695">
                  <c:v>11/27/2017</c:v>
                </c:pt>
                <c:pt idx="1696">
                  <c:v>12/4/2017</c:v>
                </c:pt>
                <c:pt idx="1697">
                  <c:v>12/11/2017</c:v>
                </c:pt>
                <c:pt idx="1698">
                  <c:v>12/18/2017</c:v>
                </c:pt>
                <c:pt idx="1699">
                  <c:v>12/25/2017</c:v>
                </c:pt>
                <c:pt idx="1700">
                  <c:v>1/1/2018</c:v>
                </c:pt>
                <c:pt idx="1701">
                  <c:v>1/8/2018</c:v>
                </c:pt>
                <c:pt idx="1702">
                  <c:v>1/15/2018</c:v>
                </c:pt>
                <c:pt idx="1703">
                  <c:v>1/22/2018</c:v>
                </c:pt>
                <c:pt idx="1704">
                  <c:v>1/29/2018</c:v>
                </c:pt>
                <c:pt idx="1705">
                  <c:v>2/5/2018</c:v>
                </c:pt>
                <c:pt idx="1706">
                  <c:v>2/12/2018</c:v>
                </c:pt>
                <c:pt idx="1707">
                  <c:v>2/19/2018</c:v>
                </c:pt>
                <c:pt idx="1708">
                  <c:v>2/26/2018</c:v>
                </c:pt>
                <c:pt idx="1709">
                  <c:v>3/5/2018</c:v>
                </c:pt>
                <c:pt idx="1710">
                  <c:v>3/12/2018</c:v>
                </c:pt>
                <c:pt idx="1711">
                  <c:v>3/19/2018</c:v>
                </c:pt>
                <c:pt idx="1712">
                  <c:v>3/26/2018</c:v>
                </c:pt>
                <c:pt idx="1713">
                  <c:v>4/2/2018</c:v>
                </c:pt>
                <c:pt idx="1714">
                  <c:v>4/9/2018</c:v>
                </c:pt>
                <c:pt idx="1715">
                  <c:v>4/16/2018</c:v>
                </c:pt>
                <c:pt idx="1716">
                  <c:v>4/23/2018</c:v>
                </c:pt>
                <c:pt idx="1717">
                  <c:v>4/30/2018</c:v>
                </c:pt>
                <c:pt idx="1718">
                  <c:v>5/7/2018</c:v>
                </c:pt>
                <c:pt idx="1719">
                  <c:v>5/14/2018</c:v>
                </c:pt>
                <c:pt idx="1720">
                  <c:v>5/21/2018</c:v>
                </c:pt>
                <c:pt idx="1721">
                  <c:v>5/28/2018</c:v>
                </c:pt>
                <c:pt idx="1722">
                  <c:v>6/4/2018</c:v>
                </c:pt>
                <c:pt idx="1723">
                  <c:v>6/11/2018</c:v>
                </c:pt>
                <c:pt idx="1724">
                  <c:v>6/18/2018</c:v>
                </c:pt>
                <c:pt idx="1725">
                  <c:v>6/25/2018</c:v>
                </c:pt>
                <c:pt idx="1726">
                  <c:v>7/2/2018</c:v>
                </c:pt>
                <c:pt idx="1727">
                  <c:v>7/9/2018</c:v>
                </c:pt>
                <c:pt idx="1728">
                  <c:v>7/16/2018</c:v>
                </c:pt>
                <c:pt idx="1729">
                  <c:v>7/23/2018</c:v>
                </c:pt>
                <c:pt idx="1730">
                  <c:v>7/30/2018</c:v>
                </c:pt>
                <c:pt idx="1731">
                  <c:v>8/6/2018</c:v>
                </c:pt>
                <c:pt idx="1732">
                  <c:v>8/13/2018</c:v>
                </c:pt>
                <c:pt idx="1733">
                  <c:v>8/20/2018</c:v>
                </c:pt>
                <c:pt idx="1734">
                  <c:v>8/27/2018</c:v>
                </c:pt>
                <c:pt idx="1735">
                  <c:v>9/3/2018</c:v>
                </c:pt>
                <c:pt idx="1736">
                  <c:v>9/10/2018</c:v>
                </c:pt>
                <c:pt idx="1737">
                  <c:v>9/17/2018</c:v>
                </c:pt>
                <c:pt idx="1738">
                  <c:v>9/24/2018</c:v>
                </c:pt>
                <c:pt idx="1739">
                  <c:v>10/1/2018</c:v>
                </c:pt>
                <c:pt idx="1740">
                  <c:v>10/8/2018</c:v>
                </c:pt>
                <c:pt idx="1741">
                  <c:v>10/15/2018</c:v>
                </c:pt>
                <c:pt idx="1742">
                  <c:v>10/22/2018</c:v>
                </c:pt>
                <c:pt idx="1743">
                  <c:v>10/29/2018</c:v>
                </c:pt>
                <c:pt idx="1744">
                  <c:v>11/5/2018</c:v>
                </c:pt>
                <c:pt idx="1745">
                  <c:v>11/12/2018</c:v>
                </c:pt>
                <c:pt idx="1746">
                  <c:v>11/19/2018</c:v>
                </c:pt>
                <c:pt idx="1747">
                  <c:v>11/26/2018</c:v>
                </c:pt>
                <c:pt idx="1748">
                  <c:v>12/3/2018</c:v>
                </c:pt>
                <c:pt idx="1749">
                  <c:v>12/10/2018</c:v>
                </c:pt>
                <c:pt idx="1750">
                  <c:v>12/17/2018</c:v>
                </c:pt>
                <c:pt idx="1751">
                  <c:v>12/24/2018</c:v>
                </c:pt>
                <c:pt idx="1752">
                  <c:v>12/31/2018</c:v>
                </c:pt>
                <c:pt idx="1753">
                  <c:v>1/7/2019</c:v>
                </c:pt>
                <c:pt idx="1754">
                  <c:v>1/14/2019</c:v>
                </c:pt>
                <c:pt idx="1755">
                  <c:v>1/21/2019</c:v>
                </c:pt>
                <c:pt idx="1756">
                  <c:v>1/28/2019</c:v>
                </c:pt>
                <c:pt idx="1757">
                  <c:v>2/4/2019</c:v>
                </c:pt>
                <c:pt idx="1758">
                  <c:v>2/11/2019</c:v>
                </c:pt>
                <c:pt idx="1759">
                  <c:v>2/18/2019</c:v>
                </c:pt>
                <c:pt idx="1760">
                  <c:v>2/25/2019</c:v>
                </c:pt>
                <c:pt idx="1761">
                  <c:v>3/4/2019</c:v>
                </c:pt>
                <c:pt idx="1762">
                  <c:v>3/11/2019</c:v>
                </c:pt>
                <c:pt idx="1763">
                  <c:v>3/18/2019</c:v>
                </c:pt>
                <c:pt idx="1764">
                  <c:v>3/25/2019</c:v>
                </c:pt>
                <c:pt idx="1765">
                  <c:v>4/1/2019</c:v>
                </c:pt>
                <c:pt idx="1766">
                  <c:v>4/8/2019</c:v>
                </c:pt>
                <c:pt idx="1767">
                  <c:v>4/15/2019</c:v>
                </c:pt>
                <c:pt idx="1768">
                  <c:v>4/22/2019</c:v>
                </c:pt>
                <c:pt idx="1769">
                  <c:v>4/29/2019</c:v>
                </c:pt>
                <c:pt idx="1770">
                  <c:v>5/6/2019</c:v>
                </c:pt>
                <c:pt idx="1771">
                  <c:v>5/13/2019</c:v>
                </c:pt>
                <c:pt idx="1772">
                  <c:v>5/20/2019</c:v>
                </c:pt>
                <c:pt idx="1773">
                  <c:v>5/27/2019</c:v>
                </c:pt>
                <c:pt idx="1774">
                  <c:v>6/3/2019</c:v>
                </c:pt>
                <c:pt idx="1775">
                  <c:v>6/10/2019</c:v>
                </c:pt>
                <c:pt idx="1776">
                  <c:v>6/17/2019</c:v>
                </c:pt>
                <c:pt idx="1777">
                  <c:v>6/24/2019</c:v>
                </c:pt>
                <c:pt idx="1778">
                  <c:v>7/1/2019</c:v>
                </c:pt>
                <c:pt idx="1779">
                  <c:v>7/8/2019</c:v>
                </c:pt>
                <c:pt idx="1780">
                  <c:v>7/15/2019</c:v>
                </c:pt>
                <c:pt idx="1781">
                  <c:v>7/22/2019</c:v>
                </c:pt>
                <c:pt idx="1782">
                  <c:v>7/29/2019</c:v>
                </c:pt>
                <c:pt idx="1783">
                  <c:v>8/5/2019</c:v>
                </c:pt>
                <c:pt idx="1784">
                  <c:v>8/12/2019</c:v>
                </c:pt>
                <c:pt idx="1785">
                  <c:v>8/19/2019</c:v>
                </c:pt>
                <c:pt idx="1786">
                  <c:v>8/26/2019</c:v>
                </c:pt>
                <c:pt idx="1787">
                  <c:v>9/2/2019</c:v>
                </c:pt>
                <c:pt idx="1788">
                  <c:v>9/9/2019</c:v>
                </c:pt>
                <c:pt idx="1789">
                  <c:v>9/16/2019</c:v>
                </c:pt>
                <c:pt idx="1790">
                  <c:v>9/23/2019</c:v>
                </c:pt>
                <c:pt idx="1791">
                  <c:v>9/30/2019</c:v>
                </c:pt>
                <c:pt idx="1792">
                  <c:v>10/7/2019</c:v>
                </c:pt>
                <c:pt idx="1793">
                  <c:v>10/14/2019</c:v>
                </c:pt>
                <c:pt idx="1794">
                  <c:v>10/21/2019</c:v>
                </c:pt>
                <c:pt idx="1795">
                  <c:v>10/28/2019</c:v>
                </c:pt>
                <c:pt idx="1796">
                  <c:v>11/4/2019</c:v>
                </c:pt>
                <c:pt idx="1797">
                  <c:v>11/11/2019</c:v>
                </c:pt>
                <c:pt idx="1798">
                  <c:v>11/18/2019</c:v>
                </c:pt>
                <c:pt idx="1799">
                  <c:v>11/25/2019</c:v>
                </c:pt>
                <c:pt idx="1800">
                  <c:v>12/2/2019</c:v>
                </c:pt>
                <c:pt idx="1801">
                  <c:v>12/9/2019</c:v>
                </c:pt>
                <c:pt idx="1802">
                  <c:v>12/16/2019</c:v>
                </c:pt>
                <c:pt idx="1803">
                  <c:v>12/23/2019</c:v>
                </c:pt>
                <c:pt idx="1804">
                  <c:v>12/30/2019</c:v>
                </c:pt>
                <c:pt idx="1805">
                  <c:v>1/6/2020</c:v>
                </c:pt>
                <c:pt idx="1806">
                  <c:v>1/13/2020</c:v>
                </c:pt>
                <c:pt idx="1807">
                  <c:v>1/20/2020</c:v>
                </c:pt>
                <c:pt idx="1808">
                  <c:v>1/27/2020</c:v>
                </c:pt>
                <c:pt idx="1809">
                  <c:v>2/3/2020</c:v>
                </c:pt>
                <c:pt idx="1810">
                  <c:v>2/10/2020</c:v>
                </c:pt>
                <c:pt idx="1811">
                  <c:v>2/17/2020</c:v>
                </c:pt>
                <c:pt idx="1812">
                  <c:v>2/24/2020</c:v>
                </c:pt>
                <c:pt idx="1813">
                  <c:v>3/2/2020</c:v>
                </c:pt>
                <c:pt idx="1814">
                  <c:v>3/9/2020</c:v>
                </c:pt>
                <c:pt idx="1815">
                  <c:v>3/16/2020</c:v>
                </c:pt>
                <c:pt idx="1816">
                  <c:v>3/23/2020</c:v>
                </c:pt>
                <c:pt idx="1817">
                  <c:v>3/30/2020</c:v>
                </c:pt>
                <c:pt idx="1818">
                  <c:v>4/6/2020</c:v>
                </c:pt>
                <c:pt idx="1819">
                  <c:v>4/13/2020</c:v>
                </c:pt>
                <c:pt idx="1820">
                  <c:v>4/20/2020</c:v>
                </c:pt>
                <c:pt idx="1821">
                  <c:v>4/27/2020</c:v>
                </c:pt>
                <c:pt idx="1822">
                  <c:v>5/4/2020</c:v>
                </c:pt>
                <c:pt idx="1823">
                  <c:v>5/11/2020</c:v>
                </c:pt>
                <c:pt idx="1824">
                  <c:v>5/18/2020</c:v>
                </c:pt>
                <c:pt idx="1825">
                  <c:v>5/25/2020</c:v>
                </c:pt>
                <c:pt idx="1826">
                  <c:v>6/1/2020</c:v>
                </c:pt>
                <c:pt idx="1827">
                  <c:v>6/8/2020</c:v>
                </c:pt>
                <c:pt idx="1828">
                  <c:v>6/15/2020</c:v>
                </c:pt>
                <c:pt idx="1829">
                  <c:v>6/22/2020</c:v>
                </c:pt>
                <c:pt idx="1830">
                  <c:v>6/29/2020</c:v>
                </c:pt>
                <c:pt idx="1831">
                  <c:v>7/6/2020</c:v>
                </c:pt>
                <c:pt idx="1832">
                  <c:v>7/13/2020</c:v>
                </c:pt>
                <c:pt idx="1833">
                  <c:v>7/20/2020</c:v>
                </c:pt>
                <c:pt idx="1834">
                  <c:v>7/27/2020</c:v>
                </c:pt>
                <c:pt idx="1835">
                  <c:v>8/3/2020</c:v>
                </c:pt>
                <c:pt idx="1836">
                  <c:v>8/10/2020</c:v>
                </c:pt>
                <c:pt idx="1837">
                  <c:v>8/17/2020</c:v>
                </c:pt>
                <c:pt idx="1838">
                  <c:v>8/24/2020</c:v>
                </c:pt>
                <c:pt idx="1839">
                  <c:v>8/31/2020</c:v>
                </c:pt>
                <c:pt idx="1840">
                  <c:v>9/7/2020</c:v>
                </c:pt>
                <c:pt idx="1841">
                  <c:v>9/14/2020</c:v>
                </c:pt>
                <c:pt idx="1842">
                  <c:v>9/21/2020</c:v>
                </c:pt>
                <c:pt idx="1843">
                  <c:v>9/28/2020</c:v>
                </c:pt>
                <c:pt idx="1844">
                  <c:v>10/5/2020</c:v>
                </c:pt>
                <c:pt idx="1845">
                  <c:v>10/12/2020</c:v>
                </c:pt>
                <c:pt idx="1846">
                  <c:v>10/19/2020</c:v>
                </c:pt>
                <c:pt idx="1847">
                  <c:v>10/26/2020</c:v>
                </c:pt>
                <c:pt idx="1848">
                  <c:v>11/2/2020</c:v>
                </c:pt>
                <c:pt idx="1849">
                  <c:v>11/9/2020</c:v>
                </c:pt>
                <c:pt idx="1850">
                  <c:v>11/16/2020</c:v>
                </c:pt>
                <c:pt idx="1851">
                  <c:v>11/23/2020</c:v>
                </c:pt>
                <c:pt idx="1852">
                  <c:v>11/30/2020</c:v>
                </c:pt>
                <c:pt idx="1853">
                  <c:v>12/7/2020</c:v>
                </c:pt>
                <c:pt idx="1854">
                  <c:v>12/14/2020</c:v>
                </c:pt>
                <c:pt idx="1855">
                  <c:v>12/21/2020</c:v>
                </c:pt>
                <c:pt idx="1856">
                  <c:v>12/28/2020</c:v>
                </c:pt>
                <c:pt idx="1857">
                  <c:v>1/4/2021</c:v>
                </c:pt>
                <c:pt idx="1858">
                  <c:v>1/11/2021</c:v>
                </c:pt>
                <c:pt idx="1859">
                  <c:v>1/18/2021</c:v>
                </c:pt>
                <c:pt idx="1860">
                  <c:v>1/25/2021</c:v>
                </c:pt>
                <c:pt idx="1861">
                  <c:v>2/1/2021</c:v>
                </c:pt>
                <c:pt idx="1862">
                  <c:v>2/8/2021</c:v>
                </c:pt>
                <c:pt idx="1863">
                  <c:v>2/15/2021</c:v>
                </c:pt>
                <c:pt idx="1864">
                  <c:v>2/22/2021</c:v>
                </c:pt>
                <c:pt idx="1865">
                  <c:v>3/1/2021</c:v>
                </c:pt>
                <c:pt idx="1866">
                  <c:v>3/8/2021</c:v>
                </c:pt>
                <c:pt idx="1867">
                  <c:v>3/15/2021</c:v>
                </c:pt>
                <c:pt idx="1868">
                  <c:v>3/22/2021</c:v>
                </c:pt>
                <c:pt idx="1869">
                  <c:v>3/29/2021</c:v>
                </c:pt>
                <c:pt idx="1870">
                  <c:v>4/5/2021</c:v>
                </c:pt>
                <c:pt idx="1871">
                  <c:v>4/12/2021</c:v>
                </c:pt>
                <c:pt idx="1872">
                  <c:v>4/19/2021</c:v>
                </c:pt>
                <c:pt idx="1873">
                  <c:v>4/26/2021</c:v>
                </c:pt>
                <c:pt idx="1874">
                  <c:v>5/3/2021</c:v>
                </c:pt>
                <c:pt idx="1875">
                  <c:v>5/10/2021</c:v>
                </c:pt>
                <c:pt idx="1876">
                  <c:v>5/17/2021</c:v>
                </c:pt>
                <c:pt idx="1877">
                  <c:v>5/24/2021</c:v>
                </c:pt>
                <c:pt idx="1878">
                  <c:v>5/31/2021</c:v>
                </c:pt>
                <c:pt idx="1879">
                  <c:v>6/7/2021</c:v>
                </c:pt>
                <c:pt idx="1880">
                  <c:v>6/14/2021</c:v>
                </c:pt>
                <c:pt idx="1881">
                  <c:v>6/21/2021</c:v>
                </c:pt>
                <c:pt idx="1882">
                  <c:v>6/28/2021</c:v>
                </c:pt>
                <c:pt idx="1883">
                  <c:v>7/5/2021</c:v>
                </c:pt>
                <c:pt idx="1884">
                  <c:v>7/12/2021</c:v>
                </c:pt>
                <c:pt idx="1885">
                  <c:v>7/19/2021</c:v>
                </c:pt>
                <c:pt idx="1886">
                  <c:v>7/26/2021</c:v>
                </c:pt>
                <c:pt idx="1887">
                  <c:v>8/2/2021</c:v>
                </c:pt>
                <c:pt idx="1888">
                  <c:v>8/9/2021</c:v>
                </c:pt>
                <c:pt idx="1889">
                  <c:v>8/16/2021</c:v>
                </c:pt>
                <c:pt idx="1890">
                  <c:v>8/23/2021</c:v>
                </c:pt>
                <c:pt idx="1891">
                  <c:v>8/30/2021</c:v>
                </c:pt>
                <c:pt idx="1892">
                  <c:v>9/6/2021</c:v>
                </c:pt>
                <c:pt idx="1893">
                  <c:v>9/13/2021</c:v>
                </c:pt>
                <c:pt idx="1894">
                  <c:v>9/20/2021</c:v>
                </c:pt>
                <c:pt idx="1895">
                  <c:v>9/27/2021</c:v>
                </c:pt>
                <c:pt idx="1896">
                  <c:v>10/4/2021</c:v>
                </c:pt>
                <c:pt idx="1897">
                  <c:v>10/11/2021</c:v>
                </c:pt>
                <c:pt idx="1898">
                  <c:v>10/18/2021</c:v>
                </c:pt>
                <c:pt idx="1899">
                  <c:v>10/25/2021</c:v>
                </c:pt>
                <c:pt idx="1900">
                  <c:v>11/1/2021</c:v>
                </c:pt>
                <c:pt idx="1901">
                  <c:v>11/8/2021</c:v>
                </c:pt>
                <c:pt idx="1902">
                  <c:v>11/15/2021</c:v>
                </c:pt>
                <c:pt idx="1903">
                  <c:v>11/22/2021</c:v>
                </c:pt>
                <c:pt idx="1904">
                  <c:v>11/29/2021</c:v>
                </c:pt>
                <c:pt idx="1905">
                  <c:v>12/6/2021</c:v>
                </c:pt>
                <c:pt idx="1906">
                  <c:v>12/13/2021</c:v>
                </c:pt>
                <c:pt idx="1907">
                  <c:v>12/20/2021</c:v>
                </c:pt>
                <c:pt idx="1908">
                  <c:v>12/27/2021</c:v>
                </c:pt>
                <c:pt idx="1909">
                  <c:v>1/3/2022</c:v>
                </c:pt>
                <c:pt idx="1910">
                  <c:v>1/10/2022</c:v>
                </c:pt>
                <c:pt idx="1911">
                  <c:v>1/17/2022</c:v>
                </c:pt>
                <c:pt idx="1912">
                  <c:v>1/24/2022</c:v>
                </c:pt>
                <c:pt idx="1913">
                  <c:v>1/31/2022</c:v>
                </c:pt>
                <c:pt idx="1914">
                  <c:v>2/7/2022</c:v>
                </c:pt>
                <c:pt idx="1915">
                  <c:v>2/14/2022</c:v>
                </c:pt>
                <c:pt idx="1916">
                  <c:v>2/21/2022</c:v>
                </c:pt>
                <c:pt idx="1917">
                  <c:v>2/28/2022</c:v>
                </c:pt>
                <c:pt idx="1918">
                  <c:v>3/7/2022</c:v>
                </c:pt>
                <c:pt idx="1919">
                  <c:v>3/14/2022</c:v>
                </c:pt>
                <c:pt idx="1920">
                  <c:v>3/21/2022</c:v>
                </c:pt>
                <c:pt idx="1921">
                  <c:v>3/28/2022</c:v>
                </c:pt>
                <c:pt idx="1922">
                  <c:v>4/4/2022</c:v>
                </c:pt>
                <c:pt idx="1923">
                  <c:v>4/11/2022</c:v>
                </c:pt>
                <c:pt idx="1924">
                  <c:v>4/18/2022</c:v>
                </c:pt>
                <c:pt idx="1925">
                  <c:v>4/25/2022</c:v>
                </c:pt>
                <c:pt idx="1926">
                  <c:v>5/2/2022</c:v>
                </c:pt>
                <c:pt idx="1927">
                  <c:v>5/9/2022</c:v>
                </c:pt>
                <c:pt idx="1928">
                  <c:v>5/16/2022</c:v>
                </c:pt>
                <c:pt idx="1929">
                  <c:v>5/23/2022</c:v>
                </c:pt>
                <c:pt idx="1930">
                  <c:v>5/30/2022</c:v>
                </c:pt>
                <c:pt idx="1931">
                  <c:v>6/6/2022</c:v>
                </c:pt>
                <c:pt idx="1932">
                  <c:v>6/13/2022</c:v>
                </c:pt>
                <c:pt idx="1933">
                  <c:v>6/20/2022</c:v>
                </c:pt>
                <c:pt idx="1934">
                  <c:v>6/27/2022</c:v>
                </c:pt>
                <c:pt idx="1935">
                  <c:v>7/4/2022</c:v>
                </c:pt>
                <c:pt idx="1936">
                  <c:v>7/11/2022</c:v>
                </c:pt>
                <c:pt idx="1937">
                  <c:v>7/18/2022</c:v>
                </c:pt>
                <c:pt idx="1938">
                  <c:v>7/25/2022</c:v>
                </c:pt>
                <c:pt idx="1939">
                  <c:v>8/1/2022</c:v>
                </c:pt>
                <c:pt idx="1940">
                  <c:v>8/8/2022</c:v>
                </c:pt>
                <c:pt idx="1941">
                  <c:v>8/15/2022</c:v>
                </c:pt>
                <c:pt idx="1942">
                  <c:v>8/22/2022</c:v>
                </c:pt>
                <c:pt idx="1943">
                  <c:v>8/29/2022</c:v>
                </c:pt>
                <c:pt idx="1944">
                  <c:v>9/5/2022</c:v>
                </c:pt>
                <c:pt idx="1945">
                  <c:v>9/12/2022</c:v>
                </c:pt>
                <c:pt idx="1946">
                  <c:v>9/19/2022</c:v>
                </c:pt>
                <c:pt idx="1947">
                  <c:v>9/26/2022</c:v>
                </c:pt>
                <c:pt idx="1948">
                  <c:v>10/3/2022</c:v>
                </c:pt>
                <c:pt idx="1949">
                  <c:v>10/10/2022</c:v>
                </c:pt>
                <c:pt idx="1950">
                  <c:v>10/17/2022</c:v>
                </c:pt>
                <c:pt idx="1951">
                  <c:v>10/24/2022</c:v>
                </c:pt>
                <c:pt idx="1952">
                  <c:v>10/31/2022</c:v>
                </c:pt>
                <c:pt idx="1953">
                  <c:v>11/7/2022</c:v>
                </c:pt>
                <c:pt idx="1954">
                  <c:v>11/14/2022</c:v>
                </c:pt>
                <c:pt idx="1955">
                  <c:v>11/21/2022</c:v>
                </c:pt>
                <c:pt idx="1956">
                  <c:v>11/28/2022</c:v>
                </c:pt>
                <c:pt idx="1957">
                  <c:v>12/5/2022</c:v>
                </c:pt>
                <c:pt idx="1958">
                  <c:v>12/12/2022</c:v>
                </c:pt>
                <c:pt idx="1959">
                  <c:v>12/19/2022</c:v>
                </c:pt>
                <c:pt idx="1960">
                  <c:v>12/26/2022</c:v>
                </c:pt>
                <c:pt idx="1961">
                  <c:v>1/2/2023</c:v>
                </c:pt>
                <c:pt idx="1962">
                  <c:v>1/9/2023</c:v>
                </c:pt>
                <c:pt idx="1963">
                  <c:v>1/16/2023</c:v>
                </c:pt>
                <c:pt idx="1964">
                  <c:v>1/23/2023</c:v>
                </c:pt>
                <c:pt idx="1965">
                  <c:v>1/30/2023</c:v>
                </c:pt>
                <c:pt idx="1966">
                  <c:v>2/6/2023</c:v>
                </c:pt>
                <c:pt idx="1967">
                  <c:v>2/13/2023</c:v>
                </c:pt>
                <c:pt idx="1968">
                  <c:v>2/20/2023</c:v>
                </c:pt>
                <c:pt idx="1969">
                  <c:v>2/27/2023</c:v>
                </c:pt>
                <c:pt idx="1970">
                  <c:v>3/6/2023</c:v>
                </c:pt>
                <c:pt idx="1971">
                  <c:v>3/13/2023</c:v>
                </c:pt>
                <c:pt idx="1972">
                  <c:v>3/20/2023</c:v>
                </c:pt>
                <c:pt idx="1973">
                  <c:v>3/27/2023</c:v>
                </c:pt>
                <c:pt idx="1974">
                  <c:v>4/3/2023</c:v>
                </c:pt>
                <c:pt idx="1975">
                  <c:v>4/10/2023</c:v>
                </c:pt>
                <c:pt idx="1976">
                  <c:v>4/17/2023</c:v>
                </c:pt>
                <c:pt idx="1977">
                  <c:v>4/24/2023</c:v>
                </c:pt>
                <c:pt idx="1978">
                  <c:v>5/1/2023</c:v>
                </c:pt>
                <c:pt idx="1979">
                  <c:v>5/8/2023</c:v>
                </c:pt>
                <c:pt idx="1980">
                  <c:v>5/15/2023</c:v>
                </c:pt>
                <c:pt idx="1981">
                  <c:v>5/22/2023</c:v>
                </c:pt>
                <c:pt idx="1982">
                  <c:v>5/29/2023</c:v>
                </c:pt>
                <c:pt idx="1983">
                  <c:v>6/5/2023</c:v>
                </c:pt>
                <c:pt idx="1984">
                  <c:v>6/12/2023</c:v>
                </c:pt>
                <c:pt idx="1985">
                  <c:v>6/19/2023</c:v>
                </c:pt>
                <c:pt idx="1986">
                  <c:v>6/26/2023</c:v>
                </c:pt>
                <c:pt idx="1987">
                  <c:v>7/3/2023</c:v>
                </c:pt>
                <c:pt idx="1988">
                  <c:v>7/10/2023</c:v>
                </c:pt>
                <c:pt idx="1989">
                  <c:v>7/17/2023</c:v>
                </c:pt>
                <c:pt idx="1990">
                  <c:v>7/24/2023</c:v>
                </c:pt>
                <c:pt idx="1991">
                  <c:v>7/31/2023</c:v>
                </c:pt>
                <c:pt idx="1992">
                  <c:v>8/7/2023</c:v>
                </c:pt>
                <c:pt idx="1993">
                  <c:v>8/14/2023</c:v>
                </c:pt>
                <c:pt idx="1994">
                  <c:v>8/21/2023</c:v>
                </c:pt>
                <c:pt idx="1995">
                  <c:v>8/28/2023</c:v>
                </c:pt>
                <c:pt idx="1996">
                  <c:v>9/4/2023</c:v>
                </c:pt>
                <c:pt idx="1997">
                  <c:v>9/11/2023</c:v>
                </c:pt>
                <c:pt idx="1998">
                  <c:v>9/18/2023</c:v>
                </c:pt>
                <c:pt idx="1999">
                  <c:v>9/25/2023</c:v>
                </c:pt>
                <c:pt idx="2000">
                  <c:v>10/2/2023</c:v>
                </c:pt>
                <c:pt idx="2001">
                  <c:v>10/9/2023</c:v>
                </c:pt>
                <c:pt idx="2002">
                  <c:v>10/16/2023</c:v>
                </c:pt>
                <c:pt idx="2003">
                  <c:v>10/23/2023</c:v>
                </c:pt>
                <c:pt idx="2004">
                  <c:v>10/30/2023</c:v>
                </c:pt>
                <c:pt idx="2005">
                  <c:v>11/6/2023</c:v>
                </c:pt>
                <c:pt idx="2006">
                  <c:v>11/13/2023</c:v>
                </c:pt>
                <c:pt idx="2007">
                  <c:v>11/20/2023</c:v>
                </c:pt>
                <c:pt idx="2008">
                  <c:v>11/27/2023</c:v>
                </c:pt>
                <c:pt idx="2009">
                  <c:v>12/4/2023</c:v>
                </c:pt>
                <c:pt idx="2010">
                  <c:v>12/11/2023</c:v>
                </c:pt>
                <c:pt idx="2011">
                  <c:v>12/18/2023</c:v>
                </c:pt>
                <c:pt idx="2012">
                  <c:v>12/25/2023</c:v>
                </c:pt>
                <c:pt idx="2013">
                  <c:v>1/1/2024</c:v>
                </c:pt>
                <c:pt idx="2014">
                  <c:v>1/8/2024</c:v>
                </c:pt>
                <c:pt idx="2015">
                  <c:v>1/15/2024</c:v>
                </c:pt>
                <c:pt idx="2016">
                  <c:v>1/22/2024</c:v>
                </c:pt>
                <c:pt idx="2017">
                  <c:v>1/29/2024</c:v>
                </c:pt>
                <c:pt idx="2018">
                  <c:v>2/5/2024</c:v>
                </c:pt>
                <c:pt idx="2019">
                  <c:v>2/12/2024</c:v>
                </c:pt>
                <c:pt idx="2020">
                  <c:v>2/19/2024</c:v>
                </c:pt>
                <c:pt idx="2021">
                  <c:v>2/26/2024</c:v>
                </c:pt>
                <c:pt idx="2022">
                  <c:v>3/4/2024</c:v>
                </c:pt>
                <c:pt idx="2023">
                  <c:v>3/11/2024</c:v>
                </c:pt>
                <c:pt idx="2024">
                  <c:v>3/18/2024</c:v>
                </c:pt>
                <c:pt idx="2025">
                  <c:v>3/25/2024</c:v>
                </c:pt>
                <c:pt idx="2026">
                  <c:v>4/1/2024</c:v>
                </c:pt>
                <c:pt idx="2027">
                  <c:v>4/8/2024</c:v>
                </c:pt>
                <c:pt idx="2028">
                  <c:v>4/15/2024</c:v>
                </c:pt>
                <c:pt idx="2029">
                  <c:v>4/22/2024</c:v>
                </c:pt>
                <c:pt idx="2030">
                  <c:v>4/29/2024</c:v>
                </c:pt>
                <c:pt idx="2031">
                  <c:v>5/6/2024</c:v>
                </c:pt>
                <c:pt idx="2032">
                  <c:v>5/13/2024</c:v>
                </c:pt>
                <c:pt idx="2033">
                  <c:v>5/20/2024</c:v>
                </c:pt>
                <c:pt idx="2034">
                  <c:v>5/27/2024</c:v>
                </c:pt>
                <c:pt idx="2035">
                  <c:v>6/3/2024</c:v>
                </c:pt>
                <c:pt idx="2036">
                  <c:v>6/10/2024</c:v>
                </c:pt>
                <c:pt idx="2037">
                  <c:v>6/17/2024</c:v>
                </c:pt>
                <c:pt idx="2038">
                  <c:v>6/24/2024</c:v>
                </c:pt>
                <c:pt idx="2039">
                  <c:v>7/1/2024</c:v>
                </c:pt>
                <c:pt idx="2040">
                  <c:v>7/8/2024</c:v>
                </c:pt>
                <c:pt idx="2041">
                  <c:v>7/15/2024</c:v>
                </c:pt>
                <c:pt idx="2042">
                  <c:v>7/22/2024</c:v>
                </c:pt>
                <c:pt idx="2043">
                  <c:v>7/29/2024</c:v>
                </c:pt>
                <c:pt idx="2044">
                  <c:v>8/5/2024</c:v>
                </c:pt>
                <c:pt idx="2045">
                  <c:v>8/12/2024</c:v>
                </c:pt>
                <c:pt idx="2046">
                  <c:v>8/19/2024</c:v>
                </c:pt>
                <c:pt idx="2047">
                  <c:v>8/26/2024</c:v>
                </c:pt>
                <c:pt idx="2048">
                  <c:v>9/2/2024</c:v>
                </c:pt>
                <c:pt idx="2049">
                  <c:v>9/9/2024</c:v>
                </c:pt>
                <c:pt idx="2050">
                  <c:v>9/16/2024</c:v>
                </c:pt>
                <c:pt idx="2051">
                  <c:v>9/23/2024</c:v>
                </c:pt>
                <c:pt idx="2052">
                  <c:v>9/30/2024</c:v>
                </c:pt>
                <c:pt idx="2053">
                  <c:v>10/7/2024</c:v>
                </c:pt>
                <c:pt idx="2054">
                  <c:v>10/14/2024</c:v>
                </c:pt>
                <c:pt idx="2055">
                  <c:v>10/21/2024</c:v>
                </c:pt>
                <c:pt idx="2056">
                  <c:v>10/28/2024</c:v>
                </c:pt>
                <c:pt idx="2057">
                  <c:v>11/4/2024</c:v>
                </c:pt>
                <c:pt idx="2058">
                  <c:v>11/11/2024</c:v>
                </c:pt>
                <c:pt idx="2059">
                  <c:v>11/18/2024</c:v>
                </c:pt>
                <c:pt idx="2060">
                  <c:v>11/25/2024</c:v>
                </c:pt>
                <c:pt idx="2061">
                  <c:v>12/2/2024</c:v>
                </c:pt>
                <c:pt idx="2062">
                  <c:v>12/9/2024</c:v>
                </c:pt>
                <c:pt idx="2063">
                  <c:v>12/16/2024</c:v>
                </c:pt>
                <c:pt idx="2064">
                  <c:v>12/23/2024</c:v>
                </c:pt>
                <c:pt idx="2065">
                  <c:v>12/30/2024</c:v>
                </c:pt>
                <c:pt idx="2066">
                  <c:v>1/6/2025</c:v>
                </c:pt>
                <c:pt idx="2067">
                  <c:v>1/13/2025</c:v>
                </c:pt>
                <c:pt idx="2068">
                  <c:v>1/20/2025</c:v>
                </c:pt>
                <c:pt idx="2069">
                  <c:v>1/27/2025</c:v>
                </c:pt>
                <c:pt idx="2070">
                  <c:v>2/3/2025</c:v>
                </c:pt>
                <c:pt idx="2071">
                  <c:v>2/10/2025</c:v>
                </c:pt>
                <c:pt idx="2072">
                  <c:v>2/17/2025</c:v>
                </c:pt>
                <c:pt idx="2073">
                  <c:v>2/24/2025</c:v>
                </c:pt>
                <c:pt idx="2074">
                  <c:v>3/3/2025</c:v>
                </c:pt>
                <c:pt idx="2075">
                  <c:v>3/10/2025</c:v>
                </c:pt>
                <c:pt idx="2076">
                  <c:v>3/17/2025</c:v>
                </c:pt>
                <c:pt idx="2077">
                  <c:v>3/24/2025</c:v>
                </c:pt>
                <c:pt idx="2078">
                  <c:v>3/31/2025</c:v>
                </c:pt>
                <c:pt idx="2079">
                  <c:v>4/7/2025</c:v>
                </c:pt>
                <c:pt idx="2080">
                  <c:v>4/14/2025</c:v>
                </c:pt>
                <c:pt idx="2081">
                  <c:v>4/21/2025</c:v>
                </c:pt>
                <c:pt idx="2082">
                  <c:v>4/28/2025</c:v>
                </c:pt>
                <c:pt idx="2083">
                  <c:v>5/5/2025</c:v>
                </c:pt>
                <c:pt idx="2084">
                  <c:v>5/12/2025</c:v>
                </c:pt>
                <c:pt idx="2085">
                  <c:v>5/19/2025</c:v>
                </c:pt>
                <c:pt idx="2086">
                  <c:v>5/26/2025</c:v>
                </c:pt>
                <c:pt idx="2087">
                  <c:v>Current</c:v>
                </c:pt>
              </c:strCache>
            </c:strRef>
          </c:cat>
          <c:val>
            <c:numRef>
              <c:f>Sheet1!$BF$4:$BF$2091</c:f>
              <c:numCache>
                <c:formatCode>#,##0.00</c:formatCode>
                <c:ptCount val="2088"/>
                <c:pt idx="0">
                  <c:v>23395</c:v>
                </c:pt>
                <c:pt idx="1">
                  <c:v>23987.5</c:v>
                </c:pt>
                <c:pt idx="2">
                  <c:v>23267.5</c:v>
                </c:pt>
                <c:pt idx="3">
                  <c:v>23912.5</c:v>
                </c:pt>
                <c:pt idx="4">
                  <c:v>22802.5</c:v>
                </c:pt>
                <c:pt idx="5">
                  <c:v>23597.5</c:v>
                </c:pt>
                <c:pt idx="6">
                  <c:v>24085</c:v>
                </c:pt>
                <c:pt idx="7">
                  <c:v>23792.5</c:v>
                </c:pt>
                <c:pt idx="8">
                  <c:v>33975</c:v>
                </c:pt>
                <c:pt idx="9">
                  <c:v>33622.5</c:v>
                </c:pt>
                <c:pt idx="10">
                  <c:v>33952.5</c:v>
                </c:pt>
                <c:pt idx="11">
                  <c:v>33865</c:v>
                </c:pt>
                <c:pt idx="12">
                  <c:v>33237.5</c:v>
                </c:pt>
                <c:pt idx="13">
                  <c:v>32197.5</c:v>
                </c:pt>
                <c:pt idx="14">
                  <c:v>32657.5</c:v>
                </c:pt>
                <c:pt idx="15">
                  <c:v>32822.5</c:v>
                </c:pt>
                <c:pt idx="16">
                  <c:v>33805</c:v>
                </c:pt>
                <c:pt idx="17">
                  <c:v>33200</c:v>
                </c:pt>
                <c:pt idx="18">
                  <c:v>32670</c:v>
                </c:pt>
                <c:pt idx="19">
                  <c:v>32865</c:v>
                </c:pt>
                <c:pt idx="20">
                  <c:v>32097.5</c:v>
                </c:pt>
                <c:pt idx="21">
                  <c:v>32350</c:v>
                </c:pt>
                <c:pt idx="22">
                  <c:v>32005</c:v>
                </c:pt>
                <c:pt idx="23">
                  <c:v>32337.5</c:v>
                </c:pt>
                <c:pt idx="24">
                  <c:v>31625</c:v>
                </c:pt>
                <c:pt idx="25">
                  <c:v>32060</c:v>
                </c:pt>
                <c:pt idx="26">
                  <c:v>31170</c:v>
                </c:pt>
                <c:pt idx="27">
                  <c:v>31100</c:v>
                </c:pt>
                <c:pt idx="28">
                  <c:v>32057.5</c:v>
                </c:pt>
                <c:pt idx="29">
                  <c:v>32027.5</c:v>
                </c:pt>
                <c:pt idx="30">
                  <c:v>31860</c:v>
                </c:pt>
                <c:pt idx="31">
                  <c:v>32842.5</c:v>
                </c:pt>
                <c:pt idx="32">
                  <c:v>34315</c:v>
                </c:pt>
                <c:pt idx="33">
                  <c:v>34150</c:v>
                </c:pt>
                <c:pt idx="34">
                  <c:v>34075</c:v>
                </c:pt>
                <c:pt idx="35">
                  <c:v>32542.5</c:v>
                </c:pt>
                <c:pt idx="36">
                  <c:v>31252.5</c:v>
                </c:pt>
                <c:pt idx="37">
                  <c:v>30800</c:v>
                </c:pt>
                <c:pt idx="38">
                  <c:v>30647.5</c:v>
                </c:pt>
                <c:pt idx="39">
                  <c:v>31177.5</c:v>
                </c:pt>
                <c:pt idx="40">
                  <c:v>31675</c:v>
                </c:pt>
                <c:pt idx="41">
                  <c:v>31085</c:v>
                </c:pt>
                <c:pt idx="42">
                  <c:v>30512.5</c:v>
                </c:pt>
                <c:pt idx="43">
                  <c:v>29825</c:v>
                </c:pt>
                <c:pt idx="44">
                  <c:v>29592.5</c:v>
                </c:pt>
                <c:pt idx="45">
                  <c:v>30775</c:v>
                </c:pt>
                <c:pt idx="46">
                  <c:v>30467.5</c:v>
                </c:pt>
                <c:pt idx="47">
                  <c:v>30577.5</c:v>
                </c:pt>
                <c:pt idx="48">
                  <c:v>30715</c:v>
                </c:pt>
                <c:pt idx="49">
                  <c:v>30885</c:v>
                </c:pt>
                <c:pt idx="50">
                  <c:v>30640</c:v>
                </c:pt>
                <c:pt idx="51">
                  <c:v>30317.5</c:v>
                </c:pt>
                <c:pt idx="52">
                  <c:v>30172.5</c:v>
                </c:pt>
                <c:pt idx="53">
                  <c:v>29655</c:v>
                </c:pt>
                <c:pt idx="54">
                  <c:v>29435</c:v>
                </c:pt>
                <c:pt idx="55">
                  <c:v>30275</c:v>
                </c:pt>
                <c:pt idx="56">
                  <c:v>30057.5</c:v>
                </c:pt>
                <c:pt idx="57">
                  <c:v>30515</c:v>
                </c:pt>
                <c:pt idx="58">
                  <c:v>29972.5</c:v>
                </c:pt>
                <c:pt idx="59">
                  <c:v>30297.5</c:v>
                </c:pt>
                <c:pt idx="60">
                  <c:v>30725</c:v>
                </c:pt>
                <c:pt idx="61">
                  <c:v>29320</c:v>
                </c:pt>
                <c:pt idx="62">
                  <c:v>30540</c:v>
                </c:pt>
                <c:pt idx="63">
                  <c:v>29362.5</c:v>
                </c:pt>
                <c:pt idx="64">
                  <c:v>26542.5</c:v>
                </c:pt>
                <c:pt idx="65">
                  <c:v>29345</c:v>
                </c:pt>
                <c:pt idx="66">
                  <c:v>34362.5</c:v>
                </c:pt>
                <c:pt idx="67">
                  <c:v>34900</c:v>
                </c:pt>
                <c:pt idx="68">
                  <c:v>36125</c:v>
                </c:pt>
                <c:pt idx="69">
                  <c:v>35975</c:v>
                </c:pt>
                <c:pt idx="70">
                  <c:v>35787.5</c:v>
                </c:pt>
                <c:pt idx="71">
                  <c:v>34387.5</c:v>
                </c:pt>
                <c:pt idx="72">
                  <c:v>33462.5</c:v>
                </c:pt>
                <c:pt idx="73">
                  <c:v>31775</c:v>
                </c:pt>
                <c:pt idx="74">
                  <c:v>33380</c:v>
                </c:pt>
                <c:pt idx="75">
                  <c:v>36122</c:v>
                </c:pt>
                <c:pt idx="76">
                  <c:v>35105</c:v>
                </c:pt>
                <c:pt idx="77">
                  <c:v>33640</c:v>
                </c:pt>
                <c:pt idx="78">
                  <c:v>34175</c:v>
                </c:pt>
                <c:pt idx="79">
                  <c:v>34425</c:v>
                </c:pt>
                <c:pt idx="80">
                  <c:v>35445</c:v>
                </c:pt>
                <c:pt idx="81">
                  <c:v>34730</c:v>
                </c:pt>
                <c:pt idx="82">
                  <c:v>36600</c:v>
                </c:pt>
                <c:pt idx="83">
                  <c:v>34050</c:v>
                </c:pt>
                <c:pt idx="84">
                  <c:v>35455</c:v>
                </c:pt>
                <c:pt idx="85">
                  <c:v>34000</c:v>
                </c:pt>
                <c:pt idx="86">
                  <c:v>33875</c:v>
                </c:pt>
                <c:pt idx="87">
                  <c:v>34115</c:v>
                </c:pt>
                <c:pt idx="88">
                  <c:v>34152.5</c:v>
                </c:pt>
                <c:pt idx="89">
                  <c:v>33862.5</c:v>
                </c:pt>
                <c:pt idx="90">
                  <c:v>34652.5</c:v>
                </c:pt>
                <c:pt idx="91">
                  <c:v>34370</c:v>
                </c:pt>
                <c:pt idx="92">
                  <c:v>35575</c:v>
                </c:pt>
                <c:pt idx="93">
                  <c:v>34567.5</c:v>
                </c:pt>
                <c:pt idx="94">
                  <c:v>34252.5</c:v>
                </c:pt>
                <c:pt idx="95">
                  <c:v>34855</c:v>
                </c:pt>
                <c:pt idx="96">
                  <c:v>35940</c:v>
                </c:pt>
                <c:pt idx="97">
                  <c:v>36362.5</c:v>
                </c:pt>
                <c:pt idx="98">
                  <c:v>38280</c:v>
                </c:pt>
                <c:pt idx="99">
                  <c:v>38137.5</c:v>
                </c:pt>
                <c:pt idx="100">
                  <c:v>37450</c:v>
                </c:pt>
                <c:pt idx="101">
                  <c:v>39235</c:v>
                </c:pt>
                <c:pt idx="102">
                  <c:v>40275</c:v>
                </c:pt>
                <c:pt idx="103">
                  <c:v>38750</c:v>
                </c:pt>
                <c:pt idx="104">
                  <c:v>39075</c:v>
                </c:pt>
                <c:pt idx="105">
                  <c:v>38967.5</c:v>
                </c:pt>
                <c:pt idx="106">
                  <c:v>39025</c:v>
                </c:pt>
                <c:pt idx="107">
                  <c:v>39015</c:v>
                </c:pt>
                <c:pt idx="108">
                  <c:v>39087.5</c:v>
                </c:pt>
                <c:pt idx="109">
                  <c:v>38762.5</c:v>
                </c:pt>
                <c:pt idx="110">
                  <c:v>39190</c:v>
                </c:pt>
                <c:pt idx="111">
                  <c:v>38595</c:v>
                </c:pt>
                <c:pt idx="112">
                  <c:v>38625</c:v>
                </c:pt>
                <c:pt idx="113">
                  <c:v>39215</c:v>
                </c:pt>
                <c:pt idx="114">
                  <c:v>39500</c:v>
                </c:pt>
                <c:pt idx="115">
                  <c:v>38575</c:v>
                </c:pt>
                <c:pt idx="116">
                  <c:v>38135</c:v>
                </c:pt>
                <c:pt idx="117">
                  <c:v>39562.5</c:v>
                </c:pt>
                <c:pt idx="118">
                  <c:v>39827.5</c:v>
                </c:pt>
                <c:pt idx="119">
                  <c:v>40330</c:v>
                </c:pt>
                <c:pt idx="120">
                  <c:v>39975</c:v>
                </c:pt>
                <c:pt idx="121">
                  <c:v>39577.5</c:v>
                </c:pt>
                <c:pt idx="122">
                  <c:v>40182.5</c:v>
                </c:pt>
                <c:pt idx="123">
                  <c:v>40072.5</c:v>
                </c:pt>
                <c:pt idx="124">
                  <c:v>41825</c:v>
                </c:pt>
                <c:pt idx="125">
                  <c:v>43995</c:v>
                </c:pt>
                <c:pt idx="126">
                  <c:v>44600</c:v>
                </c:pt>
                <c:pt idx="127">
                  <c:v>45067.5</c:v>
                </c:pt>
                <c:pt idx="128">
                  <c:v>44855</c:v>
                </c:pt>
                <c:pt idx="129">
                  <c:v>47500</c:v>
                </c:pt>
                <c:pt idx="130">
                  <c:v>48637.5</c:v>
                </c:pt>
                <c:pt idx="131">
                  <c:v>48650</c:v>
                </c:pt>
                <c:pt idx="132">
                  <c:v>47125</c:v>
                </c:pt>
                <c:pt idx="133">
                  <c:v>47245</c:v>
                </c:pt>
                <c:pt idx="134">
                  <c:v>47607.5</c:v>
                </c:pt>
                <c:pt idx="135">
                  <c:v>47260</c:v>
                </c:pt>
                <c:pt idx="136">
                  <c:v>47870</c:v>
                </c:pt>
                <c:pt idx="137">
                  <c:v>46780</c:v>
                </c:pt>
                <c:pt idx="138">
                  <c:v>45925</c:v>
                </c:pt>
                <c:pt idx="139">
                  <c:v>43830</c:v>
                </c:pt>
                <c:pt idx="140">
                  <c:v>43115</c:v>
                </c:pt>
                <c:pt idx="141">
                  <c:v>43160</c:v>
                </c:pt>
                <c:pt idx="142">
                  <c:v>41842.5</c:v>
                </c:pt>
                <c:pt idx="143">
                  <c:v>40840</c:v>
                </c:pt>
                <c:pt idx="144">
                  <c:v>41600</c:v>
                </c:pt>
                <c:pt idx="145">
                  <c:v>41592.5</c:v>
                </c:pt>
                <c:pt idx="146">
                  <c:v>42620</c:v>
                </c:pt>
                <c:pt idx="147">
                  <c:v>42042.5</c:v>
                </c:pt>
                <c:pt idx="148">
                  <c:v>40860</c:v>
                </c:pt>
                <c:pt idx="149">
                  <c:v>41520</c:v>
                </c:pt>
                <c:pt idx="150">
                  <c:v>41440</c:v>
                </c:pt>
                <c:pt idx="151">
                  <c:v>41300</c:v>
                </c:pt>
                <c:pt idx="152">
                  <c:v>40290</c:v>
                </c:pt>
                <c:pt idx="153">
                  <c:v>40150</c:v>
                </c:pt>
                <c:pt idx="154">
                  <c:v>40110</c:v>
                </c:pt>
                <c:pt idx="155">
                  <c:v>38725</c:v>
                </c:pt>
                <c:pt idx="156">
                  <c:v>39380</c:v>
                </c:pt>
                <c:pt idx="157">
                  <c:v>40165</c:v>
                </c:pt>
                <c:pt idx="158">
                  <c:v>38262.5</c:v>
                </c:pt>
                <c:pt idx="159">
                  <c:v>38837.5</c:v>
                </c:pt>
                <c:pt idx="160">
                  <c:v>37502.5</c:v>
                </c:pt>
                <c:pt idx="161">
                  <c:v>37510</c:v>
                </c:pt>
                <c:pt idx="162">
                  <c:v>38575</c:v>
                </c:pt>
                <c:pt idx="163">
                  <c:v>38580</c:v>
                </c:pt>
                <c:pt idx="164">
                  <c:v>39320</c:v>
                </c:pt>
                <c:pt idx="165">
                  <c:v>38102.5</c:v>
                </c:pt>
                <c:pt idx="166">
                  <c:v>38550</c:v>
                </c:pt>
                <c:pt idx="167">
                  <c:v>38240</c:v>
                </c:pt>
                <c:pt idx="168">
                  <c:v>37922.5</c:v>
                </c:pt>
                <c:pt idx="169">
                  <c:v>38162.5</c:v>
                </c:pt>
                <c:pt idx="170">
                  <c:v>38135</c:v>
                </c:pt>
                <c:pt idx="171">
                  <c:v>36435</c:v>
                </c:pt>
                <c:pt idx="172">
                  <c:v>35852.5</c:v>
                </c:pt>
                <c:pt idx="173">
                  <c:v>34305</c:v>
                </c:pt>
                <c:pt idx="174">
                  <c:v>35085</c:v>
                </c:pt>
                <c:pt idx="175">
                  <c:v>34615</c:v>
                </c:pt>
                <c:pt idx="176">
                  <c:v>35112.5</c:v>
                </c:pt>
                <c:pt idx="177">
                  <c:v>34487.5</c:v>
                </c:pt>
                <c:pt idx="178">
                  <c:v>34175</c:v>
                </c:pt>
                <c:pt idx="179">
                  <c:v>34445</c:v>
                </c:pt>
                <c:pt idx="180">
                  <c:v>34762.5</c:v>
                </c:pt>
                <c:pt idx="181">
                  <c:v>34337.5</c:v>
                </c:pt>
                <c:pt idx="182">
                  <c:v>33062.5</c:v>
                </c:pt>
                <c:pt idx="183">
                  <c:v>33162.5</c:v>
                </c:pt>
                <c:pt idx="184">
                  <c:v>35512.5</c:v>
                </c:pt>
                <c:pt idx="185">
                  <c:v>35360</c:v>
                </c:pt>
                <c:pt idx="186">
                  <c:v>35610</c:v>
                </c:pt>
                <c:pt idx="187">
                  <c:v>34702.5</c:v>
                </c:pt>
                <c:pt idx="188">
                  <c:v>34732.5</c:v>
                </c:pt>
                <c:pt idx="189">
                  <c:v>33750</c:v>
                </c:pt>
                <c:pt idx="190">
                  <c:v>34187.5</c:v>
                </c:pt>
                <c:pt idx="191">
                  <c:v>32362.5</c:v>
                </c:pt>
                <c:pt idx="192">
                  <c:v>32215</c:v>
                </c:pt>
                <c:pt idx="193">
                  <c:v>29722.5</c:v>
                </c:pt>
                <c:pt idx="194">
                  <c:v>31410</c:v>
                </c:pt>
                <c:pt idx="195">
                  <c:v>31122.5</c:v>
                </c:pt>
                <c:pt idx="196">
                  <c:v>31800</c:v>
                </c:pt>
                <c:pt idx="197">
                  <c:v>31845</c:v>
                </c:pt>
                <c:pt idx="198">
                  <c:v>32535</c:v>
                </c:pt>
                <c:pt idx="199">
                  <c:v>31005</c:v>
                </c:pt>
                <c:pt idx="200">
                  <c:v>31087.5</c:v>
                </c:pt>
                <c:pt idx="201">
                  <c:v>29742.5</c:v>
                </c:pt>
                <c:pt idx="202">
                  <c:v>30300</c:v>
                </c:pt>
                <c:pt idx="203">
                  <c:v>30082.5</c:v>
                </c:pt>
                <c:pt idx="204">
                  <c:v>29780</c:v>
                </c:pt>
                <c:pt idx="205">
                  <c:v>29907.5</c:v>
                </c:pt>
                <c:pt idx="206">
                  <c:v>29800</c:v>
                </c:pt>
                <c:pt idx="207">
                  <c:v>29795</c:v>
                </c:pt>
                <c:pt idx="208">
                  <c:v>28825</c:v>
                </c:pt>
                <c:pt idx="209">
                  <c:v>31062.5</c:v>
                </c:pt>
                <c:pt idx="210">
                  <c:v>30352.5</c:v>
                </c:pt>
                <c:pt idx="211">
                  <c:v>29725</c:v>
                </c:pt>
                <c:pt idx="212">
                  <c:v>31100</c:v>
                </c:pt>
                <c:pt idx="213">
                  <c:v>31657.5</c:v>
                </c:pt>
                <c:pt idx="214">
                  <c:v>30232.5</c:v>
                </c:pt>
                <c:pt idx="215">
                  <c:v>31135</c:v>
                </c:pt>
                <c:pt idx="216">
                  <c:v>30855</c:v>
                </c:pt>
                <c:pt idx="217">
                  <c:v>31262.5</c:v>
                </c:pt>
                <c:pt idx="218">
                  <c:v>30122.5</c:v>
                </c:pt>
                <c:pt idx="219">
                  <c:v>30837.5</c:v>
                </c:pt>
                <c:pt idx="220">
                  <c:v>30267.5</c:v>
                </c:pt>
                <c:pt idx="221">
                  <c:v>30235</c:v>
                </c:pt>
                <c:pt idx="222">
                  <c:v>30265</c:v>
                </c:pt>
                <c:pt idx="223">
                  <c:v>29612.5</c:v>
                </c:pt>
                <c:pt idx="224">
                  <c:v>30810</c:v>
                </c:pt>
                <c:pt idx="225">
                  <c:v>30300</c:v>
                </c:pt>
                <c:pt idx="226">
                  <c:v>30100</c:v>
                </c:pt>
                <c:pt idx="227">
                  <c:v>30205</c:v>
                </c:pt>
                <c:pt idx="228">
                  <c:v>30697.5</c:v>
                </c:pt>
                <c:pt idx="229">
                  <c:v>31215</c:v>
                </c:pt>
                <c:pt idx="230">
                  <c:v>32650</c:v>
                </c:pt>
                <c:pt idx="231">
                  <c:v>32677.5</c:v>
                </c:pt>
                <c:pt idx="232">
                  <c:v>32775</c:v>
                </c:pt>
                <c:pt idx="233">
                  <c:v>34085</c:v>
                </c:pt>
                <c:pt idx="234">
                  <c:v>36277.5</c:v>
                </c:pt>
                <c:pt idx="235">
                  <c:v>36127.5</c:v>
                </c:pt>
                <c:pt idx="236">
                  <c:v>36337.5</c:v>
                </c:pt>
                <c:pt idx="237">
                  <c:v>36287.5</c:v>
                </c:pt>
                <c:pt idx="238">
                  <c:v>36010</c:v>
                </c:pt>
                <c:pt idx="239">
                  <c:v>36037.5</c:v>
                </c:pt>
                <c:pt idx="240">
                  <c:v>37337.5</c:v>
                </c:pt>
                <c:pt idx="241">
                  <c:v>36347.5</c:v>
                </c:pt>
                <c:pt idx="242">
                  <c:v>36850</c:v>
                </c:pt>
                <c:pt idx="243">
                  <c:v>37155</c:v>
                </c:pt>
                <c:pt idx="244">
                  <c:v>36900</c:v>
                </c:pt>
                <c:pt idx="245">
                  <c:v>36425</c:v>
                </c:pt>
                <c:pt idx="246">
                  <c:v>36202.5</c:v>
                </c:pt>
                <c:pt idx="247">
                  <c:v>35395</c:v>
                </c:pt>
                <c:pt idx="248">
                  <c:v>34770</c:v>
                </c:pt>
                <c:pt idx="249">
                  <c:v>34935</c:v>
                </c:pt>
                <c:pt idx="250">
                  <c:v>34375</c:v>
                </c:pt>
                <c:pt idx="251">
                  <c:v>31475</c:v>
                </c:pt>
                <c:pt idx="252">
                  <c:v>32800</c:v>
                </c:pt>
                <c:pt idx="253">
                  <c:v>32225</c:v>
                </c:pt>
                <c:pt idx="254">
                  <c:v>32312.5</c:v>
                </c:pt>
                <c:pt idx="255">
                  <c:v>32015</c:v>
                </c:pt>
                <c:pt idx="256">
                  <c:v>31645</c:v>
                </c:pt>
                <c:pt idx="257">
                  <c:v>31182.5</c:v>
                </c:pt>
                <c:pt idx="258">
                  <c:v>30222.5</c:v>
                </c:pt>
                <c:pt idx="259">
                  <c:v>29875</c:v>
                </c:pt>
                <c:pt idx="260">
                  <c:v>30192.5</c:v>
                </c:pt>
                <c:pt idx="261">
                  <c:v>28687.5</c:v>
                </c:pt>
                <c:pt idx="262">
                  <c:v>28310</c:v>
                </c:pt>
                <c:pt idx="263">
                  <c:v>28600</c:v>
                </c:pt>
                <c:pt idx="264">
                  <c:v>28550</c:v>
                </c:pt>
                <c:pt idx="265">
                  <c:v>30050</c:v>
                </c:pt>
                <c:pt idx="266">
                  <c:v>30725</c:v>
                </c:pt>
                <c:pt idx="267">
                  <c:v>30500</c:v>
                </c:pt>
                <c:pt idx="268">
                  <c:v>31442.5</c:v>
                </c:pt>
                <c:pt idx="269">
                  <c:v>32590</c:v>
                </c:pt>
                <c:pt idx="270">
                  <c:v>33840</c:v>
                </c:pt>
                <c:pt idx="271">
                  <c:v>36425</c:v>
                </c:pt>
                <c:pt idx="272">
                  <c:v>36475</c:v>
                </c:pt>
                <c:pt idx="273">
                  <c:v>33430</c:v>
                </c:pt>
                <c:pt idx="274">
                  <c:v>33660</c:v>
                </c:pt>
                <c:pt idx="275">
                  <c:v>35025</c:v>
                </c:pt>
                <c:pt idx="276">
                  <c:v>36225</c:v>
                </c:pt>
                <c:pt idx="277">
                  <c:v>38710</c:v>
                </c:pt>
                <c:pt idx="278">
                  <c:v>36675</c:v>
                </c:pt>
                <c:pt idx="279">
                  <c:v>37335</c:v>
                </c:pt>
                <c:pt idx="280">
                  <c:v>35480</c:v>
                </c:pt>
                <c:pt idx="281">
                  <c:v>35200</c:v>
                </c:pt>
                <c:pt idx="282">
                  <c:v>36050</c:v>
                </c:pt>
                <c:pt idx="283">
                  <c:v>37420</c:v>
                </c:pt>
                <c:pt idx="284">
                  <c:v>35812.5</c:v>
                </c:pt>
                <c:pt idx="285">
                  <c:v>36062.5</c:v>
                </c:pt>
                <c:pt idx="286">
                  <c:v>36550</c:v>
                </c:pt>
                <c:pt idx="287">
                  <c:v>34755</c:v>
                </c:pt>
                <c:pt idx="288">
                  <c:v>35190</c:v>
                </c:pt>
                <c:pt idx="289">
                  <c:v>36947.5</c:v>
                </c:pt>
                <c:pt idx="290">
                  <c:v>37025</c:v>
                </c:pt>
                <c:pt idx="291">
                  <c:v>37525</c:v>
                </c:pt>
                <c:pt idx="292">
                  <c:v>37575</c:v>
                </c:pt>
                <c:pt idx="293">
                  <c:v>36625</c:v>
                </c:pt>
                <c:pt idx="294">
                  <c:v>36475</c:v>
                </c:pt>
                <c:pt idx="295">
                  <c:v>35295</c:v>
                </c:pt>
                <c:pt idx="296">
                  <c:v>36190</c:v>
                </c:pt>
                <c:pt idx="297">
                  <c:v>35275</c:v>
                </c:pt>
                <c:pt idx="298">
                  <c:v>34550</c:v>
                </c:pt>
                <c:pt idx="299">
                  <c:v>34745</c:v>
                </c:pt>
                <c:pt idx="300">
                  <c:v>34770</c:v>
                </c:pt>
                <c:pt idx="301">
                  <c:v>34635</c:v>
                </c:pt>
                <c:pt idx="302">
                  <c:v>34637.5</c:v>
                </c:pt>
                <c:pt idx="303">
                  <c:v>33650</c:v>
                </c:pt>
                <c:pt idx="304">
                  <c:v>33750</c:v>
                </c:pt>
                <c:pt idx="305">
                  <c:v>34262.5</c:v>
                </c:pt>
                <c:pt idx="306">
                  <c:v>34000</c:v>
                </c:pt>
                <c:pt idx="307">
                  <c:v>33787.5</c:v>
                </c:pt>
                <c:pt idx="308">
                  <c:v>34195</c:v>
                </c:pt>
                <c:pt idx="309">
                  <c:v>34012.5</c:v>
                </c:pt>
                <c:pt idx="310">
                  <c:v>33775</c:v>
                </c:pt>
                <c:pt idx="311">
                  <c:v>33822.5</c:v>
                </c:pt>
                <c:pt idx="312">
                  <c:v>35400</c:v>
                </c:pt>
                <c:pt idx="313">
                  <c:v>35800</c:v>
                </c:pt>
                <c:pt idx="314">
                  <c:v>36627.5</c:v>
                </c:pt>
                <c:pt idx="315">
                  <c:v>36420</c:v>
                </c:pt>
                <c:pt idx="316">
                  <c:v>36315</c:v>
                </c:pt>
                <c:pt idx="317">
                  <c:v>36625</c:v>
                </c:pt>
                <c:pt idx="318">
                  <c:v>36462.5</c:v>
                </c:pt>
                <c:pt idx="319">
                  <c:v>36650</c:v>
                </c:pt>
                <c:pt idx="320">
                  <c:v>36700</c:v>
                </c:pt>
                <c:pt idx="321">
                  <c:v>36615</c:v>
                </c:pt>
                <c:pt idx="322">
                  <c:v>36190</c:v>
                </c:pt>
                <c:pt idx="323">
                  <c:v>36412.5</c:v>
                </c:pt>
                <c:pt idx="324">
                  <c:v>36312.5</c:v>
                </c:pt>
                <c:pt idx="325">
                  <c:v>35270</c:v>
                </c:pt>
                <c:pt idx="326">
                  <c:v>34532.5</c:v>
                </c:pt>
                <c:pt idx="327">
                  <c:v>34280</c:v>
                </c:pt>
                <c:pt idx="328">
                  <c:v>34520</c:v>
                </c:pt>
                <c:pt idx="329">
                  <c:v>34750</c:v>
                </c:pt>
                <c:pt idx="330">
                  <c:v>35850</c:v>
                </c:pt>
                <c:pt idx="331">
                  <c:v>35215</c:v>
                </c:pt>
                <c:pt idx="332">
                  <c:v>35760</c:v>
                </c:pt>
                <c:pt idx="333">
                  <c:v>35845</c:v>
                </c:pt>
                <c:pt idx="334">
                  <c:v>35290</c:v>
                </c:pt>
                <c:pt idx="335">
                  <c:v>35242.5</c:v>
                </c:pt>
                <c:pt idx="336">
                  <c:v>35970</c:v>
                </c:pt>
                <c:pt idx="337">
                  <c:v>36560</c:v>
                </c:pt>
                <c:pt idx="338">
                  <c:v>36635</c:v>
                </c:pt>
                <c:pt idx="339">
                  <c:v>36702.5</c:v>
                </c:pt>
                <c:pt idx="340">
                  <c:v>36077.5</c:v>
                </c:pt>
                <c:pt idx="341">
                  <c:v>36660</c:v>
                </c:pt>
                <c:pt idx="342">
                  <c:v>36525</c:v>
                </c:pt>
                <c:pt idx="343">
                  <c:v>35775</c:v>
                </c:pt>
                <c:pt idx="344">
                  <c:v>36477.5</c:v>
                </c:pt>
                <c:pt idx="345">
                  <c:v>36075</c:v>
                </c:pt>
                <c:pt idx="346">
                  <c:v>35752.5</c:v>
                </c:pt>
                <c:pt idx="347">
                  <c:v>35625</c:v>
                </c:pt>
                <c:pt idx="348">
                  <c:v>34915</c:v>
                </c:pt>
                <c:pt idx="349">
                  <c:v>34920</c:v>
                </c:pt>
                <c:pt idx="350">
                  <c:v>34585</c:v>
                </c:pt>
                <c:pt idx="351">
                  <c:v>34952.5</c:v>
                </c:pt>
                <c:pt idx="352">
                  <c:v>34235</c:v>
                </c:pt>
                <c:pt idx="353">
                  <c:v>33902.5</c:v>
                </c:pt>
                <c:pt idx="354">
                  <c:v>33105</c:v>
                </c:pt>
                <c:pt idx="355">
                  <c:v>33615</c:v>
                </c:pt>
                <c:pt idx="356">
                  <c:v>33280</c:v>
                </c:pt>
                <c:pt idx="357">
                  <c:v>33680</c:v>
                </c:pt>
                <c:pt idx="358">
                  <c:v>33300</c:v>
                </c:pt>
                <c:pt idx="359">
                  <c:v>33235</c:v>
                </c:pt>
                <c:pt idx="360">
                  <c:v>32970</c:v>
                </c:pt>
                <c:pt idx="361">
                  <c:v>32685</c:v>
                </c:pt>
                <c:pt idx="362">
                  <c:v>32802.5</c:v>
                </c:pt>
                <c:pt idx="363">
                  <c:v>32397.5</c:v>
                </c:pt>
                <c:pt idx="364">
                  <c:v>32120</c:v>
                </c:pt>
                <c:pt idx="365">
                  <c:v>32300</c:v>
                </c:pt>
                <c:pt idx="366">
                  <c:v>32700</c:v>
                </c:pt>
                <c:pt idx="367">
                  <c:v>32905</c:v>
                </c:pt>
                <c:pt idx="368">
                  <c:v>33032.5</c:v>
                </c:pt>
                <c:pt idx="369">
                  <c:v>32550</c:v>
                </c:pt>
                <c:pt idx="370">
                  <c:v>32635</c:v>
                </c:pt>
                <c:pt idx="371">
                  <c:v>34065</c:v>
                </c:pt>
                <c:pt idx="372">
                  <c:v>34570</c:v>
                </c:pt>
                <c:pt idx="373">
                  <c:v>34475</c:v>
                </c:pt>
                <c:pt idx="374">
                  <c:v>33660</c:v>
                </c:pt>
                <c:pt idx="375">
                  <c:v>33165</c:v>
                </c:pt>
                <c:pt idx="376">
                  <c:v>33210</c:v>
                </c:pt>
                <c:pt idx="377">
                  <c:v>33090</c:v>
                </c:pt>
                <c:pt idx="378">
                  <c:v>33285</c:v>
                </c:pt>
                <c:pt idx="379">
                  <c:v>33195</c:v>
                </c:pt>
                <c:pt idx="380">
                  <c:v>34290</c:v>
                </c:pt>
                <c:pt idx="381">
                  <c:v>33915</c:v>
                </c:pt>
                <c:pt idx="382">
                  <c:v>33995</c:v>
                </c:pt>
                <c:pt idx="383">
                  <c:v>34655</c:v>
                </c:pt>
                <c:pt idx="384">
                  <c:v>33415</c:v>
                </c:pt>
                <c:pt idx="385">
                  <c:v>33615</c:v>
                </c:pt>
                <c:pt idx="386">
                  <c:v>33095</c:v>
                </c:pt>
                <c:pt idx="387">
                  <c:v>31995</c:v>
                </c:pt>
                <c:pt idx="388">
                  <c:v>32660</c:v>
                </c:pt>
                <c:pt idx="389">
                  <c:v>32270</c:v>
                </c:pt>
                <c:pt idx="390">
                  <c:v>32310</c:v>
                </c:pt>
                <c:pt idx="391">
                  <c:v>32102.5</c:v>
                </c:pt>
                <c:pt idx="392">
                  <c:v>32110</c:v>
                </c:pt>
                <c:pt idx="393">
                  <c:v>32305</c:v>
                </c:pt>
                <c:pt idx="394">
                  <c:v>32170</c:v>
                </c:pt>
                <c:pt idx="395">
                  <c:v>32230</c:v>
                </c:pt>
                <c:pt idx="396">
                  <c:v>31445</c:v>
                </c:pt>
                <c:pt idx="397">
                  <c:v>31222.5</c:v>
                </c:pt>
                <c:pt idx="398">
                  <c:v>31145</c:v>
                </c:pt>
                <c:pt idx="399">
                  <c:v>31365</c:v>
                </c:pt>
                <c:pt idx="400">
                  <c:v>31095</c:v>
                </c:pt>
                <c:pt idx="401">
                  <c:v>30930</c:v>
                </c:pt>
                <c:pt idx="402">
                  <c:v>31592.5</c:v>
                </c:pt>
                <c:pt idx="403">
                  <c:v>31842.5</c:v>
                </c:pt>
                <c:pt idx="404">
                  <c:v>32250</c:v>
                </c:pt>
                <c:pt idx="405">
                  <c:v>31470</c:v>
                </c:pt>
                <c:pt idx="406">
                  <c:v>32050</c:v>
                </c:pt>
                <c:pt idx="407">
                  <c:v>32077.5</c:v>
                </c:pt>
                <c:pt idx="408">
                  <c:v>32815</c:v>
                </c:pt>
                <c:pt idx="409">
                  <c:v>32710</c:v>
                </c:pt>
                <c:pt idx="410">
                  <c:v>32270</c:v>
                </c:pt>
                <c:pt idx="411">
                  <c:v>33000</c:v>
                </c:pt>
                <c:pt idx="412">
                  <c:v>33935</c:v>
                </c:pt>
                <c:pt idx="413">
                  <c:v>34512.5</c:v>
                </c:pt>
                <c:pt idx="414">
                  <c:v>35875</c:v>
                </c:pt>
                <c:pt idx="415">
                  <c:v>36810</c:v>
                </c:pt>
                <c:pt idx="416">
                  <c:v>36650</c:v>
                </c:pt>
                <c:pt idx="417">
                  <c:v>37100</c:v>
                </c:pt>
                <c:pt idx="418">
                  <c:v>35550</c:v>
                </c:pt>
                <c:pt idx="419">
                  <c:v>36585</c:v>
                </c:pt>
                <c:pt idx="420">
                  <c:v>37205</c:v>
                </c:pt>
                <c:pt idx="421">
                  <c:v>38305</c:v>
                </c:pt>
                <c:pt idx="422">
                  <c:v>38480</c:v>
                </c:pt>
                <c:pt idx="423">
                  <c:v>38595</c:v>
                </c:pt>
                <c:pt idx="424">
                  <c:v>38385</c:v>
                </c:pt>
                <c:pt idx="425">
                  <c:v>40237.5</c:v>
                </c:pt>
                <c:pt idx="426">
                  <c:v>37235</c:v>
                </c:pt>
                <c:pt idx="427">
                  <c:v>36175</c:v>
                </c:pt>
                <c:pt idx="428">
                  <c:v>36655</c:v>
                </c:pt>
                <c:pt idx="429">
                  <c:v>36315</c:v>
                </c:pt>
                <c:pt idx="430">
                  <c:v>35827.5</c:v>
                </c:pt>
                <c:pt idx="431">
                  <c:v>34725</c:v>
                </c:pt>
                <c:pt idx="432">
                  <c:v>34610</c:v>
                </c:pt>
                <c:pt idx="433">
                  <c:v>35460</c:v>
                </c:pt>
                <c:pt idx="434">
                  <c:v>35130</c:v>
                </c:pt>
                <c:pt idx="435">
                  <c:v>35612.5</c:v>
                </c:pt>
                <c:pt idx="436">
                  <c:v>36300</c:v>
                </c:pt>
                <c:pt idx="437">
                  <c:v>36350</c:v>
                </c:pt>
                <c:pt idx="438">
                  <c:v>36600</c:v>
                </c:pt>
                <c:pt idx="439">
                  <c:v>37570</c:v>
                </c:pt>
                <c:pt idx="440">
                  <c:v>37120</c:v>
                </c:pt>
                <c:pt idx="441">
                  <c:v>37717.5</c:v>
                </c:pt>
                <c:pt idx="442">
                  <c:v>37787.5</c:v>
                </c:pt>
                <c:pt idx="443">
                  <c:v>37770</c:v>
                </c:pt>
                <c:pt idx="444">
                  <c:v>38437.5</c:v>
                </c:pt>
                <c:pt idx="445">
                  <c:v>38700</c:v>
                </c:pt>
                <c:pt idx="446">
                  <c:v>38685</c:v>
                </c:pt>
                <c:pt idx="447">
                  <c:v>38830</c:v>
                </c:pt>
                <c:pt idx="448">
                  <c:v>38645</c:v>
                </c:pt>
                <c:pt idx="449">
                  <c:v>38920</c:v>
                </c:pt>
                <c:pt idx="450">
                  <c:v>38130</c:v>
                </c:pt>
                <c:pt idx="451">
                  <c:v>37370</c:v>
                </c:pt>
                <c:pt idx="452">
                  <c:v>38215</c:v>
                </c:pt>
                <c:pt idx="453">
                  <c:v>37437.5</c:v>
                </c:pt>
                <c:pt idx="454">
                  <c:v>36815</c:v>
                </c:pt>
                <c:pt idx="455">
                  <c:v>37207.5</c:v>
                </c:pt>
                <c:pt idx="456">
                  <c:v>36975</c:v>
                </c:pt>
                <c:pt idx="457">
                  <c:v>37637.5</c:v>
                </c:pt>
                <c:pt idx="458">
                  <c:v>37880</c:v>
                </c:pt>
                <c:pt idx="459">
                  <c:v>38005</c:v>
                </c:pt>
                <c:pt idx="460">
                  <c:v>37112.5</c:v>
                </c:pt>
                <c:pt idx="461">
                  <c:v>37550</c:v>
                </c:pt>
                <c:pt idx="462">
                  <c:v>36852.5</c:v>
                </c:pt>
                <c:pt idx="463">
                  <c:v>36045</c:v>
                </c:pt>
                <c:pt idx="464">
                  <c:v>36425</c:v>
                </c:pt>
                <c:pt idx="465">
                  <c:v>37812.5</c:v>
                </c:pt>
                <c:pt idx="466">
                  <c:v>37075</c:v>
                </c:pt>
                <c:pt idx="467">
                  <c:v>37662.5</c:v>
                </c:pt>
                <c:pt idx="468">
                  <c:v>38075</c:v>
                </c:pt>
                <c:pt idx="469">
                  <c:v>37170</c:v>
                </c:pt>
                <c:pt idx="470">
                  <c:v>37422.5</c:v>
                </c:pt>
                <c:pt idx="471">
                  <c:v>38460</c:v>
                </c:pt>
                <c:pt idx="472">
                  <c:v>38700</c:v>
                </c:pt>
                <c:pt idx="473">
                  <c:v>37430</c:v>
                </c:pt>
                <c:pt idx="474">
                  <c:v>37525</c:v>
                </c:pt>
                <c:pt idx="475">
                  <c:v>37032.5</c:v>
                </c:pt>
                <c:pt idx="476">
                  <c:v>36865</c:v>
                </c:pt>
                <c:pt idx="477">
                  <c:v>36410</c:v>
                </c:pt>
                <c:pt idx="478">
                  <c:v>36175</c:v>
                </c:pt>
                <c:pt idx="479">
                  <c:v>35920</c:v>
                </c:pt>
                <c:pt idx="480">
                  <c:v>36632.5</c:v>
                </c:pt>
                <c:pt idx="481">
                  <c:v>36895</c:v>
                </c:pt>
                <c:pt idx="482">
                  <c:v>37250</c:v>
                </c:pt>
                <c:pt idx="483">
                  <c:v>37750</c:v>
                </c:pt>
                <c:pt idx="484">
                  <c:v>37812.5</c:v>
                </c:pt>
                <c:pt idx="485">
                  <c:v>38345</c:v>
                </c:pt>
                <c:pt idx="486">
                  <c:v>38265</c:v>
                </c:pt>
                <c:pt idx="487">
                  <c:v>37680</c:v>
                </c:pt>
                <c:pt idx="488">
                  <c:v>37400</c:v>
                </c:pt>
                <c:pt idx="489">
                  <c:v>37450</c:v>
                </c:pt>
                <c:pt idx="490">
                  <c:v>36970</c:v>
                </c:pt>
                <c:pt idx="491">
                  <c:v>36775</c:v>
                </c:pt>
                <c:pt idx="492">
                  <c:v>37155</c:v>
                </c:pt>
                <c:pt idx="493">
                  <c:v>36905</c:v>
                </c:pt>
                <c:pt idx="494">
                  <c:v>37130</c:v>
                </c:pt>
                <c:pt idx="495">
                  <c:v>36370</c:v>
                </c:pt>
                <c:pt idx="496">
                  <c:v>36255</c:v>
                </c:pt>
                <c:pt idx="497">
                  <c:v>36175</c:v>
                </c:pt>
                <c:pt idx="498">
                  <c:v>36330</c:v>
                </c:pt>
                <c:pt idx="499">
                  <c:v>36555</c:v>
                </c:pt>
                <c:pt idx="500">
                  <c:v>35985</c:v>
                </c:pt>
                <c:pt idx="501">
                  <c:v>35995</c:v>
                </c:pt>
                <c:pt idx="502">
                  <c:v>36680</c:v>
                </c:pt>
                <c:pt idx="503">
                  <c:v>35500</c:v>
                </c:pt>
                <c:pt idx="504">
                  <c:v>35710</c:v>
                </c:pt>
                <c:pt idx="505">
                  <c:v>35670</c:v>
                </c:pt>
                <c:pt idx="506">
                  <c:v>35905</c:v>
                </c:pt>
                <c:pt idx="507">
                  <c:v>35660</c:v>
                </c:pt>
                <c:pt idx="508">
                  <c:v>36220</c:v>
                </c:pt>
                <c:pt idx="509">
                  <c:v>36295</c:v>
                </c:pt>
                <c:pt idx="510">
                  <c:v>36362.5</c:v>
                </c:pt>
                <c:pt idx="511">
                  <c:v>36570</c:v>
                </c:pt>
                <c:pt idx="512">
                  <c:v>36530</c:v>
                </c:pt>
                <c:pt idx="513">
                  <c:v>36085</c:v>
                </c:pt>
                <c:pt idx="514">
                  <c:v>36125</c:v>
                </c:pt>
                <c:pt idx="515">
                  <c:v>35985</c:v>
                </c:pt>
                <c:pt idx="516">
                  <c:v>35575</c:v>
                </c:pt>
                <c:pt idx="517">
                  <c:v>36045</c:v>
                </c:pt>
                <c:pt idx="518">
                  <c:v>35940</c:v>
                </c:pt>
                <c:pt idx="519">
                  <c:v>35850</c:v>
                </c:pt>
                <c:pt idx="520">
                  <c:v>36140</c:v>
                </c:pt>
                <c:pt idx="521">
                  <c:v>36025</c:v>
                </c:pt>
                <c:pt idx="522">
                  <c:v>36320</c:v>
                </c:pt>
                <c:pt idx="523">
                  <c:v>36315</c:v>
                </c:pt>
                <c:pt idx="524">
                  <c:v>36330</c:v>
                </c:pt>
                <c:pt idx="525">
                  <c:v>35570</c:v>
                </c:pt>
                <c:pt idx="526">
                  <c:v>36142.5</c:v>
                </c:pt>
                <c:pt idx="527">
                  <c:v>36550</c:v>
                </c:pt>
                <c:pt idx="528">
                  <c:v>36452.5</c:v>
                </c:pt>
                <c:pt idx="529">
                  <c:v>36095</c:v>
                </c:pt>
                <c:pt idx="530">
                  <c:v>36342.5</c:v>
                </c:pt>
                <c:pt idx="531">
                  <c:v>36525</c:v>
                </c:pt>
                <c:pt idx="532">
                  <c:v>36147.5</c:v>
                </c:pt>
                <c:pt idx="533">
                  <c:v>35862.5</c:v>
                </c:pt>
                <c:pt idx="534">
                  <c:v>35610</c:v>
                </c:pt>
                <c:pt idx="535">
                  <c:v>35575</c:v>
                </c:pt>
                <c:pt idx="536">
                  <c:v>35782.5</c:v>
                </c:pt>
                <c:pt idx="537">
                  <c:v>36160</c:v>
                </c:pt>
                <c:pt idx="538">
                  <c:v>36320</c:v>
                </c:pt>
                <c:pt idx="539">
                  <c:v>36852.5</c:v>
                </c:pt>
                <c:pt idx="540">
                  <c:v>36937.5</c:v>
                </c:pt>
                <c:pt idx="541">
                  <c:v>36847.5</c:v>
                </c:pt>
                <c:pt idx="542">
                  <c:v>36795</c:v>
                </c:pt>
                <c:pt idx="543">
                  <c:v>36902.5</c:v>
                </c:pt>
                <c:pt idx="544">
                  <c:v>37230</c:v>
                </c:pt>
                <c:pt idx="545">
                  <c:v>37295</c:v>
                </c:pt>
                <c:pt idx="546">
                  <c:v>36847.5</c:v>
                </c:pt>
                <c:pt idx="547">
                  <c:v>37412.5</c:v>
                </c:pt>
                <c:pt idx="548">
                  <c:v>37700</c:v>
                </c:pt>
                <c:pt idx="549">
                  <c:v>37687.5</c:v>
                </c:pt>
                <c:pt idx="550">
                  <c:v>37800</c:v>
                </c:pt>
                <c:pt idx="551">
                  <c:v>38115</c:v>
                </c:pt>
                <c:pt idx="552">
                  <c:v>38537.5</c:v>
                </c:pt>
                <c:pt idx="553">
                  <c:v>38742.5</c:v>
                </c:pt>
                <c:pt idx="554">
                  <c:v>39097.5</c:v>
                </c:pt>
                <c:pt idx="555">
                  <c:v>39785</c:v>
                </c:pt>
                <c:pt idx="556">
                  <c:v>40802.5</c:v>
                </c:pt>
                <c:pt idx="557">
                  <c:v>39550</c:v>
                </c:pt>
                <c:pt idx="558">
                  <c:v>39630</c:v>
                </c:pt>
                <c:pt idx="559">
                  <c:v>39137.5</c:v>
                </c:pt>
                <c:pt idx="560">
                  <c:v>39137.5</c:v>
                </c:pt>
                <c:pt idx="561">
                  <c:v>38952.5</c:v>
                </c:pt>
                <c:pt idx="562">
                  <c:v>38802.5</c:v>
                </c:pt>
                <c:pt idx="563">
                  <c:v>39102.5</c:v>
                </c:pt>
                <c:pt idx="564">
                  <c:v>38832.5</c:v>
                </c:pt>
                <c:pt idx="565">
                  <c:v>38657.5</c:v>
                </c:pt>
                <c:pt idx="566">
                  <c:v>38860</c:v>
                </c:pt>
                <c:pt idx="567">
                  <c:v>38560</c:v>
                </c:pt>
                <c:pt idx="568">
                  <c:v>38232.5</c:v>
                </c:pt>
                <c:pt idx="569">
                  <c:v>38562.5</c:v>
                </c:pt>
                <c:pt idx="570">
                  <c:v>38432.5</c:v>
                </c:pt>
                <c:pt idx="571">
                  <c:v>38730</c:v>
                </c:pt>
                <c:pt idx="572">
                  <c:v>38727.5</c:v>
                </c:pt>
                <c:pt idx="573">
                  <c:v>38657.5</c:v>
                </c:pt>
                <c:pt idx="574">
                  <c:v>38082.5</c:v>
                </c:pt>
                <c:pt idx="575">
                  <c:v>38077.5</c:v>
                </c:pt>
                <c:pt idx="576">
                  <c:v>38150</c:v>
                </c:pt>
                <c:pt idx="577">
                  <c:v>37562.5</c:v>
                </c:pt>
                <c:pt idx="578">
                  <c:v>37592.5</c:v>
                </c:pt>
                <c:pt idx="579">
                  <c:v>37977.5</c:v>
                </c:pt>
                <c:pt idx="580">
                  <c:v>38017.5</c:v>
                </c:pt>
                <c:pt idx="581">
                  <c:v>37837.5</c:v>
                </c:pt>
                <c:pt idx="582">
                  <c:v>37867.5</c:v>
                </c:pt>
                <c:pt idx="583">
                  <c:v>38072.5</c:v>
                </c:pt>
                <c:pt idx="584">
                  <c:v>37985</c:v>
                </c:pt>
                <c:pt idx="585">
                  <c:v>38235</c:v>
                </c:pt>
                <c:pt idx="586">
                  <c:v>38077.5</c:v>
                </c:pt>
                <c:pt idx="587">
                  <c:v>38052.5</c:v>
                </c:pt>
                <c:pt idx="588">
                  <c:v>37950</c:v>
                </c:pt>
                <c:pt idx="589">
                  <c:v>37787.5</c:v>
                </c:pt>
                <c:pt idx="590">
                  <c:v>37835</c:v>
                </c:pt>
                <c:pt idx="591">
                  <c:v>37795</c:v>
                </c:pt>
                <c:pt idx="592">
                  <c:v>37825</c:v>
                </c:pt>
                <c:pt idx="593">
                  <c:v>37812.5</c:v>
                </c:pt>
                <c:pt idx="594">
                  <c:v>38170</c:v>
                </c:pt>
                <c:pt idx="595">
                  <c:v>37712.5</c:v>
                </c:pt>
                <c:pt idx="596">
                  <c:v>37820</c:v>
                </c:pt>
                <c:pt idx="597">
                  <c:v>37795</c:v>
                </c:pt>
                <c:pt idx="598">
                  <c:v>37235</c:v>
                </c:pt>
                <c:pt idx="599">
                  <c:v>36862.5</c:v>
                </c:pt>
                <c:pt idx="600">
                  <c:v>36792.5</c:v>
                </c:pt>
                <c:pt idx="601">
                  <c:v>36855</c:v>
                </c:pt>
                <c:pt idx="602">
                  <c:v>36700</c:v>
                </c:pt>
                <c:pt idx="603">
                  <c:v>36862.5</c:v>
                </c:pt>
                <c:pt idx="604">
                  <c:v>35820</c:v>
                </c:pt>
                <c:pt idx="605">
                  <c:v>35595</c:v>
                </c:pt>
                <c:pt idx="606">
                  <c:v>35267.5</c:v>
                </c:pt>
                <c:pt idx="607">
                  <c:v>34957.5</c:v>
                </c:pt>
                <c:pt idx="608">
                  <c:v>34052.5</c:v>
                </c:pt>
                <c:pt idx="609">
                  <c:v>33907.5</c:v>
                </c:pt>
                <c:pt idx="610">
                  <c:v>33337.5</c:v>
                </c:pt>
                <c:pt idx="611">
                  <c:v>34322.5</c:v>
                </c:pt>
                <c:pt idx="612">
                  <c:v>34850</c:v>
                </c:pt>
                <c:pt idx="613">
                  <c:v>33157.5</c:v>
                </c:pt>
                <c:pt idx="614">
                  <c:v>33662.5</c:v>
                </c:pt>
                <c:pt idx="615">
                  <c:v>33990</c:v>
                </c:pt>
                <c:pt idx="616">
                  <c:v>33705</c:v>
                </c:pt>
                <c:pt idx="617">
                  <c:v>34075</c:v>
                </c:pt>
                <c:pt idx="618">
                  <c:v>33415</c:v>
                </c:pt>
                <c:pt idx="619">
                  <c:v>32330</c:v>
                </c:pt>
                <c:pt idx="620">
                  <c:v>32322.5</c:v>
                </c:pt>
                <c:pt idx="621">
                  <c:v>32292.5</c:v>
                </c:pt>
                <c:pt idx="622">
                  <c:v>32995</c:v>
                </c:pt>
                <c:pt idx="623">
                  <c:v>31957.5</c:v>
                </c:pt>
                <c:pt idx="624">
                  <c:v>32032.5</c:v>
                </c:pt>
                <c:pt idx="625">
                  <c:v>31700</c:v>
                </c:pt>
                <c:pt idx="626">
                  <c:v>26660</c:v>
                </c:pt>
                <c:pt idx="627">
                  <c:v>29270</c:v>
                </c:pt>
                <c:pt idx="628">
                  <c:v>29580</c:v>
                </c:pt>
                <c:pt idx="629">
                  <c:v>29115</c:v>
                </c:pt>
                <c:pt idx="630">
                  <c:v>27437.5</c:v>
                </c:pt>
                <c:pt idx="631">
                  <c:v>27965</c:v>
                </c:pt>
                <c:pt idx="632">
                  <c:v>28900</c:v>
                </c:pt>
                <c:pt idx="633">
                  <c:v>27850</c:v>
                </c:pt>
                <c:pt idx="634">
                  <c:v>27010</c:v>
                </c:pt>
                <c:pt idx="635">
                  <c:v>26985</c:v>
                </c:pt>
                <c:pt idx="636">
                  <c:v>27770</c:v>
                </c:pt>
                <c:pt idx="637">
                  <c:v>28330</c:v>
                </c:pt>
                <c:pt idx="638">
                  <c:v>28135</c:v>
                </c:pt>
                <c:pt idx="639">
                  <c:v>27357.5</c:v>
                </c:pt>
                <c:pt idx="640">
                  <c:v>27200</c:v>
                </c:pt>
                <c:pt idx="641">
                  <c:v>26690</c:v>
                </c:pt>
                <c:pt idx="642">
                  <c:v>27475</c:v>
                </c:pt>
                <c:pt idx="643">
                  <c:v>28890</c:v>
                </c:pt>
                <c:pt idx="644">
                  <c:v>27920</c:v>
                </c:pt>
                <c:pt idx="645">
                  <c:v>27410</c:v>
                </c:pt>
                <c:pt idx="646">
                  <c:v>25615</c:v>
                </c:pt>
                <c:pt idx="647">
                  <c:v>26392.5</c:v>
                </c:pt>
                <c:pt idx="648">
                  <c:v>26600</c:v>
                </c:pt>
                <c:pt idx="649">
                  <c:v>26250</c:v>
                </c:pt>
                <c:pt idx="650">
                  <c:v>26067.5</c:v>
                </c:pt>
                <c:pt idx="651">
                  <c:v>25420</c:v>
                </c:pt>
                <c:pt idx="652">
                  <c:v>24025</c:v>
                </c:pt>
                <c:pt idx="653">
                  <c:v>24340</c:v>
                </c:pt>
                <c:pt idx="654">
                  <c:v>25570</c:v>
                </c:pt>
                <c:pt idx="655">
                  <c:v>26210</c:v>
                </c:pt>
                <c:pt idx="656">
                  <c:v>24855</c:v>
                </c:pt>
                <c:pt idx="657">
                  <c:v>23657.5</c:v>
                </c:pt>
                <c:pt idx="658">
                  <c:v>24535</c:v>
                </c:pt>
                <c:pt idx="659">
                  <c:v>25960</c:v>
                </c:pt>
                <c:pt idx="660">
                  <c:v>26005</c:v>
                </c:pt>
                <c:pt idx="661">
                  <c:v>24760</c:v>
                </c:pt>
                <c:pt idx="662">
                  <c:v>25515</c:v>
                </c:pt>
                <c:pt idx="663">
                  <c:v>25350</c:v>
                </c:pt>
                <c:pt idx="664">
                  <c:v>25697.5</c:v>
                </c:pt>
                <c:pt idx="665">
                  <c:v>24980</c:v>
                </c:pt>
                <c:pt idx="666">
                  <c:v>24590</c:v>
                </c:pt>
                <c:pt idx="667">
                  <c:v>23050</c:v>
                </c:pt>
                <c:pt idx="668">
                  <c:v>24790</c:v>
                </c:pt>
                <c:pt idx="669">
                  <c:v>25600</c:v>
                </c:pt>
                <c:pt idx="670">
                  <c:v>25595</c:v>
                </c:pt>
                <c:pt idx="671">
                  <c:v>25475</c:v>
                </c:pt>
                <c:pt idx="672">
                  <c:v>26410</c:v>
                </c:pt>
                <c:pt idx="673">
                  <c:v>25450</c:v>
                </c:pt>
                <c:pt idx="674">
                  <c:v>25140</c:v>
                </c:pt>
                <c:pt idx="675">
                  <c:v>25000</c:v>
                </c:pt>
                <c:pt idx="676">
                  <c:v>25990</c:v>
                </c:pt>
                <c:pt idx="677">
                  <c:v>25855</c:v>
                </c:pt>
                <c:pt idx="678">
                  <c:v>25885</c:v>
                </c:pt>
                <c:pt idx="679">
                  <c:v>25562.5</c:v>
                </c:pt>
                <c:pt idx="680">
                  <c:v>26850</c:v>
                </c:pt>
                <c:pt idx="681">
                  <c:v>26490</c:v>
                </c:pt>
                <c:pt idx="682">
                  <c:v>25925</c:v>
                </c:pt>
                <c:pt idx="683">
                  <c:v>24790</c:v>
                </c:pt>
                <c:pt idx="684">
                  <c:v>24437.5</c:v>
                </c:pt>
                <c:pt idx="685">
                  <c:v>24485</c:v>
                </c:pt>
                <c:pt idx="686">
                  <c:v>24085</c:v>
                </c:pt>
                <c:pt idx="687">
                  <c:v>23085</c:v>
                </c:pt>
                <c:pt idx="688">
                  <c:v>24007.5</c:v>
                </c:pt>
                <c:pt idx="689">
                  <c:v>24225</c:v>
                </c:pt>
                <c:pt idx="690">
                  <c:v>23615</c:v>
                </c:pt>
                <c:pt idx="691">
                  <c:v>24690</c:v>
                </c:pt>
                <c:pt idx="692">
                  <c:v>25775</c:v>
                </c:pt>
                <c:pt idx="693">
                  <c:v>25805</c:v>
                </c:pt>
                <c:pt idx="694">
                  <c:v>26110</c:v>
                </c:pt>
                <c:pt idx="695">
                  <c:v>27495</c:v>
                </c:pt>
                <c:pt idx="696">
                  <c:v>26925</c:v>
                </c:pt>
                <c:pt idx="697">
                  <c:v>27805</c:v>
                </c:pt>
                <c:pt idx="698">
                  <c:v>27055</c:v>
                </c:pt>
                <c:pt idx="699">
                  <c:v>27132.5</c:v>
                </c:pt>
                <c:pt idx="700">
                  <c:v>26745</c:v>
                </c:pt>
                <c:pt idx="701">
                  <c:v>26865</c:v>
                </c:pt>
                <c:pt idx="702">
                  <c:v>26392.5</c:v>
                </c:pt>
                <c:pt idx="703">
                  <c:v>26665</c:v>
                </c:pt>
                <c:pt idx="704">
                  <c:v>26495</c:v>
                </c:pt>
                <c:pt idx="705">
                  <c:v>26045</c:v>
                </c:pt>
                <c:pt idx="706">
                  <c:v>25870</c:v>
                </c:pt>
                <c:pt idx="707">
                  <c:v>25725</c:v>
                </c:pt>
                <c:pt idx="708">
                  <c:v>25187.5</c:v>
                </c:pt>
                <c:pt idx="709">
                  <c:v>25855</c:v>
                </c:pt>
                <c:pt idx="710">
                  <c:v>25520</c:v>
                </c:pt>
                <c:pt idx="711">
                  <c:v>25382.5</c:v>
                </c:pt>
                <c:pt idx="712">
                  <c:v>25675</c:v>
                </c:pt>
                <c:pt idx="713">
                  <c:v>25570</c:v>
                </c:pt>
                <c:pt idx="714">
                  <c:v>24970</c:v>
                </c:pt>
                <c:pt idx="715">
                  <c:v>24335</c:v>
                </c:pt>
                <c:pt idx="716">
                  <c:v>23970</c:v>
                </c:pt>
                <c:pt idx="717">
                  <c:v>24472.5</c:v>
                </c:pt>
                <c:pt idx="718">
                  <c:v>25540</c:v>
                </c:pt>
                <c:pt idx="719">
                  <c:v>23932.5</c:v>
                </c:pt>
                <c:pt idx="720">
                  <c:v>23500</c:v>
                </c:pt>
                <c:pt idx="721">
                  <c:v>24110</c:v>
                </c:pt>
                <c:pt idx="722">
                  <c:v>24420</c:v>
                </c:pt>
                <c:pt idx="723">
                  <c:v>24455</c:v>
                </c:pt>
                <c:pt idx="724">
                  <c:v>24670</c:v>
                </c:pt>
                <c:pt idx="725">
                  <c:v>25340</c:v>
                </c:pt>
                <c:pt idx="726">
                  <c:v>24515</c:v>
                </c:pt>
                <c:pt idx="727">
                  <c:v>23555</c:v>
                </c:pt>
                <c:pt idx="728">
                  <c:v>22900</c:v>
                </c:pt>
                <c:pt idx="729">
                  <c:v>22270</c:v>
                </c:pt>
                <c:pt idx="730">
                  <c:v>21385</c:v>
                </c:pt>
                <c:pt idx="731">
                  <c:v>20557.5</c:v>
                </c:pt>
                <c:pt idx="732">
                  <c:v>21345</c:v>
                </c:pt>
                <c:pt idx="733">
                  <c:v>21480</c:v>
                </c:pt>
                <c:pt idx="734">
                  <c:v>22100</c:v>
                </c:pt>
                <c:pt idx="735">
                  <c:v>20885</c:v>
                </c:pt>
                <c:pt idx="736">
                  <c:v>20580</c:v>
                </c:pt>
                <c:pt idx="737">
                  <c:v>20510</c:v>
                </c:pt>
                <c:pt idx="738">
                  <c:v>21055</c:v>
                </c:pt>
                <c:pt idx="739">
                  <c:v>20950</c:v>
                </c:pt>
                <c:pt idx="740">
                  <c:v>21560</c:v>
                </c:pt>
                <c:pt idx="741">
                  <c:v>20690</c:v>
                </c:pt>
                <c:pt idx="742">
                  <c:v>20585</c:v>
                </c:pt>
                <c:pt idx="743">
                  <c:v>20550</c:v>
                </c:pt>
                <c:pt idx="744">
                  <c:v>20595</c:v>
                </c:pt>
                <c:pt idx="745">
                  <c:v>19565</c:v>
                </c:pt>
                <c:pt idx="746">
                  <c:v>21560</c:v>
                </c:pt>
                <c:pt idx="747">
                  <c:v>25100</c:v>
                </c:pt>
                <c:pt idx="748">
                  <c:v>26950</c:v>
                </c:pt>
                <c:pt idx="749">
                  <c:v>26255</c:v>
                </c:pt>
                <c:pt idx="750">
                  <c:v>23580</c:v>
                </c:pt>
                <c:pt idx="751">
                  <c:v>23830</c:v>
                </c:pt>
                <c:pt idx="752">
                  <c:v>22055</c:v>
                </c:pt>
                <c:pt idx="753">
                  <c:v>21390</c:v>
                </c:pt>
                <c:pt idx="754">
                  <c:v>22975</c:v>
                </c:pt>
                <c:pt idx="755">
                  <c:v>22970</c:v>
                </c:pt>
                <c:pt idx="756">
                  <c:v>20045</c:v>
                </c:pt>
                <c:pt idx="757">
                  <c:v>19720</c:v>
                </c:pt>
                <c:pt idx="758">
                  <c:v>20445</c:v>
                </c:pt>
                <c:pt idx="759">
                  <c:v>20787.5</c:v>
                </c:pt>
                <c:pt idx="760">
                  <c:v>20975</c:v>
                </c:pt>
                <c:pt idx="761">
                  <c:v>21325</c:v>
                </c:pt>
                <c:pt idx="762">
                  <c:v>21060</c:v>
                </c:pt>
                <c:pt idx="763">
                  <c:v>21205</c:v>
                </c:pt>
                <c:pt idx="764">
                  <c:v>17720</c:v>
                </c:pt>
                <c:pt idx="765">
                  <c:v>19370</c:v>
                </c:pt>
                <c:pt idx="766">
                  <c:v>19480</c:v>
                </c:pt>
                <c:pt idx="767">
                  <c:v>19970</c:v>
                </c:pt>
                <c:pt idx="768">
                  <c:v>20535</c:v>
                </c:pt>
                <c:pt idx="769">
                  <c:v>19995</c:v>
                </c:pt>
                <c:pt idx="770">
                  <c:v>19440</c:v>
                </c:pt>
                <c:pt idx="771">
                  <c:v>18312.5</c:v>
                </c:pt>
                <c:pt idx="772">
                  <c:v>18685</c:v>
                </c:pt>
                <c:pt idx="773">
                  <c:v>17660</c:v>
                </c:pt>
                <c:pt idx="774">
                  <c:v>17205</c:v>
                </c:pt>
                <c:pt idx="775">
                  <c:v>16770</c:v>
                </c:pt>
                <c:pt idx="776">
                  <c:v>17570</c:v>
                </c:pt>
                <c:pt idx="777">
                  <c:v>14685</c:v>
                </c:pt>
                <c:pt idx="778">
                  <c:v>16265</c:v>
                </c:pt>
                <c:pt idx="779">
                  <c:v>15655</c:v>
                </c:pt>
                <c:pt idx="780">
                  <c:v>14125</c:v>
                </c:pt>
                <c:pt idx="781">
                  <c:v>13445</c:v>
                </c:pt>
                <c:pt idx="782">
                  <c:v>14332</c:v>
                </c:pt>
                <c:pt idx="783">
                  <c:v>15152.5</c:v>
                </c:pt>
                <c:pt idx="784">
                  <c:v>16212.5</c:v>
                </c:pt>
                <c:pt idx="785">
                  <c:v>14405</c:v>
                </c:pt>
                <c:pt idx="786">
                  <c:v>15540</c:v>
                </c:pt>
                <c:pt idx="787">
                  <c:v>15322.5</c:v>
                </c:pt>
                <c:pt idx="788">
                  <c:v>14127.5</c:v>
                </c:pt>
                <c:pt idx="789">
                  <c:v>12827.5</c:v>
                </c:pt>
                <c:pt idx="790">
                  <c:v>13485</c:v>
                </c:pt>
                <c:pt idx="791">
                  <c:v>12312.5</c:v>
                </c:pt>
                <c:pt idx="792">
                  <c:v>12797.5</c:v>
                </c:pt>
                <c:pt idx="793">
                  <c:v>13022.5</c:v>
                </c:pt>
                <c:pt idx="794">
                  <c:v>11662.5</c:v>
                </c:pt>
                <c:pt idx="795">
                  <c:v>11852.5</c:v>
                </c:pt>
                <c:pt idx="796">
                  <c:v>10407.5</c:v>
                </c:pt>
                <c:pt idx="797">
                  <c:v>11507.5</c:v>
                </c:pt>
                <c:pt idx="798">
                  <c:v>11447.5</c:v>
                </c:pt>
                <c:pt idx="799">
                  <c:v>12597.5</c:v>
                </c:pt>
                <c:pt idx="800">
                  <c:v>11372.5</c:v>
                </c:pt>
                <c:pt idx="801">
                  <c:v>11572.5</c:v>
                </c:pt>
                <c:pt idx="802">
                  <c:v>11250</c:v>
                </c:pt>
                <c:pt idx="803">
                  <c:v>10807.5</c:v>
                </c:pt>
                <c:pt idx="804">
                  <c:v>9780</c:v>
                </c:pt>
                <c:pt idx="805">
                  <c:v>9722.5</c:v>
                </c:pt>
                <c:pt idx="806">
                  <c:v>10145</c:v>
                </c:pt>
                <c:pt idx="807">
                  <c:v>10517.5</c:v>
                </c:pt>
                <c:pt idx="808">
                  <c:v>10120</c:v>
                </c:pt>
                <c:pt idx="809">
                  <c:v>10687.5</c:v>
                </c:pt>
                <c:pt idx="810">
                  <c:v>10110</c:v>
                </c:pt>
                <c:pt idx="811">
                  <c:v>10442.5</c:v>
                </c:pt>
                <c:pt idx="812">
                  <c:v>9835</c:v>
                </c:pt>
                <c:pt idx="813">
                  <c:v>9240</c:v>
                </c:pt>
                <c:pt idx="814">
                  <c:v>7912.5</c:v>
                </c:pt>
                <c:pt idx="815">
                  <c:v>8690</c:v>
                </c:pt>
                <c:pt idx="816">
                  <c:v>8632.5</c:v>
                </c:pt>
                <c:pt idx="817">
                  <c:v>10150</c:v>
                </c:pt>
                <c:pt idx="818">
                  <c:v>9172.5</c:v>
                </c:pt>
                <c:pt idx="819">
                  <c:v>8767.5</c:v>
                </c:pt>
                <c:pt idx="820">
                  <c:v>9150</c:v>
                </c:pt>
                <c:pt idx="821">
                  <c:v>9787.5</c:v>
                </c:pt>
                <c:pt idx="822">
                  <c:v>10782</c:v>
                </c:pt>
                <c:pt idx="823">
                  <c:v>9437.5</c:v>
                </c:pt>
                <c:pt idx="824">
                  <c:v>10550</c:v>
                </c:pt>
                <c:pt idx="825">
                  <c:v>10467.5</c:v>
                </c:pt>
                <c:pt idx="826">
                  <c:v>10410</c:v>
                </c:pt>
                <c:pt idx="827">
                  <c:v>9185</c:v>
                </c:pt>
                <c:pt idx="828">
                  <c:v>8622.5</c:v>
                </c:pt>
                <c:pt idx="829">
                  <c:v>9732.5</c:v>
                </c:pt>
                <c:pt idx="830">
                  <c:v>9247.5</c:v>
                </c:pt>
                <c:pt idx="831">
                  <c:v>9832.5</c:v>
                </c:pt>
                <c:pt idx="832">
                  <c:v>12227.5</c:v>
                </c:pt>
                <c:pt idx="833">
                  <c:v>10772.5</c:v>
                </c:pt>
                <c:pt idx="834">
                  <c:v>10237.5</c:v>
                </c:pt>
                <c:pt idx="835">
                  <c:v>11350</c:v>
                </c:pt>
                <c:pt idx="836">
                  <c:v>11447.5</c:v>
                </c:pt>
                <c:pt idx="837">
                  <c:v>12100</c:v>
                </c:pt>
                <c:pt idx="838">
                  <c:v>12652.5</c:v>
                </c:pt>
                <c:pt idx="839">
                  <c:v>12312.5</c:v>
                </c:pt>
                <c:pt idx="840">
                  <c:v>12027.5</c:v>
                </c:pt>
                <c:pt idx="841">
                  <c:v>15247.5</c:v>
                </c:pt>
                <c:pt idx="842">
                  <c:v>14952.5</c:v>
                </c:pt>
                <c:pt idx="843">
                  <c:v>16092.5</c:v>
                </c:pt>
                <c:pt idx="844">
                  <c:v>18662.5</c:v>
                </c:pt>
                <c:pt idx="845">
                  <c:v>19070</c:v>
                </c:pt>
                <c:pt idx="846">
                  <c:v>18152.5</c:v>
                </c:pt>
                <c:pt idx="847">
                  <c:v>18792.5</c:v>
                </c:pt>
                <c:pt idx="848">
                  <c:v>18635</c:v>
                </c:pt>
                <c:pt idx="849">
                  <c:v>19095</c:v>
                </c:pt>
                <c:pt idx="850">
                  <c:v>19080</c:v>
                </c:pt>
                <c:pt idx="851">
                  <c:v>22417.5</c:v>
                </c:pt>
                <c:pt idx="852">
                  <c:v>21512.5</c:v>
                </c:pt>
                <c:pt idx="853">
                  <c:v>20730</c:v>
                </c:pt>
                <c:pt idx="854">
                  <c:v>20260</c:v>
                </c:pt>
                <c:pt idx="855">
                  <c:v>20665</c:v>
                </c:pt>
                <c:pt idx="856">
                  <c:v>20955</c:v>
                </c:pt>
                <c:pt idx="857">
                  <c:v>20480</c:v>
                </c:pt>
                <c:pt idx="858">
                  <c:v>19840</c:v>
                </c:pt>
                <c:pt idx="859">
                  <c:v>19197.5</c:v>
                </c:pt>
                <c:pt idx="860">
                  <c:v>18972.5</c:v>
                </c:pt>
                <c:pt idx="861">
                  <c:v>17782.5</c:v>
                </c:pt>
                <c:pt idx="862">
                  <c:v>18667.5</c:v>
                </c:pt>
                <c:pt idx="863">
                  <c:v>18822.5</c:v>
                </c:pt>
                <c:pt idx="864">
                  <c:v>17482.5</c:v>
                </c:pt>
                <c:pt idx="865">
                  <c:v>18242.5</c:v>
                </c:pt>
                <c:pt idx="866">
                  <c:v>19157.5</c:v>
                </c:pt>
                <c:pt idx="867">
                  <c:v>18532.5</c:v>
                </c:pt>
                <c:pt idx="868">
                  <c:v>19182.5</c:v>
                </c:pt>
                <c:pt idx="869">
                  <c:v>20287.5</c:v>
                </c:pt>
                <c:pt idx="870">
                  <c:v>21862.5</c:v>
                </c:pt>
                <c:pt idx="871">
                  <c:v>20827.5</c:v>
                </c:pt>
                <c:pt idx="872">
                  <c:v>20162.5</c:v>
                </c:pt>
                <c:pt idx="873">
                  <c:v>20322.5</c:v>
                </c:pt>
                <c:pt idx="874">
                  <c:v>17362.5</c:v>
                </c:pt>
                <c:pt idx="875">
                  <c:v>17957.5</c:v>
                </c:pt>
                <c:pt idx="876">
                  <c:v>19162.5</c:v>
                </c:pt>
                <c:pt idx="877">
                  <c:v>19597.5</c:v>
                </c:pt>
                <c:pt idx="878">
                  <c:v>18407.5</c:v>
                </c:pt>
                <c:pt idx="879">
                  <c:v>18622.5</c:v>
                </c:pt>
                <c:pt idx="880">
                  <c:v>17552.5</c:v>
                </c:pt>
                <c:pt idx="881">
                  <c:v>19152.5</c:v>
                </c:pt>
                <c:pt idx="882">
                  <c:v>20742.5</c:v>
                </c:pt>
                <c:pt idx="883">
                  <c:v>20557.5</c:v>
                </c:pt>
                <c:pt idx="884">
                  <c:v>19787.5</c:v>
                </c:pt>
                <c:pt idx="885">
                  <c:v>21132.5</c:v>
                </c:pt>
                <c:pt idx="886">
                  <c:v>21582.5</c:v>
                </c:pt>
                <c:pt idx="887">
                  <c:v>20422.5</c:v>
                </c:pt>
                <c:pt idx="888">
                  <c:v>20052.5</c:v>
                </c:pt>
                <c:pt idx="889">
                  <c:v>20547.5</c:v>
                </c:pt>
                <c:pt idx="890">
                  <c:v>19917.5</c:v>
                </c:pt>
                <c:pt idx="891">
                  <c:v>20717.5</c:v>
                </c:pt>
                <c:pt idx="892">
                  <c:v>20957.5</c:v>
                </c:pt>
                <c:pt idx="893">
                  <c:v>22142.5</c:v>
                </c:pt>
                <c:pt idx="894">
                  <c:v>19062.5</c:v>
                </c:pt>
                <c:pt idx="895">
                  <c:v>19852.5</c:v>
                </c:pt>
                <c:pt idx="896">
                  <c:v>20032.5</c:v>
                </c:pt>
                <c:pt idx="897">
                  <c:v>19442.5</c:v>
                </c:pt>
                <c:pt idx="898">
                  <c:v>19007.5</c:v>
                </c:pt>
                <c:pt idx="899">
                  <c:v>18712.5</c:v>
                </c:pt>
                <c:pt idx="900">
                  <c:v>20787.5</c:v>
                </c:pt>
                <c:pt idx="901">
                  <c:v>19877.5</c:v>
                </c:pt>
                <c:pt idx="902">
                  <c:v>20047.5</c:v>
                </c:pt>
                <c:pt idx="903">
                  <c:v>19992.5</c:v>
                </c:pt>
                <c:pt idx="904">
                  <c:v>20487.5</c:v>
                </c:pt>
                <c:pt idx="905">
                  <c:v>17912.5</c:v>
                </c:pt>
                <c:pt idx="906">
                  <c:v>17327.5</c:v>
                </c:pt>
                <c:pt idx="907">
                  <c:v>17627.5</c:v>
                </c:pt>
                <c:pt idx="908">
                  <c:v>19152.5</c:v>
                </c:pt>
                <c:pt idx="909">
                  <c:v>18832.5</c:v>
                </c:pt>
                <c:pt idx="910">
                  <c:v>18082.5</c:v>
                </c:pt>
                <c:pt idx="911">
                  <c:v>18557.5</c:v>
                </c:pt>
                <c:pt idx="912">
                  <c:v>18472.5</c:v>
                </c:pt>
                <c:pt idx="913">
                  <c:v>19087.5</c:v>
                </c:pt>
                <c:pt idx="914">
                  <c:v>19872.5</c:v>
                </c:pt>
                <c:pt idx="915">
                  <c:v>21712.5</c:v>
                </c:pt>
                <c:pt idx="916">
                  <c:v>22750</c:v>
                </c:pt>
                <c:pt idx="917">
                  <c:v>22537.5</c:v>
                </c:pt>
                <c:pt idx="918">
                  <c:v>22212.5</c:v>
                </c:pt>
                <c:pt idx="919">
                  <c:v>22132.5</c:v>
                </c:pt>
                <c:pt idx="920">
                  <c:v>23087.5</c:v>
                </c:pt>
                <c:pt idx="921">
                  <c:v>21872.5</c:v>
                </c:pt>
                <c:pt idx="922">
                  <c:v>21162.5</c:v>
                </c:pt>
                <c:pt idx="923">
                  <c:v>17982.5</c:v>
                </c:pt>
                <c:pt idx="924">
                  <c:v>19352.5</c:v>
                </c:pt>
                <c:pt idx="925">
                  <c:v>18442.5</c:v>
                </c:pt>
                <c:pt idx="926">
                  <c:v>17962.5</c:v>
                </c:pt>
                <c:pt idx="927">
                  <c:v>16052.5</c:v>
                </c:pt>
                <c:pt idx="928">
                  <c:v>15807.5</c:v>
                </c:pt>
                <c:pt idx="929">
                  <c:v>18277.5</c:v>
                </c:pt>
                <c:pt idx="930">
                  <c:v>18082.5</c:v>
                </c:pt>
                <c:pt idx="931">
                  <c:v>18107.5</c:v>
                </c:pt>
                <c:pt idx="932">
                  <c:v>17292.5</c:v>
                </c:pt>
                <c:pt idx="933">
                  <c:v>18487.5</c:v>
                </c:pt>
                <c:pt idx="934">
                  <c:v>20742.5</c:v>
                </c:pt>
                <c:pt idx="935">
                  <c:v>20182.5</c:v>
                </c:pt>
                <c:pt idx="936">
                  <c:v>19912.5</c:v>
                </c:pt>
                <c:pt idx="937">
                  <c:v>21862.5</c:v>
                </c:pt>
                <c:pt idx="938">
                  <c:v>22567.5</c:v>
                </c:pt>
                <c:pt idx="939">
                  <c:v>21662.5</c:v>
                </c:pt>
                <c:pt idx="940">
                  <c:v>20447.5</c:v>
                </c:pt>
                <c:pt idx="941">
                  <c:v>20057</c:v>
                </c:pt>
                <c:pt idx="942">
                  <c:v>18587.5</c:v>
                </c:pt>
                <c:pt idx="943">
                  <c:v>18927.5</c:v>
                </c:pt>
                <c:pt idx="944">
                  <c:v>17932.5</c:v>
                </c:pt>
                <c:pt idx="945">
                  <c:v>17837.5</c:v>
                </c:pt>
                <c:pt idx="946">
                  <c:v>19912.5</c:v>
                </c:pt>
                <c:pt idx="947">
                  <c:v>18102.5</c:v>
                </c:pt>
                <c:pt idx="948">
                  <c:v>19497.5</c:v>
                </c:pt>
                <c:pt idx="949">
                  <c:v>19712.5</c:v>
                </c:pt>
                <c:pt idx="950">
                  <c:v>19542.5</c:v>
                </c:pt>
                <c:pt idx="951">
                  <c:v>20967.5</c:v>
                </c:pt>
                <c:pt idx="952">
                  <c:v>21002.5</c:v>
                </c:pt>
                <c:pt idx="953">
                  <c:v>21237.5</c:v>
                </c:pt>
                <c:pt idx="954">
                  <c:v>22327.5</c:v>
                </c:pt>
                <c:pt idx="955">
                  <c:v>22227.5</c:v>
                </c:pt>
                <c:pt idx="956">
                  <c:v>19132.5</c:v>
                </c:pt>
                <c:pt idx="957">
                  <c:v>19357.5</c:v>
                </c:pt>
                <c:pt idx="958">
                  <c:v>19397.5</c:v>
                </c:pt>
                <c:pt idx="959">
                  <c:v>21382.5</c:v>
                </c:pt>
                <c:pt idx="960">
                  <c:v>19987.5</c:v>
                </c:pt>
                <c:pt idx="961">
                  <c:v>19657.5</c:v>
                </c:pt>
                <c:pt idx="962">
                  <c:v>21182.5</c:v>
                </c:pt>
                <c:pt idx="963">
                  <c:v>21157.5</c:v>
                </c:pt>
                <c:pt idx="964">
                  <c:v>21472.5</c:v>
                </c:pt>
                <c:pt idx="965">
                  <c:v>21652.5</c:v>
                </c:pt>
                <c:pt idx="966">
                  <c:v>20127.5</c:v>
                </c:pt>
                <c:pt idx="967">
                  <c:v>20002.5</c:v>
                </c:pt>
                <c:pt idx="968">
                  <c:v>21737.5</c:v>
                </c:pt>
                <c:pt idx="969">
                  <c:v>21602.5</c:v>
                </c:pt>
                <c:pt idx="970">
                  <c:v>21387.5</c:v>
                </c:pt>
                <c:pt idx="971">
                  <c:v>18512.5</c:v>
                </c:pt>
                <c:pt idx="972">
                  <c:v>17927.5</c:v>
                </c:pt>
                <c:pt idx="973">
                  <c:v>18517.5</c:v>
                </c:pt>
                <c:pt idx="974">
                  <c:v>18802.5</c:v>
                </c:pt>
                <c:pt idx="975">
                  <c:v>18922.5</c:v>
                </c:pt>
                <c:pt idx="976">
                  <c:v>16947.5</c:v>
                </c:pt>
                <c:pt idx="977">
                  <c:v>15572.5</c:v>
                </c:pt>
                <c:pt idx="978">
                  <c:v>15887.5</c:v>
                </c:pt>
                <c:pt idx="979">
                  <c:v>13802.5</c:v>
                </c:pt>
                <c:pt idx="980">
                  <c:v>17202.5</c:v>
                </c:pt>
                <c:pt idx="981">
                  <c:v>17902.5</c:v>
                </c:pt>
                <c:pt idx="982">
                  <c:v>18477.5</c:v>
                </c:pt>
                <c:pt idx="983">
                  <c:v>18157.5</c:v>
                </c:pt>
                <c:pt idx="984">
                  <c:v>14262.5</c:v>
                </c:pt>
                <c:pt idx="985">
                  <c:v>16787.5</c:v>
                </c:pt>
                <c:pt idx="986">
                  <c:v>18112.5</c:v>
                </c:pt>
                <c:pt idx="987">
                  <c:v>16997.5</c:v>
                </c:pt>
                <c:pt idx="988">
                  <c:v>16892.5</c:v>
                </c:pt>
                <c:pt idx="989">
                  <c:v>17327.5</c:v>
                </c:pt>
                <c:pt idx="990">
                  <c:v>17440</c:v>
                </c:pt>
                <c:pt idx="991">
                  <c:v>16777.5</c:v>
                </c:pt>
                <c:pt idx="992">
                  <c:v>17832.5</c:v>
                </c:pt>
                <c:pt idx="993">
                  <c:v>18870</c:v>
                </c:pt>
                <c:pt idx="994">
                  <c:v>19992.5</c:v>
                </c:pt>
                <c:pt idx="995">
                  <c:v>20862.5</c:v>
                </c:pt>
                <c:pt idx="996">
                  <c:v>20517.5</c:v>
                </c:pt>
                <c:pt idx="997">
                  <c:v>20302.5</c:v>
                </c:pt>
                <c:pt idx="998">
                  <c:v>18167.5</c:v>
                </c:pt>
                <c:pt idx="999">
                  <c:v>17727.5</c:v>
                </c:pt>
                <c:pt idx="1000">
                  <c:v>18520</c:v>
                </c:pt>
                <c:pt idx="1001">
                  <c:v>17000</c:v>
                </c:pt>
                <c:pt idx="1002">
                  <c:v>19402</c:v>
                </c:pt>
                <c:pt idx="1003">
                  <c:v>17002</c:v>
                </c:pt>
                <c:pt idx="1004">
                  <c:v>16885</c:v>
                </c:pt>
                <c:pt idx="1005">
                  <c:v>18477.5</c:v>
                </c:pt>
                <c:pt idx="1006">
                  <c:v>19047.5</c:v>
                </c:pt>
                <c:pt idx="1007">
                  <c:v>18423</c:v>
                </c:pt>
                <c:pt idx="1008">
                  <c:v>19817.5</c:v>
                </c:pt>
                <c:pt idx="1009">
                  <c:v>21259.5</c:v>
                </c:pt>
                <c:pt idx="1010">
                  <c:v>20520</c:v>
                </c:pt>
                <c:pt idx="1011">
                  <c:v>21636</c:v>
                </c:pt>
                <c:pt idx="1012">
                  <c:v>22537</c:v>
                </c:pt>
                <c:pt idx="1013">
                  <c:v>22888.499999999993</c:v>
                </c:pt>
                <c:pt idx="1014">
                  <c:v>22126</c:v>
                </c:pt>
                <c:pt idx="1015">
                  <c:v>24357.5</c:v>
                </c:pt>
                <c:pt idx="1016">
                  <c:v>24694</c:v>
                </c:pt>
                <c:pt idx="1017">
                  <c:v>24837</c:v>
                </c:pt>
                <c:pt idx="1018">
                  <c:v>23585.5</c:v>
                </c:pt>
                <c:pt idx="1019">
                  <c:v>24323.5</c:v>
                </c:pt>
                <c:pt idx="1020">
                  <c:v>24243.5</c:v>
                </c:pt>
                <c:pt idx="1021">
                  <c:v>22716</c:v>
                </c:pt>
                <c:pt idx="1022">
                  <c:v>20410.5</c:v>
                </c:pt>
                <c:pt idx="1023">
                  <c:v>20827</c:v>
                </c:pt>
                <c:pt idx="1024">
                  <c:v>20795</c:v>
                </c:pt>
                <c:pt idx="1025">
                  <c:v>20668.5</c:v>
                </c:pt>
                <c:pt idx="1026">
                  <c:v>18985.5</c:v>
                </c:pt>
                <c:pt idx="1027">
                  <c:v>19636.500000000007</c:v>
                </c:pt>
                <c:pt idx="1028">
                  <c:v>21161.500000000007</c:v>
                </c:pt>
                <c:pt idx="1029">
                  <c:v>22084</c:v>
                </c:pt>
                <c:pt idx="1030">
                  <c:v>21775</c:v>
                </c:pt>
                <c:pt idx="1031">
                  <c:v>23510</c:v>
                </c:pt>
                <c:pt idx="1032">
                  <c:v>22252.5</c:v>
                </c:pt>
                <c:pt idx="1033">
                  <c:v>20732</c:v>
                </c:pt>
                <c:pt idx="1034">
                  <c:v>20718</c:v>
                </c:pt>
                <c:pt idx="1035">
                  <c:v>21177</c:v>
                </c:pt>
                <c:pt idx="1036">
                  <c:v>20658.000000000007</c:v>
                </c:pt>
                <c:pt idx="1037">
                  <c:v>21541.5</c:v>
                </c:pt>
                <c:pt idx="1038">
                  <c:v>21886.500000000007</c:v>
                </c:pt>
                <c:pt idx="1039">
                  <c:v>20265</c:v>
                </c:pt>
                <c:pt idx="1040">
                  <c:v>19813</c:v>
                </c:pt>
                <c:pt idx="1041">
                  <c:v>19490</c:v>
                </c:pt>
                <c:pt idx="1042">
                  <c:v>19887.5</c:v>
                </c:pt>
                <c:pt idx="1043">
                  <c:v>19727.5</c:v>
                </c:pt>
                <c:pt idx="1044">
                  <c:v>20653</c:v>
                </c:pt>
                <c:pt idx="1045">
                  <c:v>21100.5</c:v>
                </c:pt>
                <c:pt idx="1046">
                  <c:v>21287</c:v>
                </c:pt>
                <c:pt idx="1047">
                  <c:v>20102.5</c:v>
                </c:pt>
                <c:pt idx="1048">
                  <c:v>20215</c:v>
                </c:pt>
                <c:pt idx="1049">
                  <c:v>20017.5</c:v>
                </c:pt>
                <c:pt idx="1050">
                  <c:v>19486</c:v>
                </c:pt>
                <c:pt idx="1051">
                  <c:v>19555</c:v>
                </c:pt>
                <c:pt idx="1052">
                  <c:v>20210</c:v>
                </c:pt>
                <c:pt idx="1053">
                  <c:v>21180</c:v>
                </c:pt>
                <c:pt idx="1054">
                  <c:v>21263.5</c:v>
                </c:pt>
                <c:pt idx="1055">
                  <c:v>20955</c:v>
                </c:pt>
                <c:pt idx="1056">
                  <c:v>21407</c:v>
                </c:pt>
                <c:pt idx="1057">
                  <c:v>21930</c:v>
                </c:pt>
                <c:pt idx="1058">
                  <c:v>23012.5</c:v>
                </c:pt>
                <c:pt idx="1059">
                  <c:v>23437.5</c:v>
                </c:pt>
                <c:pt idx="1060">
                  <c:v>23952.5</c:v>
                </c:pt>
                <c:pt idx="1061">
                  <c:v>24727.5</c:v>
                </c:pt>
                <c:pt idx="1062">
                  <c:v>24225</c:v>
                </c:pt>
                <c:pt idx="1063">
                  <c:v>23760</c:v>
                </c:pt>
                <c:pt idx="1064">
                  <c:v>24025</c:v>
                </c:pt>
                <c:pt idx="1065">
                  <c:v>21699</c:v>
                </c:pt>
                <c:pt idx="1066">
                  <c:v>22537.5</c:v>
                </c:pt>
                <c:pt idx="1067">
                  <c:v>23920</c:v>
                </c:pt>
                <c:pt idx="1068">
                  <c:v>25062</c:v>
                </c:pt>
                <c:pt idx="1069">
                  <c:v>25510</c:v>
                </c:pt>
                <c:pt idx="1070">
                  <c:v>28757</c:v>
                </c:pt>
                <c:pt idx="1071">
                  <c:v>27530</c:v>
                </c:pt>
                <c:pt idx="1072">
                  <c:v>27370</c:v>
                </c:pt>
                <c:pt idx="1073">
                  <c:v>29304.5</c:v>
                </c:pt>
                <c:pt idx="1074">
                  <c:v>31517</c:v>
                </c:pt>
                <c:pt idx="1075">
                  <c:v>32036</c:v>
                </c:pt>
                <c:pt idx="1076">
                  <c:v>30925</c:v>
                </c:pt>
                <c:pt idx="1077">
                  <c:v>31033.999999999985</c:v>
                </c:pt>
                <c:pt idx="1078">
                  <c:v>31379</c:v>
                </c:pt>
                <c:pt idx="1079">
                  <c:v>29617.5</c:v>
                </c:pt>
                <c:pt idx="1080">
                  <c:v>32225.5</c:v>
                </c:pt>
                <c:pt idx="1081">
                  <c:v>32272.5</c:v>
                </c:pt>
                <c:pt idx="1082">
                  <c:v>31839</c:v>
                </c:pt>
                <c:pt idx="1083">
                  <c:v>30992.5</c:v>
                </c:pt>
                <c:pt idx="1084">
                  <c:v>31480</c:v>
                </c:pt>
                <c:pt idx="1085">
                  <c:v>31915</c:v>
                </c:pt>
                <c:pt idx="1086">
                  <c:v>33642.5</c:v>
                </c:pt>
                <c:pt idx="1087">
                  <c:v>34672.5</c:v>
                </c:pt>
                <c:pt idx="1088">
                  <c:v>36544</c:v>
                </c:pt>
                <c:pt idx="1089">
                  <c:v>39174.5</c:v>
                </c:pt>
                <c:pt idx="1090">
                  <c:v>40636.5</c:v>
                </c:pt>
                <c:pt idx="1091">
                  <c:v>43235.500000000015</c:v>
                </c:pt>
                <c:pt idx="1092">
                  <c:v>40825</c:v>
                </c:pt>
                <c:pt idx="1093">
                  <c:v>33895</c:v>
                </c:pt>
                <c:pt idx="1094">
                  <c:v>33270</c:v>
                </c:pt>
                <c:pt idx="1095">
                  <c:v>33500</c:v>
                </c:pt>
                <c:pt idx="1096">
                  <c:v>29990</c:v>
                </c:pt>
                <c:pt idx="1097">
                  <c:v>28975</c:v>
                </c:pt>
                <c:pt idx="1098">
                  <c:v>28962.5</c:v>
                </c:pt>
                <c:pt idx="1099">
                  <c:v>30800</c:v>
                </c:pt>
                <c:pt idx="1100">
                  <c:v>32812.5</c:v>
                </c:pt>
                <c:pt idx="1101">
                  <c:v>36816.5</c:v>
                </c:pt>
                <c:pt idx="1102">
                  <c:v>32397.5</c:v>
                </c:pt>
                <c:pt idx="1103">
                  <c:v>34248.000000000015</c:v>
                </c:pt>
                <c:pt idx="1104">
                  <c:v>34989</c:v>
                </c:pt>
                <c:pt idx="1105">
                  <c:v>32314.499999999985</c:v>
                </c:pt>
                <c:pt idx="1106">
                  <c:v>31115</c:v>
                </c:pt>
                <c:pt idx="1107">
                  <c:v>32202.5</c:v>
                </c:pt>
                <c:pt idx="1108">
                  <c:v>31513.5</c:v>
                </c:pt>
                <c:pt idx="1109">
                  <c:v>30372</c:v>
                </c:pt>
                <c:pt idx="1110">
                  <c:v>28800.5</c:v>
                </c:pt>
                <c:pt idx="1111">
                  <c:v>30490</c:v>
                </c:pt>
                <c:pt idx="1112">
                  <c:v>32589.499999999985</c:v>
                </c:pt>
                <c:pt idx="1113">
                  <c:v>32326.5</c:v>
                </c:pt>
                <c:pt idx="1114">
                  <c:v>34625</c:v>
                </c:pt>
                <c:pt idx="1115">
                  <c:v>34585</c:v>
                </c:pt>
                <c:pt idx="1116">
                  <c:v>36370</c:v>
                </c:pt>
                <c:pt idx="1117">
                  <c:v>34025</c:v>
                </c:pt>
                <c:pt idx="1118">
                  <c:v>33285</c:v>
                </c:pt>
                <c:pt idx="1119">
                  <c:v>35129</c:v>
                </c:pt>
                <c:pt idx="1120">
                  <c:v>32565</c:v>
                </c:pt>
                <c:pt idx="1121">
                  <c:v>38894.5</c:v>
                </c:pt>
                <c:pt idx="1122">
                  <c:v>37666.000000000015</c:v>
                </c:pt>
                <c:pt idx="1123">
                  <c:v>36758</c:v>
                </c:pt>
                <c:pt idx="1124">
                  <c:v>37031.5</c:v>
                </c:pt>
                <c:pt idx="1125">
                  <c:v>39490</c:v>
                </c:pt>
                <c:pt idx="1126">
                  <c:v>34572</c:v>
                </c:pt>
                <c:pt idx="1127">
                  <c:v>36997.5</c:v>
                </c:pt>
                <c:pt idx="1128">
                  <c:v>37527.5</c:v>
                </c:pt>
                <c:pt idx="1129">
                  <c:v>38195</c:v>
                </c:pt>
                <c:pt idx="1130">
                  <c:v>38694.5</c:v>
                </c:pt>
                <c:pt idx="1131">
                  <c:v>39999</c:v>
                </c:pt>
                <c:pt idx="1132">
                  <c:v>40363.5</c:v>
                </c:pt>
                <c:pt idx="1133">
                  <c:v>40554.5</c:v>
                </c:pt>
                <c:pt idx="1134">
                  <c:v>36135</c:v>
                </c:pt>
                <c:pt idx="1135">
                  <c:v>37201</c:v>
                </c:pt>
                <c:pt idx="1136">
                  <c:v>36650</c:v>
                </c:pt>
                <c:pt idx="1137">
                  <c:v>36783</c:v>
                </c:pt>
                <c:pt idx="1138">
                  <c:v>37161</c:v>
                </c:pt>
                <c:pt idx="1139">
                  <c:v>38550</c:v>
                </c:pt>
                <c:pt idx="1140">
                  <c:v>39004</c:v>
                </c:pt>
                <c:pt idx="1141">
                  <c:v>37672</c:v>
                </c:pt>
                <c:pt idx="1142">
                  <c:v>37952.5</c:v>
                </c:pt>
                <c:pt idx="1143">
                  <c:v>37198.5</c:v>
                </c:pt>
                <c:pt idx="1144">
                  <c:v>34330</c:v>
                </c:pt>
                <c:pt idx="1145">
                  <c:v>33567.5</c:v>
                </c:pt>
                <c:pt idx="1146">
                  <c:v>34427.5</c:v>
                </c:pt>
                <c:pt idx="1147">
                  <c:v>35947</c:v>
                </c:pt>
                <c:pt idx="1148">
                  <c:v>32942.5</c:v>
                </c:pt>
                <c:pt idx="1149">
                  <c:v>34219.5</c:v>
                </c:pt>
                <c:pt idx="1150">
                  <c:v>33095.5</c:v>
                </c:pt>
                <c:pt idx="1151">
                  <c:v>33625</c:v>
                </c:pt>
                <c:pt idx="1152">
                  <c:v>33570</c:v>
                </c:pt>
                <c:pt idx="1153">
                  <c:v>34448.000000000015</c:v>
                </c:pt>
                <c:pt idx="1154">
                  <c:v>35650</c:v>
                </c:pt>
                <c:pt idx="1155">
                  <c:v>34942.5</c:v>
                </c:pt>
                <c:pt idx="1156">
                  <c:v>36685</c:v>
                </c:pt>
                <c:pt idx="1157">
                  <c:v>37205</c:v>
                </c:pt>
                <c:pt idx="1158">
                  <c:v>36201.999999999985</c:v>
                </c:pt>
                <c:pt idx="1159">
                  <c:v>38090</c:v>
                </c:pt>
                <c:pt idx="1160">
                  <c:v>37499.5</c:v>
                </c:pt>
                <c:pt idx="1161">
                  <c:v>40325</c:v>
                </c:pt>
                <c:pt idx="1162">
                  <c:v>41259.5</c:v>
                </c:pt>
                <c:pt idx="1163">
                  <c:v>43017</c:v>
                </c:pt>
                <c:pt idx="1164">
                  <c:v>42250</c:v>
                </c:pt>
                <c:pt idx="1165">
                  <c:v>42973.000000000015</c:v>
                </c:pt>
                <c:pt idx="1166">
                  <c:v>41562.5</c:v>
                </c:pt>
                <c:pt idx="1167">
                  <c:v>42199.5</c:v>
                </c:pt>
                <c:pt idx="1168">
                  <c:v>44960</c:v>
                </c:pt>
                <c:pt idx="1169">
                  <c:v>48820</c:v>
                </c:pt>
                <c:pt idx="1170">
                  <c:v>52935</c:v>
                </c:pt>
                <c:pt idx="1171">
                  <c:v>45269</c:v>
                </c:pt>
                <c:pt idx="1172">
                  <c:v>50214</c:v>
                </c:pt>
                <c:pt idx="1173">
                  <c:v>45105</c:v>
                </c:pt>
                <c:pt idx="1174">
                  <c:v>46275.5</c:v>
                </c:pt>
                <c:pt idx="1175">
                  <c:v>45901</c:v>
                </c:pt>
                <c:pt idx="1176">
                  <c:v>45761.5</c:v>
                </c:pt>
                <c:pt idx="1177">
                  <c:v>49604</c:v>
                </c:pt>
                <c:pt idx="1178">
                  <c:v>51624.5</c:v>
                </c:pt>
                <c:pt idx="1179">
                  <c:v>55919</c:v>
                </c:pt>
                <c:pt idx="1180">
                  <c:v>54278.5</c:v>
                </c:pt>
                <c:pt idx="1181">
                  <c:v>53853</c:v>
                </c:pt>
                <c:pt idx="1182">
                  <c:v>47894.5</c:v>
                </c:pt>
                <c:pt idx="1183">
                  <c:v>44683.5</c:v>
                </c:pt>
                <c:pt idx="1184">
                  <c:v>32116</c:v>
                </c:pt>
                <c:pt idx="1185">
                  <c:v>33640</c:v>
                </c:pt>
                <c:pt idx="1186">
                  <c:v>38396.5</c:v>
                </c:pt>
                <c:pt idx="1187">
                  <c:v>43471</c:v>
                </c:pt>
                <c:pt idx="1188">
                  <c:v>44899</c:v>
                </c:pt>
                <c:pt idx="1189">
                  <c:v>45880</c:v>
                </c:pt>
                <c:pt idx="1190">
                  <c:v>39280</c:v>
                </c:pt>
                <c:pt idx="1191">
                  <c:v>37567</c:v>
                </c:pt>
                <c:pt idx="1192">
                  <c:v>37687</c:v>
                </c:pt>
                <c:pt idx="1193">
                  <c:v>36472.5</c:v>
                </c:pt>
                <c:pt idx="1194">
                  <c:v>35239</c:v>
                </c:pt>
                <c:pt idx="1195">
                  <c:v>34472</c:v>
                </c:pt>
                <c:pt idx="1196">
                  <c:v>29717</c:v>
                </c:pt>
                <c:pt idx="1197">
                  <c:v>28263.5</c:v>
                </c:pt>
                <c:pt idx="1198">
                  <c:v>29479</c:v>
                </c:pt>
                <c:pt idx="1199">
                  <c:v>32322</c:v>
                </c:pt>
                <c:pt idx="1200">
                  <c:v>32403</c:v>
                </c:pt>
                <c:pt idx="1201">
                  <c:v>28783</c:v>
                </c:pt>
                <c:pt idx="1202">
                  <c:v>31692</c:v>
                </c:pt>
                <c:pt idx="1203">
                  <c:v>36280.5</c:v>
                </c:pt>
                <c:pt idx="1204">
                  <c:v>38089</c:v>
                </c:pt>
                <c:pt idx="1205">
                  <c:v>42365</c:v>
                </c:pt>
                <c:pt idx="1206">
                  <c:v>50730.5</c:v>
                </c:pt>
                <c:pt idx="1207">
                  <c:v>52904.5</c:v>
                </c:pt>
                <c:pt idx="1208">
                  <c:v>52636.5</c:v>
                </c:pt>
                <c:pt idx="1209">
                  <c:v>50885.500000000015</c:v>
                </c:pt>
                <c:pt idx="1210">
                  <c:v>48349.5</c:v>
                </c:pt>
                <c:pt idx="1211">
                  <c:v>51915.5</c:v>
                </c:pt>
                <c:pt idx="1212">
                  <c:v>50426.999999999985</c:v>
                </c:pt>
                <c:pt idx="1213">
                  <c:v>50760</c:v>
                </c:pt>
                <c:pt idx="1214">
                  <c:v>55928.500000000015</c:v>
                </c:pt>
                <c:pt idx="1215">
                  <c:v>73016.000000000015</c:v>
                </c:pt>
                <c:pt idx="1216">
                  <c:v>75065.5</c:v>
                </c:pt>
                <c:pt idx="1217">
                  <c:v>77170</c:v>
                </c:pt>
                <c:pt idx="1218">
                  <c:v>77222</c:v>
                </c:pt>
                <c:pt idx="1219">
                  <c:v>74671</c:v>
                </c:pt>
                <c:pt idx="1220">
                  <c:v>71158.5</c:v>
                </c:pt>
                <c:pt idx="1221">
                  <c:v>67195</c:v>
                </c:pt>
                <c:pt idx="1222">
                  <c:v>67551.5</c:v>
                </c:pt>
                <c:pt idx="1223">
                  <c:v>68830</c:v>
                </c:pt>
                <c:pt idx="1224">
                  <c:v>79078</c:v>
                </c:pt>
                <c:pt idx="1225">
                  <c:v>79091.000000000015</c:v>
                </c:pt>
                <c:pt idx="1226">
                  <c:v>73488</c:v>
                </c:pt>
                <c:pt idx="1227">
                  <c:v>83308.999999999985</c:v>
                </c:pt>
                <c:pt idx="1228">
                  <c:v>83093.5</c:v>
                </c:pt>
                <c:pt idx="1229">
                  <c:v>86122.5</c:v>
                </c:pt>
                <c:pt idx="1230">
                  <c:v>84842.5</c:v>
                </c:pt>
                <c:pt idx="1231">
                  <c:v>78587.5</c:v>
                </c:pt>
                <c:pt idx="1232">
                  <c:v>79505</c:v>
                </c:pt>
                <c:pt idx="1233">
                  <c:v>88193</c:v>
                </c:pt>
                <c:pt idx="1234">
                  <c:v>89802.5</c:v>
                </c:pt>
                <c:pt idx="1235">
                  <c:v>87367.5</c:v>
                </c:pt>
                <c:pt idx="1236">
                  <c:v>88392.5</c:v>
                </c:pt>
                <c:pt idx="1237">
                  <c:v>94437.5</c:v>
                </c:pt>
                <c:pt idx="1238">
                  <c:v>88509.5</c:v>
                </c:pt>
                <c:pt idx="1239">
                  <c:v>87333.5</c:v>
                </c:pt>
                <c:pt idx="1240">
                  <c:v>87114.5</c:v>
                </c:pt>
                <c:pt idx="1241">
                  <c:v>87351</c:v>
                </c:pt>
                <c:pt idx="1242">
                  <c:v>81462</c:v>
                </c:pt>
                <c:pt idx="1243">
                  <c:v>76345</c:v>
                </c:pt>
                <c:pt idx="1244">
                  <c:v>72240</c:v>
                </c:pt>
                <c:pt idx="1245">
                  <c:v>69418</c:v>
                </c:pt>
                <c:pt idx="1246">
                  <c:v>73772.5</c:v>
                </c:pt>
                <c:pt idx="1247">
                  <c:v>78961.5</c:v>
                </c:pt>
                <c:pt idx="1248">
                  <c:v>79925</c:v>
                </c:pt>
                <c:pt idx="1249">
                  <c:v>84042</c:v>
                </c:pt>
                <c:pt idx="1250">
                  <c:v>85604</c:v>
                </c:pt>
                <c:pt idx="1251">
                  <c:v>88042</c:v>
                </c:pt>
                <c:pt idx="1252">
                  <c:v>79447.5</c:v>
                </c:pt>
                <c:pt idx="1253">
                  <c:v>78130</c:v>
                </c:pt>
                <c:pt idx="1254">
                  <c:v>79681</c:v>
                </c:pt>
                <c:pt idx="1255">
                  <c:v>80727.5</c:v>
                </c:pt>
                <c:pt idx="1256">
                  <c:v>80442</c:v>
                </c:pt>
                <c:pt idx="1257">
                  <c:v>82103</c:v>
                </c:pt>
                <c:pt idx="1258">
                  <c:v>81763</c:v>
                </c:pt>
                <c:pt idx="1259">
                  <c:v>83128</c:v>
                </c:pt>
                <c:pt idx="1260">
                  <c:v>83718</c:v>
                </c:pt>
                <c:pt idx="1261">
                  <c:v>80000.5</c:v>
                </c:pt>
                <c:pt idx="1262">
                  <c:v>78603.5</c:v>
                </c:pt>
                <c:pt idx="1263">
                  <c:v>80597.5</c:v>
                </c:pt>
                <c:pt idx="1264">
                  <c:v>80788</c:v>
                </c:pt>
                <c:pt idx="1265">
                  <c:v>86510</c:v>
                </c:pt>
                <c:pt idx="1266">
                  <c:v>85187.5</c:v>
                </c:pt>
                <c:pt idx="1267">
                  <c:v>83988.5</c:v>
                </c:pt>
                <c:pt idx="1268">
                  <c:v>84485</c:v>
                </c:pt>
                <c:pt idx="1269">
                  <c:v>86948.5</c:v>
                </c:pt>
                <c:pt idx="1270">
                  <c:v>90272.5</c:v>
                </c:pt>
                <c:pt idx="1271">
                  <c:v>90777.5</c:v>
                </c:pt>
                <c:pt idx="1272">
                  <c:v>89528.5</c:v>
                </c:pt>
                <c:pt idx="1273">
                  <c:v>90605</c:v>
                </c:pt>
                <c:pt idx="1274">
                  <c:v>96524</c:v>
                </c:pt>
                <c:pt idx="1275">
                  <c:v>99680</c:v>
                </c:pt>
                <c:pt idx="1276">
                  <c:v>100722</c:v>
                </c:pt>
                <c:pt idx="1277">
                  <c:v>104638.5</c:v>
                </c:pt>
                <c:pt idx="1278">
                  <c:v>100860</c:v>
                </c:pt>
                <c:pt idx="1279">
                  <c:v>96030</c:v>
                </c:pt>
                <c:pt idx="1280">
                  <c:v>95829.5</c:v>
                </c:pt>
                <c:pt idx="1281">
                  <c:v>93595</c:v>
                </c:pt>
                <c:pt idx="1282">
                  <c:v>90720.5</c:v>
                </c:pt>
                <c:pt idx="1283">
                  <c:v>91942</c:v>
                </c:pt>
                <c:pt idx="1284">
                  <c:v>89628.999999999971</c:v>
                </c:pt>
                <c:pt idx="1285">
                  <c:v>86459.5</c:v>
                </c:pt>
                <c:pt idx="1286">
                  <c:v>86381</c:v>
                </c:pt>
                <c:pt idx="1287">
                  <c:v>85605</c:v>
                </c:pt>
                <c:pt idx="1288">
                  <c:v>88445</c:v>
                </c:pt>
                <c:pt idx="1289">
                  <c:v>91039</c:v>
                </c:pt>
                <c:pt idx="1290">
                  <c:v>90582.5</c:v>
                </c:pt>
                <c:pt idx="1291">
                  <c:v>91341.499999999971</c:v>
                </c:pt>
                <c:pt idx="1292">
                  <c:v>84844</c:v>
                </c:pt>
                <c:pt idx="1293">
                  <c:v>85565.5</c:v>
                </c:pt>
                <c:pt idx="1294">
                  <c:v>86265</c:v>
                </c:pt>
                <c:pt idx="1295">
                  <c:v>84462.5</c:v>
                </c:pt>
                <c:pt idx="1296">
                  <c:v>88090</c:v>
                </c:pt>
                <c:pt idx="1297">
                  <c:v>85995</c:v>
                </c:pt>
                <c:pt idx="1298">
                  <c:v>86640</c:v>
                </c:pt>
                <c:pt idx="1299">
                  <c:v>89930</c:v>
                </c:pt>
                <c:pt idx="1300">
                  <c:v>98125</c:v>
                </c:pt>
                <c:pt idx="1301">
                  <c:v>98990</c:v>
                </c:pt>
                <c:pt idx="1302">
                  <c:v>101466.49999999997</c:v>
                </c:pt>
                <c:pt idx="1303">
                  <c:v>104775</c:v>
                </c:pt>
                <c:pt idx="1304">
                  <c:v>107274.5</c:v>
                </c:pt>
                <c:pt idx="1305">
                  <c:v>106895</c:v>
                </c:pt>
                <c:pt idx="1306">
                  <c:v>108992.99999999997</c:v>
                </c:pt>
                <c:pt idx="1307">
                  <c:v>109805</c:v>
                </c:pt>
                <c:pt idx="1308">
                  <c:v>106642.99999999997</c:v>
                </c:pt>
                <c:pt idx="1309">
                  <c:v>105152.5</c:v>
                </c:pt>
                <c:pt idx="1310">
                  <c:v>103392.5</c:v>
                </c:pt>
                <c:pt idx="1311">
                  <c:v>101348</c:v>
                </c:pt>
                <c:pt idx="1312">
                  <c:v>98585</c:v>
                </c:pt>
                <c:pt idx="1313">
                  <c:v>102175.5</c:v>
                </c:pt>
                <c:pt idx="1314">
                  <c:v>106205.49999999997</c:v>
                </c:pt>
                <c:pt idx="1315">
                  <c:v>108509.5</c:v>
                </c:pt>
                <c:pt idx="1316">
                  <c:v>109082.00000000003</c:v>
                </c:pt>
                <c:pt idx="1317">
                  <c:v>109150</c:v>
                </c:pt>
                <c:pt idx="1318">
                  <c:v>109680</c:v>
                </c:pt>
                <c:pt idx="1319">
                  <c:v>110353.99999999997</c:v>
                </c:pt>
                <c:pt idx="1320">
                  <c:v>112275</c:v>
                </c:pt>
                <c:pt idx="1321">
                  <c:v>113844</c:v>
                </c:pt>
                <c:pt idx="1322">
                  <c:v>116781.5</c:v>
                </c:pt>
                <c:pt idx="1323">
                  <c:v>120540</c:v>
                </c:pt>
                <c:pt idx="1324">
                  <c:v>115512</c:v>
                </c:pt>
                <c:pt idx="1325">
                  <c:v>118616.49999999997</c:v>
                </c:pt>
                <c:pt idx="1326">
                  <c:v>120675</c:v>
                </c:pt>
                <c:pt idx="1327">
                  <c:v>121252</c:v>
                </c:pt>
                <c:pt idx="1328">
                  <c:v>119699.5</c:v>
                </c:pt>
                <c:pt idx="1329">
                  <c:v>122192.99999999997</c:v>
                </c:pt>
                <c:pt idx="1330">
                  <c:v>125817.5</c:v>
                </c:pt>
                <c:pt idx="1331">
                  <c:v>124081.5</c:v>
                </c:pt>
                <c:pt idx="1332">
                  <c:v>121503.99999999997</c:v>
                </c:pt>
                <c:pt idx="1333">
                  <c:v>121862.5</c:v>
                </c:pt>
                <c:pt idx="1334">
                  <c:v>124802</c:v>
                </c:pt>
                <c:pt idx="1335">
                  <c:v>118885.5</c:v>
                </c:pt>
                <c:pt idx="1336">
                  <c:v>113507.00000000003</c:v>
                </c:pt>
                <c:pt idx="1337">
                  <c:v>110270.5</c:v>
                </c:pt>
                <c:pt idx="1338">
                  <c:v>110764.5</c:v>
                </c:pt>
                <c:pt idx="1339">
                  <c:v>110345.5</c:v>
                </c:pt>
                <c:pt idx="1340">
                  <c:v>113412</c:v>
                </c:pt>
                <c:pt idx="1341">
                  <c:v>116622</c:v>
                </c:pt>
                <c:pt idx="1342">
                  <c:v>121104.5</c:v>
                </c:pt>
                <c:pt idx="1343">
                  <c:v>122339.5</c:v>
                </c:pt>
                <c:pt idx="1344">
                  <c:v>123794</c:v>
                </c:pt>
                <c:pt idx="1345">
                  <c:v>126898</c:v>
                </c:pt>
                <c:pt idx="1346">
                  <c:v>127153.99999999997</c:v>
                </c:pt>
                <c:pt idx="1347">
                  <c:v>126196.5</c:v>
                </c:pt>
                <c:pt idx="1348">
                  <c:v>130725</c:v>
                </c:pt>
                <c:pt idx="1349">
                  <c:v>133753.99999999997</c:v>
                </c:pt>
                <c:pt idx="1350">
                  <c:v>135428.99999999997</c:v>
                </c:pt>
                <c:pt idx="1351">
                  <c:v>140972.5</c:v>
                </c:pt>
                <c:pt idx="1352">
                  <c:v>135119.50000000003</c:v>
                </c:pt>
                <c:pt idx="1353">
                  <c:v>136159.5</c:v>
                </c:pt>
                <c:pt idx="1354">
                  <c:v>138332.5</c:v>
                </c:pt>
                <c:pt idx="1355">
                  <c:v>140547</c:v>
                </c:pt>
                <c:pt idx="1356">
                  <c:v>140658</c:v>
                </c:pt>
                <c:pt idx="1357">
                  <c:v>138439.5</c:v>
                </c:pt>
                <c:pt idx="1358">
                  <c:v>143204.5</c:v>
                </c:pt>
                <c:pt idx="1359">
                  <c:v>141171.00000000003</c:v>
                </c:pt>
                <c:pt idx="1360">
                  <c:v>137361.5</c:v>
                </c:pt>
                <c:pt idx="1361">
                  <c:v>144924.5</c:v>
                </c:pt>
                <c:pt idx="1362">
                  <c:v>151134.5</c:v>
                </c:pt>
                <c:pt idx="1363">
                  <c:v>150617</c:v>
                </c:pt>
                <c:pt idx="1364">
                  <c:v>155215.5</c:v>
                </c:pt>
                <c:pt idx="1365">
                  <c:v>163813</c:v>
                </c:pt>
                <c:pt idx="1366">
                  <c:v>172414.5</c:v>
                </c:pt>
                <c:pt idx="1367">
                  <c:v>184252</c:v>
                </c:pt>
                <c:pt idx="1368">
                  <c:v>182707.5</c:v>
                </c:pt>
                <c:pt idx="1369">
                  <c:v>188454</c:v>
                </c:pt>
                <c:pt idx="1370">
                  <c:v>186925.5</c:v>
                </c:pt>
                <c:pt idx="1371">
                  <c:v>181348</c:v>
                </c:pt>
                <c:pt idx="1372">
                  <c:v>168165</c:v>
                </c:pt>
                <c:pt idx="1373">
                  <c:v>167505.49999999997</c:v>
                </c:pt>
                <c:pt idx="1374">
                  <c:v>171085.5</c:v>
                </c:pt>
                <c:pt idx="1375">
                  <c:v>174548</c:v>
                </c:pt>
                <c:pt idx="1376">
                  <c:v>170967</c:v>
                </c:pt>
                <c:pt idx="1377">
                  <c:v>179289.5</c:v>
                </c:pt>
                <c:pt idx="1378">
                  <c:v>181653</c:v>
                </c:pt>
                <c:pt idx="1379">
                  <c:v>186232</c:v>
                </c:pt>
                <c:pt idx="1380">
                  <c:v>178975.5</c:v>
                </c:pt>
                <c:pt idx="1381">
                  <c:v>175734.5</c:v>
                </c:pt>
                <c:pt idx="1382">
                  <c:v>184762</c:v>
                </c:pt>
                <c:pt idx="1383">
                  <c:v>181050.5</c:v>
                </c:pt>
                <c:pt idx="1384">
                  <c:v>168917.5</c:v>
                </c:pt>
                <c:pt idx="1385">
                  <c:v>169719</c:v>
                </c:pt>
                <c:pt idx="1386">
                  <c:v>164772</c:v>
                </c:pt>
                <c:pt idx="1387">
                  <c:v>172496.5</c:v>
                </c:pt>
                <c:pt idx="1388">
                  <c:v>171602</c:v>
                </c:pt>
                <c:pt idx="1389">
                  <c:v>173391</c:v>
                </c:pt>
                <c:pt idx="1390">
                  <c:v>179898</c:v>
                </c:pt>
                <c:pt idx="1391">
                  <c:v>177928</c:v>
                </c:pt>
                <c:pt idx="1392">
                  <c:v>175514.5</c:v>
                </c:pt>
                <c:pt idx="1393">
                  <c:v>176989.5</c:v>
                </c:pt>
                <c:pt idx="1394">
                  <c:v>180423</c:v>
                </c:pt>
                <c:pt idx="1395">
                  <c:v>172067</c:v>
                </c:pt>
                <c:pt idx="1396">
                  <c:v>173070.5</c:v>
                </c:pt>
                <c:pt idx="1397">
                  <c:v>165558.50000000003</c:v>
                </c:pt>
                <c:pt idx="1398">
                  <c:v>167935.5</c:v>
                </c:pt>
                <c:pt idx="1399">
                  <c:v>168488</c:v>
                </c:pt>
                <c:pt idx="1400">
                  <c:v>166028.99999999997</c:v>
                </c:pt>
                <c:pt idx="1401">
                  <c:v>169720</c:v>
                </c:pt>
                <c:pt idx="1402">
                  <c:v>167618.5</c:v>
                </c:pt>
                <c:pt idx="1403">
                  <c:v>170992</c:v>
                </c:pt>
                <c:pt idx="1404">
                  <c:v>170203</c:v>
                </c:pt>
                <c:pt idx="1405">
                  <c:v>163817</c:v>
                </c:pt>
                <c:pt idx="1406">
                  <c:v>166391.49999999997</c:v>
                </c:pt>
                <c:pt idx="1407">
                  <c:v>164490</c:v>
                </c:pt>
                <c:pt idx="1408">
                  <c:v>171656.5</c:v>
                </c:pt>
                <c:pt idx="1409">
                  <c:v>167577</c:v>
                </c:pt>
                <c:pt idx="1410">
                  <c:v>170057.5</c:v>
                </c:pt>
                <c:pt idx="1411">
                  <c:v>164152</c:v>
                </c:pt>
                <c:pt idx="1412">
                  <c:v>167405.49999999997</c:v>
                </c:pt>
                <c:pt idx="1413">
                  <c:v>165542.99999999997</c:v>
                </c:pt>
                <c:pt idx="1414">
                  <c:v>166988.5</c:v>
                </c:pt>
                <c:pt idx="1415">
                  <c:v>166771.00000000003</c:v>
                </c:pt>
                <c:pt idx="1416">
                  <c:v>173082.00000000003</c:v>
                </c:pt>
                <c:pt idx="1417">
                  <c:v>170472.5</c:v>
                </c:pt>
                <c:pt idx="1418">
                  <c:v>173195.5</c:v>
                </c:pt>
                <c:pt idx="1419">
                  <c:v>168843.5</c:v>
                </c:pt>
                <c:pt idx="1420">
                  <c:v>173217</c:v>
                </c:pt>
                <c:pt idx="1421">
                  <c:v>176884</c:v>
                </c:pt>
                <c:pt idx="1422">
                  <c:v>180965.5</c:v>
                </c:pt>
                <c:pt idx="1423">
                  <c:v>180118</c:v>
                </c:pt>
                <c:pt idx="1424">
                  <c:v>184263</c:v>
                </c:pt>
                <c:pt idx="1425">
                  <c:v>182977</c:v>
                </c:pt>
                <c:pt idx="1426">
                  <c:v>182031</c:v>
                </c:pt>
                <c:pt idx="1427">
                  <c:v>180652</c:v>
                </c:pt>
                <c:pt idx="1428">
                  <c:v>177502.5</c:v>
                </c:pt>
                <c:pt idx="1429">
                  <c:v>179657.5</c:v>
                </c:pt>
                <c:pt idx="1430">
                  <c:v>174631</c:v>
                </c:pt>
                <c:pt idx="1431">
                  <c:v>182045.5</c:v>
                </c:pt>
                <c:pt idx="1432">
                  <c:v>179365.5</c:v>
                </c:pt>
                <c:pt idx="1433">
                  <c:v>181769</c:v>
                </c:pt>
                <c:pt idx="1434">
                  <c:v>177292.99999999997</c:v>
                </c:pt>
                <c:pt idx="1435">
                  <c:v>175490.5</c:v>
                </c:pt>
                <c:pt idx="1436">
                  <c:v>173730.49999999997</c:v>
                </c:pt>
                <c:pt idx="1437">
                  <c:v>171699</c:v>
                </c:pt>
                <c:pt idx="1438">
                  <c:v>172458</c:v>
                </c:pt>
                <c:pt idx="1439">
                  <c:v>170507.00000000003</c:v>
                </c:pt>
                <c:pt idx="1440">
                  <c:v>168108</c:v>
                </c:pt>
                <c:pt idx="1441">
                  <c:v>169395.5</c:v>
                </c:pt>
                <c:pt idx="1442">
                  <c:v>164261.5</c:v>
                </c:pt>
                <c:pt idx="1443">
                  <c:v>166023</c:v>
                </c:pt>
                <c:pt idx="1444">
                  <c:v>164486.5</c:v>
                </c:pt>
                <c:pt idx="1445">
                  <c:v>157665.5</c:v>
                </c:pt>
                <c:pt idx="1446">
                  <c:v>156883</c:v>
                </c:pt>
                <c:pt idx="1447">
                  <c:v>157960.5</c:v>
                </c:pt>
                <c:pt idx="1448">
                  <c:v>156899</c:v>
                </c:pt>
                <c:pt idx="1449">
                  <c:v>159483.50000000003</c:v>
                </c:pt>
                <c:pt idx="1450">
                  <c:v>161605.49999999997</c:v>
                </c:pt>
                <c:pt idx="1451">
                  <c:v>161377.5</c:v>
                </c:pt>
                <c:pt idx="1452">
                  <c:v>160320.5</c:v>
                </c:pt>
                <c:pt idx="1453">
                  <c:v>147969</c:v>
                </c:pt>
                <c:pt idx="1454">
                  <c:v>139731</c:v>
                </c:pt>
                <c:pt idx="1455">
                  <c:v>145406</c:v>
                </c:pt>
                <c:pt idx="1456">
                  <c:v>145781.5</c:v>
                </c:pt>
                <c:pt idx="1457">
                  <c:v>142583</c:v>
                </c:pt>
                <c:pt idx="1458">
                  <c:v>131342.99999999997</c:v>
                </c:pt>
                <c:pt idx="1459">
                  <c:v>135499.5</c:v>
                </c:pt>
                <c:pt idx="1460">
                  <c:v>135385.5</c:v>
                </c:pt>
                <c:pt idx="1461">
                  <c:v>132762</c:v>
                </c:pt>
                <c:pt idx="1462">
                  <c:v>136407.00000000003</c:v>
                </c:pt>
                <c:pt idx="1463">
                  <c:v>125817.99999999997</c:v>
                </c:pt>
                <c:pt idx="1464">
                  <c:v>118289</c:v>
                </c:pt>
                <c:pt idx="1465">
                  <c:v>117297</c:v>
                </c:pt>
                <c:pt idx="1466">
                  <c:v>122530</c:v>
                </c:pt>
                <c:pt idx="1467">
                  <c:v>123132.00000000003</c:v>
                </c:pt>
                <c:pt idx="1468">
                  <c:v>128577</c:v>
                </c:pt>
                <c:pt idx="1469">
                  <c:v>124639</c:v>
                </c:pt>
                <c:pt idx="1470">
                  <c:v>122307.00000000003</c:v>
                </c:pt>
                <c:pt idx="1471">
                  <c:v>130445</c:v>
                </c:pt>
                <c:pt idx="1472">
                  <c:v>130338.5</c:v>
                </c:pt>
                <c:pt idx="1473">
                  <c:v>133270.5</c:v>
                </c:pt>
                <c:pt idx="1474">
                  <c:v>134219</c:v>
                </c:pt>
                <c:pt idx="1475">
                  <c:v>126609</c:v>
                </c:pt>
                <c:pt idx="1476">
                  <c:v>127506.5</c:v>
                </c:pt>
                <c:pt idx="1477">
                  <c:v>129649.5</c:v>
                </c:pt>
                <c:pt idx="1478">
                  <c:v>127391.49999999997</c:v>
                </c:pt>
                <c:pt idx="1479">
                  <c:v>122426</c:v>
                </c:pt>
                <c:pt idx="1480">
                  <c:v>125691</c:v>
                </c:pt>
                <c:pt idx="1481">
                  <c:v>130103.99999999997</c:v>
                </c:pt>
                <c:pt idx="1482">
                  <c:v>124911</c:v>
                </c:pt>
                <c:pt idx="1483">
                  <c:v>121195</c:v>
                </c:pt>
                <c:pt idx="1484">
                  <c:v>121667</c:v>
                </c:pt>
                <c:pt idx="1485">
                  <c:v>117460</c:v>
                </c:pt>
                <c:pt idx="1486">
                  <c:v>119739</c:v>
                </c:pt>
                <c:pt idx="1487">
                  <c:v>116512.5</c:v>
                </c:pt>
                <c:pt idx="1488">
                  <c:v>117810</c:v>
                </c:pt>
                <c:pt idx="1489">
                  <c:v>113882.00000000003</c:v>
                </c:pt>
                <c:pt idx="1490">
                  <c:v>113306</c:v>
                </c:pt>
                <c:pt idx="1491">
                  <c:v>115237</c:v>
                </c:pt>
                <c:pt idx="1492">
                  <c:v>115531</c:v>
                </c:pt>
                <c:pt idx="1493">
                  <c:v>115514</c:v>
                </c:pt>
                <c:pt idx="1494">
                  <c:v>119158</c:v>
                </c:pt>
                <c:pt idx="1495">
                  <c:v>117772</c:v>
                </c:pt>
                <c:pt idx="1496">
                  <c:v>121008</c:v>
                </c:pt>
                <c:pt idx="1497">
                  <c:v>126377</c:v>
                </c:pt>
                <c:pt idx="1498">
                  <c:v>127517</c:v>
                </c:pt>
                <c:pt idx="1499">
                  <c:v>127084</c:v>
                </c:pt>
                <c:pt idx="1500">
                  <c:v>126967.99999999997</c:v>
                </c:pt>
                <c:pt idx="1501">
                  <c:v>133999</c:v>
                </c:pt>
                <c:pt idx="1502">
                  <c:v>128464.5</c:v>
                </c:pt>
                <c:pt idx="1503">
                  <c:v>123788</c:v>
                </c:pt>
                <c:pt idx="1504">
                  <c:v>123242.99999999997</c:v>
                </c:pt>
                <c:pt idx="1505">
                  <c:v>125112</c:v>
                </c:pt>
                <c:pt idx="1506">
                  <c:v>123780.49999999997</c:v>
                </c:pt>
                <c:pt idx="1507">
                  <c:v>124622</c:v>
                </c:pt>
                <c:pt idx="1508">
                  <c:v>123187</c:v>
                </c:pt>
                <c:pt idx="1509">
                  <c:v>121988.5</c:v>
                </c:pt>
                <c:pt idx="1510">
                  <c:v>120864.5</c:v>
                </c:pt>
                <c:pt idx="1511">
                  <c:v>120384.5</c:v>
                </c:pt>
                <c:pt idx="1512">
                  <c:v>115164.5</c:v>
                </c:pt>
                <c:pt idx="1513">
                  <c:v>115531</c:v>
                </c:pt>
                <c:pt idx="1514">
                  <c:v>119996.00000000003</c:v>
                </c:pt>
                <c:pt idx="1515">
                  <c:v>124501.5</c:v>
                </c:pt>
                <c:pt idx="1516">
                  <c:v>123567.99999999997</c:v>
                </c:pt>
                <c:pt idx="1517">
                  <c:v>123192</c:v>
                </c:pt>
                <c:pt idx="1518">
                  <c:v>125361.5</c:v>
                </c:pt>
                <c:pt idx="1519">
                  <c:v>122267.99999999997</c:v>
                </c:pt>
                <c:pt idx="1520">
                  <c:v>122521.5</c:v>
                </c:pt>
                <c:pt idx="1521">
                  <c:v>121106.5</c:v>
                </c:pt>
                <c:pt idx="1522">
                  <c:v>122831.5</c:v>
                </c:pt>
                <c:pt idx="1523">
                  <c:v>123046.5</c:v>
                </c:pt>
                <c:pt idx="1524">
                  <c:v>121241.49999999997</c:v>
                </c:pt>
                <c:pt idx="1525">
                  <c:v>122103</c:v>
                </c:pt>
                <c:pt idx="1526">
                  <c:v>119931.5</c:v>
                </c:pt>
                <c:pt idx="1527">
                  <c:v>115951.5</c:v>
                </c:pt>
                <c:pt idx="1528">
                  <c:v>115786.5</c:v>
                </c:pt>
                <c:pt idx="1529">
                  <c:v>117956.5</c:v>
                </c:pt>
                <c:pt idx="1530">
                  <c:v>117564</c:v>
                </c:pt>
                <c:pt idx="1531">
                  <c:v>120566.49999999997</c:v>
                </c:pt>
                <c:pt idx="1532">
                  <c:v>122851.5</c:v>
                </c:pt>
                <c:pt idx="1533">
                  <c:v>122321.5</c:v>
                </c:pt>
                <c:pt idx="1534">
                  <c:v>114326.5</c:v>
                </c:pt>
                <c:pt idx="1535">
                  <c:v>115971.5</c:v>
                </c:pt>
                <c:pt idx="1536">
                  <c:v>117851.5</c:v>
                </c:pt>
                <c:pt idx="1537">
                  <c:v>118966.49999999997</c:v>
                </c:pt>
                <c:pt idx="1538">
                  <c:v>115139.5</c:v>
                </c:pt>
                <c:pt idx="1539">
                  <c:v>117777.5</c:v>
                </c:pt>
                <c:pt idx="1540">
                  <c:v>121849.5</c:v>
                </c:pt>
                <c:pt idx="1541">
                  <c:v>119655.49999999997</c:v>
                </c:pt>
                <c:pt idx="1542">
                  <c:v>118687</c:v>
                </c:pt>
                <c:pt idx="1543">
                  <c:v>118286</c:v>
                </c:pt>
                <c:pt idx="1544">
                  <c:v>122021.5</c:v>
                </c:pt>
                <c:pt idx="1545">
                  <c:v>128714</c:v>
                </c:pt>
                <c:pt idx="1546">
                  <c:v>130956.5</c:v>
                </c:pt>
                <c:pt idx="1547">
                  <c:v>130622.5</c:v>
                </c:pt>
                <c:pt idx="1548">
                  <c:v>124079.5</c:v>
                </c:pt>
                <c:pt idx="1549">
                  <c:v>124087.5</c:v>
                </c:pt>
                <c:pt idx="1550">
                  <c:v>122151</c:v>
                </c:pt>
                <c:pt idx="1551">
                  <c:v>122630.49999999997</c:v>
                </c:pt>
                <c:pt idx="1552">
                  <c:v>116828</c:v>
                </c:pt>
                <c:pt idx="1553">
                  <c:v>118115.5</c:v>
                </c:pt>
                <c:pt idx="1554">
                  <c:v>120491</c:v>
                </c:pt>
                <c:pt idx="1555">
                  <c:v>123081</c:v>
                </c:pt>
                <c:pt idx="1556">
                  <c:v>122785</c:v>
                </c:pt>
                <c:pt idx="1557">
                  <c:v>122733.5</c:v>
                </c:pt>
                <c:pt idx="1558">
                  <c:v>122198.5</c:v>
                </c:pt>
                <c:pt idx="1559">
                  <c:v>120822.5</c:v>
                </c:pt>
                <c:pt idx="1560">
                  <c:v>120318.49999999997</c:v>
                </c:pt>
                <c:pt idx="1561">
                  <c:v>121193.50000000003</c:v>
                </c:pt>
                <c:pt idx="1562">
                  <c:v>125339.99999999997</c:v>
                </c:pt>
                <c:pt idx="1563">
                  <c:v>123678</c:v>
                </c:pt>
                <c:pt idx="1564">
                  <c:v>123166.5</c:v>
                </c:pt>
                <c:pt idx="1565">
                  <c:v>120997</c:v>
                </c:pt>
                <c:pt idx="1566">
                  <c:v>122562</c:v>
                </c:pt>
                <c:pt idx="1567">
                  <c:v>125820</c:v>
                </c:pt>
                <c:pt idx="1568">
                  <c:v>122251</c:v>
                </c:pt>
                <c:pt idx="1569">
                  <c:v>120845</c:v>
                </c:pt>
                <c:pt idx="1570">
                  <c:v>123050.5</c:v>
                </c:pt>
                <c:pt idx="1571">
                  <c:v>120485.5</c:v>
                </c:pt>
                <c:pt idx="1572">
                  <c:v>115610.5</c:v>
                </c:pt>
                <c:pt idx="1573">
                  <c:v>115222.49999999997</c:v>
                </c:pt>
                <c:pt idx="1574">
                  <c:v>116083</c:v>
                </c:pt>
                <c:pt idx="1575">
                  <c:v>117761.49999999997</c:v>
                </c:pt>
                <c:pt idx="1576">
                  <c:v>123134</c:v>
                </c:pt>
                <c:pt idx="1577">
                  <c:v>119224</c:v>
                </c:pt>
                <c:pt idx="1578">
                  <c:v>118795.5</c:v>
                </c:pt>
                <c:pt idx="1579">
                  <c:v>117782</c:v>
                </c:pt>
                <c:pt idx="1580">
                  <c:v>121867.5</c:v>
                </c:pt>
                <c:pt idx="1581">
                  <c:v>124680.50000000003</c:v>
                </c:pt>
                <c:pt idx="1582">
                  <c:v>125372</c:v>
                </c:pt>
                <c:pt idx="1583">
                  <c:v>124467</c:v>
                </c:pt>
                <c:pt idx="1584">
                  <c:v>125901</c:v>
                </c:pt>
                <c:pt idx="1585">
                  <c:v>124704.5</c:v>
                </c:pt>
                <c:pt idx="1586">
                  <c:v>122188.5</c:v>
                </c:pt>
                <c:pt idx="1587">
                  <c:v>116491.5</c:v>
                </c:pt>
                <c:pt idx="1588">
                  <c:v>119687.5</c:v>
                </c:pt>
                <c:pt idx="1589">
                  <c:v>119047.49999999997</c:v>
                </c:pt>
                <c:pt idx="1590">
                  <c:v>116925.5</c:v>
                </c:pt>
                <c:pt idx="1591">
                  <c:v>119118</c:v>
                </c:pt>
                <c:pt idx="1592">
                  <c:v>119284</c:v>
                </c:pt>
                <c:pt idx="1593">
                  <c:v>117062</c:v>
                </c:pt>
                <c:pt idx="1594">
                  <c:v>117409</c:v>
                </c:pt>
                <c:pt idx="1595">
                  <c:v>114778.5</c:v>
                </c:pt>
                <c:pt idx="1596">
                  <c:v>121752</c:v>
                </c:pt>
                <c:pt idx="1597">
                  <c:v>121955.5</c:v>
                </c:pt>
                <c:pt idx="1598">
                  <c:v>123199</c:v>
                </c:pt>
                <c:pt idx="1599">
                  <c:v>124290.5</c:v>
                </c:pt>
                <c:pt idx="1600">
                  <c:v>130491.5</c:v>
                </c:pt>
                <c:pt idx="1601">
                  <c:v>137962.99999999997</c:v>
                </c:pt>
                <c:pt idx="1602">
                  <c:v>137061</c:v>
                </c:pt>
                <c:pt idx="1603">
                  <c:v>137819.49999999997</c:v>
                </c:pt>
                <c:pt idx="1604">
                  <c:v>139990.5</c:v>
                </c:pt>
                <c:pt idx="1605">
                  <c:v>139594.5</c:v>
                </c:pt>
                <c:pt idx="1606">
                  <c:v>139818</c:v>
                </c:pt>
                <c:pt idx="1607">
                  <c:v>135288.99999999997</c:v>
                </c:pt>
                <c:pt idx="1608">
                  <c:v>135566.5</c:v>
                </c:pt>
                <c:pt idx="1609">
                  <c:v>137591.49999999997</c:v>
                </c:pt>
                <c:pt idx="1610">
                  <c:v>135942</c:v>
                </c:pt>
                <c:pt idx="1611">
                  <c:v>134469</c:v>
                </c:pt>
                <c:pt idx="1612">
                  <c:v>140260</c:v>
                </c:pt>
                <c:pt idx="1613">
                  <c:v>139312</c:v>
                </c:pt>
                <c:pt idx="1614">
                  <c:v>138476</c:v>
                </c:pt>
                <c:pt idx="1615">
                  <c:v>136870</c:v>
                </c:pt>
                <c:pt idx="1616">
                  <c:v>133255</c:v>
                </c:pt>
                <c:pt idx="1617">
                  <c:v>137421.5</c:v>
                </c:pt>
                <c:pt idx="1618">
                  <c:v>141584.5</c:v>
                </c:pt>
                <c:pt idx="1619">
                  <c:v>146398.5</c:v>
                </c:pt>
                <c:pt idx="1620">
                  <c:v>148170</c:v>
                </c:pt>
                <c:pt idx="1621">
                  <c:v>148289.5</c:v>
                </c:pt>
                <c:pt idx="1622">
                  <c:v>150163.5</c:v>
                </c:pt>
                <c:pt idx="1623">
                  <c:v>146148</c:v>
                </c:pt>
                <c:pt idx="1624">
                  <c:v>144335.00000000003</c:v>
                </c:pt>
                <c:pt idx="1625">
                  <c:v>145364</c:v>
                </c:pt>
                <c:pt idx="1626">
                  <c:v>143232.00000000003</c:v>
                </c:pt>
                <c:pt idx="1627">
                  <c:v>144388</c:v>
                </c:pt>
                <c:pt idx="1628">
                  <c:v>145619</c:v>
                </c:pt>
                <c:pt idx="1629">
                  <c:v>144682.5</c:v>
                </c:pt>
                <c:pt idx="1630">
                  <c:v>145757.99999999997</c:v>
                </c:pt>
                <c:pt idx="1631">
                  <c:v>146218.5</c:v>
                </c:pt>
                <c:pt idx="1632">
                  <c:v>145761.5</c:v>
                </c:pt>
                <c:pt idx="1633">
                  <c:v>148067.5</c:v>
                </c:pt>
                <c:pt idx="1634">
                  <c:v>146222.5</c:v>
                </c:pt>
                <c:pt idx="1635">
                  <c:v>140127</c:v>
                </c:pt>
                <c:pt idx="1636">
                  <c:v>141011</c:v>
                </c:pt>
                <c:pt idx="1637">
                  <c:v>143379.5</c:v>
                </c:pt>
                <c:pt idx="1638">
                  <c:v>142500</c:v>
                </c:pt>
                <c:pt idx="1639">
                  <c:v>145823.5</c:v>
                </c:pt>
                <c:pt idx="1640">
                  <c:v>137047.5</c:v>
                </c:pt>
                <c:pt idx="1641">
                  <c:v>135195</c:v>
                </c:pt>
                <c:pt idx="1642">
                  <c:v>131699</c:v>
                </c:pt>
                <c:pt idx="1643">
                  <c:v>130206.5</c:v>
                </c:pt>
                <c:pt idx="1644">
                  <c:v>128365.00000000003</c:v>
                </c:pt>
                <c:pt idx="1645">
                  <c:v>123932.5</c:v>
                </c:pt>
                <c:pt idx="1646">
                  <c:v>125427</c:v>
                </c:pt>
                <c:pt idx="1647">
                  <c:v>127705</c:v>
                </c:pt>
                <c:pt idx="1648">
                  <c:v>127537</c:v>
                </c:pt>
                <c:pt idx="1649">
                  <c:v>130470</c:v>
                </c:pt>
                <c:pt idx="1650">
                  <c:v>132474.5</c:v>
                </c:pt>
                <c:pt idx="1651">
                  <c:v>129575.5</c:v>
                </c:pt>
                <c:pt idx="1652">
                  <c:v>133026.99999999997</c:v>
                </c:pt>
                <c:pt idx="1653">
                  <c:v>134640.5</c:v>
                </c:pt>
                <c:pt idx="1654">
                  <c:v>135195.5</c:v>
                </c:pt>
                <c:pt idx="1655">
                  <c:v>137266.5</c:v>
                </c:pt>
                <c:pt idx="1656">
                  <c:v>135355.5</c:v>
                </c:pt>
                <c:pt idx="1657">
                  <c:v>133709</c:v>
                </c:pt>
                <c:pt idx="1658">
                  <c:v>136304.5</c:v>
                </c:pt>
                <c:pt idx="1659">
                  <c:v>138684.5</c:v>
                </c:pt>
                <c:pt idx="1660">
                  <c:v>139980</c:v>
                </c:pt>
                <c:pt idx="1661">
                  <c:v>140507.5</c:v>
                </c:pt>
                <c:pt idx="1662">
                  <c:v>144413.5</c:v>
                </c:pt>
                <c:pt idx="1663">
                  <c:v>144070</c:v>
                </c:pt>
                <c:pt idx="1664">
                  <c:v>143078.5</c:v>
                </c:pt>
                <c:pt idx="1665">
                  <c:v>138473</c:v>
                </c:pt>
                <c:pt idx="1666">
                  <c:v>138250</c:v>
                </c:pt>
                <c:pt idx="1667">
                  <c:v>141389.5</c:v>
                </c:pt>
                <c:pt idx="1668">
                  <c:v>142159.5</c:v>
                </c:pt>
                <c:pt idx="1669">
                  <c:v>144315</c:v>
                </c:pt>
                <c:pt idx="1670">
                  <c:v>143184</c:v>
                </c:pt>
                <c:pt idx="1671">
                  <c:v>141731</c:v>
                </c:pt>
                <c:pt idx="1672">
                  <c:v>142139</c:v>
                </c:pt>
                <c:pt idx="1673">
                  <c:v>140027.49999999997</c:v>
                </c:pt>
                <c:pt idx="1674">
                  <c:v>136639</c:v>
                </c:pt>
                <c:pt idx="1675">
                  <c:v>138340.5</c:v>
                </c:pt>
                <c:pt idx="1676">
                  <c:v>141659</c:v>
                </c:pt>
                <c:pt idx="1677">
                  <c:v>143764</c:v>
                </c:pt>
                <c:pt idx="1678">
                  <c:v>140715.5</c:v>
                </c:pt>
                <c:pt idx="1679">
                  <c:v>144261</c:v>
                </c:pt>
                <c:pt idx="1680">
                  <c:v>143834.5</c:v>
                </c:pt>
                <c:pt idx="1681">
                  <c:v>145055</c:v>
                </c:pt>
                <c:pt idx="1682">
                  <c:v>148487</c:v>
                </c:pt>
                <c:pt idx="1683">
                  <c:v>151674</c:v>
                </c:pt>
                <c:pt idx="1684">
                  <c:v>149703</c:v>
                </c:pt>
                <c:pt idx="1685">
                  <c:v>148075</c:v>
                </c:pt>
                <c:pt idx="1686">
                  <c:v>146557.5</c:v>
                </c:pt>
                <c:pt idx="1687">
                  <c:v>145792.5</c:v>
                </c:pt>
                <c:pt idx="1688">
                  <c:v>148328</c:v>
                </c:pt>
                <c:pt idx="1689">
                  <c:v>145987.50000000003</c:v>
                </c:pt>
                <c:pt idx="1690">
                  <c:v>145321</c:v>
                </c:pt>
                <c:pt idx="1691">
                  <c:v>144515.5</c:v>
                </c:pt>
                <c:pt idx="1692">
                  <c:v>144997.5</c:v>
                </c:pt>
                <c:pt idx="1693">
                  <c:v>146535.5</c:v>
                </c:pt>
                <c:pt idx="1694">
                  <c:v>146181</c:v>
                </c:pt>
                <c:pt idx="1695">
                  <c:v>145179</c:v>
                </c:pt>
                <c:pt idx="1696">
                  <c:v>142575.50000000003</c:v>
                </c:pt>
                <c:pt idx="1697">
                  <c:v>143574.5</c:v>
                </c:pt>
                <c:pt idx="1698">
                  <c:v>145387.5</c:v>
                </c:pt>
                <c:pt idx="1699">
                  <c:v>148990.5</c:v>
                </c:pt>
                <c:pt idx="1700">
                  <c:v>149339</c:v>
                </c:pt>
                <c:pt idx="1701">
                  <c:v>150870.5</c:v>
                </c:pt>
                <c:pt idx="1702">
                  <c:v>149184</c:v>
                </c:pt>
                <c:pt idx="1703">
                  <c:v>152069.5</c:v>
                </c:pt>
                <c:pt idx="1704">
                  <c:v>150504</c:v>
                </c:pt>
                <c:pt idx="1705">
                  <c:v>149113</c:v>
                </c:pt>
                <c:pt idx="1706">
                  <c:v>151891</c:v>
                </c:pt>
                <c:pt idx="1707">
                  <c:v>149553.5</c:v>
                </c:pt>
                <c:pt idx="1708">
                  <c:v>150176</c:v>
                </c:pt>
                <c:pt idx="1709">
                  <c:v>150343</c:v>
                </c:pt>
                <c:pt idx="1710">
                  <c:v>149694.99999999997</c:v>
                </c:pt>
                <c:pt idx="1711">
                  <c:v>154754.5</c:v>
                </c:pt>
                <c:pt idx="1712">
                  <c:v>152242</c:v>
                </c:pt>
                <c:pt idx="1713">
                  <c:v>154190</c:v>
                </c:pt>
                <c:pt idx="1714">
                  <c:v>155380</c:v>
                </c:pt>
                <c:pt idx="1715">
                  <c:v>154134.5</c:v>
                </c:pt>
                <c:pt idx="1716">
                  <c:v>152814.5</c:v>
                </c:pt>
                <c:pt idx="1717">
                  <c:v>151809</c:v>
                </c:pt>
                <c:pt idx="1718">
                  <c:v>151563</c:v>
                </c:pt>
                <c:pt idx="1719">
                  <c:v>149677.00000000003</c:v>
                </c:pt>
                <c:pt idx="1720">
                  <c:v>150265.5</c:v>
                </c:pt>
                <c:pt idx="1721">
                  <c:v>148878</c:v>
                </c:pt>
                <c:pt idx="1722">
                  <c:v>149595</c:v>
                </c:pt>
                <c:pt idx="1723">
                  <c:v>147724.5</c:v>
                </c:pt>
                <c:pt idx="1724">
                  <c:v>146628</c:v>
                </c:pt>
                <c:pt idx="1725">
                  <c:v>145384.5</c:v>
                </c:pt>
                <c:pt idx="1726">
                  <c:v>146126.00000000003</c:v>
                </c:pt>
                <c:pt idx="1727">
                  <c:v>144902.5</c:v>
                </c:pt>
                <c:pt idx="1728">
                  <c:v>143463.50000000003</c:v>
                </c:pt>
                <c:pt idx="1729">
                  <c:v>141980.5</c:v>
                </c:pt>
                <c:pt idx="1730">
                  <c:v>140562.5</c:v>
                </c:pt>
                <c:pt idx="1731">
                  <c:v>140412</c:v>
                </c:pt>
                <c:pt idx="1732">
                  <c:v>138348.5</c:v>
                </c:pt>
                <c:pt idx="1733">
                  <c:v>141457.49999999997</c:v>
                </c:pt>
                <c:pt idx="1734">
                  <c:v>140924</c:v>
                </c:pt>
                <c:pt idx="1735">
                  <c:v>140212</c:v>
                </c:pt>
                <c:pt idx="1736">
                  <c:v>139427.99999999997</c:v>
                </c:pt>
                <c:pt idx="1737">
                  <c:v>138655</c:v>
                </c:pt>
                <c:pt idx="1738">
                  <c:v>138016.5</c:v>
                </c:pt>
                <c:pt idx="1739">
                  <c:v>139366.5</c:v>
                </c:pt>
                <c:pt idx="1740">
                  <c:v>140876.5</c:v>
                </c:pt>
                <c:pt idx="1741">
                  <c:v>142504.49999999997</c:v>
                </c:pt>
                <c:pt idx="1742">
                  <c:v>143124.5</c:v>
                </c:pt>
                <c:pt idx="1743">
                  <c:v>141596.5</c:v>
                </c:pt>
                <c:pt idx="1744">
                  <c:v>138874.99999999997</c:v>
                </c:pt>
                <c:pt idx="1745">
                  <c:v>141016</c:v>
                </c:pt>
                <c:pt idx="1746">
                  <c:v>141481.50000000003</c:v>
                </c:pt>
                <c:pt idx="1747">
                  <c:v>143459</c:v>
                </c:pt>
                <c:pt idx="1748">
                  <c:v>147723.5</c:v>
                </c:pt>
                <c:pt idx="1749">
                  <c:v>146489</c:v>
                </c:pt>
                <c:pt idx="1750">
                  <c:v>148998.5</c:v>
                </c:pt>
                <c:pt idx="1751">
                  <c:v>152656</c:v>
                </c:pt>
                <c:pt idx="1752">
                  <c:v>151680.5</c:v>
                </c:pt>
                <c:pt idx="1753">
                  <c:v>152676</c:v>
                </c:pt>
                <c:pt idx="1754">
                  <c:v>152455</c:v>
                </c:pt>
                <c:pt idx="1755">
                  <c:v>154819.5</c:v>
                </c:pt>
                <c:pt idx="1756">
                  <c:v>156586.5</c:v>
                </c:pt>
                <c:pt idx="1757">
                  <c:v>157226</c:v>
                </c:pt>
                <c:pt idx="1758">
                  <c:v>157977.5</c:v>
                </c:pt>
                <c:pt idx="1759">
                  <c:v>157132.5</c:v>
                </c:pt>
                <c:pt idx="1760">
                  <c:v>151185.5</c:v>
                </c:pt>
                <c:pt idx="1761">
                  <c:v>153982</c:v>
                </c:pt>
                <c:pt idx="1762">
                  <c:v>153902.5</c:v>
                </c:pt>
                <c:pt idx="1763">
                  <c:v>154797.00000000003</c:v>
                </c:pt>
                <c:pt idx="1764">
                  <c:v>151495</c:v>
                </c:pt>
                <c:pt idx="1765">
                  <c:v>148815.5</c:v>
                </c:pt>
                <c:pt idx="1766">
                  <c:v>149122.5</c:v>
                </c:pt>
                <c:pt idx="1767">
                  <c:v>146280</c:v>
                </c:pt>
                <c:pt idx="1768">
                  <c:v>148026</c:v>
                </c:pt>
                <c:pt idx="1769">
                  <c:v>148403</c:v>
                </c:pt>
                <c:pt idx="1770">
                  <c:v>149676</c:v>
                </c:pt>
                <c:pt idx="1771">
                  <c:v>150846.00000000003</c:v>
                </c:pt>
                <c:pt idx="1772">
                  <c:v>152615.5</c:v>
                </c:pt>
                <c:pt idx="1773">
                  <c:v>156190</c:v>
                </c:pt>
                <c:pt idx="1774">
                  <c:v>160835</c:v>
                </c:pt>
                <c:pt idx="1775">
                  <c:v>161164</c:v>
                </c:pt>
                <c:pt idx="1776">
                  <c:v>169477.5</c:v>
                </c:pt>
                <c:pt idx="1777">
                  <c:v>169768.5</c:v>
                </c:pt>
                <c:pt idx="1778">
                  <c:v>169420</c:v>
                </c:pt>
                <c:pt idx="1779">
                  <c:v>170928</c:v>
                </c:pt>
                <c:pt idx="1780">
                  <c:v>171580.5</c:v>
                </c:pt>
                <c:pt idx="1781">
                  <c:v>169618.5</c:v>
                </c:pt>
                <c:pt idx="1782">
                  <c:v>173955.99999999997</c:v>
                </c:pt>
                <c:pt idx="1783">
                  <c:v>181615</c:v>
                </c:pt>
                <c:pt idx="1784">
                  <c:v>184543.5</c:v>
                </c:pt>
                <c:pt idx="1785">
                  <c:v>186213</c:v>
                </c:pt>
                <c:pt idx="1786">
                  <c:v>181567</c:v>
                </c:pt>
                <c:pt idx="1787">
                  <c:v>178548.5</c:v>
                </c:pt>
                <c:pt idx="1788">
                  <c:v>175940.5</c:v>
                </c:pt>
                <c:pt idx="1789">
                  <c:v>180286.5</c:v>
                </c:pt>
                <c:pt idx="1790">
                  <c:v>178108</c:v>
                </c:pt>
                <c:pt idx="1791">
                  <c:v>181767.5</c:v>
                </c:pt>
                <c:pt idx="1792">
                  <c:v>178635</c:v>
                </c:pt>
                <c:pt idx="1793">
                  <c:v>179221.5</c:v>
                </c:pt>
                <c:pt idx="1794">
                  <c:v>179712</c:v>
                </c:pt>
                <c:pt idx="1795">
                  <c:v>179683.5</c:v>
                </c:pt>
                <c:pt idx="1796">
                  <c:v>174553.5</c:v>
                </c:pt>
                <c:pt idx="1797">
                  <c:v>175757.5</c:v>
                </c:pt>
                <c:pt idx="1798">
                  <c:v>174871.5</c:v>
                </c:pt>
                <c:pt idx="1799">
                  <c:v>174801</c:v>
                </c:pt>
                <c:pt idx="1800">
                  <c:v>174313</c:v>
                </c:pt>
                <c:pt idx="1801">
                  <c:v>175057.5</c:v>
                </c:pt>
                <c:pt idx="1802">
                  <c:v>176322.5</c:v>
                </c:pt>
                <c:pt idx="1803">
                  <c:v>179462</c:v>
                </c:pt>
                <c:pt idx="1804">
                  <c:v>183862</c:v>
                </c:pt>
                <c:pt idx="1805">
                  <c:v>185412.5</c:v>
                </c:pt>
                <c:pt idx="1806">
                  <c:v>182531.5</c:v>
                </c:pt>
                <c:pt idx="1807">
                  <c:v>185474.5</c:v>
                </c:pt>
                <c:pt idx="1808">
                  <c:v>190399.5</c:v>
                </c:pt>
                <c:pt idx="1809">
                  <c:v>187250.5</c:v>
                </c:pt>
                <c:pt idx="1810">
                  <c:v>189456.49999999997</c:v>
                </c:pt>
                <c:pt idx="1811">
                  <c:v>197842.5</c:v>
                </c:pt>
                <c:pt idx="1812">
                  <c:v>194637.5</c:v>
                </c:pt>
                <c:pt idx="1813">
                  <c:v>205983.5</c:v>
                </c:pt>
                <c:pt idx="1814">
                  <c:v>191348</c:v>
                </c:pt>
                <c:pt idx="1815">
                  <c:v>193886</c:v>
                </c:pt>
                <c:pt idx="1816">
                  <c:v>205925</c:v>
                </c:pt>
                <c:pt idx="1817">
                  <c:v>206084.5</c:v>
                </c:pt>
                <c:pt idx="1818">
                  <c:v>214953</c:v>
                </c:pt>
                <c:pt idx="1819">
                  <c:v>213420</c:v>
                </c:pt>
                <c:pt idx="1820">
                  <c:v>220808</c:v>
                </c:pt>
                <c:pt idx="1821">
                  <c:v>216772.49999999997</c:v>
                </c:pt>
                <c:pt idx="1822">
                  <c:v>216779.5</c:v>
                </c:pt>
                <c:pt idx="1823">
                  <c:v>221213.5</c:v>
                </c:pt>
                <c:pt idx="1824">
                  <c:v>218512.5</c:v>
                </c:pt>
                <c:pt idx="1825">
                  <c:v>217621</c:v>
                </c:pt>
                <c:pt idx="1826">
                  <c:v>211854.49999999997</c:v>
                </c:pt>
                <c:pt idx="1827">
                  <c:v>218979</c:v>
                </c:pt>
                <c:pt idx="1828">
                  <c:v>220942.5</c:v>
                </c:pt>
                <c:pt idx="1829">
                  <c:v>225401.5</c:v>
                </c:pt>
                <c:pt idx="1830">
                  <c:v>225770.5</c:v>
                </c:pt>
                <c:pt idx="1831">
                  <c:v>228473.5</c:v>
                </c:pt>
                <c:pt idx="1832">
                  <c:v>229517.5</c:v>
                </c:pt>
                <c:pt idx="1833">
                  <c:v>239332.5</c:v>
                </c:pt>
                <c:pt idx="1834">
                  <c:v>251017.5</c:v>
                </c:pt>
                <c:pt idx="1835">
                  <c:v>256925.5</c:v>
                </c:pt>
                <c:pt idx="1836">
                  <c:v>244387</c:v>
                </c:pt>
                <c:pt idx="1837">
                  <c:v>244926</c:v>
                </c:pt>
                <c:pt idx="1838">
                  <c:v>248095.5</c:v>
                </c:pt>
                <c:pt idx="1839">
                  <c:v>244690</c:v>
                </c:pt>
                <c:pt idx="1840">
                  <c:v>244582.5</c:v>
                </c:pt>
                <c:pt idx="1841">
                  <c:v>245971.5</c:v>
                </c:pt>
                <c:pt idx="1842">
                  <c:v>236710</c:v>
                </c:pt>
                <c:pt idx="1843">
                  <c:v>240881</c:v>
                </c:pt>
                <c:pt idx="1844">
                  <c:v>244982.5</c:v>
                </c:pt>
                <c:pt idx="1845">
                  <c:v>241669.5</c:v>
                </c:pt>
                <c:pt idx="1846">
                  <c:v>240037.5</c:v>
                </c:pt>
                <c:pt idx="1847">
                  <c:v>239412.5</c:v>
                </c:pt>
                <c:pt idx="1848">
                  <c:v>248057.5</c:v>
                </c:pt>
                <c:pt idx="1849">
                  <c:v>238812</c:v>
                </c:pt>
                <c:pt idx="1850">
                  <c:v>233263.5</c:v>
                </c:pt>
                <c:pt idx="1851">
                  <c:v>219864</c:v>
                </c:pt>
                <c:pt idx="1852">
                  <c:v>222910.5</c:v>
                </c:pt>
                <c:pt idx="1853">
                  <c:v>225216</c:v>
                </c:pt>
                <c:pt idx="1854">
                  <c:v>230294.5</c:v>
                </c:pt>
                <c:pt idx="1855">
                  <c:v>229806.5</c:v>
                </c:pt>
                <c:pt idx="1856">
                  <c:v>230979.5</c:v>
                </c:pt>
                <c:pt idx="1857">
                  <c:v>224108.5</c:v>
                </c:pt>
                <c:pt idx="1858">
                  <c:v>220523.5</c:v>
                </c:pt>
                <c:pt idx="1859">
                  <c:v>223245.5</c:v>
                </c:pt>
                <c:pt idx="1860">
                  <c:v>223214</c:v>
                </c:pt>
                <c:pt idx="1861">
                  <c:v>215814</c:v>
                </c:pt>
                <c:pt idx="1862">
                  <c:v>211006.5</c:v>
                </c:pt>
                <c:pt idx="1863">
                  <c:v>203891</c:v>
                </c:pt>
                <c:pt idx="1864">
                  <c:v>200668</c:v>
                </c:pt>
                <c:pt idx="1865">
                  <c:v>198577.5</c:v>
                </c:pt>
                <c:pt idx="1866">
                  <c:v>198833.5</c:v>
                </c:pt>
                <c:pt idx="1867">
                  <c:v>201991.50000000003</c:v>
                </c:pt>
                <c:pt idx="1868">
                  <c:v>200709</c:v>
                </c:pt>
                <c:pt idx="1869">
                  <c:v>199107.00000000003</c:v>
                </c:pt>
                <c:pt idx="1870">
                  <c:v>201503</c:v>
                </c:pt>
                <c:pt idx="1871">
                  <c:v>206422</c:v>
                </c:pt>
                <c:pt idx="1872">
                  <c:v>205161.5</c:v>
                </c:pt>
                <c:pt idx="1873">
                  <c:v>205374.5</c:v>
                </c:pt>
                <c:pt idx="1874">
                  <c:v>211983.5</c:v>
                </c:pt>
                <c:pt idx="1875">
                  <c:v>215203</c:v>
                </c:pt>
                <c:pt idx="1876">
                  <c:v>223746.5</c:v>
                </c:pt>
                <c:pt idx="1877">
                  <c:v>226474.5</c:v>
                </c:pt>
                <c:pt idx="1878">
                  <c:v>225415.5</c:v>
                </c:pt>
                <c:pt idx="1879">
                  <c:v>224132</c:v>
                </c:pt>
                <c:pt idx="1880">
                  <c:v>212773.5</c:v>
                </c:pt>
                <c:pt idx="1881">
                  <c:v>211537.5</c:v>
                </c:pt>
                <c:pt idx="1882">
                  <c:v>213520</c:v>
                </c:pt>
                <c:pt idx="1883">
                  <c:v>215926.5</c:v>
                </c:pt>
                <c:pt idx="1884">
                  <c:v>216738</c:v>
                </c:pt>
                <c:pt idx="1885">
                  <c:v>217210</c:v>
                </c:pt>
                <c:pt idx="1886">
                  <c:v>219645.5</c:v>
                </c:pt>
                <c:pt idx="1887">
                  <c:v>215399.5</c:v>
                </c:pt>
                <c:pt idx="1888">
                  <c:v>215495.5</c:v>
                </c:pt>
                <c:pt idx="1889">
                  <c:v>217257.5</c:v>
                </c:pt>
                <c:pt idx="1890">
                  <c:v>222061.5</c:v>
                </c:pt>
                <c:pt idx="1891">
                  <c:v>222891.5</c:v>
                </c:pt>
                <c:pt idx="1892">
                  <c:v>220459</c:v>
                </c:pt>
                <c:pt idx="1893">
                  <c:v>216100</c:v>
                </c:pt>
                <c:pt idx="1894">
                  <c:v>213312.5</c:v>
                </c:pt>
                <c:pt idx="1895">
                  <c:v>215411.5</c:v>
                </c:pt>
                <c:pt idx="1896">
                  <c:v>212206.5</c:v>
                </c:pt>
                <c:pt idx="1897">
                  <c:v>212317.5</c:v>
                </c:pt>
                <c:pt idx="1898">
                  <c:v>216871</c:v>
                </c:pt>
                <c:pt idx="1899">
                  <c:v>216493</c:v>
                </c:pt>
                <c:pt idx="1900">
                  <c:v>220950.5</c:v>
                </c:pt>
                <c:pt idx="1901">
                  <c:v>225486</c:v>
                </c:pt>
                <c:pt idx="1902">
                  <c:v>225304</c:v>
                </c:pt>
                <c:pt idx="1903">
                  <c:v>221092</c:v>
                </c:pt>
                <c:pt idx="1904">
                  <c:v>220837.5</c:v>
                </c:pt>
                <c:pt idx="1905">
                  <c:v>220231</c:v>
                </c:pt>
                <c:pt idx="1906">
                  <c:v>222824.5</c:v>
                </c:pt>
                <c:pt idx="1907">
                  <c:v>222693</c:v>
                </c:pt>
                <c:pt idx="1908">
                  <c:v>225961</c:v>
                </c:pt>
                <c:pt idx="1909">
                  <c:v>221611.5</c:v>
                </c:pt>
                <c:pt idx="1910">
                  <c:v>224030</c:v>
                </c:pt>
                <c:pt idx="1911">
                  <c:v>223569.5</c:v>
                </c:pt>
                <c:pt idx="1912">
                  <c:v>218176.5</c:v>
                </c:pt>
                <c:pt idx="1913">
                  <c:v>219910</c:v>
                </c:pt>
                <c:pt idx="1914">
                  <c:v>227407</c:v>
                </c:pt>
                <c:pt idx="1915">
                  <c:v>231202</c:v>
                </c:pt>
                <c:pt idx="1916">
                  <c:v>230429.5</c:v>
                </c:pt>
                <c:pt idx="1917">
                  <c:v>239300</c:v>
                </c:pt>
                <c:pt idx="1918">
                  <c:v>244005</c:v>
                </c:pt>
                <c:pt idx="1919">
                  <c:v>236857.5</c:v>
                </c:pt>
                <c:pt idx="1920">
                  <c:v>243582</c:v>
                </c:pt>
                <c:pt idx="1921">
                  <c:v>239254.5</c:v>
                </c:pt>
                <c:pt idx="1922">
                  <c:v>243156.5</c:v>
                </c:pt>
                <c:pt idx="1923">
                  <c:v>246509.5</c:v>
                </c:pt>
                <c:pt idx="1924">
                  <c:v>243280</c:v>
                </c:pt>
                <c:pt idx="1925">
                  <c:v>237687</c:v>
                </c:pt>
                <c:pt idx="1926">
                  <c:v>234389</c:v>
                </c:pt>
                <c:pt idx="1927">
                  <c:v>224664</c:v>
                </c:pt>
                <c:pt idx="1928">
                  <c:v>229165.5</c:v>
                </c:pt>
                <c:pt idx="1929">
                  <c:v>230251</c:v>
                </c:pt>
                <c:pt idx="1930">
                  <c:v>226848</c:v>
                </c:pt>
                <c:pt idx="1931">
                  <c:v>231930</c:v>
                </c:pt>
                <c:pt idx="1932">
                  <c:v>229332.5</c:v>
                </c:pt>
                <c:pt idx="1933">
                  <c:v>228588</c:v>
                </c:pt>
                <c:pt idx="1934">
                  <c:v>226960.5</c:v>
                </c:pt>
                <c:pt idx="1935">
                  <c:v>216485.5</c:v>
                </c:pt>
                <c:pt idx="1936">
                  <c:v>213575.5</c:v>
                </c:pt>
                <c:pt idx="1937">
                  <c:v>215410.50000000003</c:v>
                </c:pt>
                <c:pt idx="1938">
                  <c:v>220022</c:v>
                </c:pt>
                <c:pt idx="1939">
                  <c:v>219560</c:v>
                </c:pt>
                <c:pt idx="1940">
                  <c:v>222071</c:v>
                </c:pt>
                <c:pt idx="1941">
                  <c:v>217297.5</c:v>
                </c:pt>
                <c:pt idx="1942">
                  <c:v>217565.5</c:v>
                </c:pt>
                <c:pt idx="1943">
                  <c:v>215023.5</c:v>
                </c:pt>
                <c:pt idx="1944">
                  <c:v>213499</c:v>
                </c:pt>
                <c:pt idx="1945">
                  <c:v>205922.5</c:v>
                </c:pt>
                <c:pt idx="1946">
                  <c:v>203777</c:v>
                </c:pt>
                <c:pt idx="1947">
                  <c:v>206039</c:v>
                </c:pt>
                <c:pt idx="1948">
                  <c:v>208540.00000000003</c:v>
                </c:pt>
                <c:pt idx="1949">
                  <c:v>201714</c:v>
                </c:pt>
                <c:pt idx="1950">
                  <c:v>202019.5</c:v>
                </c:pt>
                <c:pt idx="1951">
                  <c:v>199427.5</c:v>
                </c:pt>
                <c:pt idx="1952">
                  <c:v>204066</c:v>
                </c:pt>
                <c:pt idx="1953">
                  <c:v>214017.5</c:v>
                </c:pt>
                <c:pt idx="1954">
                  <c:v>213722</c:v>
                </c:pt>
                <c:pt idx="1955">
                  <c:v>213990</c:v>
                </c:pt>
                <c:pt idx="1956">
                  <c:v>218925</c:v>
                </c:pt>
                <c:pt idx="1957">
                  <c:v>218125</c:v>
                </c:pt>
                <c:pt idx="1958">
                  <c:v>219394</c:v>
                </c:pt>
                <c:pt idx="1959">
                  <c:v>218223.5</c:v>
                </c:pt>
                <c:pt idx="1960">
                  <c:v>219922.5</c:v>
                </c:pt>
                <c:pt idx="1961">
                  <c:v>225919.5</c:v>
                </c:pt>
                <c:pt idx="1962">
                  <c:v>234784</c:v>
                </c:pt>
                <c:pt idx="1963">
                  <c:v>237370.5</c:v>
                </c:pt>
                <c:pt idx="1964">
                  <c:v>238245</c:v>
                </c:pt>
                <c:pt idx="1965">
                  <c:v>229108</c:v>
                </c:pt>
                <c:pt idx="1966">
                  <c:v>231187</c:v>
                </c:pt>
                <c:pt idx="1967">
                  <c:v>230349.5</c:v>
                </c:pt>
                <c:pt idx="1968">
                  <c:v>224912</c:v>
                </c:pt>
                <c:pt idx="1969">
                  <c:v>229052.5</c:v>
                </c:pt>
                <c:pt idx="1970">
                  <c:v>232123.5</c:v>
                </c:pt>
                <c:pt idx="1971">
                  <c:v>248029</c:v>
                </c:pt>
                <c:pt idx="1972">
                  <c:v>247005.5</c:v>
                </c:pt>
                <c:pt idx="1973">
                  <c:v>246075</c:v>
                </c:pt>
                <c:pt idx="1974">
                  <c:v>250918.5</c:v>
                </c:pt>
                <c:pt idx="1975">
                  <c:v>248172</c:v>
                </c:pt>
                <c:pt idx="1976">
                  <c:v>240689.5</c:v>
                </c:pt>
                <c:pt idx="1977">
                  <c:v>244446</c:v>
                </c:pt>
                <c:pt idx="1978">
                  <c:v>249994.5</c:v>
                </c:pt>
                <c:pt idx="1979">
                  <c:v>247151.5</c:v>
                </c:pt>
                <c:pt idx="1980">
                  <c:v>242914</c:v>
                </c:pt>
                <c:pt idx="1981">
                  <c:v>240520</c:v>
                </c:pt>
                <c:pt idx="1982">
                  <c:v>241566.5</c:v>
                </c:pt>
                <c:pt idx="1983">
                  <c:v>243868.5</c:v>
                </c:pt>
                <c:pt idx="1984">
                  <c:v>244058</c:v>
                </c:pt>
                <c:pt idx="1985">
                  <c:v>241698.5</c:v>
                </c:pt>
                <c:pt idx="1986">
                  <c:v>242660</c:v>
                </c:pt>
                <c:pt idx="1987">
                  <c:v>243235.5</c:v>
                </c:pt>
                <c:pt idx="1988">
                  <c:v>244069</c:v>
                </c:pt>
                <c:pt idx="1989">
                  <c:v>246039.5</c:v>
                </c:pt>
                <c:pt idx="1990">
                  <c:v>246886</c:v>
                </c:pt>
                <c:pt idx="1991">
                  <c:v>245174.5</c:v>
                </c:pt>
                <c:pt idx="1992">
                  <c:v>241318.5</c:v>
                </c:pt>
                <c:pt idx="1993">
                  <c:v>237938.5</c:v>
                </c:pt>
                <c:pt idx="1994">
                  <c:v>239675</c:v>
                </c:pt>
                <c:pt idx="1995">
                  <c:v>241648.5</c:v>
                </c:pt>
                <c:pt idx="1996">
                  <c:v>242622.5</c:v>
                </c:pt>
                <c:pt idx="1997">
                  <c:v>241720</c:v>
                </c:pt>
                <c:pt idx="1998">
                  <c:v>241511.5</c:v>
                </c:pt>
                <c:pt idx="1999">
                  <c:v>230832</c:v>
                </c:pt>
                <c:pt idx="2000">
                  <c:v>231672.5</c:v>
                </c:pt>
                <c:pt idx="2001">
                  <c:v>245472</c:v>
                </c:pt>
                <c:pt idx="2002">
                  <c:v>252094</c:v>
                </c:pt>
                <c:pt idx="2003">
                  <c:v>255512</c:v>
                </c:pt>
                <c:pt idx="2004">
                  <c:v>252135.5</c:v>
                </c:pt>
                <c:pt idx="2005">
                  <c:v>247804.5</c:v>
                </c:pt>
                <c:pt idx="2006">
                  <c:v>251856.5</c:v>
                </c:pt>
                <c:pt idx="2007">
                  <c:v>253392</c:v>
                </c:pt>
                <c:pt idx="2008">
                  <c:v>264057.99999999994</c:v>
                </c:pt>
                <c:pt idx="2009">
                  <c:v>254634.5</c:v>
                </c:pt>
                <c:pt idx="2010">
                  <c:v>255401</c:v>
                </c:pt>
                <c:pt idx="2011">
                  <c:v>258601.50000000006</c:v>
                </c:pt>
                <c:pt idx="2012">
                  <c:v>258441</c:v>
                </c:pt>
                <c:pt idx="2013">
                  <c:v>258825</c:v>
                </c:pt>
                <c:pt idx="2014">
                  <c:v>260665</c:v>
                </c:pt>
                <c:pt idx="2015">
                  <c:v>258835.5</c:v>
                </c:pt>
                <c:pt idx="2016">
                  <c:v>257285.5</c:v>
                </c:pt>
                <c:pt idx="2017">
                  <c:v>260422</c:v>
                </c:pt>
                <c:pt idx="2018">
                  <c:v>259407</c:v>
                </c:pt>
                <c:pt idx="2019">
                  <c:v>257001</c:v>
                </c:pt>
                <c:pt idx="2020">
                  <c:v>259903.5</c:v>
                </c:pt>
                <c:pt idx="2021">
                  <c:v>268748</c:v>
                </c:pt>
                <c:pt idx="2022">
                  <c:v>280567.00000000006</c:v>
                </c:pt>
                <c:pt idx="2023">
                  <c:v>275427</c:v>
                </c:pt>
                <c:pt idx="2024">
                  <c:v>279325</c:v>
                </c:pt>
                <c:pt idx="2025">
                  <c:v>288912.5</c:v>
                </c:pt>
                <c:pt idx="2026">
                  <c:v>302981.5</c:v>
                </c:pt>
                <c:pt idx="2027">
                  <c:v>301446.5</c:v>
                </c:pt>
                <c:pt idx="2028">
                  <c:v>311912</c:v>
                </c:pt>
                <c:pt idx="2029">
                  <c:v>304638.5</c:v>
                </c:pt>
                <c:pt idx="2030">
                  <c:v>297152</c:v>
                </c:pt>
                <c:pt idx="2031">
                  <c:v>304331</c:v>
                </c:pt>
                <c:pt idx="2032">
                  <c:v>308741.5</c:v>
                </c:pt>
                <c:pt idx="2033">
                  <c:v>298634.5</c:v>
                </c:pt>
                <c:pt idx="2034">
                  <c:v>296423</c:v>
                </c:pt>
                <c:pt idx="2035">
                  <c:v>294806.5</c:v>
                </c:pt>
                <c:pt idx="2036">
                  <c:v>302207.5</c:v>
                </c:pt>
                <c:pt idx="2037">
                  <c:v>298035</c:v>
                </c:pt>
                <c:pt idx="2038">
                  <c:v>298226.50000000006</c:v>
                </c:pt>
                <c:pt idx="2039">
                  <c:v>307367.5</c:v>
                </c:pt>
                <c:pt idx="2040">
                  <c:v>311949</c:v>
                </c:pt>
                <c:pt idx="2041">
                  <c:v>311558.5</c:v>
                </c:pt>
                <c:pt idx="2042">
                  <c:v>311162.5</c:v>
                </c:pt>
                <c:pt idx="2043">
                  <c:v>317430.5</c:v>
                </c:pt>
                <c:pt idx="2044">
                  <c:v>318165</c:v>
                </c:pt>
                <c:pt idx="2045">
                  <c:v>328120.49999999994</c:v>
                </c:pt>
                <c:pt idx="2046">
                  <c:v>329132</c:v>
                </c:pt>
                <c:pt idx="2047">
                  <c:v>328305.5</c:v>
                </c:pt>
                <c:pt idx="2048">
                  <c:v>327648</c:v>
                </c:pt>
                <c:pt idx="2049">
                  <c:v>336851.50000000006</c:v>
                </c:pt>
                <c:pt idx="2050">
                  <c:v>343722.5</c:v>
                </c:pt>
                <c:pt idx="2051">
                  <c:v>347907.5</c:v>
                </c:pt>
                <c:pt idx="2052">
                  <c:v>348143.5</c:v>
                </c:pt>
                <c:pt idx="2053">
                  <c:v>349521.5</c:v>
                </c:pt>
                <c:pt idx="2054">
                  <c:v>357576</c:v>
                </c:pt>
                <c:pt idx="2055">
                  <c:v>360907</c:v>
                </c:pt>
                <c:pt idx="2056">
                  <c:v>360003</c:v>
                </c:pt>
                <c:pt idx="2057">
                  <c:v>352944.5</c:v>
                </c:pt>
                <c:pt idx="2058">
                  <c:v>336848</c:v>
                </c:pt>
                <c:pt idx="2059">
                  <c:v>358741</c:v>
                </c:pt>
                <c:pt idx="2060">
                  <c:v>350844.5</c:v>
                </c:pt>
                <c:pt idx="2061">
                  <c:v>348032.99999999994</c:v>
                </c:pt>
                <c:pt idx="2062">
                  <c:v>350812.5</c:v>
                </c:pt>
                <c:pt idx="2063">
                  <c:v>346607.99999999994</c:v>
                </c:pt>
                <c:pt idx="2064">
                  <c:v>346722</c:v>
                </c:pt>
                <c:pt idx="2065">
                  <c:v>348787.5</c:v>
                </c:pt>
                <c:pt idx="2066">
                  <c:v>355157</c:v>
                </c:pt>
                <c:pt idx="2067">
                  <c:v>358204.50000000006</c:v>
                </c:pt>
                <c:pt idx="2068">
                  <c:v>367996</c:v>
                </c:pt>
                <c:pt idx="2069">
                  <c:v>371010.99999999994</c:v>
                </c:pt>
                <c:pt idx="2070">
                  <c:v>379178.5</c:v>
                </c:pt>
                <c:pt idx="2071">
                  <c:v>382194</c:v>
                </c:pt>
                <c:pt idx="2072">
                  <c:v>391437.5</c:v>
                </c:pt>
                <c:pt idx="2073">
                  <c:v>381372</c:v>
                </c:pt>
                <c:pt idx="2074">
                  <c:v>388217.5</c:v>
                </c:pt>
                <c:pt idx="2075">
                  <c:v>397906.5</c:v>
                </c:pt>
                <c:pt idx="2076">
                  <c:v>404351</c:v>
                </c:pt>
                <c:pt idx="2077">
                  <c:v>413163.5</c:v>
                </c:pt>
                <c:pt idx="2078">
                  <c:v>408620.49999999994</c:v>
                </c:pt>
                <c:pt idx="2079">
                  <c:v>438471</c:v>
                </c:pt>
                <c:pt idx="2080">
                  <c:v>449096.5</c:v>
                </c:pt>
                <c:pt idx="2081">
                  <c:v>448810.5</c:v>
                </c:pt>
                <c:pt idx="2082">
                  <c:v>437359.5</c:v>
                </c:pt>
                <c:pt idx="2083">
                  <c:v>449410</c:v>
                </c:pt>
                <c:pt idx="2084">
                  <c:v>430613.5</c:v>
                </c:pt>
                <c:pt idx="2085">
                  <c:v>449322</c:v>
                </c:pt>
                <c:pt idx="2086">
                  <c:v>444145</c:v>
                </c:pt>
                <c:pt idx="2087">
                  <c:v>375000.03652000008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0D1-4931-9606-DD1A3C1B2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4585232"/>
        <c:axId val="284566032"/>
      </c:lineChart>
      <c:catAx>
        <c:axId val="284585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4566032"/>
        <c:crosses val="autoZero"/>
        <c:auto val="1"/>
        <c:lblAlgn val="ctr"/>
        <c:lblOffset val="100"/>
        <c:noMultiLvlLbl val="0"/>
      </c:catAx>
      <c:valAx>
        <c:axId val="284566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_);[Red]\(&quot;$&quot;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4585232"/>
        <c:crosses val="autoZero"/>
        <c:crossBetween val="between"/>
      </c:valAx>
      <c:valAx>
        <c:axId val="1592064032"/>
        <c:scaling>
          <c:orientation val="minMax"/>
          <c:max val="3"/>
          <c:min val="0"/>
        </c:scaling>
        <c:delete val="0"/>
        <c:axPos val="r"/>
        <c:numFmt formatCode="#,##0.0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2085152"/>
        <c:crosses val="max"/>
        <c:crossBetween val="between"/>
        <c:majorUnit val="0.25"/>
      </c:valAx>
      <c:catAx>
        <c:axId val="159208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92064032"/>
        <c:crosses val="autoZero"/>
        <c:auto val="1"/>
        <c:lblAlgn val="ctr"/>
        <c:lblOffset val="100"/>
        <c:noMultiLvlLbl val="0"/>
      </c:cat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742956356119199"/>
          <c:y val="6.1730687752081306E-3"/>
          <c:w val="0.76363242205343806"/>
          <c:h val="0.128497499133363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tx2">
        <a:lumMod val="10000"/>
        <a:lumOff val="9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2829636171683285"/>
          <c:y val="9.5661537060208815E-2"/>
          <c:w val="0.63236773801316981"/>
          <c:h val="0.6615224262032400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Sheet1!$X$27</c:f>
              <c:strCache>
                <c:ptCount val="1"/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66A-4EFD-A247-4AF6FA795777}"/>
              </c:ext>
            </c:extLst>
          </c:dPt>
          <c:dPt>
            <c:idx val="1"/>
            <c:invertIfNegative val="0"/>
            <c:bubble3D val="0"/>
            <c:spPr>
              <a:solidFill>
                <a:srgbClr val="C495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66A-4EFD-A247-4AF6FA795777}"/>
              </c:ext>
            </c:extLst>
          </c:dPt>
          <c:dPt>
            <c:idx val="2"/>
            <c:invertIfNegative val="0"/>
            <c:bubble3D val="0"/>
            <c:spPr>
              <a:solidFill>
                <a:srgbClr val="0079A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66A-4EFD-A247-4AF6FA795777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66A-4EFD-A247-4AF6FA795777}"/>
              </c:ext>
            </c:extLst>
          </c:dPt>
          <c:dLbls>
            <c:dLbl>
              <c:idx val="0"/>
              <c:numFmt formatCode="&quot;$&quot;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8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40706749757303246"/>
                      <c:h val="3.989969066907397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866A-4EFD-A247-4AF6FA795777}"/>
                </c:ext>
              </c:extLst>
            </c:dLbl>
            <c:dLbl>
              <c:idx val="1"/>
              <c:numFmt formatCode="&quot;$&quot;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8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79614935656784"/>
                      <c:h val="5.900362663482015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866A-4EFD-A247-4AF6FA795777}"/>
                </c:ext>
              </c:extLst>
            </c:dLbl>
            <c:dLbl>
              <c:idx val="2"/>
              <c:layout>
                <c:manualLayout>
                  <c:x val="1.6963169407351479E-2"/>
                  <c:y val="1.0254559628408495E-2"/>
                </c:manualLayout>
              </c:layout>
              <c:numFmt formatCode="&quot;$&quot;#,##0_);[Red]\(&quot;$&quot;#,##0\)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8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7098307176904299"/>
                      <c:h val="8.15316582494179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866A-4EFD-A247-4AF6FA795777}"/>
                </c:ext>
              </c:extLst>
            </c:dLbl>
            <c:dLbl>
              <c:idx val="3"/>
              <c:layout>
                <c:manualLayout>
                  <c:x val="-4.0622822202122412E-3"/>
                  <c:y val="-2.6641721541552442E-2"/>
                </c:manualLayout>
              </c:layout>
              <c:numFmt formatCode="&quot;$&quot;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8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054761733705114"/>
                      <c:h val="6.7706429766293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866A-4EFD-A247-4AF6FA795777}"/>
                </c:ext>
              </c:extLst>
            </c:dLbl>
            <c:numFmt formatCode="&quot;$&quot;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Sheet1!$W$28:$W$31</c:f>
              <c:strCache>
                <c:ptCount val="4"/>
                <c:pt idx="0">
                  <c:v>Margin Requirement</c:v>
                </c:pt>
                <c:pt idx="1">
                  <c:v>Start Balance </c:v>
                </c:pt>
                <c:pt idx="2">
                  <c:v>Profit or loss</c:v>
                </c:pt>
                <c:pt idx="3">
                  <c:v>End Balance </c:v>
                </c:pt>
              </c:strCache>
            </c:strRef>
          </c:cat>
          <c:val>
            <c:numRef>
              <c:f>Sheet1!$X$28:$X$31</c:f>
              <c:numCache>
                <c:formatCode>"$"#,##0.00</c:formatCode>
                <c:ptCount val="4"/>
                <c:pt idx="0">
                  <c:v>7500</c:v>
                </c:pt>
                <c:pt idx="1">
                  <c:v>100000</c:v>
                </c:pt>
                <c:pt idx="2" formatCode="&quot;$&quot;#,##0.00_);[Red]\(&quot;$&quot;#,##0.00\)">
                  <c:v>377519.93795999995</c:v>
                </c:pt>
                <c:pt idx="3" formatCode="&quot;$&quot;#,##0.00_);[Red]\(&quot;$&quot;#,##0.00\)">
                  <c:v>477519.93795999995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6A-4EFD-A247-4AF6FA795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4541072"/>
        <c:axId val="284542512"/>
      </c:barChart>
      <c:catAx>
        <c:axId val="284541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4542512"/>
        <c:crosses val="autoZero"/>
        <c:auto val="1"/>
        <c:lblAlgn val="ctr"/>
        <c:lblOffset val="100"/>
        <c:noMultiLvlLbl val="0"/>
      </c:catAx>
      <c:valAx>
        <c:axId val="28454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;[Red]&quot;$&quot;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4541072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tx2">
        <a:lumMod val="10000"/>
        <a:lumOff val="9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3788605081178691"/>
          <c:y val="2.7873159180526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6978943312216405E-2"/>
          <c:y val="9.6883822116312537E-2"/>
          <c:w val="0.89988362389958998"/>
          <c:h val="0.79124927396165379"/>
        </c:manualLayout>
      </c:layout>
      <c:areaChart>
        <c:grouping val="standard"/>
        <c:varyColors val="0"/>
        <c:ser>
          <c:idx val="0"/>
          <c:order val="0"/>
          <c:tx>
            <c:strRef>
              <c:f>Sheet1!$C$2</c:f>
              <c:strCache>
                <c:ptCount val="1"/>
                <c:pt idx="0">
                  <c:v>Gold Platinum Ratio 1985-2025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</c:spPr>
          <c:cat>
            <c:strRef>
              <c:f>Sheet1!$B$3:$B$2092</c:f>
              <c:strCache>
                <c:ptCount val="2090"/>
                <c:pt idx="1">
                  <c:v>6/3/1985</c:v>
                </c:pt>
                <c:pt idx="2">
                  <c:v>6/10/1985</c:v>
                </c:pt>
                <c:pt idx="3">
                  <c:v>6/17/1985</c:v>
                </c:pt>
                <c:pt idx="4">
                  <c:v>6/24/1985</c:v>
                </c:pt>
                <c:pt idx="5">
                  <c:v>7/1/1985</c:v>
                </c:pt>
                <c:pt idx="6">
                  <c:v>7/8/1985</c:v>
                </c:pt>
                <c:pt idx="7">
                  <c:v>7/15/1985</c:v>
                </c:pt>
                <c:pt idx="8">
                  <c:v>7/22/1985</c:v>
                </c:pt>
                <c:pt idx="9">
                  <c:v>7/29/1985</c:v>
                </c:pt>
                <c:pt idx="10">
                  <c:v>8/5/1985</c:v>
                </c:pt>
                <c:pt idx="11">
                  <c:v>8/12/1985</c:v>
                </c:pt>
                <c:pt idx="12">
                  <c:v>8/19/1985</c:v>
                </c:pt>
                <c:pt idx="13">
                  <c:v>8/26/1985</c:v>
                </c:pt>
                <c:pt idx="14">
                  <c:v>9/2/1985</c:v>
                </c:pt>
                <c:pt idx="15">
                  <c:v>9/9/1985</c:v>
                </c:pt>
                <c:pt idx="16">
                  <c:v>9/16/1985</c:v>
                </c:pt>
                <c:pt idx="17">
                  <c:v>9/23/1985</c:v>
                </c:pt>
                <c:pt idx="18">
                  <c:v>9/30/1985</c:v>
                </c:pt>
                <c:pt idx="19">
                  <c:v>10/7/1985</c:v>
                </c:pt>
                <c:pt idx="20">
                  <c:v>10/14/1985</c:v>
                </c:pt>
                <c:pt idx="21">
                  <c:v>10/21/1985</c:v>
                </c:pt>
                <c:pt idx="22">
                  <c:v>10/28/1985</c:v>
                </c:pt>
                <c:pt idx="23">
                  <c:v>11/4/1985</c:v>
                </c:pt>
                <c:pt idx="24">
                  <c:v>11/11/1985</c:v>
                </c:pt>
                <c:pt idx="25">
                  <c:v>11/18/1985</c:v>
                </c:pt>
                <c:pt idx="26">
                  <c:v>11/25/1985</c:v>
                </c:pt>
                <c:pt idx="27">
                  <c:v>12/2/1985</c:v>
                </c:pt>
                <c:pt idx="28">
                  <c:v>12/9/1985</c:v>
                </c:pt>
                <c:pt idx="29">
                  <c:v>12/16/1985</c:v>
                </c:pt>
                <c:pt idx="30">
                  <c:v>12/23/1985</c:v>
                </c:pt>
                <c:pt idx="31">
                  <c:v>12/30/1985</c:v>
                </c:pt>
                <c:pt idx="32">
                  <c:v>1/6/1986</c:v>
                </c:pt>
                <c:pt idx="33">
                  <c:v>1/13/1986</c:v>
                </c:pt>
                <c:pt idx="34">
                  <c:v>1/20/1986</c:v>
                </c:pt>
                <c:pt idx="35">
                  <c:v>1/27/1986</c:v>
                </c:pt>
                <c:pt idx="36">
                  <c:v>2/3/1986</c:v>
                </c:pt>
                <c:pt idx="37">
                  <c:v>2/10/1986</c:v>
                </c:pt>
                <c:pt idx="38">
                  <c:v>2/17/1986</c:v>
                </c:pt>
                <c:pt idx="39">
                  <c:v>2/24/1986</c:v>
                </c:pt>
                <c:pt idx="40">
                  <c:v>3/3/1986</c:v>
                </c:pt>
                <c:pt idx="41">
                  <c:v>3/10/1986</c:v>
                </c:pt>
                <c:pt idx="42">
                  <c:v>3/17/1986</c:v>
                </c:pt>
                <c:pt idx="43">
                  <c:v>3/24/1986</c:v>
                </c:pt>
                <c:pt idx="44">
                  <c:v>3/31/1986</c:v>
                </c:pt>
                <c:pt idx="45">
                  <c:v>4/7/1986</c:v>
                </c:pt>
                <c:pt idx="46">
                  <c:v>4/14/1986</c:v>
                </c:pt>
                <c:pt idx="47">
                  <c:v>4/21/1986</c:v>
                </c:pt>
                <c:pt idx="48">
                  <c:v>4/28/1986</c:v>
                </c:pt>
                <c:pt idx="49">
                  <c:v>5/5/1986</c:v>
                </c:pt>
                <c:pt idx="50">
                  <c:v>5/12/1986</c:v>
                </c:pt>
                <c:pt idx="51">
                  <c:v>5/19/1986</c:v>
                </c:pt>
                <c:pt idx="52">
                  <c:v>5/26/1986</c:v>
                </c:pt>
                <c:pt idx="53">
                  <c:v>6/2/1986</c:v>
                </c:pt>
                <c:pt idx="54">
                  <c:v>6/9/1986</c:v>
                </c:pt>
                <c:pt idx="55">
                  <c:v>6/16/1986</c:v>
                </c:pt>
                <c:pt idx="56">
                  <c:v>6/23/1986</c:v>
                </c:pt>
                <c:pt idx="57">
                  <c:v>6/30/1986</c:v>
                </c:pt>
                <c:pt idx="58">
                  <c:v>7/7/1986</c:v>
                </c:pt>
                <c:pt idx="59">
                  <c:v>7/14/1986</c:v>
                </c:pt>
                <c:pt idx="60">
                  <c:v>7/21/1986</c:v>
                </c:pt>
                <c:pt idx="61">
                  <c:v>7/28/1986</c:v>
                </c:pt>
                <c:pt idx="62">
                  <c:v>8/4/1986</c:v>
                </c:pt>
                <c:pt idx="63">
                  <c:v>8/11/1986</c:v>
                </c:pt>
                <c:pt idx="64">
                  <c:v>8/18/1986</c:v>
                </c:pt>
                <c:pt idx="65">
                  <c:v>8/25/1986</c:v>
                </c:pt>
                <c:pt idx="66">
                  <c:v>9/1/1986</c:v>
                </c:pt>
                <c:pt idx="67">
                  <c:v>9/8/1986</c:v>
                </c:pt>
                <c:pt idx="68">
                  <c:v>9/15/1986</c:v>
                </c:pt>
                <c:pt idx="69">
                  <c:v>9/22/1986</c:v>
                </c:pt>
                <c:pt idx="70">
                  <c:v>9/29/1986</c:v>
                </c:pt>
                <c:pt idx="71">
                  <c:v>10/6/1986</c:v>
                </c:pt>
                <c:pt idx="72">
                  <c:v>10/13/1986</c:v>
                </c:pt>
                <c:pt idx="73">
                  <c:v>10/20/1986</c:v>
                </c:pt>
                <c:pt idx="74">
                  <c:v>10/27/1986</c:v>
                </c:pt>
                <c:pt idx="75">
                  <c:v>11/3/1986</c:v>
                </c:pt>
                <c:pt idx="76">
                  <c:v>11/10/1986</c:v>
                </c:pt>
                <c:pt idx="77">
                  <c:v>11/17/1986</c:v>
                </c:pt>
                <c:pt idx="78">
                  <c:v>11/24/1986</c:v>
                </c:pt>
                <c:pt idx="79">
                  <c:v>12/1/1986</c:v>
                </c:pt>
                <c:pt idx="80">
                  <c:v>12/8/1986</c:v>
                </c:pt>
                <c:pt idx="81">
                  <c:v>12/15/1986</c:v>
                </c:pt>
                <c:pt idx="82">
                  <c:v>12/22/1986</c:v>
                </c:pt>
                <c:pt idx="83">
                  <c:v>12/29/1986</c:v>
                </c:pt>
                <c:pt idx="84">
                  <c:v>1/5/1987</c:v>
                </c:pt>
                <c:pt idx="85">
                  <c:v>1/12/1987</c:v>
                </c:pt>
                <c:pt idx="86">
                  <c:v>1/19/1987</c:v>
                </c:pt>
                <c:pt idx="87">
                  <c:v>1/26/1987</c:v>
                </c:pt>
                <c:pt idx="88">
                  <c:v>2/2/1987</c:v>
                </c:pt>
                <c:pt idx="89">
                  <c:v>2/9/1987</c:v>
                </c:pt>
                <c:pt idx="90">
                  <c:v>2/16/1987</c:v>
                </c:pt>
                <c:pt idx="91">
                  <c:v>2/23/1987</c:v>
                </c:pt>
                <c:pt idx="92">
                  <c:v>3/2/1987</c:v>
                </c:pt>
                <c:pt idx="93">
                  <c:v>3/9/1987</c:v>
                </c:pt>
                <c:pt idx="94">
                  <c:v>3/16/1987</c:v>
                </c:pt>
                <c:pt idx="95">
                  <c:v>3/23/1987</c:v>
                </c:pt>
                <c:pt idx="96">
                  <c:v>3/30/1987</c:v>
                </c:pt>
                <c:pt idx="97">
                  <c:v>4/6/1987</c:v>
                </c:pt>
                <c:pt idx="98">
                  <c:v>4/13/1987</c:v>
                </c:pt>
                <c:pt idx="99">
                  <c:v>4/20/1987</c:v>
                </c:pt>
                <c:pt idx="100">
                  <c:v>4/27/1987</c:v>
                </c:pt>
                <c:pt idx="101">
                  <c:v>5/4/1987</c:v>
                </c:pt>
                <c:pt idx="102">
                  <c:v>5/11/1987</c:v>
                </c:pt>
                <c:pt idx="103">
                  <c:v>5/18/1987</c:v>
                </c:pt>
                <c:pt idx="104">
                  <c:v>5/25/1987</c:v>
                </c:pt>
                <c:pt idx="105">
                  <c:v>6/1/1987</c:v>
                </c:pt>
                <c:pt idx="106">
                  <c:v>6/8/1987</c:v>
                </c:pt>
                <c:pt idx="107">
                  <c:v>6/15/1987</c:v>
                </c:pt>
                <c:pt idx="108">
                  <c:v>6/22/1987</c:v>
                </c:pt>
                <c:pt idx="109">
                  <c:v>6/29/1987</c:v>
                </c:pt>
                <c:pt idx="110">
                  <c:v>7/6/1987</c:v>
                </c:pt>
                <c:pt idx="111">
                  <c:v>7/13/1987</c:v>
                </c:pt>
                <c:pt idx="112">
                  <c:v>7/20/1987</c:v>
                </c:pt>
                <c:pt idx="113">
                  <c:v>7/27/1987</c:v>
                </c:pt>
                <c:pt idx="114">
                  <c:v>8/3/1987</c:v>
                </c:pt>
                <c:pt idx="115">
                  <c:v>8/10/1987</c:v>
                </c:pt>
                <c:pt idx="116">
                  <c:v>8/17/1987</c:v>
                </c:pt>
                <c:pt idx="117">
                  <c:v>8/24/1987</c:v>
                </c:pt>
                <c:pt idx="118">
                  <c:v>8/31/1987</c:v>
                </c:pt>
                <c:pt idx="119">
                  <c:v>9/7/1987</c:v>
                </c:pt>
                <c:pt idx="120">
                  <c:v>9/14/1987</c:v>
                </c:pt>
                <c:pt idx="121">
                  <c:v>9/21/1987</c:v>
                </c:pt>
                <c:pt idx="122">
                  <c:v>9/28/1987</c:v>
                </c:pt>
                <c:pt idx="123">
                  <c:v>10/5/1987</c:v>
                </c:pt>
                <c:pt idx="124">
                  <c:v>10/12/1987</c:v>
                </c:pt>
                <c:pt idx="125">
                  <c:v>10/19/1987</c:v>
                </c:pt>
                <c:pt idx="126">
                  <c:v>10/26/1987</c:v>
                </c:pt>
                <c:pt idx="127">
                  <c:v>11/2/1987</c:v>
                </c:pt>
                <c:pt idx="128">
                  <c:v>11/9/1987</c:v>
                </c:pt>
                <c:pt idx="129">
                  <c:v>11/16/1987</c:v>
                </c:pt>
                <c:pt idx="130">
                  <c:v>11/23/1987</c:v>
                </c:pt>
                <c:pt idx="131">
                  <c:v>11/30/1987</c:v>
                </c:pt>
                <c:pt idx="132">
                  <c:v>12/7/1987</c:v>
                </c:pt>
                <c:pt idx="133">
                  <c:v>12/14/1987</c:v>
                </c:pt>
                <c:pt idx="134">
                  <c:v>12/21/1987</c:v>
                </c:pt>
                <c:pt idx="135">
                  <c:v>12/28/1987</c:v>
                </c:pt>
                <c:pt idx="136">
                  <c:v>1/4/1988</c:v>
                </c:pt>
                <c:pt idx="137">
                  <c:v>1/11/1988</c:v>
                </c:pt>
                <c:pt idx="138">
                  <c:v>1/18/1988</c:v>
                </c:pt>
                <c:pt idx="139">
                  <c:v>1/25/1988</c:v>
                </c:pt>
                <c:pt idx="140">
                  <c:v>2/1/1988</c:v>
                </c:pt>
                <c:pt idx="141">
                  <c:v>2/8/1988</c:v>
                </c:pt>
                <c:pt idx="142">
                  <c:v>2/15/1988</c:v>
                </c:pt>
                <c:pt idx="143">
                  <c:v>2/22/1988</c:v>
                </c:pt>
                <c:pt idx="144">
                  <c:v>2/29/1988</c:v>
                </c:pt>
                <c:pt idx="145">
                  <c:v>3/7/1988</c:v>
                </c:pt>
                <c:pt idx="146">
                  <c:v>3/14/1988</c:v>
                </c:pt>
                <c:pt idx="147">
                  <c:v>3/21/1988</c:v>
                </c:pt>
                <c:pt idx="148">
                  <c:v>3/28/1988</c:v>
                </c:pt>
                <c:pt idx="149">
                  <c:v>4/4/1988</c:v>
                </c:pt>
                <c:pt idx="150">
                  <c:v>4/11/1988</c:v>
                </c:pt>
                <c:pt idx="151">
                  <c:v>4/18/1988</c:v>
                </c:pt>
                <c:pt idx="152">
                  <c:v>4/25/1988</c:v>
                </c:pt>
                <c:pt idx="153">
                  <c:v>5/2/1988</c:v>
                </c:pt>
                <c:pt idx="154">
                  <c:v>5/9/1988</c:v>
                </c:pt>
                <c:pt idx="155">
                  <c:v>5/16/1988</c:v>
                </c:pt>
                <c:pt idx="156">
                  <c:v>5/23/1988</c:v>
                </c:pt>
                <c:pt idx="157">
                  <c:v>5/30/1988</c:v>
                </c:pt>
                <c:pt idx="158">
                  <c:v>6/6/1988</c:v>
                </c:pt>
                <c:pt idx="159">
                  <c:v>6/13/1988</c:v>
                </c:pt>
                <c:pt idx="160">
                  <c:v>6/20/1988</c:v>
                </c:pt>
                <c:pt idx="161">
                  <c:v>6/27/1988</c:v>
                </c:pt>
                <c:pt idx="162">
                  <c:v>7/4/1988</c:v>
                </c:pt>
                <c:pt idx="163">
                  <c:v>7/11/1988</c:v>
                </c:pt>
                <c:pt idx="164">
                  <c:v>7/18/1988</c:v>
                </c:pt>
                <c:pt idx="165">
                  <c:v>7/25/1988</c:v>
                </c:pt>
                <c:pt idx="166">
                  <c:v>8/1/1988</c:v>
                </c:pt>
                <c:pt idx="167">
                  <c:v>8/8/1988</c:v>
                </c:pt>
                <c:pt idx="168">
                  <c:v>8/15/1988</c:v>
                </c:pt>
                <c:pt idx="169">
                  <c:v>8/22/1988</c:v>
                </c:pt>
                <c:pt idx="170">
                  <c:v>8/29/1988</c:v>
                </c:pt>
                <c:pt idx="171">
                  <c:v>9/5/1988</c:v>
                </c:pt>
                <c:pt idx="172">
                  <c:v>9/12/1988</c:v>
                </c:pt>
                <c:pt idx="173">
                  <c:v>9/19/1988</c:v>
                </c:pt>
                <c:pt idx="174">
                  <c:v>9/26/1988</c:v>
                </c:pt>
                <c:pt idx="175">
                  <c:v>10/3/1988</c:v>
                </c:pt>
                <c:pt idx="176">
                  <c:v>10/10/1988</c:v>
                </c:pt>
                <c:pt idx="177">
                  <c:v>10/17/1988</c:v>
                </c:pt>
                <c:pt idx="178">
                  <c:v>10/24/1988</c:v>
                </c:pt>
                <c:pt idx="179">
                  <c:v>10/31/1988</c:v>
                </c:pt>
                <c:pt idx="180">
                  <c:v>11/7/1988</c:v>
                </c:pt>
                <c:pt idx="181">
                  <c:v>11/14/1988</c:v>
                </c:pt>
                <c:pt idx="182">
                  <c:v>11/21/1988</c:v>
                </c:pt>
                <c:pt idx="183">
                  <c:v>11/28/1988</c:v>
                </c:pt>
                <c:pt idx="184">
                  <c:v>12/5/1988</c:v>
                </c:pt>
                <c:pt idx="185">
                  <c:v>12/12/1988</c:v>
                </c:pt>
                <c:pt idx="186">
                  <c:v>12/19/1988</c:v>
                </c:pt>
                <c:pt idx="187">
                  <c:v>12/26/1988</c:v>
                </c:pt>
                <c:pt idx="188">
                  <c:v>1/2/1989</c:v>
                </c:pt>
                <c:pt idx="189">
                  <c:v>1/9/1989</c:v>
                </c:pt>
                <c:pt idx="190">
                  <c:v>1/16/1989</c:v>
                </c:pt>
                <c:pt idx="191">
                  <c:v>1/23/1989</c:v>
                </c:pt>
                <c:pt idx="192">
                  <c:v>1/30/1989</c:v>
                </c:pt>
                <c:pt idx="193">
                  <c:v>2/6/1989</c:v>
                </c:pt>
                <c:pt idx="194">
                  <c:v>2/13/1989</c:v>
                </c:pt>
                <c:pt idx="195">
                  <c:v>2/20/1989</c:v>
                </c:pt>
                <c:pt idx="196">
                  <c:v>2/27/1989</c:v>
                </c:pt>
                <c:pt idx="197">
                  <c:v>3/6/1989</c:v>
                </c:pt>
                <c:pt idx="198">
                  <c:v>3/13/1989</c:v>
                </c:pt>
                <c:pt idx="199">
                  <c:v>3/20/1989</c:v>
                </c:pt>
                <c:pt idx="200">
                  <c:v>3/27/1989</c:v>
                </c:pt>
                <c:pt idx="201">
                  <c:v>4/3/1989</c:v>
                </c:pt>
                <c:pt idx="202">
                  <c:v>4/10/1989</c:v>
                </c:pt>
                <c:pt idx="203">
                  <c:v>4/17/1989</c:v>
                </c:pt>
                <c:pt idx="204">
                  <c:v>4/24/1989</c:v>
                </c:pt>
                <c:pt idx="205">
                  <c:v>5/1/1989</c:v>
                </c:pt>
                <c:pt idx="206">
                  <c:v>5/8/1989</c:v>
                </c:pt>
                <c:pt idx="207">
                  <c:v>5/15/1989</c:v>
                </c:pt>
                <c:pt idx="208">
                  <c:v>5/22/1989</c:v>
                </c:pt>
                <c:pt idx="209">
                  <c:v>5/29/1989</c:v>
                </c:pt>
                <c:pt idx="210">
                  <c:v>6/5/1989</c:v>
                </c:pt>
                <c:pt idx="211">
                  <c:v>6/12/1989</c:v>
                </c:pt>
                <c:pt idx="212">
                  <c:v>6/19/1989</c:v>
                </c:pt>
                <c:pt idx="213">
                  <c:v>6/26/1989</c:v>
                </c:pt>
                <c:pt idx="214">
                  <c:v>7/3/1989</c:v>
                </c:pt>
                <c:pt idx="215">
                  <c:v>7/10/1989</c:v>
                </c:pt>
                <c:pt idx="216">
                  <c:v>7/17/1989</c:v>
                </c:pt>
                <c:pt idx="217">
                  <c:v>7/24/1989</c:v>
                </c:pt>
                <c:pt idx="218">
                  <c:v>7/31/1989</c:v>
                </c:pt>
                <c:pt idx="219">
                  <c:v>8/7/1989</c:v>
                </c:pt>
                <c:pt idx="220">
                  <c:v>8/14/1989</c:v>
                </c:pt>
                <c:pt idx="221">
                  <c:v>8/21/1989</c:v>
                </c:pt>
                <c:pt idx="222">
                  <c:v>8/28/1989</c:v>
                </c:pt>
                <c:pt idx="223">
                  <c:v>9/4/1989</c:v>
                </c:pt>
                <c:pt idx="224">
                  <c:v>9/11/1989</c:v>
                </c:pt>
                <c:pt idx="225">
                  <c:v>9/18/1989</c:v>
                </c:pt>
                <c:pt idx="226">
                  <c:v>9/25/1989</c:v>
                </c:pt>
                <c:pt idx="227">
                  <c:v>10/2/1989</c:v>
                </c:pt>
                <c:pt idx="228">
                  <c:v>10/9/1989</c:v>
                </c:pt>
                <c:pt idx="229">
                  <c:v>10/16/1989</c:v>
                </c:pt>
                <c:pt idx="230">
                  <c:v>10/23/1989</c:v>
                </c:pt>
                <c:pt idx="231">
                  <c:v>10/30/1989</c:v>
                </c:pt>
                <c:pt idx="232">
                  <c:v>11/6/1989</c:v>
                </c:pt>
                <c:pt idx="233">
                  <c:v>11/13/1989</c:v>
                </c:pt>
                <c:pt idx="234">
                  <c:v>11/20/1989</c:v>
                </c:pt>
                <c:pt idx="235">
                  <c:v>11/27/1989</c:v>
                </c:pt>
                <c:pt idx="236">
                  <c:v>12/4/1989</c:v>
                </c:pt>
                <c:pt idx="237">
                  <c:v>12/11/1989</c:v>
                </c:pt>
                <c:pt idx="238">
                  <c:v>12/18/1989</c:v>
                </c:pt>
                <c:pt idx="239">
                  <c:v>12/25/1989</c:v>
                </c:pt>
                <c:pt idx="240">
                  <c:v>1/1/1990</c:v>
                </c:pt>
                <c:pt idx="241">
                  <c:v>1/8/1990</c:v>
                </c:pt>
                <c:pt idx="242">
                  <c:v>1/15/1990</c:v>
                </c:pt>
                <c:pt idx="243">
                  <c:v>1/22/1990</c:v>
                </c:pt>
                <c:pt idx="244">
                  <c:v>1/29/1990</c:v>
                </c:pt>
                <c:pt idx="245">
                  <c:v>2/5/1990</c:v>
                </c:pt>
                <c:pt idx="246">
                  <c:v>2/12/1990</c:v>
                </c:pt>
                <c:pt idx="247">
                  <c:v>2/19/1990</c:v>
                </c:pt>
                <c:pt idx="248">
                  <c:v>2/26/1990</c:v>
                </c:pt>
                <c:pt idx="249">
                  <c:v>3/5/1990</c:v>
                </c:pt>
                <c:pt idx="250">
                  <c:v>3/12/1990</c:v>
                </c:pt>
                <c:pt idx="251">
                  <c:v>3/19/1990</c:v>
                </c:pt>
                <c:pt idx="252">
                  <c:v>3/26/1990</c:v>
                </c:pt>
                <c:pt idx="253">
                  <c:v>4/2/1990</c:v>
                </c:pt>
                <c:pt idx="254">
                  <c:v>4/9/1990</c:v>
                </c:pt>
                <c:pt idx="255">
                  <c:v>4/16/1990</c:v>
                </c:pt>
                <c:pt idx="256">
                  <c:v>4/23/1990</c:v>
                </c:pt>
                <c:pt idx="257">
                  <c:v>4/30/1990</c:v>
                </c:pt>
                <c:pt idx="258">
                  <c:v>5/7/1990</c:v>
                </c:pt>
                <c:pt idx="259">
                  <c:v>5/14/1990</c:v>
                </c:pt>
                <c:pt idx="260">
                  <c:v>5/21/1990</c:v>
                </c:pt>
                <c:pt idx="261">
                  <c:v>5/28/1990</c:v>
                </c:pt>
                <c:pt idx="262">
                  <c:v>6/4/1990</c:v>
                </c:pt>
                <c:pt idx="263">
                  <c:v>6/11/1990</c:v>
                </c:pt>
                <c:pt idx="264">
                  <c:v>6/18/1990</c:v>
                </c:pt>
                <c:pt idx="265">
                  <c:v>6/25/1990</c:v>
                </c:pt>
                <c:pt idx="266">
                  <c:v>7/2/1990</c:v>
                </c:pt>
                <c:pt idx="267">
                  <c:v>7/9/1990</c:v>
                </c:pt>
                <c:pt idx="268">
                  <c:v>7/16/1990</c:v>
                </c:pt>
                <c:pt idx="269">
                  <c:v>7/23/1990</c:v>
                </c:pt>
                <c:pt idx="270">
                  <c:v>7/30/1990</c:v>
                </c:pt>
                <c:pt idx="271">
                  <c:v>8/6/1990</c:v>
                </c:pt>
                <c:pt idx="272">
                  <c:v>8/13/1990</c:v>
                </c:pt>
                <c:pt idx="273">
                  <c:v>8/20/1990</c:v>
                </c:pt>
                <c:pt idx="274">
                  <c:v>8/27/1990</c:v>
                </c:pt>
                <c:pt idx="275">
                  <c:v>9/3/1990</c:v>
                </c:pt>
                <c:pt idx="276">
                  <c:v>9/10/1990</c:v>
                </c:pt>
                <c:pt idx="277">
                  <c:v>9/17/1990</c:v>
                </c:pt>
                <c:pt idx="278">
                  <c:v>9/24/1990</c:v>
                </c:pt>
                <c:pt idx="279">
                  <c:v>10/1/1990</c:v>
                </c:pt>
                <c:pt idx="280">
                  <c:v>10/8/1990</c:v>
                </c:pt>
                <c:pt idx="281">
                  <c:v>10/15/1990</c:v>
                </c:pt>
                <c:pt idx="282">
                  <c:v>10/22/1990</c:v>
                </c:pt>
                <c:pt idx="283">
                  <c:v>10/29/1990</c:v>
                </c:pt>
                <c:pt idx="284">
                  <c:v>11/5/1990</c:v>
                </c:pt>
                <c:pt idx="285">
                  <c:v>11/12/1990</c:v>
                </c:pt>
                <c:pt idx="286">
                  <c:v>11/19/1990</c:v>
                </c:pt>
                <c:pt idx="287">
                  <c:v>11/26/1990</c:v>
                </c:pt>
                <c:pt idx="288">
                  <c:v>12/3/1990</c:v>
                </c:pt>
                <c:pt idx="289">
                  <c:v>12/10/1990</c:v>
                </c:pt>
                <c:pt idx="290">
                  <c:v>12/17/1990</c:v>
                </c:pt>
                <c:pt idx="291">
                  <c:v>12/24/1990</c:v>
                </c:pt>
                <c:pt idx="292">
                  <c:v>12/31/1990</c:v>
                </c:pt>
                <c:pt idx="293">
                  <c:v>1/7/1991</c:v>
                </c:pt>
                <c:pt idx="294">
                  <c:v>1/14/1991</c:v>
                </c:pt>
                <c:pt idx="295">
                  <c:v>1/21/1991</c:v>
                </c:pt>
                <c:pt idx="296">
                  <c:v>1/28/1991</c:v>
                </c:pt>
                <c:pt idx="297">
                  <c:v>2/4/1991</c:v>
                </c:pt>
                <c:pt idx="298">
                  <c:v>2/11/1991</c:v>
                </c:pt>
                <c:pt idx="299">
                  <c:v>2/18/1991</c:v>
                </c:pt>
                <c:pt idx="300">
                  <c:v>2/25/1991</c:v>
                </c:pt>
                <c:pt idx="301">
                  <c:v>3/4/1991</c:v>
                </c:pt>
                <c:pt idx="302">
                  <c:v>3/11/1991</c:v>
                </c:pt>
                <c:pt idx="303">
                  <c:v>3/18/1991</c:v>
                </c:pt>
                <c:pt idx="304">
                  <c:v>3/25/1991</c:v>
                </c:pt>
                <c:pt idx="305">
                  <c:v>4/1/1991</c:v>
                </c:pt>
                <c:pt idx="306">
                  <c:v>4/8/1991</c:v>
                </c:pt>
                <c:pt idx="307">
                  <c:v>4/15/1991</c:v>
                </c:pt>
                <c:pt idx="308">
                  <c:v>4/22/1991</c:v>
                </c:pt>
                <c:pt idx="309">
                  <c:v>4/29/1991</c:v>
                </c:pt>
                <c:pt idx="310">
                  <c:v>5/6/1991</c:v>
                </c:pt>
                <c:pt idx="311">
                  <c:v>5/13/1991</c:v>
                </c:pt>
                <c:pt idx="312">
                  <c:v>5/20/1991</c:v>
                </c:pt>
                <c:pt idx="313">
                  <c:v>5/27/1991</c:v>
                </c:pt>
                <c:pt idx="314">
                  <c:v>6/3/1991</c:v>
                </c:pt>
                <c:pt idx="315">
                  <c:v>6/10/1991</c:v>
                </c:pt>
                <c:pt idx="316">
                  <c:v>6/17/1991</c:v>
                </c:pt>
                <c:pt idx="317">
                  <c:v>6/24/1991</c:v>
                </c:pt>
                <c:pt idx="318">
                  <c:v>7/1/1991</c:v>
                </c:pt>
                <c:pt idx="319">
                  <c:v>7/8/1991</c:v>
                </c:pt>
                <c:pt idx="320">
                  <c:v>7/15/1991</c:v>
                </c:pt>
                <c:pt idx="321">
                  <c:v>7/22/1991</c:v>
                </c:pt>
                <c:pt idx="322">
                  <c:v>7/29/1991</c:v>
                </c:pt>
                <c:pt idx="323">
                  <c:v>8/5/1991</c:v>
                </c:pt>
                <c:pt idx="324">
                  <c:v>8/12/1991</c:v>
                </c:pt>
                <c:pt idx="325">
                  <c:v>8/19/1991</c:v>
                </c:pt>
                <c:pt idx="326">
                  <c:v>8/26/1991</c:v>
                </c:pt>
                <c:pt idx="327">
                  <c:v>9/2/1991</c:v>
                </c:pt>
                <c:pt idx="328">
                  <c:v>9/9/1991</c:v>
                </c:pt>
                <c:pt idx="329">
                  <c:v>9/16/1991</c:v>
                </c:pt>
                <c:pt idx="330">
                  <c:v>9/23/1991</c:v>
                </c:pt>
                <c:pt idx="331">
                  <c:v>9/30/1991</c:v>
                </c:pt>
                <c:pt idx="332">
                  <c:v>10/7/1991</c:v>
                </c:pt>
                <c:pt idx="333">
                  <c:v>10/14/1991</c:v>
                </c:pt>
                <c:pt idx="334">
                  <c:v>10/21/1991</c:v>
                </c:pt>
                <c:pt idx="335">
                  <c:v>10/28/1991</c:v>
                </c:pt>
                <c:pt idx="336">
                  <c:v>11/4/1991</c:v>
                </c:pt>
                <c:pt idx="337">
                  <c:v>11/11/1991</c:v>
                </c:pt>
                <c:pt idx="338">
                  <c:v>11/18/1991</c:v>
                </c:pt>
                <c:pt idx="339">
                  <c:v>11/25/1991</c:v>
                </c:pt>
                <c:pt idx="340">
                  <c:v>12/2/1991</c:v>
                </c:pt>
                <c:pt idx="341">
                  <c:v>12/9/1991</c:v>
                </c:pt>
                <c:pt idx="342">
                  <c:v>12/16/1991</c:v>
                </c:pt>
                <c:pt idx="343">
                  <c:v>12/23/1991</c:v>
                </c:pt>
                <c:pt idx="344">
                  <c:v>12/30/1991</c:v>
                </c:pt>
                <c:pt idx="345">
                  <c:v>1/6/1992</c:v>
                </c:pt>
                <c:pt idx="346">
                  <c:v>1/13/1992</c:v>
                </c:pt>
                <c:pt idx="347">
                  <c:v>1/20/1992</c:v>
                </c:pt>
                <c:pt idx="348">
                  <c:v>1/27/1992</c:v>
                </c:pt>
                <c:pt idx="349">
                  <c:v>2/3/1992</c:v>
                </c:pt>
                <c:pt idx="350">
                  <c:v>2/10/1992</c:v>
                </c:pt>
                <c:pt idx="351">
                  <c:v>2/17/1992</c:v>
                </c:pt>
                <c:pt idx="352">
                  <c:v>2/24/1992</c:v>
                </c:pt>
                <c:pt idx="353">
                  <c:v>3/2/1992</c:v>
                </c:pt>
                <c:pt idx="354">
                  <c:v>3/9/1992</c:v>
                </c:pt>
                <c:pt idx="355">
                  <c:v>3/16/1992</c:v>
                </c:pt>
                <c:pt idx="356">
                  <c:v>3/23/1992</c:v>
                </c:pt>
                <c:pt idx="357">
                  <c:v>3/30/1992</c:v>
                </c:pt>
                <c:pt idx="358">
                  <c:v>4/6/1992</c:v>
                </c:pt>
                <c:pt idx="359">
                  <c:v>4/13/1992</c:v>
                </c:pt>
                <c:pt idx="360">
                  <c:v>4/20/1992</c:v>
                </c:pt>
                <c:pt idx="361">
                  <c:v>4/27/1992</c:v>
                </c:pt>
                <c:pt idx="362">
                  <c:v>5/4/1992</c:v>
                </c:pt>
                <c:pt idx="363">
                  <c:v>5/11/1992</c:v>
                </c:pt>
                <c:pt idx="364">
                  <c:v>5/18/1992</c:v>
                </c:pt>
                <c:pt idx="365">
                  <c:v>5/25/1992</c:v>
                </c:pt>
                <c:pt idx="366">
                  <c:v>6/1/1992</c:v>
                </c:pt>
                <c:pt idx="367">
                  <c:v>6/8/1992</c:v>
                </c:pt>
                <c:pt idx="368">
                  <c:v>6/15/1992</c:v>
                </c:pt>
                <c:pt idx="369">
                  <c:v>6/22/1992</c:v>
                </c:pt>
                <c:pt idx="370">
                  <c:v>6/29/1992</c:v>
                </c:pt>
                <c:pt idx="371">
                  <c:v>7/6/1992</c:v>
                </c:pt>
                <c:pt idx="372">
                  <c:v>7/13/1992</c:v>
                </c:pt>
                <c:pt idx="373">
                  <c:v>7/20/1992</c:v>
                </c:pt>
                <c:pt idx="374">
                  <c:v>7/27/1992</c:v>
                </c:pt>
                <c:pt idx="375">
                  <c:v>8/3/1992</c:v>
                </c:pt>
                <c:pt idx="376">
                  <c:v>8/10/1992</c:v>
                </c:pt>
                <c:pt idx="377">
                  <c:v>8/17/1992</c:v>
                </c:pt>
                <c:pt idx="378">
                  <c:v>8/24/1992</c:v>
                </c:pt>
                <c:pt idx="379">
                  <c:v>8/31/1992</c:v>
                </c:pt>
                <c:pt idx="380">
                  <c:v>9/7/1992</c:v>
                </c:pt>
                <c:pt idx="381">
                  <c:v>9/14/1992</c:v>
                </c:pt>
                <c:pt idx="382">
                  <c:v>9/21/1992</c:v>
                </c:pt>
                <c:pt idx="383">
                  <c:v>9/28/1992</c:v>
                </c:pt>
                <c:pt idx="384">
                  <c:v>10/5/1992</c:v>
                </c:pt>
                <c:pt idx="385">
                  <c:v>10/12/1992</c:v>
                </c:pt>
                <c:pt idx="386">
                  <c:v>10/19/1992</c:v>
                </c:pt>
                <c:pt idx="387">
                  <c:v>10/26/1992</c:v>
                </c:pt>
                <c:pt idx="388">
                  <c:v>11/2/1992</c:v>
                </c:pt>
                <c:pt idx="389">
                  <c:v>11/9/1992</c:v>
                </c:pt>
                <c:pt idx="390">
                  <c:v>11/16/1992</c:v>
                </c:pt>
                <c:pt idx="391">
                  <c:v>11/23/1992</c:v>
                </c:pt>
                <c:pt idx="392">
                  <c:v>11/30/1992</c:v>
                </c:pt>
                <c:pt idx="393">
                  <c:v>12/7/1992</c:v>
                </c:pt>
                <c:pt idx="394">
                  <c:v>12/14/1992</c:v>
                </c:pt>
                <c:pt idx="395">
                  <c:v>12/21/1992</c:v>
                </c:pt>
                <c:pt idx="396">
                  <c:v>12/28/1992</c:v>
                </c:pt>
                <c:pt idx="397">
                  <c:v>1/4/1993</c:v>
                </c:pt>
                <c:pt idx="398">
                  <c:v>1/11/1993</c:v>
                </c:pt>
                <c:pt idx="399">
                  <c:v>1/18/1993</c:v>
                </c:pt>
                <c:pt idx="400">
                  <c:v>1/25/1993</c:v>
                </c:pt>
                <c:pt idx="401">
                  <c:v>2/1/1993</c:v>
                </c:pt>
                <c:pt idx="402">
                  <c:v>2/8/1993</c:v>
                </c:pt>
                <c:pt idx="403">
                  <c:v>2/15/1993</c:v>
                </c:pt>
                <c:pt idx="404">
                  <c:v>2/22/1993</c:v>
                </c:pt>
                <c:pt idx="405">
                  <c:v>3/1/1993</c:v>
                </c:pt>
                <c:pt idx="406">
                  <c:v>3/8/1993</c:v>
                </c:pt>
                <c:pt idx="407">
                  <c:v>3/15/1993</c:v>
                </c:pt>
                <c:pt idx="408">
                  <c:v>3/22/1993</c:v>
                </c:pt>
                <c:pt idx="409">
                  <c:v>3/29/1993</c:v>
                </c:pt>
                <c:pt idx="410">
                  <c:v>4/5/1993</c:v>
                </c:pt>
                <c:pt idx="411">
                  <c:v>4/12/1993</c:v>
                </c:pt>
                <c:pt idx="412">
                  <c:v>4/19/1993</c:v>
                </c:pt>
                <c:pt idx="413">
                  <c:v>4/26/1993</c:v>
                </c:pt>
                <c:pt idx="414">
                  <c:v>5/3/1993</c:v>
                </c:pt>
                <c:pt idx="415">
                  <c:v>5/10/1993</c:v>
                </c:pt>
                <c:pt idx="416">
                  <c:v>5/17/1993</c:v>
                </c:pt>
                <c:pt idx="417">
                  <c:v>5/24/1993</c:v>
                </c:pt>
                <c:pt idx="418">
                  <c:v>5/31/1993</c:v>
                </c:pt>
                <c:pt idx="419">
                  <c:v>6/7/1993</c:v>
                </c:pt>
                <c:pt idx="420">
                  <c:v>6/14/1993</c:v>
                </c:pt>
                <c:pt idx="421">
                  <c:v>6/21/1993</c:v>
                </c:pt>
                <c:pt idx="422">
                  <c:v>6/28/1993</c:v>
                </c:pt>
                <c:pt idx="423">
                  <c:v>7/5/1993</c:v>
                </c:pt>
                <c:pt idx="424">
                  <c:v>7/12/1993</c:v>
                </c:pt>
                <c:pt idx="425">
                  <c:v>7/19/1993</c:v>
                </c:pt>
                <c:pt idx="426">
                  <c:v>7/26/1993</c:v>
                </c:pt>
                <c:pt idx="427">
                  <c:v>8/2/1993</c:v>
                </c:pt>
                <c:pt idx="428">
                  <c:v>8/9/1993</c:v>
                </c:pt>
                <c:pt idx="429">
                  <c:v>8/16/1993</c:v>
                </c:pt>
                <c:pt idx="430">
                  <c:v>8/23/1993</c:v>
                </c:pt>
                <c:pt idx="431">
                  <c:v>8/30/1993</c:v>
                </c:pt>
                <c:pt idx="432">
                  <c:v>9/6/1993</c:v>
                </c:pt>
                <c:pt idx="433">
                  <c:v>9/13/1993</c:v>
                </c:pt>
                <c:pt idx="434">
                  <c:v>9/20/1993</c:v>
                </c:pt>
                <c:pt idx="435">
                  <c:v>9/27/1993</c:v>
                </c:pt>
                <c:pt idx="436">
                  <c:v>10/4/1993</c:v>
                </c:pt>
                <c:pt idx="437">
                  <c:v>10/11/1993</c:v>
                </c:pt>
                <c:pt idx="438">
                  <c:v>10/18/1993</c:v>
                </c:pt>
                <c:pt idx="439">
                  <c:v>10/25/1993</c:v>
                </c:pt>
                <c:pt idx="440">
                  <c:v>11/1/1993</c:v>
                </c:pt>
                <c:pt idx="441">
                  <c:v>11/8/1993</c:v>
                </c:pt>
                <c:pt idx="442">
                  <c:v>11/15/1993</c:v>
                </c:pt>
                <c:pt idx="443">
                  <c:v>11/22/1993</c:v>
                </c:pt>
                <c:pt idx="444">
                  <c:v>11/29/1993</c:v>
                </c:pt>
                <c:pt idx="445">
                  <c:v>12/6/1993</c:v>
                </c:pt>
                <c:pt idx="446">
                  <c:v>12/13/1993</c:v>
                </c:pt>
                <c:pt idx="447">
                  <c:v>12/20/1993</c:v>
                </c:pt>
                <c:pt idx="448">
                  <c:v>12/27/1993</c:v>
                </c:pt>
                <c:pt idx="449">
                  <c:v>1/3/1994</c:v>
                </c:pt>
                <c:pt idx="450">
                  <c:v>1/10/1994</c:v>
                </c:pt>
                <c:pt idx="451">
                  <c:v>1/17/1994</c:v>
                </c:pt>
                <c:pt idx="452">
                  <c:v>1/24/1994</c:v>
                </c:pt>
                <c:pt idx="453">
                  <c:v>1/31/1994</c:v>
                </c:pt>
                <c:pt idx="454">
                  <c:v>2/7/1994</c:v>
                </c:pt>
                <c:pt idx="455">
                  <c:v>2/14/1994</c:v>
                </c:pt>
                <c:pt idx="456">
                  <c:v>2/21/1994</c:v>
                </c:pt>
                <c:pt idx="457">
                  <c:v>2/28/1994</c:v>
                </c:pt>
                <c:pt idx="458">
                  <c:v>3/7/1994</c:v>
                </c:pt>
                <c:pt idx="459">
                  <c:v>3/14/1994</c:v>
                </c:pt>
                <c:pt idx="460">
                  <c:v>3/21/1994</c:v>
                </c:pt>
                <c:pt idx="461">
                  <c:v>3/28/1994</c:v>
                </c:pt>
                <c:pt idx="462">
                  <c:v>4/4/1994</c:v>
                </c:pt>
                <c:pt idx="463">
                  <c:v>4/11/1994</c:v>
                </c:pt>
                <c:pt idx="464">
                  <c:v>4/18/1994</c:v>
                </c:pt>
                <c:pt idx="465">
                  <c:v>4/25/1994</c:v>
                </c:pt>
                <c:pt idx="466">
                  <c:v>5/2/1994</c:v>
                </c:pt>
                <c:pt idx="467">
                  <c:v>5/9/1994</c:v>
                </c:pt>
                <c:pt idx="468">
                  <c:v>5/16/1994</c:v>
                </c:pt>
                <c:pt idx="469">
                  <c:v>5/23/1994</c:v>
                </c:pt>
                <c:pt idx="470">
                  <c:v>5/30/1994</c:v>
                </c:pt>
                <c:pt idx="471">
                  <c:v>6/6/1994</c:v>
                </c:pt>
                <c:pt idx="472">
                  <c:v>6/13/1994</c:v>
                </c:pt>
                <c:pt idx="473">
                  <c:v>6/20/1994</c:v>
                </c:pt>
                <c:pt idx="474">
                  <c:v>6/27/1994</c:v>
                </c:pt>
                <c:pt idx="475">
                  <c:v>7/4/1994</c:v>
                </c:pt>
                <c:pt idx="476">
                  <c:v>7/11/1994</c:v>
                </c:pt>
                <c:pt idx="477">
                  <c:v>7/18/1994</c:v>
                </c:pt>
                <c:pt idx="478">
                  <c:v>7/25/1994</c:v>
                </c:pt>
                <c:pt idx="479">
                  <c:v>8/1/1994</c:v>
                </c:pt>
                <c:pt idx="480">
                  <c:v>8/8/1994</c:v>
                </c:pt>
                <c:pt idx="481">
                  <c:v>8/15/1994</c:v>
                </c:pt>
                <c:pt idx="482">
                  <c:v>8/22/1994</c:v>
                </c:pt>
                <c:pt idx="483">
                  <c:v>8/29/1994</c:v>
                </c:pt>
                <c:pt idx="484">
                  <c:v>9/5/1994</c:v>
                </c:pt>
                <c:pt idx="485">
                  <c:v>9/12/1994</c:v>
                </c:pt>
                <c:pt idx="486">
                  <c:v>9/19/1994</c:v>
                </c:pt>
                <c:pt idx="487">
                  <c:v>9/26/1994</c:v>
                </c:pt>
                <c:pt idx="488">
                  <c:v>10/3/1994</c:v>
                </c:pt>
                <c:pt idx="489">
                  <c:v>10/10/1994</c:v>
                </c:pt>
                <c:pt idx="490">
                  <c:v>10/17/1994</c:v>
                </c:pt>
                <c:pt idx="491">
                  <c:v>10/24/1994</c:v>
                </c:pt>
                <c:pt idx="492">
                  <c:v>10/31/1994</c:v>
                </c:pt>
                <c:pt idx="493">
                  <c:v>11/7/1994</c:v>
                </c:pt>
                <c:pt idx="494">
                  <c:v>11/14/1994</c:v>
                </c:pt>
                <c:pt idx="495">
                  <c:v>11/21/1994</c:v>
                </c:pt>
                <c:pt idx="496">
                  <c:v>11/28/1994</c:v>
                </c:pt>
                <c:pt idx="497">
                  <c:v>12/5/1994</c:v>
                </c:pt>
                <c:pt idx="498">
                  <c:v>12/12/1994</c:v>
                </c:pt>
                <c:pt idx="499">
                  <c:v>12/19/1994</c:v>
                </c:pt>
                <c:pt idx="500">
                  <c:v>12/26/1994</c:v>
                </c:pt>
                <c:pt idx="501">
                  <c:v>1/2/1995</c:v>
                </c:pt>
                <c:pt idx="502">
                  <c:v>1/9/1995</c:v>
                </c:pt>
                <c:pt idx="503">
                  <c:v>1/16/1995</c:v>
                </c:pt>
                <c:pt idx="504">
                  <c:v>1/23/1995</c:v>
                </c:pt>
                <c:pt idx="505">
                  <c:v>1/30/1995</c:v>
                </c:pt>
                <c:pt idx="506">
                  <c:v>2/6/1995</c:v>
                </c:pt>
                <c:pt idx="507">
                  <c:v>2/13/1995</c:v>
                </c:pt>
                <c:pt idx="508">
                  <c:v>2/20/1995</c:v>
                </c:pt>
                <c:pt idx="509">
                  <c:v>2/27/1995</c:v>
                </c:pt>
                <c:pt idx="510">
                  <c:v>3/6/1995</c:v>
                </c:pt>
                <c:pt idx="511">
                  <c:v>3/13/1995</c:v>
                </c:pt>
                <c:pt idx="512">
                  <c:v>3/20/1995</c:v>
                </c:pt>
                <c:pt idx="513">
                  <c:v>3/27/1995</c:v>
                </c:pt>
                <c:pt idx="514">
                  <c:v>4/3/1995</c:v>
                </c:pt>
                <c:pt idx="515">
                  <c:v>4/10/1995</c:v>
                </c:pt>
                <c:pt idx="516">
                  <c:v>4/17/1995</c:v>
                </c:pt>
                <c:pt idx="517">
                  <c:v>4/24/1995</c:v>
                </c:pt>
                <c:pt idx="518">
                  <c:v>5/1/1995</c:v>
                </c:pt>
                <c:pt idx="519">
                  <c:v>5/8/1995</c:v>
                </c:pt>
                <c:pt idx="520">
                  <c:v>5/15/1995</c:v>
                </c:pt>
                <c:pt idx="521">
                  <c:v>5/22/1995</c:v>
                </c:pt>
                <c:pt idx="522">
                  <c:v>5/29/1995</c:v>
                </c:pt>
                <c:pt idx="523">
                  <c:v>6/5/1995</c:v>
                </c:pt>
                <c:pt idx="524">
                  <c:v>6/12/1995</c:v>
                </c:pt>
                <c:pt idx="525">
                  <c:v>6/19/1995</c:v>
                </c:pt>
                <c:pt idx="526">
                  <c:v>6/26/1995</c:v>
                </c:pt>
                <c:pt idx="527">
                  <c:v>7/3/1995</c:v>
                </c:pt>
                <c:pt idx="528">
                  <c:v>7/10/1995</c:v>
                </c:pt>
                <c:pt idx="529">
                  <c:v>7/17/1995</c:v>
                </c:pt>
                <c:pt idx="530">
                  <c:v>7/24/1995</c:v>
                </c:pt>
                <c:pt idx="531">
                  <c:v>7/31/1995</c:v>
                </c:pt>
                <c:pt idx="532">
                  <c:v>8/7/1995</c:v>
                </c:pt>
                <c:pt idx="533">
                  <c:v>8/14/1995</c:v>
                </c:pt>
                <c:pt idx="534">
                  <c:v>8/21/1995</c:v>
                </c:pt>
                <c:pt idx="535">
                  <c:v>8/28/1995</c:v>
                </c:pt>
                <c:pt idx="536">
                  <c:v>9/4/1995</c:v>
                </c:pt>
                <c:pt idx="537">
                  <c:v>9/11/1995</c:v>
                </c:pt>
                <c:pt idx="538">
                  <c:v>9/18/1995</c:v>
                </c:pt>
                <c:pt idx="539">
                  <c:v>9/25/1995</c:v>
                </c:pt>
                <c:pt idx="540">
                  <c:v>10/2/1995</c:v>
                </c:pt>
                <c:pt idx="541">
                  <c:v>10/9/1995</c:v>
                </c:pt>
                <c:pt idx="542">
                  <c:v>10/16/1995</c:v>
                </c:pt>
                <c:pt idx="543">
                  <c:v>10/23/1995</c:v>
                </c:pt>
                <c:pt idx="544">
                  <c:v>10/30/1995</c:v>
                </c:pt>
                <c:pt idx="545">
                  <c:v>11/6/1995</c:v>
                </c:pt>
                <c:pt idx="546">
                  <c:v>11/13/1995</c:v>
                </c:pt>
                <c:pt idx="547">
                  <c:v>11/20/1995</c:v>
                </c:pt>
                <c:pt idx="548">
                  <c:v>11/27/1995</c:v>
                </c:pt>
                <c:pt idx="549">
                  <c:v>12/4/1995</c:v>
                </c:pt>
                <c:pt idx="550">
                  <c:v>12/11/1995</c:v>
                </c:pt>
                <c:pt idx="551">
                  <c:v>12/18/1995</c:v>
                </c:pt>
                <c:pt idx="552">
                  <c:v>12/25/1995</c:v>
                </c:pt>
                <c:pt idx="553">
                  <c:v>1/1/1996</c:v>
                </c:pt>
                <c:pt idx="554">
                  <c:v>1/8/1996</c:v>
                </c:pt>
                <c:pt idx="555">
                  <c:v>1/15/1996</c:v>
                </c:pt>
                <c:pt idx="556">
                  <c:v>1/22/1996</c:v>
                </c:pt>
                <c:pt idx="557">
                  <c:v>1/29/1996</c:v>
                </c:pt>
                <c:pt idx="558">
                  <c:v>2/5/1996</c:v>
                </c:pt>
                <c:pt idx="559">
                  <c:v>2/12/1996</c:v>
                </c:pt>
                <c:pt idx="560">
                  <c:v>2/19/1996</c:v>
                </c:pt>
                <c:pt idx="561">
                  <c:v>2/26/1996</c:v>
                </c:pt>
                <c:pt idx="562">
                  <c:v>3/4/1996</c:v>
                </c:pt>
                <c:pt idx="563">
                  <c:v>3/11/1996</c:v>
                </c:pt>
                <c:pt idx="564">
                  <c:v>3/18/1996</c:v>
                </c:pt>
                <c:pt idx="565">
                  <c:v>3/25/1996</c:v>
                </c:pt>
                <c:pt idx="566">
                  <c:v>4/1/1996</c:v>
                </c:pt>
                <c:pt idx="567">
                  <c:v>4/8/1996</c:v>
                </c:pt>
                <c:pt idx="568">
                  <c:v>4/15/1996</c:v>
                </c:pt>
                <c:pt idx="569">
                  <c:v>4/22/1996</c:v>
                </c:pt>
                <c:pt idx="570">
                  <c:v>4/29/1996</c:v>
                </c:pt>
                <c:pt idx="571">
                  <c:v>5/6/1996</c:v>
                </c:pt>
                <c:pt idx="572">
                  <c:v>5/13/1996</c:v>
                </c:pt>
                <c:pt idx="573">
                  <c:v>5/20/1996</c:v>
                </c:pt>
                <c:pt idx="574">
                  <c:v>5/27/1996</c:v>
                </c:pt>
                <c:pt idx="575">
                  <c:v>6/3/1996</c:v>
                </c:pt>
                <c:pt idx="576">
                  <c:v>6/10/1996</c:v>
                </c:pt>
                <c:pt idx="577">
                  <c:v>6/17/1996</c:v>
                </c:pt>
                <c:pt idx="578">
                  <c:v>6/24/1996</c:v>
                </c:pt>
                <c:pt idx="579">
                  <c:v>7/1/1996</c:v>
                </c:pt>
                <c:pt idx="580">
                  <c:v>7/8/1996</c:v>
                </c:pt>
                <c:pt idx="581">
                  <c:v>7/15/1996</c:v>
                </c:pt>
                <c:pt idx="582">
                  <c:v>7/22/1996</c:v>
                </c:pt>
                <c:pt idx="583">
                  <c:v>7/29/1996</c:v>
                </c:pt>
                <c:pt idx="584">
                  <c:v>8/5/1996</c:v>
                </c:pt>
                <c:pt idx="585">
                  <c:v>8/12/1996</c:v>
                </c:pt>
                <c:pt idx="586">
                  <c:v>8/19/1996</c:v>
                </c:pt>
                <c:pt idx="587">
                  <c:v>8/26/1996</c:v>
                </c:pt>
                <c:pt idx="588">
                  <c:v>9/2/1996</c:v>
                </c:pt>
                <c:pt idx="589">
                  <c:v>9/9/1996</c:v>
                </c:pt>
                <c:pt idx="590">
                  <c:v>9/16/1996</c:v>
                </c:pt>
                <c:pt idx="591">
                  <c:v>9/23/1996</c:v>
                </c:pt>
                <c:pt idx="592">
                  <c:v>9/30/1996</c:v>
                </c:pt>
                <c:pt idx="593">
                  <c:v>10/7/1996</c:v>
                </c:pt>
                <c:pt idx="594">
                  <c:v>10/14/1996</c:v>
                </c:pt>
                <c:pt idx="595">
                  <c:v>10/21/1996</c:v>
                </c:pt>
                <c:pt idx="596">
                  <c:v>10/28/1996</c:v>
                </c:pt>
                <c:pt idx="597">
                  <c:v>11/4/1996</c:v>
                </c:pt>
                <c:pt idx="598">
                  <c:v>11/11/1996</c:v>
                </c:pt>
                <c:pt idx="599">
                  <c:v>11/18/1996</c:v>
                </c:pt>
                <c:pt idx="600">
                  <c:v>11/25/1996</c:v>
                </c:pt>
                <c:pt idx="601">
                  <c:v>12/2/1996</c:v>
                </c:pt>
                <c:pt idx="602">
                  <c:v>12/9/1996</c:v>
                </c:pt>
                <c:pt idx="603">
                  <c:v>12/16/1996</c:v>
                </c:pt>
                <c:pt idx="604">
                  <c:v>12/23/1996</c:v>
                </c:pt>
                <c:pt idx="605">
                  <c:v>12/30/1996</c:v>
                </c:pt>
                <c:pt idx="606">
                  <c:v>1/6/1997</c:v>
                </c:pt>
                <c:pt idx="607">
                  <c:v>1/13/1997</c:v>
                </c:pt>
                <c:pt idx="608">
                  <c:v>1/20/1997</c:v>
                </c:pt>
                <c:pt idx="609">
                  <c:v>1/27/1997</c:v>
                </c:pt>
                <c:pt idx="610">
                  <c:v>2/3/1997</c:v>
                </c:pt>
                <c:pt idx="611">
                  <c:v>2/10/1997</c:v>
                </c:pt>
                <c:pt idx="612">
                  <c:v>2/17/1997</c:v>
                </c:pt>
                <c:pt idx="613">
                  <c:v>2/24/1997</c:v>
                </c:pt>
                <c:pt idx="614">
                  <c:v>3/3/1997</c:v>
                </c:pt>
                <c:pt idx="615">
                  <c:v>3/10/1997</c:v>
                </c:pt>
                <c:pt idx="616">
                  <c:v>3/17/1997</c:v>
                </c:pt>
                <c:pt idx="617">
                  <c:v>3/24/1997</c:v>
                </c:pt>
                <c:pt idx="618">
                  <c:v>3/31/1997</c:v>
                </c:pt>
                <c:pt idx="619">
                  <c:v>4/7/1997</c:v>
                </c:pt>
                <c:pt idx="620">
                  <c:v>4/14/1997</c:v>
                </c:pt>
                <c:pt idx="621">
                  <c:v>4/21/1997</c:v>
                </c:pt>
                <c:pt idx="622">
                  <c:v>4/28/1997</c:v>
                </c:pt>
                <c:pt idx="623">
                  <c:v>5/5/1997</c:v>
                </c:pt>
                <c:pt idx="624">
                  <c:v>5/12/1997</c:v>
                </c:pt>
                <c:pt idx="625">
                  <c:v>5/19/1997</c:v>
                </c:pt>
                <c:pt idx="626">
                  <c:v>5/26/1997</c:v>
                </c:pt>
                <c:pt idx="627">
                  <c:v>6/2/1997</c:v>
                </c:pt>
                <c:pt idx="628">
                  <c:v>6/9/1997</c:v>
                </c:pt>
                <c:pt idx="629">
                  <c:v>6/16/1997</c:v>
                </c:pt>
                <c:pt idx="630">
                  <c:v>6/23/1997</c:v>
                </c:pt>
                <c:pt idx="631">
                  <c:v>6/30/1997</c:v>
                </c:pt>
                <c:pt idx="632">
                  <c:v>7/7/1997</c:v>
                </c:pt>
                <c:pt idx="633">
                  <c:v>7/14/1997</c:v>
                </c:pt>
                <c:pt idx="634">
                  <c:v>7/21/1997</c:v>
                </c:pt>
                <c:pt idx="635">
                  <c:v>7/28/1997</c:v>
                </c:pt>
                <c:pt idx="636">
                  <c:v>8/4/1997</c:v>
                </c:pt>
                <c:pt idx="637">
                  <c:v>8/11/1997</c:v>
                </c:pt>
                <c:pt idx="638">
                  <c:v>8/18/1997</c:v>
                </c:pt>
                <c:pt idx="639">
                  <c:v>8/25/1997</c:v>
                </c:pt>
                <c:pt idx="640">
                  <c:v>9/1/1997</c:v>
                </c:pt>
                <c:pt idx="641">
                  <c:v>9/8/1997</c:v>
                </c:pt>
                <c:pt idx="642">
                  <c:v>9/15/1997</c:v>
                </c:pt>
                <c:pt idx="643">
                  <c:v>9/22/1997</c:v>
                </c:pt>
                <c:pt idx="644">
                  <c:v>9/29/1997</c:v>
                </c:pt>
                <c:pt idx="645">
                  <c:v>10/6/1997</c:v>
                </c:pt>
                <c:pt idx="646">
                  <c:v>10/13/1997</c:v>
                </c:pt>
                <c:pt idx="647">
                  <c:v>10/20/1997</c:v>
                </c:pt>
                <c:pt idx="648">
                  <c:v>10/27/1997</c:v>
                </c:pt>
                <c:pt idx="649">
                  <c:v>11/3/1997</c:v>
                </c:pt>
                <c:pt idx="650">
                  <c:v>11/10/1997</c:v>
                </c:pt>
                <c:pt idx="651">
                  <c:v>11/17/1997</c:v>
                </c:pt>
                <c:pt idx="652">
                  <c:v>11/24/1997</c:v>
                </c:pt>
                <c:pt idx="653">
                  <c:v>12/1/1997</c:v>
                </c:pt>
                <c:pt idx="654">
                  <c:v>12/8/1997</c:v>
                </c:pt>
                <c:pt idx="655">
                  <c:v>12/15/1997</c:v>
                </c:pt>
                <c:pt idx="656">
                  <c:v>12/22/1997</c:v>
                </c:pt>
                <c:pt idx="657">
                  <c:v>12/29/1997</c:v>
                </c:pt>
                <c:pt idx="658">
                  <c:v>1/5/1998</c:v>
                </c:pt>
                <c:pt idx="659">
                  <c:v>1/12/1998</c:v>
                </c:pt>
                <c:pt idx="660">
                  <c:v>1/19/1998</c:v>
                </c:pt>
                <c:pt idx="661">
                  <c:v>1/26/1998</c:v>
                </c:pt>
                <c:pt idx="662">
                  <c:v>2/2/1998</c:v>
                </c:pt>
                <c:pt idx="663">
                  <c:v>2/9/1998</c:v>
                </c:pt>
                <c:pt idx="664">
                  <c:v>2/16/1998</c:v>
                </c:pt>
                <c:pt idx="665">
                  <c:v>2/23/1998</c:v>
                </c:pt>
                <c:pt idx="666">
                  <c:v>3/2/1998</c:v>
                </c:pt>
                <c:pt idx="667">
                  <c:v>3/9/1998</c:v>
                </c:pt>
                <c:pt idx="668">
                  <c:v>3/16/1998</c:v>
                </c:pt>
                <c:pt idx="669">
                  <c:v>3/23/1998</c:v>
                </c:pt>
                <c:pt idx="670">
                  <c:v>3/30/1998</c:v>
                </c:pt>
                <c:pt idx="671">
                  <c:v>4/6/1998</c:v>
                </c:pt>
                <c:pt idx="672">
                  <c:v>4/13/1998</c:v>
                </c:pt>
                <c:pt idx="673">
                  <c:v>4/20/1998</c:v>
                </c:pt>
                <c:pt idx="674">
                  <c:v>4/27/1998</c:v>
                </c:pt>
                <c:pt idx="675">
                  <c:v>5/4/1998</c:v>
                </c:pt>
                <c:pt idx="676">
                  <c:v>5/11/1998</c:v>
                </c:pt>
                <c:pt idx="677">
                  <c:v>5/18/1998</c:v>
                </c:pt>
                <c:pt idx="678">
                  <c:v>5/25/1998</c:v>
                </c:pt>
                <c:pt idx="679">
                  <c:v>6/1/1998</c:v>
                </c:pt>
                <c:pt idx="680">
                  <c:v>6/8/1998</c:v>
                </c:pt>
                <c:pt idx="681">
                  <c:v>6/15/1998</c:v>
                </c:pt>
                <c:pt idx="682">
                  <c:v>6/22/1998</c:v>
                </c:pt>
                <c:pt idx="683">
                  <c:v>6/29/1998</c:v>
                </c:pt>
                <c:pt idx="684">
                  <c:v>7/6/1998</c:v>
                </c:pt>
                <c:pt idx="685">
                  <c:v>7/13/1998</c:v>
                </c:pt>
                <c:pt idx="686">
                  <c:v>7/20/1998</c:v>
                </c:pt>
                <c:pt idx="687">
                  <c:v>7/27/1998</c:v>
                </c:pt>
                <c:pt idx="688">
                  <c:v>8/3/1998</c:v>
                </c:pt>
                <c:pt idx="689">
                  <c:v>8/10/1998</c:v>
                </c:pt>
                <c:pt idx="690">
                  <c:v>8/17/1998</c:v>
                </c:pt>
                <c:pt idx="691">
                  <c:v>8/24/1998</c:v>
                </c:pt>
                <c:pt idx="692">
                  <c:v>8/31/1998</c:v>
                </c:pt>
                <c:pt idx="693">
                  <c:v>9/7/1998</c:v>
                </c:pt>
                <c:pt idx="694">
                  <c:v>9/14/1998</c:v>
                </c:pt>
                <c:pt idx="695">
                  <c:v>9/21/1998</c:v>
                </c:pt>
                <c:pt idx="696">
                  <c:v>9/28/1998</c:v>
                </c:pt>
                <c:pt idx="697">
                  <c:v>10/5/1998</c:v>
                </c:pt>
                <c:pt idx="698">
                  <c:v>10/12/1998</c:v>
                </c:pt>
                <c:pt idx="699">
                  <c:v>10/19/1998</c:v>
                </c:pt>
                <c:pt idx="700">
                  <c:v>10/26/1998</c:v>
                </c:pt>
                <c:pt idx="701">
                  <c:v>11/2/1998</c:v>
                </c:pt>
                <c:pt idx="702">
                  <c:v>11/9/1998</c:v>
                </c:pt>
                <c:pt idx="703">
                  <c:v>11/16/1998</c:v>
                </c:pt>
                <c:pt idx="704">
                  <c:v>11/23/1998</c:v>
                </c:pt>
                <c:pt idx="705">
                  <c:v>11/30/1998</c:v>
                </c:pt>
                <c:pt idx="706">
                  <c:v>12/7/1998</c:v>
                </c:pt>
                <c:pt idx="707">
                  <c:v>12/14/1998</c:v>
                </c:pt>
                <c:pt idx="708">
                  <c:v>12/21/1998</c:v>
                </c:pt>
                <c:pt idx="709">
                  <c:v>12/28/1998</c:v>
                </c:pt>
                <c:pt idx="710">
                  <c:v>1/4/1999</c:v>
                </c:pt>
                <c:pt idx="711">
                  <c:v>1/11/1999</c:v>
                </c:pt>
                <c:pt idx="712">
                  <c:v>1/18/1999</c:v>
                </c:pt>
                <c:pt idx="713">
                  <c:v>1/25/1999</c:v>
                </c:pt>
                <c:pt idx="714">
                  <c:v>2/1/1999</c:v>
                </c:pt>
                <c:pt idx="715">
                  <c:v>2/8/1999</c:v>
                </c:pt>
                <c:pt idx="716">
                  <c:v>2/15/1999</c:v>
                </c:pt>
                <c:pt idx="717">
                  <c:v>2/22/1999</c:v>
                </c:pt>
                <c:pt idx="718">
                  <c:v>3/1/1999</c:v>
                </c:pt>
                <c:pt idx="719">
                  <c:v>3/8/1999</c:v>
                </c:pt>
                <c:pt idx="720">
                  <c:v>3/15/1999</c:v>
                </c:pt>
                <c:pt idx="721">
                  <c:v>3/22/1999</c:v>
                </c:pt>
                <c:pt idx="722">
                  <c:v>3/29/1999</c:v>
                </c:pt>
                <c:pt idx="723">
                  <c:v>4/5/1999</c:v>
                </c:pt>
                <c:pt idx="724">
                  <c:v>4/12/1999</c:v>
                </c:pt>
                <c:pt idx="725">
                  <c:v>4/19/1999</c:v>
                </c:pt>
                <c:pt idx="726">
                  <c:v>4/26/1999</c:v>
                </c:pt>
                <c:pt idx="727">
                  <c:v>5/3/1999</c:v>
                </c:pt>
                <c:pt idx="728">
                  <c:v>5/10/1999</c:v>
                </c:pt>
                <c:pt idx="729">
                  <c:v>5/17/1999</c:v>
                </c:pt>
                <c:pt idx="730">
                  <c:v>5/24/1999</c:v>
                </c:pt>
                <c:pt idx="731">
                  <c:v>5/31/1999</c:v>
                </c:pt>
                <c:pt idx="732">
                  <c:v>6/7/1999</c:v>
                </c:pt>
                <c:pt idx="733">
                  <c:v>6/14/1999</c:v>
                </c:pt>
                <c:pt idx="734">
                  <c:v>6/21/1999</c:v>
                </c:pt>
                <c:pt idx="735">
                  <c:v>6/28/1999</c:v>
                </c:pt>
                <c:pt idx="736">
                  <c:v>7/5/1999</c:v>
                </c:pt>
                <c:pt idx="737">
                  <c:v>7/12/1999</c:v>
                </c:pt>
                <c:pt idx="738">
                  <c:v>7/19/1999</c:v>
                </c:pt>
                <c:pt idx="739">
                  <c:v>7/26/1999</c:v>
                </c:pt>
                <c:pt idx="740">
                  <c:v>8/2/1999</c:v>
                </c:pt>
                <c:pt idx="741">
                  <c:v>8/9/1999</c:v>
                </c:pt>
                <c:pt idx="742">
                  <c:v>8/16/1999</c:v>
                </c:pt>
                <c:pt idx="743">
                  <c:v>8/23/1999</c:v>
                </c:pt>
                <c:pt idx="744">
                  <c:v>8/30/1999</c:v>
                </c:pt>
                <c:pt idx="745">
                  <c:v>9/6/1999</c:v>
                </c:pt>
                <c:pt idx="746">
                  <c:v>9/13/1999</c:v>
                </c:pt>
                <c:pt idx="747">
                  <c:v>9/20/1999</c:v>
                </c:pt>
                <c:pt idx="748">
                  <c:v>9/27/1999</c:v>
                </c:pt>
                <c:pt idx="749">
                  <c:v>10/4/1999</c:v>
                </c:pt>
                <c:pt idx="750">
                  <c:v>10/11/1999</c:v>
                </c:pt>
                <c:pt idx="751">
                  <c:v>10/18/1999</c:v>
                </c:pt>
                <c:pt idx="752">
                  <c:v>10/25/1999</c:v>
                </c:pt>
                <c:pt idx="753">
                  <c:v>11/1/1999</c:v>
                </c:pt>
                <c:pt idx="754">
                  <c:v>11/8/1999</c:v>
                </c:pt>
                <c:pt idx="755">
                  <c:v>11/15/1999</c:v>
                </c:pt>
                <c:pt idx="756">
                  <c:v>11/22/1999</c:v>
                </c:pt>
                <c:pt idx="757">
                  <c:v>11/29/1999</c:v>
                </c:pt>
                <c:pt idx="758">
                  <c:v>12/6/1999</c:v>
                </c:pt>
                <c:pt idx="759">
                  <c:v>12/13/1999</c:v>
                </c:pt>
                <c:pt idx="760">
                  <c:v>12/20/1999</c:v>
                </c:pt>
                <c:pt idx="761">
                  <c:v>12/27/1999</c:v>
                </c:pt>
                <c:pt idx="762">
                  <c:v>1/3/2000</c:v>
                </c:pt>
                <c:pt idx="763">
                  <c:v>1/10/2000</c:v>
                </c:pt>
                <c:pt idx="764">
                  <c:v>1/17/2000</c:v>
                </c:pt>
                <c:pt idx="765">
                  <c:v>1/24/2000</c:v>
                </c:pt>
                <c:pt idx="766">
                  <c:v>1/31/2000</c:v>
                </c:pt>
                <c:pt idx="767">
                  <c:v>2/7/2000</c:v>
                </c:pt>
                <c:pt idx="768">
                  <c:v>2/14/2000</c:v>
                </c:pt>
                <c:pt idx="769">
                  <c:v>2/21/2000</c:v>
                </c:pt>
                <c:pt idx="770">
                  <c:v>2/28/2000</c:v>
                </c:pt>
                <c:pt idx="771">
                  <c:v>3/6/2000</c:v>
                </c:pt>
                <c:pt idx="772">
                  <c:v>3/13/2000</c:v>
                </c:pt>
                <c:pt idx="773">
                  <c:v>3/20/2000</c:v>
                </c:pt>
                <c:pt idx="774">
                  <c:v>3/27/2000</c:v>
                </c:pt>
                <c:pt idx="775">
                  <c:v>4/3/2000</c:v>
                </c:pt>
                <c:pt idx="776">
                  <c:v>4/10/2000</c:v>
                </c:pt>
                <c:pt idx="777">
                  <c:v>4/17/2000</c:v>
                </c:pt>
                <c:pt idx="778">
                  <c:v>4/24/2000</c:v>
                </c:pt>
                <c:pt idx="779">
                  <c:v>5/1/2000</c:v>
                </c:pt>
                <c:pt idx="780">
                  <c:v>5/8/2000</c:v>
                </c:pt>
                <c:pt idx="781">
                  <c:v>5/15/2000</c:v>
                </c:pt>
                <c:pt idx="782">
                  <c:v>5/22/2000</c:v>
                </c:pt>
                <c:pt idx="783">
                  <c:v>5/29/2000</c:v>
                </c:pt>
                <c:pt idx="784">
                  <c:v>6/5/2000</c:v>
                </c:pt>
                <c:pt idx="785">
                  <c:v>6/12/2000</c:v>
                </c:pt>
                <c:pt idx="786">
                  <c:v>6/19/2000</c:v>
                </c:pt>
                <c:pt idx="787">
                  <c:v>6/26/2000</c:v>
                </c:pt>
                <c:pt idx="788">
                  <c:v>7/3/2000</c:v>
                </c:pt>
                <c:pt idx="789">
                  <c:v>7/10/2000</c:v>
                </c:pt>
                <c:pt idx="790">
                  <c:v>7/17/2000</c:v>
                </c:pt>
                <c:pt idx="791">
                  <c:v>7/24/2000</c:v>
                </c:pt>
                <c:pt idx="792">
                  <c:v>7/31/2000</c:v>
                </c:pt>
                <c:pt idx="793">
                  <c:v>8/7/2000</c:v>
                </c:pt>
                <c:pt idx="794">
                  <c:v>8/14/2000</c:v>
                </c:pt>
                <c:pt idx="795">
                  <c:v>8/21/2000</c:v>
                </c:pt>
                <c:pt idx="796">
                  <c:v>8/28/2000</c:v>
                </c:pt>
                <c:pt idx="797">
                  <c:v>9/4/2000</c:v>
                </c:pt>
                <c:pt idx="798">
                  <c:v>9/11/2000</c:v>
                </c:pt>
                <c:pt idx="799">
                  <c:v>9/18/2000</c:v>
                </c:pt>
                <c:pt idx="800">
                  <c:v>9/25/2000</c:v>
                </c:pt>
                <c:pt idx="801">
                  <c:v>10/2/2000</c:v>
                </c:pt>
                <c:pt idx="802">
                  <c:v>10/9/2000</c:v>
                </c:pt>
                <c:pt idx="803">
                  <c:v>10/16/2000</c:v>
                </c:pt>
                <c:pt idx="804">
                  <c:v>10/23/2000</c:v>
                </c:pt>
                <c:pt idx="805">
                  <c:v>10/30/2000</c:v>
                </c:pt>
                <c:pt idx="806">
                  <c:v>11/6/2000</c:v>
                </c:pt>
                <c:pt idx="807">
                  <c:v>11/13/2000</c:v>
                </c:pt>
                <c:pt idx="808">
                  <c:v>11/20/2000</c:v>
                </c:pt>
                <c:pt idx="809">
                  <c:v>11/27/2000</c:v>
                </c:pt>
                <c:pt idx="810">
                  <c:v>12/4/2000</c:v>
                </c:pt>
                <c:pt idx="811">
                  <c:v>12/11/2000</c:v>
                </c:pt>
                <c:pt idx="812">
                  <c:v>12/18/2000</c:v>
                </c:pt>
                <c:pt idx="813">
                  <c:v>12/25/2000</c:v>
                </c:pt>
                <c:pt idx="814">
                  <c:v>1/1/2001</c:v>
                </c:pt>
                <c:pt idx="815">
                  <c:v>1/8/2001</c:v>
                </c:pt>
                <c:pt idx="816">
                  <c:v>1/15/2001</c:v>
                </c:pt>
                <c:pt idx="817">
                  <c:v>1/22/2001</c:v>
                </c:pt>
                <c:pt idx="818">
                  <c:v>1/29/2001</c:v>
                </c:pt>
                <c:pt idx="819">
                  <c:v>2/5/2001</c:v>
                </c:pt>
                <c:pt idx="820">
                  <c:v>2/12/2001</c:v>
                </c:pt>
                <c:pt idx="821">
                  <c:v>2/19/2001</c:v>
                </c:pt>
                <c:pt idx="822">
                  <c:v>2/26/2001</c:v>
                </c:pt>
                <c:pt idx="823">
                  <c:v>3/5/2001</c:v>
                </c:pt>
                <c:pt idx="824">
                  <c:v>3/12/2001</c:v>
                </c:pt>
                <c:pt idx="825">
                  <c:v>3/19/2001</c:v>
                </c:pt>
                <c:pt idx="826">
                  <c:v>3/26/2001</c:v>
                </c:pt>
                <c:pt idx="827">
                  <c:v>4/2/2001</c:v>
                </c:pt>
                <c:pt idx="828">
                  <c:v>4/9/2001</c:v>
                </c:pt>
                <c:pt idx="829">
                  <c:v>4/16/2001</c:v>
                </c:pt>
                <c:pt idx="830">
                  <c:v>4/23/2001</c:v>
                </c:pt>
                <c:pt idx="831">
                  <c:v>4/30/2001</c:v>
                </c:pt>
                <c:pt idx="832">
                  <c:v>5/7/2001</c:v>
                </c:pt>
                <c:pt idx="833">
                  <c:v>5/14/2001</c:v>
                </c:pt>
                <c:pt idx="834">
                  <c:v>5/21/2001</c:v>
                </c:pt>
                <c:pt idx="835">
                  <c:v>5/28/2001</c:v>
                </c:pt>
                <c:pt idx="836">
                  <c:v>6/4/2001</c:v>
                </c:pt>
                <c:pt idx="837">
                  <c:v>6/11/2001</c:v>
                </c:pt>
                <c:pt idx="838">
                  <c:v>6/18/2001</c:v>
                </c:pt>
                <c:pt idx="839">
                  <c:v>6/25/2001</c:v>
                </c:pt>
                <c:pt idx="840">
                  <c:v>7/2/2001</c:v>
                </c:pt>
                <c:pt idx="841">
                  <c:v>7/9/2001</c:v>
                </c:pt>
                <c:pt idx="842">
                  <c:v>7/16/2001</c:v>
                </c:pt>
                <c:pt idx="843">
                  <c:v>7/23/2001</c:v>
                </c:pt>
                <c:pt idx="844">
                  <c:v>7/30/2001</c:v>
                </c:pt>
                <c:pt idx="845">
                  <c:v>8/6/2001</c:v>
                </c:pt>
                <c:pt idx="846">
                  <c:v>8/13/2001</c:v>
                </c:pt>
                <c:pt idx="847">
                  <c:v>8/20/2001</c:v>
                </c:pt>
                <c:pt idx="848">
                  <c:v>8/27/2001</c:v>
                </c:pt>
                <c:pt idx="849">
                  <c:v>9/3/2001</c:v>
                </c:pt>
                <c:pt idx="850">
                  <c:v>9/10/2001</c:v>
                </c:pt>
                <c:pt idx="851">
                  <c:v>9/17/2001</c:v>
                </c:pt>
                <c:pt idx="852">
                  <c:v>9/24/2001</c:v>
                </c:pt>
                <c:pt idx="853">
                  <c:v>10/1/2001</c:v>
                </c:pt>
                <c:pt idx="854">
                  <c:v>10/8/2001</c:v>
                </c:pt>
                <c:pt idx="855">
                  <c:v>10/15/2001</c:v>
                </c:pt>
                <c:pt idx="856">
                  <c:v>10/22/2001</c:v>
                </c:pt>
                <c:pt idx="857">
                  <c:v>10/29/2001</c:v>
                </c:pt>
                <c:pt idx="858">
                  <c:v>11/5/2001</c:v>
                </c:pt>
                <c:pt idx="859">
                  <c:v>11/12/2001</c:v>
                </c:pt>
                <c:pt idx="860">
                  <c:v>11/19/2001</c:v>
                </c:pt>
                <c:pt idx="861">
                  <c:v>11/26/2001</c:v>
                </c:pt>
                <c:pt idx="862">
                  <c:v>12/3/2001</c:v>
                </c:pt>
                <c:pt idx="863">
                  <c:v>12/10/2001</c:v>
                </c:pt>
                <c:pt idx="864">
                  <c:v>12/17/2001</c:v>
                </c:pt>
                <c:pt idx="865">
                  <c:v>12/24/2001</c:v>
                </c:pt>
                <c:pt idx="866">
                  <c:v>12/31/2001</c:v>
                </c:pt>
                <c:pt idx="867">
                  <c:v>1/7/2002</c:v>
                </c:pt>
                <c:pt idx="868">
                  <c:v>1/14/2002</c:v>
                </c:pt>
                <c:pt idx="869">
                  <c:v>1/21/2002</c:v>
                </c:pt>
                <c:pt idx="870">
                  <c:v>1/28/2002</c:v>
                </c:pt>
                <c:pt idx="871">
                  <c:v>2/4/2002</c:v>
                </c:pt>
                <c:pt idx="872">
                  <c:v>2/11/2002</c:v>
                </c:pt>
                <c:pt idx="873">
                  <c:v>2/18/2002</c:v>
                </c:pt>
                <c:pt idx="874">
                  <c:v>2/25/2002</c:v>
                </c:pt>
                <c:pt idx="875">
                  <c:v>3/4/2002</c:v>
                </c:pt>
                <c:pt idx="876">
                  <c:v>3/11/2002</c:v>
                </c:pt>
                <c:pt idx="877">
                  <c:v>3/18/2002</c:v>
                </c:pt>
                <c:pt idx="878">
                  <c:v>3/25/2002</c:v>
                </c:pt>
                <c:pt idx="879">
                  <c:v>4/1/2002</c:v>
                </c:pt>
                <c:pt idx="880">
                  <c:v>4/8/2002</c:v>
                </c:pt>
                <c:pt idx="881">
                  <c:v>4/15/2002</c:v>
                </c:pt>
                <c:pt idx="882">
                  <c:v>4/22/2002</c:v>
                </c:pt>
                <c:pt idx="883">
                  <c:v>4/29/2002</c:v>
                </c:pt>
                <c:pt idx="884">
                  <c:v>5/6/2002</c:v>
                </c:pt>
                <c:pt idx="885">
                  <c:v>5/13/2002</c:v>
                </c:pt>
                <c:pt idx="886">
                  <c:v>5/20/2002</c:v>
                </c:pt>
                <c:pt idx="887">
                  <c:v>5/27/2002</c:v>
                </c:pt>
                <c:pt idx="888">
                  <c:v>6/3/2002</c:v>
                </c:pt>
                <c:pt idx="889">
                  <c:v>6/10/2002</c:v>
                </c:pt>
                <c:pt idx="890">
                  <c:v>6/17/2002</c:v>
                </c:pt>
                <c:pt idx="891">
                  <c:v>6/24/2002</c:v>
                </c:pt>
                <c:pt idx="892">
                  <c:v>7/1/2002</c:v>
                </c:pt>
                <c:pt idx="893">
                  <c:v>7/8/2002</c:v>
                </c:pt>
                <c:pt idx="894">
                  <c:v>7/15/2002</c:v>
                </c:pt>
                <c:pt idx="895">
                  <c:v>7/22/2002</c:v>
                </c:pt>
                <c:pt idx="896">
                  <c:v>7/29/2002</c:v>
                </c:pt>
                <c:pt idx="897">
                  <c:v>8/5/2002</c:v>
                </c:pt>
                <c:pt idx="898">
                  <c:v>8/12/2002</c:v>
                </c:pt>
                <c:pt idx="899">
                  <c:v>8/19/2002</c:v>
                </c:pt>
                <c:pt idx="900">
                  <c:v>8/26/2002</c:v>
                </c:pt>
                <c:pt idx="901">
                  <c:v>9/2/2002</c:v>
                </c:pt>
                <c:pt idx="902">
                  <c:v>9/9/2002</c:v>
                </c:pt>
                <c:pt idx="903">
                  <c:v>9/16/2002</c:v>
                </c:pt>
                <c:pt idx="904">
                  <c:v>9/23/2002</c:v>
                </c:pt>
                <c:pt idx="905">
                  <c:v>9/30/2002</c:v>
                </c:pt>
                <c:pt idx="906">
                  <c:v>10/7/2002</c:v>
                </c:pt>
                <c:pt idx="907">
                  <c:v>10/14/2002</c:v>
                </c:pt>
                <c:pt idx="908">
                  <c:v>10/21/2002</c:v>
                </c:pt>
                <c:pt idx="909">
                  <c:v>10/28/2002</c:v>
                </c:pt>
                <c:pt idx="910">
                  <c:v>11/4/2002</c:v>
                </c:pt>
                <c:pt idx="911">
                  <c:v>11/11/2002</c:v>
                </c:pt>
                <c:pt idx="912">
                  <c:v>11/18/2002</c:v>
                </c:pt>
                <c:pt idx="913">
                  <c:v>11/25/2002</c:v>
                </c:pt>
                <c:pt idx="914">
                  <c:v>12/2/2002</c:v>
                </c:pt>
                <c:pt idx="915">
                  <c:v>12/9/2002</c:v>
                </c:pt>
                <c:pt idx="916">
                  <c:v>12/16/2002</c:v>
                </c:pt>
                <c:pt idx="917">
                  <c:v>12/23/2002</c:v>
                </c:pt>
                <c:pt idx="918">
                  <c:v>12/30/2002</c:v>
                </c:pt>
                <c:pt idx="919">
                  <c:v>1/6/2003</c:v>
                </c:pt>
                <c:pt idx="920">
                  <c:v>1/13/2003</c:v>
                </c:pt>
                <c:pt idx="921">
                  <c:v>1/20/2003</c:v>
                </c:pt>
                <c:pt idx="922">
                  <c:v>1/27/2003</c:v>
                </c:pt>
                <c:pt idx="923">
                  <c:v>2/3/2003</c:v>
                </c:pt>
                <c:pt idx="924">
                  <c:v>2/10/2003</c:v>
                </c:pt>
                <c:pt idx="925">
                  <c:v>2/17/2003</c:v>
                </c:pt>
                <c:pt idx="926">
                  <c:v>2/24/2003</c:v>
                </c:pt>
                <c:pt idx="927">
                  <c:v>3/3/2003</c:v>
                </c:pt>
                <c:pt idx="928">
                  <c:v>3/10/2003</c:v>
                </c:pt>
                <c:pt idx="929">
                  <c:v>3/17/2003</c:v>
                </c:pt>
                <c:pt idx="930">
                  <c:v>3/24/2003</c:v>
                </c:pt>
                <c:pt idx="931">
                  <c:v>3/31/2003</c:v>
                </c:pt>
                <c:pt idx="932">
                  <c:v>4/7/2003</c:v>
                </c:pt>
                <c:pt idx="933">
                  <c:v>4/14/2003</c:v>
                </c:pt>
                <c:pt idx="934">
                  <c:v>4/21/2003</c:v>
                </c:pt>
                <c:pt idx="935">
                  <c:v>4/28/2003</c:v>
                </c:pt>
                <c:pt idx="936">
                  <c:v>5/5/2003</c:v>
                </c:pt>
                <c:pt idx="937">
                  <c:v>5/12/2003</c:v>
                </c:pt>
                <c:pt idx="938">
                  <c:v>5/19/2003</c:v>
                </c:pt>
                <c:pt idx="939">
                  <c:v>5/26/2003</c:v>
                </c:pt>
                <c:pt idx="940">
                  <c:v>6/2/2003</c:v>
                </c:pt>
                <c:pt idx="941">
                  <c:v>6/9/2003</c:v>
                </c:pt>
                <c:pt idx="942">
                  <c:v>6/16/2003</c:v>
                </c:pt>
                <c:pt idx="943">
                  <c:v>6/23/2003</c:v>
                </c:pt>
                <c:pt idx="944">
                  <c:v>6/30/2003</c:v>
                </c:pt>
                <c:pt idx="945">
                  <c:v>7/7/2003</c:v>
                </c:pt>
                <c:pt idx="946">
                  <c:v>7/14/2003</c:v>
                </c:pt>
                <c:pt idx="947">
                  <c:v>7/21/2003</c:v>
                </c:pt>
                <c:pt idx="948">
                  <c:v>7/28/2003</c:v>
                </c:pt>
                <c:pt idx="949">
                  <c:v>8/4/2003</c:v>
                </c:pt>
                <c:pt idx="950">
                  <c:v>8/11/2003</c:v>
                </c:pt>
                <c:pt idx="951">
                  <c:v>8/18/2003</c:v>
                </c:pt>
                <c:pt idx="952">
                  <c:v>8/25/2003</c:v>
                </c:pt>
                <c:pt idx="953">
                  <c:v>9/1/2003</c:v>
                </c:pt>
                <c:pt idx="954">
                  <c:v>9/8/2003</c:v>
                </c:pt>
                <c:pt idx="955">
                  <c:v>9/15/2003</c:v>
                </c:pt>
                <c:pt idx="956">
                  <c:v>9/22/2003</c:v>
                </c:pt>
                <c:pt idx="957">
                  <c:v>9/29/2003</c:v>
                </c:pt>
                <c:pt idx="958">
                  <c:v>10/6/2003</c:v>
                </c:pt>
                <c:pt idx="959">
                  <c:v>10/13/2003</c:v>
                </c:pt>
                <c:pt idx="960">
                  <c:v>10/20/2003</c:v>
                </c:pt>
                <c:pt idx="961">
                  <c:v>10/27/2003</c:v>
                </c:pt>
                <c:pt idx="962">
                  <c:v>11/3/2003</c:v>
                </c:pt>
                <c:pt idx="963">
                  <c:v>11/10/2003</c:v>
                </c:pt>
                <c:pt idx="964">
                  <c:v>11/17/2003</c:v>
                </c:pt>
                <c:pt idx="965">
                  <c:v>11/24/2003</c:v>
                </c:pt>
                <c:pt idx="966">
                  <c:v>12/1/2003</c:v>
                </c:pt>
                <c:pt idx="967">
                  <c:v>12/8/2003</c:v>
                </c:pt>
                <c:pt idx="968">
                  <c:v>12/15/2003</c:v>
                </c:pt>
                <c:pt idx="969">
                  <c:v>12/22/2003</c:v>
                </c:pt>
                <c:pt idx="970">
                  <c:v>12/29/2003</c:v>
                </c:pt>
                <c:pt idx="971">
                  <c:v>1/5/2004</c:v>
                </c:pt>
                <c:pt idx="972">
                  <c:v>1/12/2004</c:v>
                </c:pt>
                <c:pt idx="973">
                  <c:v>1/19/2004</c:v>
                </c:pt>
                <c:pt idx="974">
                  <c:v>1/26/2004</c:v>
                </c:pt>
                <c:pt idx="975">
                  <c:v>2/2/2004</c:v>
                </c:pt>
                <c:pt idx="976">
                  <c:v>2/9/2004</c:v>
                </c:pt>
                <c:pt idx="977">
                  <c:v>2/16/2004</c:v>
                </c:pt>
                <c:pt idx="978">
                  <c:v>2/23/2004</c:v>
                </c:pt>
                <c:pt idx="979">
                  <c:v>3/1/2004</c:v>
                </c:pt>
                <c:pt idx="980">
                  <c:v>3/8/2004</c:v>
                </c:pt>
                <c:pt idx="981">
                  <c:v>3/15/2004</c:v>
                </c:pt>
                <c:pt idx="982">
                  <c:v>3/22/2004</c:v>
                </c:pt>
                <c:pt idx="983">
                  <c:v>3/29/2004</c:v>
                </c:pt>
                <c:pt idx="984">
                  <c:v>4/5/2004</c:v>
                </c:pt>
                <c:pt idx="985">
                  <c:v>4/12/2004</c:v>
                </c:pt>
                <c:pt idx="986">
                  <c:v>4/19/2004</c:v>
                </c:pt>
                <c:pt idx="987">
                  <c:v>4/26/2004</c:v>
                </c:pt>
                <c:pt idx="988">
                  <c:v>5/3/2004</c:v>
                </c:pt>
                <c:pt idx="989">
                  <c:v>5/10/2004</c:v>
                </c:pt>
                <c:pt idx="990">
                  <c:v>5/17/2004</c:v>
                </c:pt>
                <c:pt idx="991">
                  <c:v>5/24/2004</c:v>
                </c:pt>
                <c:pt idx="992">
                  <c:v>5/31/2004</c:v>
                </c:pt>
                <c:pt idx="993">
                  <c:v>6/7/2004</c:v>
                </c:pt>
                <c:pt idx="994">
                  <c:v>6/14/2004</c:v>
                </c:pt>
                <c:pt idx="995">
                  <c:v>6/21/2004</c:v>
                </c:pt>
                <c:pt idx="996">
                  <c:v>6/28/2004</c:v>
                </c:pt>
                <c:pt idx="997">
                  <c:v>7/5/2004</c:v>
                </c:pt>
                <c:pt idx="998">
                  <c:v>7/12/2004</c:v>
                </c:pt>
                <c:pt idx="999">
                  <c:v>7/19/2004</c:v>
                </c:pt>
                <c:pt idx="1000">
                  <c:v>7/26/2004</c:v>
                </c:pt>
                <c:pt idx="1001">
                  <c:v>8/2/2004</c:v>
                </c:pt>
                <c:pt idx="1002">
                  <c:v>8/9/2004</c:v>
                </c:pt>
                <c:pt idx="1003">
                  <c:v>8/16/2004</c:v>
                </c:pt>
                <c:pt idx="1004">
                  <c:v>8/23/2004</c:v>
                </c:pt>
                <c:pt idx="1005">
                  <c:v>8/30/2004</c:v>
                </c:pt>
                <c:pt idx="1006">
                  <c:v>9/6/2004</c:v>
                </c:pt>
                <c:pt idx="1007">
                  <c:v>9/13/2004</c:v>
                </c:pt>
                <c:pt idx="1008">
                  <c:v>9/20/2004</c:v>
                </c:pt>
                <c:pt idx="1009">
                  <c:v>9/27/2004</c:v>
                </c:pt>
                <c:pt idx="1010">
                  <c:v>10/4/2004</c:v>
                </c:pt>
                <c:pt idx="1011">
                  <c:v>10/11/2004</c:v>
                </c:pt>
                <c:pt idx="1012">
                  <c:v>10/18/2004</c:v>
                </c:pt>
                <c:pt idx="1013">
                  <c:v>10/25/2004</c:v>
                </c:pt>
                <c:pt idx="1014">
                  <c:v>11/1/2004</c:v>
                </c:pt>
                <c:pt idx="1015">
                  <c:v>11/8/2004</c:v>
                </c:pt>
                <c:pt idx="1016">
                  <c:v>11/15/2004</c:v>
                </c:pt>
                <c:pt idx="1017">
                  <c:v>11/22/2004</c:v>
                </c:pt>
                <c:pt idx="1018">
                  <c:v>11/29/2004</c:v>
                </c:pt>
                <c:pt idx="1019">
                  <c:v>12/6/2004</c:v>
                </c:pt>
                <c:pt idx="1020">
                  <c:v>12/13/2004</c:v>
                </c:pt>
                <c:pt idx="1021">
                  <c:v>12/20/2004</c:v>
                </c:pt>
                <c:pt idx="1022">
                  <c:v>12/27/2004</c:v>
                </c:pt>
                <c:pt idx="1023">
                  <c:v>1/3/2005</c:v>
                </c:pt>
                <c:pt idx="1024">
                  <c:v>1/10/2005</c:v>
                </c:pt>
                <c:pt idx="1025">
                  <c:v>1/17/2005</c:v>
                </c:pt>
                <c:pt idx="1026">
                  <c:v>1/24/2005</c:v>
                </c:pt>
                <c:pt idx="1027">
                  <c:v>1/31/2005</c:v>
                </c:pt>
                <c:pt idx="1028">
                  <c:v>2/7/2005</c:v>
                </c:pt>
                <c:pt idx="1029">
                  <c:v>2/14/2005</c:v>
                </c:pt>
                <c:pt idx="1030">
                  <c:v>2/21/2005</c:v>
                </c:pt>
                <c:pt idx="1031">
                  <c:v>2/28/2005</c:v>
                </c:pt>
                <c:pt idx="1032">
                  <c:v>3/7/2005</c:v>
                </c:pt>
                <c:pt idx="1033">
                  <c:v>3/14/2005</c:v>
                </c:pt>
                <c:pt idx="1034">
                  <c:v>3/21/2005</c:v>
                </c:pt>
                <c:pt idx="1035">
                  <c:v>3/28/2005</c:v>
                </c:pt>
                <c:pt idx="1036">
                  <c:v>4/4/2005</c:v>
                </c:pt>
                <c:pt idx="1037">
                  <c:v>4/11/2005</c:v>
                </c:pt>
                <c:pt idx="1038">
                  <c:v>4/18/2005</c:v>
                </c:pt>
                <c:pt idx="1039">
                  <c:v>4/25/2005</c:v>
                </c:pt>
                <c:pt idx="1040">
                  <c:v>5/2/2005</c:v>
                </c:pt>
                <c:pt idx="1041">
                  <c:v>5/9/2005</c:v>
                </c:pt>
                <c:pt idx="1042">
                  <c:v>5/16/2005</c:v>
                </c:pt>
                <c:pt idx="1043">
                  <c:v>5/23/2005</c:v>
                </c:pt>
                <c:pt idx="1044">
                  <c:v>5/30/2005</c:v>
                </c:pt>
                <c:pt idx="1045">
                  <c:v>6/6/2005</c:v>
                </c:pt>
                <c:pt idx="1046">
                  <c:v>6/13/2005</c:v>
                </c:pt>
                <c:pt idx="1047">
                  <c:v>6/20/2005</c:v>
                </c:pt>
                <c:pt idx="1048">
                  <c:v>6/27/2005</c:v>
                </c:pt>
                <c:pt idx="1049">
                  <c:v>7/4/2005</c:v>
                </c:pt>
                <c:pt idx="1050">
                  <c:v>7/11/2005</c:v>
                </c:pt>
                <c:pt idx="1051">
                  <c:v>7/18/2005</c:v>
                </c:pt>
                <c:pt idx="1052">
                  <c:v>7/25/2005</c:v>
                </c:pt>
                <c:pt idx="1053">
                  <c:v>8/1/2005</c:v>
                </c:pt>
                <c:pt idx="1054">
                  <c:v>8/8/2005</c:v>
                </c:pt>
                <c:pt idx="1055">
                  <c:v>8/15/2005</c:v>
                </c:pt>
                <c:pt idx="1056">
                  <c:v>8/22/2005</c:v>
                </c:pt>
                <c:pt idx="1057">
                  <c:v>8/29/2005</c:v>
                </c:pt>
                <c:pt idx="1058">
                  <c:v>9/5/2005</c:v>
                </c:pt>
                <c:pt idx="1059">
                  <c:v>9/12/2005</c:v>
                </c:pt>
                <c:pt idx="1060">
                  <c:v>9/19/2005</c:v>
                </c:pt>
                <c:pt idx="1061">
                  <c:v>9/26/2005</c:v>
                </c:pt>
                <c:pt idx="1062">
                  <c:v>10/3/2005</c:v>
                </c:pt>
                <c:pt idx="1063">
                  <c:v>10/10/2005</c:v>
                </c:pt>
                <c:pt idx="1064">
                  <c:v>10/17/2005</c:v>
                </c:pt>
                <c:pt idx="1065">
                  <c:v>10/24/2005</c:v>
                </c:pt>
                <c:pt idx="1066">
                  <c:v>10/31/2005</c:v>
                </c:pt>
                <c:pt idx="1067">
                  <c:v>11/7/2005</c:v>
                </c:pt>
                <c:pt idx="1068">
                  <c:v>11/14/2005</c:v>
                </c:pt>
                <c:pt idx="1069">
                  <c:v>11/21/2005</c:v>
                </c:pt>
                <c:pt idx="1070">
                  <c:v>11/28/2005</c:v>
                </c:pt>
                <c:pt idx="1071">
                  <c:v>12/5/2005</c:v>
                </c:pt>
                <c:pt idx="1072">
                  <c:v>12/12/2005</c:v>
                </c:pt>
                <c:pt idx="1073">
                  <c:v>12/19/2005</c:v>
                </c:pt>
                <c:pt idx="1074">
                  <c:v>12/26/2005</c:v>
                </c:pt>
                <c:pt idx="1075">
                  <c:v>1/2/2006</c:v>
                </c:pt>
                <c:pt idx="1076">
                  <c:v>1/9/2006</c:v>
                </c:pt>
                <c:pt idx="1077">
                  <c:v>1/16/2006</c:v>
                </c:pt>
                <c:pt idx="1078">
                  <c:v>1/23/2006</c:v>
                </c:pt>
                <c:pt idx="1079">
                  <c:v>1/30/2006</c:v>
                </c:pt>
                <c:pt idx="1080">
                  <c:v>2/6/2006</c:v>
                </c:pt>
                <c:pt idx="1081">
                  <c:v>2/13/2006</c:v>
                </c:pt>
                <c:pt idx="1082">
                  <c:v>2/20/2006</c:v>
                </c:pt>
                <c:pt idx="1083">
                  <c:v>2/27/2006</c:v>
                </c:pt>
                <c:pt idx="1084">
                  <c:v>3/6/2006</c:v>
                </c:pt>
                <c:pt idx="1085">
                  <c:v>3/13/2006</c:v>
                </c:pt>
                <c:pt idx="1086">
                  <c:v>3/20/2006</c:v>
                </c:pt>
                <c:pt idx="1087">
                  <c:v>3/27/2006</c:v>
                </c:pt>
                <c:pt idx="1088">
                  <c:v>4/3/2006</c:v>
                </c:pt>
                <c:pt idx="1089">
                  <c:v>4/10/2006</c:v>
                </c:pt>
                <c:pt idx="1090">
                  <c:v>4/17/2006</c:v>
                </c:pt>
                <c:pt idx="1091">
                  <c:v>4/24/2006</c:v>
                </c:pt>
                <c:pt idx="1092">
                  <c:v>5/1/2006</c:v>
                </c:pt>
                <c:pt idx="1093">
                  <c:v>5/8/2006</c:v>
                </c:pt>
                <c:pt idx="1094">
                  <c:v>5/15/2006</c:v>
                </c:pt>
                <c:pt idx="1095">
                  <c:v>5/22/2006</c:v>
                </c:pt>
                <c:pt idx="1096">
                  <c:v>5/29/2006</c:v>
                </c:pt>
                <c:pt idx="1097">
                  <c:v>6/5/2006</c:v>
                </c:pt>
                <c:pt idx="1098">
                  <c:v>6/12/2006</c:v>
                </c:pt>
                <c:pt idx="1099">
                  <c:v>6/19/2006</c:v>
                </c:pt>
                <c:pt idx="1100">
                  <c:v>6/26/2006</c:v>
                </c:pt>
                <c:pt idx="1101">
                  <c:v>7/3/2006</c:v>
                </c:pt>
                <c:pt idx="1102">
                  <c:v>7/10/2006</c:v>
                </c:pt>
                <c:pt idx="1103">
                  <c:v>7/17/2006</c:v>
                </c:pt>
                <c:pt idx="1104">
                  <c:v>7/24/2006</c:v>
                </c:pt>
                <c:pt idx="1105">
                  <c:v>7/31/2006</c:v>
                </c:pt>
                <c:pt idx="1106">
                  <c:v>8/7/2006</c:v>
                </c:pt>
                <c:pt idx="1107">
                  <c:v>8/14/2006</c:v>
                </c:pt>
                <c:pt idx="1108">
                  <c:v>8/21/2006</c:v>
                </c:pt>
                <c:pt idx="1109">
                  <c:v>8/28/2006</c:v>
                </c:pt>
                <c:pt idx="1110">
                  <c:v>9/4/2006</c:v>
                </c:pt>
                <c:pt idx="1111">
                  <c:v>9/11/2006</c:v>
                </c:pt>
                <c:pt idx="1112">
                  <c:v>9/18/2006</c:v>
                </c:pt>
                <c:pt idx="1113">
                  <c:v>9/25/2006</c:v>
                </c:pt>
                <c:pt idx="1114">
                  <c:v>10/2/2006</c:v>
                </c:pt>
                <c:pt idx="1115">
                  <c:v>10/9/2006</c:v>
                </c:pt>
                <c:pt idx="1116">
                  <c:v>10/16/2006</c:v>
                </c:pt>
                <c:pt idx="1117">
                  <c:v>10/23/2006</c:v>
                </c:pt>
                <c:pt idx="1118">
                  <c:v>10/30/2006</c:v>
                </c:pt>
                <c:pt idx="1119">
                  <c:v>11/6/2006</c:v>
                </c:pt>
                <c:pt idx="1120">
                  <c:v>11/13/2006</c:v>
                </c:pt>
                <c:pt idx="1121">
                  <c:v>11/20/2006</c:v>
                </c:pt>
                <c:pt idx="1122">
                  <c:v>11/27/2006</c:v>
                </c:pt>
                <c:pt idx="1123">
                  <c:v>12/4/2006</c:v>
                </c:pt>
                <c:pt idx="1124">
                  <c:v>12/11/2006</c:v>
                </c:pt>
                <c:pt idx="1125">
                  <c:v>12/18/2006</c:v>
                </c:pt>
                <c:pt idx="1126">
                  <c:v>12/25/2006</c:v>
                </c:pt>
                <c:pt idx="1127">
                  <c:v>1/1/2007</c:v>
                </c:pt>
                <c:pt idx="1128">
                  <c:v>1/8/2007</c:v>
                </c:pt>
                <c:pt idx="1129">
                  <c:v>1/15/2007</c:v>
                </c:pt>
                <c:pt idx="1130">
                  <c:v>1/22/2007</c:v>
                </c:pt>
                <c:pt idx="1131">
                  <c:v>1/29/2007</c:v>
                </c:pt>
                <c:pt idx="1132">
                  <c:v>2/5/2007</c:v>
                </c:pt>
                <c:pt idx="1133">
                  <c:v>2/12/2007</c:v>
                </c:pt>
                <c:pt idx="1134">
                  <c:v>2/19/2007</c:v>
                </c:pt>
                <c:pt idx="1135">
                  <c:v>2/26/2007</c:v>
                </c:pt>
                <c:pt idx="1136">
                  <c:v>3/5/2007</c:v>
                </c:pt>
                <c:pt idx="1137">
                  <c:v>3/12/2007</c:v>
                </c:pt>
                <c:pt idx="1138">
                  <c:v>3/19/2007</c:v>
                </c:pt>
                <c:pt idx="1139">
                  <c:v>3/26/2007</c:v>
                </c:pt>
                <c:pt idx="1140">
                  <c:v>4/2/2007</c:v>
                </c:pt>
                <c:pt idx="1141">
                  <c:v>4/9/2007</c:v>
                </c:pt>
                <c:pt idx="1142">
                  <c:v>4/16/2007</c:v>
                </c:pt>
                <c:pt idx="1143">
                  <c:v>4/23/2007</c:v>
                </c:pt>
                <c:pt idx="1144">
                  <c:v>4/30/2007</c:v>
                </c:pt>
                <c:pt idx="1145">
                  <c:v>5/7/2007</c:v>
                </c:pt>
                <c:pt idx="1146">
                  <c:v>5/14/2007</c:v>
                </c:pt>
                <c:pt idx="1147">
                  <c:v>5/21/2007</c:v>
                </c:pt>
                <c:pt idx="1148">
                  <c:v>5/28/2007</c:v>
                </c:pt>
                <c:pt idx="1149">
                  <c:v>6/4/2007</c:v>
                </c:pt>
                <c:pt idx="1150">
                  <c:v>6/11/2007</c:v>
                </c:pt>
                <c:pt idx="1151">
                  <c:v>6/18/2007</c:v>
                </c:pt>
                <c:pt idx="1152">
                  <c:v>6/25/2007</c:v>
                </c:pt>
                <c:pt idx="1153">
                  <c:v>7/2/2007</c:v>
                </c:pt>
                <c:pt idx="1154">
                  <c:v>7/9/2007</c:v>
                </c:pt>
                <c:pt idx="1155">
                  <c:v>7/16/2007</c:v>
                </c:pt>
                <c:pt idx="1156">
                  <c:v>7/23/2007</c:v>
                </c:pt>
                <c:pt idx="1157">
                  <c:v>7/30/2007</c:v>
                </c:pt>
                <c:pt idx="1158">
                  <c:v>8/6/2007</c:v>
                </c:pt>
                <c:pt idx="1159">
                  <c:v>8/13/2007</c:v>
                </c:pt>
                <c:pt idx="1160">
                  <c:v>8/20/2007</c:v>
                </c:pt>
                <c:pt idx="1161">
                  <c:v>8/27/2007</c:v>
                </c:pt>
                <c:pt idx="1162">
                  <c:v>9/3/2007</c:v>
                </c:pt>
                <c:pt idx="1163">
                  <c:v>9/10/2007</c:v>
                </c:pt>
                <c:pt idx="1164">
                  <c:v>9/17/2007</c:v>
                </c:pt>
                <c:pt idx="1165">
                  <c:v>9/24/2007</c:v>
                </c:pt>
                <c:pt idx="1166">
                  <c:v>10/1/2007</c:v>
                </c:pt>
                <c:pt idx="1167">
                  <c:v>10/8/2007</c:v>
                </c:pt>
                <c:pt idx="1168">
                  <c:v>10/15/2007</c:v>
                </c:pt>
                <c:pt idx="1169">
                  <c:v>10/22/2007</c:v>
                </c:pt>
                <c:pt idx="1170">
                  <c:v>10/29/2007</c:v>
                </c:pt>
                <c:pt idx="1171">
                  <c:v>11/5/2007</c:v>
                </c:pt>
                <c:pt idx="1172">
                  <c:v>11/12/2007</c:v>
                </c:pt>
                <c:pt idx="1173">
                  <c:v>11/19/2007</c:v>
                </c:pt>
                <c:pt idx="1174">
                  <c:v>11/26/2007</c:v>
                </c:pt>
                <c:pt idx="1175">
                  <c:v>12/3/2007</c:v>
                </c:pt>
                <c:pt idx="1176">
                  <c:v>12/10/2007</c:v>
                </c:pt>
                <c:pt idx="1177">
                  <c:v>12/17/2007</c:v>
                </c:pt>
                <c:pt idx="1178">
                  <c:v>12/24/2007</c:v>
                </c:pt>
                <c:pt idx="1179">
                  <c:v>12/31/2007</c:v>
                </c:pt>
                <c:pt idx="1180">
                  <c:v>1/7/2008</c:v>
                </c:pt>
                <c:pt idx="1181">
                  <c:v>1/14/2008</c:v>
                </c:pt>
                <c:pt idx="1182">
                  <c:v>1/21/2008</c:v>
                </c:pt>
                <c:pt idx="1183">
                  <c:v>1/28/2008</c:v>
                </c:pt>
                <c:pt idx="1184">
                  <c:v>2/4/2008</c:v>
                </c:pt>
                <c:pt idx="1185">
                  <c:v>2/11/2008</c:v>
                </c:pt>
                <c:pt idx="1186">
                  <c:v>2/18/2008</c:v>
                </c:pt>
                <c:pt idx="1187">
                  <c:v>2/25/2008</c:v>
                </c:pt>
                <c:pt idx="1188">
                  <c:v>3/3/2008</c:v>
                </c:pt>
                <c:pt idx="1189">
                  <c:v>3/10/2008</c:v>
                </c:pt>
                <c:pt idx="1190">
                  <c:v>3/17/2008</c:v>
                </c:pt>
                <c:pt idx="1191">
                  <c:v>3/24/2008</c:v>
                </c:pt>
                <c:pt idx="1192">
                  <c:v>3/31/2008</c:v>
                </c:pt>
                <c:pt idx="1193">
                  <c:v>4/7/2008</c:v>
                </c:pt>
                <c:pt idx="1194">
                  <c:v>4/14/2008</c:v>
                </c:pt>
                <c:pt idx="1195">
                  <c:v>4/21/2008</c:v>
                </c:pt>
                <c:pt idx="1196">
                  <c:v>4/28/2008</c:v>
                </c:pt>
                <c:pt idx="1197">
                  <c:v>5/5/2008</c:v>
                </c:pt>
                <c:pt idx="1198">
                  <c:v>5/12/2008</c:v>
                </c:pt>
                <c:pt idx="1199">
                  <c:v>5/19/2008</c:v>
                </c:pt>
                <c:pt idx="1200">
                  <c:v>5/26/2008</c:v>
                </c:pt>
                <c:pt idx="1201">
                  <c:v>6/2/2008</c:v>
                </c:pt>
                <c:pt idx="1202">
                  <c:v>6/9/2008</c:v>
                </c:pt>
                <c:pt idx="1203">
                  <c:v>6/16/2008</c:v>
                </c:pt>
                <c:pt idx="1204">
                  <c:v>6/23/2008</c:v>
                </c:pt>
                <c:pt idx="1205">
                  <c:v>6/30/2008</c:v>
                </c:pt>
                <c:pt idx="1206">
                  <c:v>7/7/2008</c:v>
                </c:pt>
                <c:pt idx="1207">
                  <c:v>7/14/2008</c:v>
                </c:pt>
                <c:pt idx="1208">
                  <c:v>7/21/2008</c:v>
                </c:pt>
                <c:pt idx="1209">
                  <c:v>7/28/2008</c:v>
                </c:pt>
                <c:pt idx="1210">
                  <c:v>8/4/2008</c:v>
                </c:pt>
                <c:pt idx="1211">
                  <c:v>8/11/2008</c:v>
                </c:pt>
                <c:pt idx="1212">
                  <c:v>8/18/2008</c:v>
                </c:pt>
                <c:pt idx="1213">
                  <c:v>8/25/2008</c:v>
                </c:pt>
                <c:pt idx="1214">
                  <c:v>9/1/2008</c:v>
                </c:pt>
                <c:pt idx="1215">
                  <c:v>9/8/2008</c:v>
                </c:pt>
                <c:pt idx="1216">
                  <c:v>9/15/2008</c:v>
                </c:pt>
                <c:pt idx="1217">
                  <c:v>9/22/2008</c:v>
                </c:pt>
                <c:pt idx="1218">
                  <c:v>9/29/2008</c:v>
                </c:pt>
                <c:pt idx="1219">
                  <c:v>10/6/2008</c:v>
                </c:pt>
                <c:pt idx="1220">
                  <c:v>10/13/2008</c:v>
                </c:pt>
                <c:pt idx="1221">
                  <c:v>10/20/2008</c:v>
                </c:pt>
                <c:pt idx="1222">
                  <c:v>10/27/2008</c:v>
                </c:pt>
                <c:pt idx="1223">
                  <c:v>11/3/2008</c:v>
                </c:pt>
                <c:pt idx="1224">
                  <c:v>11/10/2008</c:v>
                </c:pt>
                <c:pt idx="1225">
                  <c:v>11/17/2008</c:v>
                </c:pt>
                <c:pt idx="1226">
                  <c:v>11/24/2008</c:v>
                </c:pt>
                <c:pt idx="1227">
                  <c:v>12/1/2008</c:v>
                </c:pt>
                <c:pt idx="1228">
                  <c:v>12/8/2008</c:v>
                </c:pt>
                <c:pt idx="1229">
                  <c:v>12/15/2008</c:v>
                </c:pt>
                <c:pt idx="1230">
                  <c:v>12/22/2008</c:v>
                </c:pt>
                <c:pt idx="1231">
                  <c:v>12/29/2008</c:v>
                </c:pt>
                <c:pt idx="1232">
                  <c:v>1/5/2009</c:v>
                </c:pt>
                <c:pt idx="1233">
                  <c:v>1/12/2009</c:v>
                </c:pt>
                <c:pt idx="1234">
                  <c:v>1/19/2009</c:v>
                </c:pt>
                <c:pt idx="1235">
                  <c:v>1/26/2009</c:v>
                </c:pt>
                <c:pt idx="1236">
                  <c:v>2/2/2009</c:v>
                </c:pt>
                <c:pt idx="1237">
                  <c:v>2/9/2009</c:v>
                </c:pt>
                <c:pt idx="1238">
                  <c:v>2/16/2009</c:v>
                </c:pt>
                <c:pt idx="1239">
                  <c:v>2/23/2009</c:v>
                </c:pt>
                <c:pt idx="1240">
                  <c:v>3/2/2009</c:v>
                </c:pt>
                <c:pt idx="1241">
                  <c:v>3/9/2009</c:v>
                </c:pt>
                <c:pt idx="1242">
                  <c:v>3/16/2009</c:v>
                </c:pt>
                <c:pt idx="1243">
                  <c:v>3/23/2009</c:v>
                </c:pt>
                <c:pt idx="1244">
                  <c:v>3/30/2009</c:v>
                </c:pt>
                <c:pt idx="1245">
                  <c:v>4/6/2009</c:v>
                </c:pt>
                <c:pt idx="1246">
                  <c:v>4/13/2009</c:v>
                </c:pt>
                <c:pt idx="1247">
                  <c:v>4/20/2009</c:v>
                </c:pt>
                <c:pt idx="1248">
                  <c:v>4/27/2009</c:v>
                </c:pt>
                <c:pt idx="1249">
                  <c:v>5/4/2009</c:v>
                </c:pt>
                <c:pt idx="1250">
                  <c:v>5/11/2009</c:v>
                </c:pt>
                <c:pt idx="1251">
                  <c:v>5/18/2009</c:v>
                </c:pt>
                <c:pt idx="1252">
                  <c:v>5/25/2009</c:v>
                </c:pt>
                <c:pt idx="1253">
                  <c:v>6/1/2009</c:v>
                </c:pt>
                <c:pt idx="1254">
                  <c:v>6/8/2009</c:v>
                </c:pt>
                <c:pt idx="1255">
                  <c:v>6/15/2009</c:v>
                </c:pt>
                <c:pt idx="1256">
                  <c:v>6/22/2009</c:v>
                </c:pt>
                <c:pt idx="1257">
                  <c:v>6/29/2009</c:v>
                </c:pt>
                <c:pt idx="1258">
                  <c:v>7/6/2009</c:v>
                </c:pt>
                <c:pt idx="1259">
                  <c:v>7/13/2009</c:v>
                </c:pt>
                <c:pt idx="1260">
                  <c:v>7/20/2009</c:v>
                </c:pt>
                <c:pt idx="1261">
                  <c:v>7/27/2009</c:v>
                </c:pt>
                <c:pt idx="1262">
                  <c:v>8/3/2009</c:v>
                </c:pt>
                <c:pt idx="1263">
                  <c:v>8/10/2009</c:v>
                </c:pt>
                <c:pt idx="1264">
                  <c:v>8/17/2009</c:v>
                </c:pt>
                <c:pt idx="1265">
                  <c:v>8/24/2009</c:v>
                </c:pt>
                <c:pt idx="1266">
                  <c:v>8/31/2009</c:v>
                </c:pt>
                <c:pt idx="1267">
                  <c:v>9/7/2009</c:v>
                </c:pt>
                <c:pt idx="1268">
                  <c:v>9/14/2009</c:v>
                </c:pt>
                <c:pt idx="1269">
                  <c:v>9/21/2009</c:v>
                </c:pt>
                <c:pt idx="1270">
                  <c:v>9/28/2009</c:v>
                </c:pt>
                <c:pt idx="1271">
                  <c:v>10/5/2009</c:v>
                </c:pt>
                <c:pt idx="1272">
                  <c:v>10/12/2009</c:v>
                </c:pt>
                <c:pt idx="1273">
                  <c:v>10/19/2009</c:v>
                </c:pt>
                <c:pt idx="1274">
                  <c:v>10/26/2009</c:v>
                </c:pt>
                <c:pt idx="1275">
                  <c:v>11/2/2009</c:v>
                </c:pt>
                <c:pt idx="1276">
                  <c:v>11/9/2009</c:v>
                </c:pt>
                <c:pt idx="1277">
                  <c:v>11/16/2009</c:v>
                </c:pt>
                <c:pt idx="1278">
                  <c:v>11/23/2009</c:v>
                </c:pt>
                <c:pt idx="1279">
                  <c:v>11/30/2009</c:v>
                </c:pt>
                <c:pt idx="1280">
                  <c:v>12/7/2009</c:v>
                </c:pt>
                <c:pt idx="1281">
                  <c:v>12/14/2009</c:v>
                </c:pt>
                <c:pt idx="1282">
                  <c:v>12/21/2009</c:v>
                </c:pt>
                <c:pt idx="1283">
                  <c:v>12/28/2009</c:v>
                </c:pt>
                <c:pt idx="1284">
                  <c:v>1/4/2010</c:v>
                </c:pt>
                <c:pt idx="1285">
                  <c:v>1/11/2010</c:v>
                </c:pt>
                <c:pt idx="1286">
                  <c:v>1/18/2010</c:v>
                </c:pt>
                <c:pt idx="1287">
                  <c:v>1/25/2010</c:v>
                </c:pt>
                <c:pt idx="1288">
                  <c:v>2/1/2010</c:v>
                </c:pt>
                <c:pt idx="1289">
                  <c:v>2/8/2010</c:v>
                </c:pt>
                <c:pt idx="1290">
                  <c:v>2/15/2010</c:v>
                </c:pt>
                <c:pt idx="1291">
                  <c:v>2/22/2010</c:v>
                </c:pt>
                <c:pt idx="1292">
                  <c:v>3/1/2010</c:v>
                </c:pt>
                <c:pt idx="1293">
                  <c:v>3/8/2010</c:v>
                </c:pt>
                <c:pt idx="1294">
                  <c:v>3/15/2010</c:v>
                </c:pt>
                <c:pt idx="1295">
                  <c:v>3/22/2010</c:v>
                </c:pt>
                <c:pt idx="1296">
                  <c:v>3/29/2010</c:v>
                </c:pt>
                <c:pt idx="1297">
                  <c:v>4/5/2010</c:v>
                </c:pt>
                <c:pt idx="1298">
                  <c:v>4/12/2010</c:v>
                </c:pt>
                <c:pt idx="1299">
                  <c:v>4/19/2010</c:v>
                </c:pt>
                <c:pt idx="1300">
                  <c:v>4/26/2010</c:v>
                </c:pt>
                <c:pt idx="1301">
                  <c:v>5/3/2010</c:v>
                </c:pt>
                <c:pt idx="1302">
                  <c:v>5/10/2010</c:v>
                </c:pt>
                <c:pt idx="1303">
                  <c:v>5/17/2010</c:v>
                </c:pt>
                <c:pt idx="1304">
                  <c:v>5/24/2010</c:v>
                </c:pt>
                <c:pt idx="1305">
                  <c:v>5/31/2010</c:v>
                </c:pt>
                <c:pt idx="1306">
                  <c:v>6/7/2010</c:v>
                </c:pt>
                <c:pt idx="1307">
                  <c:v>6/14/2010</c:v>
                </c:pt>
                <c:pt idx="1308">
                  <c:v>6/21/2010</c:v>
                </c:pt>
                <c:pt idx="1309">
                  <c:v>6/28/2010</c:v>
                </c:pt>
                <c:pt idx="1310">
                  <c:v>7/5/2010</c:v>
                </c:pt>
                <c:pt idx="1311">
                  <c:v>7/12/2010</c:v>
                </c:pt>
                <c:pt idx="1312">
                  <c:v>7/19/2010</c:v>
                </c:pt>
                <c:pt idx="1313">
                  <c:v>7/26/2010</c:v>
                </c:pt>
                <c:pt idx="1314">
                  <c:v>8/2/2010</c:v>
                </c:pt>
                <c:pt idx="1315">
                  <c:v>8/9/2010</c:v>
                </c:pt>
                <c:pt idx="1316">
                  <c:v>8/16/2010</c:v>
                </c:pt>
                <c:pt idx="1317">
                  <c:v>8/23/2010</c:v>
                </c:pt>
                <c:pt idx="1318">
                  <c:v>8/30/2010</c:v>
                </c:pt>
                <c:pt idx="1319">
                  <c:v>9/6/2010</c:v>
                </c:pt>
                <c:pt idx="1320">
                  <c:v>9/13/2010</c:v>
                </c:pt>
                <c:pt idx="1321">
                  <c:v>9/20/2010</c:v>
                </c:pt>
                <c:pt idx="1322">
                  <c:v>9/27/2010</c:v>
                </c:pt>
                <c:pt idx="1323">
                  <c:v>10/4/2010</c:v>
                </c:pt>
                <c:pt idx="1324">
                  <c:v>10/11/2010</c:v>
                </c:pt>
                <c:pt idx="1325">
                  <c:v>10/18/2010</c:v>
                </c:pt>
                <c:pt idx="1326">
                  <c:v>10/25/2010</c:v>
                </c:pt>
                <c:pt idx="1327">
                  <c:v>11/1/2010</c:v>
                </c:pt>
                <c:pt idx="1328">
                  <c:v>11/8/2010</c:v>
                </c:pt>
                <c:pt idx="1329">
                  <c:v>11/15/2010</c:v>
                </c:pt>
                <c:pt idx="1330">
                  <c:v>11/22/2010</c:v>
                </c:pt>
                <c:pt idx="1331">
                  <c:v>11/29/2010</c:v>
                </c:pt>
                <c:pt idx="1332">
                  <c:v>12/6/2010</c:v>
                </c:pt>
                <c:pt idx="1333">
                  <c:v>12/13/2010</c:v>
                </c:pt>
                <c:pt idx="1334">
                  <c:v>12/20/2010</c:v>
                </c:pt>
                <c:pt idx="1335">
                  <c:v>12/27/2010</c:v>
                </c:pt>
                <c:pt idx="1336">
                  <c:v>1/3/2011</c:v>
                </c:pt>
                <c:pt idx="1337">
                  <c:v>1/10/2011</c:v>
                </c:pt>
                <c:pt idx="1338">
                  <c:v>1/17/2011</c:v>
                </c:pt>
                <c:pt idx="1339">
                  <c:v>1/24/2011</c:v>
                </c:pt>
                <c:pt idx="1340">
                  <c:v>1/31/2011</c:v>
                </c:pt>
                <c:pt idx="1341">
                  <c:v>2/7/2011</c:v>
                </c:pt>
                <c:pt idx="1342">
                  <c:v>2/14/2011</c:v>
                </c:pt>
                <c:pt idx="1343">
                  <c:v>2/21/2011</c:v>
                </c:pt>
                <c:pt idx="1344">
                  <c:v>2/28/2011</c:v>
                </c:pt>
                <c:pt idx="1345">
                  <c:v>3/7/2011</c:v>
                </c:pt>
                <c:pt idx="1346">
                  <c:v>3/14/2011</c:v>
                </c:pt>
                <c:pt idx="1347">
                  <c:v>3/21/2011</c:v>
                </c:pt>
                <c:pt idx="1348">
                  <c:v>3/28/2011</c:v>
                </c:pt>
                <c:pt idx="1349">
                  <c:v>4/4/2011</c:v>
                </c:pt>
                <c:pt idx="1350">
                  <c:v>4/11/2011</c:v>
                </c:pt>
                <c:pt idx="1351">
                  <c:v>4/18/2011</c:v>
                </c:pt>
                <c:pt idx="1352">
                  <c:v>4/25/2011</c:v>
                </c:pt>
                <c:pt idx="1353">
                  <c:v>5/2/2011</c:v>
                </c:pt>
                <c:pt idx="1354">
                  <c:v>5/9/2011</c:v>
                </c:pt>
                <c:pt idx="1355">
                  <c:v>5/16/2011</c:v>
                </c:pt>
                <c:pt idx="1356">
                  <c:v>5/23/2011</c:v>
                </c:pt>
                <c:pt idx="1357">
                  <c:v>5/30/2011</c:v>
                </c:pt>
                <c:pt idx="1358">
                  <c:v>6/6/2011</c:v>
                </c:pt>
                <c:pt idx="1359">
                  <c:v>6/13/2011</c:v>
                </c:pt>
                <c:pt idx="1360">
                  <c:v>6/20/2011</c:v>
                </c:pt>
                <c:pt idx="1361">
                  <c:v>6/27/2011</c:v>
                </c:pt>
                <c:pt idx="1362">
                  <c:v>7/4/2011</c:v>
                </c:pt>
                <c:pt idx="1363">
                  <c:v>7/11/2011</c:v>
                </c:pt>
                <c:pt idx="1364">
                  <c:v>7/18/2011</c:v>
                </c:pt>
                <c:pt idx="1365">
                  <c:v>7/25/2011</c:v>
                </c:pt>
                <c:pt idx="1366">
                  <c:v>8/1/2011</c:v>
                </c:pt>
                <c:pt idx="1367">
                  <c:v>8/8/2011</c:v>
                </c:pt>
                <c:pt idx="1368">
                  <c:v>8/15/2011</c:v>
                </c:pt>
                <c:pt idx="1369">
                  <c:v>8/22/2011</c:v>
                </c:pt>
                <c:pt idx="1370">
                  <c:v>8/29/2011</c:v>
                </c:pt>
                <c:pt idx="1371">
                  <c:v>9/5/2011</c:v>
                </c:pt>
                <c:pt idx="1372">
                  <c:v>9/12/2011</c:v>
                </c:pt>
                <c:pt idx="1373">
                  <c:v>9/19/2011</c:v>
                </c:pt>
                <c:pt idx="1374">
                  <c:v>9/26/2011</c:v>
                </c:pt>
                <c:pt idx="1375">
                  <c:v>10/3/2011</c:v>
                </c:pt>
                <c:pt idx="1376">
                  <c:v>10/10/2011</c:v>
                </c:pt>
                <c:pt idx="1377">
                  <c:v>10/17/2011</c:v>
                </c:pt>
                <c:pt idx="1378">
                  <c:v>10/24/2011</c:v>
                </c:pt>
                <c:pt idx="1379">
                  <c:v>10/31/2011</c:v>
                </c:pt>
                <c:pt idx="1380">
                  <c:v>11/7/2011</c:v>
                </c:pt>
                <c:pt idx="1381">
                  <c:v>11/14/2011</c:v>
                </c:pt>
                <c:pt idx="1382">
                  <c:v>11/21/2011</c:v>
                </c:pt>
                <c:pt idx="1383">
                  <c:v>11/28/2011</c:v>
                </c:pt>
                <c:pt idx="1384">
                  <c:v>12/5/2011</c:v>
                </c:pt>
                <c:pt idx="1385">
                  <c:v>12/12/2011</c:v>
                </c:pt>
                <c:pt idx="1386">
                  <c:v>12/19/2011</c:v>
                </c:pt>
                <c:pt idx="1387">
                  <c:v>12/26/2011</c:v>
                </c:pt>
                <c:pt idx="1388">
                  <c:v>1/2/2012</c:v>
                </c:pt>
                <c:pt idx="1389">
                  <c:v>1/9/2012</c:v>
                </c:pt>
                <c:pt idx="1390">
                  <c:v>1/16/2012</c:v>
                </c:pt>
                <c:pt idx="1391">
                  <c:v>1/23/2012</c:v>
                </c:pt>
                <c:pt idx="1392">
                  <c:v>1/30/2012</c:v>
                </c:pt>
                <c:pt idx="1393">
                  <c:v>2/6/2012</c:v>
                </c:pt>
                <c:pt idx="1394">
                  <c:v>2/13/2012</c:v>
                </c:pt>
                <c:pt idx="1395">
                  <c:v>2/20/2012</c:v>
                </c:pt>
                <c:pt idx="1396">
                  <c:v>2/27/2012</c:v>
                </c:pt>
                <c:pt idx="1397">
                  <c:v>3/5/2012</c:v>
                </c:pt>
                <c:pt idx="1398">
                  <c:v>3/12/2012</c:v>
                </c:pt>
                <c:pt idx="1399">
                  <c:v>3/19/2012</c:v>
                </c:pt>
                <c:pt idx="1400">
                  <c:v>3/26/2012</c:v>
                </c:pt>
                <c:pt idx="1401">
                  <c:v>4/2/2012</c:v>
                </c:pt>
                <c:pt idx="1402">
                  <c:v>4/9/2012</c:v>
                </c:pt>
                <c:pt idx="1403">
                  <c:v>4/16/2012</c:v>
                </c:pt>
                <c:pt idx="1404">
                  <c:v>4/23/2012</c:v>
                </c:pt>
                <c:pt idx="1405">
                  <c:v>4/30/2012</c:v>
                </c:pt>
                <c:pt idx="1406">
                  <c:v>5/7/2012</c:v>
                </c:pt>
                <c:pt idx="1407">
                  <c:v>5/14/2012</c:v>
                </c:pt>
                <c:pt idx="1408">
                  <c:v>5/21/2012</c:v>
                </c:pt>
                <c:pt idx="1409">
                  <c:v>5/28/2012</c:v>
                </c:pt>
                <c:pt idx="1410">
                  <c:v>6/4/2012</c:v>
                </c:pt>
                <c:pt idx="1411">
                  <c:v>6/11/2012</c:v>
                </c:pt>
                <c:pt idx="1412">
                  <c:v>6/18/2012</c:v>
                </c:pt>
                <c:pt idx="1413">
                  <c:v>6/25/2012</c:v>
                </c:pt>
                <c:pt idx="1414">
                  <c:v>7/2/2012</c:v>
                </c:pt>
                <c:pt idx="1415">
                  <c:v>7/9/2012</c:v>
                </c:pt>
                <c:pt idx="1416">
                  <c:v>7/16/2012</c:v>
                </c:pt>
                <c:pt idx="1417">
                  <c:v>7/23/2012</c:v>
                </c:pt>
                <c:pt idx="1418">
                  <c:v>7/30/2012</c:v>
                </c:pt>
                <c:pt idx="1419">
                  <c:v>8/6/2012</c:v>
                </c:pt>
                <c:pt idx="1420">
                  <c:v>8/13/2012</c:v>
                </c:pt>
                <c:pt idx="1421">
                  <c:v>8/20/2012</c:v>
                </c:pt>
                <c:pt idx="1422">
                  <c:v>8/27/2012</c:v>
                </c:pt>
                <c:pt idx="1423">
                  <c:v>9/3/2012</c:v>
                </c:pt>
                <c:pt idx="1424">
                  <c:v>9/10/2012</c:v>
                </c:pt>
                <c:pt idx="1425">
                  <c:v>9/17/2012</c:v>
                </c:pt>
                <c:pt idx="1426">
                  <c:v>9/24/2012</c:v>
                </c:pt>
                <c:pt idx="1427">
                  <c:v>10/1/2012</c:v>
                </c:pt>
                <c:pt idx="1428">
                  <c:v>10/8/2012</c:v>
                </c:pt>
                <c:pt idx="1429">
                  <c:v>10/15/2012</c:v>
                </c:pt>
                <c:pt idx="1430">
                  <c:v>10/22/2012</c:v>
                </c:pt>
                <c:pt idx="1431">
                  <c:v>10/29/2012</c:v>
                </c:pt>
                <c:pt idx="1432">
                  <c:v>11/5/2012</c:v>
                </c:pt>
                <c:pt idx="1433">
                  <c:v>11/12/2012</c:v>
                </c:pt>
                <c:pt idx="1434">
                  <c:v>11/19/2012</c:v>
                </c:pt>
                <c:pt idx="1435">
                  <c:v>11/26/2012</c:v>
                </c:pt>
                <c:pt idx="1436">
                  <c:v>12/3/2012</c:v>
                </c:pt>
                <c:pt idx="1437">
                  <c:v>12/10/2012</c:v>
                </c:pt>
                <c:pt idx="1438">
                  <c:v>12/17/2012</c:v>
                </c:pt>
                <c:pt idx="1439">
                  <c:v>12/24/2012</c:v>
                </c:pt>
                <c:pt idx="1440">
                  <c:v>12/31/2012</c:v>
                </c:pt>
                <c:pt idx="1441">
                  <c:v>1/7/2013</c:v>
                </c:pt>
                <c:pt idx="1442">
                  <c:v>1/14/2013</c:v>
                </c:pt>
                <c:pt idx="1443">
                  <c:v>1/21/2013</c:v>
                </c:pt>
                <c:pt idx="1444">
                  <c:v>1/28/2013</c:v>
                </c:pt>
                <c:pt idx="1445">
                  <c:v>2/4/2013</c:v>
                </c:pt>
                <c:pt idx="1446">
                  <c:v>2/11/2013</c:v>
                </c:pt>
                <c:pt idx="1447">
                  <c:v>2/18/2013</c:v>
                </c:pt>
                <c:pt idx="1448">
                  <c:v>2/25/2013</c:v>
                </c:pt>
                <c:pt idx="1449">
                  <c:v>3/4/2013</c:v>
                </c:pt>
                <c:pt idx="1450">
                  <c:v>3/11/2013</c:v>
                </c:pt>
                <c:pt idx="1451">
                  <c:v>3/18/2013</c:v>
                </c:pt>
                <c:pt idx="1452">
                  <c:v>3/25/2013</c:v>
                </c:pt>
                <c:pt idx="1453">
                  <c:v>4/1/2013</c:v>
                </c:pt>
                <c:pt idx="1454">
                  <c:v>4/8/2013</c:v>
                </c:pt>
                <c:pt idx="1455">
                  <c:v>4/15/2013</c:v>
                </c:pt>
                <c:pt idx="1456">
                  <c:v>4/22/2013</c:v>
                </c:pt>
                <c:pt idx="1457">
                  <c:v>4/29/2013</c:v>
                </c:pt>
                <c:pt idx="1458">
                  <c:v>5/6/2013</c:v>
                </c:pt>
                <c:pt idx="1459">
                  <c:v>5/13/2013</c:v>
                </c:pt>
                <c:pt idx="1460">
                  <c:v>5/20/2013</c:v>
                </c:pt>
                <c:pt idx="1461">
                  <c:v>5/27/2013</c:v>
                </c:pt>
                <c:pt idx="1462">
                  <c:v>6/3/2013</c:v>
                </c:pt>
                <c:pt idx="1463">
                  <c:v>6/10/2013</c:v>
                </c:pt>
                <c:pt idx="1464">
                  <c:v>6/17/2013</c:v>
                </c:pt>
                <c:pt idx="1465">
                  <c:v>6/24/2013</c:v>
                </c:pt>
                <c:pt idx="1466">
                  <c:v>7/1/2013</c:v>
                </c:pt>
                <c:pt idx="1467">
                  <c:v>7/8/2013</c:v>
                </c:pt>
                <c:pt idx="1468">
                  <c:v>7/15/2013</c:v>
                </c:pt>
                <c:pt idx="1469">
                  <c:v>7/22/2013</c:v>
                </c:pt>
                <c:pt idx="1470">
                  <c:v>7/29/2013</c:v>
                </c:pt>
                <c:pt idx="1471">
                  <c:v>8/5/2013</c:v>
                </c:pt>
                <c:pt idx="1472">
                  <c:v>8/12/2013</c:v>
                </c:pt>
                <c:pt idx="1473">
                  <c:v>8/19/2013</c:v>
                </c:pt>
                <c:pt idx="1474">
                  <c:v>8/26/2013</c:v>
                </c:pt>
                <c:pt idx="1475">
                  <c:v>9/2/2013</c:v>
                </c:pt>
                <c:pt idx="1476">
                  <c:v>9/9/2013</c:v>
                </c:pt>
                <c:pt idx="1477">
                  <c:v>9/16/2013</c:v>
                </c:pt>
                <c:pt idx="1478">
                  <c:v>9/23/2013</c:v>
                </c:pt>
                <c:pt idx="1479">
                  <c:v>9/30/2013</c:v>
                </c:pt>
                <c:pt idx="1480">
                  <c:v>10/7/2013</c:v>
                </c:pt>
                <c:pt idx="1481">
                  <c:v>10/14/2013</c:v>
                </c:pt>
                <c:pt idx="1482">
                  <c:v>10/21/2013</c:v>
                </c:pt>
                <c:pt idx="1483">
                  <c:v>10/28/2013</c:v>
                </c:pt>
                <c:pt idx="1484">
                  <c:v>11/4/2013</c:v>
                </c:pt>
                <c:pt idx="1485">
                  <c:v>11/11/2013</c:v>
                </c:pt>
                <c:pt idx="1486">
                  <c:v>11/18/2013</c:v>
                </c:pt>
                <c:pt idx="1487">
                  <c:v>11/25/2013</c:v>
                </c:pt>
                <c:pt idx="1488">
                  <c:v>12/2/2013</c:v>
                </c:pt>
                <c:pt idx="1489">
                  <c:v>12/9/2013</c:v>
                </c:pt>
                <c:pt idx="1490">
                  <c:v>12/16/2013</c:v>
                </c:pt>
                <c:pt idx="1491">
                  <c:v>12/23/2013</c:v>
                </c:pt>
                <c:pt idx="1492">
                  <c:v>12/30/2013</c:v>
                </c:pt>
                <c:pt idx="1493">
                  <c:v>1/6/2014</c:v>
                </c:pt>
                <c:pt idx="1494">
                  <c:v>1/13/2014</c:v>
                </c:pt>
                <c:pt idx="1495">
                  <c:v>1/20/2014</c:v>
                </c:pt>
                <c:pt idx="1496">
                  <c:v>1/27/2014</c:v>
                </c:pt>
                <c:pt idx="1497">
                  <c:v>2/3/2014</c:v>
                </c:pt>
                <c:pt idx="1498">
                  <c:v>2/10/2014</c:v>
                </c:pt>
                <c:pt idx="1499">
                  <c:v>2/17/2014</c:v>
                </c:pt>
                <c:pt idx="1500">
                  <c:v>2/24/2014</c:v>
                </c:pt>
                <c:pt idx="1501">
                  <c:v>3/3/2014</c:v>
                </c:pt>
                <c:pt idx="1502">
                  <c:v>3/10/2014</c:v>
                </c:pt>
                <c:pt idx="1503">
                  <c:v>3/17/2014</c:v>
                </c:pt>
                <c:pt idx="1504">
                  <c:v>3/24/2014</c:v>
                </c:pt>
                <c:pt idx="1505">
                  <c:v>3/31/2014</c:v>
                </c:pt>
                <c:pt idx="1506">
                  <c:v>4/7/2014</c:v>
                </c:pt>
                <c:pt idx="1507">
                  <c:v>4/14/2014</c:v>
                </c:pt>
                <c:pt idx="1508">
                  <c:v>4/21/2014</c:v>
                </c:pt>
                <c:pt idx="1509">
                  <c:v>4/28/2014</c:v>
                </c:pt>
                <c:pt idx="1510">
                  <c:v>5/5/2014</c:v>
                </c:pt>
                <c:pt idx="1511">
                  <c:v>5/12/2014</c:v>
                </c:pt>
                <c:pt idx="1512">
                  <c:v>5/19/2014</c:v>
                </c:pt>
                <c:pt idx="1513">
                  <c:v>5/26/2014</c:v>
                </c:pt>
                <c:pt idx="1514">
                  <c:v>6/2/2014</c:v>
                </c:pt>
                <c:pt idx="1515">
                  <c:v>6/9/2014</c:v>
                </c:pt>
                <c:pt idx="1516">
                  <c:v>6/16/2014</c:v>
                </c:pt>
                <c:pt idx="1517">
                  <c:v>6/23/2014</c:v>
                </c:pt>
                <c:pt idx="1518">
                  <c:v>6/30/2014</c:v>
                </c:pt>
                <c:pt idx="1519">
                  <c:v>7/7/2014</c:v>
                </c:pt>
                <c:pt idx="1520">
                  <c:v>7/14/2014</c:v>
                </c:pt>
                <c:pt idx="1521">
                  <c:v>7/21/2014</c:v>
                </c:pt>
                <c:pt idx="1522">
                  <c:v>7/28/2014</c:v>
                </c:pt>
                <c:pt idx="1523">
                  <c:v>8/4/2014</c:v>
                </c:pt>
                <c:pt idx="1524">
                  <c:v>8/11/2014</c:v>
                </c:pt>
                <c:pt idx="1525">
                  <c:v>8/18/2014</c:v>
                </c:pt>
                <c:pt idx="1526">
                  <c:v>8/25/2014</c:v>
                </c:pt>
                <c:pt idx="1527">
                  <c:v>9/1/2014</c:v>
                </c:pt>
                <c:pt idx="1528">
                  <c:v>9/8/2014</c:v>
                </c:pt>
                <c:pt idx="1529">
                  <c:v>9/15/2014</c:v>
                </c:pt>
                <c:pt idx="1530">
                  <c:v>9/22/2014</c:v>
                </c:pt>
                <c:pt idx="1531">
                  <c:v>9/29/2014</c:v>
                </c:pt>
                <c:pt idx="1532">
                  <c:v>10/6/2014</c:v>
                </c:pt>
                <c:pt idx="1533">
                  <c:v>10/13/2014</c:v>
                </c:pt>
                <c:pt idx="1534">
                  <c:v>10/20/2014</c:v>
                </c:pt>
                <c:pt idx="1535">
                  <c:v>10/27/2014</c:v>
                </c:pt>
                <c:pt idx="1536">
                  <c:v>11/3/2014</c:v>
                </c:pt>
                <c:pt idx="1537">
                  <c:v>11/10/2014</c:v>
                </c:pt>
                <c:pt idx="1538">
                  <c:v>11/17/2014</c:v>
                </c:pt>
                <c:pt idx="1539">
                  <c:v>11/24/2014</c:v>
                </c:pt>
                <c:pt idx="1540">
                  <c:v>12/1/2014</c:v>
                </c:pt>
                <c:pt idx="1541">
                  <c:v>12/8/2014</c:v>
                </c:pt>
                <c:pt idx="1542">
                  <c:v>12/15/2014</c:v>
                </c:pt>
                <c:pt idx="1543">
                  <c:v>12/22/2014</c:v>
                </c:pt>
                <c:pt idx="1544">
                  <c:v>12/29/2014</c:v>
                </c:pt>
                <c:pt idx="1545">
                  <c:v>1/5/2015</c:v>
                </c:pt>
                <c:pt idx="1546">
                  <c:v>1/12/2015</c:v>
                </c:pt>
                <c:pt idx="1547">
                  <c:v>1/19/2015</c:v>
                </c:pt>
                <c:pt idx="1548">
                  <c:v>1/26/2015</c:v>
                </c:pt>
                <c:pt idx="1549">
                  <c:v>2/2/2015</c:v>
                </c:pt>
                <c:pt idx="1550">
                  <c:v>2/9/2015</c:v>
                </c:pt>
                <c:pt idx="1551">
                  <c:v>2/16/2015</c:v>
                </c:pt>
                <c:pt idx="1552">
                  <c:v>2/23/2015</c:v>
                </c:pt>
                <c:pt idx="1553">
                  <c:v>3/2/2015</c:v>
                </c:pt>
                <c:pt idx="1554">
                  <c:v>3/9/2015</c:v>
                </c:pt>
                <c:pt idx="1555">
                  <c:v>3/16/2015</c:v>
                </c:pt>
                <c:pt idx="1556">
                  <c:v>3/23/2015</c:v>
                </c:pt>
                <c:pt idx="1557">
                  <c:v>3/30/2015</c:v>
                </c:pt>
                <c:pt idx="1558">
                  <c:v>4/6/2015</c:v>
                </c:pt>
                <c:pt idx="1559">
                  <c:v>4/13/2015</c:v>
                </c:pt>
                <c:pt idx="1560">
                  <c:v>4/20/2015</c:v>
                </c:pt>
                <c:pt idx="1561">
                  <c:v>4/27/2015</c:v>
                </c:pt>
                <c:pt idx="1562">
                  <c:v>5/4/2015</c:v>
                </c:pt>
                <c:pt idx="1563">
                  <c:v>5/11/2015</c:v>
                </c:pt>
                <c:pt idx="1564">
                  <c:v>5/18/2015</c:v>
                </c:pt>
                <c:pt idx="1565">
                  <c:v>5/25/2015</c:v>
                </c:pt>
                <c:pt idx="1566">
                  <c:v>6/1/2015</c:v>
                </c:pt>
                <c:pt idx="1567">
                  <c:v>6/8/2015</c:v>
                </c:pt>
                <c:pt idx="1568">
                  <c:v>6/15/2015</c:v>
                </c:pt>
                <c:pt idx="1569">
                  <c:v>6/22/2015</c:v>
                </c:pt>
                <c:pt idx="1570">
                  <c:v>6/29/2015</c:v>
                </c:pt>
                <c:pt idx="1571">
                  <c:v>7/6/2015</c:v>
                </c:pt>
                <c:pt idx="1572">
                  <c:v>7/13/2015</c:v>
                </c:pt>
                <c:pt idx="1573">
                  <c:v>7/20/2015</c:v>
                </c:pt>
                <c:pt idx="1574">
                  <c:v>7/27/2015</c:v>
                </c:pt>
                <c:pt idx="1575">
                  <c:v>8/3/2015</c:v>
                </c:pt>
                <c:pt idx="1576">
                  <c:v>8/10/2015</c:v>
                </c:pt>
                <c:pt idx="1577">
                  <c:v>8/17/2015</c:v>
                </c:pt>
                <c:pt idx="1578">
                  <c:v>8/24/2015</c:v>
                </c:pt>
                <c:pt idx="1579">
                  <c:v>8/31/2015</c:v>
                </c:pt>
                <c:pt idx="1580">
                  <c:v>9/7/2015</c:v>
                </c:pt>
                <c:pt idx="1581">
                  <c:v>9/14/2015</c:v>
                </c:pt>
                <c:pt idx="1582">
                  <c:v>9/21/2015</c:v>
                </c:pt>
                <c:pt idx="1583">
                  <c:v>9/28/2015</c:v>
                </c:pt>
                <c:pt idx="1584">
                  <c:v>10/5/2015</c:v>
                </c:pt>
                <c:pt idx="1585">
                  <c:v>10/12/2015</c:v>
                </c:pt>
                <c:pt idx="1586">
                  <c:v>10/19/2015</c:v>
                </c:pt>
                <c:pt idx="1587">
                  <c:v>10/26/2015</c:v>
                </c:pt>
                <c:pt idx="1588">
                  <c:v>11/2/2015</c:v>
                </c:pt>
                <c:pt idx="1589">
                  <c:v>11/9/2015</c:v>
                </c:pt>
                <c:pt idx="1590">
                  <c:v>11/16/2015</c:v>
                </c:pt>
                <c:pt idx="1591">
                  <c:v>11/23/2015</c:v>
                </c:pt>
                <c:pt idx="1592">
                  <c:v>11/30/2015</c:v>
                </c:pt>
                <c:pt idx="1593">
                  <c:v>12/7/2015</c:v>
                </c:pt>
                <c:pt idx="1594">
                  <c:v>12/14/2015</c:v>
                </c:pt>
                <c:pt idx="1595">
                  <c:v>12/21/2015</c:v>
                </c:pt>
                <c:pt idx="1596">
                  <c:v>12/28/2015</c:v>
                </c:pt>
                <c:pt idx="1597">
                  <c:v>1/4/2016</c:v>
                </c:pt>
                <c:pt idx="1598">
                  <c:v>1/11/2016</c:v>
                </c:pt>
                <c:pt idx="1599">
                  <c:v>1/18/2016</c:v>
                </c:pt>
                <c:pt idx="1600">
                  <c:v>1/25/2016</c:v>
                </c:pt>
                <c:pt idx="1601">
                  <c:v>2/1/2016</c:v>
                </c:pt>
                <c:pt idx="1602">
                  <c:v>2/8/2016</c:v>
                </c:pt>
                <c:pt idx="1603">
                  <c:v>2/15/2016</c:v>
                </c:pt>
                <c:pt idx="1604">
                  <c:v>2/22/2016</c:v>
                </c:pt>
                <c:pt idx="1605">
                  <c:v>2/29/2016</c:v>
                </c:pt>
                <c:pt idx="1606">
                  <c:v>3/7/2016</c:v>
                </c:pt>
                <c:pt idx="1607">
                  <c:v>3/14/2016</c:v>
                </c:pt>
                <c:pt idx="1608">
                  <c:v>3/21/2016</c:v>
                </c:pt>
                <c:pt idx="1609">
                  <c:v>3/28/2016</c:v>
                </c:pt>
                <c:pt idx="1610">
                  <c:v>4/4/2016</c:v>
                </c:pt>
                <c:pt idx="1611">
                  <c:v>4/11/2016</c:v>
                </c:pt>
                <c:pt idx="1612">
                  <c:v>4/18/2016</c:v>
                </c:pt>
                <c:pt idx="1613">
                  <c:v>4/25/2016</c:v>
                </c:pt>
                <c:pt idx="1614">
                  <c:v>5/2/2016</c:v>
                </c:pt>
                <c:pt idx="1615">
                  <c:v>5/9/2016</c:v>
                </c:pt>
                <c:pt idx="1616">
                  <c:v>5/16/2016</c:v>
                </c:pt>
                <c:pt idx="1617">
                  <c:v>5/23/2016</c:v>
                </c:pt>
                <c:pt idx="1618">
                  <c:v>5/30/2016</c:v>
                </c:pt>
                <c:pt idx="1619">
                  <c:v>6/6/2016</c:v>
                </c:pt>
                <c:pt idx="1620">
                  <c:v>6/13/2016</c:v>
                </c:pt>
                <c:pt idx="1621">
                  <c:v>6/20/2016</c:v>
                </c:pt>
                <c:pt idx="1622">
                  <c:v>6/27/2016</c:v>
                </c:pt>
                <c:pt idx="1623">
                  <c:v>7/4/2016</c:v>
                </c:pt>
                <c:pt idx="1624">
                  <c:v>7/11/2016</c:v>
                </c:pt>
                <c:pt idx="1625">
                  <c:v>7/18/2016</c:v>
                </c:pt>
                <c:pt idx="1626">
                  <c:v>7/25/2016</c:v>
                </c:pt>
                <c:pt idx="1627">
                  <c:v>8/1/2016</c:v>
                </c:pt>
                <c:pt idx="1628">
                  <c:v>8/8/2016</c:v>
                </c:pt>
                <c:pt idx="1629">
                  <c:v>8/15/2016</c:v>
                </c:pt>
                <c:pt idx="1630">
                  <c:v>8/22/2016</c:v>
                </c:pt>
                <c:pt idx="1631">
                  <c:v>8/29/2016</c:v>
                </c:pt>
                <c:pt idx="1632">
                  <c:v>9/5/2016</c:v>
                </c:pt>
                <c:pt idx="1633">
                  <c:v>9/12/2016</c:v>
                </c:pt>
                <c:pt idx="1634">
                  <c:v>9/19/2016</c:v>
                </c:pt>
                <c:pt idx="1635">
                  <c:v>9/26/2016</c:v>
                </c:pt>
                <c:pt idx="1636">
                  <c:v>10/3/2016</c:v>
                </c:pt>
                <c:pt idx="1637">
                  <c:v>10/10/2016</c:v>
                </c:pt>
                <c:pt idx="1638">
                  <c:v>10/17/2016</c:v>
                </c:pt>
                <c:pt idx="1639">
                  <c:v>10/24/2016</c:v>
                </c:pt>
                <c:pt idx="1640">
                  <c:v>10/31/2016</c:v>
                </c:pt>
                <c:pt idx="1641">
                  <c:v>11/7/2016</c:v>
                </c:pt>
                <c:pt idx="1642">
                  <c:v>11/14/2016</c:v>
                </c:pt>
                <c:pt idx="1643">
                  <c:v>11/21/2016</c:v>
                </c:pt>
                <c:pt idx="1644">
                  <c:v>11/28/2016</c:v>
                </c:pt>
                <c:pt idx="1645">
                  <c:v>12/5/2016</c:v>
                </c:pt>
                <c:pt idx="1646">
                  <c:v>12/12/2016</c:v>
                </c:pt>
                <c:pt idx="1647">
                  <c:v>12/19/2016</c:v>
                </c:pt>
                <c:pt idx="1648">
                  <c:v>12/26/2016</c:v>
                </c:pt>
                <c:pt idx="1649">
                  <c:v>1/2/2017</c:v>
                </c:pt>
                <c:pt idx="1650">
                  <c:v>1/9/2017</c:v>
                </c:pt>
                <c:pt idx="1651">
                  <c:v>1/16/2017</c:v>
                </c:pt>
                <c:pt idx="1652">
                  <c:v>1/23/2017</c:v>
                </c:pt>
                <c:pt idx="1653">
                  <c:v>1/30/2017</c:v>
                </c:pt>
                <c:pt idx="1654">
                  <c:v>2/6/2017</c:v>
                </c:pt>
                <c:pt idx="1655">
                  <c:v>2/13/2017</c:v>
                </c:pt>
                <c:pt idx="1656">
                  <c:v>2/20/2017</c:v>
                </c:pt>
                <c:pt idx="1657">
                  <c:v>2/27/2017</c:v>
                </c:pt>
                <c:pt idx="1658">
                  <c:v>3/6/2017</c:v>
                </c:pt>
                <c:pt idx="1659">
                  <c:v>3/13/2017</c:v>
                </c:pt>
                <c:pt idx="1660">
                  <c:v>3/20/2017</c:v>
                </c:pt>
                <c:pt idx="1661">
                  <c:v>3/27/2017</c:v>
                </c:pt>
                <c:pt idx="1662">
                  <c:v>4/3/2017</c:v>
                </c:pt>
                <c:pt idx="1663">
                  <c:v>4/10/2017</c:v>
                </c:pt>
                <c:pt idx="1664">
                  <c:v>4/17/2017</c:v>
                </c:pt>
                <c:pt idx="1665">
                  <c:v>4/24/2017</c:v>
                </c:pt>
                <c:pt idx="1666">
                  <c:v>5/1/2017</c:v>
                </c:pt>
                <c:pt idx="1667">
                  <c:v>5/8/2017</c:v>
                </c:pt>
                <c:pt idx="1668">
                  <c:v>5/15/2017</c:v>
                </c:pt>
                <c:pt idx="1669">
                  <c:v>5/22/2017</c:v>
                </c:pt>
                <c:pt idx="1670">
                  <c:v>5/29/2017</c:v>
                </c:pt>
                <c:pt idx="1671">
                  <c:v>6/5/2017</c:v>
                </c:pt>
                <c:pt idx="1672">
                  <c:v>6/12/2017</c:v>
                </c:pt>
                <c:pt idx="1673">
                  <c:v>6/19/2017</c:v>
                </c:pt>
                <c:pt idx="1674">
                  <c:v>6/26/2017</c:v>
                </c:pt>
                <c:pt idx="1675">
                  <c:v>7/3/2017</c:v>
                </c:pt>
                <c:pt idx="1676">
                  <c:v>7/10/2017</c:v>
                </c:pt>
                <c:pt idx="1677">
                  <c:v>7/17/2017</c:v>
                </c:pt>
                <c:pt idx="1678">
                  <c:v>7/24/2017</c:v>
                </c:pt>
                <c:pt idx="1679">
                  <c:v>7/31/2017</c:v>
                </c:pt>
                <c:pt idx="1680">
                  <c:v>8/7/2017</c:v>
                </c:pt>
                <c:pt idx="1681">
                  <c:v>8/14/2017</c:v>
                </c:pt>
                <c:pt idx="1682">
                  <c:v>8/21/2017</c:v>
                </c:pt>
                <c:pt idx="1683">
                  <c:v>8/28/2017</c:v>
                </c:pt>
                <c:pt idx="1684">
                  <c:v>9/4/2017</c:v>
                </c:pt>
                <c:pt idx="1685">
                  <c:v>9/11/2017</c:v>
                </c:pt>
                <c:pt idx="1686">
                  <c:v>9/18/2017</c:v>
                </c:pt>
                <c:pt idx="1687">
                  <c:v>9/25/2017</c:v>
                </c:pt>
                <c:pt idx="1688">
                  <c:v>10/2/2017</c:v>
                </c:pt>
                <c:pt idx="1689">
                  <c:v>10/9/2017</c:v>
                </c:pt>
                <c:pt idx="1690">
                  <c:v>10/16/2017</c:v>
                </c:pt>
                <c:pt idx="1691">
                  <c:v>10/23/2017</c:v>
                </c:pt>
                <c:pt idx="1692">
                  <c:v>10/30/2017</c:v>
                </c:pt>
                <c:pt idx="1693">
                  <c:v>11/6/2017</c:v>
                </c:pt>
                <c:pt idx="1694">
                  <c:v>11/13/2017</c:v>
                </c:pt>
                <c:pt idx="1695">
                  <c:v>11/20/2017</c:v>
                </c:pt>
                <c:pt idx="1696">
                  <c:v>11/27/2017</c:v>
                </c:pt>
                <c:pt idx="1697">
                  <c:v>12/4/2017</c:v>
                </c:pt>
                <c:pt idx="1698">
                  <c:v>12/11/2017</c:v>
                </c:pt>
                <c:pt idx="1699">
                  <c:v>12/18/2017</c:v>
                </c:pt>
                <c:pt idx="1700">
                  <c:v>12/25/2017</c:v>
                </c:pt>
                <c:pt idx="1701">
                  <c:v>1/1/2018</c:v>
                </c:pt>
                <c:pt idx="1702">
                  <c:v>1/8/2018</c:v>
                </c:pt>
                <c:pt idx="1703">
                  <c:v>1/15/2018</c:v>
                </c:pt>
                <c:pt idx="1704">
                  <c:v>1/22/2018</c:v>
                </c:pt>
                <c:pt idx="1705">
                  <c:v>1/29/2018</c:v>
                </c:pt>
                <c:pt idx="1706">
                  <c:v>2/5/2018</c:v>
                </c:pt>
                <c:pt idx="1707">
                  <c:v>2/12/2018</c:v>
                </c:pt>
                <c:pt idx="1708">
                  <c:v>2/19/2018</c:v>
                </c:pt>
                <c:pt idx="1709">
                  <c:v>2/26/2018</c:v>
                </c:pt>
                <c:pt idx="1710">
                  <c:v>3/5/2018</c:v>
                </c:pt>
                <c:pt idx="1711">
                  <c:v>3/12/2018</c:v>
                </c:pt>
                <c:pt idx="1712">
                  <c:v>3/19/2018</c:v>
                </c:pt>
                <c:pt idx="1713">
                  <c:v>3/26/2018</c:v>
                </c:pt>
                <c:pt idx="1714">
                  <c:v>4/2/2018</c:v>
                </c:pt>
                <c:pt idx="1715">
                  <c:v>4/9/2018</c:v>
                </c:pt>
                <c:pt idx="1716">
                  <c:v>4/16/2018</c:v>
                </c:pt>
                <c:pt idx="1717">
                  <c:v>4/23/2018</c:v>
                </c:pt>
                <c:pt idx="1718">
                  <c:v>4/30/2018</c:v>
                </c:pt>
                <c:pt idx="1719">
                  <c:v>5/7/2018</c:v>
                </c:pt>
                <c:pt idx="1720">
                  <c:v>5/14/2018</c:v>
                </c:pt>
                <c:pt idx="1721">
                  <c:v>5/21/2018</c:v>
                </c:pt>
                <c:pt idx="1722">
                  <c:v>5/28/2018</c:v>
                </c:pt>
                <c:pt idx="1723">
                  <c:v>6/4/2018</c:v>
                </c:pt>
                <c:pt idx="1724">
                  <c:v>6/11/2018</c:v>
                </c:pt>
                <c:pt idx="1725">
                  <c:v>6/18/2018</c:v>
                </c:pt>
                <c:pt idx="1726">
                  <c:v>6/25/2018</c:v>
                </c:pt>
                <c:pt idx="1727">
                  <c:v>7/2/2018</c:v>
                </c:pt>
                <c:pt idx="1728">
                  <c:v>7/9/2018</c:v>
                </c:pt>
                <c:pt idx="1729">
                  <c:v>7/16/2018</c:v>
                </c:pt>
                <c:pt idx="1730">
                  <c:v>7/23/2018</c:v>
                </c:pt>
                <c:pt idx="1731">
                  <c:v>7/30/2018</c:v>
                </c:pt>
                <c:pt idx="1732">
                  <c:v>8/6/2018</c:v>
                </c:pt>
                <c:pt idx="1733">
                  <c:v>8/13/2018</c:v>
                </c:pt>
                <c:pt idx="1734">
                  <c:v>8/20/2018</c:v>
                </c:pt>
                <c:pt idx="1735">
                  <c:v>8/27/2018</c:v>
                </c:pt>
                <c:pt idx="1736">
                  <c:v>9/3/2018</c:v>
                </c:pt>
                <c:pt idx="1737">
                  <c:v>9/10/2018</c:v>
                </c:pt>
                <c:pt idx="1738">
                  <c:v>9/17/2018</c:v>
                </c:pt>
                <c:pt idx="1739">
                  <c:v>9/24/2018</c:v>
                </c:pt>
                <c:pt idx="1740">
                  <c:v>10/1/2018</c:v>
                </c:pt>
                <c:pt idx="1741">
                  <c:v>10/8/2018</c:v>
                </c:pt>
                <c:pt idx="1742">
                  <c:v>10/15/2018</c:v>
                </c:pt>
                <c:pt idx="1743">
                  <c:v>10/22/2018</c:v>
                </c:pt>
                <c:pt idx="1744">
                  <c:v>10/29/2018</c:v>
                </c:pt>
                <c:pt idx="1745">
                  <c:v>11/5/2018</c:v>
                </c:pt>
                <c:pt idx="1746">
                  <c:v>11/12/2018</c:v>
                </c:pt>
                <c:pt idx="1747">
                  <c:v>11/19/2018</c:v>
                </c:pt>
                <c:pt idx="1748">
                  <c:v>11/26/2018</c:v>
                </c:pt>
                <c:pt idx="1749">
                  <c:v>12/3/2018</c:v>
                </c:pt>
                <c:pt idx="1750">
                  <c:v>12/10/2018</c:v>
                </c:pt>
                <c:pt idx="1751">
                  <c:v>12/17/2018</c:v>
                </c:pt>
                <c:pt idx="1752">
                  <c:v>12/24/2018</c:v>
                </c:pt>
                <c:pt idx="1753">
                  <c:v>12/31/2018</c:v>
                </c:pt>
                <c:pt idx="1754">
                  <c:v>1/7/2019</c:v>
                </c:pt>
                <c:pt idx="1755">
                  <c:v>1/14/2019</c:v>
                </c:pt>
                <c:pt idx="1756">
                  <c:v>1/21/2019</c:v>
                </c:pt>
                <c:pt idx="1757">
                  <c:v>1/28/2019</c:v>
                </c:pt>
                <c:pt idx="1758">
                  <c:v>2/4/2019</c:v>
                </c:pt>
                <c:pt idx="1759">
                  <c:v>2/11/2019</c:v>
                </c:pt>
                <c:pt idx="1760">
                  <c:v>2/18/2019</c:v>
                </c:pt>
                <c:pt idx="1761">
                  <c:v>2/25/2019</c:v>
                </c:pt>
                <c:pt idx="1762">
                  <c:v>3/4/2019</c:v>
                </c:pt>
                <c:pt idx="1763">
                  <c:v>3/11/2019</c:v>
                </c:pt>
                <c:pt idx="1764">
                  <c:v>3/18/2019</c:v>
                </c:pt>
                <c:pt idx="1765">
                  <c:v>3/25/2019</c:v>
                </c:pt>
                <c:pt idx="1766">
                  <c:v>4/1/2019</c:v>
                </c:pt>
                <c:pt idx="1767">
                  <c:v>4/8/2019</c:v>
                </c:pt>
                <c:pt idx="1768">
                  <c:v>4/15/2019</c:v>
                </c:pt>
                <c:pt idx="1769">
                  <c:v>4/22/2019</c:v>
                </c:pt>
                <c:pt idx="1770">
                  <c:v>4/29/2019</c:v>
                </c:pt>
                <c:pt idx="1771">
                  <c:v>5/6/2019</c:v>
                </c:pt>
                <c:pt idx="1772">
                  <c:v>5/13/2019</c:v>
                </c:pt>
                <c:pt idx="1773">
                  <c:v>5/20/2019</c:v>
                </c:pt>
                <c:pt idx="1774">
                  <c:v>5/27/2019</c:v>
                </c:pt>
                <c:pt idx="1775">
                  <c:v>6/3/2019</c:v>
                </c:pt>
                <c:pt idx="1776">
                  <c:v>6/10/2019</c:v>
                </c:pt>
                <c:pt idx="1777">
                  <c:v>6/17/2019</c:v>
                </c:pt>
                <c:pt idx="1778">
                  <c:v>6/24/2019</c:v>
                </c:pt>
                <c:pt idx="1779">
                  <c:v>7/1/2019</c:v>
                </c:pt>
                <c:pt idx="1780">
                  <c:v>7/8/2019</c:v>
                </c:pt>
                <c:pt idx="1781">
                  <c:v>7/15/2019</c:v>
                </c:pt>
                <c:pt idx="1782">
                  <c:v>7/22/2019</c:v>
                </c:pt>
                <c:pt idx="1783">
                  <c:v>7/29/2019</c:v>
                </c:pt>
                <c:pt idx="1784">
                  <c:v>8/5/2019</c:v>
                </c:pt>
                <c:pt idx="1785">
                  <c:v>8/12/2019</c:v>
                </c:pt>
                <c:pt idx="1786">
                  <c:v>8/19/2019</c:v>
                </c:pt>
                <c:pt idx="1787">
                  <c:v>8/26/2019</c:v>
                </c:pt>
                <c:pt idx="1788">
                  <c:v>9/2/2019</c:v>
                </c:pt>
                <c:pt idx="1789">
                  <c:v>9/9/2019</c:v>
                </c:pt>
                <c:pt idx="1790">
                  <c:v>9/16/2019</c:v>
                </c:pt>
                <c:pt idx="1791">
                  <c:v>9/23/2019</c:v>
                </c:pt>
                <c:pt idx="1792">
                  <c:v>9/30/2019</c:v>
                </c:pt>
                <c:pt idx="1793">
                  <c:v>10/7/2019</c:v>
                </c:pt>
                <c:pt idx="1794">
                  <c:v>10/14/2019</c:v>
                </c:pt>
                <c:pt idx="1795">
                  <c:v>10/21/2019</c:v>
                </c:pt>
                <c:pt idx="1796">
                  <c:v>10/28/2019</c:v>
                </c:pt>
                <c:pt idx="1797">
                  <c:v>11/4/2019</c:v>
                </c:pt>
                <c:pt idx="1798">
                  <c:v>11/11/2019</c:v>
                </c:pt>
                <c:pt idx="1799">
                  <c:v>11/18/2019</c:v>
                </c:pt>
                <c:pt idx="1800">
                  <c:v>11/25/2019</c:v>
                </c:pt>
                <c:pt idx="1801">
                  <c:v>12/2/2019</c:v>
                </c:pt>
                <c:pt idx="1802">
                  <c:v>12/9/2019</c:v>
                </c:pt>
                <c:pt idx="1803">
                  <c:v>12/16/2019</c:v>
                </c:pt>
                <c:pt idx="1804">
                  <c:v>12/23/2019</c:v>
                </c:pt>
                <c:pt idx="1805">
                  <c:v>12/30/2019</c:v>
                </c:pt>
                <c:pt idx="1806">
                  <c:v>1/6/2020</c:v>
                </c:pt>
                <c:pt idx="1807">
                  <c:v>1/13/2020</c:v>
                </c:pt>
                <c:pt idx="1808">
                  <c:v>1/20/2020</c:v>
                </c:pt>
                <c:pt idx="1809">
                  <c:v>1/27/2020</c:v>
                </c:pt>
                <c:pt idx="1810">
                  <c:v>2/3/2020</c:v>
                </c:pt>
                <c:pt idx="1811">
                  <c:v>2/10/2020</c:v>
                </c:pt>
                <c:pt idx="1812">
                  <c:v>2/17/2020</c:v>
                </c:pt>
                <c:pt idx="1813">
                  <c:v>2/24/2020</c:v>
                </c:pt>
                <c:pt idx="1814">
                  <c:v>3/2/2020</c:v>
                </c:pt>
                <c:pt idx="1815">
                  <c:v>3/9/2020</c:v>
                </c:pt>
                <c:pt idx="1816">
                  <c:v>3/16/2020</c:v>
                </c:pt>
                <c:pt idx="1817">
                  <c:v>3/23/2020</c:v>
                </c:pt>
                <c:pt idx="1818">
                  <c:v>3/30/2020</c:v>
                </c:pt>
                <c:pt idx="1819">
                  <c:v>4/6/2020</c:v>
                </c:pt>
                <c:pt idx="1820">
                  <c:v>4/13/2020</c:v>
                </c:pt>
                <c:pt idx="1821">
                  <c:v>4/20/2020</c:v>
                </c:pt>
                <c:pt idx="1822">
                  <c:v>4/27/2020</c:v>
                </c:pt>
                <c:pt idx="1823">
                  <c:v>5/4/2020</c:v>
                </c:pt>
                <c:pt idx="1824">
                  <c:v>5/11/2020</c:v>
                </c:pt>
                <c:pt idx="1825">
                  <c:v>5/18/2020</c:v>
                </c:pt>
                <c:pt idx="1826">
                  <c:v>5/25/2020</c:v>
                </c:pt>
                <c:pt idx="1827">
                  <c:v>6/1/2020</c:v>
                </c:pt>
                <c:pt idx="1828">
                  <c:v>6/8/2020</c:v>
                </c:pt>
                <c:pt idx="1829">
                  <c:v>6/15/2020</c:v>
                </c:pt>
                <c:pt idx="1830">
                  <c:v>6/22/2020</c:v>
                </c:pt>
                <c:pt idx="1831">
                  <c:v>6/29/2020</c:v>
                </c:pt>
                <c:pt idx="1832">
                  <c:v>7/6/2020</c:v>
                </c:pt>
                <c:pt idx="1833">
                  <c:v>7/13/2020</c:v>
                </c:pt>
                <c:pt idx="1834">
                  <c:v>7/20/2020</c:v>
                </c:pt>
                <c:pt idx="1835">
                  <c:v>7/27/2020</c:v>
                </c:pt>
                <c:pt idx="1836">
                  <c:v>8/3/2020</c:v>
                </c:pt>
                <c:pt idx="1837">
                  <c:v>8/10/2020</c:v>
                </c:pt>
                <c:pt idx="1838">
                  <c:v>8/17/2020</c:v>
                </c:pt>
                <c:pt idx="1839">
                  <c:v>8/24/2020</c:v>
                </c:pt>
                <c:pt idx="1840">
                  <c:v>8/31/2020</c:v>
                </c:pt>
                <c:pt idx="1841">
                  <c:v>9/7/2020</c:v>
                </c:pt>
                <c:pt idx="1842">
                  <c:v>9/14/2020</c:v>
                </c:pt>
                <c:pt idx="1843">
                  <c:v>9/21/2020</c:v>
                </c:pt>
                <c:pt idx="1844">
                  <c:v>9/28/2020</c:v>
                </c:pt>
                <c:pt idx="1845">
                  <c:v>10/5/2020</c:v>
                </c:pt>
                <c:pt idx="1846">
                  <c:v>10/12/2020</c:v>
                </c:pt>
                <c:pt idx="1847">
                  <c:v>10/19/2020</c:v>
                </c:pt>
                <c:pt idx="1848">
                  <c:v>10/26/2020</c:v>
                </c:pt>
                <c:pt idx="1849">
                  <c:v>11/2/2020</c:v>
                </c:pt>
                <c:pt idx="1850">
                  <c:v>11/9/2020</c:v>
                </c:pt>
                <c:pt idx="1851">
                  <c:v>11/16/2020</c:v>
                </c:pt>
                <c:pt idx="1852">
                  <c:v>11/23/2020</c:v>
                </c:pt>
                <c:pt idx="1853">
                  <c:v>11/30/2020</c:v>
                </c:pt>
                <c:pt idx="1854">
                  <c:v>12/7/2020</c:v>
                </c:pt>
                <c:pt idx="1855">
                  <c:v>12/14/2020</c:v>
                </c:pt>
                <c:pt idx="1856">
                  <c:v>12/21/2020</c:v>
                </c:pt>
                <c:pt idx="1857">
                  <c:v>12/28/2020</c:v>
                </c:pt>
                <c:pt idx="1858">
                  <c:v>1/4/2021</c:v>
                </c:pt>
                <c:pt idx="1859">
                  <c:v>1/11/2021</c:v>
                </c:pt>
                <c:pt idx="1860">
                  <c:v>1/18/2021</c:v>
                </c:pt>
                <c:pt idx="1861">
                  <c:v>1/25/2021</c:v>
                </c:pt>
                <c:pt idx="1862">
                  <c:v>2/1/2021</c:v>
                </c:pt>
                <c:pt idx="1863">
                  <c:v>2/8/2021</c:v>
                </c:pt>
                <c:pt idx="1864">
                  <c:v>2/15/2021</c:v>
                </c:pt>
                <c:pt idx="1865">
                  <c:v>2/22/2021</c:v>
                </c:pt>
                <c:pt idx="1866">
                  <c:v>3/1/2021</c:v>
                </c:pt>
                <c:pt idx="1867">
                  <c:v>3/8/2021</c:v>
                </c:pt>
                <c:pt idx="1868">
                  <c:v>3/15/2021</c:v>
                </c:pt>
                <c:pt idx="1869">
                  <c:v>3/22/2021</c:v>
                </c:pt>
                <c:pt idx="1870">
                  <c:v>3/29/2021</c:v>
                </c:pt>
                <c:pt idx="1871">
                  <c:v>4/5/2021</c:v>
                </c:pt>
                <c:pt idx="1872">
                  <c:v>4/12/2021</c:v>
                </c:pt>
                <c:pt idx="1873">
                  <c:v>4/19/2021</c:v>
                </c:pt>
                <c:pt idx="1874">
                  <c:v>4/26/2021</c:v>
                </c:pt>
                <c:pt idx="1875">
                  <c:v>5/3/2021</c:v>
                </c:pt>
                <c:pt idx="1876">
                  <c:v>5/10/2021</c:v>
                </c:pt>
                <c:pt idx="1877">
                  <c:v>5/17/2021</c:v>
                </c:pt>
                <c:pt idx="1878">
                  <c:v>5/24/2021</c:v>
                </c:pt>
                <c:pt idx="1879">
                  <c:v>5/31/2021</c:v>
                </c:pt>
                <c:pt idx="1880">
                  <c:v>6/7/2021</c:v>
                </c:pt>
                <c:pt idx="1881">
                  <c:v>6/14/2021</c:v>
                </c:pt>
                <c:pt idx="1882">
                  <c:v>6/21/2021</c:v>
                </c:pt>
                <c:pt idx="1883">
                  <c:v>6/28/2021</c:v>
                </c:pt>
                <c:pt idx="1884">
                  <c:v>7/5/2021</c:v>
                </c:pt>
                <c:pt idx="1885">
                  <c:v>7/12/2021</c:v>
                </c:pt>
                <c:pt idx="1886">
                  <c:v>7/19/2021</c:v>
                </c:pt>
                <c:pt idx="1887">
                  <c:v>7/26/2021</c:v>
                </c:pt>
                <c:pt idx="1888">
                  <c:v>8/2/2021</c:v>
                </c:pt>
                <c:pt idx="1889">
                  <c:v>8/9/2021</c:v>
                </c:pt>
                <c:pt idx="1890">
                  <c:v>8/16/2021</c:v>
                </c:pt>
                <c:pt idx="1891">
                  <c:v>8/23/2021</c:v>
                </c:pt>
                <c:pt idx="1892">
                  <c:v>8/30/2021</c:v>
                </c:pt>
                <c:pt idx="1893">
                  <c:v>9/6/2021</c:v>
                </c:pt>
                <c:pt idx="1894">
                  <c:v>9/13/2021</c:v>
                </c:pt>
                <c:pt idx="1895">
                  <c:v>9/20/2021</c:v>
                </c:pt>
                <c:pt idx="1896">
                  <c:v>9/27/2021</c:v>
                </c:pt>
                <c:pt idx="1897">
                  <c:v>10/4/2021</c:v>
                </c:pt>
                <c:pt idx="1898">
                  <c:v>10/11/2021</c:v>
                </c:pt>
                <c:pt idx="1899">
                  <c:v>10/18/2021</c:v>
                </c:pt>
                <c:pt idx="1900">
                  <c:v>10/25/2021</c:v>
                </c:pt>
                <c:pt idx="1901">
                  <c:v>11/1/2021</c:v>
                </c:pt>
                <c:pt idx="1902">
                  <c:v>11/8/2021</c:v>
                </c:pt>
                <c:pt idx="1903">
                  <c:v>11/15/2021</c:v>
                </c:pt>
                <c:pt idx="1904">
                  <c:v>11/22/2021</c:v>
                </c:pt>
                <c:pt idx="1905">
                  <c:v>11/29/2021</c:v>
                </c:pt>
                <c:pt idx="1906">
                  <c:v>12/6/2021</c:v>
                </c:pt>
                <c:pt idx="1907">
                  <c:v>12/13/2021</c:v>
                </c:pt>
                <c:pt idx="1908">
                  <c:v>12/20/2021</c:v>
                </c:pt>
                <c:pt idx="1909">
                  <c:v>12/27/2021</c:v>
                </c:pt>
                <c:pt idx="1910">
                  <c:v>1/3/2022</c:v>
                </c:pt>
                <c:pt idx="1911">
                  <c:v>1/10/2022</c:v>
                </c:pt>
                <c:pt idx="1912">
                  <c:v>1/17/2022</c:v>
                </c:pt>
                <c:pt idx="1913">
                  <c:v>1/24/2022</c:v>
                </c:pt>
                <c:pt idx="1914">
                  <c:v>1/31/2022</c:v>
                </c:pt>
                <c:pt idx="1915">
                  <c:v>2/7/2022</c:v>
                </c:pt>
                <c:pt idx="1916">
                  <c:v>2/14/2022</c:v>
                </c:pt>
                <c:pt idx="1917">
                  <c:v>2/21/2022</c:v>
                </c:pt>
                <c:pt idx="1918">
                  <c:v>2/28/2022</c:v>
                </c:pt>
                <c:pt idx="1919">
                  <c:v>3/7/2022</c:v>
                </c:pt>
                <c:pt idx="1920">
                  <c:v>3/14/2022</c:v>
                </c:pt>
                <c:pt idx="1921">
                  <c:v>3/21/2022</c:v>
                </c:pt>
                <c:pt idx="1922">
                  <c:v>3/28/2022</c:v>
                </c:pt>
                <c:pt idx="1923">
                  <c:v>4/4/2022</c:v>
                </c:pt>
                <c:pt idx="1924">
                  <c:v>4/11/2022</c:v>
                </c:pt>
                <c:pt idx="1925">
                  <c:v>4/18/2022</c:v>
                </c:pt>
                <c:pt idx="1926">
                  <c:v>4/25/2022</c:v>
                </c:pt>
                <c:pt idx="1927">
                  <c:v>5/2/2022</c:v>
                </c:pt>
                <c:pt idx="1928">
                  <c:v>5/9/2022</c:v>
                </c:pt>
                <c:pt idx="1929">
                  <c:v>5/16/2022</c:v>
                </c:pt>
                <c:pt idx="1930">
                  <c:v>5/23/2022</c:v>
                </c:pt>
                <c:pt idx="1931">
                  <c:v>5/30/2022</c:v>
                </c:pt>
                <c:pt idx="1932">
                  <c:v>6/6/2022</c:v>
                </c:pt>
                <c:pt idx="1933">
                  <c:v>6/13/2022</c:v>
                </c:pt>
                <c:pt idx="1934">
                  <c:v>6/20/2022</c:v>
                </c:pt>
                <c:pt idx="1935">
                  <c:v>6/27/2022</c:v>
                </c:pt>
                <c:pt idx="1936">
                  <c:v>7/4/2022</c:v>
                </c:pt>
                <c:pt idx="1937">
                  <c:v>7/11/2022</c:v>
                </c:pt>
                <c:pt idx="1938">
                  <c:v>7/18/2022</c:v>
                </c:pt>
                <c:pt idx="1939">
                  <c:v>7/25/2022</c:v>
                </c:pt>
                <c:pt idx="1940">
                  <c:v>8/1/2022</c:v>
                </c:pt>
                <c:pt idx="1941">
                  <c:v>8/8/2022</c:v>
                </c:pt>
                <c:pt idx="1942">
                  <c:v>8/15/2022</c:v>
                </c:pt>
                <c:pt idx="1943">
                  <c:v>8/22/2022</c:v>
                </c:pt>
                <c:pt idx="1944">
                  <c:v>8/29/2022</c:v>
                </c:pt>
                <c:pt idx="1945">
                  <c:v>9/5/2022</c:v>
                </c:pt>
                <c:pt idx="1946">
                  <c:v>9/12/2022</c:v>
                </c:pt>
                <c:pt idx="1947">
                  <c:v>9/19/2022</c:v>
                </c:pt>
                <c:pt idx="1948">
                  <c:v>9/26/2022</c:v>
                </c:pt>
                <c:pt idx="1949">
                  <c:v>10/3/2022</c:v>
                </c:pt>
                <c:pt idx="1950">
                  <c:v>10/10/2022</c:v>
                </c:pt>
                <c:pt idx="1951">
                  <c:v>10/17/2022</c:v>
                </c:pt>
                <c:pt idx="1952">
                  <c:v>10/24/2022</c:v>
                </c:pt>
                <c:pt idx="1953">
                  <c:v>10/31/2022</c:v>
                </c:pt>
                <c:pt idx="1954">
                  <c:v>11/7/2022</c:v>
                </c:pt>
                <c:pt idx="1955">
                  <c:v>11/14/2022</c:v>
                </c:pt>
                <c:pt idx="1956">
                  <c:v>11/21/2022</c:v>
                </c:pt>
                <c:pt idx="1957">
                  <c:v>11/28/2022</c:v>
                </c:pt>
                <c:pt idx="1958">
                  <c:v>12/5/2022</c:v>
                </c:pt>
                <c:pt idx="1959">
                  <c:v>12/12/2022</c:v>
                </c:pt>
                <c:pt idx="1960">
                  <c:v>12/19/2022</c:v>
                </c:pt>
                <c:pt idx="1961">
                  <c:v>12/26/2022</c:v>
                </c:pt>
                <c:pt idx="1962">
                  <c:v>1/2/2023</c:v>
                </c:pt>
                <c:pt idx="1963">
                  <c:v>1/9/2023</c:v>
                </c:pt>
                <c:pt idx="1964">
                  <c:v>1/16/2023</c:v>
                </c:pt>
                <c:pt idx="1965">
                  <c:v>1/23/2023</c:v>
                </c:pt>
                <c:pt idx="1966">
                  <c:v>1/30/2023</c:v>
                </c:pt>
                <c:pt idx="1967">
                  <c:v>2/6/2023</c:v>
                </c:pt>
                <c:pt idx="1968">
                  <c:v>2/13/2023</c:v>
                </c:pt>
                <c:pt idx="1969">
                  <c:v>2/20/2023</c:v>
                </c:pt>
                <c:pt idx="1970">
                  <c:v>2/27/2023</c:v>
                </c:pt>
                <c:pt idx="1971">
                  <c:v>3/6/2023</c:v>
                </c:pt>
                <c:pt idx="1972">
                  <c:v>3/13/2023</c:v>
                </c:pt>
                <c:pt idx="1973">
                  <c:v>3/20/2023</c:v>
                </c:pt>
                <c:pt idx="1974">
                  <c:v>3/27/2023</c:v>
                </c:pt>
                <c:pt idx="1975">
                  <c:v>4/3/2023</c:v>
                </c:pt>
                <c:pt idx="1976">
                  <c:v>4/10/2023</c:v>
                </c:pt>
                <c:pt idx="1977">
                  <c:v>4/17/2023</c:v>
                </c:pt>
                <c:pt idx="1978">
                  <c:v>4/24/2023</c:v>
                </c:pt>
                <c:pt idx="1979">
                  <c:v>5/1/2023</c:v>
                </c:pt>
                <c:pt idx="1980">
                  <c:v>5/8/2023</c:v>
                </c:pt>
                <c:pt idx="1981">
                  <c:v>5/15/2023</c:v>
                </c:pt>
                <c:pt idx="1982">
                  <c:v>5/22/2023</c:v>
                </c:pt>
                <c:pt idx="1983">
                  <c:v>5/29/2023</c:v>
                </c:pt>
                <c:pt idx="1984">
                  <c:v>6/5/2023</c:v>
                </c:pt>
                <c:pt idx="1985">
                  <c:v>6/12/2023</c:v>
                </c:pt>
                <c:pt idx="1986">
                  <c:v>6/19/2023</c:v>
                </c:pt>
                <c:pt idx="1987">
                  <c:v>6/26/2023</c:v>
                </c:pt>
                <c:pt idx="1988">
                  <c:v>7/3/2023</c:v>
                </c:pt>
                <c:pt idx="1989">
                  <c:v>7/10/2023</c:v>
                </c:pt>
                <c:pt idx="1990">
                  <c:v>7/17/2023</c:v>
                </c:pt>
                <c:pt idx="1991">
                  <c:v>7/24/2023</c:v>
                </c:pt>
                <c:pt idx="1992">
                  <c:v>7/31/2023</c:v>
                </c:pt>
                <c:pt idx="1993">
                  <c:v>8/7/2023</c:v>
                </c:pt>
                <c:pt idx="1994">
                  <c:v>8/14/2023</c:v>
                </c:pt>
                <c:pt idx="1995">
                  <c:v>8/21/2023</c:v>
                </c:pt>
                <c:pt idx="1996">
                  <c:v>8/28/2023</c:v>
                </c:pt>
                <c:pt idx="1997">
                  <c:v>9/4/2023</c:v>
                </c:pt>
                <c:pt idx="1998">
                  <c:v>9/11/2023</c:v>
                </c:pt>
                <c:pt idx="1999">
                  <c:v>9/18/2023</c:v>
                </c:pt>
                <c:pt idx="2000">
                  <c:v>9/25/2023</c:v>
                </c:pt>
                <c:pt idx="2001">
                  <c:v>10/2/2023</c:v>
                </c:pt>
                <c:pt idx="2002">
                  <c:v>10/9/2023</c:v>
                </c:pt>
                <c:pt idx="2003">
                  <c:v>10/16/2023</c:v>
                </c:pt>
                <c:pt idx="2004">
                  <c:v>10/23/2023</c:v>
                </c:pt>
                <c:pt idx="2005">
                  <c:v>10/30/2023</c:v>
                </c:pt>
                <c:pt idx="2006">
                  <c:v>11/6/2023</c:v>
                </c:pt>
                <c:pt idx="2007">
                  <c:v>11/13/2023</c:v>
                </c:pt>
                <c:pt idx="2008">
                  <c:v>11/20/2023</c:v>
                </c:pt>
                <c:pt idx="2009">
                  <c:v>11/27/2023</c:v>
                </c:pt>
                <c:pt idx="2010">
                  <c:v>12/4/2023</c:v>
                </c:pt>
                <c:pt idx="2011">
                  <c:v>12/11/2023</c:v>
                </c:pt>
                <c:pt idx="2012">
                  <c:v>12/18/2023</c:v>
                </c:pt>
                <c:pt idx="2013">
                  <c:v>12/25/2023</c:v>
                </c:pt>
                <c:pt idx="2014">
                  <c:v>1/1/2024</c:v>
                </c:pt>
                <c:pt idx="2015">
                  <c:v>1/8/2024</c:v>
                </c:pt>
                <c:pt idx="2016">
                  <c:v>1/15/2024</c:v>
                </c:pt>
                <c:pt idx="2017">
                  <c:v>1/22/2024</c:v>
                </c:pt>
                <c:pt idx="2018">
                  <c:v>1/29/2024</c:v>
                </c:pt>
                <c:pt idx="2019">
                  <c:v>2/5/2024</c:v>
                </c:pt>
                <c:pt idx="2020">
                  <c:v>2/12/2024</c:v>
                </c:pt>
                <c:pt idx="2021">
                  <c:v>2/19/2024</c:v>
                </c:pt>
                <c:pt idx="2022">
                  <c:v>2/26/2024</c:v>
                </c:pt>
                <c:pt idx="2023">
                  <c:v>3/4/2024</c:v>
                </c:pt>
                <c:pt idx="2024">
                  <c:v>3/11/2024</c:v>
                </c:pt>
                <c:pt idx="2025">
                  <c:v>3/18/2024</c:v>
                </c:pt>
                <c:pt idx="2026">
                  <c:v>3/25/2024</c:v>
                </c:pt>
                <c:pt idx="2027">
                  <c:v>4/1/2024</c:v>
                </c:pt>
                <c:pt idx="2028">
                  <c:v>4/8/2024</c:v>
                </c:pt>
                <c:pt idx="2029">
                  <c:v>4/15/2024</c:v>
                </c:pt>
                <c:pt idx="2030">
                  <c:v>4/22/2024</c:v>
                </c:pt>
                <c:pt idx="2031">
                  <c:v>4/29/2024</c:v>
                </c:pt>
                <c:pt idx="2032">
                  <c:v>5/6/2024</c:v>
                </c:pt>
                <c:pt idx="2033">
                  <c:v>5/13/2024</c:v>
                </c:pt>
                <c:pt idx="2034">
                  <c:v>5/20/2024</c:v>
                </c:pt>
                <c:pt idx="2035">
                  <c:v>5/27/2024</c:v>
                </c:pt>
                <c:pt idx="2036">
                  <c:v>6/3/2024</c:v>
                </c:pt>
                <c:pt idx="2037">
                  <c:v>6/10/2024</c:v>
                </c:pt>
                <c:pt idx="2038">
                  <c:v>6/17/2024</c:v>
                </c:pt>
                <c:pt idx="2039">
                  <c:v>6/24/2024</c:v>
                </c:pt>
                <c:pt idx="2040">
                  <c:v>7/1/2024</c:v>
                </c:pt>
                <c:pt idx="2041">
                  <c:v>7/8/2024</c:v>
                </c:pt>
                <c:pt idx="2042">
                  <c:v>7/15/2024</c:v>
                </c:pt>
                <c:pt idx="2043">
                  <c:v>7/22/2024</c:v>
                </c:pt>
                <c:pt idx="2044">
                  <c:v>7/29/2024</c:v>
                </c:pt>
                <c:pt idx="2045">
                  <c:v>8/5/2024</c:v>
                </c:pt>
                <c:pt idx="2046">
                  <c:v>8/12/2024</c:v>
                </c:pt>
                <c:pt idx="2047">
                  <c:v>8/19/2024</c:v>
                </c:pt>
                <c:pt idx="2048">
                  <c:v>8/26/2024</c:v>
                </c:pt>
                <c:pt idx="2049">
                  <c:v>9/2/2024</c:v>
                </c:pt>
                <c:pt idx="2050">
                  <c:v>9/9/2024</c:v>
                </c:pt>
                <c:pt idx="2051">
                  <c:v>9/16/2024</c:v>
                </c:pt>
                <c:pt idx="2052">
                  <c:v>9/23/2024</c:v>
                </c:pt>
                <c:pt idx="2053">
                  <c:v>9/30/2024</c:v>
                </c:pt>
                <c:pt idx="2054">
                  <c:v>10/7/2024</c:v>
                </c:pt>
                <c:pt idx="2055">
                  <c:v>10/14/2024</c:v>
                </c:pt>
                <c:pt idx="2056">
                  <c:v>10/21/2024</c:v>
                </c:pt>
                <c:pt idx="2057">
                  <c:v>10/28/2024</c:v>
                </c:pt>
                <c:pt idx="2058">
                  <c:v>11/4/2024</c:v>
                </c:pt>
                <c:pt idx="2059">
                  <c:v>11/11/2024</c:v>
                </c:pt>
                <c:pt idx="2060">
                  <c:v>11/18/2024</c:v>
                </c:pt>
                <c:pt idx="2061">
                  <c:v>11/25/2024</c:v>
                </c:pt>
                <c:pt idx="2062">
                  <c:v>12/2/2024</c:v>
                </c:pt>
                <c:pt idx="2063">
                  <c:v>12/9/2024</c:v>
                </c:pt>
                <c:pt idx="2064">
                  <c:v>12/16/2024</c:v>
                </c:pt>
                <c:pt idx="2065">
                  <c:v>12/23/2024</c:v>
                </c:pt>
                <c:pt idx="2066">
                  <c:v>12/30/2024</c:v>
                </c:pt>
                <c:pt idx="2067">
                  <c:v>1/6/2025</c:v>
                </c:pt>
                <c:pt idx="2068">
                  <c:v>1/13/2025</c:v>
                </c:pt>
                <c:pt idx="2069">
                  <c:v>1/20/2025</c:v>
                </c:pt>
                <c:pt idx="2070">
                  <c:v>1/27/2025</c:v>
                </c:pt>
                <c:pt idx="2071">
                  <c:v>2/3/2025</c:v>
                </c:pt>
                <c:pt idx="2072">
                  <c:v>2/10/2025</c:v>
                </c:pt>
                <c:pt idx="2073">
                  <c:v>2/17/2025</c:v>
                </c:pt>
                <c:pt idx="2074">
                  <c:v>2/24/2025</c:v>
                </c:pt>
                <c:pt idx="2075">
                  <c:v>3/3/2025</c:v>
                </c:pt>
                <c:pt idx="2076">
                  <c:v>3/10/2025</c:v>
                </c:pt>
                <c:pt idx="2077">
                  <c:v>3/17/2025</c:v>
                </c:pt>
                <c:pt idx="2078">
                  <c:v>3/24/2025</c:v>
                </c:pt>
                <c:pt idx="2079">
                  <c:v>3/31/2025</c:v>
                </c:pt>
                <c:pt idx="2080">
                  <c:v>4/7/2025</c:v>
                </c:pt>
                <c:pt idx="2081">
                  <c:v>4/14/2025</c:v>
                </c:pt>
                <c:pt idx="2082">
                  <c:v>4/21/2025</c:v>
                </c:pt>
                <c:pt idx="2083">
                  <c:v>4/28/2025</c:v>
                </c:pt>
                <c:pt idx="2084">
                  <c:v>5/5/2025</c:v>
                </c:pt>
                <c:pt idx="2085">
                  <c:v>5/12/2025</c:v>
                </c:pt>
                <c:pt idx="2086">
                  <c:v>5/19/2025</c:v>
                </c:pt>
                <c:pt idx="2087">
                  <c:v>5/26/2025</c:v>
                </c:pt>
                <c:pt idx="2088">
                  <c:v>5/26/2025</c:v>
                </c:pt>
                <c:pt idx="2089">
                  <c:v>Current</c:v>
                </c:pt>
              </c:strCache>
            </c:strRef>
          </c:cat>
          <c:val>
            <c:numRef>
              <c:f>Sheet1!$C$3:$C$2092</c:f>
              <c:numCache>
                <c:formatCode>#,##0.00</c:formatCode>
                <c:ptCount val="2090"/>
                <c:pt idx="1">
                  <c:v>1.5112949411390391</c:v>
                </c:pt>
                <c:pt idx="2">
                  <c:v>1.4925373134328359</c:v>
                </c:pt>
                <c:pt idx="3">
                  <c:v>1.5153932046578402</c:v>
                </c:pt>
                <c:pt idx="4">
                  <c:v>1.4948859166011015</c:v>
                </c:pt>
                <c:pt idx="5">
                  <c:v>1.5305300467214433</c:v>
                </c:pt>
                <c:pt idx="6">
                  <c:v>1.5048313004910503</c:v>
                </c:pt>
                <c:pt idx="7">
                  <c:v>1.4894951395421763</c:v>
                </c:pt>
                <c:pt idx="8">
                  <c:v>1.4986590944943998</c:v>
                </c:pt>
                <c:pt idx="9">
                  <c:v>0.87987519500780031</c:v>
                </c:pt>
                <c:pt idx="10">
                  <c:v>0.90937354267060477</c:v>
                </c:pt>
                <c:pt idx="11">
                  <c:v>0.97510064112121653</c:v>
                </c:pt>
                <c:pt idx="12">
                  <c:v>0.97730327012094964</c:v>
                </c:pt>
                <c:pt idx="13">
                  <c:v>1.005251312828207</c:v>
                </c:pt>
                <c:pt idx="14">
                  <c:v>0.97276877065953105</c:v>
                </c:pt>
                <c:pt idx="15">
                  <c:v>0.9671646436352318</c:v>
                </c:pt>
                <c:pt idx="16">
                  <c:v>0.94313018956603489</c:v>
                </c:pt>
                <c:pt idx="17">
                  <c:v>0.9462332928311058</c:v>
                </c:pt>
                <c:pt idx="18">
                  <c:v>0.97560975609756095</c:v>
                </c:pt>
                <c:pt idx="19">
                  <c:v>0.99447513812154698</c:v>
                </c:pt>
                <c:pt idx="20">
                  <c:v>0.98683001531393566</c:v>
                </c:pt>
                <c:pt idx="21">
                  <c:v>1.0287118071549211</c:v>
                </c:pt>
                <c:pt idx="22">
                  <c:v>1.0015444015444015</c:v>
                </c:pt>
                <c:pt idx="23">
                  <c:v>1.0133457479826196</c:v>
                </c:pt>
                <c:pt idx="24">
                  <c:v>1.0139720558882235</c:v>
                </c:pt>
                <c:pt idx="25">
                  <c:v>1.0642693190512624</c:v>
                </c:pt>
                <c:pt idx="26">
                  <c:v>1.0475030450669915</c:v>
                </c:pt>
                <c:pt idx="27">
                  <c:v>1.0657772261867824</c:v>
                </c:pt>
                <c:pt idx="28">
                  <c:v>1.0440251572327044</c:v>
                </c:pt>
                <c:pt idx="29">
                  <c:v>1.0305636614959299</c:v>
                </c:pt>
                <c:pt idx="30">
                  <c:v>1.0402325225638671</c:v>
                </c:pt>
                <c:pt idx="31">
                  <c:v>1.0513761467889908</c:v>
                </c:pt>
                <c:pt idx="32">
                  <c:v>1.070641797620796</c:v>
                </c:pt>
                <c:pt idx="33">
                  <c:v>1.0536018150879183</c:v>
                </c:pt>
                <c:pt idx="34">
                  <c:v>1.0706214689265536</c:v>
                </c:pt>
                <c:pt idx="35">
                  <c:v>1.0556348074179742</c:v>
                </c:pt>
                <c:pt idx="36">
                  <c:v>1.071269817750778</c:v>
                </c:pt>
                <c:pt idx="37">
                  <c:v>1.1136260751471254</c:v>
                </c:pt>
                <c:pt idx="38">
                  <c:v>1.1775147928994083</c:v>
                </c:pt>
                <c:pt idx="39">
                  <c:v>1.1873428951648677</c:v>
                </c:pt>
                <c:pt idx="40">
                  <c:v>1.183923110528615</c:v>
                </c:pt>
                <c:pt idx="41">
                  <c:v>1.1795977011494252</c:v>
                </c:pt>
                <c:pt idx="42">
                  <c:v>1.2383111362992349</c:v>
                </c:pt>
                <c:pt idx="43">
                  <c:v>1.2273057371096587</c:v>
                </c:pt>
                <c:pt idx="44">
                  <c:v>1.2167414050822123</c:v>
                </c:pt>
                <c:pt idx="45">
                  <c:v>1.2691914022517912</c:v>
                </c:pt>
                <c:pt idx="46">
                  <c:v>1.2055393586005831</c:v>
                </c:pt>
                <c:pt idx="47">
                  <c:v>1.2309478879372915</c:v>
                </c:pt>
                <c:pt idx="48">
                  <c:v>1.2097482435597189</c:v>
                </c:pt>
                <c:pt idx="49">
                  <c:v>1.2212248443607934</c:v>
                </c:pt>
                <c:pt idx="50">
                  <c:v>1.199125364431487</c:v>
                </c:pt>
                <c:pt idx="51">
                  <c:v>1.2034593960715332</c:v>
                </c:pt>
                <c:pt idx="52">
                  <c:v>1.2345319551608678</c:v>
                </c:pt>
                <c:pt idx="53">
                  <c:v>1.2337187179862432</c:v>
                </c:pt>
                <c:pt idx="54">
                  <c:v>1.2868284228769498</c:v>
                </c:pt>
                <c:pt idx="55">
                  <c:v>1.2667451788605919</c:v>
                </c:pt>
                <c:pt idx="56">
                  <c:v>1.2423802612481858</c:v>
                </c:pt>
                <c:pt idx="57">
                  <c:v>1.2437919953257377</c:v>
                </c:pt>
                <c:pt idx="58">
                  <c:v>1.2467681700660729</c:v>
                </c:pt>
                <c:pt idx="59">
                  <c:v>1.2781846905069654</c:v>
                </c:pt>
                <c:pt idx="60">
                  <c:v>1.266981266981267</c:v>
                </c:pt>
                <c:pt idx="61">
                  <c:v>1.2977839335180055</c:v>
                </c:pt>
                <c:pt idx="62">
                  <c:v>1.4099783080260304</c:v>
                </c:pt>
                <c:pt idx="63">
                  <c:v>1.4139184627369514</c:v>
                </c:pt>
                <c:pt idx="64">
                  <c:v>1.4796116504854369</c:v>
                </c:pt>
                <c:pt idx="65">
                  <c:v>1.6209897389271335</c:v>
                </c:pt>
                <c:pt idx="66">
                  <c:v>1.6052756653992395</c:v>
                </c:pt>
                <c:pt idx="67">
                  <c:v>1.3627159023228113</c:v>
                </c:pt>
                <c:pt idx="68">
                  <c:v>1.3767441860465117</c:v>
                </c:pt>
                <c:pt idx="69">
                  <c:v>1.3314087759815243</c:v>
                </c:pt>
                <c:pt idx="70">
                  <c:v>1.349770642201835</c:v>
                </c:pt>
                <c:pt idx="71">
                  <c:v>1.338363319791062</c:v>
                </c:pt>
                <c:pt idx="72">
                  <c:v>1.3595706618962433</c:v>
                </c:pt>
                <c:pt idx="73">
                  <c:v>1.3706634205721242</c:v>
                </c:pt>
                <c:pt idx="74">
                  <c:v>1.4152119700748129</c:v>
                </c:pt>
                <c:pt idx="75">
                  <c:v>1.3645271925526703</c:v>
                </c:pt>
                <c:pt idx="76">
                  <c:v>1.2303980404164114</c:v>
                </c:pt>
                <c:pt idx="77">
                  <c:v>1.1913961875321999</c:v>
                </c:pt>
                <c:pt idx="78">
                  <c:v>1.246089676746611</c:v>
                </c:pt>
                <c:pt idx="79">
                  <c:v>1.2406692406692406</c:v>
                </c:pt>
                <c:pt idx="80">
                  <c:v>1.2413793103448276</c:v>
                </c:pt>
                <c:pt idx="81">
                  <c:v>1.2044072948328266</c:v>
                </c:pt>
                <c:pt idx="82">
                  <c:v>1.2153134635149023</c:v>
                </c:pt>
                <c:pt idx="83">
                  <c:v>1.1858736059479553</c:v>
                </c:pt>
                <c:pt idx="84">
                  <c:v>1.3059701492537314</c:v>
                </c:pt>
                <c:pt idx="85">
                  <c:v>1.2942025499158047</c:v>
                </c:pt>
                <c:pt idx="86">
                  <c:v>1.3</c:v>
                </c:pt>
                <c:pt idx="87">
                  <c:v>1.3083645443196006</c:v>
                </c:pt>
                <c:pt idx="88">
                  <c:v>1.3052657724788872</c:v>
                </c:pt>
                <c:pt idx="89">
                  <c:v>1.2809865357996728</c:v>
                </c:pt>
                <c:pt idx="90">
                  <c:v>1.3058161350844277</c:v>
                </c:pt>
                <c:pt idx="91">
                  <c:v>1.2923493901687815</c:v>
                </c:pt>
                <c:pt idx="92">
                  <c:v>1.3081466896381984</c:v>
                </c:pt>
                <c:pt idx="93">
                  <c:v>1.2582619339045287</c:v>
                </c:pt>
                <c:pt idx="94">
                  <c:v>1.2906416120657684</c:v>
                </c:pt>
                <c:pt idx="95">
                  <c:v>1.3546295184340098</c:v>
                </c:pt>
                <c:pt idx="96">
                  <c:v>1.3350847862431336</c:v>
                </c:pt>
                <c:pt idx="97">
                  <c:v>1.3345690454124188</c:v>
                </c:pt>
                <c:pt idx="98">
                  <c:v>1.3386636207881211</c:v>
                </c:pt>
                <c:pt idx="99">
                  <c:v>1.3435742102985722</c:v>
                </c:pt>
                <c:pt idx="100">
                  <c:v>1.3300492610837438</c:v>
                </c:pt>
                <c:pt idx="101">
                  <c:v>1.3465783664459161</c:v>
                </c:pt>
                <c:pt idx="102">
                  <c:v>1.330070227708023</c:v>
                </c:pt>
                <c:pt idx="103">
                  <c:v>1.2733118971061093</c:v>
                </c:pt>
                <c:pt idx="104">
                  <c:v>1.2815964523281596</c:v>
                </c:pt>
                <c:pt idx="105">
                  <c:v>1.2767364939360528</c:v>
                </c:pt>
                <c:pt idx="106">
                  <c:v>1.2888352179163465</c:v>
                </c:pt>
                <c:pt idx="107">
                  <c:v>1.2616926503340757</c:v>
                </c:pt>
                <c:pt idx="108">
                  <c:v>1.2429632965548298</c:v>
                </c:pt>
                <c:pt idx="109">
                  <c:v>1.2481792717086835</c:v>
                </c:pt>
                <c:pt idx="110">
                  <c:v>1.2568858909499718</c:v>
                </c:pt>
                <c:pt idx="111">
                  <c:v>1.2605415002219262</c:v>
                </c:pt>
                <c:pt idx="112">
                  <c:v>1.2971542025148908</c:v>
                </c:pt>
                <c:pt idx="113">
                  <c:v>1.3297297297297297</c:v>
                </c:pt>
                <c:pt idx="114">
                  <c:v>1.3100624865330748</c:v>
                </c:pt>
                <c:pt idx="115">
                  <c:v>1.2826086956521738</c:v>
                </c:pt>
                <c:pt idx="116">
                  <c:v>1.3062568605927551</c:v>
                </c:pt>
                <c:pt idx="117">
                  <c:v>1.3178209086898987</c:v>
                </c:pt>
                <c:pt idx="118">
                  <c:v>1.2974717590102205</c:v>
                </c:pt>
                <c:pt idx="119">
                  <c:v>1.2678047189300858</c:v>
                </c:pt>
                <c:pt idx="120">
                  <c:v>1.2529781243231537</c:v>
                </c:pt>
                <c:pt idx="121">
                  <c:v>1.2687310524036379</c:v>
                </c:pt>
                <c:pt idx="122">
                  <c:v>1.2578408715747771</c:v>
                </c:pt>
                <c:pt idx="123">
                  <c:v>1.2606860729358293</c:v>
                </c:pt>
                <c:pt idx="124">
                  <c:v>1.2773777538957549</c:v>
                </c:pt>
                <c:pt idx="125">
                  <c:v>1.2221041445270988</c:v>
                </c:pt>
                <c:pt idx="126">
                  <c:v>1.123080204778157</c:v>
                </c:pt>
                <c:pt idx="127">
                  <c:v>1.0608695652173914</c:v>
                </c:pt>
                <c:pt idx="128">
                  <c:v>1.0614044520916228</c:v>
                </c:pt>
                <c:pt idx="129">
                  <c:v>1.0736525660296328</c:v>
                </c:pt>
                <c:pt idx="130">
                  <c:v>1.043254376930999</c:v>
                </c:pt>
                <c:pt idx="131">
                  <c:v>0.99948586118251925</c:v>
                </c:pt>
                <c:pt idx="132">
                  <c:v>1.0283687943262412</c:v>
                </c:pt>
                <c:pt idx="133">
                  <c:v>1.0405405405405406</c:v>
                </c:pt>
                <c:pt idx="134">
                  <c:v>1.0509488448844884</c:v>
                </c:pt>
                <c:pt idx="135">
                  <c:v>1.0329511414110113</c:v>
                </c:pt>
                <c:pt idx="136">
                  <c:v>1.0467038644348006</c:v>
                </c:pt>
                <c:pt idx="137">
                  <c:v>1.00666250260254</c:v>
                </c:pt>
                <c:pt idx="138">
                  <c:v>1.0352792944141118</c:v>
                </c:pt>
                <c:pt idx="139">
                  <c:v>0.99454148471615722</c:v>
                </c:pt>
                <c:pt idx="140">
                  <c:v>1.0153950645234322</c:v>
                </c:pt>
                <c:pt idx="141">
                  <c:v>1.0561316501352569</c:v>
                </c:pt>
                <c:pt idx="142">
                  <c:v>1.0510273199367803</c:v>
                </c:pt>
                <c:pt idx="143">
                  <c:v>1.0558717621094205</c:v>
                </c:pt>
                <c:pt idx="144">
                  <c:v>1.1083835108846689</c:v>
                </c:pt>
                <c:pt idx="145">
                  <c:v>1.1167949298325033</c:v>
                </c:pt>
                <c:pt idx="146">
                  <c:v>1.1215987354634751</c:v>
                </c:pt>
                <c:pt idx="147">
                  <c:v>1.1133244798583444</c:v>
                </c:pt>
                <c:pt idx="148">
                  <c:v>1.1598643177590546</c:v>
                </c:pt>
                <c:pt idx="149">
                  <c:v>1.1815754339118825</c:v>
                </c:pt>
                <c:pt idx="150">
                  <c:v>1.1801446416831032</c:v>
                </c:pt>
                <c:pt idx="151">
                  <c:v>1.152474364690147</c:v>
                </c:pt>
                <c:pt idx="152">
                  <c:v>1.1603563474387528</c:v>
                </c:pt>
                <c:pt idx="153">
                  <c:v>1.1802168021680217</c:v>
                </c:pt>
                <c:pt idx="154">
                  <c:v>1.2135706340378198</c:v>
                </c:pt>
                <c:pt idx="155">
                  <c:v>1.2365355023081996</c:v>
                </c:pt>
                <c:pt idx="156">
                  <c:v>1.2865044247787611</c:v>
                </c:pt>
                <c:pt idx="157">
                  <c:v>1.3051431030772542</c:v>
                </c:pt>
                <c:pt idx="158">
                  <c:v>1.2445367132867131</c:v>
                </c:pt>
                <c:pt idx="159">
                  <c:v>1.3003886729594669</c:v>
                </c:pt>
                <c:pt idx="160">
                  <c:v>1.2476029328821208</c:v>
                </c:pt>
                <c:pt idx="161">
                  <c:v>1.2830491015222616</c:v>
                </c:pt>
                <c:pt idx="162">
                  <c:v>1.2926718252162039</c:v>
                </c:pt>
                <c:pt idx="163">
                  <c:v>1.2429970393987702</c:v>
                </c:pt>
                <c:pt idx="164">
                  <c:v>1.2550881953867028</c:v>
                </c:pt>
                <c:pt idx="165">
                  <c:v>1.1996336996336996</c:v>
                </c:pt>
                <c:pt idx="166">
                  <c:v>1.2394593970197527</c:v>
                </c:pt>
                <c:pt idx="167">
                  <c:v>1.2204270051933064</c:v>
                </c:pt>
                <c:pt idx="168">
                  <c:v>1.2320850670365233</c:v>
                </c:pt>
                <c:pt idx="169">
                  <c:v>1.2489899572896226</c:v>
                </c:pt>
                <c:pt idx="170">
                  <c:v>1.2198250728862974</c:v>
                </c:pt>
                <c:pt idx="171">
                  <c:v>1.2238006520726596</c:v>
                </c:pt>
                <c:pt idx="172">
                  <c:v>1.2447308201854752</c:v>
                </c:pt>
                <c:pt idx="173">
                  <c:v>1.2089421755963532</c:v>
                </c:pt>
                <c:pt idx="174">
                  <c:v>1.270481472145198</c:v>
                </c:pt>
                <c:pt idx="175">
                  <c:v>1.2626887843525625</c:v>
                </c:pt>
                <c:pt idx="176">
                  <c:v>1.3015210991167812</c:v>
                </c:pt>
                <c:pt idx="177">
                  <c:v>1.2882388787324801</c:v>
                </c:pt>
                <c:pt idx="178">
                  <c:v>1.3238153098420413</c:v>
                </c:pt>
                <c:pt idx="179">
                  <c:v>1.3764845605700713</c:v>
                </c:pt>
                <c:pt idx="180">
                  <c:v>1.3609326671425173</c:v>
                </c:pt>
                <c:pt idx="181">
                  <c:v>1.3357271095152603</c:v>
                </c:pt>
                <c:pt idx="182">
                  <c:v>1.3619558735837805</c:v>
                </c:pt>
                <c:pt idx="183">
                  <c:v>1.4413671184443135</c:v>
                </c:pt>
                <c:pt idx="184">
                  <c:v>1.4198927933293628</c:v>
                </c:pt>
                <c:pt idx="185">
                  <c:v>1.2750455373406193</c:v>
                </c:pt>
                <c:pt idx="186">
                  <c:v>1.3016330451488953</c:v>
                </c:pt>
                <c:pt idx="187">
                  <c:v>1.2667315648576296</c:v>
                </c:pt>
                <c:pt idx="188">
                  <c:v>1.2919896640826873</c:v>
                </c:pt>
                <c:pt idx="189">
                  <c:v>1.2871409197386265</c:v>
                </c:pt>
                <c:pt idx="190">
                  <c:v>1.3353884093711468</c:v>
                </c:pt>
                <c:pt idx="191">
                  <c:v>1.2895559724828018</c:v>
                </c:pt>
                <c:pt idx="192">
                  <c:v>1.3403846153846153</c:v>
                </c:pt>
                <c:pt idx="193">
                  <c:v>1.3462525667351128</c:v>
                </c:pt>
                <c:pt idx="194">
                  <c:v>1.4373028391167193</c:v>
                </c:pt>
                <c:pt idx="195">
                  <c:v>1.38259526261586</c:v>
                </c:pt>
                <c:pt idx="196">
                  <c:v>1.3891045548654246</c:v>
                </c:pt>
                <c:pt idx="197">
                  <c:v>1.3837357052096568</c:v>
                </c:pt>
                <c:pt idx="198">
                  <c:v>1.3847324372305352</c:v>
                </c:pt>
                <c:pt idx="199">
                  <c:v>1.3522410736895418</c:v>
                </c:pt>
                <c:pt idx="200">
                  <c:v>1.3817849686847599</c:v>
                </c:pt>
                <c:pt idx="201">
                  <c:v>1.3734466971877044</c:v>
                </c:pt>
                <c:pt idx="202">
                  <c:v>1.4597358881408597</c:v>
                </c:pt>
                <c:pt idx="203">
                  <c:v>1.421875</c:v>
                </c:pt>
                <c:pt idx="204">
                  <c:v>1.4064362336114422</c:v>
                </c:pt>
                <c:pt idx="205">
                  <c:v>1.4146925738621241</c:v>
                </c:pt>
                <c:pt idx="206">
                  <c:v>1.414656771799629</c:v>
                </c:pt>
                <c:pt idx="207">
                  <c:v>1.3693570451436388</c:v>
                </c:pt>
                <c:pt idx="208">
                  <c:v>1.3709677419354838</c:v>
                </c:pt>
                <c:pt idx="209">
                  <c:v>1.4052558782849238</c:v>
                </c:pt>
                <c:pt idx="210">
                  <c:v>1.3129667345553293</c:v>
                </c:pt>
                <c:pt idx="211">
                  <c:v>1.3384425892979335</c:v>
                </c:pt>
                <c:pt idx="212">
                  <c:v>1.3932432432432433</c:v>
                </c:pt>
                <c:pt idx="213">
                  <c:v>1.3324396782841823</c:v>
                </c:pt>
                <c:pt idx="214">
                  <c:v>1.349237387563551</c:v>
                </c:pt>
                <c:pt idx="215">
                  <c:v>1.3693365695792881</c:v>
                </c:pt>
                <c:pt idx="216">
                  <c:v>1.3278732545649841</c:v>
                </c:pt>
                <c:pt idx="217">
                  <c:v>1.3308087638625914</c:v>
                </c:pt>
                <c:pt idx="218">
                  <c:v>1.3124156545209176</c:v>
                </c:pt>
                <c:pt idx="219">
                  <c:v>1.3353136225476652</c:v>
                </c:pt>
                <c:pt idx="220">
                  <c:v>1.3160409556313992</c:v>
                </c:pt>
                <c:pt idx="221">
                  <c:v>1.3205715078374254</c:v>
                </c:pt>
                <c:pt idx="222">
                  <c:v>1.3174735670562048</c:v>
                </c:pt>
                <c:pt idx="223">
                  <c:v>1.3167408231368185</c:v>
                </c:pt>
                <c:pt idx="224">
                  <c:v>1.3352073085031624</c:v>
                </c:pt>
                <c:pt idx="225">
                  <c:v>1.3113181693614691</c:v>
                </c:pt>
                <c:pt idx="226">
                  <c:v>1.3465211459754434</c:v>
                </c:pt>
                <c:pt idx="227">
                  <c:v>1.3415977961432506</c:v>
                </c:pt>
                <c:pt idx="228">
                  <c:v>1.3367290748898679</c:v>
                </c:pt>
                <c:pt idx="229">
                  <c:v>1.3209353206618353</c:v>
                </c:pt>
                <c:pt idx="230">
                  <c:v>1.324476650563607</c:v>
                </c:pt>
                <c:pt idx="231">
                  <c:v>1.2838370565045991</c:v>
                </c:pt>
                <c:pt idx="232">
                  <c:v>1.3040093421564811</c:v>
                </c:pt>
                <c:pt idx="233">
                  <c:v>1.3278061224489797</c:v>
                </c:pt>
                <c:pt idx="234">
                  <c:v>1.3369114418150769</c:v>
                </c:pt>
                <c:pt idx="235">
                  <c:v>1.2468285610728524</c:v>
                </c:pt>
                <c:pt idx="236">
                  <c:v>1.2348845731037008</c:v>
                </c:pt>
                <c:pt idx="237">
                  <c:v>1.2392489400363416</c:v>
                </c:pt>
                <c:pt idx="238">
                  <c:v>1.241671714112659</c:v>
                </c:pt>
                <c:pt idx="239">
                  <c:v>1.2124596674112684</c:v>
                </c:pt>
                <c:pt idx="240">
                  <c:v>1.2203703703703703</c:v>
                </c:pt>
                <c:pt idx="241">
                  <c:v>1.206006006006006</c:v>
                </c:pt>
                <c:pt idx="242">
                  <c:v>1.2210938455891349</c:v>
                </c:pt>
                <c:pt idx="243">
                  <c:v>1.236842105263158</c:v>
                </c:pt>
                <c:pt idx="244">
                  <c:v>1.2220361287235315</c:v>
                </c:pt>
                <c:pt idx="245">
                  <c:v>1.2238267148014441</c:v>
                </c:pt>
                <c:pt idx="246">
                  <c:v>1.2509003601440576</c:v>
                </c:pt>
                <c:pt idx="247">
                  <c:v>1.2588673800649273</c:v>
                </c:pt>
                <c:pt idx="248">
                  <c:v>1.2523145290704851</c:v>
                </c:pt>
                <c:pt idx="249">
                  <c:v>1.2584522915101428</c:v>
                </c:pt>
                <c:pt idx="250">
                  <c:v>1.2560838637214526</c:v>
                </c:pt>
                <c:pt idx="251">
                  <c:v>1.2528589580686149</c:v>
                </c:pt>
                <c:pt idx="252">
                  <c:v>1.2917232021709633</c:v>
                </c:pt>
                <c:pt idx="253">
                  <c:v>1.2631718294943077</c:v>
                </c:pt>
                <c:pt idx="254">
                  <c:v>1.2836218375499335</c:v>
                </c:pt>
                <c:pt idx="255">
                  <c:v>1.2823920265780731</c:v>
                </c:pt>
                <c:pt idx="256">
                  <c:v>1.2769106566200215</c:v>
                </c:pt>
                <c:pt idx="257">
                  <c:v>1.2954484244546189</c:v>
                </c:pt>
                <c:pt idx="258">
                  <c:v>1.3078279744946411</c:v>
                </c:pt>
                <c:pt idx="259">
                  <c:v>1.3659097053257638</c:v>
                </c:pt>
                <c:pt idx="260">
                  <c:v>1.3697135061391541</c:v>
                </c:pt>
                <c:pt idx="261">
                  <c:v>1.338561012518916</c:v>
                </c:pt>
                <c:pt idx="262">
                  <c:v>1.376944837340877</c:v>
                </c:pt>
                <c:pt idx="263">
                  <c:v>1.3678293456327473</c:v>
                </c:pt>
                <c:pt idx="264">
                  <c:v>1.3657142857142857</c:v>
                </c:pt>
                <c:pt idx="265">
                  <c:v>1.3801418439716313</c:v>
                </c:pt>
                <c:pt idx="266">
                  <c:v>1.3374827109266942</c:v>
                </c:pt>
                <c:pt idx="267">
                  <c:v>1.3164383561643835</c:v>
                </c:pt>
                <c:pt idx="268">
                  <c:v>1.3137525915687629</c:v>
                </c:pt>
                <c:pt idx="269">
                  <c:v>1.2897742725047594</c:v>
                </c:pt>
                <c:pt idx="270">
                  <c:v>1.2761174292515207</c:v>
                </c:pt>
                <c:pt idx="271">
                  <c:v>1.2628336755646816</c:v>
                </c:pt>
                <c:pt idx="272">
                  <c:v>1.2253349573690622</c:v>
                </c:pt>
                <c:pt idx="273">
                  <c:v>1.2250608272506083</c:v>
                </c:pt>
                <c:pt idx="274">
                  <c:v>1.2552192066805845</c:v>
                </c:pt>
                <c:pt idx="275">
                  <c:v>1.2509742790335152</c:v>
                </c:pt>
                <c:pt idx="276">
                  <c:v>1.1852331606217616</c:v>
                </c:pt>
                <c:pt idx="277">
                  <c:v>1.154140127388535</c:v>
                </c:pt>
                <c:pt idx="278">
                  <c:v>1.080813088745662</c:v>
                </c:pt>
                <c:pt idx="279">
                  <c:v>1.1406844106463878</c:v>
                </c:pt>
                <c:pt idx="280">
                  <c:v>1.0774974253347065</c:v>
                </c:pt>
                <c:pt idx="281">
                  <c:v>1.1011506556061013</c:v>
                </c:pt>
                <c:pt idx="282">
                  <c:v>1.1126005361930296</c:v>
                </c:pt>
                <c:pt idx="283">
                  <c:v>1.1051248357424441</c:v>
                </c:pt>
                <c:pt idx="284">
                  <c:v>1.0626456122184831</c:v>
                </c:pt>
                <c:pt idx="285">
                  <c:v>1.1126482213438735</c:v>
                </c:pt>
                <c:pt idx="286">
                  <c:v>1.1205211726384365</c:v>
                </c:pt>
                <c:pt idx="287">
                  <c:v>1.1062176165803108</c:v>
                </c:pt>
                <c:pt idx="288">
                  <c:v>1.1274245689655173</c:v>
                </c:pt>
                <c:pt idx="289">
                  <c:v>1.1161670235546037</c:v>
                </c:pt>
                <c:pt idx="290">
                  <c:v>1.0751497785881741</c:v>
                </c:pt>
                <c:pt idx="291">
                  <c:v>1.0816062176165804</c:v>
                </c:pt>
                <c:pt idx="292">
                  <c:v>1.0682110682110681</c:v>
                </c:pt>
                <c:pt idx="293">
                  <c:v>1.0804597701149425</c:v>
                </c:pt>
                <c:pt idx="294">
                  <c:v>1.0749014454664914</c:v>
                </c:pt>
                <c:pt idx="295">
                  <c:v>1.0520694259012016</c:v>
                </c:pt>
                <c:pt idx="296">
                  <c:v>1.0702569710224166</c:v>
                </c:pt>
                <c:pt idx="297">
                  <c:v>1.0443123480140502</c:v>
                </c:pt>
                <c:pt idx="298">
                  <c:v>1.069767441860465</c:v>
                </c:pt>
                <c:pt idx="299">
                  <c:v>1.067132867132867</c:v>
                </c:pt>
                <c:pt idx="300">
                  <c:v>1.1080860332153553</c:v>
                </c:pt>
                <c:pt idx="301">
                  <c:v>1.1159577350311567</c:v>
                </c:pt>
                <c:pt idx="302">
                  <c:v>1.1094432314410481</c:v>
                </c:pt>
                <c:pt idx="303">
                  <c:v>1.0929112181693048</c:v>
                </c:pt>
                <c:pt idx="304">
                  <c:v>1.1068917018284108</c:v>
                </c:pt>
                <c:pt idx="305">
                  <c:v>1.1171548117154813</c:v>
                </c:pt>
                <c:pt idx="306">
                  <c:v>1.1083505866114562</c:v>
                </c:pt>
                <c:pt idx="307">
                  <c:v>1.0979020979020979</c:v>
                </c:pt>
                <c:pt idx="308">
                  <c:v>1.095137420718816</c:v>
                </c:pt>
                <c:pt idx="309">
                  <c:v>1.0832399103139012</c:v>
                </c:pt>
                <c:pt idx="310">
                  <c:v>1.0958712386284115</c:v>
                </c:pt>
                <c:pt idx="311">
                  <c:v>1.0971830985915494</c:v>
                </c:pt>
                <c:pt idx="312">
                  <c:v>1.0979895965134261</c:v>
                </c:pt>
                <c:pt idx="313">
                  <c:v>1.04149377593361</c:v>
                </c:pt>
                <c:pt idx="314">
                  <c:v>1.0437158469945356</c:v>
                </c:pt>
                <c:pt idx="315">
                  <c:v>1.0044946880958867</c:v>
                </c:pt>
                <c:pt idx="316">
                  <c:v>1.0195758564437194</c:v>
                </c:pt>
                <c:pt idx="317">
                  <c:v>1.0295713510580575</c:v>
                </c:pt>
                <c:pt idx="318">
                  <c:v>1.0229419703103915</c:v>
                </c:pt>
                <c:pt idx="319">
                  <c:v>1.0223728813559323</c:v>
                </c:pt>
                <c:pt idx="320">
                  <c:v>1.0215924426450742</c:v>
                </c:pt>
                <c:pt idx="321">
                  <c:v>0.99727148703956348</c:v>
                </c:pt>
                <c:pt idx="322">
                  <c:v>0.97483407079646012</c:v>
                </c:pt>
                <c:pt idx="323">
                  <c:v>0.98440545808966851</c:v>
                </c:pt>
                <c:pt idx="324">
                  <c:v>0.96436058700209648</c:v>
                </c:pt>
                <c:pt idx="325">
                  <c:v>0.9455445544554455</c:v>
                </c:pt>
                <c:pt idx="326">
                  <c:v>0.97473442434682744</c:v>
                </c:pt>
                <c:pt idx="327">
                  <c:v>1.0227598053249356</c:v>
                </c:pt>
                <c:pt idx="328">
                  <c:v>1.0081348053457293</c:v>
                </c:pt>
                <c:pt idx="329">
                  <c:v>1.0178007464829171</c:v>
                </c:pt>
                <c:pt idx="330">
                  <c:v>1.0028735632183907</c:v>
                </c:pt>
                <c:pt idx="331">
                  <c:v>0.99860432658757847</c:v>
                </c:pt>
                <c:pt idx="332">
                  <c:v>1.0414349276974415</c:v>
                </c:pt>
                <c:pt idx="333">
                  <c:v>1.0223973454997928</c:v>
                </c:pt>
                <c:pt idx="334">
                  <c:v>1.0102692200943657</c:v>
                </c:pt>
                <c:pt idx="335">
                  <c:v>1.0151856017997749</c:v>
                </c:pt>
                <c:pt idx="336">
                  <c:v>1.0086170363045628</c:v>
                </c:pt>
                <c:pt idx="337">
                  <c:v>1.0088569056185994</c:v>
                </c:pt>
                <c:pt idx="338">
                  <c:v>1.0125033976624083</c:v>
                </c:pt>
                <c:pt idx="339">
                  <c:v>1.0084262027724926</c:v>
                </c:pt>
                <c:pt idx="340">
                  <c:v>1.0098956215263657</c:v>
                </c:pt>
                <c:pt idx="341">
                  <c:v>0.99206901349659105</c:v>
                </c:pt>
                <c:pt idx="342">
                  <c:v>0.95424107142857151</c:v>
                </c:pt>
                <c:pt idx="343">
                  <c:v>0.93935119887165019</c:v>
                </c:pt>
                <c:pt idx="344">
                  <c:v>0.9527896995708155</c:v>
                </c:pt>
                <c:pt idx="345">
                  <c:v>0.95271502736074076</c:v>
                </c:pt>
                <c:pt idx="346">
                  <c:v>0.9647390691114246</c:v>
                </c:pt>
                <c:pt idx="347">
                  <c:v>0.98065518215193437</c:v>
                </c:pt>
                <c:pt idx="348">
                  <c:v>1.0042016806722689</c:v>
                </c:pt>
                <c:pt idx="349">
                  <c:v>1.0307388606880992</c:v>
                </c:pt>
                <c:pt idx="350">
                  <c:v>1.0260033917467495</c:v>
                </c:pt>
                <c:pt idx="351">
                  <c:v>1.0259703196347032</c:v>
                </c:pt>
                <c:pt idx="352">
                  <c:v>1.0188465353549667</c:v>
                </c:pt>
                <c:pt idx="353">
                  <c:v>1.0403548941041787</c:v>
                </c:pt>
                <c:pt idx="354">
                  <c:v>1.0437103289094056</c:v>
                </c:pt>
                <c:pt idx="355">
                  <c:v>1.0422826729745713</c:v>
                </c:pt>
                <c:pt idx="356">
                  <c:v>1.0347851505407775</c:v>
                </c:pt>
                <c:pt idx="357">
                  <c:v>1.0463751100675081</c:v>
                </c:pt>
                <c:pt idx="358">
                  <c:v>1.0228940416788965</c:v>
                </c:pt>
                <c:pt idx="359">
                  <c:v>1.0237388724035608</c:v>
                </c:pt>
                <c:pt idx="360">
                  <c:v>1.0240784780023782</c:v>
                </c:pt>
                <c:pt idx="361">
                  <c:v>1.0508424475317766</c:v>
                </c:pt>
                <c:pt idx="362">
                  <c:v>1.0509838998211092</c:v>
                </c:pt>
                <c:pt idx="363">
                  <c:v>1.0610314762819564</c:v>
                </c:pt>
                <c:pt idx="364">
                  <c:v>1.0810010365763365</c:v>
                </c:pt>
                <c:pt idx="365">
                  <c:v>1.0898007731192387</c:v>
                </c:pt>
                <c:pt idx="366">
                  <c:v>1.0915805022156573</c:v>
                </c:pt>
                <c:pt idx="367">
                  <c:v>1.0905109489051095</c:v>
                </c:pt>
                <c:pt idx="368">
                  <c:v>1.0655496766607877</c:v>
                </c:pt>
                <c:pt idx="369">
                  <c:v>1.0699678644463919</c:v>
                </c:pt>
                <c:pt idx="370">
                  <c:v>1.1157742402315485</c:v>
                </c:pt>
                <c:pt idx="371">
                  <c:v>1.1238861741879851</c:v>
                </c:pt>
                <c:pt idx="372">
                  <c:v>1.0921310557266872</c:v>
                </c:pt>
                <c:pt idx="373">
                  <c:v>1.0676355505869199</c:v>
                </c:pt>
                <c:pt idx="374">
                  <c:v>1.0740223463687151</c:v>
                </c:pt>
                <c:pt idx="375">
                  <c:v>1.0787671232876712</c:v>
                </c:pt>
                <c:pt idx="376">
                  <c:v>1.0264802142219578</c:v>
                </c:pt>
                <c:pt idx="377">
                  <c:v>1.0343296833382658</c:v>
                </c:pt>
                <c:pt idx="378">
                  <c:v>1.054101734783887</c:v>
                </c:pt>
                <c:pt idx="379">
                  <c:v>1.0500878734622145</c:v>
                </c:pt>
                <c:pt idx="380">
                  <c:v>1.0519366197183098</c:v>
                </c:pt>
                <c:pt idx="381">
                  <c:v>1.0439247005134056</c:v>
                </c:pt>
                <c:pt idx="382">
                  <c:v>1.0570037238613577</c:v>
                </c:pt>
                <c:pt idx="383">
                  <c:v>1.0479471719781797</c:v>
                </c:pt>
                <c:pt idx="384">
                  <c:v>1.020845231296402</c:v>
                </c:pt>
                <c:pt idx="385">
                  <c:v>1.0464776381175094</c:v>
                </c:pt>
                <c:pt idx="386">
                  <c:v>1.0405129699795976</c:v>
                </c:pt>
                <c:pt idx="387">
                  <c:v>1.0492189802534631</c:v>
                </c:pt>
                <c:pt idx="388">
                  <c:v>1.0887096774193548</c:v>
                </c:pt>
                <c:pt idx="389">
                  <c:v>1.0553736231021138</c:v>
                </c:pt>
                <c:pt idx="390">
                  <c:v>1.0751565762004176</c:v>
                </c:pt>
                <c:pt idx="391">
                  <c:v>1.0675837320574164</c:v>
                </c:pt>
                <c:pt idx="392">
                  <c:v>1.0868593563766389</c:v>
                </c:pt>
                <c:pt idx="393">
                  <c:v>1.0824126604956705</c:v>
                </c:pt>
                <c:pt idx="394">
                  <c:v>1.0810810810810811</c:v>
                </c:pt>
                <c:pt idx="395">
                  <c:v>1.0724985020970641</c:v>
                </c:pt>
                <c:pt idx="396">
                  <c:v>1.0625187856928164</c:v>
                </c:pt>
                <c:pt idx="397">
                  <c:v>1.0901913149104161</c:v>
                </c:pt>
                <c:pt idx="398">
                  <c:v>1.092700061087355</c:v>
                </c:pt>
                <c:pt idx="399">
                  <c:v>1.1055352798053528</c:v>
                </c:pt>
                <c:pt idx="400">
                  <c:v>1.0996667676461678</c:v>
                </c:pt>
                <c:pt idx="401">
                  <c:v>1.1028065893837706</c:v>
                </c:pt>
                <c:pt idx="402">
                  <c:v>1.1180407666565257</c:v>
                </c:pt>
                <c:pt idx="403">
                  <c:v>1.0835608128601759</c:v>
                </c:pt>
                <c:pt idx="404">
                  <c:v>1.0566066524259994</c:v>
                </c:pt>
                <c:pt idx="405">
                  <c:v>1.0424886191198786</c:v>
                </c:pt>
                <c:pt idx="406">
                  <c:v>1.0799267846247711</c:v>
                </c:pt>
                <c:pt idx="407">
                  <c:v>1.0663650075414781</c:v>
                </c:pt>
                <c:pt idx="408">
                  <c:v>1.0682023486901535</c:v>
                </c:pt>
                <c:pt idx="409">
                  <c:v>1.0731062830299471</c:v>
                </c:pt>
                <c:pt idx="410">
                  <c:v>1.0610551274451689</c:v>
                </c:pt>
                <c:pt idx="411">
                  <c:v>1.0950413223140496</c:v>
                </c:pt>
                <c:pt idx="412">
                  <c:v>1.0897250361794502</c:v>
                </c:pt>
                <c:pt idx="413">
                  <c:v>1.093003652711436</c:v>
                </c:pt>
                <c:pt idx="414">
                  <c:v>1.071927374301676</c:v>
                </c:pt>
                <c:pt idx="415">
                  <c:v>1.0476190476190477</c:v>
                </c:pt>
                <c:pt idx="416">
                  <c:v>1.0415003990422986</c:v>
                </c:pt>
                <c:pt idx="417">
                  <c:v>1.0557029177718833</c:v>
                </c:pt>
                <c:pt idx="418">
                  <c:v>1.0318302387267904</c:v>
                </c:pt>
                <c:pt idx="419">
                  <c:v>1.0520547945205478</c:v>
                </c:pt>
                <c:pt idx="420">
                  <c:v>1.0272310595847938</c:v>
                </c:pt>
                <c:pt idx="421">
                  <c:v>1.0220627325890483</c:v>
                </c:pt>
                <c:pt idx="422">
                  <c:v>1.0111630321910696</c:v>
                </c:pt>
                <c:pt idx="423">
                  <c:v>1.0327198364008181</c:v>
                </c:pt>
                <c:pt idx="424">
                  <c:v>1.0323731837879173</c:v>
                </c:pt>
                <c:pt idx="425">
                  <c:v>1.0285053929121726</c:v>
                </c:pt>
                <c:pt idx="426">
                  <c:v>1.0227272727272727</c:v>
                </c:pt>
                <c:pt idx="427">
                  <c:v>1.0241443353674715</c:v>
                </c:pt>
                <c:pt idx="428">
                  <c:v>1.0419485791610283</c:v>
                </c:pt>
                <c:pt idx="429">
                  <c:v>1.0356377277599143</c:v>
                </c:pt>
                <c:pt idx="430">
                  <c:v>1.0322405852072609</c:v>
                </c:pt>
                <c:pt idx="431">
                  <c:v>1.0238554881412023</c:v>
                </c:pt>
                <c:pt idx="432">
                  <c:v>1.0157142857142858</c:v>
                </c:pt>
                <c:pt idx="433">
                  <c:v>1.0245433789954339</c:v>
                </c:pt>
                <c:pt idx="434">
                  <c:v>1.0156687185226638</c:v>
                </c:pt>
                <c:pt idx="435">
                  <c:v>1.0163749294184077</c:v>
                </c:pt>
                <c:pt idx="436">
                  <c:v>1.0118632240055827</c:v>
                </c:pt>
                <c:pt idx="437">
                  <c:v>1.0082304526748971</c:v>
                </c:pt>
                <c:pt idx="438">
                  <c:v>1.0190735694822888</c:v>
                </c:pt>
                <c:pt idx="439">
                  <c:v>1.0108695652173914</c:v>
                </c:pt>
                <c:pt idx="440">
                  <c:v>1.0058386411889597</c:v>
                </c:pt>
                <c:pt idx="441">
                  <c:v>1.0085836909871244</c:v>
                </c:pt>
                <c:pt idx="442">
                  <c:v>1.0027799841143765</c:v>
                </c:pt>
                <c:pt idx="443">
                  <c:v>0.9940278699402787</c:v>
                </c:pt>
                <c:pt idx="444">
                  <c:v>0.99255912835503579</c:v>
                </c:pt>
                <c:pt idx="445">
                  <c:v>0.99281984334203655</c:v>
                </c:pt>
                <c:pt idx="446">
                  <c:v>1</c:v>
                </c:pt>
                <c:pt idx="447">
                  <c:v>0.99767080745341619</c:v>
                </c:pt>
                <c:pt idx="448">
                  <c:v>1.0097385955920042</c:v>
                </c:pt>
                <c:pt idx="449">
                  <c:v>0.99922340150142375</c:v>
                </c:pt>
                <c:pt idx="450">
                  <c:v>1.00051374261495</c:v>
                </c:pt>
                <c:pt idx="451">
                  <c:v>0.99421357180431358</c:v>
                </c:pt>
                <c:pt idx="452">
                  <c:v>1.0111761575306013</c:v>
                </c:pt>
                <c:pt idx="453">
                  <c:v>1.0230212105535437</c:v>
                </c:pt>
                <c:pt idx="454">
                  <c:v>1.0296052631578947</c:v>
                </c:pt>
                <c:pt idx="455">
                  <c:v>1.0526315789473684</c:v>
                </c:pt>
                <c:pt idx="456">
                  <c:v>1.0329103885804916</c:v>
                </c:pt>
                <c:pt idx="457">
                  <c:v>1.0410596026490067</c:v>
                </c:pt>
                <c:pt idx="458">
                  <c:v>1.0498704663212435</c:v>
                </c:pt>
                <c:pt idx="459">
                  <c:v>1.0383221128948732</c:v>
                </c:pt>
                <c:pt idx="460">
                  <c:v>1.0545175326337344</c:v>
                </c:pt>
                <c:pt idx="461">
                  <c:v>1.0894465894465895</c:v>
                </c:pt>
                <c:pt idx="462">
                  <c:v>1.0493506493506493</c:v>
                </c:pt>
                <c:pt idx="463">
                  <c:v>1.0480667372881356</c:v>
                </c:pt>
                <c:pt idx="464">
                  <c:v>1.0505678745267713</c:v>
                </c:pt>
                <c:pt idx="465">
                  <c:v>1.0625</c:v>
                </c:pt>
                <c:pt idx="466">
                  <c:v>1.0293159609120521</c:v>
                </c:pt>
                <c:pt idx="467">
                  <c:v>1.0512483574244416</c:v>
                </c:pt>
                <c:pt idx="468">
                  <c:v>1.0460440985732815</c:v>
                </c:pt>
                <c:pt idx="469">
                  <c:v>1.0195058517555267</c:v>
                </c:pt>
                <c:pt idx="470">
                  <c:v>1.0452274520115699</c:v>
                </c:pt>
                <c:pt idx="471">
                  <c:v>1.0478612415232134</c:v>
                </c:pt>
                <c:pt idx="472">
                  <c:v>1.0397553516819573</c:v>
                </c:pt>
                <c:pt idx="473">
                  <c:v>1.0255102040816326</c:v>
                </c:pt>
                <c:pt idx="474">
                  <c:v>1.0641324023791052</c:v>
                </c:pt>
                <c:pt idx="475">
                  <c:v>1.0455729166666667</c:v>
                </c:pt>
                <c:pt idx="476">
                  <c:v>1.0752338877338876</c:v>
                </c:pt>
                <c:pt idx="477">
                  <c:v>1.0804478000520696</c:v>
                </c:pt>
                <c:pt idx="478">
                  <c:v>1.1006781429316641</c:v>
                </c:pt>
                <c:pt idx="479">
                  <c:v>1.085978835978836</c:v>
                </c:pt>
                <c:pt idx="480">
                  <c:v>1.090884932234919</c:v>
                </c:pt>
                <c:pt idx="481">
                  <c:v>1.0823190681847925</c:v>
                </c:pt>
                <c:pt idx="482">
                  <c:v>1.0748760761805374</c:v>
                </c:pt>
                <c:pt idx="483">
                  <c:v>1.0749354005167959</c:v>
                </c:pt>
                <c:pt idx="484">
                  <c:v>1.0715197956577267</c:v>
                </c:pt>
                <c:pt idx="485">
                  <c:v>1.0584082156611039</c:v>
                </c:pt>
                <c:pt idx="486">
                  <c:v>1.0624052551793834</c:v>
                </c:pt>
                <c:pt idx="487">
                  <c:v>1.0581070794214666</c:v>
                </c:pt>
                <c:pt idx="488">
                  <c:v>1.0711543383670337</c:v>
                </c:pt>
                <c:pt idx="489">
                  <c:v>1.0696774193548386</c:v>
                </c:pt>
                <c:pt idx="490">
                  <c:v>1.0819462227912933</c:v>
                </c:pt>
                <c:pt idx="491">
                  <c:v>1.0908856183836819</c:v>
                </c:pt>
                <c:pt idx="492">
                  <c:v>1.0821382007822686</c:v>
                </c:pt>
                <c:pt idx="493">
                  <c:v>1.068364959708864</c:v>
                </c:pt>
                <c:pt idx="494">
                  <c:v>1.0763617409434454</c:v>
                </c:pt>
                <c:pt idx="495">
                  <c:v>1.0696646737717703</c:v>
                </c:pt>
                <c:pt idx="496">
                  <c:v>1.0746426680783483</c:v>
                </c:pt>
                <c:pt idx="497">
                  <c:v>1.077677624602333</c:v>
                </c:pt>
                <c:pt idx="498">
                  <c:v>1.0885072655217967</c:v>
                </c:pt>
                <c:pt idx="499">
                  <c:v>1.0889005786428196</c:v>
                </c:pt>
                <c:pt idx="500">
                  <c:v>1.0896263391690619</c:v>
                </c:pt>
                <c:pt idx="501">
                  <c:v>1.077724358974359</c:v>
                </c:pt>
                <c:pt idx="502">
                  <c:v>1.0970129526830557</c:v>
                </c:pt>
                <c:pt idx="503">
                  <c:v>1.093059526904081</c:v>
                </c:pt>
                <c:pt idx="504">
                  <c:v>1.1041388518024031</c:v>
                </c:pt>
                <c:pt idx="505">
                  <c:v>1.1000266028198991</c:v>
                </c:pt>
                <c:pt idx="506">
                  <c:v>1.1016498137307078</c:v>
                </c:pt>
                <c:pt idx="507">
                  <c:v>1.1012691697514543</c:v>
                </c:pt>
                <c:pt idx="508">
                  <c:v>1.1001598295151838</c:v>
                </c:pt>
                <c:pt idx="509">
                  <c:v>1.0749402072814243</c:v>
                </c:pt>
                <c:pt idx="510">
                  <c:v>1.0987427972760608</c:v>
                </c:pt>
                <c:pt idx="511">
                  <c:v>1.1024135681669929</c:v>
                </c:pt>
                <c:pt idx="512">
                  <c:v>1.0843373493975903</c:v>
                </c:pt>
                <c:pt idx="513">
                  <c:v>1.1300230355771692</c:v>
                </c:pt>
                <c:pt idx="514">
                  <c:v>1.1608053007135577</c:v>
                </c:pt>
                <c:pt idx="515">
                  <c:v>1.1521739130434783</c:v>
                </c:pt>
                <c:pt idx="516">
                  <c:v>1.1541420877147988</c:v>
                </c:pt>
                <c:pt idx="517">
                  <c:v>1.1567357512953367</c:v>
                </c:pt>
                <c:pt idx="518">
                  <c:v>1.1553224155578301</c:v>
                </c:pt>
                <c:pt idx="519">
                  <c:v>1.1237274862960063</c:v>
                </c:pt>
                <c:pt idx="520">
                  <c:v>1.1230366492146597</c:v>
                </c:pt>
                <c:pt idx="521">
                  <c:v>1.1303673047077081</c:v>
                </c:pt>
                <c:pt idx="522">
                  <c:v>1.1212516297262061</c:v>
                </c:pt>
                <c:pt idx="523">
                  <c:v>1.129281483389132</c:v>
                </c:pt>
                <c:pt idx="524">
                  <c:v>1.1357802874743326</c:v>
                </c:pt>
                <c:pt idx="525">
                  <c:v>1.1354888375673595</c:v>
                </c:pt>
                <c:pt idx="526">
                  <c:v>1.1464304325169359</c:v>
                </c:pt>
                <c:pt idx="527">
                  <c:v>1.1258750324086078</c:v>
                </c:pt>
                <c:pt idx="528">
                  <c:v>1.1184041184041185</c:v>
                </c:pt>
                <c:pt idx="529">
                  <c:v>1.1117586117586118</c:v>
                </c:pt>
                <c:pt idx="530">
                  <c:v>1.1141588296760709</c:v>
                </c:pt>
                <c:pt idx="531">
                  <c:v>1.1041992696922276</c:v>
                </c:pt>
                <c:pt idx="532">
                  <c:v>1.0951760104302477</c:v>
                </c:pt>
                <c:pt idx="533">
                  <c:v>1.1192767950052029</c:v>
                </c:pt>
                <c:pt idx="534">
                  <c:v>1.127284595300261</c:v>
                </c:pt>
                <c:pt idx="535">
                  <c:v>1.1277602523659307</c:v>
                </c:pt>
                <c:pt idx="536">
                  <c:v>1.1349934469200524</c:v>
                </c:pt>
                <c:pt idx="537">
                  <c:v>1.1377829820452772</c:v>
                </c:pt>
                <c:pt idx="538">
                  <c:v>1.1087866108786613</c:v>
                </c:pt>
                <c:pt idx="539">
                  <c:v>1.1048786851030523</c:v>
                </c:pt>
                <c:pt idx="540">
                  <c:v>1.0760897937875227</c:v>
                </c:pt>
                <c:pt idx="541">
                  <c:v>1.076171875</c:v>
                </c:pt>
                <c:pt idx="542">
                  <c:v>1.0713164093169327</c:v>
                </c:pt>
                <c:pt idx="543">
                  <c:v>1.0738123282292893</c:v>
                </c:pt>
                <c:pt idx="544">
                  <c:v>1.068437581784873</c:v>
                </c:pt>
                <c:pt idx="545">
                  <c:v>1.0868448098663925</c:v>
                </c:pt>
                <c:pt idx="546">
                  <c:v>1.0716132368148914</c:v>
                </c:pt>
                <c:pt idx="547">
                  <c:v>1.0778560250391236</c:v>
                </c:pt>
                <c:pt idx="548">
                  <c:v>1.0612773675346547</c:v>
                </c:pt>
                <c:pt idx="549">
                  <c:v>1.0616966580976863</c:v>
                </c:pt>
                <c:pt idx="550">
                  <c:v>1.0472797927461139</c:v>
                </c:pt>
                <c:pt idx="551">
                  <c:v>1.0465116279069768</c:v>
                </c:pt>
                <c:pt idx="552">
                  <c:v>1.0294687863512988</c:v>
                </c:pt>
                <c:pt idx="553">
                  <c:v>1.0536616161616161</c:v>
                </c:pt>
                <c:pt idx="554">
                  <c:v>1.0492195367573012</c:v>
                </c:pt>
                <c:pt idx="555">
                  <c:v>1.0412074148296593</c:v>
                </c:pt>
                <c:pt idx="556">
                  <c:v>1.0396649421039665</c:v>
                </c:pt>
                <c:pt idx="557">
                  <c:v>1.0340881715249337</c:v>
                </c:pt>
                <c:pt idx="558">
                  <c:v>1.0469135802469136</c:v>
                </c:pt>
                <c:pt idx="559">
                  <c:v>1.043928923988154</c:v>
                </c:pt>
                <c:pt idx="560">
                  <c:v>1.0332914572864322</c:v>
                </c:pt>
                <c:pt idx="561">
                  <c:v>1.035759096612296</c:v>
                </c:pt>
                <c:pt idx="562">
                  <c:v>1.036915711225904</c:v>
                </c:pt>
                <c:pt idx="563">
                  <c:v>1.0395351774662118</c:v>
                </c:pt>
                <c:pt idx="564">
                  <c:v>1.0355438332077367</c:v>
                </c:pt>
                <c:pt idx="565">
                  <c:v>1.0342951151607187</c:v>
                </c:pt>
                <c:pt idx="566">
                  <c:v>1.0341978133740146</c:v>
                </c:pt>
                <c:pt idx="567">
                  <c:v>1.0294117647058825</c:v>
                </c:pt>
                <c:pt idx="568">
                  <c:v>1.0245901639344264</c:v>
                </c:pt>
                <c:pt idx="569">
                  <c:v>1.039861573955396</c:v>
                </c:pt>
                <c:pt idx="570">
                  <c:v>1.0325255102040816</c:v>
                </c:pt>
                <c:pt idx="571">
                  <c:v>1.034143222506394</c:v>
                </c:pt>
                <c:pt idx="572">
                  <c:v>1.0249872514023457</c:v>
                </c:pt>
                <c:pt idx="573">
                  <c:v>1.0172788941507744</c:v>
                </c:pt>
                <c:pt idx="574">
                  <c:v>1.0216223132036848</c:v>
                </c:pt>
                <c:pt idx="575">
                  <c:v>1.0219452019218283</c:v>
                </c:pt>
                <c:pt idx="576">
                  <c:v>1.0201481866632003</c:v>
                </c:pt>
                <c:pt idx="577">
                  <c:v>1.0168940870695258</c:v>
                </c:pt>
                <c:pt idx="578">
                  <c:v>1.0240662809047871</c:v>
                </c:pt>
                <c:pt idx="579">
                  <c:v>1.0289684100144187</c:v>
                </c:pt>
                <c:pt idx="580">
                  <c:v>1.0189097548252477</c:v>
                </c:pt>
                <c:pt idx="581">
                  <c:v>1.0235248245386015</c:v>
                </c:pt>
                <c:pt idx="582">
                  <c:v>1.0344155844155845</c:v>
                </c:pt>
                <c:pt idx="583">
                  <c:v>1.0432760625242217</c:v>
                </c:pt>
                <c:pt idx="584">
                  <c:v>1.034460505937016</c:v>
                </c:pt>
                <c:pt idx="585">
                  <c:v>1.0313552733868878</c:v>
                </c:pt>
                <c:pt idx="586">
                  <c:v>1.02861562258314</c:v>
                </c:pt>
                <c:pt idx="587">
                  <c:v>1.0275835275835274</c:v>
                </c:pt>
                <c:pt idx="588">
                  <c:v>1.0211908476339053</c:v>
                </c:pt>
                <c:pt idx="589">
                  <c:v>1.014388489208633</c:v>
                </c:pt>
                <c:pt idx="590">
                  <c:v>1.0164041994750657</c:v>
                </c:pt>
                <c:pt idx="591">
                  <c:v>1.0094699460739183</c:v>
                </c:pt>
                <c:pt idx="592">
                  <c:v>1.0110511774766477</c:v>
                </c:pt>
                <c:pt idx="593">
                  <c:v>1.0144356955380578</c:v>
                </c:pt>
                <c:pt idx="594">
                  <c:v>1.0098684210526316</c:v>
                </c:pt>
                <c:pt idx="595">
                  <c:v>1.0044438635472488</c:v>
                </c:pt>
                <c:pt idx="596">
                  <c:v>1.0046296296296295</c:v>
                </c:pt>
                <c:pt idx="597">
                  <c:v>1.0058001581861322</c:v>
                </c:pt>
                <c:pt idx="598">
                  <c:v>1.0110511774766477</c:v>
                </c:pt>
                <c:pt idx="599">
                  <c:v>1.0188880021282256</c:v>
                </c:pt>
                <c:pt idx="600">
                  <c:v>1.0138739224137931</c:v>
                </c:pt>
                <c:pt idx="601">
                  <c:v>1.004203959858964</c:v>
                </c:pt>
                <c:pt idx="602">
                  <c:v>0.99945718550685303</c:v>
                </c:pt>
                <c:pt idx="603">
                  <c:v>1.0081411126187245</c:v>
                </c:pt>
                <c:pt idx="604">
                  <c:v>1.0047361299052775</c:v>
                </c:pt>
                <c:pt idx="605">
                  <c:v>1.0144124168514412</c:v>
                </c:pt>
                <c:pt idx="606">
                  <c:v>1.015886287625418</c:v>
                </c:pt>
                <c:pt idx="607">
                  <c:v>1.0142173423423424</c:v>
                </c:pt>
                <c:pt idx="608">
                  <c:v>1.0154697700823161</c:v>
                </c:pt>
                <c:pt idx="609">
                  <c:v>1.0207788433594884</c:v>
                </c:pt>
                <c:pt idx="610">
                  <c:v>1.0217327887981329</c:v>
                </c:pt>
                <c:pt idx="611">
                  <c:v>1.0645863570391871</c:v>
                </c:pt>
                <c:pt idx="612">
                  <c:v>1.0493037794828077</c:v>
                </c:pt>
                <c:pt idx="613">
                  <c:v>1.0798898071625345</c:v>
                </c:pt>
                <c:pt idx="614">
                  <c:v>1.0960378983634798</c:v>
                </c:pt>
                <c:pt idx="615">
                  <c:v>1.0873579545454546</c:v>
                </c:pt>
                <c:pt idx="616">
                  <c:v>1.0720363017583663</c:v>
                </c:pt>
                <c:pt idx="617">
                  <c:v>1.0695876288659794</c:v>
                </c:pt>
                <c:pt idx="618">
                  <c:v>1.0444763271162123</c:v>
                </c:pt>
                <c:pt idx="619">
                  <c:v>1.0718407386035775</c:v>
                </c:pt>
                <c:pt idx="620">
                  <c:v>1.1049237983587339</c:v>
                </c:pt>
                <c:pt idx="621">
                  <c:v>1.109242468558058</c:v>
                </c:pt>
                <c:pt idx="622">
                  <c:v>1.0987636149543716</c:v>
                </c:pt>
                <c:pt idx="623">
                  <c:v>1.1026451983898793</c:v>
                </c:pt>
                <c:pt idx="624">
                  <c:v>1.1409249563699826</c:v>
                </c:pt>
                <c:pt idx="625">
                  <c:v>1.1297620785286819</c:v>
                </c:pt>
                <c:pt idx="626">
                  <c:v>1.1596516690856313</c:v>
                </c:pt>
                <c:pt idx="627">
                  <c:v>1.4472917880023297</c:v>
                </c:pt>
                <c:pt idx="628">
                  <c:v>1.2822769953051643</c:v>
                </c:pt>
                <c:pt idx="629">
                  <c:v>1.2455516014234875</c:v>
                </c:pt>
                <c:pt idx="630">
                  <c:v>1.2597130902570233</c:v>
                </c:pt>
                <c:pt idx="631">
                  <c:v>1.3076329992289899</c:v>
                </c:pt>
                <c:pt idx="632">
                  <c:v>1.2581750233572095</c:v>
                </c:pt>
                <c:pt idx="633">
                  <c:v>1.2404870624048707</c:v>
                </c:pt>
                <c:pt idx="634">
                  <c:v>1.2914110429447854</c:v>
                </c:pt>
                <c:pt idx="635">
                  <c:v>1.3347718865598028</c:v>
                </c:pt>
                <c:pt idx="636">
                  <c:v>1.3490364025695933</c:v>
                </c:pt>
                <c:pt idx="637">
                  <c:v>1.2952731737262124</c:v>
                </c:pt>
                <c:pt idx="638">
                  <c:v>1.2630288166768855</c:v>
                </c:pt>
                <c:pt idx="639">
                  <c:v>1.2627354121642482</c:v>
                </c:pt>
                <c:pt idx="640">
                  <c:v>1.3023580515048092</c:v>
                </c:pt>
                <c:pt idx="641">
                  <c:v>1.3209876543209877</c:v>
                </c:pt>
                <c:pt idx="642">
                  <c:v>1.3349968808484092</c:v>
                </c:pt>
                <c:pt idx="643">
                  <c:v>1.3169984686064318</c:v>
                </c:pt>
                <c:pt idx="644">
                  <c:v>1.2731619844590556</c:v>
                </c:pt>
                <c:pt idx="645">
                  <c:v>1.3068526379624015</c:v>
                </c:pt>
                <c:pt idx="646">
                  <c:v>1.3075023155294845</c:v>
                </c:pt>
                <c:pt idx="647">
                  <c:v>1.3479522734601741</c:v>
                </c:pt>
                <c:pt idx="648">
                  <c:v>1.3038239074550129</c:v>
                </c:pt>
                <c:pt idx="649">
                  <c:v>1.2838709677419355</c:v>
                </c:pt>
                <c:pt idx="650">
                  <c:v>1.2673267326732673</c:v>
                </c:pt>
                <c:pt idx="651">
                  <c:v>1.2889727600918937</c:v>
                </c:pt>
                <c:pt idx="652">
                  <c:v>1.2870619946091644</c:v>
                </c:pt>
                <c:pt idx="653">
                  <c:v>1.3315972222222223</c:v>
                </c:pt>
                <c:pt idx="654">
                  <c:v>1.2774239207360225</c:v>
                </c:pt>
                <c:pt idx="655">
                  <c:v>1.2292243767313018</c:v>
                </c:pt>
                <c:pt idx="656">
                  <c:v>1.2194293478260871</c:v>
                </c:pt>
                <c:pt idx="657">
                  <c:v>1.2751561415683554</c:v>
                </c:pt>
                <c:pt idx="658">
                  <c:v>1.2995507637017072</c:v>
                </c:pt>
                <c:pt idx="659">
                  <c:v>1.3073473611590205</c:v>
                </c:pt>
                <c:pt idx="660">
                  <c:v>1.265865063460254</c:v>
                </c:pt>
                <c:pt idx="661">
                  <c:v>1.2789543348775645</c:v>
                </c:pt>
                <c:pt idx="662">
                  <c:v>1.3376972138301444</c:v>
                </c:pt>
                <c:pt idx="663">
                  <c:v>1.2967289719626167</c:v>
                </c:pt>
                <c:pt idx="664">
                  <c:v>1.292929292929293</c:v>
                </c:pt>
                <c:pt idx="665">
                  <c:v>1.2819655691124854</c:v>
                </c:pt>
                <c:pt idx="666">
                  <c:v>1.3018354860639021</c:v>
                </c:pt>
                <c:pt idx="667">
                  <c:v>1.3306177868295994</c:v>
                </c:pt>
                <c:pt idx="668">
                  <c:v>1.41852487135506</c:v>
                </c:pt>
                <c:pt idx="669">
                  <c:v>1.3615333773959022</c:v>
                </c:pt>
                <c:pt idx="670">
                  <c:v>1.3376623376623376</c:v>
                </c:pt>
                <c:pt idx="671">
                  <c:v>1.350306155333548</c:v>
                </c:pt>
                <c:pt idx="672">
                  <c:v>1.3430894308943089</c:v>
                </c:pt>
                <c:pt idx="673">
                  <c:v>1.3092189500640206</c:v>
                </c:pt>
                <c:pt idx="674">
                  <c:v>1.314569536423841</c:v>
                </c:pt>
                <c:pt idx="675">
                  <c:v>1.3217623497997328</c:v>
                </c:pt>
                <c:pt idx="676">
                  <c:v>1.3388704318936877</c:v>
                </c:pt>
                <c:pt idx="677">
                  <c:v>1.2650200267022695</c:v>
                </c:pt>
                <c:pt idx="678">
                  <c:v>1.2333447215579092</c:v>
                </c:pt>
                <c:pt idx="679">
                  <c:v>1.2234042553191491</c:v>
                </c:pt>
                <c:pt idx="680">
                  <c:v>1.2108486439195101</c:v>
                </c:pt>
                <c:pt idx="681">
                  <c:v>1.2040133779264215</c:v>
                </c:pt>
                <c:pt idx="682">
                  <c:v>1.1955040871934604</c:v>
                </c:pt>
                <c:pt idx="683">
                  <c:v>1.2393887945670627</c:v>
                </c:pt>
                <c:pt idx="684">
                  <c:v>1.2938747419132828</c:v>
                </c:pt>
                <c:pt idx="685">
                  <c:v>1.3389974511469838</c:v>
                </c:pt>
                <c:pt idx="686">
                  <c:v>1.3166036438638709</c:v>
                </c:pt>
                <c:pt idx="687">
                  <c:v>1.318086592178771</c:v>
                </c:pt>
                <c:pt idx="688">
                  <c:v>1.3879189944134078</c:v>
                </c:pt>
                <c:pt idx="689">
                  <c:v>1.3081395348837208</c:v>
                </c:pt>
                <c:pt idx="690">
                  <c:v>1.29701230228471</c:v>
                </c:pt>
                <c:pt idx="691">
                  <c:v>1.2769062385990513</c:v>
                </c:pt>
                <c:pt idx="692">
                  <c:v>1.2770411723656663</c:v>
                </c:pt>
                <c:pt idx="693">
                  <c:v>1.243611584327087</c:v>
                </c:pt>
                <c:pt idx="694">
                  <c:v>1.2276785714285714</c:v>
                </c:pt>
                <c:pt idx="695">
                  <c:v>1.2232051718271522</c:v>
                </c:pt>
                <c:pt idx="696">
                  <c:v>1.1688311688311688</c:v>
                </c:pt>
                <c:pt idx="697">
                  <c:v>1.1838111298482294</c:v>
                </c:pt>
                <c:pt idx="698">
                  <c:v>1.1444778111444778</c:v>
                </c:pt>
                <c:pt idx="699">
                  <c:v>1.1513495046122311</c:v>
                </c:pt>
                <c:pt idx="700">
                  <c:v>1.1435169346561751</c:v>
                </c:pt>
                <c:pt idx="701">
                  <c:v>1.173155737704918</c:v>
                </c:pt>
                <c:pt idx="702">
                  <c:v>1.1823410013531799</c:v>
                </c:pt>
                <c:pt idx="703">
                  <c:v>1.211890243902439</c:v>
                </c:pt>
                <c:pt idx="704">
                  <c:v>1.1958728010825439</c:v>
                </c:pt>
                <c:pt idx="705">
                  <c:v>1.1871365035921997</c:v>
                </c:pt>
                <c:pt idx="706">
                  <c:v>1.2056493282810885</c:v>
                </c:pt>
                <c:pt idx="707">
                  <c:v>1.2084487534626038</c:v>
                </c:pt>
                <c:pt idx="708">
                  <c:v>1.2041884816753927</c:v>
                </c:pt>
                <c:pt idx="709">
                  <c:v>1.2508680555555556</c:v>
                </c:pt>
                <c:pt idx="710">
                  <c:v>1.2272883099074392</c:v>
                </c:pt>
                <c:pt idx="711">
                  <c:v>1.2203626220362622</c:v>
                </c:pt>
                <c:pt idx="712">
                  <c:v>1.2268599371288857</c:v>
                </c:pt>
                <c:pt idx="713">
                  <c:v>1.2045454545454546</c:v>
                </c:pt>
                <c:pt idx="714">
                  <c:v>1.2292243767313018</c:v>
                </c:pt>
                <c:pt idx="715">
                  <c:v>1.273764258555133</c:v>
                </c:pt>
                <c:pt idx="716">
                  <c:v>1.3094824591872178</c:v>
                </c:pt>
                <c:pt idx="717">
                  <c:v>1.3226032190342896</c:v>
                </c:pt>
                <c:pt idx="718">
                  <c:v>1.299930531434526</c:v>
                </c:pt>
                <c:pt idx="719">
                  <c:v>1.2512838069154397</c:v>
                </c:pt>
                <c:pt idx="720">
                  <c:v>1.3089560148383677</c:v>
                </c:pt>
                <c:pt idx="721">
                  <c:v>1.3184257602862255</c:v>
                </c:pt>
                <c:pt idx="722">
                  <c:v>1.2803138373751783</c:v>
                </c:pt>
                <c:pt idx="723">
                  <c:v>1.2662406815761449</c:v>
                </c:pt>
                <c:pt idx="724">
                  <c:v>1.2759957701797675</c:v>
                </c:pt>
                <c:pt idx="725">
                  <c:v>1.2583833392163783</c:v>
                </c:pt>
                <c:pt idx="726">
                  <c:v>1.2254901960784312</c:v>
                </c:pt>
                <c:pt idx="727">
                  <c:v>1.2588778409090908</c:v>
                </c:pt>
                <c:pt idx="728">
                  <c:v>1.2912586144359812</c:v>
                </c:pt>
                <c:pt idx="729">
                  <c:v>1.3192660550458715</c:v>
                </c:pt>
                <c:pt idx="730">
                  <c:v>1.3491475166790214</c:v>
                </c:pt>
                <c:pt idx="731">
                  <c:v>1.3854284635711591</c:v>
                </c:pt>
                <c:pt idx="732">
                  <c:v>1.4128546612623045</c:v>
                </c:pt>
                <c:pt idx="733">
                  <c:v>1.3536444273042807</c:v>
                </c:pt>
                <c:pt idx="734">
                  <c:v>1.3425925925925926</c:v>
                </c:pt>
                <c:pt idx="735">
                  <c:v>1.3193916349809887</c:v>
                </c:pt>
                <c:pt idx="736">
                  <c:v>1.3740755157648892</c:v>
                </c:pt>
                <c:pt idx="737">
                  <c:v>1.37761135199054</c:v>
                </c:pt>
                <c:pt idx="738">
                  <c:v>1.3875786163522013</c:v>
                </c:pt>
                <c:pt idx="739">
                  <c:v>1.3531482205709817</c:v>
                </c:pt>
                <c:pt idx="740">
                  <c:v>1.36328125</c:v>
                </c:pt>
                <c:pt idx="741">
                  <c:v>1.3440860215053765</c:v>
                </c:pt>
                <c:pt idx="742">
                  <c:v>1.3905095293660052</c:v>
                </c:pt>
                <c:pt idx="743">
                  <c:v>1.3752959747434885</c:v>
                </c:pt>
                <c:pt idx="744">
                  <c:v>1.3818897637795275</c:v>
                </c:pt>
                <c:pt idx="745">
                  <c:v>1.3928989465470152</c:v>
                </c:pt>
                <c:pt idx="746">
                  <c:v>1.46609172873383</c:v>
                </c:pt>
                <c:pt idx="747">
                  <c:v>1.3934426229508199</c:v>
                </c:pt>
                <c:pt idx="748">
                  <c:v>1.3486842105263157</c:v>
                </c:pt>
                <c:pt idx="749">
                  <c:v>1.315625</c:v>
                </c:pt>
                <c:pt idx="750">
                  <c:v>1.3314267556402923</c:v>
                </c:pt>
                <c:pt idx="751">
                  <c:v>1.4342629482071714</c:v>
                </c:pt>
                <c:pt idx="752">
                  <c:v>1.4017437961099934</c:v>
                </c:pt>
                <c:pt idx="753">
                  <c:v>1.4721163837894009</c:v>
                </c:pt>
                <c:pt idx="754">
                  <c:v>1.5278733654507914</c:v>
                </c:pt>
                <c:pt idx="755">
                  <c:v>1.4397283531409168</c:v>
                </c:pt>
                <c:pt idx="756">
                  <c:v>1.4573539288112827</c:v>
                </c:pt>
                <c:pt idx="757">
                  <c:v>1.564625850340136</c:v>
                </c:pt>
                <c:pt idx="758">
                  <c:v>1.5853658536585364</c:v>
                </c:pt>
                <c:pt idx="759">
                  <c:v>1.5566537239675255</c:v>
                </c:pt>
                <c:pt idx="760">
                  <c:v>1.5526544821583985</c:v>
                </c:pt>
                <c:pt idx="761">
                  <c:v>1.5408695652173914</c:v>
                </c:pt>
                <c:pt idx="762">
                  <c:v>1.4849023090586146</c:v>
                </c:pt>
                <c:pt idx="763">
                  <c:v>1.5137614678899083</c:v>
                </c:pt>
                <c:pt idx="764">
                  <c:v>1.531001039140977</c:v>
                </c:pt>
                <c:pt idx="765">
                  <c:v>1.7468175388967468</c:v>
                </c:pt>
                <c:pt idx="766">
                  <c:v>1.7078052034689792</c:v>
                </c:pt>
                <c:pt idx="767">
                  <c:v>1.7440361057382334</c:v>
                </c:pt>
                <c:pt idx="768">
                  <c:v>1.685319289005925</c:v>
                </c:pt>
                <c:pt idx="769">
                  <c:v>1.5930113052415211</c:v>
                </c:pt>
                <c:pt idx="770">
                  <c:v>1.6129032258064515</c:v>
                </c:pt>
                <c:pt idx="771">
                  <c:v>1.6528066528066527</c:v>
                </c:pt>
                <c:pt idx="772">
                  <c:v>1.7092511013215859</c:v>
                </c:pt>
                <c:pt idx="773">
                  <c:v>1.6860056258790437</c:v>
                </c:pt>
                <c:pt idx="774">
                  <c:v>1.7313218390804599</c:v>
                </c:pt>
                <c:pt idx="775">
                  <c:v>1.769753307114766</c:v>
                </c:pt>
                <c:pt idx="776">
                  <c:v>1.8097941802696949</c:v>
                </c:pt>
                <c:pt idx="777">
                  <c:v>1.7441029306647604</c:v>
                </c:pt>
                <c:pt idx="778">
                  <c:v>1.9237816049835106</c:v>
                </c:pt>
                <c:pt idx="779">
                  <c:v>1.8302768788205679</c:v>
                </c:pt>
                <c:pt idx="780">
                  <c:v>1.8643453028654335</c:v>
                </c:pt>
                <c:pt idx="781">
                  <c:v>1.9670932358318098</c:v>
                </c:pt>
                <c:pt idx="782">
                  <c:v>2.0088462956137119</c:v>
                </c:pt>
                <c:pt idx="783">
                  <c:v>1.9794930219310738</c:v>
                </c:pt>
                <c:pt idx="784">
                  <c:v>1.9304746779601198</c:v>
                </c:pt>
                <c:pt idx="785">
                  <c:v>1.8770562770562771</c:v>
                </c:pt>
                <c:pt idx="786">
                  <c:v>1.9808984789529538</c:v>
                </c:pt>
                <c:pt idx="787">
                  <c:v>1.926795580110497</c:v>
                </c:pt>
                <c:pt idx="788">
                  <c:v>1.9177114603567016</c:v>
                </c:pt>
                <c:pt idx="789">
                  <c:v>1.9939469467687376</c:v>
                </c:pt>
                <c:pt idx="790">
                  <c:v>2.0832588886903696</c:v>
                </c:pt>
                <c:pt idx="791">
                  <c:v>2.0295070169125586</c:v>
                </c:pt>
                <c:pt idx="792">
                  <c:v>2.0971585701191566</c:v>
                </c:pt>
                <c:pt idx="793">
                  <c:v>2.0680866557436741</c:v>
                </c:pt>
                <c:pt idx="794">
                  <c:v>2.0568531595147568</c:v>
                </c:pt>
                <c:pt idx="795">
                  <c:v>2.1479452054794521</c:v>
                </c:pt>
                <c:pt idx="796">
                  <c:v>2.1422109643567939</c:v>
                </c:pt>
                <c:pt idx="797">
                  <c:v>2.2362869198312234</c:v>
                </c:pt>
                <c:pt idx="798">
                  <c:v>2.1540158059180299</c:v>
                </c:pt>
                <c:pt idx="799">
                  <c:v>2.1571875575188662</c:v>
                </c:pt>
                <c:pt idx="800">
                  <c:v>2.0792983738351909</c:v>
                </c:pt>
                <c:pt idx="801">
                  <c:v>2.1549321939438975</c:v>
                </c:pt>
                <c:pt idx="802">
                  <c:v>2.1495498805805622</c:v>
                </c:pt>
                <c:pt idx="803">
                  <c:v>2.1697416974169741</c:v>
                </c:pt>
                <c:pt idx="804">
                  <c:v>2.1814050369248248</c:v>
                </c:pt>
                <c:pt idx="805">
                  <c:v>2.2610502455610124</c:v>
                </c:pt>
                <c:pt idx="806">
                  <c:v>2.2638652280901006</c:v>
                </c:pt>
                <c:pt idx="807">
                  <c:v>2.235205427817565</c:v>
                </c:pt>
                <c:pt idx="808">
                  <c:v>2.2075720474665661</c:v>
                </c:pt>
                <c:pt idx="809">
                  <c:v>2.2498146775389176</c:v>
                </c:pt>
                <c:pt idx="810">
                  <c:v>2.2148760330578514</c:v>
                </c:pt>
                <c:pt idx="811">
                  <c:v>2.2522189349112427</c:v>
                </c:pt>
                <c:pt idx="812">
                  <c:v>2.2362406289998171</c:v>
                </c:pt>
                <c:pt idx="813">
                  <c:v>2.2765722692166239</c:v>
                </c:pt>
                <c:pt idx="814">
                  <c:v>2.3094170403587442</c:v>
                </c:pt>
                <c:pt idx="815">
                  <c:v>2.4</c:v>
                </c:pt>
                <c:pt idx="816">
                  <c:v>2.3431594860166287</c:v>
                </c:pt>
                <c:pt idx="817">
                  <c:v>2.3424109693391735</c:v>
                </c:pt>
                <c:pt idx="818">
                  <c:v>2.2397003745318353</c:v>
                </c:pt>
                <c:pt idx="819">
                  <c:v>2.2948299058235637</c:v>
                </c:pt>
                <c:pt idx="820">
                  <c:v>2.3215322112594312</c:v>
                </c:pt>
                <c:pt idx="821">
                  <c:v>2.2988505747126435</c:v>
                </c:pt>
                <c:pt idx="822">
                  <c:v>2.2535748331744521</c:v>
                </c:pt>
                <c:pt idx="823">
                  <c:v>2.2068559658672946</c:v>
                </c:pt>
                <c:pt idx="824">
                  <c:v>2.2691190706679576</c:v>
                </c:pt>
                <c:pt idx="825">
                  <c:v>2.1946564885496183</c:v>
                </c:pt>
                <c:pt idx="826">
                  <c:v>2.1868323946397359</c:v>
                </c:pt>
                <c:pt idx="827">
                  <c:v>2.1973785659213574</c:v>
                </c:pt>
                <c:pt idx="828">
                  <c:v>2.2931896883416703</c:v>
                </c:pt>
                <c:pt idx="829">
                  <c:v>2.3471512398258567</c:v>
                </c:pt>
                <c:pt idx="830">
                  <c:v>2.2614304686017834</c:v>
                </c:pt>
                <c:pt idx="831">
                  <c:v>2.3037831733483909</c:v>
                </c:pt>
                <c:pt idx="832">
                  <c:v>2.2649971967856475</c:v>
                </c:pt>
                <c:pt idx="833">
                  <c:v>2.1444813713486091</c:v>
                </c:pt>
                <c:pt idx="834">
                  <c:v>2.2226231282698903</c:v>
                </c:pt>
                <c:pt idx="835">
                  <c:v>2.2309859154929579</c:v>
                </c:pt>
                <c:pt idx="836">
                  <c:v>2.1684981684981683</c:v>
                </c:pt>
                <c:pt idx="837">
                  <c:v>2.1540735266949937</c:v>
                </c:pt>
                <c:pt idx="838">
                  <c:v>2.1102941176470589</c:v>
                </c:pt>
                <c:pt idx="839">
                  <c:v>2.0639911226188272</c:v>
                </c:pt>
                <c:pt idx="840">
                  <c:v>2.0733772342427095</c:v>
                </c:pt>
                <c:pt idx="841">
                  <c:v>2.098557241896196</c:v>
                </c:pt>
                <c:pt idx="842">
                  <c:v>1.8690895605414428</c:v>
                </c:pt>
                <c:pt idx="843">
                  <c:v>1.8814288386010845</c:v>
                </c:pt>
                <c:pt idx="844">
                  <c:v>1.7988430677365181</c:v>
                </c:pt>
                <c:pt idx="845">
                  <c:v>1.6365296803652969</c:v>
                </c:pt>
                <c:pt idx="846">
                  <c:v>1.6270698344132468</c:v>
                </c:pt>
                <c:pt idx="847">
                  <c:v>1.6669726454929317</c:v>
                </c:pt>
                <c:pt idx="848">
                  <c:v>1.6280343128308086</c:v>
                </c:pt>
                <c:pt idx="849">
                  <c:v>1.6342982777574204</c:v>
                </c:pt>
                <c:pt idx="850">
                  <c:v>1.661409043112513</c:v>
                </c:pt>
                <c:pt idx="851">
                  <c:v>1.6895604395604396</c:v>
                </c:pt>
                <c:pt idx="852">
                  <c:v>1.4669174217815011</c:v>
                </c:pt>
                <c:pt idx="853">
                  <c:v>1.5202063628546862</c:v>
                </c:pt>
                <c:pt idx="854">
                  <c:v>1.5411681914144968</c:v>
                </c:pt>
                <c:pt idx="855">
                  <c:v>1.5497494631352899</c:v>
                </c:pt>
                <c:pt idx="856">
                  <c:v>1.5084806928906531</c:v>
                </c:pt>
                <c:pt idx="857">
                  <c:v>1.5016088666428318</c:v>
                </c:pt>
                <c:pt idx="858">
                  <c:v>1.5223665223665224</c:v>
                </c:pt>
                <c:pt idx="859">
                  <c:v>1.5549890750182083</c:v>
                </c:pt>
                <c:pt idx="860">
                  <c:v>1.5917843388960207</c:v>
                </c:pt>
                <c:pt idx="861">
                  <c:v>1.6159037023527267</c:v>
                </c:pt>
                <c:pt idx="862">
                  <c:v>1.7046075396102713</c:v>
                </c:pt>
                <c:pt idx="863">
                  <c:v>1.6591847728497038</c:v>
                </c:pt>
                <c:pt idx="864">
                  <c:v>1.6465935646234047</c:v>
                </c:pt>
                <c:pt idx="865">
                  <c:v>1.7356716687759899</c:v>
                </c:pt>
                <c:pt idx="866">
                  <c:v>1.6920595088725578</c:v>
                </c:pt>
                <c:pt idx="867">
                  <c:v>1.6675360806816206</c:v>
                </c:pt>
                <c:pt idx="868">
                  <c:v>1.6928231352495151</c:v>
                </c:pt>
                <c:pt idx="869">
                  <c:v>1.6276158111250223</c:v>
                </c:pt>
                <c:pt idx="870">
                  <c:v>1.5825327510917031</c:v>
                </c:pt>
                <c:pt idx="871">
                  <c:v>1.5604938271604938</c:v>
                </c:pt>
                <c:pt idx="872">
                  <c:v>1.6014772536511666</c:v>
                </c:pt>
                <c:pt idx="873">
                  <c:v>1.6225448334756618</c:v>
                </c:pt>
                <c:pt idx="874">
                  <c:v>1.6367600201240988</c:v>
                </c:pt>
                <c:pt idx="875">
                  <c:v>1.8015530629853322</c:v>
                </c:pt>
                <c:pt idx="876">
                  <c:v>1.7617652128943284</c:v>
                </c:pt>
                <c:pt idx="877">
                  <c:v>1.7128463476070528</c:v>
                </c:pt>
                <c:pt idx="878">
                  <c:v>1.70493969932265</c:v>
                </c:pt>
                <c:pt idx="879">
                  <c:v>1.7730378270288285</c:v>
                </c:pt>
                <c:pt idx="880">
                  <c:v>1.7673341055767005</c:v>
                </c:pt>
                <c:pt idx="881">
                  <c:v>1.83892839424508</c:v>
                </c:pt>
                <c:pt idx="882">
                  <c:v>1.7697125421551307</c:v>
                </c:pt>
                <c:pt idx="883">
                  <c:v>1.6701394454239462</c:v>
                </c:pt>
                <c:pt idx="884">
                  <c:v>1.6781867866902427</c:v>
                </c:pt>
                <c:pt idx="885">
                  <c:v>1.7285140562248995</c:v>
                </c:pt>
                <c:pt idx="886">
                  <c:v>1.6814849477460614</c:v>
                </c:pt>
                <c:pt idx="887">
                  <c:v>1.6781503598223855</c:v>
                </c:pt>
                <c:pt idx="888">
                  <c:v>1.7399352151781584</c:v>
                </c:pt>
                <c:pt idx="889">
                  <c:v>1.7441678409268826</c:v>
                </c:pt>
                <c:pt idx="890">
                  <c:v>1.7341752656707223</c:v>
                </c:pt>
                <c:pt idx="891">
                  <c:v>1.733184926061377</c:v>
                </c:pt>
                <c:pt idx="892">
                  <c:v>1.6696098892278055</c:v>
                </c:pt>
                <c:pt idx="893">
                  <c:v>1.6737857933871223</c:v>
                </c:pt>
                <c:pt idx="894">
                  <c:v>1.6329680506250965</c:v>
                </c:pt>
                <c:pt idx="895">
                  <c:v>1.7448559670781894</c:v>
                </c:pt>
                <c:pt idx="896">
                  <c:v>1.708150317227916</c:v>
                </c:pt>
                <c:pt idx="897">
                  <c:v>1.726275631855031</c:v>
                </c:pt>
                <c:pt idx="898">
                  <c:v>1.7614269788182833</c:v>
                </c:pt>
                <c:pt idx="899">
                  <c:v>1.7619280247516691</c:v>
                </c:pt>
                <c:pt idx="900">
                  <c:v>1.8033573141486809</c:v>
                </c:pt>
                <c:pt idx="901">
                  <c:v>1.7017954722872755</c:v>
                </c:pt>
                <c:pt idx="902">
                  <c:v>1.7453053495344799</c:v>
                </c:pt>
                <c:pt idx="903">
                  <c:v>1.7553934502560919</c:v>
                </c:pt>
                <c:pt idx="904">
                  <c:v>1.7502734802312863</c:v>
                </c:pt>
                <c:pt idx="905">
                  <c:v>1.7284716834755625</c:v>
                </c:pt>
                <c:pt idx="906">
                  <c:v>1.8689818468823993</c:v>
                </c:pt>
                <c:pt idx="907">
                  <c:v>1.8922806456768417</c:v>
                </c:pt>
                <c:pt idx="908">
                  <c:v>1.8766926875896128</c:v>
                </c:pt>
                <c:pt idx="909">
                  <c:v>1.8042765724988292</c:v>
                </c:pt>
                <c:pt idx="910">
                  <c:v>1.8286425128284869</c:v>
                </c:pt>
                <c:pt idx="911">
                  <c:v>1.8717828731867103</c:v>
                </c:pt>
                <c:pt idx="912">
                  <c:v>1.8439495405700046</c:v>
                </c:pt>
                <c:pt idx="913">
                  <c:v>1.838755304101839</c:v>
                </c:pt>
                <c:pt idx="914">
                  <c:v>1.8298850574712644</c:v>
                </c:pt>
                <c:pt idx="915">
                  <c:v>1.8069938466156388</c:v>
                </c:pt>
                <c:pt idx="916">
                  <c:v>1.7256052824651504</c:v>
                </c:pt>
                <c:pt idx="917">
                  <c:v>1.6972083035075161</c:v>
                </c:pt>
                <c:pt idx="918">
                  <c:v>1.7167259786476867</c:v>
                </c:pt>
                <c:pt idx="919">
                  <c:v>1.7477096546863988</c:v>
                </c:pt>
                <c:pt idx="920">
                  <c:v>1.758519141775347</c:v>
                </c:pt>
                <c:pt idx="921">
                  <c:v>1.7460964019008824</c:v>
                </c:pt>
                <c:pt idx="922">
                  <c:v>1.8117615102539726</c:v>
                </c:pt>
                <c:pt idx="923">
                  <c:v>1.8553076402974984</c:v>
                </c:pt>
                <c:pt idx="924">
                  <c:v>1.9769591807708717</c:v>
                </c:pt>
                <c:pt idx="925">
                  <c:v>1.8983919168919878</c:v>
                </c:pt>
                <c:pt idx="926">
                  <c:v>1.9459922846120874</c:v>
                </c:pt>
                <c:pt idx="927">
                  <c:v>1.9757662152530293</c:v>
                </c:pt>
                <c:pt idx="928">
                  <c:v>2.0454883306079976</c:v>
                </c:pt>
                <c:pt idx="929">
                  <c:v>2.0303634411900013</c:v>
                </c:pt>
                <c:pt idx="930">
                  <c:v>1.8984480940183817</c:v>
                </c:pt>
                <c:pt idx="931">
                  <c:v>1.8891107356780832</c:v>
                </c:pt>
                <c:pt idx="932">
                  <c:v>1.8960524310318547</c:v>
                </c:pt>
                <c:pt idx="933">
                  <c:v>1.9389476913637063</c:v>
                </c:pt>
                <c:pt idx="934">
                  <c:v>1.8904726181545386</c:v>
                </c:pt>
                <c:pt idx="935">
                  <c:v>1.7832526763455052</c:v>
                </c:pt>
                <c:pt idx="936">
                  <c:v>1.8419165112609381</c:v>
                </c:pt>
                <c:pt idx="937">
                  <c:v>1.8773784355179703</c:v>
                </c:pt>
                <c:pt idx="938">
                  <c:v>1.8142372881355933</c:v>
                </c:pt>
                <c:pt idx="939">
                  <c:v>1.7615585128275484</c:v>
                </c:pt>
                <c:pt idx="940">
                  <c:v>1.8089347079037801</c:v>
                </c:pt>
                <c:pt idx="941">
                  <c:v>1.8533576335342774</c:v>
                </c:pt>
                <c:pt idx="942">
                  <c:v>1.8775533046057418</c:v>
                </c:pt>
                <c:pt idx="943">
                  <c:v>1.9232440260680665</c:v>
                </c:pt>
                <c:pt idx="944">
                  <c:v>1.9210488812882998</c:v>
                </c:pt>
                <c:pt idx="945">
                  <c:v>1.9605854224025503</c:v>
                </c:pt>
                <c:pt idx="946">
                  <c:v>1.9726421886249099</c:v>
                </c:pt>
                <c:pt idx="947">
                  <c:v>1.9021364576154376</c:v>
                </c:pt>
                <c:pt idx="948">
                  <c:v>1.9546701313700012</c:v>
                </c:pt>
                <c:pt idx="949">
                  <c:v>1.906631150988364</c:v>
                </c:pt>
                <c:pt idx="950">
                  <c:v>1.916151202749141</c:v>
                </c:pt>
                <c:pt idx="951">
                  <c:v>1.9231299077007853</c:v>
                </c:pt>
                <c:pt idx="952">
                  <c:v>1.8830736449593821</c:v>
                </c:pt>
                <c:pt idx="953">
                  <c:v>1.8868424539552138</c:v>
                </c:pt>
                <c:pt idx="954">
                  <c:v>1.8680879413724183</c:v>
                </c:pt>
                <c:pt idx="955">
                  <c:v>1.8305617389027105</c:v>
                </c:pt>
                <c:pt idx="956">
                  <c:v>1.8327425495601941</c:v>
                </c:pt>
                <c:pt idx="957">
                  <c:v>1.9645514815315923</c:v>
                </c:pt>
                <c:pt idx="958">
                  <c:v>1.9622034579815038</c:v>
                </c:pt>
                <c:pt idx="959">
                  <c:v>1.9561415310103594</c:v>
                </c:pt>
                <c:pt idx="960">
                  <c:v>1.8993694505211685</c:v>
                </c:pt>
                <c:pt idx="961">
                  <c:v>1.959661678594665</c:v>
                </c:pt>
                <c:pt idx="962">
                  <c:v>1.9736326850280641</c:v>
                </c:pt>
                <c:pt idx="963">
                  <c:v>1.9343478807697145</c:v>
                </c:pt>
                <c:pt idx="964">
                  <c:v>1.9315742961747253</c:v>
                </c:pt>
                <c:pt idx="965">
                  <c:v>1.9213864121562227</c:v>
                </c:pt>
                <c:pt idx="966">
                  <c:v>1.9342930970837946</c:v>
                </c:pt>
                <c:pt idx="967">
                  <c:v>2.0154090742326036</c:v>
                </c:pt>
                <c:pt idx="968">
                  <c:v>2.0227189446683767</c:v>
                </c:pt>
                <c:pt idx="969">
                  <c:v>1.9454214675560946</c:v>
                </c:pt>
                <c:pt idx="970">
                  <c:v>1.9610436455452687</c:v>
                </c:pt>
                <c:pt idx="971">
                  <c:v>1.9964809384164224</c:v>
                </c:pt>
                <c:pt idx="972">
                  <c:v>2.0897357098955132</c:v>
                </c:pt>
                <c:pt idx="973">
                  <c:v>2.120877773691308</c:v>
                </c:pt>
                <c:pt idx="974">
                  <c:v>2.0797614610510622</c:v>
                </c:pt>
                <c:pt idx="975">
                  <c:v>2.0676831535886944</c:v>
                </c:pt>
                <c:pt idx="976">
                  <c:v>2.0772887967816653</c:v>
                </c:pt>
                <c:pt idx="977">
                  <c:v>2.1476172513516913</c:v>
                </c:pt>
                <c:pt idx="978">
                  <c:v>2.2138079010475833</c:v>
                </c:pt>
                <c:pt idx="979">
                  <c:v>2.2080996884735202</c:v>
                </c:pt>
                <c:pt idx="980">
                  <c:v>2.3017579360060703</c:v>
                </c:pt>
                <c:pt idx="981">
                  <c:v>2.1656359888444281</c:v>
                </c:pt>
                <c:pt idx="982">
                  <c:v>2.1522434000236768</c:v>
                </c:pt>
                <c:pt idx="983">
                  <c:v>2.1218961625282167</c:v>
                </c:pt>
                <c:pt idx="984">
                  <c:v>2.1354600642780621</c:v>
                </c:pt>
                <c:pt idx="985">
                  <c:v>2.2882096069868996</c:v>
                </c:pt>
                <c:pt idx="986">
                  <c:v>2.150537634408602</c:v>
                </c:pt>
                <c:pt idx="987">
                  <c:v>2.063348416289593</c:v>
                </c:pt>
                <c:pt idx="988">
                  <c:v>2.1022052026937805</c:v>
                </c:pt>
                <c:pt idx="989">
                  <c:v>2.1037272847857809</c:v>
                </c:pt>
                <c:pt idx="990">
                  <c:v>2.0995192932311291</c:v>
                </c:pt>
                <c:pt idx="991">
                  <c:v>2.1138211382113821</c:v>
                </c:pt>
                <c:pt idx="992">
                  <c:v>2.1359598300502123</c:v>
                </c:pt>
                <c:pt idx="993">
                  <c:v>2.0725523338967622</c:v>
                </c:pt>
                <c:pt idx="994">
                  <c:v>2.0440729483282674</c:v>
                </c:pt>
                <c:pt idx="995">
                  <c:v>2.0052245304142309</c:v>
                </c:pt>
                <c:pt idx="996">
                  <c:v>1.9509742300439974</c:v>
                </c:pt>
                <c:pt idx="997">
                  <c:v>1.9928825622775801</c:v>
                </c:pt>
                <c:pt idx="998">
                  <c:v>2.0007382798080471</c:v>
                </c:pt>
                <c:pt idx="999">
                  <c:v>2.0694070943782816</c:v>
                </c:pt>
                <c:pt idx="1000">
                  <c:v>2.0928745042855312</c:v>
                </c:pt>
                <c:pt idx="1001">
                  <c:v>2.0735367683841921</c:v>
                </c:pt>
                <c:pt idx="1002">
                  <c:v>2.1478696741854635</c:v>
                </c:pt>
                <c:pt idx="1003">
                  <c:v>2.0608451522338931</c:v>
                </c:pt>
                <c:pt idx="1004">
                  <c:v>2.1555577629879803</c:v>
                </c:pt>
                <c:pt idx="1005">
                  <c:v>2.1576452980793217</c:v>
                </c:pt>
                <c:pt idx="1006">
                  <c:v>2.0803782505910164</c:v>
                </c:pt>
                <c:pt idx="1007">
                  <c:v>2.0608899297423888</c:v>
                </c:pt>
                <c:pt idx="1008">
                  <c:v>2.0965131675739297</c:v>
                </c:pt>
                <c:pt idx="1009">
                  <c:v>2.0550721182500893</c:v>
                </c:pt>
                <c:pt idx="1010">
                  <c:v>1.9941806827052728</c:v>
                </c:pt>
                <c:pt idx="1011">
                  <c:v>2.0200573065902576</c:v>
                </c:pt>
                <c:pt idx="1012">
                  <c:v>1.9800113143503677</c:v>
                </c:pt>
                <c:pt idx="1013">
                  <c:v>1.9482943674459845</c:v>
                </c:pt>
                <c:pt idx="1014">
                  <c:v>1.9442330312045943</c:v>
                </c:pt>
                <c:pt idx="1015">
                  <c:v>1.989311163895487</c:v>
                </c:pt>
                <c:pt idx="1016">
                  <c:v>1.9103008612012078</c:v>
                </c:pt>
                <c:pt idx="1017">
                  <c:v>1.9072484290645191</c:v>
                </c:pt>
                <c:pt idx="1018">
                  <c:v>1.9096536283418939</c:v>
                </c:pt>
                <c:pt idx="1019">
                  <c:v>1.9145362082058126</c:v>
                </c:pt>
                <c:pt idx="1020">
                  <c:v>1.898117737661102</c:v>
                </c:pt>
                <c:pt idx="1021">
                  <c:v>1.9024876072342063</c:v>
                </c:pt>
                <c:pt idx="1022">
                  <c:v>1.9637806769455342</c:v>
                </c:pt>
                <c:pt idx="1023">
                  <c:v>2.0235845671777453</c:v>
                </c:pt>
                <c:pt idx="1024">
                  <c:v>2.0156907226239427</c:v>
                </c:pt>
                <c:pt idx="1025">
                  <c:v>2.0266791481394804</c:v>
                </c:pt>
                <c:pt idx="1026">
                  <c:v>2.0314440357084278</c:v>
                </c:pt>
                <c:pt idx="1027">
                  <c:v>2.0840871264201462</c:v>
                </c:pt>
                <c:pt idx="1028">
                  <c:v>2.0669501793732628</c:v>
                </c:pt>
                <c:pt idx="1029">
                  <c:v>2.0097798366907651</c:v>
                </c:pt>
                <c:pt idx="1030">
                  <c:v>1.985949122968133</c:v>
                </c:pt>
                <c:pt idx="1031">
                  <c:v>1.9965437788018434</c:v>
                </c:pt>
                <c:pt idx="1032">
                  <c:v>1.9443197126178717</c:v>
                </c:pt>
                <c:pt idx="1033">
                  <c:v>1.9870262888357799</c:v>
                </c:pt>
                <c:pt idx="1034">
                  <c:v>2.0241009226134437</c:v>
                </c:pt>
                <c:pt idx="1035">
                  <c:v>2.0275978597578148</c:v>
                </c:pt>
                <c:pt idx="1036">
                  <c:v>2.0085209981740717</c:v>
                </c:pt>
                <c:pt idx="1037">
                  <c:v>2.027217931813901</c:v>
                </c:pt>
                <c:pt idx="1038">
                  <c:v>2.0086974528887969</c:v>
                </c:pt>
                <c:pt idx="1039">
                  <c:v>1.9935158998413465</c:v>
                </c:pt>
                <c:pt idx="1040">
                  <c:v>2.0488148321990143</c:v>
                </c:pt>
                <c:pt idx="1041">
                  <c:v>2.0574663431806286</c:v>
                </c:pt>
                <c:pt idx="1042">
                  <c:v>2.0665708812260535</c:v>
                </c:pt>
                <c:pt idx="1043">
                  <c:v>2.0535395597858419</c:v>
                </c:pt>
                <c:pt idx="1044">
                  <c:v>2.0669268061960504</c:v>
                </c:pt>
                <c:pt idx="1045">
                  <c:v>2.0326916772048147</c:v>
                </c:pt>
                <c:pt idx="1046">
                  <c:v>2.0357803824799507</c:v>
                </c:pt>
                <c:pt idx="1047">
                  <c:v>2.0325849845482642</c:v>
                </c:pt>
                <c:pt idx="1048">
                  <c:v>2.0592020592020592</c:v>
                </c:pt>
                <c:pt idx="1049">
                  <c:v>2.0444339399669107</c:v>
                </c:pt>
                <c:pt idx="1050">
                  <c:v>2.0500652509194448</c:v>
                </c:pt>
                <c:pt idx="1051">
                  <c:v>2.0829901880044237</c:v>
                </c:pt>
                <c:pt idx="1052">
                  <c:v>2.0898301140330462</c:v>
                </c:pt>
                <c:pt idx="1053">
                  <c:v>2.0759030635573845</c:v>
                </c:pt>
                <c:pt idx="1054">
                  <c:v>2.0506499327655758</c:v>
                </c:pt>
                <c:pt idx="1055">
                  <c:v>2.0281542082771544</c:v>
                </c:pt>
                <c:pt idx="1056">
                  <c:v>2.0424948594928032</c:v>
                </c:pt>
                <c:pt idx="1057">
                  <c:v>2.036545299068365</c:v>
                </c:pt>
                <c:pt idx="1058">
                  <c:v>2.0235975066785397</c:v>
                </c:pt>
                <c:pt idx="1059">
                  <c:v>1.9989124524197934</c:v>
                </c:pt>
                <c:pt idx="1060">
                  <c:v>1.9881273610361576</c:v>
                </c:pt>
                <c:pt idx="1061">
                  <c:v>1.9793331202727176</c:v>
                </c:pt>
                <c:pt idx="1062">
                  <c:v>1.9585132146993787</c:v>
                </c:pt>
                <c:pt idx="1063">
                  <c:v>1.9680511182108626</c:v>
                </c:pt>
                <c:pt idx="1064">
                  <c:v>1.9822231741272223</c:v>
                </c:pt>
                <c:pt idx="1065">
                  <c:v>1.9852164730728616</c:v>
                </c:pt>
                <c:pt idx="1066">
                  <c:v>2.0496649586125342</c:v>
                </c:pt>
                <c:pt idx="1067">
                  <c:v>2.0384000000000002</c:v>
                </c:pt>
                <c:pt idx="1068">
                  <c:v>2.015232606010704</c:v>
                </c:pt>
                <c:pt idx="1069">
                  <c:v>1.9895984518626029</c:v>
                </c:pt>
                <c:pt idx="1070">
                  <c:v>1.986491855383393</c:v>
                </c:pt>
                <c:pt idx="1071">
                  <c:v>1.9073673011892549</c:v>
                </c:pt>
                <c:pt idx="1072">
                  <c:v>1.9058028616852147</c:v>
                </c:pt>
                <c:pt idx="1073">
                  <c:v>1.911296738265712</c:v>
                </c:pt>
                <c:pt idx="1074">
                  <c:v>1.8664294141539177</c:v>
                </c:pt>
                <c:pt idx="1075">
                  <c:v>1.8322279447182186</c:v>
                </c:pt>
                <c:pt idx="1076">
                  <c:v>1.8501902232431269</c:v>
                </c:pt>
                <c:pt idx="1077">
                  <c:v>1.8845807033363391</c:v>
                </c:pt>
                <c:pt idx="1078">
                  <c:v>1.8907713203231111</c:v>
                </c:pt>
                <c:pt idx="1079">
                  <c:v>1.8967760081566643</c:v>
                </c:pt>
                <c:pt idx="1080">
                  <c:v>1.9258318977241815</c:v>
                </c:pt>
                <c:pt idx="1081">
                  <c:v>1.832768893637829</c:v>
                </c:pt>
                <c:pt idx="1082">
                  <c:v>1.8456585889296253</c:v>
                </c:pt>
                <c:pt idx="1083">
                  <c:v>1.8734741534868911</c:v>
                </c:pt>
                <c:pt idx="1084">
                  <c:v>1.856259802564812</c:v>
                </c:pt>
                <c:pt idx="1085">
                  <c:v>1.8639480332010103</c:v>
                </c:pt>
                <c:pt idx="1086">
                  <c:v>1.8603820746295303</c:v>
                </c:pt>
                <c:pt idx="1087">
                  <c:v>1.8457843725877003</c:v>
                </c:pt>
                <c:pt idx="1088">
                  <c:v>1.8229652889756429</c:v>
                </c:pt>
                <c:pt idx="1089">
                  <c:v>1.7878466233249302</c:v>
                </c:pt>
                <c:pt idx="1090">
                  <c:v>1.7638799047063092</c:v>
                </c:pt>
                <c:pt idx="1091">
                  <c:v>1.7571225397990551</c:v>
                </c:pt>
                <c:pt idx="1092">
                  <c:v>1.7331555737873037</c:v>
                </c:pt>
                <c:pt idx="1093">
                  <c:v>1.8588399720475193</c:v>
                </c:pt>
                <c:pt idx="1094">
                  <c:v>1.9717882602760506</c:v>
                </c:pt>
                <c:pt idx="1095">
                  <c:v>1.9822575711226675</c:v>
                </c:pt>
                <c:pt idx="1096">
                  <c:v>1.9498432601880877</c:v>
                </c:pt>
                <c:pt idx="1097">
                  <c:v>2.0029920212765955</c:v>
                </c:pt>
                <c:pt idx="1098">
                  <c:v>2.0017226528854435</c:v>
                </c:pt>
                <c:pt idx="1099">
                  <c:v>2.0077087794432549</c:v>
                </c:pt>
                <c:pt idx="1100">
                  <c:v>2</c:v>
                </c:pt>
                <c:pt idx="1101">
                  <c:v>1.9579198094481938</c:v>
                </c:pt>
                <c:pt idx="1102">
                  <c:v>1.8912529550827424</c:v>
                </c:pt>
                <c:pt idx="1103">
                  <c:v>1.9593672207500201</c:v>
                </c:pt>
                <c:pt idx="1104">
                  <c:v>1.9201664774877032</c:v>
                </c:pt>
                <c:pt idx="1105">
                  <c:v>1.9188579550721503</c:v>
                </c:pt>
                <c:pt idx="1106">
                  <c:v>1.9764661165924966</c:v>
                </c:pt>
                <c:pt idx="1107">
                  <c:v>1.9866471258752645</c:v>
                </c:pt>
                <c:pt idx="1108">
                  <c:v>1.9667923317558353</c:v>
                </c:pt>
                <c:pt idx="1109">
                  <c:v>1.9917131933001646</c:v>
                </c:pt>
                <c:pt idx="1110">
                  <c:v>2.0049796881142705</c:v>
                </c:pt>
                <c:pt idx="1111">
                  <c:v>2.0011445020549017</c:v>
                </c:pt>
                <c:pt idx="1112">
                  <c:v>1.9639823309548079</c:v>
                </c:pt>
                <c:pt idx="1113">
                  <c:v>1.9117426076503099</c:v>
                </c:pt>
                <c:pt idx="1114">
                  <c:v>1.8726787675890568</c:v>
                </c:pt>
                <c:pt idx="1115">
                  <c:v>1.8252756573367261</c:v>
                </c:pt>
                <c:pt idx="1116">
                  <c:v>1.8313904375739145</c:v>
                </c:pt>
                <c:pt idx="1117">
                  <c:v>1.7872624208069359</c:v>
                </c:pt>
                <c:pt idx="1118">
                  <c:v>1.9138068635275338</c:v>
                </c:pt>
                <c:pt idx="1119">
                  <c:v>1.939799331103679</c:v>
                </c:pt>
                <c:pt idx="1120">
                  <c:v>1.8701958640208407</c:v>
                </c:pt>
                <c:pt idx="1121">
                  <c:v>1.9793135872120358</c:v>
                </c:pt>
                <c:pt idx="1122">
                  <c:v>1.7951458265570064</c:v>
                </c:pt>
                <c:pt idx="1123">
                  <c:v>1.793607071936455</c:v>
                </c:pt>
                <c:pt idx="1124">
                  <c:v>1.8060157214318195</c:v>
                </c:pt>
                <c:pt idx="1125">
                  <c:v>1.8077622704077525</c:v>
                </c:pt>
                <c:pt idx="1126">
                  <c:v>1.7593465284322964</c:v>
                </c:pt>
                <c:pt idx="1127">
                  <c:v>1.8580299927330381</c:v>
                </c:pt>
                <c:pt idx="1128">
                  <c:v>1.8191973190776352</c:v>
                </c:pt>
                <c:pt idx="1129">
                  <c:v>1.8196115436030509</c:v>
                </c:pt>
                <c:pt idx="1130">
                  <c:v>1.816209514954285</c:v>
                </c:pt>
                <c:pt idx="1131">
                  <c:v>1.8050430029492148</c:v>
                </c:pt>
                <c:pt idx="1132">
                  <c:v>1.8000180001800019</c:v>
                </c:pt>
                <c:pt idx="1133">
                  <c:v>1.7934806976639912</c:v>
                </c:pt>
                <c:pt idx="1134">
                  <c:v>1.8125118955243549</c:v>
                </c:pt>
                <c:pt idx="1135">
                  <c:v>1.8758749416705554</c:v>
                </c:pt>
                <c:pt idx="1136">
                  <c:v>1.8559522711197218</c:v>
                </c:pt>
                <c:pt idx="1137">
                  <c:v>1.8757668711656441</c:v>
                </c:pt>
                <c:pt idx="1138">
                  <c:v>1.8806487934025136</c:v>
                </c:pt>
                <c:pt idx="1139">
                  <c:v>1.880254316449212</c:v>
                </c:pt>
                <c:pt idx="1140">
                  <c:v>1.8577777777777778</c:v>
                </c:pt>
                <c:pt idx="1141">
                  <c:v>1.8601320942194166</c:v>
                </c:pt>
                <c:pt idx="1142">
                  <c:v>1.9103950945797419</c:v>
                </c:pt>
                <c:pt idx="1143">
                  <c:v>1.8859616936963381</c:v>
                </c:pt>
                <c:pt idx="1144">
                  <c:v>1.9186325382636376</c:v>
                </c:pt>
                <c:pt idx="1145">
                  <c:v>1.9770560190703217</c:v>
                </c:pt>
                <c:pt idx="1146">
                  <c:v>1.9850328823040289</c:v>
                </c:pt>
                <c:pt idx="1147">
                  <c:v>1.9501410383471829</c:v>
                </c:pt>
                <c:pt idx="1148">
                  <c:v>1.9285224596858326</c:v>
                </c:pt>
                <c:pt idx="1149">
                  <c:v>1.9847445874104321</c:v>
                </c:pt>
                <c:pt idx="1150">
                  <c:v>1.9553371086654556</c:v>
                </c:pt>
                <c:pt idx="1151">
                  <c:v>1.9878587702799821</c:v>
                </c:pt>
                <c:pt idx="1152">
                  <c:v>1.9645881447267128</c:v>
                </c:pt>
                <c:pt idx="1153">
                  <c:v>1.9746487477092243</c:v>
                </c:pt>
                <c:pt idx="1154">
                  <c:v>1.9675717796559371</c:v>
                </c:pt>
                <c:pt idx="1155">
                  <c:v>1.9560761346998536</c:v>
                </c:pt>
                <c:pt idx="1156">
                  <c:v>1.9442556084296396</c:v>
                </c:pt>
                <c:pt idx="1157">
                  <c:v>1.9128759816269079</c:v>
                </c:pt>
                <c:pt idx="1158">
                  <c:v>1.893860561914672</c:v>
                </c:pt>
                <c:pt idx="1159">
                  <c:v>1.8990998661963265</c:v>
                </c:pt>
                <c:pt idx="1160">
                  <c:v>1.8606042476817228</c:v>
                </c:pt>
                <c:pt idx="1161">
                  <c:v>1.8861479512274812</c:v>
                </c:pt>
                <c:pt idx="1162">
                  <c:v>1.8470335954253039</c:v>
                </c:pt>
                <c:pt idx="1163">
                  <c:v>1.8340327526033939</c:v>
                </c:pt>
                <c:pt idx="1164">
                  <c:v>1.8243187843340896</c:v>
                </c:pt>
                <c:pt idx="1165">
                  <c:v>1.8627187079407805</c:v>
                </c:pt>
                <c:pt idx="1166">
                  <c:v>1.8429767642228263</c:v>
                </c:pt>
                <c:pt idx="1167">
                  <c:v>1.8912970990330109</c:v>
                </c:pt>
                <c:pt idx="1168">
                  <c:v>1.8972208067108305</c:v>
                </c:pt>
                <c:pt idx="1169">
                  <c:v>1.8551056786350903</c:v>
                </c:pt>
                <c:pt idx="1170">
                  <c:v>1.7897868120971741</c:v>
                </c:pt>
                <c:pt idx="1171">
                  <c:v>1.7273710782545979</c:v>
                </c:pt>
                <c:pt idx="1172">
                  <c:v>1.8487907840195306</c:v>
                </c:pt>
                <c:pt idx="1173">
                  <c:v>1.7808585024764494</c:v>
                </c:pt>
                <c:pt idx="1174">
                  <c:v>1.8459767174107713</c:v>
                </c:pt>
                <c:pt idx="1175">
                  <c:v>1.8360853653935638</c:v>
                </c:pt>
                <c:pt idx="1176">
                  <c:v>1.8442984112596621</c:v>
                </c:pt>
                <c:pt idx="1177">
                  <c:v>1.8720498884657573</c:v>
                </c:pt>
                <c:pt idx="1178">
                  <c:v>1.8194583273835023</c:v>
                </c:pt>
                <c:pt idx="1179">
                  <c:v>1.799192863705616</c:v>
                </c:pt>
                <c:pt idx="1180">
                  <c:v>1.7510553235208719</c:v>
                </c:pt>
                <c:pt idx="1181">
                  <c:v>1.7708533837566094</c:v>
                </c:pt>
                <c:pt idx="1182">
                  <c:v>1.8216231592306515</c:v>
                </c:pt>
                <c:pt idx="1183">
                  <c:v>1.9422943144551308</c:v>
                </c:pt>
                <c:pt idx="1184">
                  <c:v>2.0316614114358158</c:v>
                </c:pt>
                <c:pt idx="1185">
                  <c:v>2.2882407694694384</c:v>
                </c:pt>
                <c:pt idx="1186">
                  <c:v>2.2877408426847343</c:v>
                </c:pt>
                <c:pt idx="1187">
                  <c:v>2.2118216994591045</c:v>
                </c:pt>
                <c:pt idx="1188">
                  <c:v>2.1065828143946401</c:v>
                </c:pt>
                <c:pt idx="1189">
                  <c:v>2.1044022899088426</c:v>
                </c:pt>
                <c:pt idx="1190">
                  <c:v>2.0017406440382941</c:v>
                </c:pt>
                <c:pt idx="1191">
                  <c:v>2.1563573883161511</c:v>
                </c:pt>
                <c:pt idx="1192">
                  <c:v>2.1777670774146949</c:v>
                </c:pt>
                <c:pt idx="1193">
                  <c:v>2.1856565612912981</c:v>
                </c:pt>
                <c:pt idx="1194">
                  <c:v>2.2046557269803193</c:v>
                </c:pt>
                <c:pt idx="1195">
                  <c:v>2.2047706090763435</c:v>
                </c:pt>
                <c:pt idx="1196">
                  <c:v>2.1950308238371008</c:v>
                </c:pt>
                <c:pt idx="1197">
                  <c:v>2.328262392911232</c:v>
                </c:pt>
                <c:pt idx="1198">
                  <c:v>2.3733773791971977</c:v>
                </c:pt>
                <c:pt idx="1199">
                  <c:v>2.362519732716303</c:v>
                </c:pt>
                <c:pt idx="1200">
                  <c:v>2.2707788105766626</c:v>
                </c:pt>
                <c:pt idx="1201">
                  <c:v>2.281545863728077</c:v>
                </c:pt>
                <c:pt idx="1202">
                  <c:v>2.3384891176943761</c:v>
                </c:pt>
                <c:pt idx="1203">
                  <c:v>2.2975129671498871</c:v>
                </c:pt>
                <c:pt idx="1204">
                  <c:v>2.2179831226357138</c:v>
                </c:pt>
                <c:pt idx="1205">
                  <c:v>2.18374300837923</c:v>
                </c:pt>
                <c:pt idx="1206">
                  <c:v>2.121149258375687</c:v>
                </c:pt>
                <c:pt idx="1207">
                  <c:v>1.9374365096819461</c:v>
                </c:pt>
                <c:pt idx="1208">
                  <c:v>1.8623055170263325</c:v>
                </c:pt>
                <c:pt idx="1209">
                  <c:v>1.8443095366172291</c:v>
                </c:pt>
                <c:pt idx="1210">
                  <c:v>1.8132630572431403</c:v>
                </c:pt>
                <c:pt idx="1211">
                  <c:v>1.771811057625138</c:v>
                </c:pt>
                <c:pt idx="1212">
                  <c:v>1.7380312845631223</c:v>
                </c:pt>
                <c:pt idx="1213">
                  <c:v>1.7866166173392046</c:v>
                </c:pt>
                <c:pt idx="1214">
                  <c:v>1.7363704256908141</c:v>
                </c:pt>
                <c:pt idx="1215">
                  <c:v>1.5400879677364621</c:v>
                </c:pt>
                <c:pt idx="1216">
                  <c:v>1.3280820663125115</c:v>
                </c:pt>
                <c:pt idx="1217">
                  <c:v>1.2915780010696769</c:v>
                </c:pt>
                <c:pt idx="1218">
                  <c:v>1.1533859775065807</c:v>
                </c:pt>
                <c:pt idx="1219">
                  <c:v>1.179756741467094</c:v>
                </c:pt>
                <c:pt idx="1220">
                  <c:v>1.0930357279669025</c:v>
                </c:pt>
                <c:pt idx="1221">
                  <c:v>1.064741157753029</c:v>
                </c:pt>
                <c:pt idx="1222">
                  <c:v>1.1394157552263604</c:v>
                </c:pt>
                <c:pt idx="1223">
                  <c:v>1.1668769758890654</c:v>
                </c:pt>
                <c:pt idx="1224">
                  <c:v>1.1452438695769334</c:v>
                </c:pt>
                <c:pt idx="1225">
                  <c:v>1.0243341827811923</c:v>
                </c:pt>
                <c:pt idx="1226">
                  <c:v>1.0660928674474899</c:v>
                </c:pt>
                <c:pt idx="1227">
                  <c:v>1.0556672663773945</c:v>
                </c:pt>
                <c:pt idx="1228">
                  <c:v>0.97316497579252126</c:v>
                </c:pt>
                <c:pt idx="1229">
                  <c:v>1.0175476267162915</c:v>
                </c:pt>
                <c:pt idx="1230">
                  <c:v>1.0182362077892193</c:v>
                </c:pt>
                <c:pt idx="1231">
                  <c:v>1.0628460528568981</c:v>
                </c:pt>
                <c:pt idx="1232">
                  <c:v>1.157925578669792</c:v>
                </c:pt>
                <c:pt idx="1233">
                  <c:v>1.1130888809778094</c:v>
                </c:pt>
                <c:pt idx="1234">
                  <c:v>1.0393277161468175</c:v>
                </c:pt>
                <c:pt idx="1235">
                  <c:v>1.0632447296058662</c:v>
                </c:pt>
                <c:pt idx="1236">
                  <c:v>1.0828899007076636</c:v>
                </c:pt>
                <c:pt idx="1237">
                  <c:v>1.1232018684643559</c:v>
                </c:pt>
                <c:pt idx="1238">
                  <c:v>1.0984142965013843</c:v>
                </c:pt>
                <c:pt idx="1239">
                  <c:v>1.1242622360208958</c:v>
                </c:pt>
                <c:pt idx="1240">
                  <c:v>1.1396436217235246</c:v>
                </c:pt>
                <c:pt idx="1241">
                  <c:v>1.125420956930592</c:v>
                </c:pt>
                <c:pt idx="1242">
                  <c:v>1.1655501186551021</c:v>
                </c:pt>
                <c:pt idx="1243">
                  <c:v>1.2349958833470553</c:v>
                </c:pt>
                <c:pt idx="1244">
                  <c:v>1.2907198029777232</c:v>
                </c:pt>
                <c:pt idx="1245">
                  <c:v>1.3611615245009074</c:v>
                </c:pt>
                <c:pt idx="1246">
                  <c:v>1.4025681148748159</c:v>
                </c:pt>
                <c:pt idx="1247">
                  <c:v>1.3349884331095188</c:v>
                </c:pt>
                <c:pt idx="1248">
                  <c:v>1.2183978068839476</c:v>
                </c:pt>
                <c:pt idx="1249">
                  <c:v>1.2558647026732133</c:v>
                </c:pt>
                <c:pt idx="1250">
                  <c:v>1.1951292844257366</c:v>
                </c:pt>
                <c:pt idx="1251">
                  <c:v>1.2116654132196873</c:v>
                </c:pt>
                <c:pt idx="1252">
                  <c:v>1.2019034392614982</c:v>
                </c:pt>
                <c:pt idx="1253">
                  <c:v>1.335568009218038</c:v>
                </c:pt>
                <c:pt idx="1254">
                  <c:v>1.336243611584327</c:v>
                </c:pt>
                <c:pt idx="1255">
                  <c:v>1.2947546386457509</c:v>
                </c:pt>
                <c:pt idx="1256">
                  <c:v>1.282119487152205</c:v>
                </c:pt>
                <c:pt idx="1257">
                  <c:v>1.2742952760973099</c:v>
                </c:pt>
                <c:pt idx="1258">
                  <c:v>1.2015070863726973</c:v>
                </c:pt>
                <c:pt idx="1259">
                  <c:v>1.2555738089650317</c:v>
                </c:pt>
                <c:pt idx="1260">
                  <c:v>1.2527324701530183</c:v>
                </c:pt>
                <c:pt idx="1261">
                  <c:v>1.2451263991950698</c:v>
                </c:pt>
                <c:pt idx="1262">
                  <c:v>1.3257714483032847</c:v>
                </c:pt>
                <c:pt idx="1263">
                  <c:v>1.3429044261033636</c:v>
                </c:pt>
                <c:pt idx="1264">
                  <c:v>1.3097048183295759</c:v>
                </c:pt>
                <c:pt idx="1265">
                  <c:v>1.3079629707200604</c:v>
                </c:pt>
                <c:pt idx="1266">
                  <c:v>1.26005631536605</c:v>
                </c:pt>
                <c:pt idx="1267">
                  <c:v>1.306832298136646</c:v>
                </c:pt>
                <c:pt idx="1268">
                  <c:v>1.3328834148810527</c:v>
                </c:pt>
                <c:pt idx="1269">
                  <c:v>1.294782520940559</c:v>
                </c:pt>
                <c:pt idx="1270">
                  <c:v>1.266214020079961</c:v>
                </c:pt>
                <c:pt idx="1271">
                  <c:v>1.2791307248725157</c:v>
                </c:pt>
                <c:pt idx="1272">
                  <c:v>1.2755853160469204</c:v>
                </c:pt>
                <c:pt idx="1273">
                  <c:v>1.30308285711578</c:v>
                </c:pt>
                <c:pt idx="1274">
                  <c:v>1.2670938127570048</c:v>
                </c:pt>
                <c:pt idx="1275">
                  <c:v>1.2372621352131195</c:v>
                </c:pt>
                <c:pt idx="1276">
                  <c:v>1.2187276626161543</c:v>
                </c:pt>
                <c:pt idx="1277">
                  <c:v>1.2490438773381545</c:v>
                </c:pt>
                <c:pt idx="1278">
                  <c:v>1.223138250452118</c:v>
                </c:pt>
                <c:pt idx="1279">
                  <c:v>1.2646249139710941</c:v>
                </c:pt>
                <c:pt idx="1280">
                  <c:v>1.2777977044476327</c:v>
                </c:pt>
                <c:pt idx="1281">
                  <c:v>1.2772689275794811</c:v>
                </c:pt>
                <c:pt idx="1282">
                  <c:v>1.3064326427214332</c:v>
                </c:pt>
                <c:pt idx="1283">
                  <c:v>1.3452260435762036</c:v>
                </c:pt>
                <c:pt idx="1284">
                  <c:v>1.3831246482836241</c:v>
                </c:pt>
                <c:pt idx="1285">
                  <c:v>1.4148524132076474</c:v>
                </c:pt>
                <c:pt idx="1286">
                  <c:v>1.4175505385593878</c:v>
                </c:pt>
                <c:pt idx="1287">
                  <c:v>1.4026295837417018</c:v>
                </c:pt>
                <c:pt idx="1288">
                  <c:v>1.3934503143473773</c:v>
                </c:pt>
                <c:pt idx="1289">
                  <c:v>1.3820543309247233</c:v>
                </c:pt>
                <c:pt idx="1290">
                  <c:v>1.3732287404177761</c:v>
                </c:pt>
                <c:pt idx="1291">
                  <c:v>1.3789092210639347</c:v>
                </c:pt>
                <c:pt idx="1292">
                  <c:v>1.3899049012435993</c:v>
                </c:pt>
                <c:pt idx="1293">
                  <c:v>1.4601255943954408</c:v>
                </c:pt>
                <c:pt idx="1294">
                  <c:v>1.4537799181401736</c:v>
                </c:pt>
                <c:pt idx="1295">
                  <c:v>1.4416041911299793</c:v>
                </c:pt>
                <c:pt idx="1296">
                  <c:v>1.4914043313239562</c:v>
                </c:pt>
                <c:pt idx="1297">
                  <c:v>1.4832988980716255</c:v>
                </c:pt>
                <c:pt idx="1298">
                  <c:v>1.4877341070957533</c:v>
                </c:pt>
                <c:pt idx="1299">
                  <c:v>1.5031098825155496</c:v>
                </c:pt>
                <c:pt idx="1300">
                  <c:v>1.4747286295793758</c:v>
                </c:pt>
                <c:pt idx="1301">
                  <c:v>1.3760860570955731</c:v>
                </c:pt>
                <c:pt idx="1302">
                  <c:v>1.3938017199415871</c:v>
                </c:pt>
                <c:pt idx="1303">
                  <c:v>1.2760064904724284</c:v>
                </c:pt>
                <c:pt idx="1304">
                  <c:v>1.2745986002470153</c:v>
                </c:pt>
                <c:pt idx="1305">
                  <c:v>1.2411565546018708</c:v>
                </c:pt>
                <c:pt idx="1306">
                  <c:v>1.2566256217891218</c:v>
                </c:pt>
                <c:pt idx="1307">
                  <c:v>1.2652989766198215</c:v>
                </c:pt>
                <c:pt idx="1308">
                  <c:v>1.2510950067691327</c:v>
                </c:pt>
                <c:pt idx="1309">
                  <c:v>1.2396626004853009</c:v>
                </c:pt>
                <c:pt idx="1310">
                  <c:v>1.2638791431048004</c:v>
                </c:pt>
                <c:pt idx="1311">
                  <c:v>1.2666079885996897</c:v>
                </c:pt>
                <c:pt idx="1312">
                  <c:v>1.2956983822688597</c:v>
                </c:pt>
                <c:pt idx="1313">
                  <c:v>1.3303412651367601</c:v>
                </c:pt>
                <c:pt idx="1314">
                  <c:v>1.3043802948961556</c:v>
                </c:pt>
                <c:pt idx="1315">
                  <c:v>1.2522935402387751</c:v>
                </c:pt>
                <c:pt idx="1316">
                  <c:v>1.2323556482288451</c:v>
                </c:pt>
                <c:pt idx="1317">
                  <c:v>1.237599767344169</c:v>
                </c:pt>
                <c:pt idx="1318">
                  <c:v>1.2493985565356855</c:v>
                </c:pt>
                <c:pt idx="1319">
                  <c:v>1.2397688974482426</c:v>
                </c:pt>
                <c:pt idx="1320">
                  <c:v>1.268087510593553</c:v>
                </c:pt>
                <c:pt idx="1321">
                  <c:v>1.2680293096799073</c:v>
                </c:pt>
                <c:pt idx="1322">
                  <c:v>1.2737308182204161</c:v>
                </c:pt>
                <c:pt idx="1323">
                  <c:v>1.2663207666213878</c:v>
                </c:pt>
                <c:pt idx="1324">
                  <c:v>1.2384918895221395</c:v>
                </c:pt>
                <c:pt idx="1325">
                  <c:v>1.2604662369736763</c:v>
                </c:pt>
                <c:pt idx="1326">
                  <c:v>1.2532121845800415</c:v>
                </c:pt>
                <c:pt idx="1327">
                  <c:v>1.2680301399354144</c:v>
                </c:pt>
                <c:pt idx="1328">
                  <c:v>1.22819066545869</c:v>
                </c:pt>
                <c:pt idx="1329">
                  <c:v>1.2310375148707264</c:v>
                </c:pt>
                <c:pt idx="1330">
                  <c:v>1.2078144937739255</c:v>
                </c:pt>
                <c:pt idx="1331">
                  <c:v>1.2197106370936361</c:v>
                </c:pt>
                <c:pt idx="1332">
                  <c:v>1.20977341095505</c:v>
                </c:pt>
                <c:pt idx="1333">
                  <c:v>1.2318460956372421</c:v>
                </c:pt>
                <c:pt idx="1334">
                  <c:v>1.2386630532971996</c:v>
                </c:pt>
                <c:pt idx="1335">
                  <c:v>1.243066700453304</c:v>
                </c:pt>
                <c:pt idx="1336">
                  <c:v>1.2626317981542778</c:v>
                </c:pt>
                <c:pt idx="1337">
                  <c:v>1.3300180964851622</c:v>
                </c:pt>
                <c:pt idx="1338">
                  <c:v>1.3571997884496487</c:v>
                </c:pt>
                <c:pt idx="1339">
                  <c:v>1.3411410556899275</c:v>
                </c:pt>
                <c:pt idx="1340">
                  <c:v>1.3640036472271437</c:v>
                </c:pt>
                <c:pt idx="1341">
                  <c:v>1.3273553182703086</c:v>
                </c:pt>
                <c:pt idx="1342">
                  <c:v>1.3189379306368381</c:v>
                </c:pt>
                <c:pt idx="1343">
                  <c:v>1.2798022769401221</c:v>
                </c:pt>
                <c:pt idx="1344">
                  <c:v>1.2864776284551762</c:v>
                </c:pt>
                <c:pt idx="1345">
                  <c:v>1.2526817976513098</c:v>
                </c:pt>
                <c:pt idx="1346">
                  <c:v>1.2105871735574483</c:v>
                </c:pt>
                <c:pt idx="1347">
                  <c:v>1.2208261039905972</c:v>
                </c:pt>
                <c:pt idx="1348">
                  <c:v>1.2329256253894463</c:v>
                </c:pt>
                <c:pt idx="1349">
                  <c:v>1.226856561546287</c:v>
                </c:pt>
                <c:pt idx="1350">
                  <c:v>1.2002475847035712</c:v>
                </c:pt>
                <c:pt idx="1351">
                  <c:v>1.2025005640869093</c:v>
                </c:pt>
                <c:pt idx="1352">
                  <c:v>1.1963023382272975</c:v>
                </c:pt>
                <c:pt idx="1353">
                  <c:v>1.1925384414733167</c:v>
                </c:pt>
                <c:pt idx="1354">
                  <c:v>1.178139195707586</c:v>
                </c:pt>
                <c:pt idx="1355">
                  <c:v>1.1696602824914824</c:v>
                </c:pt>
                <c:pt idx="1356">
                  <c:v>1.169937108556101</c:v>
                </c:pt>
                <c:pt idx="1357">
                  <c:v>1.1753106919544405</c:v>
                </c:pt>
                <c:pt idx="1358">
                  <c:v>1.1914326585800787</c:v>
                </c:pt>
                <c:pt idx="1359">
                  <c:v>1.1390291287369316</c:v>
                </c:pt>
                <c:pt idx="1360">
                  <c:v>1.1204015604404383</c:v>
                </c:pt>
                <c:pt idx="1361">
                  <c:v>1.1530109384769498</c:v>
                </c:pt>
                <c:pt idx="1362">
                  <c:v>1.1225329213708763</c:v>
                </c:pt>
                <c:pt idx="1363">
                  <c:v>1.1027911852023875</c:v>
                </c:pt>
                <c:pt idx="1364">
                  <c:v>1.1182048751233773</c:v>
                </c:pt>
                <c:pt idx="1365">
                  <c:v>1.0917339267382604</c:v>
                </c:pt>
                <c:pt idx="1366">
                  <c:v>1.0304072332904497</c:v>
                </c:pt>
                <c:pt idx="1367">
                  <c:v>1.0255206335209541</c:v>
                </c:pt>
                <c:pt idx="1368">
                  <c:v>1.0098937181370431</c:v>
                </c:pt>
                <c:pt idx="1369">
                  <c:v>0.99997263348020038</c:v>
                </c:pt>
                <c:pt idx="1370">
                  <c:v>0.99768375868590498</c:v>
                </c:pt>
                <c:pt idx="1371">
                  <c:v>0.98481540775238918</c:v>
                </c:pt>
                <c:pt idx="1372">
                  <c:v>0.99761499900624961</c:v>
                </c:pt>
                <c:pt idx="1373">
                  <c:v>0.96914437533965347</c:v>
                </c:pt>
                <c:pt idx="1374">
                  <c:v>0.93632382020118643</c:v>
                </c:pt>
                <c:pt idx="1375">
                  <c:v>0.91049542920302651</c:v>
                </c:pt>
                <c:pt idx="1376">
                  <c:v>0.92244334412492857</c:v>
                </c:pt>
                <c:pt idx="1377">
                  <c:v>0.91729707999853816</c:v>
                </c:pt>
                <c:pt idx="1378">
                  <c:v>0.9426655115236986</c:v>
                </c:pt>
                <c:pt idx="1379">
                  <c:v>0.92872373177044731</c:v>
                </c:pt>
                <c:pt idx="1380">
                  <c:v>0.91672819204868328</c:v>
                </c:pt>
                <c:pt idx="1381">
                  <c:v>0.92271801389299946</c:v>
                </c:pt>
                <c:pt idx="1382">
                  <c:v>0.90820899519708609</c:v>
                </c:pt>
                <c:pt idx="1383">
                  <c:v>0.88369375973609465</c:v>
                </c:pt>
                <c:pt idx="1384">
                  <c:v>0.88327965066319036</c:v>
                </c:pt>
                <c:pt idx="1385">
                  <c:v>0.88648378116300164</c:v>
                </c:pt>
                <c:pt idx="1386">
                  <c:v>0.88704356161995934</c:v>
                </c:pt>
                <c:pt idx="1387">
                  <c:v>0.89224038682938056</c:v>
                </c:pt>
                <c:pt idx="1388">
                  <c:v>0.86555178152705858</c:v>
                </c:pt>
                <c:pt idx="1389">
                  <c:v>0.90560695193692475</c:v>
                </c:pt>
                <c:pt idx="1390">
                  <c:v>0.9184004225842467</c:v>
                </c:pt>
                <c:pt idx="1391">
                  <c:v>0.93020847715035215</c:v>
                </c:pt>
                <c:pt idx="1392">
                  <c:v>0.93768834901942599</c:v>
                </c:pt>
                <c:pt idx="1393">
                  <c:v>0.96082907815014262</c:v>
                </c:pt>
                <c:pt idx="1394">
                  <c:v>0.94548240497292402</c:v>
                </c:pt>
                <c:pt idx="1395">
                  <c:v>0.96341614836721567</c:v>
                </c:pt>
                <c:pt idx="1396">
                  <c:v>0.98961315122270388</c:v>
                </c:pt>
                <c:pt idx="1397">
                  <c:v>0.97988292762639551</c:v>
                </c:pt>
                <c:pt idx="1398">
                  <c:v>1.0045860225745604</c:v>
                </c:pt>
                <c:pt idx="1399">
                  <c:v>0.97737523862288256</c:v>
                </c:pt>
                <c:pt idx="1400">
                  <c:v>0.97966329320351087</c:v>
                </c:pt>
                <c:pt idx="1401">
                  <c:v>0.97508323881306946</c:v>
                </c:pt>
                <c:pt idx="1402">
                  <c:v>0.95246712510556164</c:v>
                </c:pt>
                <c:pt idx="1403">
                  <c:v>0.95934355578010577</c:v>
                </c:pt>
                <c:pt idx="1404">
                  <c:v>0.9426811367519311</c:v>
                </c:pt>
                <c:pt idx="1405">
                  <c:v>0.92690710222774386</c:v>
                </c:pt>
                <c:pt idx="1406">
                  <c:v>0.92476469172398945</c:v>
                </c:pt>
                <c:pt idx="1407">
                  <c:v>0.91045516479238486</c:v>
                </c:pt>
                <c:pt idx="1408">
                  <c:v>0.90805036245707749</c:v>
                </c:pt>
                <c:pt idx="1409">
                  <c:v>0.88692751321774344</c:v>
                </c:pt>
                <c:pt idx="1410">
                  <c:v>0.8963205664143411</c:v>
                </c:pt>
                <c:pt idx="1411">
                  <c:v>0.90962170799913955</c:v>
                </c:pt>
                <c:pt idx="1412">
                  <c:v>0.91112694696121344</c:v>
                </c:pt>
                <c:pt idx="1413">
                  <c:v>0.90398592686728818</c:v>
                </c:pt>
                <c:pt idx="1414">
                  <c:v>0.90930905141384932</c:v>
                </c:pt>
                <c:pt idx="1415">
                  <c:v>0.89765137637779424</c:v>
                </c:pt>
                <c:pt idx="1416">
                  <c:v>0.89183005296623552</c:v>
                </c:pt>
                <c:pt idx="1417">
                  <c:v>0.86697722567287783</c:v>
                </c:pt>
                <c:pt idx="1418">
                  <c:v>0.87328072856563632</c:v>
                </c:pt>
                <c:pt idx="1419">
                  <c:v>0.86174435329049304</c:v>
                </c:pt>
                <c:pt idx="1420">
                  <c:v>0.90943421924236512</c:v>
                </c:pt>
                <c:pt idx="1421">
                  <c:v>0.925271592664902</c:v>
                </c:pt>
                <c:pt idx="1422">
                  <c:v>0.90739163354154839</c:v>
                </c:pt>
                <c:pt idx="1423">
                  <c:v>0.91486775321615188</c:v>
                </c:pt>
                <c:pt idx="1424">
                  <c:v>0.96260434812116835</c:v>
                </c:pt>
                <c:pt idx="1425">
                  <c:v>0.92077498561289084</c:v>
                </c:pt>
                <c:pt idx="1426">
                  <c:v>0.93500660203816766</c:v>
                </c:pt>
                <c:pt idx="1427">
                  <c:v>0.95532815887315081</c:v>
                </c:pt>
                <c:pt idx="1428">
                  <c:v>0.93973815063181421</c:v>
                </c:pt>
                <c:pt idx="1429">
                  <c:v>0.93763615766694752</c:v>
                </c:pt>
                <c:pt idx="1430">
                  <c:v>0.90003214400514309</c:v>
                </c:pt>
                <c:pt idx="1431">
                  <c:v>0.91801089690856852</c:v>
                </c:pt>
                <c:pt idx="1432">
                  <c:v>0.89660710468696736</c:v>
                </c:pt>
                <c:pt idx="1433">
                  <c:v>0.9067727874802336</c:v>
                </c:pt>
                <c:pt idx="1434">
                  <c:v>0.92318590541914691</c:v>
                </c:pt>
                <c:pt idx="1435">
                  <c:v>0.9319849296053937</c:v>
                </c:pt>
                <c:pt idx="1436">
                  <c:v>0.94057866417879799</c:v>
                </c:pt>
                <c:pt idx="1437">
                  <c:v>0.95113422609044329</c:v>
                </c:pt>
                <c:pt idx="1438">
                  <c:v>0.9271667089203578</c:v>
                </c:pt>
                <c:pt idx="1439">
                  <c:v>0.91682168482593673</c:v>
                </c:pt>
                <c:pt idx="1440">
                  <c:v>0.93996544600031406</c:v>
                </c:pt>
                <c:pt idx="1441">
                  <c:v>0.97791570438799069</c:v>
                </c:pt>
                <c:pt idx="1442">
                  <c:v>0.98814111890354339</c:v>
                </c:pt>
                <c:pt idx="1443">
                  <c:v>1.0190483656031981</c:v>
                </c:pt>
                <c:pt idx="1444">
                  <c:v>1.0079072725309273</c:v>
                </c:pt>
                <c:pt idx="1445">
                  <c:v>1.026450138279811</c:v>
                </c:pt>
                <c:pt idx="1446">
                  <c:v>1.0411425234660852</c:v>
                </c:pt>
                <c:pt idx="1447">
                  <c:v>1.0156714435688898</c:v>
                </c:pt>
                <c:pt idx="1448">
                  <c:v>0.99551415863508608</c:v>
                </c:pt>
                <c:pt idx="1449">
                  <c:v>1.0122508963297987</c:v>
                </c:pt>
                <c:pt idx="1450">
                  <c:v>0.99629999560271121</c:v>
                </c:pt>
                <c:pt idx="1451">
                  <c:v>0.98417707703150248</c:v>
                </c:pt>
                <c:pt idx="1452">
                  <c:v>0.98133033117553248</c:v>
                </c:pt>
                <c:pt idx="1453">
                  <c:v>0.9699456146682115</c:v>
                </c:pt>
                <c:pt idx="1454">
                  <c:v>1.0010402172297799</c:v>
                </c:pt>
                <c:pt idx="1455">
                  <c:v>1.0117108015424676</c:v>
                </c:pt>
                <c:pt idx="1456">
                  <c:v>1.0081915563957151</c:v>
                </c:pt>
                <c:pt idx="1457">
                  <c:v>1.0168615367872618</c:v>
                </c:pt>
                <c:pt idx="1458">
                  <c:v>1.0295601221652548</c:v>
                </c:pt>
                <c:pt idx="1459">
                  <c:v>1.0679454553478178</c:v>
                </c:pt>
                <c:pt idx="1460">
                  <c:v>1.0452056869576509</c:v>
                </c:pt>
                <c:pt idx="1461">
                  <c:v>1.0485957465208964</c:v>
                </c:pt>
                <c:pt idx="1462">
                  <c:v>1.0815848794867349</c:v>
                </c:pt>
                <c:pt idx="1463">
                  <c:v>1.0378457687826348</c:v>
                </c:pt>
                <c:pt idx="1464">
                  <c:v>1.0585439619788293</c:v>
                </c:pt>
                <c:pt idx="1465">
                  <c:v>1.0832401600959278</c:v>
                </c:pt>
                <c:pt idx="1466">
                  <c:v>1.0817838394740715</c:v>
                </c:pt>
                <c:pt idx="1467">
                  <c:v>1.0932150638032991</c:v>
                </c:pt>
                <c:pt idx="1468">
                  <c:v>1.0996388554495786</c:v>
                </c:pt>
                <c:pt idx="1469">
                  <c:v>1.071123179165604</c:v>
                </c:pt>
                <c:pt idx="1470">
                  <c:v>1.100391690671056</c:v>
                </c:pt>
                <c:pt idx="1471">
                  <c:v>1.1389400325628813</c:v>
                </c:pt>
                <c:pt idx="1472">
                  <c:v>1.1044103756448449</c:v>
                </c:pt>
                <c:pt idx="1473">
                  <c:v>1.1118434872047458</c:v>
                </c:pt>
                <c:pt idx="1474">
                  <c:v>1.0885856275143961</c:v>
                </c:pt>
                <c:pt idx="1475">
                  <c:v>1.0708177022695586</c:v>
                </c:pt>
                <c:pt idx="1476">
                  <c:v>1.091887329887119</c:v>
                </c:pt>
                <c:pt idx="1477">
                  <c:v>1.0764043418243809</c:v>
                </c:pt>
                <c:pt idx="1478">
                  <c:v>1.0596185074046083</c:v>
                </c:pt>
                <c:pt idx="1479">
                  <c:v>1.0559968259054944</c:v>
                </c:pt>
                <c:pt idx="1480">
                  <c:v>1.0748207321675682</c:v>
                </c:pt>
                <c:pt idx="1481">
                  <c:v>1.0897153365654968</c:v>
                </c:pt>
                <c:pt idx="1482">
                  <c:v>1.0730471874166889</c:v>
                </c:pt>
                <c:pt idx="1483">
                  <c:v>1.1012814081809477</c:v>
                </c:pt>
                <c:pt idx="1484">
                  <c:v>1.1185282930994334</c:v>
                </c:pt>
                <c:pt idx="1485">
                  <c:v>1.1133681713160384</c:v>
                </c:pt>
                <c:pt idx="1486">
                  <c:v>1.1106643075438314</c:v>
                </c:pt>
                <c:pt idx="1487">
                  <c:v>1.0861052059523999</c:v>
                </c:pt>
                <c:pt idx="1488">
                  <c:v>1.1035605289928789</c:v>
                </c:pt>
                <c:pt idx="1489">
                  <c:v>1.0973837209302324</c:v>
                </c:pt>
                <c:pt idx="1490">
                  <c:v>1.106511040170258</c:v>
                </c:pt>
                <c:pt idx="1491">
                  <c:v>1.1318670447800567</c:v>
                </c:pt>
                <c:pt idx="1492">
                  <c:v>1.1377042292215453</c:v>
                </c:pt>
                <c:pt idx="1493">
                  <c:v>1.1478589864854034</c:v>
                </c:pt>
                <c:pt idx="1494">
                  <c:v>1.157318785094436</c:v>
                </c:pt>
                <c:pt idx="1495">
                  <c:v>1.123082254355291</c:v>
                </c:pt>
                <c:pt idx="1496">
                  <c:v>1.104243126649926</c:v>
                </c:pt>
                <c:pt idx="1497">
                  <c:v>1.0894278135657445</c:v>
                </c:pt>
                <c:pt idx="1498">
                  <c:v>1.0810974961660518</c:v>
                </c:pt>
                <c:pt idx="1499">
                  <c:v>1.0748954543395886</c:v>
                </c:pt>
                <c:pt idx="1500">
                  <c:v>1.0854499984934769</c:v>
                </c:pt>
                <c:pt idx="1501">
                  <c:v>1.1037098990381744</c:v>
                </c:pt>
                <c:pt idx="1502">
                  <c:v>1.0603187470144608</c:v>
                </c:pt>
                <c:pt idx="1503">
                  <c:v>1.0731721950158613</c:v>
                </c:pt>
                <c:pt idx="1504">
                  <c:v>1.0866205020403115</c:v>
                </c:pt>
                <c:pt idx="1505">
                  <c:v>1.1077674225791099</c:v>
                </c:pt>
                <c:pt idx="1506">
                  <c:v>1.1016023306627822</c:v>
                </c:pt>
                <c:pt idx="1507">
                  <c:v>1.0881401221744269</c:v>
                </c:pt>
                <c:pt idx="1508">
                  <c:v>1.0878571209377972</c:v>
                </c:pt>
                <c:pt idx="1509">
                  <c:v>1.1042028963203496</c:v>
                </c:pt>
                <c:pt idx="1510">
                  <c:v>1.1066359354022615</c:v>
                </c:pt>
                <c:pt idx="1511">
                  <c:v>1.1296549909859721</c:v>
                </c:pt>
                <c:pt idx="1512">
                  <c:v>1.1367945334808818</c:v>
                </c:pt>
                <c:pt idx="1513">
                  <c:v>1.1580016474332828</c:v>
                </c:pt>
                <c:pt idx="1514">
                  <c:v>1.1552525268654095</c:v>
                </c:pt>
                <c:pt idx="1515">
                  <c:v>1.1201278355683668</c:v>
                </c:pt>
                <c:pt idx="1516">
                  <c:v>1.1050144215036415</c:v>
                </c:pt>
                <c:pt idx="1517">
                  <c:v>1.1208102682644931</c:v>
                </c:pt>
                <c:pt idx="1518">
                  <c:v>1.1324358741131526</c:v>
                </c:pt>
                <c:pt idx="1519">
                  <c:v>1.1267100514789936</c:v>
                </c:pt>
                <c:pt idx="1520">
                  <c:v>1.1334839556681831</c:v>
                </c:pt>
                <c:pt idx="1521">
                  <c:v>1.1263103967701731</c:v>
                </c:pt>
                <c:pt idx="1522">
                  <c:v>1.1277643366751435</c:v>
                </c:pt>
                <c:pt idx="1523">
                  <c:v>1.1235783411370215</c:v>
                </c:pt>
                <c:pt idx="1524">
                  <c:v>1.1132322837362283</c:v>
                </c:pt>
                <c:pt idx="1525">
                  <c:v>1.1065039317200398</c:v>
                </c:pt>
                <c:pt idx="1526">
                  <c:v>1.1025469689670713</c:v>
                </c:pt>
                <c:pt idx="1527">
                  <c:v>1.1086491984765929</c:v>
                </c:pt>
                <c:pt idx="1528">
                  <c:v>1.1115544661688423</c:v>
                </c:pt>
                <c:pt idx="1529">
                  <c:v>1.0954758164666791</c:v>
                </c:pt>
                <c:pt idx="1530">
                  <c:v>1.0642400571095667</c:v>
                </c:pt>
                <c:pt idx="1531">
                  <c:v>1.0253955457019046</c:v>
                </c:pt>
                <c:pt idx="1532">
                  <c:v>1.0285256436461152</c:v>
                </c:pt>
                <c:pt idx="1533">
                  <c:v>1.0153391329633847</c:v>
                </c:pt>
                <c:pt idx="1534">
                  <c:v>1.0123414661889325</c:v>
                </c:pt>
                <c:pt idx="1535">
                  <c:v>1.0498844359536379</c:v>
                </c:pt>
                <c:pt idx="1536">
                  <c:v>1.0307265178594172</c:v>
                </c:pt>
                <c:pt idx="1537">
                  <c:v>1.0176533418558296</c:v>
                </c:pt>
                <c:pt idx="1538">
                  <c:v>1.0190573719309639</c:v>
                </c:pt>
                <c:pt idx="1539">
                  <c:v>1.0266254188340345</c:v>
                </c:pt>
                <c:pt idx="1540">
                  <c:v>1.0236187439694593</c:v>
                </c:pt>
                <c:pt idx="1541">
                  <c:v>1.0046424799194322</c:v>
                </c:pt>
                <c:pt idx="1542">
                  <c:v>0.99801735027648353</c:v>
                </c:pt>
                <c:pt idx="1543">
                  <c:v>1.0145703340638017</c:v>
                </c:pt>
                <c:pt idx="1544">
                  <c:v>1.0090554096815458</c:v>
                </c:pt>
                <c:pt idx="1545">
                  <c:v>1.0042443225030873</c:v>
                </c:pt>
                <c:pt idx="1546">
                  <c:v>0.98846658748515348</c:v>
                </c:pt>
                <c:pt idx="1547">
                  <c:v>0.97705277629739473</c:v>
                </c:pt>
                <c:pt idx="1548">
                  <c:v>0.96403382301367724</c:v>
                </c:pt>
                <c:pt idx="1549">
                  <c:v>0.9882207972242264</c:v>
                </c:pt>
                <c:pt idx="1550">
                  <c:v>0.98108602806589384</c:v>
                </c:pt>
                <c:pt idx="1551">
                  <c:v>0.9664208300730851</c:v>
                </c:pt>
                <c:pt idx="1552">
                  <c:v>0.97784593567323796</c:v>
                </c:pt>
                <c:pt idx="1553">
                  <c:v>0.99354240373716207</c:v>
                </c:pt>
                <c:pt idx="1554">
                  <c:v>0.96136420514856269</c:v>
                </c:pt>
                <c:pt idx="1555">
                  <c:v>0.96113169873259219</c:v>
                </c:pt>
                <c:pt idx="1556">
                  <c:v>0.94615115056652266</c:v>
                </c:pt>
                <c:pt idx="1557">
                  <c:v>0.95771895245461258</c:v>
                </c:pt>
                <c:pt idx="1558">
                  <c:v>0.96726483764916327</c:v>
                </c:pt>
                <c:pt idx="1559">
                  <c:v>0.97009086529676569</c:v>
                </c:pt>
                <c:pt idx="1560">
                  <c:v>0.95049362192970566</c:v>
                </c:pt>
                <c:pt idx="1561">
                  <c:v>0.95744915628289151</c:v>
                </c:pt>
                <c:pt idx="1562">
                  <c:v>0.95906974394382083</c:v>
                </c:pt>
                <c:pt idx="1563">
                  <c:v>0.95130801480864002</c:v>
                </c:pt>
                <c:pt idx="1564">
                  <c:v>0.94815558302157554</c:v>
                </c:pt>
                <c:pt idx="1565">
                  <c:v>0.9300095796709299</c:v>
                </c:pt>
                <c:pt idx="1566">
                  <c:v>0.93388260405549617</c:v>
                </c:pt>
                <c:pt idx="1567">
                  <c:v>0.9243138882067522</c:v>
                </c:pt>
                <c:pt idx="1568">
                  <c:v>0.90209090605929232</c:v>
                </c:pt>
                <c:pt idx="1569">
                  <c:v>0.91929128832685159</c:v>
                </c:pt>
                <c:pt idx="1570">
                  <c:v>0.92709807453149795</c:v>
                </c:pt>
                <c:pt idx="1571">
                  <c:v>0.88393049070945218</c:v>
                </c:pt>
                <c:pt idx="1572">
                  <c:v>0.87580328100069627</c:v>
                </c:pt>
                <c:pt idx="1573">
                  <c:v>0.89556123888489436</c:v>
                </c:pt>
                <c:pt idx="1574">
                  <c:v>0.89569084384217124</c:v>
                </c:pt>
                <c:pt idx="1575">
                  <c:v>0.87741705446200835</c:v>
                </c:pt>
                <c:pt idx="1576">
                  <c:v>0.88694700388476699</c:v>
                </c:pt>
                <c:pt idx="1577">
                  <c:v>0.87749403156161931</c:v>
                </c:pt>
                <c:pt idx="1578">
                  <c:v>0.89574379837094165</c:v>
                </c:pt>
                <c:pt idx="1579">
                  <c:v>0.88120568957060696</c:v>
                </c:pt>
                <c:pt idx="1580">
                  <c:v>0.87270395723084149</c:v>
                </c:pt>
                <c:pt idx="1581">
                  <c:v>0.85951400293319513</c:v>
                </c:pt>
                <c:pt idx="1582">
                  <c:v>0.82384717422417697</c:v>
                </c:pt>
                <c:pt idx="1583">
                  <c:v>0.79693540451254652</c:v>
                </c:pt>
                <c:pt idx="1584">
                  <c:v>0.84618179930436588</c:v>
                </c:pt>
                <c:pt idx="1585">
                  <c:v>0.85988203097111982</c:v>
                </c:pt>
                <c:pt idx="1586">
                  <c:v>0.85738462595787091</c:v>
                </c:pt>
                <c:pt idx="1587">
                  <c:v>0.85972149238045192</c:v>
                </c:pt>
                <c:pt idx="1588">
                  <c:v>0.86104990635672574</c:v>
                </c:pt>
                <c:pt idx="1589">
                  <c:v>0.79074489390960856</c:v>
                </c:pt>
                <c:pt idx="1590">
                  <c:v>0.79054768842449108</c:v>
                </c:pt>
                <c:pt idx="1591">
                  <c:v>0.7885384651756584</c:v>
                </c:pt>
                <c:pt idx="1592">
                  <c:v>0.80621754024089276</c:v>
                </c:pt>
                <c:pt idx="1593">
                  <c:v>0.77933743519095977</c:v>
                </c:pt>
                <c:pt idx="1594">
                  <c:v>0.80379723087313804</c:v>
                </c:pt>
                <c:pt idx="1595">
                  <c:v>0.81779826403732137</c:v>
                </c:pt>
                <c:pt idx="1596">
                  <c:v>0.83675565649236217</c:v>
                </c:pt>
                <c:pt idx="1597">
                  <c:v>0.79452762003097577</c:v>
                </c:pt>
                <c:pt idx="1598">
                  <c:v>0.7591801486462898</c:v>
                </c:pt>
                <c:pt idx="1599">
                  <c:v>0.75491571753986331</c:v>
                </c:pt>
                <c:pt idx="1600">
                  <c:v>0.77655635062611816</c:v>
                </c:pt>
                <c:pt idx="1601">
                  <c:v>0.77511892380351577</c:v>
                </c:pt>
                <c:pt idx="1602">
                  <c:v>0.77004267149414896</c:v>
                </c:pt>
                <c:pt idx="1603">
                  <c:v>0.76402166465463794</c:v>
                </c:pt>
                <c:pt idx="1604">
                  <c:v>0.74550555364708582</c:v>
                </c:pt>
                <c:pt idx="1605">
                  <c:v>0.77588096978170384</c:v>
                </c:pt>
                <c:pt idx="1606">
                  <c:v>0.76693461307738453</c:v>
                </c:pt>
                <c:pt idx="1607">
                  <c:v>0.77189571647118815</c:v>
                </c:pt>
                <c:pt idx="1608">
                  <c:v>0.77596764780825411</c:v>
                </c:pt>
                <c:pt idx="1609">
                  <c:v>0.78081799356671067</c:v>
                </c:pt>
                <c:pt idx="1610">
                  <c:v>0.77920621085931951</c:v>
                </c:pt>
                <c:pt idx="1611">
                  <c:v>0.79590447006177345</c:v>
                </c:pt>
                <c:pt idx="1612">
                  <c:v>0.81695537120314299</c:v>
                </c:pt>
                <c:pt idx="1613">
                  <c:v>0.83000185655052916</c:v>
                </c:pt>
                <c:pt idx="1614">
                  <c:v>0.83609816713264995</c:v>
                </c:pt>
                <c:pt idx="1615">
                  <c:v>0.82405581439200493</c:v>
                </c:pt>
                <c:pt idx="1616">
                  <c:v>0.81340362648773856</c:v>
                </c:pt>
                <c:pt idx="1617">
                  <c:v>0.80226939125558683</c:v>
                </c:pt>
                <c:pt idx="1618">
                  <c:v>0.79061560475248793</c:v>
                </c:pt>
                <c:pt idx="1619">
                  <c:v>0.77659039871857283</c:v>
                </c:pt>
                <c:pt idx="1620">
                  <c:v>0.74480097356583896</c:v>
                </c:pt>
                <c:pt idx="1621">
                  <c:v>0.74661810218312064</c:v>
                </c:pt>
                <c:pt idx="1622">
                  <c:v>0.78820941158923108</c:v>
                </c:pt>
                <c:pt idx="1623">
                  <c:v>0.80155773045699774</c:v>
                </c:pt>
                <c:pt idx="1624">
                  <c:v>0.81420078519349404</c:v>
                </c:pt>
                <c:pt idx="1625">
                  <c:v>0.81623281816187421</c:v>
                </c:pt>
                <c:pt idx="1626">
                  <c:v>0.84768687489357919</c:v>
                </c:pt>
                <c:pt idx="1627">
                  <c:v>0.85561577387190457</c:v>
                </c:pt>
                <c:pt idx="1628">
                  <c:v>0.83860006287142796</c:v>
                </c:pt>
                <c:pt idx="1629">
                  <c:v>0.82833238882095028</c:v>
                </c:pt>
                <c:pt idx="1630">
                  <c:v>0.80940088119066722</c:v>
                </c:pt>
                <c:pt idx="1631">
                  <c:v>0.80047685157240311</c:v>
                </c:pt>
                <c:pt idx="1632">
                  <c:v>0.79758246723904203</c:v>
                </c:pt>
                <c:pt idx="1633">
                  <c:v>0.77415783526249882</c:v>
                </c:pt>
                <c:pt idx="1634">
                  <c:v>0.7856085304938234</c:v>
                </c:pt>
                <c:pt idx="1635">
                  <c:v>0.77724996009698333</c:v>
                </c:pt>
                <c:pt idx="1636">
                  <c:v>0.76882045729571369</c:v>
                </c:pt>
                <c:pt idx="1637">
                  <c:v>0.7447441443890892</c:v>
                </c:pt>
                <c:pt idx="1638">
                  <c:v>0.73484944232045246</c:v>
                </c:pt>
                <c:pt idx="1639">
                  <c:v>0.7660024769937448</c:v>
                </c:pt>
                <c:pt idx="1640">
                  <c:v>0.76412910150260649</c:v>
                </c:pt>
                <c:pt idx="1641">
                  <c:v>0.7661369193154034</c:v>
                </c:pt>
                <c:pt idx="1642">
                  <c:v>0.76128300449581476</c:v>
                </c:pt>
                <c:pt idx="1643">
                  <c:v>0.76718912916324045</c:v>
                </c:pt>
                <c:pt idx="1644">
                  <c:v>0.78707150019544869</c:v>
                </c:pt>
                <c:pt idx="1645">
                  <c:v>0.78612327963850848</c:v>
                </c:pt>
                <c:pt idx="1646">
                  <c:v>0.81483897699923302</c:v>
                </c:pt>
                <c:pt idx="1647">
                  <c:v>0.78538385479200512</c:v>
                </c:pt>
                <c:pt idx="1648">
                  <c:v>0.78185955222065895</c:v>
                </c:pt>
                <c:pt idx="1649">
                  <c:v>0.82367495989897954</c:v>
                </c:pt>
                <c:pt idx="1650">
                  <c:v>0.82017760030741726</c:v>
                </c:pt>
                <c:pt idx="1651">
                  <c:v>0.80642303616373034</c:v>
                </c:pt>
                <c:pt idx="1652">
                  <c:v>0.82472824946489276</c:v>
                </c:pt>
                <c:pt idx="1653">
                  <c:v>0.81942611731729109</c:v>
                </c:pt>
                <c:pt idx="1654">
                  <c:v>0.81709482080756179</c:v>
                </c:pt>
                <c:pt idx="1655">
                  <c:v>0.81026230756148721</c:v>
                </c:pt>
                <c:pt idx="1656">
                  <c:v>0.81584495556634018</c:v>
                </c:pt>
                <c:pt idx="1657">
                  <c:v>0.80712029161603882</c:v>
                </c:pt>
                <c:pt idx="1658">
                  <c:v>0.78019241464609146</c:v>
                </c:pt>
                <c:pt idx="1659">
                  <c:v>0.78189939952157006</c:v>
                </c:pt>
                <c:pt idx="1660">
                  <c:v>0.7718680965578183</c:v>
                </c:pt>
                <c:pt idx="1661">
                  <c:v>0.75825759698923023</c:v>
                </c:pt>
                <c:pt idx="1662">
                  <c:v>0.75897955277680307</c:v>
                </c:pt>
                <c:pt idx="1663">
                  <c:v>0.7548699532049189</c:v>
                </c:pt>
                <c:pt idx="1664">
                  <c:v>0.75541204789243677</c:v>
                </c:pt>
                <c:pt idx="1665">
                  <c:v>0.74290311639756745</c:v>
                </c:pt>
                <c:pt idx="1666">
                  <c:v>0.74306693070597918</c:v>
                </c:pt>
                <c:pt idx="1667">
                  <c:v>0.74897625231004705</c:v>
                </c:pt>
                <c:pt idx="1668">
                  <c:v>0.74715784609746572</c:v>
                </c:pt>
                <c:pt idx="1669">
                  <c:v>0.75543538327938731</c:v>
                </c:pt>
                <c:pt idx="1670">
                  <c:v>0.74303274842826317</c:v>
                </c:pt>
                <c:pt idx="1671">
                  <c:v>0.73902745209502829</c:v>
                </c:pt>
                <c:pt idx="1672">
                  <c:v>0.73903263886673254</c:v>
                </c:pt>
                <c:pt idx="1673">
                  <c:v>0.73790085143630146</c:v>
                </c:pt>
                <c:pt idx="1674">
                  <c:v>0.74396629503125611</c:v>
                </c:pt>
                <c:pt idx="1675">
                  <c:v>0.74669975840829828</c:v>
                </c:pt>
                <c:pt idx="1676">
                  <c:v>0.74775940804415253</c:v>
                </c:pt>
                <c:pt idx="1677">
                  <c:v>0.74237812166318706</c:v>
                </c:pt>
                <c:pt idx="1678">
                  <c:v>0.73492988813612725</c:v>
                </c:pt>
                <c:pt idx="1679">
                  <c:v>0.76402494736423943</c:v>
                </c:pt>
                <c:pt idx="1680">
                  <c:v>0.76152127362442967</c:v>
                </c:pt>
                <c:pt idx="1681">
                  <c:v>0.76011056606711835</c:v>
                </c:pt>
                <c:pt idx="1682">
                  <c:v>0.75254872796008798</c:v>
                </c:pt>
                <c:pt idx="1683">
                  <c:v>0.75826382336289866</c:v>
                </c:pt>
                <c:pt idx="1684">
                  <c:v>0.74686929007531533</c:v>
                </c:pt>
                <c:pt idx="1685">
                  <c:v>0.73172117548126092</c:v>
                </c:pt>
                <c:pt idx="1686">
                  <c:v>0.71714664528860383</c:v>
                </c:pt>
                <c:pt idx="1687">
                  <c:v>0.71037892812785597</c:v>
                </c:pt>
                <c:pt idx="1688">
                  <c:v>0.71528082492321199</c:v>
                </c:pt>
                <c:pt idx="1689">
                  <c:v>0.72403581320055543</c:v>
                </c:pt>
                <c:pt idx="1690">
                  <c:v>0.71919477557142175</c:v>
                </c:pt>
                <c:pt idx="1691">
                  <c:v>0.71735766962231107</c:v>
                </c:pt>
                <c:pt idx="1692">
                  <c:v>0.72334073758999318</c:v>
                </c:pt>
                <c:pt idx="1693">
                  <c:v>0.72643883623021388</c:v>
                </c:pt>
                <c:pt idx="1694">
                  <c:v>0.73385862084963582</c:v>
                </c:pt>
                <c:pt idx="1695">
                  <c:v>0.72979143047941486</c:v>
                </c:pt>
                <c:pt idx="1696">
                  <c:v>0.73189707697355055</c:v>
                </c:pt>
                <c:pt idx="1697">
                  <c:v>0.71080729584791746</c:v>
                </c:pt>
                <c:pt idx="1698">
                  <c:v>0.71057373389462941</c:v>
                </c:pt>
                <c:pt idx="1699">
                  <c:v>0.71810526811429287</c:v>
                </c:pt>
                <c:pt idx="1700">
                  <c:v>0.71174609512985521</c:v>
                </c:pt>
                <c:pt idx="1701">
                  <c:v>0.73357919019000795</c:v>
                </c:pt>
                <c:pt idx="1702">
                  <c:v>0.74171313101073977</c:v>
                </c:pt>
                <c:pt idx="1703">
                  <c:v>0.75833389681520047</c:v>
                </c:pt>
                <c:pt idx="1704">
                  <c:v>0.74713520640587849</c:v>
                </c:pt>
                <c:pt idx="1705">
                  <c:v>0.741621337734929</c:v>
                </c:pt>
                <c:pt idx="1706">
                  <c:v>0.73158691402535947</c:v>
                </c:pt>
                <c:pt idx="1707">
                  <c:v>0.74398086948772413</c:v>
                </c:pt>
                <c:pt idx="1708">
                  <c:v>0.74826475149434646</c:v>
                </c:pt>
                <c:pt idx="1709">
                  <c:v>0.72818588890233582</c:v>
                </c:pt>
                <c:pt idx="1710">
                  <c:v>0.7275502955002342</c:v>
                </c:pt>
                <c:pt idx="1711">
                  <c:v>0.72087818394969638</c:v>
                </c:pt>
                <c:pt idx="1712">
                  <c:v>0.702132240485842</c:v>
                </c:pt>
                <c:pt idx="1713">
                  <c:v>0.70127889595192439</c:v>
                </c:pt>
                <c:pt idx="1714">
                  <c:v>0.68605087416522847</c:v>
                </c:pt>
                <c:pt idx="1715">
                  <c:v>0.68961979391253925</c:v>
                </c:pt>
                <c:pt idx="1716">
                  <c:v>0.6912147992810066</c:v>
                </c:pt>
                <c:pt idx="1717">
                  <c:v>0.68949485175161396</c:v>
                </c:pt>
                <c:pt idx="1718">
                  <c:v>0.69085447009164547</c:v>
                </c:pt>
                <c:pt idx="1719">
                  <c:v>0.69911114822039877</c:v>
                </c:pt>
                <c:pt idx="1720">
                  <c:v>0.68459563145844926</c:v>
                </c:pt>
                <c:pt idx="1721">
                  <c:v>0.69049704905938769</c:v>
                </c:pt>
                <c:pt idx="1722">
                  <c:v>0.69704469692868132</c:v>
                </c:pt>
                <c:pt idx="1723">
                  <c:v>0.69603955058948552</c:v>
                </c:pt>
                <c:pt idx="1724">
                  <c:v>0.6913176998273074</c:v>
                </c:pt>
                <c:pt idx="1725">
                  <c:v>0.68938755249493766</c:v>
                </c:pt>
                <c:pt idx="1726">
                  <c:v>0.67858368927388135</c:v>
                </c:pt>
                <c:pt idx="1727">
                  <c:v>0.67063061914174582</c:v>
                </c:pt>
                <c:pt idx="1728">
                  <c:v>0.66521651560926487</c:v>
                </c:pt>
                <c:pt idx="1729">
                  <c:v>0.67034742576910267</c:v>
                </c:pt>
                <c:pt idx="1730">
                  <c:v>0.67755258939379059</c:v>
                </c:pt>
                <c:pt idx="1731">
                  <c:v>0.68293386522484512</c:v>
                </c:pt>
                <c:pt idx="1732">
                  <c:v>0.68136332111364306</c:v>
                </c:pt>
                <c:pt idx="1733">
                  <c:v>0.66413689471196058</c:v>
                </c:pt>
                <c:pt idx="1734">
                  <c:v>0.65383211981490386</c:v>
                </c:pt>
                <c:pt idx="1735">
                  <c:v>0.65351538109311902</c:v>
                </c:pt>
                <c:pt idx="1736">
                  <c:v>0.65276638486649363</c:v>
                </c:pt>
                <c:pt idx="1737">
                  <c:v>0.66327009452302743</c:v>
                </c:pt>
                <c:pt idx="1738">
                  <c:v>0.68777307140713073</c:v>
                </c:pt>
                <c:pt idx="1739">
                  <c:v>0.68314014487036367</c:v>
                </c:pt>
                <c:pt idx="1740">
                  <c:v>0.68243951110002488</c:v>
                </c:pt>
                <c:pt idx="1741">
                  <c:v>0.68626307750422921</c:v>
                </c:pt>
                <c:pt idx="1742">
                  <c:v>0.67552115616742248</c:v>
                </c:pt>
                <c:pt idx="1743">
                  <c:v>0.67447396214152244</c:v>
                </c:pt>
                <c:pt idx="1744">
                  <c:v>0.70273536998880537</c:v>
                </c:pt>
                <c:pt idx="1745">
                  <c:v>0.70334967793148506</c:v>
                </c:pt>
                <c:pt idx="1746">
                  <c:v>0.69045825280880468</c:v>
                </c:pt>
                <c:pt idx="1747">
                  <c:v>0.68658534591297804</c:v>
                </c:pt>
                <c:pt idx="1748">
                  <c:v>0.65150485794501156</c:v>
                </c:pt>
                <c:pt idx="1749">
                  <c:v>0.63350848245037883</c:v>
                </c:pt>
                <c:pt idx="1750">
                  <c:v>0.63374389209708026</c:v>
                </c:pt>
                <c:pt idx="1751">
                  <c:v>0.62616502302165156</c:v>
                </c:pt>
                <c:pt idx="1752">
                  <c:v>0.6157186143129354</c:v>
                </c:pt>
                <c:pt idx="1753">
                  <c:v>0.63847890393896944</c:v>
                </c:pt>
                <c:pt idx="1754">
                  <c:v>0.62796550920531347</c:v>
                </c:pt>
                <c:pt idx="1755">
                  <c:v>0.6203446445852715</c:v>
                </c:pt>
                <c:pt idx="1756">
                  <c:v>0.62534031734832385</c:v>
                </c:pt>
                <c:pt idx="1757">
                  <c:v>0.62324593025461994</c:v>
                </c:pt>
                <c:pt idx="1758">
                  <c:v>0.60685555986818573</c:v>
                </c:pt>
                <c:pt idx="1759">
                  <c:v>0.60866603595080415</c:v>
                </c:pt>
                <c:pt idx="1760">
                  <c:v>0.63306545758550303</c:v>
                </c:pt>
                <c:pt idx="1761">
                  <c:v>0.66209194797964954</c:v>
                </c:pt>
                <c:pt idx="1762">
                  <c:v>0.62770669480884622</c:v>
                </c:pt>
                <c:pt idx="1763">
                  <c:v>0.63590629800307219</c:v>
                </c:pt>
                <c:pt idx="1764">
                  <c:v>0.64233821222413445</c:v>
                </c:pt>
                <c:pt idx="1765">
                  <c:v>0.65485800973691755</c:v>
                </c:pt>
                <c:pt idx="1766">
                  <c:v>0.6953377263963203</c:v>
                </c:pt>
                <c:pt idx="1767">
                  <c:v>0.68856079981399676</c:v>
                </c:pt>
                <c:pt idx="1768">
                  <c:v>0.70602349177474244</c:v>
                </c:pt>
                <c:pt idx="1769">
                  <c:v>0.69754473833614605</c:v>
                </c:pt>
                <c:pt idx="1770">
                  <c:v>0.67902721301219904</c:v>
                </c:pt>
                <c:pt idx="1771">
                  <c:v>0.67193429975735708</c:v>
                </c:pt>
                <c:pt idx="1772">
                  <c:v>0.63867756175448476</c:v>
                </c:pt>
                <c:pt idx="1773">
                  <c:v>0.62423624461965954</c:v>
                </c:pt>
                <c:pt idx="1774">
                  <c:v>0.60709032969726673</c:v>
                </c:pt>
                <c:pt idx="1775">
                  <c:v>0.60019397194867197</c:v>
                </c:pt>
                <c:pt idx="1776">
                  <c:v>0.59772239446696873</c:v>
                </c:pt>
                <c:pt idx="1777">
                  <c:v>0.57733542991923381</c:v>
                </c:pt>
                <c:pt idx="1778">
                  <c:v>0.59080846353612326</c:v>
                </c:pt>
                <c:pt idx="1779">
                  <c:v>0.57763797540749218</c:v>
                </c:pt>
                <c:pt idx="1780">
                  <c:v>0.58494404883011186</c:v>
                </c:pt>
                <c:pt idx="1781">
                  <c:v>0.59188642966414506</c:v>
                </c:pt>
                <c:pt idx="1782">
                  <c:v>0.60792429680503746</c:v>
                </c:pt>
                <c:pt idx="1783">
                  <c:v>0.58456507702881899</c:v>
                </c:pt>
                <c:pt idx="1784">
                  <c:v>0.57363010267132486</c:v>
                </c:pt>
                <c:pt idx="1785">
                  <c:v>0.55973923794537483</c:v>
                </c:pt>
                <c:pt idx="1786">
                  <c:v>0.56021408871448508</c:v>
                </c:pt>
                <c:pt idx="1787">
                  <c:v>0.61168330636780965</c:v>
                </c:pt>
                <c:pt idx="1788">
                  <c:v>0.62875925495534379</c:v>
                </c:pt>
                <c:pt idx="1789">
                  <c:v>0.63563735074952799</c:v>
                </c:pt>
                <c:pt idx="1790">
                  <c:v>0.62224024689404134</c:v>
                </c:pt>
                <c:pt idx="1791">
                  <c:v>0.62016555207407753</c:v>
                </c:pt>
                <c:pt idx="1792">
                  <c:v>0.58355379481793646</c:v>
                </c:pt>
                <c:pt idx="1793">
                  <c:v>0.59954042759046999</c:v>
                </c:pt>
                <c:pt idx="1794">
                  <c:v>0.59437457215339395</c:v>
                </c:pt>
                <c:pt idx="1795">
                  <c:v>0.61046697159876606</c:v>
                </c:pt>
                <c:pt idx="1796">
                  <c:v>0.62606024573919938</c:v>
                </c:pt>
                <c:pt idx="1797">
                  <c:v>0.60674157303370779</c:v>
                </c:pt>
                <c:pt idx="1798">
                  <c:v>0.60460251046025104</c:v>
                </c:pt>
                <c:pt idx="1799">
                  <c:v>0.6077115652959042</c:v>
                </c:pt>
                <c:pt idx="1800">
                  <c:v>0.61039227346361269</c:v>
                </c:pt>
                <c:pt idx="1801">
                  <c:v>0.61159448090651247</c:v>
                </c:pt>
                <c:pt idx="1802">
                  <c:v>0.62703076391289314</c:v>
                </c:pt>
                <c:pt idx="1803">
                  <c:v>0.6137163350927054</c:v>
                </c:pt>
                <c:pt idx="1804">
                  <c:v>0.62434142596171671</c:v>
                </c:pt>
                <c:pt idx="1805">
                  <c:v>0.63018624734162532</c:v>
                </c:pt>
                <c:pt idx="1806">
                  <c:v>0.62586911148955782</c:v>
                </c:pt>
                <c:pt idx="1807">
                  <c:v>0.65529843221128214</c:v>
                </c:pt>
                <c:pt idx="1808">
                  <c:v>0.63889171779922094</c:v>
                </c:pt>
                <c:pt idx="1809">
                  <c:v>0.6030025493343405</c:v>
                </c:pt>
                <c:pt idx="1810">
                  <c:v>0.61478004445605028</c:v>
                </c:pt>
                <c:pt idx="1811">
                  <c:v>0.60767613503633511</c:v>
                </c:pt>
                <c:pt idx="1812">
                  <c:v>0.59213168624110024</c:v>
                </c:pt>
                <c:pt idx="1813">
                  <c:v>0.54507501466238673</c:v>
                </c:pt>
                <c:pt idx="1814">
                  <c:v>0.53929087672771148</c:v>
                </c:pt>
                <c:pt idx="1815">
                  <c:v>0.49714853764453515</c:v>
                </c:pt>
                <c:pt idx="1816">
                  <c:v>0.40851282805263545</c:v>
                </c:pt>
                <c:pt idx="1817">
                  <c:v>0.4585161461515202</c:v>
                </c:pt>
                <c:pt idx="1818">
                  <c:v>0.44760129549240474</c:v>
                </c:pt>
                <c:pt idx="1819">
                  <c:v>0.44321202785724056</c:v>
                </c:pt>
                <c:pt idx="1820">
                  <c:v>0.4599207341021887</c:v>
                </c:pt>
                <c:pt idx="1821">
                  <c:v>0.44190923045732328</c:v>
                </c:pt>
                <c:pt idx="1822">
                  <c:v>0.44766339734608096</c:v>
                </c:pt>
                <c:pt idx="1823">
                  <c:v>0.451122294206869</c:v>
                </c:pt>
                <c:pt idx="1824">
                  <c:v>0.45868898411203141</c:v>
                </c:pt>
                <c:pt idx="1825">
                  <c:v>0.48026706488085286</c:v>
                </c:pt>
                <c:pt idx="1826">
                  <c:v>0.48244766691924601</c:v>
                </c:pt>
                <c:pt idx="1827">
                  <c:v>0.48446600212542379</c:v>
                </c:pt>
                <c:pt idx="1828">
                  <c:v>0.46767506808444209</c:v>
                </c:pt>
                <c:pt idx="1829">
                  <c:v>0.46371071889797671</c:v>
                </c:pt>
                <c:pt idx="1830">
                  <c:v>0.45275939811387922</c:v>
                </c:pt>
                <c:pt idx="1831">
                  <c:v>0.45528986773217311</c:v>
                </c:pt>
                <c:pt idx="1832">
                  <c:v>0.45862416088719321</c:v>
                </c:pt>
                <c:pt idx="1833">
                  <c:v>0.46295590080305971</c:v>
                </c:pt>
                <c:pt idx="1834">
                  <c:v>0.48187681494886575</c:v>
                </c:pt>
                <c:pt idx="1835">
                  <c:v>0.45763870601819029</c:v>
                </c:pt>
                <c:pt idx="1836">
                  <c:v>0.4733816840811309</c:v>
                </c:pt>
                <c:pt idx="1837">
                  <c:v>0.48527769917423402</c:v>
                </c:pt>
                <c:pt idx="1838">
                  <c:v>0.47435176926130829</c:v>
                </c:pt>
                <c:pt idx="1839">
                  <c:v>0.4736335633003233</c:v>
                </c:pt>
                <c:pt idx="1840">
                  <c:v>0.46809116072121482</c:v>
                </c:pt>
                <c:pt idx="1841">
                  <c:v>0.47811494679534766</c:v>
                </c:pt>
                <c:pt idx="1842">
                  <c:v>0.47676249583258529</c:v>
                </c:pt>
                <c:pt idx="1843">
                  <c:v>0.45516900318224823</c:v>
                </c:pt>
                <c:pt idx="1844">
                  <c:v>0.46262100639398313</c:v>
                </c:pt>
                <c:pt idx="1845">
                  <c:v>0.46084761924504047</c:v>
                </c:pt>
                <c:pt idx="1846">
                  <c:v>0.45383237633672235</c:v>
                </c:pt>
                <c:pt idx="1847">
                  <c:v>0.47501709356755906</c:v>
                </c:pt>
                <c:pt idx="1848">
                  <c:v>0.4504954448887446</c:v>
                </c:pt>
                <c:pt idx="1849">
                  <c:v>0.45705938132704582</c:v>
                </c:pt>
                <c:pt idx="1850">
                  <c:v>0.47148415786548081</c:v>
                </c:pt>
                <c:pt idx="1851">
                  <c:v>0.50585675411255882</c:v>
                </c:pt>
                <c:pt idx="1852">
                  <c:v>0.53998321678321681</c:v>
                </c:pt>
                <c:pt idx="1853">
                  <c:v>0.57503018830978103</c:v>
                </c:pt>
                <c:pt idx="1854">
                  <c:v>0.55113491178949092</c:v>
                </c:pt>
                <c:pt idx="1855">
                  <c:v>0.55097038336789494</c:v>
                </c:pt>
                <c:pt idx="1856">
                  <c:v>0.54747497385327959</c:v>
                </c:pt>
                <c:pt idx="1857">
                  <c:v>0.56420112415240387</c:v>
                </c:pt>
                <c:pt idx="1858">
                  <c:v>0.57534431834164601</c:v>
                </c:pt>
                <c:pt idx="1859">
                  <c:v>0.58605534514088053</c:v>
                </c:pt>
                <c:pt idx="1860">
                  <c:v>0.59306638203361695</c:v>
                </c:pt>
                <c:pt idx="1861">
                  <c:v>0.58130614279367632</c:v>
                </c:pt>
                <c:pt idx="1862">
                  <c:v>0.61966790013842099</c:v>
                </c:pt>
                <c:pt idx="1863">
                  <c:v>0.6863449213545979</c:v>
                </c:pt>
                <c:pt idx="1864">
                  <c:v>0.71297012933113479</c:v>
                </c:pt>
                <c:pt idx="1865">
                  <c:v>0.68550354380885925</c:v>
                </c:pt>
                <c:pt idx="1866">
                  <c:v>0.66441236143373805</c:v>
                </c:pt>
                <c:pt idx="1867">
                  <c:v>0.69714044150008103</c:v>
                </c:pt>
                <c:pt idx="1868">
                  <c:v>0.68476522875367496</c:v>
                </c:pt>
                <c:pt idx="1869">
                  <c:v>0.68237087331555069</c:v>
                </c:pt>
                <c:pt idx="1870">
                  <c:v>0.69869046105479715</c:v>
                </c:pt>
                <c:pt idx="1871">
                  <c:v>0.68844353691552329</c:v>
                </c:pt>
                <c:pt idx="1872">
                  <c:v>0.67584669428931721</c:v>
                </c:pt>
                <c:pt idx="1873">
                  <c:v>0.69016899156730949</c:v>
                </c:pt>
                <c:pt idx="1874">
                  <c:v>0.67712692560001808</c:v>
                </c:pt>
                <c:pt idx="1875">
                  <c:v>0.68412629048997653</c:v>
                </c:pt>
                <c:pt idx="1876">
                  <c:v>0.66487266571902903</c:v>
                </c:pt>
                <c:pt idx="1877">
                  <c:v>0.62114792704385124</c:v>
                </c:pt>
                <c:pt idx="1878">
                  <c:v>0.6202287569680508</c:v>
                </c:pt>
                <c:pt idx="1879">
                  <c:v>0.61597525184421353</c:v>
                </c:pt>
                <c:pt idx="1880">
                  <c:v>0.61094056450925216</c:v>
                </c:pt>
                <c:pt idx="1881">
                  <c:v>0.58697279335881247</c:v>
                </c:pt>
                <c:pt idx="1882">
                  <c:v>0.62425525463131948</c:v>
                </c:pt>
                <c:pt idx="1883">
                  <c:v>0.61044367722188342</c:v>
                </c:pt>
                <c:pt idx="1884">
                  <c:v>0.61106255393534403</c:v>
                </c:pt>
                <c:pt idx="1885">
                  <c:v>0.6067313372680444</c:v>
                </c:pt>
                <c:pt idx="1886">
                  <c:v>0.58883276905145143</c:v>
                </c:pt>
                <c:pt idx="1887">
                  <c:v>0.57803592497436296</c:v>
                </c:pt>
                <c:pt idx="1888">
                  <c:v>0.55666530547426207</c:v>
                </c:pt>
                <c:pt idx="1889">
                  <c:v>0.57779051665514547</c:v>
                </c:pt>
                <c:pt idx="1890">
                  <c:v>0.55979558026563325</c:v>
                </c:pt>
                <c:pt idx="1891">
                  <c:v>0.55624580439974025</c:v>
                </c:pt>
                <c:pt idx="1892">
                  <c:v>0.56025438246030745</c:v>
                </c:pt>
                <c:pt idx="1893">
                  <c:v>0.53321547258059099</c:v>
                </c:pt>
                <c:pt idx="1894">
                  <c:v>0.53586170722251358</c:v>
                </c:pt>
                <c:pt idx="1895">
                  <c:v>0.56164125191467951</c:v>
                </c:pt>
                <c:pt idx="1896">
                  <c:v>0.55251751151811945</c:v>
                </c:pt>
                <c:pt idx="1897">
                  <c:v>0.58393628709517653</c:v>
                </c:pt>
                <c:pt idx="1898">
                  <c:v>0.5973757765732326</c:v>
                </c:pt>
                <c:pt idx="1899">
                  <c:v>0.57983483986162265</c:v>
                </c:pt>
                <c:pt idx="1900">
                  <c:v>0.57132840852362288</c:v>
                </c:pt>
                <c:pt idx="1901">
                  <c:v>0.56884675901983872</c:v>
                </c:pt>
                <c:pt idx="1902">
                  <c:v>0.58092080912762911</c:v>
                </c:pt>
                <c:pt idx="1903">
                  <c:v>0.55842129218231862</c:v>
                </c:pt>
                <c:pt idx="1904">
                  <c:v>0.53191821880878098</c:v>
                </c:pt>
                <c:pt idx="1905">
                  <c:v>0.52320201878592454</c:v>
                </c:pt>
                <c:pt idx="1906">
                  <c:v>0.52914513948491826</c:v>
                </c:pt>
                <c:pt idx="1907">
                  <c:v>0.52077016795269071</c:v>
                </c:pt>
                <c:pt idx="1908">
                  <c:v>0.53656823323137848</c:v>
                </c:pt>
                <c:pt idx="1909">
                  <c:v>0.52836039662442646</c:v>
                </c:pt>
                <c:pt idx="1910">
                  <c:v>0.53260554912265079</c:v>
                </c:pt>
                <c:pt idx="1911">
                  <c:v>0.53432497427346615</c:v>
                </c:pt>
                <c:pt idx="1912">
                  <c:v>0.5618003260828075</c:v>
                </c:pt>
                <c:pt idx="1913">
                  <c:v>0.56396127822067399</c:v>
                </c:pt>
                <c:pt idx="1914">
                  <c:v>0.5669231662858818</c:v>
                </c:pt>
                <c:pt idx="1915">
                  <c:v>0.55338228569891601</c:v>
                </c:pt>
                <c:pt idx="1916">
                  <c:v>0.56251021322579786</c:v>
                </c:pt>
                <c:pt idx="1917">
                  <c:v>0.55944903989747619</c:v>
                </c:pt>
                <c:pt idx="1918">
                  <c:v>0.57026236698887178</c:v>
                </c:pt>
                <c:pt idx="1919">
                  <c:v>0.54297193607830108</c:v>
                </c:pt>
                <c:pt idx="1920">
                  <c:v>0.53310697863343559</c:v>
                </c:pt>
                <c:pt idx="1921">
                  <c:v>0.51068461231872952</c:v>
                </c:pt>
                <c:pt idx="1922">
                  <c:v>0.51270135824223806</c:v>
                </c:pt>
                <c:pt idx="1923">
                  <c:v>0.50152586260043974</c:v>
                </c:pt>
                <c:pt idx="1924">
                  <c:v>0.50294266612641814</c:v>
                </c:pt>
                <c:pt idx="1925">
                  <c:v>0.48088243669329572</c:v>
                </c:pt>
                <c:pt idx="1926">
                  <c:v>0.49348026680024254</c:v>
                </c:pt>
                <c:pt idx="1927">
                  <c:v>0.51030076425881776</c:v>
                </c:pt>
                <c:pt idx="1928">
                  <c:v>0.51911482144040288</c:v>
                </c:pt>
                <c:pt idx="1929">
                  <c:v>0.51726099227006561</c:v>
                </c:pt>
                <c:pt idx="1930">
                  <c:v>0.51495070395933285</c:v>
                </c:pt>
                <c:pt idx="1931">
                  <c:v>0.54860949766853795</c:v>
                </c:pt>
                <c:pt idx="1932">
                  <c:v>0.52105600684053011</c:v>
                </c:pt>
                <c:pt idx="1933">
                  <c:v>0.50725543478260871</c:v>
                </c:pt>
                <c:pt idx="1934">
                  <c:v>0.49751763926673193</c:v>
                </c:pt>
                <c:pt idx="1935">
                  <c:v>0.49106797404406322</c:v>
                </c:pt>
                <c:pt idx="1936">
                  <c:v>0.51458913349215007</c:v>
                </c:pt>
                <c:pt idx="1937">
                  <c:v>0.49768016777776475</c:v>
                </c:pt>
                <c:pt idx="1938">
                  <c:v>0.50558148152436977</c:v>
                </c:pt>
                <c:pt idx="1939">
                  <c:v>0.50824462061155151</c:v>
                </c:pt>
                <c:pt idx="1940">
                  <c:v>0.52594512366893909</c:v>
                </c:pt>
                <c:pt idx="1941">
                  <c:v>0.53453051708346055</c:v>
                </c:pt>
                <c:pt idx="1942">
                  <c:v>0.51233543216943334</c:v>
                </c:pt>
                <c:pt idx="1943">
                  <c:v>0.4964270097351039</c:v>
                </c:pt>
                <c:pt idx="1944">
                  <c:v>0.48801387866680684</c:v>
                </c:pt>
                <c:pt idx="1945">
                  <c:v>0.5128841359707369</c:v>
                </c:pt>
                <c:pt idx="1946">
                  <c:v>0.54144404978658622</c:v>
                </c:pt>
                <c:pt idx="1947">
                  <c:v>0.52053877789404523</c:v>
                </c:pt>
                <c:pt idx="1948">
                  <c:v>0.51858899473703224</c:v>
                </c:pt>
                <c:pt idx="1949">
                  <c:v>0.53881378235957111</c:v>
                </c:pt>
                <c:pt idx="1950">
                  <c:v>0.54590911855952307</c:v>
                </c:pt>
                <c:pt idx="1951">
                  <c:v>0.56194711625493299</c:v>
                </c:pt>
                <c:pt idx="1952">
                  <c:v>0.57437634552464822</c:v>
                </c:pt>
                <c:pt idx="1953">
                  <c:v>0.5714523730185177</c:v>
                </c:pt>
                <c:pt idx="1954">
                  <c:v>0.58207833877509518</c:v>
                </c:pt>
                <c:pt idx="1955">
                  <c:v>0.55799312149361857</c:v>
                </c:pt>
                <c:pt idx="1956">
                  <c:v>0.55942062043795626</c:v>
                </c:pt>
                <c:pt idx="1957">
                  <c:v>0.56495673258736911</c:v>
                </c:pt>
                <c:pt idx="1958">
                  <c:v>0.57276151582086565</c:v>
                </c:pt>
                <c:pt idx="1959">
                  <c:v>0.55289472363350423</c:v>
                </c:pt>
                <c:pt idx="1960">
                  <c:v>0.57332614231543366</c:v>
                </c:pt>
                <c:pt idx="1961">
                  <c:v>0.58868805815502523</c:v>
                </c:pt>
                <c:pt idx="1962">
                  <c:v>0.5787378156934404</c:v>
                </c:pt>
                <c:pt idx="1963">
                  <c:v>0.55504644478693721</c:v>
                </c:pt>
                <c:pt idx="1964">
                  <c:v>0.53569482005948699</c:v>
                </c:pt>
                <c:pt idx="1965">
                  <c:v>0.52896333558056319</c:v>
                </c:pt>
                <c:pt idx="1966">
                  <c:v>0.54402589884870178</c:v>
                </c:pt>
                <c:pt idx="1967">
                  <c:v>0.52155361871375128</c:v>
                </c:pt>
                <c:pt idx="1968">
                  <c:v>0.49936764857544524</c:v>
                </c:pt>
                <c:pt idx="1969">
                  <c:v>0.5162665370938887</c:v>
                </c:pt>
                <c:pt idx="1970">
                  <c:v>0.53089713531139682</c:v>
                </c:pt>
                <c:pt idx="1971">
                  <c:v>0.51405897755811281</c:v>
                </c:pt>
                <c:pt idx="1972">
                  <c:v>0.50330672518446196</c:v>
                </c:pt>
                <c:pt idx="1973">
                  <c:v>0.5029392884040903</c:v>
                </c:pt>
                <c:pt idx="1974">
                  <c:v>0.50114242193450109</c:v>
                </c:pt>
                <c:pt idx="1975">
                  <c:v>0.50055035636197009</c:v>
                </c:pt>
                <c:pt idx="1976">
                  <c:v>0.52382662835249039</c:v>
                </c:pt>
                <c:pt idx="1977">
                  <c:v>0.57238530860897763</c:v>
                </c:pt>
                <c:pt idx="1978">
                  <c:v>0.54281176494240158</c:v>
                </c:pt>
                <c:pt idx="1979">
                  <c:v>0.52067062376340723</c:v>
                </c:pt>
                <c:pt idx="1980">
                  <c:v>0.54201620081451607</c:v>
                </c:pt>
                <c:pt idx="1981">
                  <c:v>0.54354421163336297</c:v>
                </c:pt>
                <c:pt idx="1982">
                  <c:v>0.52907335114033283</c:v>
                </c:pt>
                <c:pt idx="1983">
                  <c:v>0.51999117092977298</c:v>
                </c:pt>
                <c:pt idx="1984">
                  <c:v>0.51254851360931053</c:v>
                </c:pt>
                <c:pt idx="1985">
                  <c:v>0.50671188934066158</c:v>
                </c:pt>
                <c:pt idx="1986">
                  <c:v>0.48360480793757388</c:v>
                </c:pt>
                <c:pt idx="1987">
                  <c:v>0.47150151088881942</c:v>
                </c:pt>
                <c:pt idx="1988">
                  <c:v>0.47362599126492416</c:v>
                </c:pt>
                <c:pt idx="1989">
                  <c:v>0.50371779530136129</c:v>
                </c:pt>
                <c:pt idx="1990">
                  <c:v>0.49186260468008541</c:v>
                </c:pt>
                <c:pt idx="1991">
                  <c:v>0.47977787305281638</c:v>
                </c:pt>
                <c:pt idx="1992">
                  <c:v>0.47610959270754521</c:v>
                </c:pt>
                <c:pt idx="1993">
                  <c:v>0.47810888341981095</c:v>
                </c:pt>
                <c:pt idx="1994">
                  <c:v>0.48158595250821606</c:v>
                </c:pt>
                <c:pt idx="1995">
                  <c:v>0.49621311047270827</c:v>
                </c:pt>
                <c:pt idx="1996">
                  <c:v>0.5087655091005624</c:v>
                </c:pt>
                <c:pt idx="1997">
                  <c:v>0.47156293150613549</c:v>
                </c:pt>
                <c:pt idx="1998">
                  <c:v>0.48705686661815156</c:v>
                </c:pt>
                <c:pt idx="1999">
                  <c:v>0.49132392581320339</c:v>
                </c:pt>
                <c:pt idx="2000">
                  <c:v>0.50300722599627878</c:v>
                </c:pt>
                <c:pt idx="2001">
                  <c:v>0.47103130202221433</c:v>
                </c:pt>
                <c:pt idx="2002">
                  <c:v>0.45819785863690021</c:v>
                </c:pt>
                <c:pt idx="2003">
                  <c:v>0.45482998142314834</c:v>
                </c:pt>
                <c:pt idx="2004">
                  <c:v>0.45262402297017068</c:v>
                </c:pt>
                <c:pt idx="2005">
                  <c:v>0.46924323863151612</c:v>
                </c:pt>
                <c:pt idx="2006">
                  <c:v>0.44271760499063484</c:v>
                </c:pt>
                <c:pt idx="2007">
                  <c:v>0.45690686672960706</c:v>
                </c:pt>
                <c:pt idx="2008">
                  <c:v>0.46896537946740718</c:v>
                </c:pt>
                <c:pt idx="2009">
                  <c:v>0.45083312416735855</c:v>
                </c:pt>
                <c:pt idx="2010">
                  <c:v>0.45902915334068445</c:v>
                </c:pt>
                <c:pt idx="2011">
                  <c:v>0.47045074133132608</c:v>
                </c:pt>
                <c:pt idx="2012">
                  <c:v>0.4807575218825042</c:v>
                </c:pt>
                <c:pt idx="2013">
                  <c:v>0.4944399740176641</c:v>
                </c:pt>
                <c:pt idx="2014">
                  <c:v>0.46932290393546811</c:v>
                </c:pt>
                <c:pt idx="2015">
                  <c:v>0.4558098677468157</c:v>
                </c:pt>
                <c:pt idx="2016">
                  <c:v>0.44935626758377389</c:v>
                </c:pt>
                <c:pt idx="2017">
                  <c:v>0.45081419024358832</c:v>
                </c:pt>
                <c:pt idx="2018">
                  <c:v>0.44619216663070976</c:v>
                </c:pt>
                <c:pt idx="2019">
                  <c:v>0.43717088688882522</c:v>
                </c:pt>
                <c:pt idx="2020">
                  <c:v>0.44701838735633326</c:v>
                </c:pt>
                <c:pt idx="2021">
                  <c:v>0.44653164283363378</c:v>
                </c:pt>
                <c:pt idx="2022">
                  <c:v>0.42000268801720325</c:v>
                </c:pt>
                <c:pt idx="2023">
                  <c:v>0.4245495185378973</c:v>
                </c:pt>
                <c:pt idx="2024">
                  <c:v>0.44523184520772852</c:v>
                </c:pt>
                <c:pt idx="2025">
                  <c:v>0.42022627568690835</c:v>
                </c:pt>
                <c:pt idx="2026">
                  <c:v>0.41204792296495352</c:v>
                </c:pt>
                <c:pt idx="2027">
                  <c:v>0.39841834785184677</c:v>
                </c:pt>
                <c:pt idx="2028">
                  <c:v>0.42827100511451133</c:v>
                </c:pt>
                <c:pt idx="2029">
                  <c:v>0.39103668635093769</c:v>
                </c:pt>
                <c:pt idx="2030">
                  <c:v>0.39356773429044439</c:v>
                </c:pt>
                <c:pt idx="2031">
                  <c:v>0.41907690169715289</c:v>
                </c:pt>
                <c:pt idx="2032">
                  <c:v>0.42151372143662041</c:v>
                </c:pt>
                <c:pt idx="2033">
                  <c:v>0.44272159893316104</c:v>
                </c:pt>
                <c:pt idx="2034">
                  <c:v>0.44125900189784212</c:v>
                </c:pt>
                <c:pt idx="2035">
                  <c:v>0.45321373645728619</c:v>
                </c:pt>
                <c:pt idx="2036">
                  <c:v>0.42943528170518502</c:v>
                </c:pt>
                <c:pt idx="2037">
                  <c:v>0.4093354193009151</c:v>
                </c:pt>
                <c:pt idx="2038">
                  <c:v>0.43172907061915633</c:v>
                </c:pt>
                <c:pt idx="2039">
                  <c:v>0.43627579507502651</c:v>
                </c:pt>
                <c:pt idx="2040">
                  <c:v>0.42944657007255016</c:v>
                </c:pt>
                <c:pt idx="2041">
                  <c:v>0.41299353971952929</c:v>
                </c:pt>
                <c:pt idx="2042">
                  <c:v>0.40410100025412538</c:v>
                </c:pt>
                <c:pt idx="2043">
                  <c:v>0.3936760548633651</c:v>
                </c:pt>
                <c:pt idx="2044">
                  <c:v>0.40010319959703017</c:v>
                </c:pt>
                <c:pt idx="2045">
                  <c:v>0.38254288182304308</c:v>
                </c:pt>
                <c:pt idx="2046">
                  <c:v>0.38285602619373316</c:v>
                </c:pt>
                <c:pt idx="2047">
                  <c:v>0.37939710495724316</c:v>
                </c:pt>
                <c:pt idx="2048">
                  <c:v>0.37709168041480084</c:v>
                </c:pt>
                <c:pt idx="2049">
                  <c:v>0.37600307529671806</c:v>
                </c:pt>
                <c:pt idx="2050">
                  <c:v>0.38774568535988613</c:v>
                </c:pt>
                <c:pt idx="2051">
                  <c:v>0.3783155044524531</c:v>
                </c:pt>
                <c:pt idx="2052">
                  <c:v>0.38223509715769077</c:v>
                </c:pt>
                <c:pt idx="2053">
                  <c:v>0.37575990562659944</c:v>
                </c:pt>
                <c:pt idx="2054">
                  <c:v>0.36886341138432932</c:v>
                </c:pt>
                <c:pt idx="2055">
                  <c:v>0.37254210387091086</c:v>
                </c:pt>
                <c:pt idx="2056">
                  <c:v>0.37271873566816383</c:v>
                </c:pt>
                <c:pt idx="2057">
                  <c:v>0.36841835951491581</c:v>
                </c:pt>
                <c:pt idx="2058">
                  <c:v>0.37062835474534667</c:v>
                </c:pt>
                <c:pt idx="2059">
                  <c:v>0.37075775078834805</c:v>
                </c:pt>
                <c:pt idx="2060">
                  <c:v>0.35728229721467142</c:v>
                </c:pt>
                <c:pt idx="2061">
                  <c:v>0.35274632823140156</c:v>
                </c:pt>
                <c:pt idx="2062">
                  <c:v>0.35659762572060066</c:v>
                </c:pt>
                <c:pt idx="2063">
                  <c:v>0.3511090136857008</c:v>
                </c:pt>
                <c:pt idx="2064">
                  <c:v>0.35688140556368964</c:v>
                </c:pt>
                <c:pt idx="2065">
                  <c:v>0.35476143247325936</c:v>
                </c:pt>
                <c:pt idx="2066">
                  <c:v>0.35792065145346086</c:v>
                </c:pt>
                <c:pt idx="2067">
                  <c:v>0.3588187612014665</c:v>
                </c:pt>
                <c:pt idx="2068">
                  <c:v>0.34960766251206976</c:v>
                </c:pt>
                <c:pt idx="2069">
                  <c:v>0.34456134274292477</c:v>
                </c:pt>
                <c:pt idx="2070">
                  <c:v>0.34967532699464954</c:v>
                </c:pt>
                <c:pt idx="2071">
                  <c:v>0.3495049262719358</c:v>
                </c:pt>
                <c:pt idx="2072">
                  <c:v>0.34860004994866389</c:v>
                </c:pt>
                <c:pt idx="2073">
                  <c:v>0.33375904640272458</c:v>
                </c:pt>
                <c:pt idx="2074">
                  <c:v>0.33164479023816851</c:v>
                </c:pt>
                <c:pt idx="2075">
                  <c:v>0.3331673221247145</c:v>
                </c:pt>
                <c:pt idx="2076">
                  <c:v>0.3354862038832026</c:v>
                </c:pt>
                <c:pt idx="2077">
                  <c:v>0.32513710002844537</c:v>
                </c:pt>
                <c:pt idx="2078">
                  <c:v>0.3215465351091864</c:v>
                </c:pt>
                <c:pt idx="2079">
                  <c:v>0.30946807705096679</c:v>
                </c:pt>
                <c:pt idx="2080">
                  <c:v>0.29183420111545516</c:v>
                </c:pt>
                <c:pt idx="2081">
                  <c:v>0.2907722053141335</c:v>
                </c:pt>
                <c:pt idx="2082">
                  <c:v>0.29393410449583518</c:v>
                </c:pt>
                <c:pt idx="2083">
                  <c:v>0.30085813998697825</c:v>
                </c:pt>
                <c:pt idx="2084">
                  <c:v>0.29791967291967292</c:v>
                </c:pt>
                <c:pt idx="2085">
                  <c:v>0.30958204861469063</c:v>
                </c:pt>
                <c:pt idx="2086">
                  <c:v>0.32425382911317024</c:v>
                </c:pt>
                <c:pt idx="2087">
                  <c:v>0.32788857804650601</c:v>
                </c:pt>
                <c:pt idx="2088">
                  <c:v>0.32788857804650601</c:v>
                </c:pt>
                <c:pt idx="2089">
                  <c:v>0.99999986858667078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DE-48DC-B78A-AA20C77432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94198928"/>
        <c:axId val="1294215728"/>
      </c:areaChart>
      <c:catAx>
        <c:axId val="1294198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4215728"/>
        <c:crosses val="autoZero"/>
        <c:auto val="1"/>
        <c:lblAlgn val="ctr"/>
        <c:lblOffset val="100"/>
        <c:noMultiLvlLbl val="0"/>
      </c:catAx>
      <c:valAx>
        <c:axId val="1294215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4198928"/>
        <c:crosses val="autoZero"/>
        <c:crossBetween val="midCat"/>
        <c:majorUnit val="0.1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tx2">
        <a:lumMod val="10000"/>
        <a:lumOff val="9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302969013600872E-2"/>
          <c:y val="0.1440224344901562"/>
          <c:w val="0.86141168214574193"/>
          <c:h val="0.71818091541845974"/>
        </c:manualLayout>
      </c:layout>
      <c:areaChart>
        <c:grouping val="standard"/>
        <c:varyColors val="0"/>
        <c:ser>
          <c:idx val="0"/>
          <c:order val="0"/>
          <c:tx>
            <c:strRef>
              <c:f>Sheet1!$C$2</c:f>
              <c:strCache>
                <c:ptCount val="1"/>
                <c:pt idx="0">
                  <c:v>Gold Platinum Ratio 1985-2025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/>
          </c:spPr>
          <c:cat>
            <c:strRef>
              <c:f>Sheet1!$B$3:$B$2092</c:f>
              <c:strCache>
                <c:ptCount val="2090"/>
                <c:pt idx="1">
                  <c:v>6/3/1985</c:v>
                </c:pt>
                <c:pt idx="2">
                  <c:v>6/10/1985</c:v>
                </c:pt>
                <c:pt idx="3">
                  <c:v>6/17/1985</c:v>
                </c:pt>
                <c:pt idx="4">
                  <c:v>6/24/1985</c:v>
                </c:pt>
                <c:pt idx="5">
                  <c:v>7/1/1985</c:v>
                </c:pt>
                <c:pt idx="6">
                  <c:v>7/8/1985</c:v>
                </c:pt>
                <c:pt idx="7">
                  <c:v>7/15/1985</c:v>
                </c:pt>
                <c:pt idx="8">
                  <c:v>7/22/1985</c:v>
                </c:pt>
                <c:pt idx="9">
                  <c:v>7/29/1985</c:v>
                </c:pt>
                <c:pt idx="10">
                  <c:v>8/5/1985</c:v>
                </c:pt>
                <c:pt idx="11">
                  <c:v>8/12/1985</c:v>
                </c:pt>
                <c:pt idx="12">
                  <c:v>8/19/1985</c:v>
                </c:pt>
                <c:pt idx="13">
                  <c:v>8/26/1985</c:v>
                </c:pt>
                <c:pt idx="14">
                  <c:v>9/2/1985</c:v>
                </c:pt>
                <c:pt idx="15">
                  <c:v>9/9/1985</c:v>
                </c:pt>
                <c:pt idx="16">
                  <c:v>9/16/1985</c:v>
                </c:pt>
                <c:pt idx="17">
                  <c:v>9/23/1985</c:v>
                </c:pt>
                <c:pt idx="18">
                  <c:v>9/30/1985</c:v>
                </c:pt>
                <c:pt idx="19">
                  <c:v>10/7/1985</c:v>
                </c:pt>
                <c:pt idx="20">
                  <c:v>10/14/1985</c:v>
                </c:pt>
                <c:pt idx="21">
                  <c:v>10/21/1985</c:v>
                </c:pt>
                <c:pt idx="22">
                  <c:v>10/28/1985</c:v>
                </c:pt>
                <c:pt idx="23">
                  <c:v>11/4/1985</c:v>
                </c:pt>
                <c:pt idx="24">
                  <c:v>11/11/1985</c:v>
                </c:pt>
                <c:pt idx="25">
                  <c:v>11/18/1985</c:v>
                </c:pt>
                <c:pt idx="26">
                  <c:v>11/25/1985</c:v>
                </c:pt>
                <c:pt idx="27">
                  <c:v>12/2/1985</c:v>
                </c:pt>
                <c:pt idx="28">
                  <c:v>12/9/1985</c:v>
                </c:pt>
                <c:pt idx="29">
                  <c:v>12/16/1985</c:v>
                </c:pt>
                <c:pt idx="30">
                  <c:v>12/23/1985</c:v>
                </c:pt>
                <c:pt idx="31">
                  <c:v>12/30/1985</c:v>
                </c:pt>
                <c:pt idx="32">
                  <c:v>1/6/1986</c:v>
                </c:pt>
                <c:pt idx="33">
                  <c:v>1/13/1986</c:v>
                </c:pt>
                <c:pt idx="34">
                  <c:v>1/20/1986</c:v>
                </c:pt>
                <c:pt idx="35">
                  <c:v>1/27/1986</c:v>
                </c:pt>
                <c:pt idx="36">
                  <c:v>2/3/1986</c:v>
                </c:pt>
                <c:pt idx="37">
                  <c:v>2/10/1986</c:v>
                </c:pt>
                <c:pt idx="38">
                  <c:v>2/17/1986</c:v>
                </c:pt>
                <c:pt idx="39">
                  <c:v>2/24/1986</c:v>
                </c:pt>
                <c:pt idx="40">
                  <c:v>3/3/1986</c:v>
                </c:pt>
                <c:pt idx="41">
                  <c:v>3/10/1986</c:v>
                </c:pt>
                <c:pt idx="42">
                  <c:v>3/17/1986</c:v>
                </c:pt>
                <c:pt idx="43">
                  <c:v>3/24/1986</c:v>
                </c:pt>
                <c:pt idx="44">
                  <c:v>3/31/1986</c:v>
                </c:pt>
                <c:pt idx="45">
                  <c:v>4/7/1986</c:v>
                </c:pt>
                <c:pt idx="46">
                  <c:v>4/14/1986</c:v>
                </c:pt>
                <c:pt idx="47">
                  <c:v>4/21/1986</c:v>
                </c:pt>
                <c:pt idx="48">
                  <c:v>4/28/1986</c:v>
                </c:pt>
                <c:pt idx="49">
                  <c:v>5/5/1986</c:v>
                </c:pt>
                <c:pt idx="50">
                  <c:v>5/12/1986</c:v>
                </c:pt>
                <c:pt idx="51">
                  <c:v>5/19/1986</c:v>
                </c:pt>
                <c:pt idx="52">
                  <c:v>5/26/1986</c:v>
                </c:pt>
                <c:pt idx="53">
                  <c:v>6/2/1986</c:v>
                </c:pt>
                <c:pt idx="54">
                  <c:v>6/9/1986</c:v>
                </c:pt>
                <c:pt idx="55">
                  <c:v>6/16/1986</c:v>
                </c:pt>
                <c:pt idx="56">
                  <c:v>6/23/1986</c:v>
                </c:pt>
                <c:pt idx="57">
                  <c:v>6/30/1986</c:v>
                </c:pt>
                <c:pt idx="58">
                  <c:v>7/7/1986</c:v>
                </c:pt>
                <c:pt idx="59">
                  <c:v>7/14/1986</c:v>
                </c:pt>
                <c:pt idx="60">
                  <c:v>7/21/1986</c:v>
                </c:pt>
                <c:pt idx="61">
                  <c:v>7/28/1986</c:v>
                </c:pt>
                <c:pt idx="62">
                  <c:v>8/4/1986</c:v>
                </c:pt>
                <c:pt idx="63">
                  <c:v>8/11/1986</c:v>
                </c:pt>
                <c:pt idx="64">
                  <c:v>8/18/1986</c:v>
                </c:pt>
                <c:pt idx="65">
                  <c:v>8/25/1986</c:v>
                </c:pt>
                <c:pt idx="66">
                  <c:v>9/1/1986</c:v>
                </c:pt>
                <c:pt idx="67">
                  <c:v>9/8/1986</c:v>
                </c:pt>
                <c:pt idx="68">
                  <c:v>9/15/1986</c:v>
                </c:pt>
                <c:pt idx="69">
                  <c:v>9/22/1986</c:v>
                </c:pt>
                <c:pt idx="70">
                  <c:v>9/29/1986</c:v>
                </c:pt>
                <c:pt idx="71">
                  <c:v>10/6/1986</c:v>
                </c:pt>
                <c:pt idx="72">
                  <c:v>10/13/1986</c:v>
                </c:pt>
                <c:pt idx="73">
                  <c:v>10/20/1986</c:v>
                </c:pt>
                <c:pt idx="74">
                  <c:v>10/27/1986</c:v>
                </c:pt>
                <c:pt idx="75">
                  <c:v>11/3/1986</c:v>
                </c:pt>
                <c:pt idx="76">
                  <c:v>11/10/1986</c:v>
                </c:pt>
                <c:pt idx="77">
                  <c:v>11/17/1986</c:v>
                </c:pt>
                <c:pt idx="78">
                  <c:v>11/24/1986</c:v>
                </c:pt>
                <c:pt idx="79">
                  <c:v>12/1/1986</c:v>
                </c:pt>
                <c:pt idx="80">
                  <c:v>12/8/1986</c:v>
                </c:pt>
                <c:pt idx="81">
                  <c:v>12/15/1986</c:v>
                </c:pt>
                <c:pt idx="82">
                  <c:v>12/22/1986</c:v>
                </c:pt>
                <c:pt idx="83">
                  <c:v>12/29/1986</c:v>
                </c:pt>
                <c:pt idx="84">
                  <c:v>1/5/1987</c:v>
                </c:pt>
                <c:pt idx="85">
                  <c:v>1/12/1987</c:v>
                </c:pt>
                <c:pt idx="86">
                  <c:v>1/19/1987</c:v>
                </c:pt>
                <c:pt idx="87">
                  <c:v>1/26/1987</c:v>
                </c:pt>
                <c:pt idx="88">
                  <c:v>2/2/1987</c:v>
                </c:pt>
                <c:pt idx="89">
                  <c:v>2/9/1987</c:v>
                </c:pt>
                <c:pt idx="90">
                  <c:v>2/16/1987</c:v>
                </c:pt>
                <c:pt idx="91">
                  <c:v>2/23/1987</c:v>
                </c:pt>
                <c:pt idx="92">
                  <c:v>3/2/1987</c:v>
                </c:pt>
                <c:pt idx="93">
                  <c:v>3/9/1987</c:v>
                </c:pt>
                <c:pt idx="94">
                  <c:v>3/16/1987</c:v>
                </c:pt>
                <c:pt idx="95">
                  <c:v>3/23/1987</c:v>
                </c:pt>
                <c:pt idx="96">
                  <c:v>3/30/1987</c:v>
                </c:pt>
                <c:pt idx="97">
                  <c:v>4/6/1987</c:v>
                </c:pt>
                <c:pt idx="98">
                  <c:v>4/13/1987</c:v>
                </c:pt>
                <c:pt idx="99">
                  <c:v>4/20/1987</c:v>
                </c:pt>
                <c:pt idx="100">
                  <c:v>4/27/1987</c:v>
                </c:pt>
                <c:pt idx="101">
                  <c:v>5/4/1987</c:v>
                </c:pt>
                <c:pt idx="102">
                  <c:v>5/11/1987</c:v>
                </c:pt>
                <c:pt idx="103">
                  <c:v>5/18/1987</c:v>
                </c:pt>
                <c:pt idx="104">
                  <c:v>5/25/1987</c:v>
                </c:pt>
                <c:pt idx="105">
                  <c:v>6/1/1987</c:v>
                </c:pt>
                <c:pt idx="106">
                  <c:v>6/8/1987</c:v>
                </c:pt>
                <c:pt idx="107">
                  <c:v>6/15/1987</c:v>
                </c:pt>
                <c:pt idx="108">
                  <c:v>6/22/1987</c:v>
                </c:pt>
                <c:pt idx="109">
                  <c:v>6/29/1987</c:v>
                </c:pt>
                <c:pt idx="110">
                  <c:v>7/6/1987</c:v>
                </c:pt>
                <c:pt idx="111">
                  <c:v>7/13/1987</c:v>
                </c:pt>
                <c:pt idx="112">
                  <c:v>7/20/1987</c:v>
                </c:pt>
                <c:pt idx="113">
                  <c:v>7/27/1987</c:v>
                </c:pt>
                <c:pt idx="114">
                  <c:v>8/3/1987</c:v>
                </c:pt>
                <c:pt idx="115">
                  <c:v>8/10/1987</c:v>
                </c:pt>
                <c:pt idx="116">
                  <c:v>8/17/1987</c:v>
                </c:pt>
                <c:pt idx="117">
                  <c:v>8/24/1987</c:v>
                </c:pt>
                <c:pt idx="118">
                  <c:v>8/31/1987</c:v>
                </c:pt>
                <c:pt idx="119">
                  <c:v>9/7/1987</c:v>
                </c:pt>
                <c:pt idx="120">
                  <c:v>9/14/1987</c:v>
                </c:pt>
                <c:pt idx="121">
                  <c:v>9/21/1987</c:v>
                </c:pt>
                <c:pt idx="122">
                  <c:v>9/28/1987</c:v>
                </c:pt>
                <c:pt idx="123">
                  <c:v>10/5/1987</c:v>
                </c:pt>
                <c:pt idx="124">
                  <c:v>10/12/1987</c:v>
                </c:pt>
                <c:pt idx="125">
                  <c:v>10/19/1987</c:v>
                </c:pt>
                <c:pt idx="126">
                  <c:v>10/26/1987</c:v>
                </c:pt>
                <c:pt idx="127">
                  <c:v>11/2/1987</c:v>
                </c:pt>
                <c:pt idx="128">
                  <c:v>11/9/1987</c:v>
                </c:pt>
                <c:pt idx="129">
                  <c:v>11/16/1987</c:v>
                </c:pt>
                <c:pt idx="130">
                  <c:v>11/23/1987</c:v>
                </c:pt>
                <c:pt idx="131">
                  <c:v>11/30/1987</c:v>
                </c:pt>
                <c:pt idx="132">
                  <c:v>12/7/1987</c:v>
                </c:pt>
                <c:pt idx="133">
                  <c:v>12/14/1987</c:v>
                </c:pt>
                <c:pt idx="134">
                  <c:v>12/21/1987</c:v>
                </c:pt>
                <c:pt idx="135">
                  <c:v>12/28/1987</c:v>
                </c:pt>
                <c:pt idx="136">
                  <c:v>1/4/1988</c:v>
                </c:pt>
                <c:pt idx="137">
                  <c:v>1/11/1988</c:v>
                </c:pt>
                <c:pt idx="138">
                  <c:v>1/18/1988</c:v>
                </c:pt>
                <c:pt idx="139">
                  <c:v>1/25/1988</c:v>
                </c:pt>
                <c:pt idx="140">
                  <c:v>2/1/1988</c:v>
                </c:pt>
                <c:pt idx="141">
                  <c:v>2/8/1988</c:v>
                </c:pt>
                <c:pt idx="142">
                  <c:v>2/15/1988</c:v>
                </c:pt>
                <c:pt idx="143">
                  <c:v>2/22/1988</c:v>
                </c:pt>
                <c:pt idx="144">
                  <c:v>2/29/1988</c:v>
                </c:pt>
                <c:pt idx="145">
                  <c:v>3/7/1988</c:v>
                </c:pt>
                <c:pt idx="146">
                  <c:v>3/14/1988</c:v>
                </c:pt>
                <c:pt idx="147">
                  <c:v>3/21/1988</c:v>
                </c:pt>
                <c:pt idx="148">
                  <c:v>3/28/1988</c:v>
                </c:pt>
                <c:pt idx="149">
                  <c:v>4/4/1988</c:v>
                </c:pt>
                <c:pt idx="150">
                  <c:v>4/11/1988</c:v>
                </c:pt>
                <c:pt idx="151">
                  <c:v>4/18/1988</c:v>
                </c:pt>
                <c:pt idx="152">
                  <c:v>4/25/1988</c:v>
                </c:pt>
                <c:pt idx="153">
                  <c:v>5/2/1988</c:v>
                </c:pt>
                <c:pt idx="154">
                  <c:v>5/9/1988</c:v>
                </c:pt>
                <c:pt idx="155">
                  <c:v>5/16/1988</c:v>
                </c:pt>
                <c:pt idx="156">
                  <c:v>5/23/1988</c:v>
                </c:pt>
                <c:pt idx="157">
                  <c:v>5/30/1988</c:v>
                </c:pt>
                <c:pt idx="158">
                  <c:v>6/6/1988</c:v>
                </c:pt>
                <c:pt idx="159">
                  <c:v>6/13/1988</c:v>
                </c:pt>
                <c:pt idx="160">
                  <c:v>6/20/1988</c:v>
                </c:pt>
                <c:pt idx="161">
                  <c:v>6/27/1988</c:v>
                </c:pt>
                <c:pt idx="162">
                  <c:v>7/4/1988</c:v>
                </c:pt>
                <c:pt idx="163">
                  <c:v>7/11/1988</c:v>
                </c:pt>
                <c:pt idx="164">
                  <c:v>7/18/1988</c:v>
                </c:pt>
                <c:pt idx="165">
                  <c:v>7/25/1988</c:v>
                </c:pt>
                <c:pt idx="166">
                  <c:v>8/1/1988</c:v>
                </c:pt>
                <c:pt idx="167">
                  <c:v>8/8/1988</c:v>
                </c:pt>
                <c:pt idx="168">
                  <c:v>8/15/1988</c:v>
                </c:pt>
                <c:pt idx="169">
                  <c:v>8/22/1988</c:v>
                </c:pt>
                <c:pt idx="170">
                  <c:v>8/29/1988</c:v>
                </c:pt>
                <c:pt idx="171">
                  <c:v>9/5/1988</c:v>
                </c:pt>
                <c:pt idx="172">
                  <c:v>9/12/1988</c:v>
                </c:pt>
                <c:pt idx="173">
                  <c:v>9/19/1988</c:v>
                </c:pt>
                <c:pt idx="174">
                  <c:v>9/26/1988</c:v>
                </c:pt>
                <c:pt idx="175">
                  <c:v>10/3/1988</c:v>
                </c:pt>
                <c:pt idx="176">
                  <c:v>10/10/1988</c:v>
                </c:pt>
                <c:pt idx="177">
                  <c:v>10/17/1988</c:v>
                </c:pt>
                <c:pt idx="178">
                  <c:v>10/24/1988</c:v>
                </c:pt>
                <c:pt idx="179">
                  <c:v>10/31/1988</c:v>
                </c:pt>
                <c:pt idx="180">
                  <c:v>11/7/1988</c:v>
                </c:pt>
                <c:pt idx="181">
                  <c:v>11/14/1988</c:v>
                </c:pt>
                <c:pt idx="182">
                  <c:v>11/21/1988</c:v>
                </c:pt>
                <c:pt idx="183">
                  <c:v>11/28/1988</c:v>
                </c:pt>
                <c:pt idx="184">
                  <c:v>12/5/1988</c:v>
                </c:pt>
                <c:pt idx="185">
                  <c:v>12/12/1988</c:v>
                </c:pt>
                <c:pt idx="186">
                  <c:v>12/19/1988</c:v>
                </c:pt>
                <c:pt idx="187">
                  <c:v>12/26/1988</c:v>
                </c:pt>
                <c:pt idx="188">
                  <c:v>1/2/1989</c:v>
                </c:pt>
                <c:pt idx="189">
                  <c:v>1/9/1989</c:v>
                </c:pt>
                <c:pt idx="190">
                  <c:v>1/16/1989</c:v>
                </c:pt>
                <c:pt idx="191">
                  <c:v>1/23/1989</c:v>
                </c:pt>
                <c:pt idx="192">
                  <c:v>1/30/1989</c:v>
                </c:pt>
                <c:pt idx="193">
                  <c:v>2/6/1989</c:v>
                </c:pt>
                <c:pt idx="194">
                  <c:v>2/13/1989</c:v>
                </c:pt>
                <c:pt idx="195">
                  <c:v>2/20/1989</c:v>
                </c:pt>
                <c:pt idx="196">
                  <c:v>2/27/1989</c:v>
                </c:pt>
                <c:pt idx="197">
                  <c:v>3/6/1989</c:v>
                </c:pt>
                <c:pt idx="198">
                  <c:v>3/13/1989</c:v>
                </c:pt>
                <c:pt idx="199">
                  <c:v>3/20/1989</c:v>
                </c:pt>
                <c:pt idx="200">
                  <c:v>3/27/1989</c:v>
                </c:pt>
                <c:pt idx="201">
                  <c:v>4/3/1989</c:v>
                </c:pt>
                <c:pt idx="202">
                  <c:v>4/10/1989</c:v>
                </c:pt>
                <c:pt idx="203">
                  <c:v>4/17/1989</c:v>
                </c:pt>
                <c:pt idx="204">
                  <c:v>4/24/1989</c:v>
                </c:pt>
                <c:pt idx="205">
                  <c:v>5/1/1989</c:v>
                </c:pt>
                <c:pt idx="206">
                  <c:v>5/8/1989</c:v>
                </c:pt>
                <c:pt idx="207">
                  <c:v>5/15/1989</c:v>
                </c:pt>
                <c:pt idx="208">
                  <c:v>5/22/1989</c:v>
                </c:pt>
                <c:pt idx="209">
                  <c:v>5/29/1989</c:v>
                </c:pt>
                <c:pt idx="210">
                  <c:v>6/5/1989</c:v>
                </c:pt>
                <c:pt idx="211">
                  <c:v>6/12/1989</c:v>
                </c:pt>
                <c:pt idx="212">
                  <c:v>6/19/1989</c:v>
                </c:pt>
                <c:pt idx="213">
                  <c:v>6/26/1989</c:v>
                </c:pt>
                <c:pt idx="214">
                  <c:v>7/3/1989</c:v>
                </c:pt>
                <c:pt idx="215">
                  <c:v>7/10/1989</c:v>
                </c:pt>
                <c:pt idx="216">
                  <c:v>7/17/1989</c:v>
                </c:pt>
                <c:pt idx="217">
                  <c:v>7/24/1989</c:v>
                </c:pt>
                <c:pt idx="218">
                  <c:v>7/31/1989</c:v>
                </c:pt>
                <c:pt idx="219">
                  <c:v>8/7/1989</c:v>
                </c:pt>
                <c:pt idx="220">
                  <c:v>8/14/1989</c:v>
                </c:pt>
                <c:pt idx="221">
                  <c:v>8/21/1989</c:v>
                </c:pt>
                <c:pt idx="222">
                  <c:v>8/28/1989</c:v>
                </c:pt>
                <c:pt idx="223">
                  <c:v>9/4/1989</c:v>
                </c:pt>
                <c:pt idx="224">
                  <c:v>9/11/1989</c:v>
                </c:pt>
                <c:pt idx="225">
                  <c:v>9/18/1989</c:v>
                </c:pt>
                <c:pt idx="226">
                  <c:v>9/25/1989</c:v>
                </c:pt>
                <c:pt idx="227">
                  <c:v>10/2/1989</c:v>
                </c:pt>
                <c:pt idx="228">
                  <c:v>10/9/1989</c:v>
                </c:pt>
                <c:pt idx="229">
                  <c:v>10/16/1989</c:v>
                </c:pt>
                <c:pt idx="230">
                  <c:v>10/23/1989</c:v>
                </c:pt>
                <c:pt idx="231">
                  <c:v>10/30/1989</c:v>
                </c:pt>
                <c:pt idx="232">
                  <c:v>11/6/1989</c:v>
                </c:pt>
                <c:pt idx="233">
                  <c:v>11/13/1989</c:v>
                </c:pt>
                <c:pt idx="234">
                  <c:v>11/20/1989</c:v>
                </c:pt>
                <c:pt idx="235">
                  <c:v>11/27/1989</c:v>
                </c:pt>
                <c:pt idx="236">
                  <c:v>12/4/1989</c:v>
                </c:pt>
                <c:pt idx="237">
                  <c:v>12/11/1989</c:v>
                </c:pt>
                <c:pt idx="238">
                  <c:v>12/18/1989</c:v>
                </c:pt>
                <c:pt idx="239">
                  <c:v>12/25/1989</c:v>
                </c:pt>
                <c:pt idx="240">
                  <c:v>1/1/1990</c:v>
                </c:pt>
                <c:pt idx="241">
                  <c:v>1/8/1990</c:v>
                </c:pt>
                <c:pt idx="242">
                  <c:v>1/15/1990</c:v>
                </c:pt>
                <c:pt idx="243">
                  <c:v>1/22/1990</c:v>
                </c:pt>
                <c:pt idx="244">
                  <c:v>1/29/1990</c:v>
                </c:pt>
                <c:pt idx="245">
                  <c:v>2/5/1990</c:v>
                </c:pt>
                <c:pt idx="246">
                  <c:v>2/12/1990</c:v>
                </c:pt>
                <c:pt idx="247">
                  <c:v>2/19/1990</c:v>
                </c:pt>
                <c:pt idx="248">
                  <c:v>2/26/1990</c:v>
                </c:pt>
                <c:pt idx="249">
                  <c:v>3/5/1990</c:v>
                </c:pt>
                <c:pt idx="250">
                  <c:v>3/12/1990</c:v>
                </c:pt>
                <c:pt idx="251">
                  <c:v>3/19/1990</c:v>
                </c:pt>
                <c:pt idx="252">
                  <c:v>3/26/1990</c:v>
                </c:pt>
                <c:pt idx="253">
                  <c:v>4/2/1990</c:v>
                </c:pt>
                <c:pt idx="254">
                  <c:v>4/9/1990</c:v>
                </c:pt>
                <c:pt idx="255">
                  <c:v>4/16/1990</c:v>
                </c:pt>
                <c:pt idx="256">
                  <c:v>4/23/1990</c:v>
                </c:pt>
                <c:pt idx="257">
                  <c:v>4/30/1990</c:v>
                </c:pt>
                <c:pt idx="258">
                  <c:v>5/7/1990</c:v>
                </c:pt>
                <c:pt idx="259">
                  <c:v>5/14/1990</c:v>
                </c:pt>
                <c:pt idx="260">
                  <c:v>5/21/1990</c:v>
                </c:pt>
                <c:pt idx="261">
                  <c:v>5/28/1990</c:v>
                </c:pt>
                <c:pt idx="262">
                  <c:v>6/4/1990</c:v>
                </c:pt>
                <c:pt idx="263">
                  <c:v>6/11/1990</c:v>
                </c:pt>
                <c:pt idx="264">
                  <c:v>6/18/1990</c:v>
                </c:pt>
                <c:pt idx="265">
                  <c:v>6/25/1990</c:v>
                </c:pt>
                <c:pt idx="266">
                  <c:v>7/2/1990</c:v>
                </c:pt>
                <c:pt idx="267">
                  <c:v>7/9/1990</c:v>
                </c:pt>
                <c:pt idx="268">
                  <c:v>7/16/1990</c:v>
                </c:pt>
                <c:pt idx="269">
                  <c:v>7/23/1990</c:v>
                </c:pt>
                <c:pt idx="270">
                  <c:v>7/30/1990</c:v>
                </c:pt>
                <c:pt idx="271">
                  <c:v>8/6/1990</c:v>
                </c:pt>
                <c:pt idx="272">
                  <c:v>8/13/1990</c:v>
                </c:pt>
                <c:pt idx="273">
                  <c:v>8/20/1990</c:v>
                </c:pt>
                <c:pt idx="274">
                  <c:v>8/27/1990</c:v>
                </c:pt>
                <c:pt idx="275">
                  <c:v>9/3/1990</c:v>
                </c:pt>
                <c:pt idx="276">
                  <c:v>9/10/1990</c:v>
                </c:pt>
                <c:pt idx="277">
                  <c:v>9/17/1990</c:v>
                </c:pt>
                <c:pt idx="278">
                  <c:v>9/24/1990</c:v>
                </c:pt>
                <c:pt idx="279">
                  <c:v>10/1/1990</c:v>
                </c:pt>
                <c:pt idx="280">
                  <c:v>10/8/1990</c:v>
                </c:pt>
                <c:pt idx="281">
                  <c:v>10/15/1990</c:v>
                </c:pt>
                <c:pt idx="282">
                  <c:v>10/22/1990</c:v>
                </c:pt>
                <c:pt idx="283">
                  <c:v>10/29/1990</c:v>
                </c:pt>
                <c:pt idx="284">
                  <c:v>11/5/1990</c:v>
                </c:pt>
                <c:pt idx="285">
                  <c:v>11/12/1990</c:v>
                </c:pt>
                <c:pt idx="286">
                  <c:v>11/19/1990</c:v>
                </c:pt>
                <c:pt idx="287">
                  <c:v>11/26/1990</c:v>
                </c:pt>
                <c:pt idx="288">
                  <c:v>12/3/1990</c:v>
                </c:pt>
                <c:pt idx="289">
                  <c:v>12/10/1990</c:v>
                </c:pt>
                <c:pt idx="290">
                  <c:v>12/17/1990</c:v>
                </c:pt>
                <c:pt idx="291">
                  <c:v>12/24/1990</c:v>
                </c:pt>
                <c:pt idx="292">
                  <c:v>12/31/1990</c:v>
                </c:pt>
                <c:pt idx="293">
                  <c:v>1/7/1991</c:v>
                </c:pt>
                <c:pt idx="294">
                  <c:v>1/14/1991</c:v>
                </c:pt>
                <c:pt idx="295">
                  <c:v>1/21/1991</c:v>
                </c:pt>
                <c:pt idx="296">
                  <c:v>1/28/1991</c:v>
                </c:pt>
                <c:pt idx="297">
                  <c:v>2/4/1991</c:v>
                </c:pt>
                <c:pt idx="298">
                  <c:v>2/11/1991</c:v>
                </c:pt>
                <c:pt idx="299">
                  <c:v>2/18/1991</c:v>
                </c:pt>
                <c:pt idx="300">
                  <c:v>2/25/1991</c:v>
                </c:pt>
                <c:pt idx="301">
                  <c:v>3/4/1991</c:v>
                </c:pt>
                <c:pt idx="302">
                  <c:v>3/11/1991</c:v>
                </c:pt>
                <c:pt idx="303">
                  <c:v>3/18/1991</c:v>
                </c:pt>
                <c:pt idx="304">
                  <c:v>3/25/1991</c:v>
                </c:pt>
                <c:pt idx="305">
                  <c:v>4/1/1991</c:v>
                </c:pt>
                <c:pt idx="306">
                  <c:v>4/8/1991</c:v>
                </c:pt>
                <c:pt idx="307">
                  <c:v>4/15/1991</c:v>
                </c:pt>
                <c:pt idx="308">
                  <c:v>4/22/1991</c:v>
                </c:pt>
                <c:pt idx="309">
                  <c:v>4/29/1991</c:v>
                </c:pt>
                <c:pt idx="310">
                  <c:v>5/6/1991</c:v>
                </c:pt>
                <c:pt idx="311">
                  <c:v>5/13/1991</c:v>
                </c:pt>
                <c:pt idx="312">
                  <c:v>5/20/1991</c:v>
                </c:pt>
                <c:pt idx="313">
                  <c:v>5/27/1991</c:v>
                </c:pt>
                <c:pt idx="314">
                  <c:v>6/3/1991</c:v>
                </c:pt>
                <c:pt idx="315">
                  <c:v>6/10/1991</c:v>
                </c:pt>
                <c:pt idx="316">
                  <c:v>6/17/1991</c:v>
                </c:pt>
                <c:pt idx="317">
                  <c:v>6/24/1991</c:v>
                </c:pt>
                <c:pt idx="318">
                  <c:v>7/1/1991</c:v>
                </c:pt>
                <c:pt idx="319">
                  <c:v>7/8/1991</c:v>
                </c:pt>
                <c:pt idx="320">
                  <c:v>7/15/1991</c:v>
                </c:pt>
                <c:pt idx="321">
                  <c:v>7/22/1991</c:v>
                </c:pt>
                <c:pt idx="322">
                  <c:v>7/29/1991</c:v>
                </c:pt>
                <c:pt idx="323">
                  <c:v>8/5/1991</c:v>
                </c:pt>
                <c:pt idx="324">
                  <c:v>8/12/1991</c:v>
                </c:pt>
                <c:pt idx="325">
                  <c:v>8/19/1991</c:v>
                </c:pt>
                <c:pt idx="326">
                  <c:v>8/26/1991</c:v>
                </c:pt>
                <c:pt idx="327">
                  <c:v>9/2/1991</c:v>
                </c:pt>
                <c:pt idx="328">
                  <c:v>9/9/1991</c:v>
                </c:pt>
                <c:pt idx="329">
                  <c:v>9/16/1991</c:v>
                </c:pt>
                <c:pt idx="330">
                  <c:v>9/23/1991</c:v>
                </c:pt>
                <c:pt idx="331">
                  <c:v>9/30/1991</c:v>
                </c:pt>
                <c:pt idx="332">
                  <c:v>10/7/1991</c:v>
                </c:pt>
                <c:pt idx="333">
                  <c:v>10/14/1991</c:v>
                </c:pt>
                <c:pt idx="334">
                  <c:v>10/21/1991</c:v>
                </c:pt>
                <c:pt idx="335">
                  <c:v>10/28/1991</c:v>
                </c:pt>
                <c:pt idx="336">
                  <c:v>11/4/1991</c:v>
                </c:pt>
                <c:pt idx="337">
                  <c:v>11/11/1991</c:v>
                </c:pt>
                <c:pt idx="338">
                  <c:v>11/18/1991</c:v>
                </c:pt>
                <c:pt idx="339">
                  <c:v>11/25/1991</c:v>
                </c:pt>
                <c:pt idx="340">
                  <c:v>12/2/1991</c:v>
                </c:pt>
                <c:pt idx="341">
                  <c:v>12/9/1991</c:v>
                </c:pt>
                <c:pt idx="342">
                  <c:v>12/16/1991</c:v>
                </c:pt>
                <c:pt idx="343">
                  <c:v>12/23/1991</c:v>
                </c:pt>
                <c:pt idx="344">
                  <c:v>12/30/1991</c:v>
                </c:pt>
                <c:pt idx="345">
                  <c:v>1/6/1992</c:v>
                </c:pt>
                <c:pt idx="346">
                  <c:v>1/13/1992</c:v>
                </c:pt>
                <c:pt idx="347">
                  <c:v>1/20/1992</c:v>
                </c:pt>
                <c:pt idx="348">
                  <c:v>1/27/1992</c:v>
                </c:pt>
                <c:pt idx="349">
                  <c:v>2/3/1992</c:v>
                </c:pt>
                <c:pt idx="350">
                  <c:v>2/10/1992</c:v>
                </c:pt>
                <c:pt idx="351">
                  <c:v>2/17/1992</c:v>
                </c:pt>
                <c:pt idx="352">
                  <c:v>2/24/1992</c:v>
                </c:pt>
                <c:pt idx="353">
                  <c:v>3/2/1992</c:v>
                </c:pt>
                <c:pt idx="354">
                  <c:v>3/9/1992</c:v>
                </c:pt>
                <c:pt idx="355">
                  <c:v>3/16/1992</c:v>
                </c:pt>
                <c:pt idx="356">
                  <c:v>3/23/1992</c:v>
                </c:pt>
                <c:pt idx="357">
                  <c:v>3/30/1992</c:v>
                </c:pt>
                <c:pt idx="358">
                  <c:v>4/6/1992</c:v>
                </c:pt>
                <c:pt idx="359">
                  <c:v>4/13/1992</c:v>
                </c:pt>
                <c:pt idx="360">
                  <c:v>4/20/1992</c:v>
                </c:pt>
                <c:pt idx="361">
                  <c:v>4/27/1992</c:v>
                </c:pt>
                <c:pt idx="362">
                  <c:v>5/4/1992</c:v>
                </c:pt>
                <c:pt idx="363">
                  <c:v>5/11/1992</c:v>
                </c:pt>
                <c:pt idx="364">
                  <c:v>5/18/1992</c:v>
                </c:pt>
                <c:pt idx="365">
                  <c:v>5/25/1992</c:v>
                </c:pt>
                <c:pt idx="366">
                  <c:v>6/1/1992</c:v>
                </c:pt>
                <c:pt idx="367">
                  <c:v>6/8/1992</c:v>
                </c:pt>
                <c:pt idx="368">
                  <c:v>6/15/1992</c:v>
                </c:pt>
                <c:pt idx="369">
                  <c:v>6/22/1992</c:v>
                </c:pt>
                <c:pt idx="370">
                  <c:v>6/29/1992</c:v>
                </c:pt>
                <c:pt idx="371">
                  <c:v>7/6/1992</c:v>
                </c:pt>
                <c:pt idx="372">
                  <c:v>7/13/1992</c:v>
                </c:pt>
                <c:pt idx="373">
                  <c:v>7/20/1992</c:v>
                </c:pt>
                <c:pt idx="374">
                  <c:v>7/27/1992</c:v>
                </c:pt>
                <c:pt idx="375">
                  <c:v>8/3/1992</c:v>
                </c:pt>
                <c:pt idx="376">
                  <c:v>8/10/1992</c:v>
                </c:pt>
                <c:pt idx="377">
                  <c:v>8/17/1992</c:v>
                </c:pt>
                <c:pt idx="378">
                  <c:v>8/24/1992</c:v>
                </c:pt>
                <c:pt idx="379">
                  <c:v>8/31/1992</c:v>
                </c:pt>
                <c:pt idx="380">
                  <c:v>9/7/1992</c:v>
                </c:pt>
                <c:pt idx="381">
                  <c:v>9/14/1992</c:v>
                </c:pt>
                <c:pt idx="382">
                  <c:v>9/21/1992</c:v>
                </c:pt>
                <c:pt idx="383">
                  <c:v>9/28/1992</c:v>
                </c:pt>
                <c:pt idx="384">
                  <c:v>10/5/1992</c:v>
                </c:pt>
                <c:pt idx="385">
                  <c:v>10/12/1992</c:v>
                </c:pt>
                <c:pt idx="386">
                  <c:v>10/19/1992</c:v>
                </c:pt>
                <c:pt idx="387">
                  <c:v>10/26/1992</c:v>
                </c:pt>
                <c:pt idx="388">
                  <c:v>11/2/1992</c:v>
                </c:pt>
                <c:pt idx="389">
                  <c:v>11/9/1992</c:v>
                </c:pt>
                <c:pt idx="390">
                  <c:v>11/16/1992</c:v>
                </c:pt>
                <c:pt idx="391">
                  <c:v>11/23/1992</c:v>
                </c:pt>
                <c:pt idx="392">
                  <c:v>11/30/1992</c:v>
                </c:pt>
                <c:pt idx="393">
                  <c:v>12/7/1992</c:v>
                </c:pt>
                <c:pt idx="394">
                  <c:v>12/14/1992</c:v>
                </c:pt>
                <c:pt idx="395">
                  <c:v>12/21/1992</c:v>
                </c:pt>
                <c:pt idx="396">
                  <c:v>12/28/1992</c:v>
                </c:pt>
                <c:pt idx="397">
                  <c:v>1/4/1993</c:v>
                </c:pt>
                <c:pt idx="398">
                  <c:v>1/11/1993</c:v>
                </c:pt>
                <c:pt idx="399">
                  <c:v>1/18/1993</c:v>
                </c:pt>
                <c:pt idx="400">
                  <c:v>1/25/1993</c:v>
                </c:pt>
                <c:pt idx="401">
                  <c:v>2/1/1993</c:v>
                </c:pt>
                <c:pt idx="402">
                  <c:v>2/8/1993</c:v>
                </c:pt>
                <c:pt idx="403">
                  <c:v>2/15/1993</c:v>
                </c:pt>
                <c:pt idx="404">
                  <c:v>2/22/1993</c:v>
                </c:pt>
                <c:pt idx="405">
                  <c:v>3/1/1993</c:v>
                </c:pt>
                <c:pt idx="406">
                  <c:v>3/8/1993</c:v>
                </c:pt>
                <c:pt idx="407">
                  <c:v>3/15/1993</c:v>
                </c:pt>
                <c:pt idx="408">
                  <c:v>3/22/1993</c:v>
                </c:pt>
                <c:pt idx="409">
                  <c:v>3/29/1993</c:v>
                </c:pt>
                <c:pt idx="410">
                  <c:v>4/5/1993</c:v>
                </c:pt>
                <c:pt idx="411">
                  <c:v>4/12/1993</c:v>
                </c:pt>
                <c:pt idx="412">
                  <c:v>4/19/1993</c:v>
                </c:pt>
                <c:pt idx="413">
                  <c:v>4/26/1993</c:v>
                </c:pt>
                <c:pt idx="414">
                  <c:v>5/3/1993</c:v>
                </c:pt>
                <c:pt idx="415">
                  <c:v>5/10/1993</c:v>
                </c:pt>
                <c:pt idx="416">
                  <c:v>5/17/1993</c:v>
                </c:pt>
                <c:pt idx="417">
                  <c:v>5/24/1993</c:v>
                </c:pt>
                <c:pt idx="418">
                  <c:v>5/31/1993</c:v>
                </c:pt>
                <c:pt idx="419">
                  <c:v>6/7/1993</c:v>
                </c:pt>
                <c:pt idx="420">
                  <c:v>6/14/1993</c:v>
                </c:pt>
                <c:pt idx="421">
                  <c:v>6/21/1993</c:v>
                </c:pt>
                <c:pt idx="422">
                  <c:v>6/28/1993</c:v>
                </c:pt>
                <c:pt idx="423">
                  <c:v>7/5/1993</c:v>
                </c:pt>
                <c:pt idx="424">
                  <c:v>7/12/1993</c:v>
                </c:pt>
                <c:pt idx="425">
                  <c:v>7/19/1993</c:v>
                </c:pt>
                <c:pt idx="426">
                  <c:v>7/26/1993</c:v>
                </c:pt>
                <c:pt idx="427">
                  <c:v>8/2/1993</c:v>
                </c:pt>
                <c:pt idx="428">
                  <c:v>8/9/1993</c:v>
                </c:pt>
                <c:pt idx="429">
                  <c:v>8/16/1993</c:v>
                </c:pt>
                <c:pt idx="430">
                  <c:v>8/23/1993</c:v>
                </c:pt>
                <c:pt idx="431">
                  <c:v>8/30/1993</c:v>
                </c:pt>
                <c:pt idx="432">
                  <c:v>9/6/1993</c:v>
                </c:pt>
                <c:pt idx="433">
                  <c:v>9/13/1993</c:v>
                </c:pt>
                <c:pt idx="434">
                  <c:v>9/20/1993</c:v>
                </c:pt>
                <c:pt idx="435">
                  <c:v>9/27/1993</c:v>
                </c:pt>
                <c:pt idx="436">
                  <c:v>10/4/1993</c:v>
                </c:pt>
                <c:pt idx="437">
                  <c:v>10/11/1993</c:v>
                </c:pt>
                <c:pt idx="438">
                  <c:v>10/18/1993</c:v>
                </c:pt>
                <c:pt idx="439">
                  <c:v>10/25/1993</c:v>
                </c:pt>
                <c:pt idx="440">
                  <c:v>11/1/1993</c:v>
                </c:pt>
                <c:pt idx="441">
                  <c:v>11/8/1993</c:v>
                </c:pt>
                <c:pt idx="442">
                  <c:v>11/15/1993</c:v>
                </c:pt>
                <c:pt idx="443">
                  <c:v>11/22/1993</c:v>
                </c:pt>
                <c:pt idx="444">
                  <c:v>11/29/1993</c:v>
                </c:pt>
                <c:pt idx="445">
                  <c:v>12/6/1993</c:v>
                </c:pt>
                <c:pt idx="446">
                  <c:v>12/13/1993</c:v>
                </c:pt>
                <c:pt idx="447">
                  <c:v>12/20/1993</c:v>
                </c:pt>
                <c:pt idx="448">
                  <c:v>12/27/1993</c:v>
                </c:pt>
                <c:pt idx="449">
                  <c:v>1/3/1994</c:v>
                </c:pt>
                <c:pt idx="450">
                  <c:v>1/10/1994</c:v>
                </c:pt>
                <c:pt idx="451">
                  <c:v>1/17/1994</c:v>
                </c:pt>
                <c:pt idx="452">
                  <c:v>1/24/1994</c:v>
                </c:pt>
                <c:pt idx="453">
                  <c:v>1/31/1994</c:v>
                </c:pt>
                <c:pt idx="454">
                  <c:v>2/7/1994</c:v>
                </c:pt>
                <c:pt idx="455">
                  <c:v>2/14/1994</c:v>
                </c:pt>
                <c:pt idx="456">
                  <c:v>2/21/1994</c:v>
                </c:pt>
                <c:pt idx="457">
                  <c:v>2/28/1994</c:v>
                </c:pt>
                <c:pt idx="458">
                  <c:v>3/7/1994</c:v>
                </c:pt>
                <c:pt idx="459">
                  <c:v>3/14/1994</c:v>
                </c:pt>
                <c:pt idx="460">
                  <c:v>3/21/1994</c:v>
                </c:pt>
                <c:pt idx="461">
                  <c:v>3/28/1994</c:v>
                </c:pt>
                <c:pt idx="462">
                  <c:v>4/4/1994</c:v>
                </c:pt>
                <c:pt idx="463">
                  <c:v>4/11/1994</c:v>
                </c:pt>
                <c:pt idx="464">
                  <c:v>4/18/1994</c:v>
                </c:pt>
                <c:pt idx="465">
                  <c:v>4/25/1994</c:v>
                </c:pt>
                <c:pt idx="466">
                  <c:v>5/2/1994</c:v>
                </c:pt>
                <c:pt idx="467">
                  <c:v>5/9/1994</c:v>
                </c:pt>
                <c:pt idx="468">
                  <c:v>5/16/1994</c:v>
                </c:pt>
                <c:pt idx="469">
                  <c:v>5/23/1994</c:v>
                </c:pt>
                <c:pt idx="470">
                  <c:v>5/30/1994</c:v>
                </c:pt>
                <c:pt idx="471">
                  <c:v>6/6/1994</c:v>
                </c:pt>
                <c:pt idx="472">
                  <c:v>6/13/1994</c:v>
                </c:pt>
                <c:pt idx="473">
                  <c:v>6/20/1994</c:v>
                </c:pt>
                <c:pt idx="474">
                  <c:v>6/27/1994</c:v>
                </c:pt>
                <c:pt idx="475">
                  <c:v>7/4/1994</c:v>
                </c:pt>
                <c:pt idx="476">
                  <c:v>7/11/1994</c:v>
                </c:pt>
                <c:pt idx="477">
                  <c:v>7/18/1994</c:v>
                </c:pt>
                <c:pt idx="478">
                  <c:v>7/25/1994</c:v>
                </c:pt>
                <c:pt idx="479">
                  <c:v>8/1/1994</c:v>
                </c:pt>
                <c:pt idx="480">
                  <c:v>8/8/1994</c:v>
                </c:pt>
                <c:pt idx="481">
                  <c:v>8/15/1994</c:v>
                </c:pt>
                <c:pt idx="482">
                  <c:v>8/22/1994</c:v>
                </c:pt>
                <c:pt idx="483">
                  <c:v>8/29/1994</c:v>
                </c:pt>
                <c:pt idx="484">
                  <c:v>9/5/1994</c:v>
                </c:pt>
                <c:pt idx="485">
                  <c:v>9/12/1994</c:v>
                </c:pt>
                <c:pt idx="486">
                  <c:v>9/19/1994</c:v>
                </c:pt>
                <c:pt idx="487">
                  <c:v>9/26/1994</c:v>
                </c:pt>
                <c:pt idx="488">
                  <c:v>10/3/1994</c:v>
                </c:pt>
                <c:pt idx="489">
                  <c:v>10/10/1994</c:v>
                </c:pt>
                <c:pt idx="490">
                  <c:v>10/17/1994</c:v>
                </c:pt>
                <c:pt idx="491">
                  <c:v>10/24/1994</c:v>
                </c:pt>
                <c:pt idx="492">
                  <c:v>10/31/1994</c:v>
                </c:pt>
                <c:pt idx="493">
                  <c:v>11/7/1994</c:v>
                </c:pt>
                <c:pt idx="494">
                  <c:v>11/14/1994</c:v>
                </c:pt>
                <c:pt idx="495">
                  <c:v>11/21/1994</c:v>
                </c:pt>
                <c:pt idx="496">
                  <c:v>11/28/1994</c:v>
                </c:pt>
                <c:pt idx="497">
                  <c:v>12/5/1994</c:v>
                </c:pt>
                <c:pt idx="498">
                  <c:v>12/12/1994</c:v>
                </c:pt>
                <c:pt idx="499">
                  <c:v>12/19/1994</c:v>
                </c:pt>
                <c:pt idx="500">
                  <c:v>12/26/1994</c:v>
                </c:pt>
                <c:pt idx="501">
                  <c:v>1/2/1995</c:v>
                </c:pt>
                <c:pt idx="502">
                  <c:v>1/9/1995</c:v>
                </c:pt>
                <c:pt idx="503">
                  <c:v>1/16/1995</c:v>
                </c:pt>
                <c:pt idx="504">
                  <c:v>1/23/1995</c:v>
                </c:pt>
                <c:pt idx="505">
                  <c:v>1/30/1995</c:v>
                </c:pt>
                <c:pt idx="506">
                  <c:v>2/6/1995</c:v>
                </c:pt>
                <c:pt idx="507">
                  <c:v>2/13/1995</c:v>
                </c:pt>
                <c:pt idx="508">
                  <c:v>2/20/1995</c:v>
                </c:pt>
                <c:pt idx="509">
                  <c:v>2/27/1995</c:v>
                </c:pt>
                <c:pt idx="510">
                  <c:v>3/6/1995</c:v>
                </c:pt>
                <c:pt idx="511">
                  <c:v>3/13/1995</c:v>
                </c:pt>
                <c:pt idx="512">
                  <c:v>3/20/1995</c:v>
                </c:pt>
                <c:pt idx="513">
                  <c:v>3/27/1995</c:v>
                </c:pt>
                <c:pt idx="514">
                  <c:v>4/3/1995</c:v>
                </c:pt>
                <c:pt idx="515">
                  <c:v>4/10/1995</c:v>
                </c:pt>
                <c:pt idx="516">
                  <c:v>4/17/1995</c:v>
                </c:pt>
                <c:pt idx="517">
                  <c:v>4/24/1995</c:v>
                </c:pt>
                <c:pt idx="518">
                  <c:v>5/1/1995</c:v>
                </c:pt>
                <c:pt idx="519">
                  <c:v>5/8/1995</c:v>
                </c:pt>
                <c:pt idx="520">
                  <c:v>5/15/1995</c:v>
                </c:pt>
                <c:pt idx="521">
                  <c:v>5/22/1995</c:v>
                </c:pt>
                <c:pt idx="522">
                  <c:v>5/29/1995</c:v>
                </c:pt>
                <c:pt idx="523">
                  <c:v>6/5/1995</c:v>
                </c:pt>
                <c:pt idx="524">
                  <c:v>6/12/1995</c:v>
                </c:pt>
                <c:pt idx="525">
                  <c:v>6/19/1995</c:v>
                </c:pt>
                <c:pt idx="526">
                  <c:v>6/26/1995</c:v>
                </c:pt>
                <c:pt idx="527">
                  <c:v>7/3/1995</c:v>
                </c:pt>
                <c:pt idx="528">
                  <c:v>7/10/1995</c:v>
                </c:pt>
                <c:pt idx="529">
                  <c:v>7/17/1995</c:v>
                </c:pt>
                <c:pt idx="530">
                  <c:v>7/24/1995</c:v>
                </c:pt>
                <c:pt idx="531">
                  <c:v>7/31/1995</c:v>
                </c:pt>
                <c:pt idx="532">
                  <c:v>8/7/1995</c:v>
                </c:pt>
                <c:pt idx="533">
                  <c:v>8/14/1995</c:v>
                </c:pt>
                <c:pt idx="534">
                  <c:v>8/21/1995</c:v>
                </c:pt>
                <c:pt idx="535">
                  <c:v>8/28/1995</c:v>
                </c:pt>
                <c:pt idx="536">
                  <c:v>9/4/1995</c:v>
                </c:pt>
                <c:pt idx="537">
                  <c:v>9/11/1995</c:v>
                </c:pt>
                <c:pt idx="538">
                  <c:v>9/18/1995</c:v>
                </c:pt>
                <c:pt idx="539">
                  <c:v>9/25/1995</c:v>
                </c:pt>
                <c:pt idx="540">
                  <c:v>10/2/1995</c:v>
                </c:pt>
                <c:pt idx="541">
                  <c:v>10/9/1995</c:v>
                </c:pt>
                <c:pt idx="542">
                  <c:v>10/16/1995</c:v>
                </c:pt>
                <c:pt idx="543">
                  <c:v>10/23/1995</c:v>
                </c:pt>
                <c:pt idx="544">
                  <c:v>10/30/1995</c:v>
                </c:pt>
                <c:pt idx="545">
                  <c:v>11/6/1995</c:v>
                </c:pt>
                <c:pt idx="546">
                  <c:v>11/13/1995</c:v>
                </c:pt>
                <c:pt idx="547">
                  <c:v>11/20/1995</c:v>
                </c:pt>
                <c:pt idx="548">
                  <c:v>11/27/1995</c:v>
                </c:pt>
                <c:pt idx="549">
                  <c:v>12/4/1995</c:v>
                </c:pt>
                <c:pt idx="550">
                  <c:v>12/11/1995</c:v>
                </c:pt>
                <c:pt idx="551">
                  <c:v>12/18/1995</c:v>
                </c:pt>
                <c:pt idx="552">
                  <c:v>12/25/1995</c:v>
                </c:pt>
                <c:pt idx="553">
                  <c:v>1/1/1996</c:v>
                </c:pt>
                <c:pt idx="554">
                  <c:v>1/8/1996</c:v>
                </c:pt>
                <c:pt idx="555">
                  <c:v>1/15/1996</c:v>
                </c:pt>
                <c:pt idx="556">
                  <c:v>1/22/1996</c:v>
                </c:pt>
                <c:pt idx="557">
                  <c:v>1/29/1996</c:v>
                </c:pt>
                <c:pt idx="558">
                  <c:v>2/5/1996</c:v>
                </c:pt>
                <c:pt idx="559">
                  <c:v>2/12/1996</c:v>
                </c:pt>
                <c:pt idx="560">
                  <c:v>2/19/1996</c:v>
                </c:pt>
                <c:pt idx="561">
                  <c:v>2/26/1996</c:v>
                </c:pt>
                <c:pt idx="562">
                  <c:v>3/4/1996</c:v>
                </c:pt>
                <c:pt idx="563">
                  <c:v>3/11/1996</c:v>
                </c:pt>
                <c:pt idx="564">
                  <c:v>3/18/1996</c:v>
                </c:pt>
                <c:pt idx="565">
                  <c:v>3/25/1996</c:v>
                </c:pt>
                <c:pt idx="566">
                  <c:v>4/1/1996</c:v>
                </c:pt>
                <c:pt idx="567">
                  <c:v>4/8/1996</c:v>
                </c:pt>
                <c:pt idx="568">
                  <c:v>4/15/1996</c:v>
                </c:pt>
                <c:pt idx="569">
                  <c:v>4/22/1996</c:v>
                </c:pt>
                <c:pt idx="570">
                  <c:v>4/29/1996</c:v>
                </c:pt>
                <c:pt idx="571">
                  <c:v>5/6/1996</c:v>
                </c:pt>
                <c:pt idx="572">
                  <c:v>5/13/1996</c:v>
                </c:pt>
                <c:pt idx="573">
                  <c:v>5/20/1996</c:v>
                </c:pt>
                <c:pt idx="574">
                  <c:v>5/27/1996</c:v>
                </c:pt>
                <c:pt idx="575">
                  <c:v>6/3/1996</c:v>
                </c:pt>
                <c:pt idx="576">
                  <c:v>6/10/1996</c:v>
                </c:pt>
                <c:pt idx="577">
                  <c:v>6/17/1996</c:v>
                </c:pt>
                <c:pt idx="578">
                  <c:v>6/24/1996</c:v>
                </c:pt>
                <c:pt idx="579">
                  <c:v>7/1/1996</c:v>
                </c:pt>
                <c:pt idx="580">
                  <c:v>7/8/1996</c:v>
                </c:pt>
                <c:pt idx="581">
                  <c:v>7/15/1996</c:v>
                </c:pt>
                <c:pt idx="582">
                  <c:v>7/22/1996</c:v>
                </c:pt>
                <c:pt idx="583">
                  <c:v>7/29/1996</c:v>
                </c:pt>
                <c:pt idx="584">
                  <c:v>8/5/1996</c:v>
                </c:pt>
                <c:pt idx="585">
                  <c:v>8/12/1996</c:v>
                </c:pt>
                <c:pt idx="586">
                  <c:v>8/19/1996</c:v>
                </c:pt>
                <c:pt idx="587">
                  <c:v>8/26/1996</c:v>
                </c:pt>
                <c:pt idx="588">
                  <c:v>9/2/1996</c:v>
                </c:pt>
                <c:pt idx="589">
                  <c:v>9/9/1996</c:v>
                </c:pt>
                <c:pt idx="590">
                  <c:v>9/16/1996</c:v>
                </c:pt>
                <c:pt idx="591">
                  <c:v>9/23/1996</c:v>
                </c:pt>
                <c:pt idx="592">
                  <c:v>9/30/1996</c:v>
                </c:pt>
                <c:pt idx="593">
                  <c:v>10/7/1996</c:v>
                </c:pt>
                <c:pt idx="594">
                  <c:v>10/14/1996</c:v>
                </c:pt>
                <c:pt idx="595">
                  <c:v>10/21/1996</c:v>
                </c:pt>
                <c:pt idx="596">
                  <c:v>10/28/1996</c:v>
                </c:pt>
                <c:pt idx="597">
                  <c:v>11/4/1996</c:v>
                </c:pt>
                <c:pt idx="598">
                  <c:v>11/11/1996</c:v>
                </c:pt>
                <c:pt idx="599">
                  <c:v>11/18/1996</c:v>
                </c:pt>
                <c:pt idx="600">
                  <c:v>11/25/1996</c:v>
                </c:pt>
                <c:pt idx="601">
                  <c:v>12/2/1996</c:v>
                </c:pt>
                <c:pt idx="602">
                  <c:v>12/9/1996</c:v>
                </c:pt>
                <c:pt idx="603">
                  <c:v>12/16/1996</c:v>
                </c:pt>
                <c:pt idx="604">
                  <c:v>12/23/1996</c:v>
                </c:pt>
                <c:pt idx="605">
                  <c:v>12/30/1996</c:v>
                </c:pt>
                <c:pt idx="606">
                  <c:v>1/6/1997</c:v>
                </c:pt>
                <c:pt idx="607">
                  <c:v>1/13/1997</c:v>
                </c:pt>
                <c:pt idx="608">
                  <c:v>1/20/1997</c:v>
                </c:pt>
                <c:pt idx="609">
                  <c:v>1/27/1997</c:v>
                </c:pt>
                <c:pt idx="610">
                  <c:v>2/3/1997</c:v>
                </c:pt>
                <c:pt idx="611">
                  <c:v>2/10/1997</c:v>
                </c:pt>
                <c:pt idx="612">
                  <c:v>2/17/1997</c:v>
                </c:pt>
                <c:pt idx="613">
                  <c:v>2/24/1997</c:v>
                </c:pt>
                <c:pt idx="614">
                  <c:v>3/3/1997</c:v>
                </c:pt>
                <c:pt idx="615">
                  <c:v>3/10/1997</c:v>
                </c:pt>
                <c:pt idx="616">
                  <c:v>3/17/1997</c:v>
                </c:pt>
                <c:pt idx="617">
                  <c:v>3/24/1997</c:v>
                </c:pt>
                <c:pt idx="618">
                  <c:v>3/31/1997</c:v>
                </c:pt>
                <c:pt idx="619">
                  <c:v>4/7/1997</c:v>
                </c:pt>
                <c:pt idx="620">
                  <c:v>4/14/1997</c:v>
                </c:pt>
                <c:pt idx="621">
                  <c:v>4/21/1997</c:v>
                </c:pt>
                <c:pt idx="622">
                  <c:v>4/28/1997</c:v>
                </c:pt>
                <c:pt idx="623">
                  <c:v>5/5/1997</c:v>
                </c:pt>
                <c:pt idx="624">
                  <c:v>5/12/1997</c:v>
                </c:pt>
                <c:pt idx="625">
                  <c:v>5/19/1997</c:v>
                </c:pt>
                <c:pt idx="626">
                  <c:v>5/26/1997</c:v>
                </c:pt>
                <c:pt idx="627">
                  <c:v>6/2/1997</c:v>
                </c:pt>
                <c:pt idx="628">
                  <c:v>6/9/1997</c:v>
                </c:pt>
                <c:pt idx="629">
                  <c:v>6/16/1997</c:v>
                </c:pt>
                <c:pt idx="630">
                  <c:v>6/23/1997</c:v>
                </c:pt>
                <c:pt idx="631">
                  <c:v>6/30/1997</c:v>
                </c:pt>
                <c:pt idx="632">
                  <c:v>7/7/1997</c:v>
                </c:pt>
                <c:pt idx="633">
                  <c:v>7/14/1997</c:v>
                </c:pt>
                <c:pt idx="634">
                  <c:v>7/21/1997</c:v>
                </c:pt>
                <c:pt idx="635">
                  <c:v>7/28/1997</c:v>
                </c:pt>
                <c:pt idx="636">
                  <c:v>8/4/1997</c:v>
                </c:pt>
                <c:pt idx="637">
                  <c:v>8/11/1997</c:v>
                </c:pt>
                <c:pt idx="638">
                  <c:v>8/18/1997</c:v>
                </c:pt>
                <c:pt idx="639">
                  <c:v>8/25/1997</c:v>
                </c:pt>
                <c:pt idx="640">
                  <c:v>9/1/1997</c:v>
                </c:pt>
                <c:pt idx="641">
                  <c:v>9/8/1997</c:v>
                </c:pt>
                <c:pt idx="642">
                  <c:v>9/15/1997</c:v>
                </c:pt>
                <c:pt idx="643">
                  <c:v>9/22/1997</c:v>
                </c:pt>
                <c:pt idx="644">
                  <c:v>9/29/1997</c:v>
                </c:pt>
                <c:pt idx="645">
                  <c:v>10/6/1997</c:v>
                </c:pt>
                <c:pt idx="646">
                  <c:v>10/13/1997</c:v>
                </c:pt>
                <c:pt idx="647">
                  <c:v>10/20/1997</c:v>
                </c:pt>
                <c:pt idx="648">
                  <c:v>10/27/1997</c:v>
                </c:pt>
                <c:pt idx="649">
                  <c:v>11/3/1997</c:v>
                </c:pt>
                <c:pt idx="650">
                  <c:v>11/10/1997</c:v>
                </c:pt>
                <c:pt idx="651">
                  <c:v>11/17/1997</c:v>
                </c:pt>
                <c:pt idx="652">
                  <c:v>11/24/1997</c:v>
                </c:pt>
                <c:pt idx="653">
                  <c:v>12/1/1997</c:v>
                </c:pt>
                <c:pt idx="654">
                  <c:v>12/8/1997</c:v>
                </c:pt>
                <c:pt idx="655">
                  <c:v>12/15/1997</c:v>
                </c:pt>
                <c:pt idx="656">
                  <c:v>12/22/1997</c:v>
                </c:pt>
                <c:pt idx="657">
                  <c:v>12/29/1997</c:v>
                </c:pt>
                <c:pt idx="658">
                  <c:v>1/5/1998</c:v>
                </c:pt>
                <c:pt idx="659">
                  <c:v>1/12/1998</c:v>
                </c:pt>
                <c:pt idx="660">
                  <c:v>1/19/1998</c:v>
                </c:pt>
                <c:pt idx="661">
                  <c:v>1/26/1998</c:v>
                </c:pt>
                <c:pt idx="662">
                  <c:v>2/2/1998</c:v>
                </c:pt>
                <c:pt idx="663">
                  <c:v>2/9/1998</c:v>
                </c:pt>
                <c:pt idx="664">
                  <c:v>2/16/1998</c:v>
                </c:pt>
                <c:pt idx="665">
                  <c:v>2/23/1998</c:v>
                </c:pt>
                <c:pt idx="666">
                  <c:v>3/2/1998</c:v>
                </c:pt>
                <c:pt idx="667">
                  <c:v>3/9/1998</c:v>
                </c:pt>
                <c:pt idx="668">
                  <c:v>3/16/1998</c:v>
                </c:pt>
                <c:pt idx="669">
                  <c:v>3/23/1998</c:v>
                </c:pt>
                <c:pt idx="670">
                  <c:v>3/30/1998</c:v>
                </c:pt>
                <c:pt idx="671">
                  <c:v>4/6/1998</c:v>
                </c:pt>
                <c:pt idx="672">
                  <c:v>4/13/1998</c:v>
                </c:pt>
                <c:pt idx="673">
                  <c:v>4/20/1998</c:v>
                </c:pt>
                <c:pt idx="674">
                  <c:v>4/27/1998</c:v>
                </c:pt>
                <c:pt idx="675">
                  <c:v>5/4/1998</c:v>
                </c:pt>
                <c:pt idx="676">
                  <c:v>5/11/1998</c:v>
                </c:pt>
                <c:pt idx="677">
                  <c:v>5/18/1998</c:v>
                </c:pt>
                <c:pt idx="678">
                  <c:v>5/25/1998</c:v>
                </c:pt>
                <c:pt idx="679">
                  <c:v>6/1/1998</c:v>
                </c:pt>
                <c:pt idx="680">
                  <c:v>6/8/1998</c:v>
                </c:pt>
                <c:pt idx="681">
                  <c:v>6/15/1998</c:v>
                </c:pt>
                <c:pt idx="682">
                  <c:v>6/22/1998</c:v>
                </c:pt>
                <c:pt idx="683">
                  <c:v>6/29/1998</c:v>
                </c:pt>
                <c:pt idx="684">
                  <c:v>7/6/1998</c:v>
                </c:pt>
                <c:pt idx="685">
                  <c:v>7/13/1998</c:v>
                </c:pt>
                <c:pt idx="686">
                  <c:v>7/20/1998</c:v>
                </c:pt>
                <c:pt idx="687">
                  <c:v>7/27/1998</c:v>
                </c:pt>
                <c:pt idx="688">
                  <c:v>8/3/1998</c:v>
                </c:pt>
                <c:pt idx="689">
                  <c:v>8/10/1998</c:v>
                </c:pt>
                <c:pt idx="690">
                  <c:v>8/17/1998</c:v>
                </c:pt>
                <c:pt idx="691">
                  <c:v>8/24/1998</c:v>
                </c:pt>
                <c:pt idx="692">
                  <c:v>8/31/1998</c:v>
                </c:pt>
                <c:pt idx="693">
                  <c:v>9/7/1998</c:v>
                </c:pt>
                <c:pt idx="694">
                  <c:v>9/14/1998</c:v>
                </c:pt>
                <c:pt idx="695">
                  <c:v>9/21/1998</c:v>
                </c:pt>
                <c:pt idx="696">
                  <c:v>9/28/1998</c:v>
                </c:pt>
                <c:pt idx="697">
                  <c:v>10/5/1998</c:v>
                </c:pt>
                <c:pt idx="698">
                  <c:v>10/12/1998</c:v>
                </c:pt>
                <c:pt idx="699">
                  <c:v>10/19/1998</c:v>
                </c:pt>
                <c:pt idx="700">
                  <c:v>10/26/1998</c:v>
                </c:pt>
                <c:pt idx="701">
                  <c:v>11/2/1998</c:v>
                </c:pt>
                <c:pt idx="702">
                  <c:v>11/9/1998</c:v>
                </c:pt>
                <c:pt idx="703">
                  <c:v>11/16/1998</c:v>
                </c:pt>
                <c:pt idx="704">
                  <c:v>11/23/1998</c:v>
                </c:pt>
                <c:pt idx="705">
                  <c:v>11/30/1998</c:v>
                </c:pt>
                <c:pt idx="706">
                  <c:v>12/7/1998</c:v>
                </c:pt>
                <c:pt idx="707">
                  <c:v>12/14/1998</c:v>
                </c:pt>
                <c:pt idx="708">
                  <c:v>12/21/1998</c:v>
                </c:pt>
                <c:pt idx="709">
                  <c:v>12/28/1998</c:v>
                </c:pt>
                <c:pt idx="710">
                  <c:v>1/4/1999</c:v>
                </c:pt>
                <c:pt idx="711">
                  <c:v>1/11/1999</c:v>
                </c:pt>
                <c:pt idx="712">
                  <c:v>1/18/1999</c:v>
                </c:pt>
                <c:pt idx="713">
                  <c:v>1/25/1999</c:v>
                </c:pt>
                <c:pt idx="714">
                  <c:v>2/1/1999</c:v>
                </c:pt>
                <c:pt idx="715">
                  <c:v>2/8/1999</c:v>
                </c:pt>
                <c:pt idx="716">
                  <c:v>2/15/1999</c:v>
                </c:pt>
                <c:pt idx="717">
                  <c:v>2/22/1999</c:v>
                </c:pt>
                <c:pt idx="718">
                  <c:v>3/1/1999</c:v>
                </c:pt>
                <c:pt idx="719">
                  <c:v>3/8/1999</c:v>
                </c:pt>
                <c:pt idx="720">
                  <c:v>3/15/1999</c:v>
                </c:pt>
                <c:pt idx="721">
                  <c:v>3/22/1999</c:v>
                </c:pt>
                <c:pt idx="722">
                  <c:v>3/29/1999</c:v>
                </c:pt>
                <c:pt idx="723">
                  <c:v>4/5/1999</c:v>
                </c:pt>
                <c:pt idx="724">
                  <c:v>4/12/1999</c:v>
                </c:pt>
                <c:pt idx="725">
                  <c:v>4/19/1999</c:v>
                </c:pt>
                <c:pt idx="726">
                  <c:v>4/26/1999</c:v>
                </c:pt>
                <c:pt idx="727">
                  <c:v>5/3/1999</c:v>
                </c:pt>
                <c:pt idx="728">
                  <c:v>5/10/1999</c:v>
                </c:pt>
                <c:pt idx="729">
                  <c:v>5/17/1999</c:v>
                </c:pt>
                <c:pt idx="730">
                  <c:v>5/24/1999</c:v>
                </c:pt>
                <c:pt idx="731">
                  <c:v>5/31/1999</c:v>
                </c:pt>
                <c:pt idx="732">
                  <c:v>6/7/1999</c:v>
                </c:pt>
                <c:pt idx="733">
                  <c:v>6/14/1999</c:v>
                </c:pt>
                <c:pt idx="734">
                  <c:v>6/21/1999</c:v>
                </c:pt>
                <c:pt idx="735">
                  <c:v>6/28/1999</c:v>
                </c:pt>
                <c:pt idx="736">
                  <c:v>7/5/1999</c:v>
                </c:pt>
                <c:pt idx="737">
                  <c:v>7/12/1999</c:v>
                </c:pt>
                <c:pt idx="738">
                  <c:v>7/19/1999</c:v>
                </c:pt>
                <c:pt idx="739">
                  <c:v>7/26/1999</c:v>
                </c:pt>
                <c:pt idx="740">
                  <c:v>8/2/1999</c:v>
                </c:pt>
                <c:pt idx="741">
                  <c:v>8/9/1999</c:v>
                </c:pt>
                <c:pt idx="742">
                  <c:v>8/16/1999</c:v>
                </c:pt>
                <c:pt idx="743">
                  <c:v>8/23/1999</c:v>
                </c:pt>
                <c:pt idx="744">
                  <c:v>8/30/1999</c:v>
                </c:pt>
                <c:pt idx="745">
                  <c:v>9/6/1999</c:v>
                </c:pt>
                <c:pt idx="746">
                  <c:v>9/13/1999</c:v>
                </c:pt>
                <c:pt idx="747">
                  <c:v>9/20/1999</c:v>
                </c:pt>
                <c:pt idx="748">
                  <c:v>9/27/1999</c:v>
                </c:pt>
                <c:pt idx="749">
                  <c:v>10/4/1999</c:v>
                </c:pt>
                <c:pt idx="750">
                  <c:v>10/11/1999</c:v>
                </c:pt>
                <c:pt idx="751">
                  <c:v>10/18/1999</c:v>
                </c:pt>
                <c:pt idx="752">
                  <c:v>10/25/1999</c:v>
                </c:pt>
                <c:pt idx="753">
                  <c:v>11/1/1999</c:v>
                </c:pt>
                <c:pt idx="754">
                  <c:v>11/8/1999</c:v>
                </c:pt>
                <c:pt idx="755">
                  <c:v>11/15/1999</c:v>
                </c:pt>
                <c:pt idx="756">
                  <c:v>11/22/1999</c:v>
                </c:pt>
                <c:pt idx="757">
                  <c:v>11/29/1999</c:v>
                </c:pt>
                <c:pt idx="758">
                  <c:v>12/6/1999</c:v>
                </c:pt>
                <c:pt idx="759">
                  <c:v>12/13/1999</c:v>
                </c:pt>
                <c:pt idx="760">
                  <c:v>12/20/1999</c:v>
                </c:pt>
                <c:pt idx="761">
                  <c:v>12/27/1999</c:v>
                </c:pt>
                <c:pt idx="762">
                  <c:v>1/3/2000</c:v>
                </c:pt>
                <c:pt idx="763">
                  <c:v>1/10/2000</c:v>
                </c:pt>
                <c:pt idx="764">
                  <c:v>1/17/2000</c:v>
                </c:pt>
                <c:pt idx="765">
                  <c:v>1/24/2000</c:v>
                </c:pt>
                <c:pt idx="766">
                  <c:v>1/31/2000</c:v>
                </c:pt>
                <c:pt idx="767">
                  <c:v>2/7/2000</c:v>
                </c:pt>
                <c:pt idx="768">
                  <c:v>2/14/2000</c:v>
                </c:pt>
                <c:pt idx="769">
                  <c:v>2/21/2000</c:v>
                </c:pt>
                <c:pt idx="770">
                  <c:v>2/28/2000</c:v>
                </c:pt>
                <c:pt idx="771">
                  <c:v>3/6/2000</c:v>
                </c:pt>
                <c:pt idx="772">
                  <c:v>3/13/2000</c:v>
                </c:pt>
                <c:pt idx="773">
                  <c:v>3/20/2000</c:v>
                </c:pt>
                <c:pt idx="774">
                  <c:v>3/27/2000</c:v>
                </c:pt>
                <c:pt idx="775">
                  <c:v>4/3/2000</c:v>
                </c:pt>
                <c:pt idx="776">
                  <c:v>4/10/2000</c:v>
                </c:pt>
                <c:pt idx="777">
                  <c:v>4/17/2000</c:v>
                </c:pt>
                <c:pt idx="778">
                  <c:v>4/24/2000</c:v>
                </c:pt>
                <c:pt idx="779">
                  <c:v>5/1/2000</c:v>
                </c:pt>
                <c:pt idx="780">
                  <c:v>5/8/2000</c:v>
                </c:pt>
                <c:pt idx="781">
                  <c:v>5/15/2000</c:v>
                </c:pt>
                <c:pt idx="782">
                  <c:v>5/22/2000</c:v>
                </c:pt>
                <c:pt idx="783">
                  <c:v>5/29/2000</c:v>
                </c:pt>
                <c:pt idx="784">
                  <c:v>6/5/2000</c:v>
                </c:pt>
                <c:pt idx="785">
                  <c:v>6/12/2000</c:v>
                </c:pt>
                <c:pt idx="786">
                  <c:v>6/19/2000</c:v>
                </c:pt>
                <c:pt idx="787">
                  <c:v>6/26/2000</c:v>
                </c:pt>
                <c:pt idx="788">
                  <c:v>7/3/2000</c:v>
                </c:pt>
                <c:pt idx="789">
                  <c:v>7/10/2000</c:v>
                </c:pt>
                <c:pt idx="790">
                  <c:v>7/17/2000</c:v>
                </c:pt>
                <c:pt idx="791">
                  <c:v>7/24/2000</c:v>
                </c:pt>
                <c:pt idx="792">
                  <c:v>7/31/2000</c:v>
                </c:pt>
                <c:pt idx="793">
                  <c:v>8/7/2000</c:v>
                </c:pt>
                <c:pt idx="794">
                  <c:v>8/14/2000</c:v>
                </c:pt>
                <c:pt idx="795">
                  <c:v>8/21/2000</c:v>
                </c:pt>
                <c:pt idx="796">
                  <c:v>8/28/2000</c:v>
                </c:pt>
                <c:pt idx="797">
                  <c:v>9/4/2000</c:v>
                </c:pt>
                <c:pt idx="798">
                  <c:v>9/11/2000</c:v>
                </c:pt>
                <c:pt idx="799">
                  <c:v>9/18/2000</c:v>
                </c:pt>
                <c:pt idx="800">
                  <c:v>9/25/2000</c:v>
                </c:pt>
                <c:pt idx="801">
                  <c:v>10/2/2000</c:v>
                </c:pt>
                <c:pt idx="802">
                  <c:v>10/9/2000</c:v>
                </c:pt>
                <c:pt idx="803">
                  <c:v>10/16/2000</c:v>
                </c:pt>
                <c:pt idx="804">
                  <c:v>10/23/2000</c:v>
                </c:pt>
                <c:pt idx="805">
                  <c:v>10/30/2000</c:v>
                </c:pt>
                <c:pt idx="806">
                  <c:v>11/6/2000</c:v>
                </c:pt>
                <c:pt idx="807">
                  <c:v>11/13/2000</c:v>
                </c:pt>
                <c:pt idx="808">
                  <c:v>11/20/2000</c:v>
                </c:pt>
                <c:pt idx="809">
                  <c:v>11/27/2000</c:v>
                </c:pt>
                <c:pt idx="810">
                  <c:v>12/4/2000</c:v>
                </c:pt>
                <c:pt idx="811">
                  <c:v>12/11/2000</c:v>
                </c:pt>
                <c:pt idx="812">
                  <c:v>12/18/2000</c:v>
                </c:pt>
                <c:pt idx="813">
                  <c:v>12/25/2000</c:v>
                </c:pt>
                <c:pt idx="814">
                  <c:v>1/1/2001</c:v>
                </c:pt>
                <c:pt idx="815">
                  <c:v>1/8/2001</c:v>
                </c:pt>
                <c:pt idx="816">
                  <c:v>1/15/2001</c:v>
                </c:pt>
                <c:pt idx="817">
                  <c:v>1/22/2001</c:v>
                </c:pt>
                <c:pt idx="818">
                  <c:v>1/29/2001</c:v>
                </c:pt>
                <c:pt idx="819">
                  <c:v>2/5/2001</c:v>
                </c:pt>
                <c:pt idx="820">
                  <c:v>2/12/2001</c:v>
                </c:pt>
                <c:pt idx="821">
                  <c:v>2/19/2001</c:v>
                </c:pt>
                <c:pt idx="822">
                  <c:v>2/26/2001</c:v>
                </c:pt>
                <c:pt idx="823">
                  <c:v>3/5/2001</c:v>
                </c:pt>
                <c:pt idx="824">
                  <c:v>3/12/2001</c:v>
                </c:pt>
                <c:pt idx="825">
                  <c:v>3/19/2001</c:v>
                </c:pt>
                <c:pt idx="826">
                  <c:v>3/26/2001</c:v>
                </c:pt>
                <c:pt idx="827">
                  <c:v>4/2/2001</c:v>
                </c:pt>
                <c:pt idx="828">
                  <c:v>4/9/2001</c:v>
                </c:pt>
                <c:pt idx="829">
                  <c:v>4/16/2001</c:v>
                </c:pt>
                <c:pt idx="830">
                  <c:v>4/23/2001</c:v>
                </c:pt>
                <c:pt idx="831">
                  <c:v>4/30/2001</c:v>
                </c:pt>
                <c:pt idx="832">
                  <c:v>5/7/2001</c:v>
                </c:pt>
                <c:pt idx="833">
                  <c:v>5/14/2001</c:v>
                </c:pt>
                <c:pt idx="834">
                  <c:v>5/21/2001</c:v>
                </c:pt>
                <c:pt idx="835">
                  <c:v>5/28/2001</c:v>
                </c:pt>
                <c:pt idx="836">
                  <c:v>6/4/2001</c:v>
                </c:pt>
                <c:pt idx="837">
                  <c:v>6/11/2001</c:v>
                </c:pt>
                <c:pt idx="838">
                  <c:v>6/18/2001</c:v>
                </c:pt>
                <c:pt idx="839">
                  <c:v>6/25/2001</c:v>
                </c:pt>
                <c:pt idx="840">
                  <c:v>7/2/2001</c:v>
                </c:pt>
                <c:pt idx="841">
                  <c:v>7/9/2001</c:v>
                </c:pt>
                <c:pt idx="842">
                  <c:v>7/16/2001</c:v>
                </c:pt>
                <c:pt idx="843">
                  <c:v>7/23/2001</c:v>
                </c:pt>
                <c:pt idx="844">
                  <c:v>7/30/2001</c:v>
                </c:pt>
                <c:pt idx="845">
                  <c:v>8/6/2001</c:v>
                </c:pt>
                <c:pt idx="846">
                  <c:v>8/13/2001</c:v>
                </c:pt>
                <c:pt idx="847">
                  <c:v>8/20/2001</c:v>
                </c:pt>
                <c:pt idx="848">
                  <c:v>8/27/2001</c:v>
                </c:pt>
                <c:pt idx="849">
                  <c:v>9/3/2001</c:v>
                </c:pt>
                <c:pt idx="850">
                  <c:v>9/10/2001</c:v>
                </c:pt>
                <c:pt idx="851">
                  <c:v>9/17/2001</c:v>
                </c:pt>
                <c:pt idx="852">
                  <c:v>9/24/2001</c:v>
                </c:pt>
                <c:pt idx="853">
                  <c:v>10/1/2001</c:v>
                </c:pt>
                <c:pt idx="854">
                  <c:v>10/8/2001</c:v>
                </c:pt>
                <c:pt idx="855">
                  <c:v>10/15/2001</c:v>
                </c:pt>
                <c:pt idx="856">
                  <c:v>10/22/2001</c:v>
                </c:pt>
                <c:pt idx="857">
                  <c:v>10/29/2001</c:v>
                </c:pt>
                <c:pt idx="858">
                  <c:v>11/5/2001</c:v>
                </c:pt>
                <c:pt idx="859">
                  <c:v>11/12/2001</c:v>
                </c:pt>
                <c:pt idx="860">
                  <c:v>11/19/2001</c:v>
                </c:pt>
                <c:pt idx="861">
                  <c:v>11/26/2001</c:v>
                </c:pt>
                <c:pt idx="862">
                  <c:v>12/3/2001</c:v>
                </c:pt>
                <c:pt idx="863">
                  <c:v>12/10/2001</c:v>
                </c:pt>
                <c:pt idx="864">
                  <c:v>12/17/2001</c:v>
                </c:pt>
                <c:pt idx="865">
                  <c:v>12/24/2001</c:v>
                </c:pt>
                <c:pt idx="866">
                  <c:v>12/31/2001</c:v>
                </c:pt>
                <c:pt idx="867">
                  <c:v>1/7/2002</c:v>
                </c:pt>
                <c:pt idx="868">
                  <c:v>1/14/2002</c:v>
                </c:pt>
                <c:pt idx="869">
                  <c:v>1/21/2002</c:v>
                </c:pt>
                <c:pt idx="870">
                  <c:v>1/28/2002</c:v>
                </c:pt>
                <c:pt idx="871">
                  <c:v>2/4/2002</c:v>
                </c:pt>
                <c:pt idx="872">
                  <c:v>2/11/2002</c:v>
                </c:pt>
                <c:pt idx="873">
                  <c:v>2/18/2002</c:v>
                </c:pt>
                <c:pt idx="874">
                  <c:v>2/25/2002</c:v>
                </c:pt>
                <c:pt idx="875">
                  <c:v>3/4/2002</c:v>
                </c:pt>
                <c:pt idx="876">
                  <c:v>3/11/2002</c:v>
                </c:pt>
                <c:pt idx="877">
                  <c:v>3/18/2002</c:v>
                </c:pt>
                <c:pt idx="878">
                  <c:v>3/25/2002</c:v>
                </c:pt>
                <c:pt idx="879">
                  <c:v>4/1/2002</c:v>
                </c:pt>
                <c:pt idx="880">
                  <c:v>4/8/2002</c:v>
                </c:pt>
                <c:pt idx="881">
                  <c:v>4/15/2002</c:v>
                </c:pt>
                <c:pt idx="882">
                  <c:v>4/22/2002</c:v>
                </c:pt>
                <c:pt idx="883">
                  <c:v>4/29/2002</c:v>
                </c:pt>
                <c:pt idx="884">
                  <c:v>5/6/2002</c:v>
                </c:pt>
                <c:pt idx="885">
                  <c:v>5/13/2002</c:v>
                </c:pt>
                <c:pt idx="886">
                  <c:v>5/20/2002</c:v>
                </c:pt>
                <c:pt idx="887">
                  <c:v>5/27/2002</c:v>
                </c:pt>
                <c:pt idx="888">
                  <c:v>6/3/2002</c:v>
                </c:pt>
                <c:pt idx="889">
                  <c:v>6/10/2002</c:v>
                </c:pt>
                <c:pt idx="890">
                  <c:v>6/17/2002</c:v>
                </c:pt>
                <c:pt idx="891">
                  <c:v>6/24/2002</c:v>
                </c:pt>
                <c:pt idx="892">
                  <c:v>7/1/2002</c:v>
                </c:pt>
                <c:pt idx="893">
                  <c:v>7/8/2002</c:v>
                </c:pt>
                <c:pt idx="894">
                  <c:v>7/15/2002</c:v>
                </c:pt>
                <c:pt idx="895">
                  <c:v>7/22/2002</c:v>
                </c:pt>
                <c:pt idx="896">
                  <c:v>7/29/2002</c:v>
                </c:pt>
                <c:pt idx="897">
                  <c:v>8/5/2002</c:v>
                </c:pt>
                <c:pt idx="898">
                  <c:v>8/12/2002</c:v>
                </c:pt>
                <c:pt idx="899">
                  <c:v>8/19/2002</c:v>
                </c:pt>
                <c:pt idx="900">
                  <c:v>8/26/2002</c:v>
                </c:pt>
                <c:pt idx="901">
                  <c:v>9/2/2002</c:v>
                </c:pt>
                <c:pt idx="902">
                  <c:v>9/9/2002</c:v>
                </c:pt>
                <c:pt idx="903">
                  <c:v>9/16/2002</c:v>
                </c:pt>
                <c:pt idx="904">
                  <c:v>9/23/2002</c:v>
                </c:pt>
                <c:pt idx="905">
                  <c:v>9/30/2002</c:v>
                </c:pt>
                <c:pt idx="906">
                  <c:v>10/7/2002</c:v>
                </c:pt>
                <c:pt idx="907">
                  <c:v>10/14/2002</c:v>
                </c:pt>
                <c:pt idx="908">
                  <c:v>10/21/2002</c:v>
                </c:pt>
                <c:pt idx="909">
                  <c:v>10/28/2002</c:v>
                </c:pt>
                <c:pt idx="910">
                  <c:v>11/4/2002</c:v>
                </c:pt>
                <c:pt idx="911">
                  <c:v>11/11/2002</c:v>
                </c:pt>
                <c:pt idx="912">
                  <c:v>11/18/2002</c:v>
                </c:pt>
                <c:pt idx="913">
                  <c:v>11/25/2002</c:v>
                </c:pt>
                <c:pt idx="914">
                  <c:v>12/2/2002</c:v>
                </c:pt>
                <c:pt idx="915">
                  <c:v>12/9/2002</c:v>
                </c:pt>
                <c:pt idx="916">
                  <c:v>12/16/2002</c:v>
                </c:pt>
                <c:pt idx="917">
                  <c:v>12/23/2002</c:v>
                </c:pt>
                <c:pt idx="918">
                  <c:v>12/30/2002</c:v>
                </c:pt>
                <c:pt idx="919">
                  <c:v>1/6/2003</c:v>
                </c:pt>
                <c:pt idx="920">
                  <c:v>1/13/2003</c:v>
                </c:pt>
                <c:pt idx="921">
                  <c:v>1/20/2003</c:v>
                </c:pt>
                <c:pt idx="922">
                  <c:v>1/27/2003</c:v>
                </c:pt>
                <c:pt idx="923">
                  <c:v>2/3/2003</c:v>
                </c:pt>
                <c:pt idx="924">
                  <c:v>2/10/2003</c:v>
                </c:pt>
                <c:pt idx="925">
                  <c:v>2/17/2003</c:v>
                </c:pt>
                <c:pt idx="926">
                  <c:v>2/24/2003</c:v>
                </c:pt>
                <c:pt idx="927">
                  <c:v>3/3/2003</c:v>
                </c:pt>
                <c:pt idx="928">
                  <c:v>3/10/2003</c:v>
                </c:pt>
                <c:pt idx="929">
                  <c:v>3/17/2003</c:v>
                </c:pt>
                <c:pt idx="930">
                  <c:v>3/24/2003</c:v>
                </c:pt>
                <c:pt idx="931">
                  <c:v>3/31/2003</c:v>
                </c:pt>
                <c:pt idx="932">
                  <c:v>4/7/2003</c:v>
                </c:pt>
                <c:pt idx="933">
                  <c:v>4/14/2003</c:v>
                </c:pt>
                <c:pt idx="934">
                  <c:v>4/21/2003</c:v>
                </c:pt>
                <c:pt idx="935">
                  <c:v>4/28/2003</c:v>
                </c:pt>
                <c:pt idx="936">
                  <c:v>5/5/2003</c:v>
                </c:pt>
                <c:pt idx="937">
                  <c:v>5/12/2003</c:v>
                </c:pt>
                <c:pt idx="938">
                  <c:v>5/19/2003</c:v>
                </c:pt>
                <c:pt idx="939">
                  <c:v>5/26/2003</c:v>
                </c:pt>
                <c:pt idx="940">
                  <c:v>6/2/2003</c:v>
                </c:pt>
                <c:pt idx="941">
                  <c:v>6/9/2003</c:v>
                </c:pt>
                <c:pt idx="942">
                  <c:v>6/16/2003</c:v>
                </c:pt>
                <c:pt idx="943">
                  <c:v>6/23/2003</c:v>
                </c:pt>
                <c:pt idx="944">
                  <c:v>6/30/2003</c:v>
                </c:pt>
                <c:pt idx="945">
                  <c:v>7/7/2003</c:v>
                </c:pt>
                <c:pt idx="946">
                  <c:v>7/14/2003</c:v>
                </c:pt>
                <c:pt idx="947">
                  <c:v>7/21/2003</c:v>
                </c:pt>
                <c:pt idx="948">
                  <c:v>7/28/2003</c:v>
                </c:pt>
                <c:pt idx="949">
                  <c:v>8/4/2003</c:v>
                </c:pt>
                <c:pt idx="950">
                  <c:v>8/11/2003</c:v>
                </c:pt>
                <c:pt idx="951">
                  <c:v>8/18/2003</c:v>
                </c:pt>
                <c:pt idx="952">
                  <c:v>8/25/2003</c:v>
                </c:pt>
                <c:pt idx="953">
                  <c:v>9/1/2003</c:v>
                </c:pt>
                <c:pt idx="954">
                  <c:v>9/8/2003</c:v>
                </c:pt>
                <c:pt idx="955">
                  <c:v>9/15/2003</c:v>
                </c:pt>
                <c:pt idx="956">
                  <c:v>9/22/2003</c:v>
                </c:pt>
                <c:pt idx="957">
                  <c:v>9/29/2003</c:v>
                </c:pt>
                <c:pt idx="958">
                  <c:v>10/6/2003</c:v>
                </c:pt>
                <c:pt idx="959">
                  <c:v>10/13/2003</c:v>
                </c:pt>
                <c:pt idx="960">
                  <c:v>10/20/2003</c:v>
                </c:pt>
                <c:pt idx="961">
                  <c:v>10/27/2003</c:v>
                </c:pt>
                <c:pt idx="962">
                  <c:v>11/3/2003</c:v>
                </c:pt>
                <c:pt idx="963">
                  <c:v>11/10/2003</c:v>
                </c:pt>
                <c:pt idx="964">
                  <c:v>11/17/2003</c:v>
                </c:pt>
                <c:pt idx="965">
                  <c:v>11/24/2003</c:v>
                </c:pt>
                <c:pt idx="966">
                  <c:v>12/1/2003</c:v>
                </c:pt>
                <c:pt idx="967">
                  <c:v>12/8/2003</c:v>
                </c:pt>
                <c:pt idx="968">
                  <c:v>12/15/2003</c:v>
                </c:pt>
                <c:pt idx="969">
                  <c:v>12/22/2003</c:v>
                </c:pt>
                <c:pt idx="970">
                  <c:v>12/29/2003</c:v>
                </c:pt>
                <c:pt idx="971">
                  <c:v>1/5/2004</c:v>
                </c:pt>
                <c:pt idx="972">
                  <c:v>1/12/2004</c:v>
                </c:pt>
                <c:pt idx="973">
                  <c:v>1/19/2004</c:v>
                </c:pt>
                <c:pt idx="974">
                  <c:v>1/26/2004</c:v>
                </c:pt>
                <c:pt idx="975">
                  <c:v>2/2/2004</c:v>
                </c:pt>
                <c:pt idx="976">
                  <c:v>2/9/2004</c:v>
                </c:pt>
                <c:pt idx="977">
                  <c:v>2/16/2004</c:v>
                </c:pt>
                <c:pt idx="978">
                  <c:v>2/23/2004</c:v>
                </c:pt>
                <c:pt idx="979">
                  <c:v>3/1/2004</c:v>
                </c:pt>
                <c:pt idx="980">
                  <c:v>3/8/2004</c:v>
                </c:pt>
                <c:pt idx="981">
                  <c:v>3/15/2004</c:v>
                </c:pt>
                <c:pt idx="982">
                  <c:v>3/22/2004</c:v>
                </c:pt>
                <c:pt idx="983">
                  <c:v>3/29/2004</c:v>
                </c:pt>
                <c:pt idx="984">
                  <c:v>4/5/2004</c:v>
                </c:pt>
                <c:pt idx="985">
                  <c:v>4/12/2004</c:v>
                </c:pt>
                <c:pt idx="986">
                  <c:v>4/19/2004</c:v>
                </c:pt>
                <c:pt idx="987">
                  <c:v>4/26/2004</c:v>
                </c:pt>
                <c:pt idx="988">
                  <c:v>5/3/2004</c:v>
                </c:pt>
                <c:pt idx="989">
                  <c:v>5/10/2004</c:v>
                </c:pt>
                <c:pt idx="990">
                  <c:v>5/17/2004</c:v>
                </c:pt>
                <c:pt idx="991">
                  <c:v>5/24/2004</c:v>
                </c:pt>
                <c:pt idx="992">
                  <c:v>5/31/2004</c:v>
                </c:pt>
                <c:pt idx="993">
                  <c:v>6/7/2004</c:v>
                </c:pt>
                <c:pt idx="994">
                  <c:v>6/14/2004</c:v>
                </c:pt>
                <c:pt idx="995">
                  <c:v>6/21/2004</c:v>
                </c:pt>
                <c:pt idx="996">
                  <c:v>6/28/2004</c:v>
                </c:pt>
                <c:pt idx="997">
                  <c:v>7/5/2004</c:v>
                </c:pt>
                <c:pt idx="998">
                  <c:v>7/12/2004</c:v>
                </c:pt>
                <c:pt idx="999">
                  <c:v>7/19/2004</c:v>
                </c:pt>
                <c:pt idx="1000">
                  <c:v>7/26/2004</c:v>
                </c:pt>
                <c:pt idx="1001">
                  <c:v>8/2/2004</c:v>
                </c:pt>
                <c:pt idx="1002">
                  <c:v>8/9/2004</c:v>
                </c:pt>
                <c:pt idx="1003">
                  <c:v>8/16/2004</c:v>
                </c:pt>
                <c:pt idx="1004">
                  <c:v>8/23/2004</c:v>
                </c:pt>
                <c:pt idx="1005">
                  <c:v>8/30/2004</c:v>
                </c:pt>
                <c:pt idx="1006">
                  <c:v>9/6/2004</c:v>
                </c:pt>
                <c:pt idx="1007">
                  <c:v>9/13/2004</c:v>
                </c:pt>
                <c:pt idx="1008">
                  <c:v>9/20/2004</c:v>
                </c:pt>
                <c:pt idx="1009">
                  <c:v>9/27/2004</c:v>
                </c:pt>
                <c:pt idx="1010">
                  <c:v>10/4/2004</c:v>
                </c:pt>
                <c:pt idx="1011">
                  <c:v>10/11/2004</c:v>
                </c:pt>
                <c:pt idx="1012">
                  <c:v>10/18/2004</c:v>
                </c:pt>
                <c:pt idx="1013">
                  <c:v>10/25/2004</c:v>
                </c:pt>
                <c:pt idx="1014">
                  <c:v>11/1/2004</c:v>
                </c:pt>
                <c:pt idx="1015">
                  <c:v>11/8/2004</c:v>
                </c:pt>
                <c:pt idx="1016">
                  <c:v>11/15/2004</c:v>
                </c:pt>
                <c:pt idx="1017">
                  <c:v>11/22/2004</c:v>
                </c:pt>
                <c:pt idx="1018">
                  <c:v>11/29/2004</c:v>
                </c:pt>
                <c:pt idx="1019">
                  <c:v>12/6/2004</c:v>
                </c:pt>
                <c:pt idx="1020">
                  <c:v>12/13/2004</c:v>
                </c:pt>
                <c:pt idx="1021">
                  <c:v>12/20/2004</c:v>
                </c:pt>
                <c:pt idx="1022">
                  <c:v>12/27/2004</c:v>
                </c:pt>
                <c:pt idx="1023">
                  <c:v>1/3/2005</c:v>
                </c:pt>
                <c:pt idx="1024">
                  <c:v>1/10/2005</c:v>
                </c:pt>
                <c:pt idx="1025">
                  <c:v>1/17/2005</c:v>
                </c:pt>
                <c:pt idx="1026">
                  <c:v>1/24/2005</c:v>
                </c:pt>
                <c:pt idx="1027">
                  <c:v>1/31/2005</c:v>
                </c:pt>
                <c:pt idx="1028">
                  <c:v>2/7/2005</c:v>
                </c:pt>
                <c:pt idx="1029">
                  <c:v>2/14/2005</c:v>
                </c:pt>
                <c:pt idx="1030">
                  <c:v>2/21/2005</c:v>
                </c:pt>
                <c:pt idx="1031">
                  <c:v>2/28/2005</c:v>
                </c:pt>
                <c:pt idx="1032">
                  <c:v>3/7/2005</c:v>
                </c:pt>
                <c:pt idx="1033">
                  <c:v>3/14/2005</c:v>
                </c:pt>
                <c:pt idx="1034">
                  <c:v>3/21/2005</c:v>
                </c:pt>
                <c:pt idx="1035">
                  <c:v>3/28/2005</c:v>
                </c:pt>
                <c:pt idx="1036">
                  <c:v>4/4/2005</c:v>
                </c:pt>
                <c:pt idx="1037">
                  <c:v>4/11/2005</c:v>
                </c:pt>
                <c:pt idx="1038">
                  <c:v>4/18/2005</c:v>
                </c:pt>
                <c:pt idx="1039">
                  <c:v>4/25/2005</c:v>
                </c:pt>
                <c:pt idx="1040">
                  <c:v>5/2/2005</c:v>
                </c:pt>
                <c:pt idx="1041">
                  <c:v>5/9/2005</c:v>
                </c:pt>
                <c:pt idx="1042">
                  <c:v>5/16/2005</c:v>
                </c:pt>
                <c:pt idx="1043">
                  <c:v>5/23/2005</c:v>
                </c:pt>
                <c:pt idx="1044">
                  <c:v>5/30/2005</c:v>
                </c:pt>
                <c:pt idx="1045">
                  <c:v>6/6/2005</c:v>
                </c:pt>
                <c:pt idx="1046">
                  <c:v>6/13/2005</c:v>
                </c:pt>
                <c:pt idx="1047">
                  <c:v>6/20/2005</c:v>
                </c:pt>
                <c:pt idx="1048">
                  <c:v>6/27/2005</c:v>
                </c:pt>
                <c:pt idx="1049">
                  <c:v>7/4/2005</c:v>
                </c:pt>
                <c:pt idx="1050">
                  <c:v>7/11/2005</c:v>
                </c:pt>
                <c:pt idx="1051">
                  <c:v>7/18/2005</c:v>
                </c:pt>
                <c:pt idx="1052">
                  <c:v>7/25/2005</c:v>
                </c:pt>
                <c:pt idx="1053">
                  <c:v>8/1/2005</c:v>
                </c:pt>
                <c:pt idx="1054">
                  <c:v>8/8/2005</c:v>
                </c:pt>
                <c:pt idx="1055">
                  <c:v>8/15/2005</c:v>
                </c:pt>
                <c:pt idx="1056">
                  <c:v>8/22/2005</c:v>
                </c:pt>
                <c:pt idx="1057">
                  <c:v>8/29/2005</c:v>
                </c:pt>
                <c:pt idx="1058">
                  <c:v>9/5/2005</c:v>
                </c:pt>
                <c:pt idx="1059">
                  <c:v>9/12/2005</c:v>
                </c:pt>
                <c:pt idx="1060">
                  <c:v>9/19/2005</c:v>
                </c:pt>
                <c:pt idx="1061">
                  <c:v>9/26/2005</c:v>
                </c:pt>
                <c:pt idx="1062">
                  <c:v>10/3/2005</c:v>
                </c:pt>
                <c:pt idx="1063">
                  <c:v>10/10/2005</c:v>
                </c:pt>
                <c:pt idx="1064">
                  <c:v>10/17/2005</c:v>
                </c:pt>
                <c:pt idx="1065">
                  <c:v>10/24/2005</c:v>
                </c:pt>
                <c:pt idx="1066">
                  <c:v>10/31/2005</c:v>
                </c:pt>
                <c:pt idx="1067">
                  <c:v>11/7/2005</c:v>
                </c:pt>
                <c:pt idx="1068">
                  <c:v>11/14/2005</c:v>
                </c:pt>
                <c:pt idx="1069">
                  <c:v>11/21/2005</c:v>
                </c:pt>
                <c:pt idx="1070">
                  <c:v>11/28/2005</c:v>
                </c:pt>
                <c:pt idx="1071">
                  <c:v>12/5/2005</c:v>
                </c:pt>
                <c:pt idx="1072">
                  <c:v>12/12/2005</c:v>
                </c:pt>
                <c:pt idx="1073">
                  <c:v>12/19/2005</c:v>
                </c:pt>
                <c:pt idx="1074">
                  <c:v>12/26/2005</c:v>
                </c:pt>
                <c:pt idx="1075">
                  <c:v>1/2/2006</c:v>
                </c:pt>
                <c:pt idx="1076">
                  <c:v>1/9/2006</c:v>
                </c:pt>
                <c:pt idx="1077">
                  <c:v>1/16/2006</c:v>
                </c:pt>
                <c:pt idx="1078">
                  <c:v>1/23/2006</c:v>
                </c:pt>
                <c:pt idx="1079">
                  <c:v>1/30/2006</c:v>
                </c:pt>
                <c:pt idx="1080">
                  <c:v>2/6/2006</c:v>
                </c:pt>
                <c:pt idx="1081">
                  <c:v>2/13/2006</c:v>
                </c:pt>
                <c:pt idx="1082">
                  <c:v>2/20/2006</c:v>
                </c:pt>
                <c:pt idx="1083">
                  <c:v>2/27/2006</c:v>
                </c:pt>
                <c:pt idx="1084">
                  <c:v>3/6/2006</c:v>
                </c:pt>
                <c:pt idx="1085">
                  <c:v>3/13/2006</c:v>
                </c:pt>
                <c:pt idx="1086">
                  <c:v>3/20/2006</c:v>
                </c:pt>
                <c:pt idx="1087">
                  <c:v>3/27/2006</c:v>
                </c:pt>
                <c:pt idx="1088">
                  <c:v>4/3/2006</c:v>
                </c:pt>
                <c:pt idx="1089">
                  <c:v>4/10/2006</c:v>
                </c:pt>
                <c:pt idx="1090">
                  <c:v>4/17/2006</c:v>
                </c:pt>
                <c:pt idx="1091">
                  <c:v>4/24/2006</c:v>
                </c:pt>
                <c:pt idx="1092">
                  <c:v>5/1/2006</c:v>
                </c:pt>
                <c:pt idx="1093">
                  <c:v>5/8/2006</c:v>
                </c:pt>
                <c:pt idx="1094">
                  <c:v>5/15/2006</c:v>
                </c:pt>
                <c:pt idx="1095">
                  <c:v>5/22/2006</c:v>
                </c:pt>
                <c:pt idx="1096">
                  <c:v>5/29/2006</c:v>
                </c:pt>
                <c:pt idx="1097">
                  <c:v>6/5/2006</c:v>
                </c:pt>
                <c:pt idx="1098">
                  <c:v>6/12/2006</c:v>
                </c:pt>
                <c:pt idx="1099">
                  <c:v>6/19/2006</c:v>
                </c:pt>
                <c:pt idx="1100">
                  <c:v>6/26/2006</c:v>
                </c:pt>
                <c:pt idx="1101">
                  <c:v>7/3/2006</c:v>
                </c:pt>
                <c:pt idx="1102">
                  <c:v>7/10/2006</c:v>
                </c:pt>
                <c:pt idx="1103">
                  <c:v>7/17/2006</c:v>
                </c:pt>
                <c:pt idx="1104">
                  <c:v>7/24/2006</c:v>
                </c:pt>
                <c:pt idx="1105">
                  <c:v>7/31/2006</c:v>
                </c:pt>
                <c:pt idx="1106">
                  <c:v>8/7/2006</c:v>
                </c:pt>
                <c:pt idx="1107">
                  <c:v>8/14/2006</c:v>
                </c:pt>
                <c:pt idx="1108">
                  <c:v>8/21/2006</c:v>
                </c:pt>
                <c:pt idx="1109">
                  <c:v>8/28/2006</c:v>
                </c:pt>
                <c:pt idx="1110">
                  <c:v>9/4/2006</c:v>
                </c:pt>
                <c:pt idx="1111">
                  <c:v>9/11/2006</c:v>
                </c:pt>
                <c:pt idx="1112">
                  <c:v>9/18/2006</c:v>
                </c:pt>
                <c:pt idx="1113">
                  <c:v>9/25/2006</c:v>
                </c:pt>
                <c:pt idx="1114">
                  <c:v>10/2/2006</c:v>
                </c:pt>
                <c:pt idx="1115">
                  <c:v>10/9/2006</c:v>
                </c:pt>
                <c:pt idx="1116">
                  <c:v>10/16/2006</c:v>
                </c:pt>
                <c:pt idx="1117">
                  <c:v>10/23/2006</c:v>
                </c:pt>
                <c:pt idx="1118">
                  <c:v>10/30/2006</c:v>
                </c:pt>
                <c:pt idx="1119">
                  <c:v>11/6/2006</c:v>
                </c:pt>
                <c:pt idx="1120">
                  <c:v>11/13/2006</c:v>
                </c:pt>
                <c:pt idx="1121">
                  <c:v>11/20/2006</c:v>
                </c:pt>
                <c:pt idx="1122">
                  <c:v>11/27/2006</c:v>
                </c:pt>
                <c:pt idx="1123">
                  <c:v>12/4/2006</c:v>
                </c:pt>
                <c:pt idx="1124">
                  <c:v>12/11/2006</c:v>
                </c:pt>
                <c:pt idx="1125">
                  <c:v>12/18/2006</c:v>
                </c:pt>
                <c:pt idx="1126">
                  <c:v>12/25/2006</c:v>
                </c:pt>
                <c:pt idx="1127">
                  <c:v>1/1/2007</c:v>
                </c:pt>
                <c:pt idx="1128">
                  <c:v>1/8/2007</c:v>
                </c:pt>
                <c:pt idx="1129">
                  <c:v>1/15/2007</c:v>
                </c:pt>
                <c:pt idx="1130">
                  <c:v>1/22/2007</c:v>
                </c:pt>
                <c:pt idx="1131">
                  <c:v>1/29/2007</c:v>
                </c:pt>
                <c:pt idx="1132">
                  <c:v>2/5/2007</c:v>
                </c:pt>
                <c:pt idx="1133">
                  <c:v>2/12/2007</c:v>
                </c:pt>
                <c:pt idx="1134">
                  <c:v>2/19/2007</c:v>
                </c:pt>
                <c:pt idx="1135">
                  <c:v>2/26/2007</c:v>
                </c:pt>
                <c:pt idx="1136">
                  <c:v>3/5/2007</c:v>
                </c:pt>
                <c:pt idx="1137">
                  <c:v>3/12/2007</c:v>
                </c:pt>
                <c:pt idx="1138">
                  <c:v>3/19/2007</c:v>
                </c:pt>
                <c:pt idx="1139">
                  <c:v>3/26/2007</c:v>
                </c:pt>
                <c:pt idx="1140">
                  <c:v>4/2/2007</c:v>
                </c:pt>
                <c:pt idx="1141">
                  <c:v>4/9/2007</c:v>
                </c:pt>
                <c:pt idx="1142">
                  <c:v>4/16/2007</c:v>
                </c:pt>
                <c:pt idx="1143">
                  <c:v>4/23/2007</c:v>
                </c:pt>
                <c:pt idx="1144">
                  <c:v>4/30/2007</c:v>
                </c:pt>
                <c:pt idx="1145">
                  <c:v>5/7/2007</c:v>
                </c:pt>
                <c:pt idx="1146">
                  <c:v>5/14/2007</c:v>
                </c:pt>
                <c:pt idx="1147">
                  <c:v>5/21/2007</c:v>
                </c:pt>
                <c:pt idx="1148">
                  <c:v>5/28/2007</c:v>
                </c:pt>
                <c:pt idx="1149">
                  <c:v>6/4/2007</c:v>
                </c:pt>
                <c:pt idx="1150">
                  <c:v>6/11/2007</c:v>
                </c:pt>
                <c:pt idx="1151">
                  <c:v>6/18/2007</c:v>
                </c:pt>
                <c:pt idx="1152">
                  <c:v>6/25/2007</c:v>
                </c:pt>
                <c:pt idx="1153">
                  <c:v>7/2/2007</c:v>
                </c:pt>
                <c:pt idx="1154">
                  <c:v>7/9/2007</c:v>
                </c:pt>
                <c:pt idx="1155">
                  <c:v>7/16/2007</c:v>
                </c:pt>
                <c:pt idx="1156">
                  <c:v>7/23/2007</c:v>
                </c:pt>
                <c:pt idx="1157">
                  <c:v>7/30/2007</c:v>
                </c:pt>
                <c:pt idx="1158">
                  <c:v>8/6/2007</c:v>
                </c:pt>
                <c:pt idx="1159">
                  <c:v>8/13/2007</c:v>
                </c:pt>
                <c:pt idx="1160">
                  <c:v>8/20/2007</c:v>
                </c:pt>
                <c:pt idx="1161">
                  <c:v>8/27/2007</c:v>
                </c:pt>
                <c:pt idx="1162">
                  <c:v>9/3/2007</c:v>
                </c:pt>
                <c:pt idx="1163">
                  <c:v>9/10/2007</c:v>
                </c:pt>
                <c:pt idx="1164">
                  <c:v>9/17/2007</c:v>
                </c:pt>
                <c:pt idx="1165">
                  <c:v>9/24/2007</c:v>
                </c:pt>
                <c:pt idx="1166">
                  <c:v>10/1/2007</c:v>
                </c:pt>
                <c:pt idx="1167">
                  <c:v>10/8/2007</c:v>
                </c:pt>
                <c:pt idx="1168">
                  <c:v>10/15/2007</c:v>
                </c:pt>
                <c:pt idx="1169">
                  <c:v>10/22/2007</c:v>
                </c:pt>
                <c:pt idx="1170">
                  <c:v>10/29/2007</c:v>
                </c:pt>
                <c:pt idx="1171">
                  <c:v>11/5/2007</c:v>
                </c:pt>
                <c:pt idx="1172">
                  <c:v>11/12/2007</c:v>
                </c:pt>
                <c:pt idx="1173">
                  <c:v>11/19/2007</c:v>
                </c:pt>
                <c:pt idx="1174">
                  <c:v>11/26/2007</c:v>
                </c:pt>
                <c:pt idx="1175">
                  <c:v>12/3/2007</c:v>
                </c:pt>
                <c:pt idx="1176">
                  <c:v>12/10/2007</c:v>
                </c:pt>
                <c:pt idx="1177">
                  <c:v>12/17/2007</c:v>
                </c:pt>
                <c:pt idx="1178">
                  <c:v>12/24/2007</c:v>
                </c:pt>
                <c:pt idx="1179">
                  <c:v>12/31/2007</c:v>
                </c:pt>
                <c:pt idx="1180">
                  <c:v>1/7/2008</c:v>
                </c:pt>
                <c:pt idx="1181">
                  <c:v>1/14/2008</c:v>
                </c:pt>
                <c:pt idx="1182">
                  <c:v>1/21/2008</c:v>
                </c:pt>
                <c:pt idx="1183">
                  <c:v>1/28/2008</c:v>
                </c:pt>
                <c:pt idx="1184">
                  <c:v>2/4/2008</c:v>
                </c:pt>
                <c:pt idx="1185">
                  <c:v>2/11/2008</c:v>
                </c:pt>
                <c:pt idx="1186">
                  <c:v>2/18/2008</c:v>
                </c:pt>
                <c:pt idx="1187">
                  <c:v>2/25/2008</c:v>
                </c:pt>
                <c:pt idx="1188">
                  <c:v>3/3/2008</c:v>
                </c:pt>
                <c:pt idx="1189">
                  <c:v>3/10/2008</c:v>
                </c:pt>
                <c:pt idx="1190">
                  <c:v>3/17/2008</c:v>
                </c:pt>
                <c:pt idx="1191">
                  <c:v>3/24/2008</c:v>
                </c:pt>
                <c:pt idx="1192">
                  <c:v>3/31/2008</c:v>
                </c:pt>
                <c:pt idx="1193">
                  <c:v>4/7/2008</c:v>
                </c:pt>
                <c:pt idx="1194">
                  <c:v>4/14/2008</c:v>
                </c:pt>
                <c:pt idx="1195">
                  <c:v>4/21/2008</c:v>
                </c:pt>
                <c:pt idx="1196">
                  <c:v>4/28/2008</c:v>
                </c:pt>
                <c:pt idx="1197">
                  <c:v>5/5/2008</c:v>
                </c:pt>
                <c:pt idx="1198">
                  <c:v>5/12/2008</c:v>
                </c:pt>
                <c:pt idx="1199">
                  <c:v>5/19/2008</c:v>
                </c:pt>
                <c:pt idx="1200">
                  <c:v>5/26/2008</c:v>
                </c:pt>
                <c:pt idx="1201">
                  <c:v>6/2/2008</c:v>
                </c:pt>
                <c:pt idx="1202">
                  <c:v>6/9/2008</c:v>
                </c:pt>
                <c:pt idx="1203">
                  <c:v>6/16/2008</c:v>
                </c:pt>
                <c:pt idx="1204">
                  <c:v>6/23/2008</c:v>
                </c:pt>
                <c:pt idx="1205">
                  <c:v>6/30/2008</c:v>
                </c:pt>
                <c:pt idx="1206">
                  <c:v>7/7/2008</c:v>
                </c:pt>
                <c:pt idx="1207">
                  <c:v>7/14/2008</c:v>
                </c:pt>
                <c:pt idx="1208">
                  <c:v>7/21/2008</c:v>
                </c:pt>
                <c:pt idx="1209">
                  <c:v>7/28/2008</c:v>
                </c:pt>
                <c:pt idx="1210">
                  <c:v>8/4/2008</c:v>
                </c:pt>
                <c:pt idx="1211">
                  <c:v>8/11/2008</c:v>
                </c:pt>
                <c:pt idx="1212">
                  <c:v>8/18/2008</c:v>
                </c:pt>
                <c:pt idx="1213">
                  <c:v>8/25/2008</c:v>
                </c:pt>
                <c:pt idx="1214">
                  <c:v>9/1/2008</c:v>
                </c:pt>
                <c:pt idx="1215">
                  <c:v>9/8/2008</c:v>
                </c:pt>
                <c:pt idx="1216">
                  <c:v>9/15/2008</c:v>
                </c:pt>
                <c:pt idx="1217">
                  <c:v>9/22/2008</c:v>
                </c:pt>
                <c:pt idx="1218">
                  <c:v>9/29/2008</c:v>
                </c:pt>
                <c:pt idx="1219">
                  <c:v>10/6/2008</c:v>
                </c:pt>
                <c:pt idx="1220">
                  <c:v>10/13/2008</c:v>
                </c:pt>
                <c:pt idx="1221">
                  <c:v>10/20/2008</c:v>
                </c:pt>
                <c:pt idx="1222">
                  <c:v>10/27/2008</c:v>
                </c:pt>
                <c:pt idx="1223">
                  <c:v>11/3/2008</c:v>
                </c:pt>
                <c:pt idx="1224">
                  <c:v>11/10/2008</c:v>
                </c:pt>
                <c:pt idx="1225">
                  <c:v>11/17/2008</c:v>
                </c:pt>
                <c:pt idx="1226">
                  <c:v>11/24/2008</c:v>
                </c:pt>
                <c:pt idx="1227">
                  <c:v>12/1/2008</c:v>
                </c:pt>
                <c:pt idx="1228">
                  <c:v>12/8/2008</c:v>
                </c:pt>
                <c:pt idx="1229">
                  <c:v>12/15/2008</c:v>
                </c:pt>
                <c:pt idx="1230">
                  <c:v>12/22/2008</c:v>
                </c:pt>
                <c:pt idx="1231">
                  <c:v>12/29/2008</c:v>
                </c:pt>
                <c:pt idx="1232">
                  <c:v>1/5/2009</c:v>
                </c:pt>
                <c:pt idx="1233">
                  <c:v>1/12/2009</c:v>
                </c:pt>
                <c:pt idx="1234">
                  <c:v>1/19/2009</c:v>
                </c:pt>
                <c:pt idx="1235">
                  <c:v>1/26/2009</c:v>
                </c:pt>
                <c:pt idx="1236">
                  <c:v>2/2/2009</c:v>
                </c:pt>
                <c:pt idx="1237">
                  <c:v>2/9/2009</c:v>
                </c:pt>
                <c:pt idx="1238">
                  <c:v>2/16/2009</c:v>
                </c:pt>
                <c:pt idx="1239">
                  <c:v>2/23/2009</c:v>
                </c:pt>
                <c:pt idx="1240">
                  <c:v>3/2/2009</c:v>
                </c:pt>
                <c:pt idx="1241">
                  <c:v>3/9/2009</c:v>
                </c:pt>
                <c:pt idx="1242">
                  <c:v>3/16/2009</c:v>
                </c:pt>
                <c:pt idx="1243">
                  <c:v>3/23/2009</c:v>
                </c:pt>
                <c:pt idx="1244">
                  <c:v>3/30/2009</c:v>
                </c:pt>
                <c:pt idx="1245">
                  <c:v>4/6/2009</c:v>
                </c:pt>
                <c:pt idx="1246">
                  <c:v>4/13/2009</c:v>
                </c:pt>
                <c:pt idx="1247">
                  <c:v>4/20/2009</c:v>
                </c:pt>
                <c:pt idx="1248">
                  <c:v>4/27/2009</c:v>
                </c:pt>
                <c:pt idx="1249">
                  <c:v>5/4/2009</c:v>
                </c:pt>
                <c:pt idx="1250">
                  <c:v>5/11/2009</c:v>
                </c:pt>
                <c:pt idx="1251">
                  <c:v>5/18/2009</c:v>
                </c:pt>
                <c:pt idx="1252">
                  <c:v>5/25/2009</c:v>
                </c:pt>
                <c:pt idx="1253">
                  <c:v>6/1/2009</c:v>
                </c:pt>
                <c:pt idx="1254">
                  <c:v>6/8/2009</c:v>
                </c:pt>
                <c:pt idx="1255">
                  <c:v>6/15/2009</c:v>
                </c:pt>
                <c:pt idx="1256">
                  <c:v>6/22/2009</c:v>
                </c:pt>
                <c:pt idx="1257">
                  <c:v>6/29/2009</c:v>
                </c:pt>
                <c:pt idx="1258">
                  <c:v>7/6/2009</c:v>
                </c:pt>
                <c:pt idx="1259">
                  <c:v>7/13/2009</c:v>
                </c:pt>
                <c:pt idx="1260">
                  <c:v>7/20/2009</c:v>
                </c:pt>
                <c:pt idx="1261">
                  <c:v>7/27/2009</c:v>
                </c:pt>
                <c:pt idx="1262">
                  <c:v>8/3/2009</c:v>
                </c:pt>
                <c:pt idx="1263">
                  <c:v>8/10/2009</c:v>
                </c:pt>
                <c:pt idx="1264">
                  <c:v>8/17/2009</c:v>
                </c:pt>
                <c:pt idx="1265">
                  <c:v>8/24/2009</c:v>
                </c:pt>
                <c:pt idx="1266">
                  <c:v>8/31/2009</c:v>
                </c:pt>
                <c:pt idx="1267">
                  <c:v>9/7/2009</c:v>
                </c:pt>
                <c:pt idx="1268">
                  <c:v>9/14/2009</c:v>
                </c:pt>
                <c:pt idx="1269">
                  <c:v>9/21/2009</c:v>
                </c:pt>
                <c:pt idx="1270">
                  <c:v>9/28/2009</c:v>
                </c:pt>
                <c:pt idx="1271">
                  <c:v>10/5/2009</c:v>
                </c:pt>
                <c:pt idx="1272">
                  <c:v>10/12/2009</c:v>
                </c:pt>
                <c:pt idx="1273">
                  <c:v>10/19/2009</c:v>
                </c:pt>
                <c:pt idx="1274">
                  <c:v>10/26/2009</c:v>
                </c:pt>
                <c:pt idx="1275">
                  <c:v>11/2/2009</c:v>
                </c:pt>
                <c:pt idx="1276">
                  <c:v>11/9/2009</c:v>
                </c:pt>
                <c:pt idx="1277">
                  <c:v>11/16/2009</c:v>
                </c:pt>
                <c:pt idx="1278">
                  <c:v>11/23/2009</c:v>
                </c:pt>
                <c:pt idx="1279">
                  <c:v>11/30/2009</c:v>
                </c:pt>
                <c:pt idx="1280">
                  <c:v>12/7/2009</c:v>
                </c:pt>
                <c:pt idx="1281">
                  <c:v>12/14/2009</c:v>
                </c:pt>
                <c:pt idx="1282">
                  <c:v>12/21/2009</c:v>
                </c:pt>
                <c:pt idx="1283">
                  <c:v>12/28/2009</c:v>
                </c:pt>
                <c:pt idx="1284">
                  <c:v>1/4/2010</c:v>
                </c:pt>
                <c:pt idx="1285">
                  <c:v>1/11/2010</c:v>
                </c:pt>
                <c:pt idx="1286">
                  <c:v>1/18/2010</c:v>
                </c:pt>
                <c:pt idx="1287">
                  <c:v>1/25/2010</c:v>
                </c:pt>
                <c:pt idx="1288">
                  <c:v>2/1/2010</c:v>
                </c:pt>
                <c:pt idx="1289">
                  <c:v>2/8/2010</c:v>
                </c:pt>
                <c:pt idx="1290">
                  <c:v>2/15/2010</c:v>
                </c:pt>
                <c:pt idx="1291">
                  <c:v>2/22/2010</c:v>
                </c:pt>
                <c:pt idx="1292">
                  <c:v>3/1/2010</c:v>
                </c:pt>
                <c:pt idx="1293">
                  <c:v>3/8/2010</c:v>
                </c:pt>
                <c:pt idx="1294">
                  <c:v>3/15/2010</c:v>
                </c:pt>
                <c:pt idx="1295">
                  <c:v>3/22/2010</c:v>
                </c:pt>
                <c:pt idx="1296">
                  <c:v>3/29/2010</c:v>
                </c:pt>
                <c:pt idx="1297">
                  <c:v>4/5/2010</c:v>
                </c:pt>
                <c:pt idx="1298">
                  <c:v>4/12/2010</c:v>
                </c:pt>
                <c:pt idx="1299">
                  <c:v>4/19/2010</c:v>
                </c:pt>
                <c:pt idx="1300">
                  <c:v>4/26/2010</c:v>
                </c:pt>
                <c:pt idx="1301">
                  <c:v>5/3/2010</c:v>
                </c:pt>
                <c:pt idx="1302">
                  <c:v>5/10/2010</c:v>
                </c:pt>
                <c:pt idx="1303">
                  <c:v>5/17/2010</c:v>
                </c:pt>
                <c:pt idx="1304">
                  <c:v>5/24/2010</c:v>
                </c:pt>
                <c:pt idx="1305">
                  <c:v>5/31/2010</c:v>
                </c:pt>
                <c:pt idx="1306">
                  <c:v>6/7/2010</c:v>
                </c:pt>
                <c:pt idx="1307">
                  <c:v>6/14/2010</c:v>
                </c:pt>
                <c:pt idx="1308">
                  <c:v>6/21/2010</c:v>
                </c:pt>
                <c:pt idx="1309">
                  <c:v>6/28/2010</c:v>
                </c:pt>
                <c:pt idx="1310">
                  <c:v>7/5/2010</c:v>
                </c:pt>
                <c:pt idx="1311">
                  <c:v>7/12/2010</c:v>
                </c:pt>
                <c:pt idx="1312">
                  <c:v>7/19/2010</c:v>
                </c:pt>
                <c:pt idx="1313">
                  <c:v>7/26/2010</c:v>
                </c:pt>
                <c:pt idx="1314">
                  <c:v>8/2/2010</c:v>
                </c:pt>
                <c:pt idx="1315">
                  <c:v>8/9/2010</c:v>
                </c:pt>
                <c:pt idx="1316">
                  <c:v>8/16/2010</c:v>
                </c:pt>
                <c:pt idx="1317">
                  <c:v>8/23/2010</c:v>
                </c:pt>
                <c:pt idx="1318">
                  <c:v>8/30/2010</c:v>
                </c:pt>
                <c:pt idx="1319">
                  <c:v>9/6/2010</c:v>
                </c:pt>
                <c:pt idx="1320">
                  <c:v>9/13/2010</c:v>
                </c:pt>
                <c:pt idx="1321">
                  <c:v>9/20/2010</c:v>
                </c:pt>
                <c:pt idx="1322">
                  <c:v>9/27/2010</c:v>
                </c:pt>
                <c:pt idx="1323">
                  <c:v>10/4/2010</c:v>
                </c:pt>
                <c:pt idx="1324">
                  <c:v>10/11/2010</c:v>
                </c:pt>
                <c:pt idx="1325">
                  <c:v>10/18/2010</c:v>
                </c:pt>
                <c:pt idx="1326">
                  <c:v>10/25/2010</c:v>
                </c:pt>
                <c:pt idx="1327">
                  <c:v>11/1/2010</c:v>
                </c:pt>
                <c:pt idx="1328">
                  <c:v>11/8/2010</c:v>
                </c:pt>
                <c:pt idx="1329">
                  <c:v>11/15/2010</c:v>
                </c:pt>
                <c:pt idx="1330">
                  <c:v>11/22/2010</c:v>
                </c:pt>
                <c:pt idx="1331">
                  <c:v>11/29/2010</c:v>
                </c:pt>
                <c:pt idx="1332">
                  <c:v>12/6/2010</c:v>
                </c:pt>
                <c:pt idx="1333">
                  <c:v>12/13/2010</c:v>
                </c:pt>
                <c:pt idx="1334">
                  <c:v>12/20/2010</c:v>
                </c:pt>
                <c:pt idx="1335">
                  <c:v>12/27/2010</c:v>
                </c:pt>
                <c:pt idx="1336">
                  <c:v>1/3/2011</c:v>
                </c:pt>
                <c:pt idx="1337">
                  <c:v>1/10/2011</c:v>
                </c:pt>
                <c:pt idx="1338">
                  <c:v>1/17/2011</c:v>
                </c:pt>
                <c:pt idx="1339">
                  <c:v>1/24/2011</c:v>
                </c:pt>
                <c:pt idx="1340">
                  <c:v>1/31/2011</c:v>
                </c:pt>
                <c:pt idx="1341">
                  <c:v>2/7/2011</c:v>
                </c:pt>
                <c:pt idx="1342">
                  <c:v>2/14/2011</c:v>
                </c:pt>
                <c:pt idx="1343">
                  <c:v>2/21/2011</c:v>
                </c:pt>
                <c:pt idx="1344">
                  <c:v>2/28/2011</c:v>
                </c:pt>
                <c:pt idx="1345">
                  <c:v>3/7/2011</c:v>
                </c:pt>
                <c:pt idx="1346">
                  <c:v>3/14/2011</c:v>
                </c:pt>
                <c:pt idx="1347">
                  <c:v>3/21/2011</c:v>
                </c:pt>
                <c:pt idx="1348">
                  <c:v>3/28/2011</c:v>
                </c:pt>
                <c:pt idx="1349">
                  <c:v>4/4/2011</c:v>
                </c:pt>
                <c:pt idx="1350">
                  <c:v>4/11/2011</c:v>
                </c:pt>
                <c:pt idx="1351">
                  <c:v>4/18/2011</c:v>
                </c:pt>
                <c:pt idx="1352">
                  <c:v>4/25/2011</c:v>
                </c:pt>
                <c:pt idx="1353">
                  <c:v>5/2/2011</c:v>
                </c:pt>
                <c:pt idx="1354">
                  <c:v>5/9/2011</c:v>
                </c:pt>
                <c:pt idx="1355">
                  <c:v>5/16/2011</c:v>
                </c:pt>
                <c:pt idx="1356">
                  <c:v>5/23/2011</c:v>
                </c:pt>
                <c:pt idx="1357">
                  <c:v>5/30/2011</c:v>
                </c:pt>
                <c:pt idx="1358">
                  <c:v>6/6/2011</c:v>
                </c:pt>
                <c:pt idx="1359">
                  <c:v>6/13/2011</c:v>
                </c:pt>
                <c:pt idx="1360">
                  <c:v>6/20/2011</c:v>
                </c:pt>
                <c:pt idx="1361">
                  <c:v>6/27/2011</c:v>
                </c:pt>
                <c:pt idx="1362">
                  <c:v>7/4/2011</c:v>
                </c:pt>
                <c:pt idx="1363">
                  <c:v>7/11/2011</c:v>
                </c:pt>
                <c:pt idx="1364">
                  <c:v>7/18/2011</c:v>
                </c:pt>
                <c:pt idx="1365">
                  <c:v>7/25/2011</c:v>
                </c:pt>
                <c:pt idx="1366">
                  <c:v>8/1/2011</c:v>
                </c:pt>
                <c:pt idx="1367">
                  <c:v>8/8/2011</c:v>
                </c:pt>
                <c:pt idx="1368">
                  <c:v>8/15/2011</c:v>
                </c:pt>
                <c:pt idx="1369">
                  <c:v>8/22/2011</c:v>
                </c:pt>
                <c:pt idx="1370">
                  <c:v>8/29/2011</c:v>
                </c:pt>
                <c:pt idx="1371">
                  <c:v>9/5/2011</c:v>
                </c:pt>
                <c:pt idx="1372">
                  <c:v>9/12/2011</c:v>
                </c:pt>
                <c:pt idx="1373">
                  <c:v>9/19/2011</c:v>
                </c:pt>
                <c:pt idx="1374">
                  <c:v>9/26/2011</c:v>
                </c:pt>
                <c:pt idx="1375">
                  <c:v>10/3/2011</c:v>
                </c:pt>
                <c:pt idx="1376">
                  <c:v>10/10/2011</c:v>
                </c:pt>
                <c:pt idx="1377">
                  <c:v>10/17/2011</c:v>
                </c:pt>
                <c:pt idx="1378">
                  <c:v>10/24/2011</c:v>
                </c:pt>
                <c:pt idx="1379">
                  <c:v>10/31/2011</c:v>
                </c:pt>
                <c:pt idx="1380">
                  <c:v>11/7/2011</c:v>
                </c:pt>
                <c:pt idx="1381">
                  <c:v>11/14/2011</c:v>
                </c:pt>
                <c:pt idx="1382">
                  <c:v>11/21/2011</c:v>
                </c:pt>
                <c:pt idx="1383">
                  <c:v>11/28/2011</c:v>
                </c:pt>
                <c:pt idx="1384">
                  <c:v>12/5/2011</c:v>
                </c:pt>
                <c:pt idx="1385">
                  <c:v>12/12/2011</c:v>
                </c:pt>
                <c:pt idx="1386">
                  <c:v>12/19/2011</c:v>
                </c:pt>
                <c:pt idx="1387">
                  <c:v>12/26/2011</c:v>
                </c:pt>
                <c:pt idx="1388">
                  <c:v>1/2/2012</c:v>
                </c:pt>
                <c:pt idx="1389">
                  <c:v>1/9/2012</c:v>
                </c:pt>
                <c:pt idx="1390">
                  <c:v>1/16/2012</c:v>
                </c:pt>
                <c:pt idx="1391">
                  <c:v>1/23/2012</c:v>
                </c:pt>
                <c:pt idx="1392">
                  <c:v>1/30/2012</c:v>
                </c:pt>
                <c:pt idx="1393">
                  <c:v>2/6/2012</c:v>
                </c:pt>
                <c:pt idx="1394">
                  <c:v>2/13/2012</c:v>
                </c:pt>
                <c:pt idx="1395">
                  <c:v>2/20/2012</c:v>
                </c:pt>
                <c:pt idx="1396">
                  <c:v>2/27/2012</c:v>
                </c:pt>
                <c:pt idx="1397">
                  <c:v>3/5/2012</c:v>
                </c:pt>
                <c:pt idx="1398">
                  <c:v>3/12/2012</c:v>
                </c:pt>
                <c:pt idx="1399">
                  <c:v>3/19/2012</c:v>
                </c:pt>
                <c:pt idx="1400">
                  <c:v>3/26/2012</c:v>
                </c:pt>
                <c:pt idx="1401">
                  <c:v>4/2/2012</c:v>
                </c:pt>
                <c:pt idx="1402">
                  <c:v>4/9/2012</c:v>
                </c:pt>
                <c:pt idx="1403">
                  <c:v>4/16/2012</c:v>
                </c:pt>
                <c:pt idx="1404">
                  <c:v>4/23/2012</c:v>
                </c:pt>
                <c:pt idx="1405">
                  <c:v>4/30/2012</c:v>
                </c:pt>
                <c:pt idx="1406">
                  <c:v>5/7/2012</c:v>
                </c:pt>
                <c:pt idx="1407">
                  <c:v>5/14/2012</c:v>
                </c:pt>
                <c:pt idx="1408">
                  <c:v>5/21/2012</c:v>
                </c:pt>
                <c:pt idx="1409">
                  <c:v>5/28/2012</c:v>
                </c:pt>
                <c:pt idx="1410">
                  <c:v>6/4/2012</c:v>
                </c:pt>
                <c:pt idx="1411">
                  <c:v>6/11/2012</c:v>
                </c:pt>
                <c:pt idx="1412">
                  <c:v>6/18/2012</c:v>
                </c:pt>
                <c:pt idx="1413">
                  <c:v>6/25/2012</c:v>
                </c:pt>
                <c:pt idx="1414">
                  <c:v>7/2/2012</c:v>
                </c:pt>
                <c:pt idx="1415">
                  <c:v>7/9/2012</c:v>
                </c:pt>
                <c:pt idx="1416">
                  <c:v>7/16/2012</c:v>
                </c:pt>
                <c:pt idx="1417">
                  <c:v>7/23/2012</c:v>
                </c:pt>
                <c:pt idx="1418">
                  <c:v>7/30/2012</c:v>
                </c:pt>
                <c:pt idx="1419">
                  <c:v>8/6/2012</c:v>
                </c:pt>
                <c:pt idx="1420">
                  <c:v>8/13/2012</c:v>
                </c:pt>
                <c:pt idx="1421">
                  <c:v>8/20/2012</c:v>
                </c:pt>
                <c:pt idx="1422">
                  <c:v>8/27/2012</c:v>
                </c:pt>
                <c:pt idx="1423">
                  <c:v>9/3/2012</c:v>
                </c:pt>
                <c:pt idx="1424">
                  <c:v>9/10/2012</c:v>
                </c:pt>
                <c:pt idx="1425">
                  <c:v>9/17/2012</c:v>
                </c:pt>
                <c:pt idx="1426">
                  <c:v>9/24/2012</c:v>
                </c:pt>
                <c:pt idx="1427">
                  <c:v>10/1/2012</c:v>
                </c:pt>
                <c:pt idx="1428">
                  <c:v>10/8/2012</c:v>
                </c:pt>
                <c:pt idx="1429">
                  <c:v>10/15/2012</c:v>
                </c:pt>
                <c:pt idx="1430">
                  <c:v>10/22/2012</c:v>
                </c:pt>
                <c:pt idx="1431">
                  <c:v>10/29/2012</c:v>
                </c:pt>
                <c:pt idx="1432">
                  <c:v>11/5/2012</c:v>
                </c:pt>
                <c:pt idx="1433">
                  <c:v>11/12/2012</c:v>
                </c:pt>
                <c:pt idx="1434">
                  <c:v>11/19/2012</c:v>
                </c:pt>
                <c:pt idx="1435">
                  <c:v>11/26/2012</c:v>
                </c:pt>
                <c:pt idx="1436">
                  <c:v>12/3/2012</c:v>
                </c:pt>
                <c:pt idx="1437">
                  <c:v>12/10/2012</c:v>
                </c:pt>
                <c:pt idx="1438">
                  <c:v>12/17/2012</c:v>
                </c:pt>
                <c:pt idx="1439">
                  <c:v>12/24/2012</c:v>
                </c:pt>
                <c:pt idx="1440">
                  <c:v>12/31/2012</c:v>
                </c:pt>
                <c:pt idx="1441">
                  <c:v>1/7/2013</c:v>
                </c:pt>
                <c:pt idx="1442">
                  <c:v>1/14/2013</c:v>
                </c:pt>
                <c:pt idx="1443">
                  <c:v>1/21/2013</c:v>
                </c:pt>
                <c:pt idx="1444">
                  <c:v>1/28/2013</c:v>
                </c:pt>
                <c:pt idx="1445">
                  <c:v>2/4/2013</c:v>
                </c:pt>
                <c:pt idx="1446">
                  <c:v>2/11/2013</c:v>
                </c:pt>
                <c:pt idx="1447">
                  <c:v>2/18/2013</c:v>
                </c:pt>
                <c:pt idx="1448">
                  <c:v>2/25/2013</c:v>
                </c:pt>
                <c:pt idx="1449">
                  <c:v>3/4/2013</c:v>
                </c:pt>
                <c:pt idx="1450">
                  <c:v>3/11/2013</c:v>
                </c:pt>
                <c:pt idx="1451">
                  <c:v>3/18/2013</c:v>
                </c:pt>
                <c:pt idx="1452">
                  <c:v>3/25/2013</c:v>
                </c:pt>
                <c:pt idx="1453">
                  <c:v>4/1/2013</c:v>
                </c:pt>
                <c:pt idx="1454">
                  <c:v>4/8/2013</c:v>
                </c:pt>
                <c:pt idx="1455">
                  <c:v>4/15/2013</c:v>
                </c:pt>
                <c:pt idx="1456">
                  <c:v>4/22/2013</c:v>
                </c:pt>
                <c:pt idx="1457">
                  <c:v>4/29/2013</c:v>
                </c:pt>
                <c:pt idx="1458">
                  <c:v>5/6/2013</c:v>
                </c:pt>
                <c:pt idx="1459">
                  <c:v>5/13/2013</c:v>
                </c:pt>
                <c:pt idx="1460">
                  <c:v>5/20/2013</c:v>
                </c:pt>
                <c:pt idx="1461">
                  <c:v>5/27/2013</c:v>
                </c:pt>
                <c:pt idx="1462">
                  <c:v>6/3/2013</c:v>
                </c:pt>
                <c:pt idx="1463">
                  <c:v>6/10/2013</c:v>
                </c:pt>
                <c:pt idx="1464">
                  <c:v>6/17/2013</c:v>
                </c:pt>
                <c:pt idx="1465">
                  <c:v>6/24/2013</c:v>
                </c:pt>
                <c:pt idx="1466">
                  <c:v>7/1/2013</c:v>
                </c:pt>
                <c:pt idx="1467">
                  <c:v>7/8/2013</c:v>
                </c:pt>
                <c:pt idx="1468">
                  <c:v>7/15/2013</c:v>
                </c:pt>
                <c:pt idx="1469">
                  <c:v>7/22/2013</c:v>
                </c:pt>
                <c:pt idx="1470">
                  <c:v>7/29/2013</c:v>
                </c:pt>
                <c:pt idx="1471">
                  <c:v>8/5/2013</c:v>
                </c:pt>
                <c:pt idx="1472">
                  <c:v>8/12/2013</c:v>
                </c:pt>
                <c:pt idx="1473">
                  <c:v>8/19/2013</c:v>
                </c:pt>
                <c:pt idx="1474">
                  <c:v>8/26/2013</c:v>
                </c:pt>
                <c:pt idx="1475">
                  <c:v>9/2/2013</c:v>
                </c:pt>
                <c:pt idx="1476">
                  <c:v>9/9/2013</c:v>
                </c:pt>
                <c:pt idx="1477">
                  <c:v>9/16/2013</c:v>
                </c:pt>
                <c:pt idx="1478">
                  <c:v>9/23/2013</c:v>
                </c:pt>
                <c:pt idx="1479">
                  <c:v>9/30/2013</c:v>
                </c:pt>
                <c:pt idx="1480">
                  <c:v>10/7/2013</c:v>
                </c:pt>
                <c:pt idx="1481">
                  <c:v>10/14/2013</c:v>
                </c:pt>
                <c:pt idx="1482">
                  <c:v>10/21/2013</c:v>
                </c:pt>
                <c:pt idx="1483">
                  <c:v>10/28/2013</c:v>
                </c:pt>
                <c:pt idx="1484">
                  <c:v>11/4/2013</c:v>
                </c:pt>
                <c:pt idx="1485">
                  <c:v>11/11/2013</c:v>
                </c:pt>
                <c:pt idx="1486">
                  <c:v>11/18/2013</c:v>
                </c:pt>
                <c:pt idx="1487">
                  <c:v>11/25/2013</c:v>
                </c:pt>
                <c:pt idx="1488">
                  <c:v>12/2/2013</c:v>
                </c:pt>
                <c:pt idx="1489">
                  <c:v>12/9/2013</c:v>
                </c:pt>
                <c:pt idx="1490">
                  <c:v>12/16/2013</c:v>
                </c:pt>
                <c:pt idx="1491">
                  <c:v>12/23/2013</c:v>
                </c:pt>
                <c:pt idx="1492">
                  <c:v>12/30/2013</c:v>
                </c:pt>
                <c:pt idx="1493">
                  <c:v>1/6/2014</c:v>
                </c:pt>
                <c:pt idx="1494">
                  <c:v>1/13/2014</c:v>
                </c:pt>
                <c:pt idx="1495">
                  <c:v>1/20/2014</c:v>
                </c:pt>
                <c:pt idx="1496">
                  <c:v>1/27/2014</c:v>
                </c:pt>
                <c:pt idx="1497">
                  <c:v>2/3/2014</c:v>
                </c:pt>
                <c:pt idx="1498">
                  <c:v>2/10/2014</c:v>
                </c:pt>
                <c:pt idx="1499">
                  <c:v>2/17/2014</c:v>
                </c:pt>
                <c:pt idx="1500">
                  <c:v>2/24/2014</c:v>
                </c:pt>
                <c:pt idx="1501">
                  <c:v>3/3/2014</c:v>
                </c:pt>
                <c:pt idx="1502">
                  <c:v>3/10/2014</c:v>
                </c:pt>
                <c:pt idx="1503">
                  <c:v>3/17/2014</c:v>
                </c:pt>
                <c:pt idx="1504">
                  <c:v>3/24/2014</c:v>
                </c:pt>
                <c:pt idx="1505">
                  <c:v>3/31/2014</c:v>
                </c:pt>
                <c:pt idx="1506">
                  <c:v>4/7/2014</c:v>
                </c:pt>
                <c:pt idx="1507">
                  <c:v>4/14/2014</c:v>
                </c:pt>
                <c:pt idx="1508">
                  <c:v>4/21/2014</c:v>
                </c:pt>
                <c:pt idx="1509">
                  <c:v>4/28/2014</c:v>
                </c:pt>
                <c:pt idx="1510">
                  <c:v>5/5/2014</c:v>
                </c:pt>
                <c:pt idx="1511">
                  <c:v>5/12/2014</c:v>
                </c:pt>
                <c:pt idx="1512">
                  <c:v>5/19/2014</c:v>
                </c:pt>
                <c:pt idx="1513">
                  <c:v>5/26/2014</c:v>
                </c:pt>
                <c:pt idx="1514">
                  <c:v>6/2/2014</c:v>
                </c:pt>
                <c:pt idx="1515">
                  <c:v>6/9/2014</c:v>
                </c:pt>
                <c:pt idx="1516">
                  <c:v>6/16/2014</c:v>
                </c:pt>
                <c:pt idx="1517">
                  <c:v>6/23/2014</c:v>
                </c:pt>
                <c:pt idx="1518">
                  <c:v>6/30/2014</c:v>
                </c:pt>
                <c:pt idx="1519">
                  <c:v>7/7/2014</c:v>
                </c:pt>
                <c:pt idx="1520">
                  <c:v>7/14/2014</c:v>
                </c:pt>
                <c:pt idx="1521">
                  <c:v>7/21/2014</c:v>
                </c:pt>
                <c:pt idx="1522">
                  <c:v>7/28/2014</c:v>
                </c:pt>
                <c:pt idx="1523">
                  <c:v>8/4/2014</c:v>
                </c:pt>
                <c:pt idx="1524">
                  <c:v>8/11/2014</c:v>
                </c:pt>
                <c:pt idx="1525">
                  <c:v>8/18/2014</c:v>
                </c:pt>
                <c:pt idx="1526">
                  <c:v>8/25/2014</c:v>
                </c:pt>
                <c:pt idx="1527">
                  <c:v>9/1/2014</c:v>
                </c:pt>
                <c:pt idx="1528">
                  <c:v>9/8/2014</c:v>
                </c:pt>
                <c:pt idx="1529">
                  <c:v>9/15/2014</c:v>
                </c:pt>
                <c:pt idx="1530">
                  <c:v>9/22/2014</c:v>
                </c:pt>
                <c:pt idx="1531">
                  <c:v>9/29/2014</c:v>
                </c:pt>
                <c:pt idx="1532">
                  <c:v>10/6/2014</c:v>
                </c:pt>
                <c:pt idx="1533">
                  <c:v>10/13/2014</c:v>
                </c:pt>
                <c:pt idx="1534">
                  <c:v>10/20/2014</c:v>
                </c:pt>
                <c:pt idx="1535">
                  <c:v>10/27/2014</c:v>
                </c:pt>
                <c:pt idx="1536">
                  <c:v>11/3/2014</c:v>
                </c:pt>
                <c:pt idx="1537">
                  <c:v>11/10/2014</c:v>
                </c:pt>
                <c:pt idx="1538">
                  <c:v>11/17/2014</c:v>
                </c:pt>
                <c:pt idx="1539">
                  <c:v>11/24/2014</c:v>
                </c:pt>
                <c:pt idx="1540">
                  <c:v>12/1/2014</c:v>
                </c:pt>
                <c:pt idx="1541">
                  <c:v>12/8/2014</c:v>
                </c:pt>
                <c:pt idx="1542">
                  <c:v>12/15/2014</c:v>
                </c:pt>
                <c:pt idx="1543">
                  <c:v>12/22/2014</c:v>
                </c:pt>
                <c:pt idx="1544">
                  <c:v>12/29/2014</c:v>
                </c:pt>
                <c:pt idx="1545">
                  <c:v>1/5/2015</c:v>
                </c:pt>
                <c:pt idx="1546">
                  <c:v>1/12/2015</c:v>
                </c:pt>
                <c:pt idx="1547">
                  <c:v>1/19/2015</c:v>
                </c:pt>
                <c:pt idx="1548">
                  <c:v>1/26/2015</c:v>
                </c:pt>
                <c:pt idx="1549">
                  <c:v>2/2/2015</c:v>
                </c:pt>
                <c:pt idx="1550">
                  <c:v>2/9/2015</c:v>
                </c:pt>
                <c:pt idx="1551">
                  <c:v>2/16/2015</c:v>
                </c:pt>
                <c:pt idx="1552">
                  <c:v>2/23/2015</c:v>
                </c:pt>
                <c:pt idx="1553">
                  <c:v>3/2/2015</c:v>
                </c:pt>
                <c:pt idx="1554">
                  <c:v>3/9/2015</c:v>
                </c:pt>
                <c:pt idx="1555">
                  <c:v>3/16/2015</c:v>
                </c:pt>
                <c:pt idx="1556">
                  <c:v>3/23/2015</c:v>
                </c:pt>
                <c:pt idx="1557">
                  <c:v>3/30/2015</c:v>
                </c:pt>
                <c:pt idx="1558">
                  <c:v>4/6/2015</c:v>
                </c:pt>
                <c:pt idx="1559">
                  <c:v>4/13/2015</c:v>
                </c:pt>
                <c:pt idx="1560">
                  <c:v>4/20/2015</c:v>
                </c:pt>
                <c:pt idx="1561">
                  <c:v>4/27/2015</c:v>
                </c:pt>
                <c:pt idx="1562">
                  <c:v>5/4/2015</c:v>
                </c:pt>
                <c:pt idx="1563">
                  <c:v>5/11/2015</c:v>
                </c:pt>
                <c:pt idx="1564">
                  <c:v>5/18/2015</c:v>
                </c:pt>
                <c:pt idx="1565">
                  <c:v>5/25/2015</c:v>
                </c:pt>
                <c:pt idx="1566">
                  <c:v>6/1/2015</c:v>
                </c:pt>
                <c:pt idx="1567">
                  <c:v>6/8/2015</c:v>
                </c:pt>
                <c:pt idx="1568">
                  <c:v>6/15/2015</c:v>
                </c:pt>
                <c:pt idx="1569">
                  <c:v>6/22/2015</c:v>
                </c:pt>
                <c:pt idx="1570">
                  <c:v>6/29/2015</c:v>
                </c:pt>
                <c:pt idx="1571">
                  <c:v>7/6/2015</c:v>
                </c:pt>
                <c:pt idx="1572">
                  <c:v>7/13/2015</c:v>
                </c:pt>
                <c:pt idx="1573">
                  <c:v>7/20/2015</c:v>
                </c:pt>
                <c:pt idx="1574">
                  <c:v>7/27/2015</c:v>
                </c:pt>
                <c:pt idx="1575">
                  <c:v>8/3/2015</c:v>
                </c:pt>
                <c:pt idx="1576">
                  <c:v>8/10/2015</c:v>
                </c:pt>
                <c:pt idx="1577">
                  <c:v>8/17/2015</c:v>
                </c:pt>
                <c:pt idx="1578">
                  <c:v>8/24/2015</c:v>
                </c:pt>
                <c:pt idx="1579">
                  <c:v>8/31/2015</c:v>
                </c:pt>
                <c:pt idx="1580">
                  <c:v>9/7/2015</c:v>
                </c:pt>
                <c:pt idx="1581">
                  <c:v>9/14/2015</c:v>
                </c:pt>
                <c:pt idx="1582">
                  <c:v>9/21/2015</c:v>
                </c:pt>
                <c:pt idx="1583">
                  <c:v>9/28/2015</c:v>
                </c:pt>
                <c:pt idx="1584">
                  <c:v>10/5/2015</c:v>
                </c:pt>
                <c:pt idx="1585">
                  <c:v>10/12/2015</c:v>
                </c:pt>
                <c:pt idx="1586">
                  <c:v>10/19/2015</c:v>
                </c:pt>
                <c:pt idx="1587">
                  <c:v>10/26/2015</c:v>
                </c:pt>
                <c:pt idx="1588">
                  <c:v>11/2/2015</c:v>
                </c:pt>
                <c:pt idx="1589">
                  <c:v>11/9/2015</c:v>
                </c:pt>
                <c:pt idx="1590">
                  <c:v>11/16/2015</c:v>
                </c:pt>
                <c:pt idx="1591">
                  <c:v>11/23/2015</c:v>
                </c:pt>
                <c:pt idx="1592">
                  <c:v>11/30/2015</c:v>
                </c:pt>
                <c:pt idx="1593">
                  <c:v>12/7/2015</c:v>
                </c:pt>
                <c:pt idx="1594">
                  <c:v>12/14/2015</c:v>
                </c:pt>
                <c:pt idx="1595">
                  <c:v>12/21/2015</c:v>
                </c:pt>
                <c:pt idx="1596">
                  <c:v>12/28/2015</c:v>
                </c:pt>
                <c:pt idx="1597">
                  <c:v>1/4/2016</c:v>
                </c:pt>
                <c:pt idx="1598">
                  <c:v>1/11/2016</c:v>
                </c:pt>
                <c:pt idx="1599">
                  <c:v>1/18/2016</c:v>
                </c:pt>
                <c:pt idx="1600">
                  <c:v>1/25/2016</c:v>
                </c:pt>
                <c:pt idx="1601">
                  <c:v>2/1/2016</c:v>
                </c:pt>
                <c:pt idx="1602">
                  <c:v>2/8/2016</c:v>
                </c:pt>
                <c:pt idx="1603">
                  <c:v>2/15/2016</c:v>
                </c:pt>
                <c:pt idx="1604">
                  <c:v>2/22/2016</c:v>
                </c:pt>
                <c:pt idx="1605">
                  <c:v>2/29/2016</c:v>
                </c:pt>
                <c:pt idx="1606">
                  <c:v>3/7/2016</c:v>
                </c:pt>
                <c:pt idx="1607">
                  <c:v>3/14/2016</c:v>
                </c:pt>
                <c:pt idx="1608">
                  <c:v>3/21/2016</c:v>
                </c:pt>
                <c:pt idx="1609">
                  <c:v>3/28/2016</c:v>
                </c:pt>
                <c:pt idx="1610">
                  <c:v>4/4/2016</c:v>
                </c:pt>
                <c:pt idx="1611">
                  <c:v>4/11/2016</c:v>
                </c:pt>
                <c:pt idx="1612">
                  <c:v>4/18/2016</c:v>
                </c:pt>
                <c:pt idx="1613">
                  <c:v>4/25/2016</c:v>
                </c:pt>
                <c:pt idx="1614">
                  <c:v>5/2/2016</c:v>
                </c:pt>
                <c:pt idx="1615">
                  <c:v>5/9/2016</c:v>
                </c:pt>
                <c:pt idx="1616">
                  <c:v>5/16/2016</c:v>
                </c:pt>
                <c:pt idx="1617">
                  <c:v>5/23/2016</c:v>
                </c:pt>
                <c:pt idx="1618">
                  <c:v>5/30/2016</c:v>
                </c:pt>
                <c:pt idx="1619">
                  <c:v>6/6/2016</c:v>
                </c:pt>
                <c:pt idx="1620">
                  <c:v>6/13/2016</c:v>
                </c:pt>
                <c:pt idx="1621">
                  <c:v>6/20/2016</c:v>
                </c:pt>
                <c:pt idx="1622">
                  <c:v>6/27/2016</c:v>
                </c:pt>
                <c:pt idx="1623">
                  <c:v>7/4/2016</c:v>
                </c:pt>
                <c:pt idx="1624">
                  <c:v>7/11/2016</c:v>
                </c:pt>
                <c:pt idx="1625">
                  <c:v>7/18/2016</c:v>
                </c:pt>
                <c:pt idx="1626">
                  <c:v>7/25/2016</c:v>
                </c:pt>
                <c:pt idx="1627">
                  <c:v>8/1/2016</c:v>
                </c:pt>
                <c:pt idx="1628">
                  <c:v>8/8/2016</c:v>
                </c:pt>
                <c:pt idx="1629">
                  <c:v>8/15/2016</c:v>
                </c:pt>
                <c:pt idx="1630">
                  <c:v>8/22/2016</c:v>
                </c:pt>
                <c:pt idx="1631">
                  <c:v>8/29/2016</c:v>
                </c:pt>
                <c:pt idx="1632">
                  <c:v>9/5/2016</c:v>
                </c:pt>
                <c:pt idx="1633">
                  <c:v>9/12/2016</c:v>
                </c:pt>
                <c:pt idx="1634">
                  <c:v>9/19/2016</c:v>
                </c:pt>
                <c:pt idx="1635">
                  <c:v>9/26/2016</c:v>
                </c:pt>
                <c:pt idx="1636">
                  <c:v>10/3/2016</c:v>
                </c:pt>
                <c:pt idx="1637">
                  <c:v>10/10/2016</c:v>
                </c:pt>
                <c:pt idx="1638">
                  <c:v>10/17/2016</c:v>
                </c:pt>
                <c:pt idx="1639">
                  <c:v>10/24/2016</c:v>
                </c:pt>
                <c:pt idx="1640">
                  <c:v>10/31/2016</c:v>
                </c:pt>
                <c:pt idx="1641">
                  <c:v>11/7/2016</c:v>
                </c:pt>
                <c:pt idx="1642">
                  <c:v>11/14/2016</c:v>
                </c:pt>
                <c:pt idx="1643">
                  <c:v>11/21/2016</c:v>
                </c:pt>
                <c:pt idx="1644">
                  <c:v>11/28/2016</c:v>
                </c:pt>
                <c:pt idx="1645">
                  <c:v>12/5/2016</c:v>
                </c:pt>
                <c:pt idx="1646">
                  <c:v>12/12/2016</c:v>
                </c:pt>
                <c:pt idx="1647">
                  <c:v>12/19/2016</c:v>
                </c:pt>
                <c:pt idx="1648">
                  <c:v>12/26/2016</c:v>
                </c:pt>
                <c:pt idx="1649">
                  <c:v>1/2/2017</c:v>
                </c:pt>
                <c:pt idx="1650">
                  <c:v>1/9/2017</c:v>
                </c:pt>
                <c:pt idx="1651">
                  <c:v>1/16/2017</c:v>
                </c:pt>
                <c:pt idx="1652">
                  <c:v>1/23/2017</c:v>
                </c:pt>
                <c:pt idx="1653">
                  <c:v>1/30/2017</c:v>
                </c:pt>
                <c:pt idx="1654">
                  <c:v>2/6/2017</c:v>
                </c:pt>
                <c:pt idx="1655">
                  <c:v>2/13/2017</c:v>
                </c:pt>
                <c:pt idx="1656">
                  <c:v>2/20/2017</c:v>
                </c:pt>
                <c:pt idx="1657">
                  <c:v>2/27/2017</c:v>
                </c:pt>
                <c:pt idx="1658">
                  <c:v>3/6/2017</c:v>
                </c:pt>
                <c:pt idx="1659">
                  <c:v>3/13/2017</c:v>
                </c:pt>
                <c:pt idx="1660">
                  <c:v>3/20/2017</c:v>
                </c:pt>
                <c:pt idx="1661">
                  <c:v>3/27/2017</c:v>
                </c:pt>
                <c:pt idx="1662">
                  <c:v>4/3/2017</c:v>
                </c:pt>
                <c:pt idx="1663">
                  <c:v>4/10/2017</c:v>
                </c:pt>
                <c:pt idx="1664">
                  <c:v>4/17/2017</c:v>
                </c:pt>
                <c:pt idx="1665">
                  <c:v>4/24/2017</c:v>
                </c:pt>
                <c:pt idx="1666">
                  <c:v>5/1/2017</c:v>
                </c:pt>
                <c:pt idx="1667">
                  <c:v>5/8/2017</c:v>
                </c:pt>
                <c:pt idx="1668">
                  <c:v>5/15/2017</c:v>
                </c:pt>
                <c:pt idx="1669">
                  <c:v>5/22/2017</c:v>
                </c:pt>
                <c:pt idx="1670">
                  <c:v>5/29/2017</c:v>
                </c:pt>
                <c:pt idx="1671">
                  <c:v>6/5/2017</c:v>
                </c:pt>
                <c:pt idx="1672">
                  <c:v>6/12/2017</c:v>
                </c:pt>
                <c:pt idx="1673">
                  <c:v>6/19/2017</c:v>
                </c:pt>
                <c:pt idx="1674">
                  <c:v>6/26/2017</c:v>
                </c:pt>
                <c:pt idx="1675">
                  <c:v>7/3/2017</c:v>
                </c:pt>
                <c:pt idx="1676">
                  <c:v>7/10/2017</c:v>
                </c:pt>
                <c:pt idx="1677">
                  <c:v>7/17/2017</c:v>
                </c:pt>
                <c:pt idx="1678">
                  <c:v>7/24/2017</c:v>
                </c:pt>
                <c:pt idx="1679">
                  <c:v>7/31/2017</c:v>
                </c:pt>
                <c:pt idx="1680">
                  <c:v>8/7/2017</c:v>
                </c:pt>
                <c:pt idx="1681">
                  <c:v>8/14/2017</c:v>
                </c:pt>
                <c:pt idx="1682">
                  <c:v>8/21/2017</c:v>
                </c:pt>
                <c:pt idx="1683">
                  <c:v>8/28/2017</c:v>
                </c:pt>
                <c:pt idx="1684">
                  <c:v>9/4/2017</c:v>
                </c:pt>
                <c:pt idx="1685">
                  <c:v>9/11/2017</c:v>
                </c:pt>
                <c:pt idx="1686">
                  <c:v>9/18/2017</c:v>
                </c:pt>
                <c:pt idx="1687">
                  <c:v>9/25/2017</c:v>
                </c:pt>
                <c:pt idx="1688">
                  <c:v>10/2/2017</c:v>
                </c:pt>
                <c:pt idx="1689">
                  <c:v>10/9/2017</c:v>
                </c:pt>
                <c:pt idx="1690">
                  <c:v>10/16/2017</c:v>
                </c:pt>
                <c:pt idx="1691">
                  <c:v>10/23/2017</c:v>
                </c:pt>
                <c:pt idx="1692">
                  <c:v>10/30/2017</c:v>
                </c:pt>
                <c:pt idx="1693">
                  <c:v>11/6/2017</c:v>
                </c:pt>
                <c:pt idx="1694">
                  <c:v>11/13/2017</c:v>
                </c:pt>
                <c:pt idx="1695">
                  <c:v>11/20/2017</c:v>
                </c:pt>
                <c:pt idx="1696">
                  <c:v>11/27/2017</c:v>
                </c:pt>
                <c:pt idx="1697">
                  <c:v>12/4/2017</c:v>
                </c:pt>
                <c:pt idx="1698">
                  <c:v>12/11/2017</c:v>
                </c:pt>
                <c:pt idx="1699">
                  <c:v>12/18/2017</c:v>
                </c:pt>
                <c:pt idx="1700">
                  <c:v>12/25/2017</c:v>
                </c:pt>
                <c:pt idx="1701">
                  <c:v>1/1/2018</c:v>
                </c:pt>
                <c:pt idx="1702">
                  <c:v>1/8/2018</c:v>
                </c:pt>
                <c:pt idx="1703">
                  <c:v>1/15/2018</c:v>
                </c:pt>
                <c:pt idx="1704">
                  <c:v>1/22/2018</c:v>
                </c:pt>
                <c:pt idx="1705">
                  <c:v>1/29/2018</c:v>
                </c:pt>
                <c:pt idx="1706">
                  <c:v>2/5/2018</c:v>
                </c:pt>
                <c:pt idx="1707">
                  <c:v>2/12/2018</c:v>
                </c:pt>
                <c:pt idx="1708">
                  <c:v>2/19/2018</c:v>
                </c:pt>
                <c:pt idx="1709">
                  <c:v>2/26/2018</c:v>
                </c:pt>
                <c:pt idx="1710">
                  <c:v>3/5/2018</c:v>
                </c:pt>
                <c:pt idx="1711">
                  <c:v>3/12/2018</c:v>
                </c:pt>
                <c:pt idx="1712">
                  <c:v>3/19/2018</c:v>
                </c:pt>
                <c:pt idx="1713">
                  <c:v>3/26/2018</c:v>
                </c:pt>
                <c:pt idx="1714">
                  <c:v>4/2/2018</c:v>
                </c:pt>
                <c:pt idx="1715">
                  <c:v>4/9/2018</c:v>
                </c:pt>
                <c:pt idx="1716">
                  <c:v>4/16/2018</c:v>
                </c:pt>
                <c:pt idx="1717">
                  <c:v>4/23/2018</c:v>
                </c:pt>
                <c:pt idx="1718">
                  <c:v>4/30/2018</c:v>
                </c:pt>
                <c:pt idx="1719">
                  <c:v>5/7/2018</c:v>
                </c:pt>
                <c:pt idx="1720">
                  <c:v>5/14/2018</c:v>
                </c:pt>
                <c:pt idx="1721">
                  <c:v>5/21/2018</c:v>
                </c:pt>
                <c:pt idx="1722">
                  <c:v>5/28/2018</c:v>
                </c:pt>
                <c:pt idx="1723">
                  <c:v>6/4/2018</c:v>
                </c:pt>
                <c:pt idx="1724">
                  <c:v>6/11/2018</c:v>
                </c:pt>
                <c:pt idx="1725">
                  <c:v>6/18/2018</c:v>
                </c:pt>
                <c:pt idx="1726">
                  <c:v>6/25/2018</c:v>
                </c:pt>
                <c:pt idx="1727">
                  <c:v>7/2/2018</c:v>
                </c:pt>
                <c:pt idx="1728">
                  <c:v>7/9/2018</c:v>
                </c:pt>
                <c:pt idx="1729">
                  <c:v>7/16/2018</c:v>
                </c:pt>
                <c:pt idx="1730">
                  <c:v>7/23/2018</c:v>
                </c:pt>
                <c:pt idx="1731">
                  <c:v>7/30/2018</c:v>
                </c:pt>
                <c:pt idx="1732">
                  <c:v>8/6/2018</c:v>
                </c:pt>
                <c:pt idx="1733">
                  <c:v>8/13/2018</c:v>
                </c:pt>
                <c:pt idx="1734">
                  <c:v>8/20/2018</c:v>
                </c:pt>
                <c:pt idx="1735">
                  <c:v>8/27/2018</c:v>
                </c:pt>
                <c:pt idx="1736">
                  <c:v>9/3/2018</c:v>
                </c:pt>
                <c:pt idx="1737">
                  <c:v>9/10/2018</c:v>
                </c:pt>
                <c:pt idx="1738">
                  <c:v>9/17/2018</c:v>
                </c:pt>
                <c:pt idx="1739">
                  <c:v>9/24/2018</c:v>
                </c:pt>
                <c:pt idx="1740">
                  <c:v>10/1/2018</c:v>
                </c:pt>
                <c:pt idx="1741">
                  <c:v>10/8/2018</c:v>
                </c:pt>
                <c:pt idx="1742">
                  <c:v>10/15/2018</c:v>
                </c:pt>
                <c:pt idx="1743">
                  <c:v>10/22/2018</c:v>
                </c:pt>
                <c:pt idx="1744">
                  <c:v>10/29/2018</c:v>
                </c:pt>
                <c:pt idx="1745">
                  <c:v>11/5/2018</c:v>
                </c:pt>
                <c:pt idx="1746">
                  <c:v>11/12/2018</c:v>
                </c:pt>
                <c:pt idx="1747">
                  <c:v>11/19/2018</c:v>
                </c:pt>
                <c:pt idx="1748">
                  <c:v>11/26/2018</c:v>
                </c:pt>
                <c:pt idx="1749">
                  <c:v>12/3/2018</c:v>
                </c:pt>
                <c:pt idx="1750">
                  <c:v>12/10/2018</c:v>
                </c:pt>
                <c:pt idx="1751">
                  <c:v>12/17/2018</c:v>
                </c:pt>
                <c:pt idx="1752">
                  <c:v>12/24/2018</c:v>
                </c:pt>
                <c:pt idx="1753">
                  <c:v>12/31/2018</c:v>
                </c:pt>
                <c:pt idx="1754">
                  <c:v>1/7/2019</c:v>
                </c:pt>
                <c:pt idx="1755">
                  <c:v>1/14/2019</c:v>
                </c:pt>
                <c:pt idx="1756">
                  <c:v>1/21/2019</c:v>
                </c:pt>
                <c:pt idx="1757">
                  <c:v>1/28/2019</c:v>
                </c:pt>
                <c:pt idx="1758">
                  <c:v>2/4/2019</c:v>
                </c:pt>
                <c:pt idx="1759">
                  <c:v>2/11/2019</c:v>
                </c:pt>
                <c:pt idx="1760">
                  <c:v>2/18/2019</c:v>
                </c:pt>
                <c:pt idx="1761">
                  <c:v>2/25/2019</c:v>
                </c:pt>
                <c:pt idx="1762">
                  <c:v>3/4/2019</c:v>
                </c:pt>
                <c:pt idx="1763">
                  <c:v>3/11/2019</c:v>
                </c:pt>
                <c:pt idx="1764">
                  <c:v>3/18/2019</c:v>
                </c:pt>
                <c:pt idx="1765">
                  <c:v>3/25/2019</c:v>
                </c:pt>
                <c:pt idx="1766">
                  <c:v>4/1/2019</c:v>
                </c:pt>
                <c:pt idx="1767">
                  <c:v>4/8/2019</c:v>
                </c:pt>
                <c:pt idx="1768">
                  <c:v>4/15/2019</c:v>
                </c:pt>
                <c:pt idx="1769">
                  <c:v>4/22/2019</c:v>
                </c:pt>
                <c:pt idx="1770">
                  <c:v>4/29/2019</c:v>
                </c:pt>
                <c:pt idx="1771">
                  <c:v>5/6/2019</c:v>
                </c:pt>
                <c:pt idx="1772">
                  <c:v>5/13/2019</c:v>
                </c:pt>
                <c:pt idx="1773">
                  <c:v>5/20/2019</c:v>
                </c:pt>
                <c:pt idx="1774">
                  <c:v>5/27/2019</c:v>
                </c:pt>
                <c:pt idx="1775">
                  <c:v>6/3/2019</c:v>
                </c:pt>
                <c:pt idx="1776">
                  <c:v>6/10/2019</c:v>
                </c:pt>
                <c:pt idx="1777">
                  <c:v>6/17/2019</c:v>
                </c:pt>
                <c:pt idx="1778">
                  <c:v>6/24/2019</c:v>
                </c:pt>
                <c:pt idx="1779">
                  <c:v>7/1/2019</c:v>
                </c:pt>
                <c:pt idx="1780">
                  <c:v>7/8/2019</c:v>
                </c:pt>
                <c:pt idx="1781">
                  <c:v>7/15/2019</c:v>
                </c:pt>
                <c:pt idx="1782">
                  <c:v>7/22/2019</c:v>
                </c:pt>
                <c:pt idx="1783">
                  <c:v>7/29/2019</c:v>
                </c:pt>
                <c:pt idx="1784">
                  <c:v>8/5/2019</c:v>
                </c:pt>
                <c:pt idx="1785">
                  <c:v>8/12/2019</c:v>
                </c:pt>
                <c:pt idx="1786">
                  <c:v>8/19/2019</c:v>
                </c:pt>
                <c:pt idx="1787">
                  <c:v>8/26/2019</c:v>
                </c:pt>
                <c:pt idx="1788">
                  <c:v>9/2/2019</c:v>
                </c:pt>
                <c:pt idx="1789">
                  <c:v>9/9/2019</c:v>
                </c:pt>
                <c:pt idx="1790">
                  <c:v>9/16/2019</c:v>
                </c:pt>
                <c:pt idx="1791">
                  <c:v>9/23/2019</c:v>
                </c:pt>
                <c:pt idx="1792">
                  <c:v>9/30/2019</c:v>
                </c:pt>
                <c:pt idx="1793">
                  <c:v>10/7/2019</c:v>
                </c:pt>
                <c:pt idx="1794">
                  <c:v>10/14/2019</c:v>
                </c:pt>
                <c:pt idx="1795">
                  <c:v>10/21/2019</c:v>
                </c:pt>
                <c:pt idx="1796">
                  <c:v>10/28/2019</c:v>
                </c:pt>
                <c:pt idx="1797">
                  <c:v>11/4/2019</c:v>
                </c:pt>
                <c:pt idx="1798">
                  <c:v>11/11/2019</c:v>
                </c:pt>
                <c:pt idx="1799">
                  <c:v>11/18/2019</c:v>
                </c:pt>
                <c:pt idx="1800">
                  <c:v>11/25/2019</c:v>
                </c:pt>
                <c:pt idx="1801">
                  <c:v>12/2/2019</c:v>
                </c:pt>
                <c:pt idx="1802">
                  <c:v>12/9/2019</c:v>
                </c:pt>
                <c:pt idx="1803">
                  <c:v>12/16/2019</c:v>
                </c:pt>
                <c:pt idx="1804">
                  <c:v>12/23/2019</c:v>
                </c:pt>
                <c:pt idx="1805">
                  <c:v>12/30/2019</c:v>
                </c:pt>
                <c:pt idx="1806">
                  <c:v>1/6/2020</c:v>
                </c:pt>
                <c:pt idx="1807">
                  <c:v>1/13/2020</c:v>
                </c:pt>
                <c:pt idx="1808">
                  <c:v>1/20/2020</c:v>
                </c:pt>
                <c:pt idx="1809">
                  <c:v>1/27/2020</c:v>
                </c:pt>
                <c:pt idx="1810">
                  <c:v>2/3/2020</c:v>
                </c:pt>
                <c:pt idx="1811">
                  <c:v>2/10/2020</c:v>
                </c:pt>
                <c:pt idx="1812">
                  <c:v>2/17/2020</c:v>
                </c:pt>
                <c:pt idx="1813">
                  <c:v>2/24/2020</c:v>
                </c:pt>
                <c:pt idx="1814">
                  <c:v>3/2/2020</c:v>
                </c:pt>
                <c:pt idx="1815">
                  <c:v>3/9/2020</c:v>
                </c:pt>
                <c:pt idx="1816">
                  <c:v>3/16/2020</c:v>
                </c:pt>
                <c:pt idx="1817">
                  <c:v>3/23/2020</c:v>
                </c:pt>
                <c:pt idx="1818">
                  <c:v>3/30/2020</c:v>
                </c:pt>
                <c:pt idx="1819">
                  <c:v>4/6/2020</c:v>
                </c:pt>
                <c:pt idx="1820">
                  <c:v>4/13/2020</c:v>
                </c:pt>
                <c:pt idx="1821">
                  <c:v>4/20/2020</c:v>
                </c:pt>
                <c:pt idx="1822">
                  <c:v>4/27/2020</c:v>
                </c:pt>
                <c:pt idx="1823">
                  <c:v>5/4/2020</c:v>
                </c:pt>
                <c:pt idx="1824">
                  <c:v>5/11/2020</c:v>
                </c:pt>
                <c:pt idx="1825">
                  <c:v>5/18/2020</c:v>
                </c:pt>
                <c:pt idx="1826">
                  <c:v>5/25/2020</c:v>
                </c:pt>
                <c:pt idx="1827">
                  <c:v>6/1/2020</c:v>
                </c:pt>
                <c:pt idx="1828">
                  <c:v>6/8/2020</c:v>
                </c:pt>
                <c:pt idx="1829">
                  <c:v>6/15/2020</c:v>
                </c:pt>
                <c:pt idx="1830">
                  <c:v>6/22/2020</c:v>
                </c:pt>
                <c:pt idx="1831">
                  <c:v>6/29/2020</c:v>
                </c:pt>
                <c:pt idx="1832">
                  <c:v>7/6/2020</c:v>
                </c:pt>
                <c:pt idx="1833">
                  <c:v>7/13/2020</c:v>
                </c:pt>
                <c:pt idx="1834">
                  <c:v>7/20/2020</c:v>
                </c:pt>
                <c:pt idx="1835">
                  <c:v>7/27/2020</c:v>
                </c:pt>
                <c:pt idx="1836">
                  <c:v>8/3/2020</c:v>
                </c:pt>
                <c:pt idx="1837">
                  <c:v>8/10/2020</c:v>
                </c:pt>
                <c:pt idx="1838">
                  <c:v>8/17/2020</c:v>
                </c:pt>
                <c:pt idx="1839">
                  <c:v>8/24/2020</c:v>
                </c:pt>
                <c:pt idx="1840">
                  <c:v>8/31/2020</c:v>
                </c:pt>
                <c:pt idx="1841">
                  <c:v>9/7/2020</c:v>
                </c:pt>
                <c:pt idx="1842">
                  <c:v>9/14/2020</c:v>
                </c:pt>
                <c:pt idx="1843">
                  <c:v>9/21/2020</c:v>
                </c:pt>
                <c:pt idx="1844">
                  <c:v>9/28/2020</c:v>
                </c:pt>
                <c:pt idx="1845">
                  <c:v>10/5/2020</c:v>
                </c:pt>
                <c:pt idx="1846">
                  <c:v>10/12/2020</c:v>
                </c:pt>
                <c:pt idx="1847">
                  <c:v>10/19/2020</c:v>
                </c:pt>
                <c:pt idx="1848">
                  <c:v>10/26/2020</c:v>
                </c:pt>
                <c:pt idx="1849">
                  <c:v>11/2/2020</c:v>
                </c:pt>
                <c:pt idx="1850">
                  <c:v>11/9/2020</c:v>
                </c:pt>
                <c:pt idx="1851">
                  <c:v>11/16/2020</c:v>
                </c:pt>
                <c:pt idx="1852">
                  <c:v>11/23/2020</c:v>
                </c:pt>
                <c:pt idx="1853">
                  <c:v>11/30/2020</c:v>
                </c:pt>
                <c:pt idx="1854">
                  <c:v>12/7/2020</c:v>
                </c:pt>
                <c:pt idx="1855">
                  <c:v>12/14/2020</c:v>
                </c:pt>
                <c:pt idx="1856">
                  <c:v>12/21/2020</c:v>
                </c:pt>
                <c:pt idx="1857">
                  <c:v>12/28/2020</c:v>
                </c:pt>
                <c:pt idx="1858">
                  <c:v>1/4/2021</c:v>
                </c:pt>
                <c:pt idx="1859">
                  <c:v>1/11/2021</c:v>
                </c:pt>
                <c:pt idx="1860">
                  <c:v>1/18/2021</c:v>
                </c:pt>
                <c:pt idx="1861">
                  <c:v>1/25/2021</c:v>
                </c:pt>
                <c:pt idx="1862">
                  <c:v>2/1/2021</c:v>
                </c:pt>
                <c:pt idx="1863">
                  <c:v>2/8/2021</c:v>
                </c:pt>
                <c:pt idx="1864">
                  <c:v>2/15/2021</c:v>
                </c:pt>
                <c:pt idx="1865">
                  <c:v>2/22/2021</c:v>
                </c:pt>
                <c:pt idx="1866">
                  <c:v>3/1/2021</c:v>
                </c:pt>
                <c:pt idx="1867">
                  <c:v>3/8/2021</c:v>
                </c:pt>
                <c:pt idx="1868">
                  <c:v>3/15/2021</c:v>
                </c:pt>
                <c:pt idx="1869">
                  <c:v>3/22/2021</c:v>
                </c:pt>
                <c:pt idx="1870">
                  <c:v>3/29/2021</c:v>
                </c:pt>
                <c:pt idx="1871">
                  <c:v>4/5/2021</c:v>
                </c:pt>
                <c:pt idx="1872">
                  <c:v>4/12/2021</c:v>
                </c:pt>
                <c:pt idx="1873">
                  <c:v>4/19/2021</c:v>
                </c:pt>
                <c:pt idx="1874">
                  <c:v>4/26/2021</c:v>
                </c:pt>
                <c:pt idx="1875">
                  <c:v>5/3/2021</c:v>
                </c:pt>
                <c:pt idx="1876">
                  <c:v>5/10/2021</c:v>
                </c:pt>
                <c:pt idx="1877">
                  <c:v>5/17/2021</c:v>
                </c:pt>
                <c:pt idx="1878">
                  <c:v>5/24/2021</c:v>
                </c:pt>
                <c:pt idx="1879">
                  <c:v>5/31/2021</c:v>
                </c:pt>
                <c:pt idx="1880">
                  <c:v>6/7/2021</c:v>
                </c:pt>
                <c:pt idx="1881">
                  <c:v>6/14/2021</c:v>
                </c:pt>
                <c:pt idx="1882">
                  <c:v>6/21/2021</c:v>
                </c:pt>
                <c:pt idx="1883">
                  <c:v>6/28/2021</c:v>
                </c:pt>
                <c:pt idx="1884">
                  <c:v>7/5/2021</c:v>
                </c:pt>
                <c:pt idx="1885">
                  <c:v>7/12/2021</c:v>
                </c:pt>
                <c:pt idx="1886">
                  <c:v>7/19/2021</c:v>
                </c:pt>
                <c:pt idx="1887">
                  <c:v>7/26/2021</c:v>
                </c:pt>
                <c:pt idx="1888">
                  <c:v>8/2/2021</c:v>
                </c:pt>
                <c:pt idx="1889">
                  <c:v>8/9/2021</c:v>
                </c:pt>
                <c:pt idx="1890">
                  <c:v>8/16/2021</c:v>
                </c:pt>
                <c:pt idx="1891">
                  <c:v>8/23/2021</c:v>
                </c:pt>
                <c:pt idx="1892">
                  <c:v>8/30/2021</c:v>
                </c:pt>
                <c:pt idx="1893">
                  <c:v>9/6/2021</c:v>
                </c:pt>
                <c:pt idx="1894">
                  <c:v>9/13/2021</c:v>
                </c:pt>
                <c:pt idx="1895">
                  <c:v>9/20/2021</c:v>
                </c:pt>
                <c:pt idx="1896">
                  <c:v>9/27/2021</c:v>
                </c:pt>
                <c:pt idx="1897">
                  <c:v>10/4/2021</c:v>
                </c:pt>
                <c:pt idx="1898">
                  <c:v>10/11/2021</c:v>
                </c:pt>
                <c:pt idx="1899">
                  <c:v>10/18/2021</c:v>
                </c:pt>
                <c:pt idx="1900">
                  <c:v>10/25/2021</c:v>
                </c:pt>
                <c:pt idx="1901">
                  <c:v>11/1/2021</c:v>
                </c:pt>
                <c:pt idx="1902">
                  <c:v>11/8/2021</c:v>
                </c:pt>
                <c:pt idx="1903">
                  <c:v>11/15/2021</c:v>
                </c:pt>
                <c:pt idx="1904">
                  <c:v>11/22/2021</c:v>
                </c:pt>
                <c:pt idx="1905">
                  <c:v>11/29/2021</c:v>
                </c:pt>
                <c:pt idx="1906">
                  <c:v>12/6/2021</c:v>
                </c:pt>
                <c:pt idx="1907">
                  <c:v>12/13/2021</c:v>
                </c:pt>
                <c:pt idx="1908">
                  <c:v>12/20/2021</c:v>
                </c:pt>
                <c:pt idx="1909">
                  <c:v>12/27/2021</c:v>
                </c:pt>
                <c:pt idx="1910">
                  <c:v>1/3/2022</c:v>
                </c:pt>
                <c:pt idx="1911">
                  <c:v>1/10/2022</c:v>
                </c:pt>
                <c:pt idx="1912">
                  <c:v>1/17/2022</c:v>
                </c:pt>
                <c:pt idx="1913">
                  <c:v>1/24/2022</c:v>
                </c:pt>
                <c:pt idx="1914">
                  <c:v>1/31/2022</c:v>
                </c:pt>
                <c:pt idx="1915">
                  <c:v>2/7/2022</c:v>
                </c:pt>
                <c:pt idx="1916">
                  <c:v>2/14/2022</c:v>
                </c:pt>
                <c:pt idx="1917">
                  <c:v>2/21/2022</c:v>
                </c:pt>
                <c:pt idx="1918">
                  <c:v>2/28/2022</c:v>
                </c:pt>
                <c:pt idx="1919">
                  <c:v>3/7/2022</c:v>
                </c:pt>
                <c:pt idx="1920">
                  <c:v>3/14/2022</c:v>
                </c:pt>
                <c:pt idx="1921">
                  <c:v>3/21/2022</c:v>
                </c:pt>
                <c:pt idx="1922">
                  <c:v>3/28/2022</c:v>
                </c:pt>
                <c:pt idx="1923">
                  <c:v>4/4/2022</c:v>
                </c:pt>
                <c:pt idx="1924">
                  <c:v>4/11/2022</c:v>
                </c:pt>
                <c:pt idx="1925">
                  <c:v>4/18/2022</c:v>
                </c:pt>
                <c:pt idx="1926">
                  <c:v>4/25/2022</c:v>
                </c:pt>
                <c:pt idx="1927">
                  <c:v>5/2/2022</c:v>
                </c:pt>
                <c:pt idx="1928">
                  <c:v>5/9/2022</c:v>
                </c:pt>
                <c:pt idx="1929">
                  <c:v>5/16/2022</c:v>
                </c:pt>
                <c:pt idx="1930">
                  <c:v>5/23/2022</c:v>
                </c:pt>
                <c:pt idx="1931">
                  <c:v>5/30/2022</c:v>
                </c:pt>
                <c:pt idx="1932">
                  <c:v>6/6/2022</c:v>
                </c:pt>
                <c:pt idx="1933">
                  <c:v>6/13/2022</c:v>
                </c:pt>
                <c:pt idx="1934">
                  <c:v>6/20/2022</c:v>
                </c:pt>
                <c:pt idx="1935">
                  <c:v>6/27/2022</c:v>
                </c:pt>
                <c:pt idx="1936">
                  <c:v>7/4/2022</c:v>
                </c:pt>
                <c:pt idx="1937">
                  <c:v>7/11/2022</c:v>
                </c:pt>
                <c:pt idx="1938">
                  <c:v>7/18/2022</c:v>
                </c:pt>
                <c:pt idx="1939">
                  <c:v>7/25/2022</c:v>
                </c:pt>
                <c:pt idx="1940">
                  <c:v>8/1/2022</c:v>
                </c:pt>
                <c:pt idx="1941">
                  <c:v>8/8/2022</c:v>
                </c:pt>
                <c:pt idx="1942">
                  <c:v>8/15/2022</c:v>
                </c:pt>
                <c:pt idx="1943">
                  <c:v>8/22/2022</c:v>
                </c:pt>
                <c:pt idx="1944">
                  <c:v>8/29/2022</c:v>
                </c:pt>
                <c:pt idx="1945">
                  <c:v>9/5/2022</c:v>
                </c:pt>
                <c:pt idx="1946">
                  <c:v>9/12/2022</c:v>
                </c:pt>
                <c:pt idx="1947">
                  <c:v>9/19/2022</c:v>
                </c:pt>
                <c:pt idx="1948">
                  <c:v>9/26/2022</c:v>
                </c:pt>
                <c:pt idx="1949">
                  <c:v>10/3/2022</c:v>
                </c:pt>
                <c:pt idx="1950">
                  <c:v>10/10/2022</c:v>
                </c:pt>
                <c:pt idx="1951">
                  <c:v>10/17/2022</c:v>
                </c:pt>
                <c:pt idx="1952">
                  <c:v>10/24/2022</c:v>
                </c:pt>
                <c:pt idx="1953">
                  <c:v>10/31/2022</c:v>
                </c:pt>
                <c:pt idx="1954">
                  <c:v>11/7/2022</c:v>
                </c:pt>
                <c:pt idx="1955">
                  <c:v>11/14/2022</c:v>
                </c:pt>
                <c:pt idx="1956">
                  <c:v>11/21/2022</c:v>
                </c:pt>
                <c:pt idx="1957">
                  <c:v>11/28/2022</c:v>
                </c:pt>
                <c:pt idx="1958">
                  <c:v>12/5/2022</c:v>
                </c:pt>
                <c:pt idx="1959">
                  <c:v>12/12/2022</c:v>
                </c:pt>
                <c:pt idx="1960">
                  <c:v>12/19/2022</c:v>
                </c:pt>
                <c:pt idx="1961">
                  <c:v>12/26/2022</c:v>
                </c:pt>
                <c:pt idx="1962">
                  <c:v>1/2/2023</c:v>
                </c:pt>
                <c:pt idx="1963">
                  <c:v>1/9/2023</c:v>
                </c:pt>
                <c:pt idx="1964">
                  <c:v>1/16/2023</c:v>
                </c:pt>
                <c:pt idx="1965">
                  <c:v>1/23/2023</c:v>
                </c:pt>
                <c:pt idx="1966">
                  <c:v>1/30/2023</c:v>
                </c:pt>
                <c:pt idx="1967">
                  <c:v>2/6/2023</c:v>
                </c:pt>
                <c:pt idx="1968">
                  <c:v>2/13/2023</c:v>
                </c:pt>
                <c:pt idx="1969">
                  <c:v>2/20/2023</c:v>
                </c:pt>
                <c:pt idx="1970">
                  <c:v>2/27/2023</c:v>
                </c:pt>
                <c:pt idx="1971">
                  <c:v>3/6/2023</c:v>
                </c:pt>
                <c:pt idx="1972">
                  <c:v>3/13/2023</c:v>
                </c:pt>
                <c:pt idx="1973">
                  <c:v>3/20/2023</c:v>
                </c:pt>
                <c:pt idx="1974">
                  <c:v>3/27/2023</c:v>
                </c:pt>
                <c:pt idx="1975">
                  <c:v>4/3/2023</c:v>
                </c:pt>
                <c:pt idx="1976">
                  <c:v>4/10/2023</c:v>
                </c:pt>
                <c:pt idx="1977">
                  <c:v>4/17/2023</c:v>
                </c:pt>
                <c:pt idx="1978">
                  <c:v>4/24/2023</c:v>
                </c:pt>
                <c:pt idx="1979">
                  <c:v>5/1/2023</c:v>
                </c:pt>
                <c:pt idx="1980">
                  <c:v>5/8/2023</c:v>
                </c:pt>
                <c:pt idx="1981">
                  <c:v>5/15/2023</c:v>
                </c:pt>
                <c:pt idx="1982">
                  <c:v>5/22/2023</c:v>
                </c:pt>
                <c:pt idx="1983">
                  <c:v>5/29/2023</c:v>
                </c:pt>
                <c:pt idx="1984">
                  <c:v>6/5/2023</c:v>
                </c:pt>
                <c:pt idx="1985">
                  <c:v>6/12/2023</c:v>
                </c:pt>
                <c:pt idx="1986">
                  <c:v>6/19/2023</c:v>
                </c:pt>
                <c:pt idx="1987">
                  <c:v>6/26/2023</c:v>
                </c:pt>
                <c:pt idx="1988">
                  <c:v>7/3/2023</c:v>
                </c:pt>
                <c:pt idx="1989">
                  <c:v>7/10/2023</c:v>
                </c:pt>
                <c:pt idx="1990">
                  <c:v>7/17/2023</c:v>
                </c:pt>
                <c:pt idx="1991">
                  <c:v>7/24/2023</c:v>
                </c:pt>
                <c:pt idx="1992">
                  <c:v>7/31/2023</c:v>
                </c:pt>
                <c:pt idx="1993">
                  <c:v>8/7/2023</c:v>
                </c:pt>
                <c:pt idx="1994">
                  <c:v>8/14/2023</c:v>
                </c:pt>
                <c:pt idx="1995">
                  <c:v>8/21/2023</c:v>
                </c:pt>
                <c:pt idx="1996">
                  <c:v>8/28/2023</c:v>
                </c:pt>
                <c:pt idx="1997">
                  <c:v>9/4/2023</c:v>
                </c:pt>
                <c:pt idx="1998">
                  <c:v>9/11/2023</c:v>
                </c:pt>
                <c:pt idx="1999">
                  <c:v>9/18/2023</c:v>
                </c:pt>
                <c:pt idx="2000">
                  <c:v>9/25/2023</c:v>
                </c:pt>
                <c:pt idx="2001">
                  <c:v>10/2/2023</c:v>
                </c:pt>
                <c:pt idx="2002">
                  <c:v>10/9/2023</c:v>
                </c:pt>
                <c:pt idx="2003">
                  <c:v>10/16/2023</c:v>
                </c:pt>
                <c:pt idx="2004">
                  <c:v>10/23/2023</c:v>
                </c:pt>
                <c:pt idx="2005">
                  <c:v>10/30/2023</c:v>
                </c:pt>
                <c:pt idx="2006">
                  <c:v>11/6/2023</c:v>
                </c:pt>
                <c:pt idx="2007">
                  <c:v>11/13/2023</c:v>
                </c:pt>
                <c:pt idx="2008">
                  <c:v>11/20/2023</c:v>
                </c:pt>
                <c:pt idx="2009">
                  <c:v>11/27/2023</c:v>
                </c:pt>
                <c:pt idx="2010">
                  <c:v>12/4/2023</c:v>
                </c:pt>
                <c:pt idx="2011">
                  <c:v>12/11/2023</c:v>
                </c:pt>
                <c:pt idx="2012">
                  <c:v>12/18/2023</c:v>
                </c:pt>
                <c:pt idx="2013">
                  <c:v>12/25/2023</c:v>
                </c:pt>
                <c:pt idx="2014">
                  <c:v>1/1/2024</c:v>
                </c:pt>
                <c:pt idx="2015">
                  <c:v>1/8/2024</c:v>
                </c:pt>
                <c:pt idx="2016">
                  <c:v>1/15/2024</c:v>
                </c:pt>
                <c:pt idx="2017">
                  <c:v>1/22/2024</c:v>
                </c:pt>
                <c:pt idx="2018">
                  <c:v>1/29/2024</c:v>
                </c:pt>
                <c:pt idx="2019">
                  <c:v>2/5/2024</c:v>
                </c:pt>
                <c:pt idx="2020">
                  <c:v>2/12/2024</c:v>
                </c:pt>
                <c:pt idx="2021">
                  <c:v>2/19/2024</c:v>
                </c:pt>
                <c:pt idx="2022">
                  <c:v>2/26/2024</c:v>
                </c:pt>
                <c:pt idx="2023">
                  <c:v>3/4/2024</c:v>
                </c:pt>
                <c:pt idx="2024">
                  <c:v>3/11/2024</c:v>
                </c:pt>
                <c:pt idx="2025">
                  <c:v>3/18/2024</c:v>
                </c:pt>
                <c:pt idx="2026">
                  <c:v>3/25/2024</c:v>
                </c:pt>
                <c:pt idx="2027">
                  <c:v>4/1/2024</c:v>
                </c:pt>
                <c:pt idx="2028">
                  <c:v>4/8/2024</c:v>
                </c:pt>
                <c:pt idx="2029">
                  <c:v>4/15/2024</c:v>
                </c:pt>
                <c:pt idx="2030">
                  <c:v>4/22/2024</c:v>
                </c:pt>
                <c:pt idx="2031">
                  <c:v>4/29/2024</c:v>
                </c:pt>
                <c:pt idx="2032">
                  <c:v>5/6/2024</c:v>
                </c:pt>
                <c:pt idx="2033">
                  <c:v>5/13/2024</c:v>
                </c:pt>
                <c:pt idx="2034">
                  <c:v>5/20/2024</c:v>
                </c:pt>
                <c:pt idx="2035">
                  <c:v>5/27/2024</c:v>
                </c:pt>
                <c:pt idx="2036">
                  <c:v>6/3/2024</c:v>
                </c:pt>
                <c:pt idx="2037">
                  <c:v>6/10/2024</c:v>
                </c:pt>
                <c:pt idx="2038">
                  <c:v>6/17/2024</c:v>
                </c:pt>
                <c:pt idx="2039">
                  <c:v>6/24/2024</c:v>
                </c:pt>
                <c:pt idx="2040">
                  <c:v>7/1/2024</c:v>
                </c:pt>
                <c:pt idx="2041">
                  <c:v>7/8/2024</c:v>
                </c:pt>
                <c:pt idx="2042">
                  <c:v>7/15/2024</c:v>
                </c:pt>
                <c:pt idx="2043">
                  <c:v>7/22/2024</c:v>
                </c:pt>
                <c:pt idx="2044">
                  <c:v>7/29/2024</c:v>
                </c:pt>
                <c:pt idx="2045">
                  <c:v>8/5/2024</c:v>
                </c:pt>
                <c:pt idx="2046">
                  <c:v>8/12/2024</c:v>
                </c:pt>
                <c:pt idx="2047">
                  <c:v>8/19/2024</c:v>
                </c:pt>
                <c:pt idx="2048">
                  <c:v>8/26/2024</c:v>
                </c:pt>
                <c:pt idx="2049">
                  <c:v>9/2/2024</c:v>
                </c:pt>
                <c:pt idx="2050">
                  <c:v>9/9/2024</c:v>
                </c:pt>
                <c:pt idx="2051">
                  <c:v>9/16/2024</c:v>
                </c:pt>
                <c:pt idx="2052">
                  <c:v>9/23/2024</c:v>
                </c:pt>
                <c:pt idx="2053">
                  <c:v>9/30/2024</c:v>
                </c:pt>
                <c:pt idx="2054">
                  <c:v>10/7/2024</c:v>
                </c:pt>
                <c:pt idx="2055">
                  <c:v>10/14/2024</c:v>
                </c:pt>
                <c:pt idx="2056">
                  <c:v>10/21/2024</c:v>
                </c:pt>
                <c:pt idx="2057">
                  <c:v>10/28/2024</c:v>
                </c:pt>
                <c:pt idx="2058">
                  <c:v>11/4/2024</c:v>
                </c:pt>
                <c:pt idx="2059">
                  <c:v>11/11/2024</c:v>
                </c:pt>
                <c:pt idx="2060">
                  <c:v>11/18/2024</c:v>
                </c:pt>
                <c:pt idx="2061">
                  <c:v>11/25/2024</c:v>
                </c:pt>
                <c:pt idx="2062">
                  <c:v>12/2/2024</c:v>
                </c:pt>
                <c:pt idx="2063">
                  <c:v>12/9/2024</c:v>
                </c:pt>
                <c:pt idx="2064">
                  <c:v>12/16/2024</c:v>
                </c:pt>
                <c:pt idx="2065">
                  <c:v>12/23/2024</c:v>
                </c:pt>
                <c:pt idx="2066">
                  <c:v>12/30/2024</c:v>
                </c:pt>
                <c:pt idx="2067">
                  <c:v>1/6/2025</c:v>
                </c:pt>
                <c:pt idx="2068">
                  <c:v>1/13/2025</c:v>
                </c:pt>
                <c:pt idx="2069">
                  <c:v>1/20/2025</c:v>
                </c:pt>
                <c:pt idx="2070">
                  <c:v>1/27/2025</c:v>
                </c:pt>
                <c:pt idx="2071">
                  <c:v>2/3/2025</c:v>
                </c:pt>
                <c:pt idx="2072">
                  <c:v>2/10/2025</c:v>
                </c:pt>
                <c:pt idx="2073">
                  <c:v>2/17/2025</c:v>
                </c:pt>
                <c:pt idx="2074">
                  <c:v>2/24/2025</c:v>
                </c:pt>
                <c:pt idx="2075">
                  <c:v>3/3/2025</c:v>
                </c:pt>
                <c:pt idx="2076">
                  <c:v>3/10/2025</c:v>
                </c:pt>
                <c:pt idx="2077">
                  <c:v>3/17/2025</c:v>
                </c:pt>
                <c:pt idx="2078">
                  <c:v>3/24/2025</c:v>
                </c:pt>
                <c:pt idx="2079">
                  <c:v>3/31/2025</c:v>
                </c:pt>
                <c:pt idx="2080">
                  <c:v>4/7/2025</c:v>
                </c:pt>
                <c:pt idx="2081">
                  <c:v>4/14/2025</c:v>
                </c:pt>
                <c:pt idx="2082">
                  <c:v>4/21/2025</c:v>
                </c:pt>
                <c:pt idx="2083">
                  <c:v>4/28/2025</c:v>
                </c:pt>
                <c:pt idx="2084">
                  <c:v>5/5/2025</c:v>
                </c:pt>
                <c:pt idx="2085">
                  <c:v>5/12/2025</c:v>
                </c:pt>
                <c:pt idx="2086">
                  <c:v>5/19/2025</c:v>
                </c:pt>
                <c:pt idx="2087">
                  <c:v>5/26/2025</c:v>
                </c:pt>
                <c:pt idx="2088">
                  <c:v>5/26/2025</c:v>
                </c:pt>
                <c:pt idx="2089">
                  <c:v>Current</c:v>
                </c:pt>
              </c:strCache>
            </c:strRef>
          </c:cat>
          <c:val>
            <c:numRef>
              <c:f>Sheet1!$C$3:$C$2092</c:f>
              <c:numCache>
                <c:formatCode>#,##0.00</c:formatCode>
                <c:ptCount val="2090"/>
                <c:pt idx="1">
                  <c:v>1.5112949411390391</c:v>
                </c:pt>
                <c:pt idx="2">
                  <c:v>1.4925373134328359</c:v>
                </c:pt>
                <c:pt idx="3">
                  <c:v>1.5153932046578402</c:v>
                </c:pt>
                <c:pt idx="4">
                  <c:v>1.4948859166011015</c:v>
                </c:pt>
                <c:pt idx="5">
                  <c:v>1.5305300467214433</c:v>
                </c:pt>
                <c:pt idx="6">
                  <c:v>1.5048313004910503</c:v>
                </c:pt>
                <c:pt idx="7">
                  <c:v>1.4894951395421763</c:v>
                </c:pt>
                <c:pt idx="8">
                  <c:v>1.4986590944943998</c:v>
                </c:pt>
                <c:pt idx="9">
                  <c:v>0.87987519500780031</c:v>
                </c:pt>
                <c:pt idx="10">
                  <c:v>0.90937354267060477</c:v>
                </c:pt>
                <c:pt idx="11">
                  <c:v>0.97510064112121653</c:v>
                </c:pt>
                <c:pt idx="12">
                  <c:v>0.97730327012094964</c:v>
                </c:pt>
                <c:pt idx="13">
                  <c:v>1.005251312828207</c:v>
                </c:pt>
                <c:pt idx="14">
                  <c:v>0.97276877065953105</c:v>
                </c:pt>
                <c:pt idx="15">
                  <c:v>0.9671646436352318</c:v>
                </c:pt>
                <c:pt idx="16">
                  <c:v>0.94313018956603489</c:v>
                </c:pt>
                <c:pt idx="17">
                  <c:v>0.9462332928311058</c:v>
                </c:pt>
                <c:pt idx="18">
                  <c:v>0.97560975609756095</c:v>
                </c:pt>
                <c:pt idx="19">
                  <c:v>0.99447513812154698</c:v>
                </c:pt>
                <c:pt idx="20">
                  <c:v>0.98683001531393566</c:v>
                </c:pt>
                <c:pt idx="21">
                  <c:v>1.0287118071549211</c:v>
                </c:pt>
                <c:pt idx="22">
                  <c:v>1.0015444015444015</c:v>
                </c:pt>
                <c:pt idx="23">
                  <c:v>1.0133457479826196</c:v>
                </c:pt>
                <c:pt idx="24">
                  <c:v>1.0139720558882235</c:v>
                </c:pt>
                <c:pt idx="25">
                  <c:v>1.0642693190512624</c:v>
                </c:pt>
                <c:pt idx="26">
                  <c:v>1.0475030450669915</c:v>
                </c:pt>
                <c:pt idx="27">
                  <c:v>1.0657772261867824</c:v>
                </c:pt>
                <c:pt idx="28">
                  <c:v>1.0440251572327044</c:v>
                </c:pt>
                <c:pt idx="29">
                  <c:v>1.0305636614959299</c:v>
                </c:pt>
                <c:pt idx="30">
                  <c:v>1.0402325225638671</c:v>
                </c:pt>
                <c:pt idx="31">
                  <c:v>1.0513761467889908</c:v>
                </c:pt>
                <c:pt idx="32">
                  <c:v>1.070641797620796</c:v>
                </c:pt>
                <c:pt idx="33">
                  <c:v>1.0536018150879183</c:v>
                </c:pt>
                <c:pt idx="34">
                  <c:v>1.0706214689265536</c:v>
                </c:pt>
                <c:pt idx="35">
                  <c:v>1.0556348074179742</c:v>
                </c:pt>
                <c:pt idx="36">
                  <c:v>1.071269817750778</c:v>
                </c:pt>
                <c:pt idx="37">
                  <c:v>1.1136260751471254</c:v>
                </c:pt>
                <c:pt idx="38">
                  <c:v>1.1775147928994083</c:v>
                </c:pt>
                <c:pt idx="39">
                  <c:v>1.1873428951648677</c:v>
                </c:pt>
                <c:pt idx="40">
                  <c:v>1.183923110528615</c:v>
                </c:pt>
                <c:pt idx="41">
                  <c:v>1.1795977011494252</c:v>
                </c:pt>
                <c:pt idx="42">
                  <c:v>1.2383111362992349</c:v>
                </c:pt>
                <c:pt idx="43">
                  <c:v>1.2273057371096587</c:v>
                </c:pt>
                <c:pt idx="44">
                  <c:v>1.2167414050822123</c:v>
                </c:pt>
                <c:pt idx="45">
                  <c:v>1.2691914022517912</c:v>
                </c:pt>
                <c:pt idx="46">
                  <c:v>1.2055393586005831</c:v>
                </c:pt>
                <c:pt idx="47">
                  <c:v>1.2309478879372915</c:v>
                </c:pt>
                <c:pt idx="48">
                  <c:v>1.2097482435597189</c:v>
                </c:pt>
                <c:pt idx="49">
                  <c:v>1.2212248443607934</c:v>
                </c:pt>
                <c:pt idx="50">
                  <c:v>1.199125364431487</c:v>
                </c:pt>
                <c:pt idx="51">
                  <c:v>1.2034593960715332</c:v>
                </c:pt>
                <c:pt idx="52">
                  <c:v>1.2345319551608678</c:v>
                </c:pt>
                <c:pt idx="53">
                  <c:v>1.2337187179862432</c:v>
                </c:pt>
                <c:pt idx="54">
                  <c:v>1.2868284228769498</c:v>
                </c:pt>
                <c:pt idx="55">
                  <c:v>1.2667451788605919</c:v>
                </c:pt>
                <c:pt idx="56">
                  <c:v>1.2423802612481858</c:v>
                </c:pt>
                <c:pt idx="57">
                  <c:v>1.2437919953257377</c:v>
                </c:pt>
                <c:pt idx="58">
                  <c:v>1.2467681700660729</c:v>
                </c:pt>
                <c:pt idx="59">
                  <c:v>1.2781846905069654</c:v>
                </c:pt>
                <c:pt idx="60">
                  <c:v>1.266981266981267</c:v>
                </c:pt>
                <c:pt idx="61">
                  <c:v>1.2977839335180055</c:v>
                </c:pt>
                <c:pt idx="62">
                  <c:v>1.4099783080260304</c:v>
                </c:pt>
                <c:pt idx="63">
                  <c:v>1.4139184627369514</c:v>
                </c:pt>
                <c:pt idx="64">
                  <c:v>1.4796116504854369</c:v>
                </c:pt>
                <c:pt idx="65">
                  <c:v>1.6209897389271335</c:v>
                </c:pt>
                <c:pt idx="66">
                  <c:v>1.6052756653992395</c:v>
                </c:pt>
                <c:pt idx="67">
                  <c:v>1.3627159023228113</c:v>
                </c:pt>
                <c:pt idx="68">
                  <c:v>1.3767441860465117</c:v>
                </c:pt>
                <c:pt idx="69">
                  <c:v>1.3314087759815243</c:v>
                </c:pt>
                <c:pt idx="70">
                  <c:v>1.349770642201835</c:v>
                </c:pt>
                <c:pt idx="71">
                  <c:v>1.338363319791062</c:v>
                </c:pt>
                <c:pt idx="72">
                  <c:v>1.3595706618962433</c:v>
                </c:pt>
                <c:pt idx="73">
                  <c:v>1.3706634205721242</c:v>
                </c:pt>
                <c:pt idx="74">
                  <c:v>1.4152119700748129</c:v>
                </c:pt>
                <c:pt idx="75">
                  <c:v>1.3645271925526703</c:v>
                </c:pt>
                <c:pt idx="76">
                  <c:v>1.2303980404164114</c:v>
                </c:pt>
                <c:pt idx="77">
                  <c:v>1.1913961875321999</c:v>
                </c:pt>
                <c:pt idx="78">
                  <c:v>1.246089676746611</c:v>
                </c:pt>
                <c:pt idx="79">
                  <c:v>1.2406692406692406</c:v>
                </c:pt>
                <c:pt idx="80">
                  <c:v>1.2413793103448276</c:v>
                </c:pt>
                <c:pt idx="81">
                  <c:v>1.2044072948328266</c:v>
                </c:pt>
                <c:pt idx="82">
                  <c:v>1.2153134635149023</c:v>
                </c:pt>
                <c:pt idx="83">
                  <c:v>1.1858736059479553</c:v>
                </c:pt>
                <c:pt idx="84">
                  <c:v>1.3059701492537314</c:v>
                </c:pt>
                <c:pt idx="85">
                  <c:v>1.2942025499158047</c:v>
                </c:pt>
                <c:pt idx="86">
                  <c:v>1.3</c:v>
                </c:pt>
                <c:pt idx="87">
                  <c:v>1.3083645443196006</c:v>
                </c:pt>
                <c:pt idx="88">
                  <c:v>1.3052657724788872</c:v>
                </c:pt>
                <c:pt idx="89">
                  <c:v>1.2809865357996728</c:v>
                </c:pt>
                <c:pt idx="90">
                  <c:v>1.3058161350844277</c:v>
                </c:pt>
                <c:pt idx="91">
                  <c:v>1.2923493901687815</c:v>
                </c:pt>
                <c:pt idx="92">
                  <c:v>1.3081466896381984</c:v>
                </c:pt>
                <c:pt idx="93">
                  <c:v>1.2582619339045287</c:v>
                </c:pt>
                <c:pt idx="94">
                  <c:v>1.2906416120657684</c:v>
                </c:pt>
                <c:pt idx="95">
                  <c:v>1.3546295184340098</c:v>
                </c:pt>
                <c:pt idx="96">
                  <c:v>1.3350847862431336</c:v>
                </c:pt>
                <c:pt idx="97">
                  <c:v>1.3345690454124188</c:v>
                </c:pt>
                <c:pt idx="98">
                  <c:v>1.3386636207881211</c:v>
                </c:pt>
                <c:pt idx="99">
                  <c:v>1.3435742102985722</c:v>
                </c:pt>
                <c:pt idx="100">
                  <c:v>1.3300492610837438</c:v>
                </c:pt>
                <c:pt idx="101">
                  <c:v>1.3465783664459161</c:v>
                </c:pt>
                <c:pt idx="102">
                  <c:v>1.330070227708023</c:v>
                </c:pt>
                <c:pt idx="103">
                  <c:v>1.2733118971061093</c:v>
                </c:pt>
                <c:pt idx="104">
                  <c:v>1.2815964523281596</c:v>
                </c:pt>
                <c:pt idx="105">
                  <c:v>1.2767364939360528</c:v>
                </c:pt>
                <c:pt idx="106">
                  <c:v>1.2888352179163465</c:v>
                </c:pt>
                <c:pt idx="107">
                  <c:v>1.2616926503340757</c:v>
                </c:pt>
                <c:pt idx="108">
                  <c:v>1.2429632965548298</c:v>
                </c:pt>
                <c:pt idx="109">
                  <c:v>1.2481792717086835</c:v>
                </c:pt>
                <c:pt idx="110">
                  <c:v>1.2568858909499718</c:v>
                </c:pt>
                <c:pt idx="111">
                  <c:v>1.2605415002219262</c:v>
                </c:pt>
                <c:pt idx="112">
                  <c:v>1.2971542025148908</c:v>
                </c:pt>
                <c:pt idx="113">
                  <c:v>1.3297297297297297</c:v>
                </c:pt>
                <c:pt idx="114">
                  <c:v>1.3100624865330748</c:v>
                </c:pt>
                <c:pt idx="115">
                  <c:v>1.2826086956521738</c:v>
                </c:pt>
                <c:pt idx="116">
                  <c:v>1.3062568605927551</c:v>
                </c:pt>
                <c:pt idx="117">
                  <c:v>1.3178209086898987</c:v>
                </c:pt>
                <c:pt idx="118">
                  <c:v>1.2974717590102205</c:v>
                </c:pt>
                <c:pt idx="119">
                  <c:v>1.2678047189300858</c:v>
                </c:pt>
                <c:pt idx="120">
                  <c:v>1.2529781243231537</c:v>
                </c:pt>
                <c:pt idx="121">
                  <c:v>1.2687310524036379</c:v>
                </c:pt>
                <c:pt idx="122">
                  <c:v>1.2578408715747771</c:v>
                </c:pt>
                <c:pt idx="123">
                  <c:v>1.2606860729358293</c:v>
                </c:pt>
                <c:pt idx="124">
                  <c:v>1.2773777538957549</c:v>
                </c:pt>
                <c:pt idx="125">
                  <c:v>1.2221041445270988</c:v>
                </c:pt>
                <c:pt idx="126">
                  <c:v>1.123080204778157</c:v>
                </c:pt>
                <c:pt idx="127">
                  <c:v>1.0608695652173914</c:v>
                </c:pt>
                <c:pt idx="128">
                  <c:v>1.0614044520916228</c:v>
                </c:pt>
                <c:pt idx="129">
                  <c:v>1.0736525660296328</c:v>
                </c:pt>
                <c:pt idx="130">
                  <c:v>1.043254376930999</c:v>
                </c:pt>
                <c:pt idx="131">
                  <c:v>0.99948586118251925</c:v>
                </c:pt>
                <c:pt idx="132">
                  <c:v>1.0283687943262412</c:v>
                </c:pt>
                <c:pt idx="133">
                  <c:v>1.0405405405405406</c:v>
                </c:pt>
                <c:pt idx="134">
                  <c:v>1.0509488448844884</c:v>
                </c:pt>
                <c:pt idx="135">
                  <c:v>1.0329511414110113</c:v>
                </c:pt>
                <c:pt idx="136">
                  <c:v>1.0467038644348006</c:v>
                </c:pt>
                <c:pt idx="137">
                  <c:v>1.00666250260254</c:v>
                </c:pt>
                <c:pt idx="138">
                  <c:v>1.0352792944141118</c:v>
                </c:pt>
                <c:pt idx="139">
                  <c:v>0.99454148471615722</c:v>
                </c:pt>
                <c:pt idx="140">
                  <c:v>1.0153950645234322</c:v>
                </c:pt>
                <c:pt idx="141">
                  <c:v>1.0561316501352569</c:v>
                </c:pt>
                <c:pt idx="142">
                  <c:v>1.0510273199367803</c:v>
                </c:pt>
                <c:pt idx="143">
                  <c:v>1.0558717621094205</c:v>
                </c:pt>
                <c:pt idx="144">
                  <c:v>1.1083835108846689</c:v>
                </c:pt>
                <c:pt idx="145">
                  <c:v>1.1167949298325033</c:v>
                </c:pt>
                <c:pt idx="146">
                  <c:v>1.1215987354634751</c:v>
                </c:pt>
                <c:pt idx="147">
                  <c:v>1.1133244798583444</c:v>
                </c:pt>
                <c:pt idx="148">
                  <c:v>1.1598643177590546</c:v>
                </c:pt>
                <c:pt idx="149">
                  <c:v>1.1815754339118825</c:v>
                </c:pt>
                <c:pt idx="150">
                  <c:v>1.1801446416831032</c:v>
                </c:pt>
                <c:pt idx="151">
                  <c:v>1.152474364690147</c:v>
                </c:pt>
                <c:pt idx="152">
                  <c:v>1.1603563474387528</c:v>
                </c:pt>
                <c:pt idx="153">
                  <c:v>1.1802168021680217</c:v>
                </c:pt>
                <c:pt idx="154">
                  <c:v>1.2135706340378198</c:v>
                </c:pt>
                <c:pt idx="155">
                  <c:v>1.2365355023081996</c:v>
                </c:pt>
                <c:pt idx="156">
                  <c:v>1.2865044247787611</c:v>
                </c:pt>
                <c:pt idx="157">
                  <c:v>1.3051431030772542</c:v>
                </c:pt>
                <c:pt idx="158">
                  <c:v>1.2445367132867131</c:v>
                </c:pt>
                <c:pt idx="159">
                  <c:v>1.3003886729594669</c:v>
                </c:pt>
                <c:pt idx="160">
                  <c:v>1.2476029328821208</c:v>
                </c:pt>
                <c:pt idx="161">
                  <c:v>1.2830491015222616</c:v>
                </c:pt>
                <c:pt idx="162">
                  <c:v>1.2926718252162039</c:v>
                </c:pt>
                <c:pt idx="163">
                  <c:v>1.2429970393987702</c:v>
                </c:pt>
                <c:pt idx="164">
                  <c:v>1.2550881953867028</c:v>
                </c:pt>
                <c:pt idx="165">
                  <c:v>1.1996336996336996</c:v>
                </c:pt>
                <c:pt idx="166">
                  <c:v>1.2394593970197527</c:v>
                </c:pt>
                <c:pt idx="167">
                  <c:v>1.2204270051933064</c:v>
                </c:pt>
                <c:pt idx="168">
                  <c:v>1.2320850670365233</c:v>
                </c:pt>
                <c:pt idx="169">
                  <c:v>1.2489899572896226</c:v>
                </c:pt>
                <c:pt idx="170">
                  <c:v>1.2198250728862974</c:v>
                </c:pt>
                <c:pt idx="171">
                  <c:v>1.2238006520726596</c:v>
                </c:pt>
                <c:pt idx="172">
                  <c:v>1.2447308201854752</c:v>
                </c:pt>
                <c:pt idx="173">
                  <c:v>1.2089421755963532</c:v>
                </c:pt>
                <c:pt idx="174">
                  <c:v>1.270481472145198</c:v>
                </c:pt>
                <c:pt idx="175">
                  <c:v>1.2626887843525625</c:v>
                </c:pt>
                <c:pt idx="176">
                  <c:v>1.3015210991167812</c:v>
                </c:pt>
                <c:pt idx="177">
                  <c:v>1.2882388787324801</c:v>
                </c:pt>
                <c:pt idx="178">
                  <c:v>1.3238153098420413</c:v>
                </c:pt>
                <c:pt idx="179">
                  <c:v>1.3764845605700713</c:v>
                </c:pt>
                <c:pt idx="180">
                  <c:v>1.3609326671425173</c:v>
                </c:pt>
                <c:pt idx="181">
                  <c:v>1.3357271095152603</c:v>
                </c:pt>
                <c:pt idx="182">
                  <c:v>1.3619558735837805</c:v>
                </c:pt>
                <c:pt idx="183">
                  <c:v>1.4413671184443135</c:v>
                </c:pt>
                <c:pt idx="184">
                  <c:v>1.4198927933293628</c:v>
                </c:pt>
                <c:pt idx="185">
                  <c:v>1.2750455373406193</c:v>
                </c:pt>
                <c:pt idx="186">
                  <c:v>1.3016330451488953</c:v>
                </c:pt>
                <c:pt idx="187">
                  <c:v>1.2667315648576296</c:v>
                </c:pt>
                <c:pt idx="188">
                  <c:v>1.2919896640826873</c:v>
                </c:pt>
                <c:pt idx="189">
                  <c:v>1.2871409197386265</c:v>
                </c:pt>
                <c:pt idx="190">
                  <c:v>1.3353884093711468</c:v>
                </c:pt>
                <c:pt idx="191">
                  <c:v>1.2895559724828018</c:v>
                </c:pt>
                <c:pt idx="192">
                  <c:v>1.3403846153846153</c:v>
                </c:pt>
                <c:pt idx="193">
                  <c:v>1.3462525667351128</c:v>
                </c:pt>
                <c:pt idx="194">
                  <c:v>1.4373028391167193</c:v>
                </c:pt>
                <c:pt idx="195">
                  <c:v>1.38259526261586</c:v>
                </c:pt>
                <c:pt idx="196">
                  <c:v>1.3891045548654246</c:v>
                </c:pt>
                <c:pt idx="197">
                  <c:v>1.3837357052096568</c:v>
                </c:pt>
                <c:pt idx="198">
                  <c:v>1.3847324372305352</c:v>
                </c:pt>
                <c:pt idx="199">
                  <c:v>1.3522410736895418</c:v>
                </c:pt>
                <c:pt idx="200">
                  <c:v>1.3817849686847599</c:v>
                </c:pt>
                <c:pt idx="201">
                  <c:v>1.3734466971877044</c:v>
                </c:pt>
                <c:pt idx="202">
                  <c:v>1.4597358881408597</c:v>
                </c:pt>
                <c:pt idx="203">
                  <c:v>1.421875</c:v>
                </c:pt>
                <c:pt idx="204">
                  <c:v>1.4064362336114422</c:v>
                </c:pt>
                <c:pt idx="205">
                  <c:v>1.4146925738621241</c:v>
                </c:pt>
                <c:pt idx="206">
                  <c:v>1.414656771799629</c:v>
                </c:pt>
                <c:pt idx="207">
                  <c:v>1.3693570451436388</c:v>
                </c:pt>
                <c:pt idx="208">
                  <c:v>1.3709677419354838</c:v>
                </c:pt>
                <c:pt idx="209">
                  <c:v>1.4052558782849238</c:v>
                </c:pt>
                <c:pt idx="210">
                  <c:v>1.3129667345553293</c:v>
                </c:pt>
                <c:pt idx="211">
                  <c:v>1.3384425892979335</c:v>
                </c:pt>
                <c:pt idx="212">
                  <c:v>1.3932432432432433</c:v>
                </c:pt>
                <c:pt idx="213">
                  <c:v>1.3324396782841823</c:v>
                </c:pt>
                <c:pt idx="214">
                  <c:v>1.349237387563551</c:v>
                </c:pt>
                <c:pt idx="215">
                  <c:v>1.3693365695792881</c:v>
                </c:pt>
                <c:pt idx="216">
                  <c:v>1.3278732545649841</c:v>
                </c:pt>
                <c:pt idx="217">
                  <c:v>1.3308087638625914</c:v>
                </c:pt>
                <c:pt idx="218">
                  <c:v>1.3124156545209176</c:v>
                </c:pt>
                <c:pt idx="219">
                  <c:v>1.3353136225476652</c:v>
                </c:pt>
                <c:pt idx="220">
                  <c:v>1.3160409556313992</c:v>
                </c:pt>
                <c:pt idx="221">
                  <c:v>1.3205715078374254</c:v>
                </c:pt>
                <c:pt idx="222">
                  <c:v>1.3174735670562048</c:v>
                </c:pt>
                <c:pt idx="223">
                  <c:v>1.3167408231368185</c:v>
                </c:pt>
                <c:pt idx="224">
                  <c:v>1.3352073085031624</c:v>
                </c:pt>
                <c:pt idx="225">
                  <c:v>1.3113181693614691</c:v>
                </c:pt>
                <c:pt idx="226">
                  <c:v>1.3465211459754434</c:v>
                </c:pt>
                <c:pt idx="227">
                  <c:v>1.3415977961432506</c:v>
                </c:pt>
                <c:pt idx="228">
                  <c:v>1.3367290748898679</c:v>
                </c:pt>
                <c:pt idx="229">
                  <c:v>1.3209353206618353</c:v>
                </c:pt>
                <c:pt idx="230">
                  <c:v>1.324476650563607</c:v>
                </c:pt>
                <c:pt idx="231">
                  <c:v>1.2838370565045991</c:v>
                </c:pt>
                <c:pt idx="232">
                  <c:v>1.3040093421564811</c:v>
                </c:pt>
                <c:pt idx="233">
                  <c:v>1.3278061224489797</c:v>
                </c:pt>
                <c:pt idx="234">
                  <c:v>1.3369114418150769</c:v>
                </c:pt>
                <c:pt idx="235">
                  <c:v>1.2468285610728524</c:v>
                </c:pt>
                <c:pt idx="236">
                  <c:v>1.2348845731037008</c:v>
                </c:pt>
                <c:pt idx="237">
                  <c:v>1.2392489400363416</c:v>
                </c:pt>
                <c:pt idx="238">
                  <c:v>1.241671714112659</c:v>
                </c:pt>
                <c:pt idx="239">
                  <c:v>1.2124596674112684</c:v>
                </c:pt>
                <c:pt idx="240">
                  <c:v>1.2203703703703703</c:v>
                </c:pt>
                <c:pt idx="241">
                  <c:v>1.206006006006006</c:v>
                </c:pt>
                <c:pt idx="242">
                  <c:v>1.2210938455891349</c:v>
                </c:pt>
                <c:pt idx="243">
                  <c:v>1.236842105263158</c:v>
                </c:pt>
                <c:pt idx="244">
                  <c:v>1.2220361287235315</c:v>
                </c:pt>
                <c:pt idx="245">
                  <c:v>1.2238267148014441</c:v>
                </c:pt>
                <c:pt idx="246">
                  <c:v>1.2509003601440576</c:v>
                </c:pt>
                <c:pt idx="247">
                  <c:v>1.2588673800649273</c:v>
                </c:pt>
                <c:pt idx="248">
                  <c:v>1.2523145290704851</c:v>
                </c:pt>
                <c:pt idx="249">
                  <c:v>1.2584522915101428</c:v>
                </c:pt>
                <c:pt idx="250">
                  <c:v>1.2560838637214526</c:v>
                </c:pt>
                <c:pt idx="251">
                  <c:v>1.2528589580686149</c:v>
                </c:pt>
                <c:pt idx="252">
                  <c:v>1.2917232021709633</c:v>
                </c:pt>
                <c:pt idx="253">
                  <c:v>1.2631718294943077</c:v>
                </c:pt>
                <c:pt idx="254">
                  <c:v>1.2836218375499335</c:v>
                </c:pt>
                <c:pt idx="255">
                  <c:v>1.2823920265780731</c:v>
                </c:pt>
                <c:pt idx="256">
                  <c:v>1.2769106566200215</c:v>
                </c:pt>
                <c:pt idx="257">
                  <c:v>1.2954484244546189</c:v>
                </c:pt>
                <c:pt idx="258">
                  <c:v>1.3078279744946411</c:v>
                </c:pt>
                <c:pt idx="259">
                  <c:v>1.3659097053257638</c:v>
                </c:pt>
                <c:pt idx="260">
                  <c:v>1.3697135061391541</c:v>
                </c:pt>
                <c:pt idx="261">
                  <c:v>1.338561012518916</c:v>
                </c:pt>
                <c:pt idx="262">
                  <c:v>1.376944837340877</c:v>
                </c:pt>
                <c:pt idx="263">
                  <c:v>1.3678293456327473</c:v>
                </c:pt>
                <c:pt idx="264">
                  <c:v>1.3657142857142857</c:v>
                </c:pt>
                <c:pt idx="265">
                  <c:v>1.3801418439716313</c:v>
                </c:pt>
                <c:pt idx="266">
                  <c:v>1.3374827109266942</c:v>
                </c:pt>
                <c:pt idx="267">
                  <c:v>1.3164383561643835</c:v>
                </c:pt>
                <c:pt idx="268">
                  <c:v>1.3137525915687629</c:v>
                </c:pt>
                <c:pt idx="269">
                  <c:v>1.2897742725047594</c:v>
                </c:pt>
                <c:pt idx="270">
                  <c:v>1.2761174292515207</c:v>
                </c:pt>
                <c:pt idx="271">
                  <c:v>1.2628336755646816</c:v>
                </c:pt>
                <c:pt idx="272">
                  <c:v>1.2253349573690622</c:v>
                </c:pt>
                <c:pt idx="273">
                  <c:v>1.2250608272506083</c:v>
                </c:pt>
                <c:pt idx="274">
                  <c:v>1.2552192066805845</c:v>
                </c:pt>
                <c:pt idx="275">
                  <c:v>1.2509742790335152</c:v>
                </c:pt>
                <c:pt idx="276">
                  <c:v>1.1852331606217616</c:v>
                </c:pt>
                <c:pt idx="277">
                  <c:v>1.154140127388535</c:v>
                </c:pt>
                <c:pt idx="278">
                  <c:v>1.080813088745662</c:v>
                </c:pt>
                <c:pt idx="279">
                  <c:v>1.1406844106463878</c:v>
                </c:pt>
                <c:pt idx="280">
                  <c:v>1.0774974253347065</c:v>
                </c:pt>
                <c:pt idx="281">
                  <c:v>1.1011506556061013</c:v>
                </c:pt>
                <c:pt idx="282">
                  <c:v>1.1126005361930296</c:v>
                </c:pt>
                <c:pt idx="283">
                  <c:v>1.1051248357424441</c:v>
                </c:pt>
                <c:pt idx="284">
                  <c:v>1.0626456122184831</c:v>
                </c:pt>
                <c:pt idx="285">
                  <c:v>1.1126482213438735</c:v>
                </c:pt>
                <c:pt idx="286">
                  <c:v>1.1205211726384365</c:v>
                </c:pt>
                <c:pt idx="287">
                  <c:v>1.1062176165803108</c:v>
                </c:pt>
                <c:pt idx="288">
                  <c:v>1.1274245689655173</c:v>
                </c:pt>
                <c:pt idx="289">
                  <c:v>1.1161670235546037</c:v>
                </c:pt>
                <c:pt idx="290">
                  <c:v>1.0751497785881741</c:v>
                </c:pt>
                <c:pt idx="291">
                  <c:v>1.0816062176165804</c:v>
                </c:pt>
                <c:pt idx="292">
                  <c:v>1.0682110682110681</c:v>
                </c:pt>
                <c:pt idx="293">
                  <c:v>1.0804597701149425</c:v>
                </c:pt>
                <c:pt idx="294">
                  <c:v>1.0749014454664914</c:v>
                </c:pt>
                <c:pt idx="295">
                  <c:v>1.0520694259012016</c:v>
                </c:pt>
                <c:pt idx="296">
                  <c:v>1.0702569710224166</c:v>
                </c:pt>
                <c:pt idx="297">
                  <c:v>1.0443123480140502</c:v>
                </c:pt>
                <c:pt idx="298">
                  <c:v>1.069767441860465</c:v>
                </c:pt>
                <c:pt idx="299">
                  <c:v>1.067132867132867</c:v>
                </c:pt>
                <c:pt idx="300">
                  <c:v>1.1080860332153553</c:v>
                </c:pt>
                <c:pt idx="301">
                  <c:v>1.1159577350311567</c:v>
                </c:pt>
                <c:pt idx="302">
                  <c:v>1.1094432314410481</c:v>
                </c:pt>
                <c:pt idx="303">
                  <c:v>1.0929112181693048</c:v>
                </c:pt>
                <c:pt idx="304">
                  <c:v>1.1068917018284108</c:v>
                </c:pt>
                <c:pt idx="305">
                  <c:v>1.1171548117154813</c:v>
                </c:pt>
                <c:pt idx="306">
                  <c:v>1.1083505866114562</c:v>
                </c:pt>
                <c:pt idx="307">
                  <c:v>1.0979020979020979</c:v>
                </c:pt>
                <c:pt idx="308">
                  <c:v>1.095137420718816</c:v>
                </c:pt>
                <c:pt idx="309">
                  <c:v>1.0832399103139012</c:v>
                </c:pt>
                <c:pt idx="310">
                  <c:v>1.0958712386284115</c:v>
                </c:pt>
                <c:pt idx="311">
                  <c:v>1.0971830985915494</c:v>
                </c:pt>
                <c:pt idx="312">
                  <c:v>1.0979895965134261</c:v>
                </c:pt>
                <c:pt idx="313">
                  <c:v>1.04149377593361</c:v>
                </c:pt>
                <c:pt idx="314">
                  <c:v>1.0437158469945356</c:v>
                </c:pt>
                <c:pt idx="315">
                  <c:v>1.0044946880958867</c:v>
                </c:pt>
                <c:pt idx="316">
                  <c:v>1.0195758564437194</c:v>
                </c:pt>
                <c:pt idx="317">
                  <c:v>1.0295713510580575</c:v>
                </c:pt>
                <c:pt idx="318">
                  <c:v>1.0229419703103915</c:v>
                </c:pt>
                <c:pt idx="319">
                  <c:v>1.0223728813559323</c:v>
                </c:pt>
                <c:pt idx="320">
                  <c:v>1.0215924426450742</c:v>
                </c:pt>
                <c:pt idx="321">
                  <c:v>0.99727148703956348</c:v>
                </c:pt>
                <c:pt idx="322">
                  <c:v>0.97483407079646012</c:v>
                </c:pt>
                <c:pt idx="323">
                  <c:v>0.98440545808966851</c:v>
                </c:pt>
                <c:pt idx="324">
                  <c:v>0.96436058700209648</c:v>
                </c:pt>
                <c:pt idx="325">
                  <c:v>0.9455445544554455</c:v>
                </c:pt>
                <c:pt idx="326">
                  <c:v>0.97473442434682744</c:v>
                </c:pt>
                <c:pt idx="327">
                  <c:v>1.0227598053249356</c:v>
                </c:pt>
                <c:pt idx="328">
                  <c:v>1.0081348053457293</c:v>
                </c:pt>
                <c:pt idx="329">
                  <c:v>1.0178007464829171</c:v>
                </c:pt>
                <c:pt idx="330">
                  <c:v>1.0028735632183907</c:v>
                </c:pt>
                <c:pt idx="331">
                  <c:v>0.99860432658757847</c:v>
                </c:pt>
                <c:pt idx="332">
                  <c:v>1.0414349276974415</c:v>
                </c:pt>
                <c:pt idx="333">
                  <c:v>1.0223973454997928</c:v>
                </c:pt>
                <c:pt idx="334">
                  <c:v>1.0102692200943657</c:v>
                </c:pt>
                <c:pt idx="335">
                  <c:v>1.0151856017997749</c:v>
                </c:pt>
                <c:pt idx="336">
                  <c:v>1.0086170363045628</c:v>
                </c:pt>
                <c:pt idx="337">
                  <c:v>1.0088569056185994</c:v>
                </c:pt>
                <c:pt idx="338">
                  <c:v>1.0125033976624083</c:v>
                </c:pt>
                <c:pt idx="339">
                  <c:v>1.0084262027724926</c:v>
                </c:pt>
                <c:pt idx="340">
                  <c:v>1.0098956215263657</c:v>
                </c:pt>
                <c:pt idx="341">
                  <c:v>0.99206901349659105</c:v>
                </c:pt>
                <c:pt idx="342">
                  <c:v>0.95424107142857151</c:v>
                </c:pt>
                <c:pt idx="343">
                  <c:v>0.93935119887165019</c:v>
                </c:pt>
                <c:pt idx="344">
                  <c:v>0.9527896995708155</c:v>
                </c:pt>
                <c:pt idx="345">
                  <c:v>0.95271502736074076</c:v>
                </c:pt>
                <c:pt idx="346">
                  <c:v>0.9647390691114246</c:v>
                </c:pt>
                <c:pt idx="347">
                  <c:v>0.98065518215193437</c:v>
                </c:pt>
                <c:pt idx="348">
                  <c:v>1.0042016806722689</c:v>
                </c:pt>
                <c:pt idx="349">
                  <c:v>1.0307388606880992</c:v>
                </c:pt>
                <c:pt idx="350">
                  <c:v>1.0260033917467495</c:v>
                </c:pt>
                <c:pt idx="351">
                  <c:v>1.0259703196347032</c:v>
                </c:pt>
                <c:pt idx="352">
                  <c:v>1.0188465353549667</c:v>
                </c:pt>
                <c:pt idx="353">
                  <c:v>1.0403548941041787</c:v>
                </c:pt>
                <c:pt idx="354">
                  <c:v>1.0437103289094056</c:v>
                </c:pt>
                <c:pt idx="355">
                  <c:v>1.0422826729745713</c:v>
                </c:pt>
                <c:pt idx="356">
                  <c:v>1.0347851505407775</c:v>
                </c:pt>
                <c:pt idx="357">
                  <c:v>1.0463751100675081</c:v>
                </c:pt>
                <c:pt idx="358">
                  <c:v>1.0228940416788965</c:v>
                </c:pt>
                <c:pt idx="359">
                  <c:v>1.0237388724035608</c:v>
                </c:pt>
                <c:pt idx="360">
                  <c:v>1.0240784780023782</c:v>
                </c:pt>
                <c:pt idx="361">
                  <c:v>1.0508424475317766</c:v>
                </c:pt>
                <c:pt idx="362">
                  <c:v>1.0509838998211092</c:v>
                </c:pt>
                <c:pt idx="363">
                  <c:v>1.0610314762819564</c:v>
                </c:pt>
                <c:pt idx="364">
                  <c:v>1.0810010365763365</c:v>
                </c:pt>
                <c:pt idx="365">
                  <c:v>1.0898007731192387</c:v>
                </c:pt>
                <c:pt idx="366">
                  <c:v>1.0915805022156573</c:v>
                </c:pt>
                <c:pt idx="367">
                  <c:v>1.0905109489051095</c:v>
                </c:pt>
                <c:pt idx="368">
                  <c:v>1.0655496766607877</c:v>
                </c:pt>
                <c:pt idx="369">
                  <c:v>1.0699678644463919</c:v>
                </c:pt>
                <c:pt idx="370">
                  <c:v>1.1157742402315485</c:v>
                </c:pt>
                <c:pt idx="371">
                  <c:v>1.1238861741879851</c:v>
                </c:pt>
                <c:pt idx="372">
                  <c:v>1.0921310557266872</c:v>
                </c:pt>
                <c:pt idx="373">
                  <c:v>1.0676355505869199</c:v>
                </c:pt>
                <c:pt idx="374">
                  <c:v>1.0740223463687151</c:v>
                </c:pt>
                <c:pt idx="375">
                  <c:v>1.0787671232876712</c:v>
                </c:pt>
                <c:pt idx="376">
                  <c:v>1.0264802142219578</c:v>
                </c:pt>
                <c:pt idx="377">
                  <c:v>1.0343296833382658</c:v>
                </c:pt>
                <c:pt idx="378">
                  <c:v>1.054101734783887</c:v>
                </c:pt>
                <c:pt idx="379">
                  <c:v>1.0500878734622145</c:v>
                </c:pt>
                <c:pt idx="380">
                  <c:v>1.0519366197183098</c:v>
                </c:pt>
                <c:pt idx="381">
                  <c:v>1.0439247005134056</c:v>
                </c:pt>
                <c:pt idx="382">
                  <c:v>1.0570037238613577</c:v>
                </c:pt>
                <c:pt idx="383">
                  <c:v>1.0479471719781797</c:v>
                </c:pt>
                <c:pt idx="384">
                  <c:v>1.020845231296402</c:v>
                </c:pt>
                <c:pt idx="385">
                  <c:v>1.0464776381175094</c:v>
                </c:pt>
                <c:pt idx="386">
                  <c:v>1.0405129699795976</c:v>
                </c:pt>
                <c:pt idx="387">
                  <c:v>1.0492189802534631</c:v>
                </c:pt>
                <c:pt idx="388">
                  <c:v>1.0887096774193548</c:v>
                </c:pt>
                <c:pt idx="389">
                  <c:v>1.0553736231021138</c:v>
                </c:pt>
                <c:pt idx="390">
                  <c:v>1.0751565762004176</c:v>
                </c:pt>
                <c:pt idx="391">
                  <c:v>1.0675837320574164</c:v>
                </c:pt>
                <c:pt idx="392">
                  <c:v>1.0868593563766389</c:v>
                </c:pt>
                <c:pt idx="393">
                  <c:v>1.0824126604956705</c:v>
                </c:pt>
                <c:pt idx="394">
                  <c:v>1.0810810810810811</c:v>
                </c:pt>
                <c:pt idx="395">
                  <c:v>1.0724985020970641</c:v>
                </c:pt>
                <c:pt idx="396">
                  <c:v>1.0625187856928164</c:v>
                </c:pt>
                <c:pt idx="397">
                  <c:v>1.0901913149104161</c:v>
                </c:pt>
                <c:pt idx="398">
                  <c:v>1.092700061087355</c:v>
                </c:pt>
                <c:pt idx="399">
                  <c:v>1.1055352798053528</c:v>
                </c:pt>
                <c:pt idx="400">
                  <c:v>1.0996667676461678</c:v>
                </c:pt>
                <c:pt idx="401">
                  <c:v>1.1028065893837706</c:v>
                </c:pt>
                <c:pt idx="402">
                  <c:v>1.1180407666565257</c:v>
                </c:pt>
                <c:pt idx="403">
                  <c:v>1.0835608128601759</c:v>
                </c:pt>
                <c:pt idx="404">
                  <c:v>1.0566066524259994</c:v>
                </c:pt>
                <c:pt idx="405">
                  <c:v>1.0424886191198786</c:v>
                </c:pt>
                <c:pt idx="406">
                  <c:v>1.0799267846247711</c:v>
                </c:pt>
                <c:pt idx="407">
                  <c:v>1.0663650075414781</c:v>
                </c:pt>
                <c:pt idx="408">
                  <c:v>1.0682023486901535</c:v>
                </c:pt>
                <c:pt idx="409">
                  <c:v>1.0731062830299471</c:v>
                </c:pt>
                <c:pt idx="410">
                  <c:v>1.0610551274451689</c:v>
                </c:pt>
                <c:pt idx="411">
                  <c:v>1.0950413223140496</c:v>
                </c:pt>
                <c:pt idx="412">
                  <c:v>1.0897250361794502</c:v>
                </c:pt>
                <c:pt idx="413">
                  <c:v>1.093003652711436</c:v>
                </c:pt>
                <c:pt idx="414">
                  <c:v>1.071927374301676</c:v>
                </c:pt>
                <c:pt idx="415">
                  <c:v>1.0476190476190477</c:v>
                </c:pt>
                <c:pt idx="416">
                  <c:v>1.0415003990422986</c:v>
                </c:pt>
                <c:pt idx="417">
                  <c:v>1.0557029177718833</c:v>
                </c:pt>
                <c:pt idx="418">
                  <c:v>1.0318302387267904</c:v>
                </c:pt>
                <c:pt idx="419">
                  <c:v>1.0520547945205478</c:v>
                </c:pt>
                <c:pt idx="420">
                  <c:v>1.0272310595847938</c:v>
                </c:pt>
                <c:pt idx="421">
                  <c:v>1.0220627325890483</c:v>
                </c:pt>
                <c:pt idx="422">
                  <c:v>1.0111630321910696</c:v>
                </c:pt>
                <c:pt idx="423">
                  <c:v>1.0327198364008181</c:v>
                </c:pt>
                <c:pt idx="424">
                  <c:v>1.0323731837879173</c:v>
                </c:pt>
                <c:pt idx="425">
                  <c:v>1.0285053929121726</c:v>
                </c:pt>
                <c:pt idx="426">
                  <c:v>1.0227272727272727</c:v>
                </c:pt>
                <c:pt idx="427">
                  <c:v>1.0241443353674715</c:v>
                </c:pt>
                <c:pt idx="428">
                  <c:v>1.0419485791610283</c:v>
                </c:pt>
                <c:pt idx="429">
                  <c:v>1.0356377277599143</c:v>
                </c:pt>
                <c:pt idx="430">
                  <c:v>1.0322405852072609</c:v>
                </c:pt>
                <c:pt idx="431">
                  <c:v>1.0238554881412023</c:v>
                </c:pt>
                <c:pt idx="432">
                  <c:v>1.0157142857142858</c:v>
                </c:pt>
                <c:pt idx="433">
                  <c:v>1.0245433789954339</c:v>
                </c:pt>
                <c:pt idx="434">
                  <c:v>1.0156687185226638</c:v>
                </c:pt>
                <c:pt idx="435">
                  <c:v>1.0163749294184077</c:v>
                </c:pt>
                <c:pt idx="436">
                  <c:v>1.0118632240055827</c:v>
                </c:pt>
                <c:pt idx="437">
                  <c:v>1.0082304526748971</c:v>
                </c:pt>
                <c:pt idx="438">
                  <c:v>1.0190735694822888</c:v>
                </c:pt>
                <c:pt idx="439">
                  <c:v>1.0108695652173914</c:v>
                </c:pt>
                <c:pt idx="440">
                  <c:v>1.0058386411889597</c:v>
                </c:pt>
                <c:pt idx="441">
                  <c:v>1.0085836909871244</c:v>
                </c:pt>
                <c:pt idx="442">
                  <c:v>1.0027799841143765</c:v>
                </c:pt>
                <c:pt idx="443">
                  <c:v>0.9940278699402787</c:v>
                </c:pt>
                <c:pt idx="444">
                  <c:v>0.99255912835503579</c:v>
                </c:pt>
                <c:pt idx="445">
                  <c:v>0.99281984334203655</c:v>
                </c:pt>
                <c:pt idx="446">
                  <c:v>1</c:v>
                </c:pt>
                <c:pt idx="447">
                  <c:v>0.99767080745341619</c:v>
                </c:pt>
                <c:pt idx="448">
                  <c:v>1.0097385955920042</c:v>
                </c:pt>
                <c:pt idx="449">
                  <c:v>0.99922340150142375</c:v>
                </c:pt>
                <c:pt idx="450">
                  <c:v>1.00051374261495</c:v>
                </c:pt>
                <c:pt idx="451">
                  <c:v>0.99421357180431358</c:v>
                </c:pt>
                <c:pt idx="452">
                  <c:v>1.0111761575306013</c:v>
                </c:pt>
                <c:pt idx="453">
                  <c:v>1.0230212105535437</c:v>
                </c:pt>
                <c:pt idx="454">
                  <c:v>1.0296052631578947</c:v>
                </c:pt>
                <c:pt idx="455">
                  <c:v>1.0526315789473684</c:v>
                </c:pt>
                <c:pt idx="456">
                  <c:v>1.0329103885804916</c:v>
                </c:pt>
                <c:pt idx="457">
                  <c:v>1.0410596026490067</c:v>
                </c:pt>
                <c:pt idx="458">
                  <c:v>1.0498704663212435</c:v>
                </c:pt>
                <c:pt idx="459">
                  <c:v>1.0383221128948732</c:v>
                </c:pt>
                <c:pt idx="460">
                  <c:v>1.0545175326337344</c:v>
                </c:pt>
                <c:pt idx="461">
                  <c:v>1.0894465894465895</c:v>
                </c:pt>
                <c:pt idx="462">
                  <c:v>1.0493506493506493</c:v>
                </c:pt>
                <c:pt idx="463">
                  <c:v>1.0480667372881356</c:v>
                </c:pt>
                <c:pt idx="464">
                  <c:v>1.0505678745267713</c:v>
                </c:pt>
                <c:pt idx="465">
                  <c:v>1.0625</c:v>
                </c:pt>
                <c:pt idx="466">
                  <c:v>1.0293159609120521</c:v>
                </c:pt>
                <c:pt idx="467">
                  <c:v>1.0512483574244416</c:v>
                </c:pt>
                <c:pt idx="468">
                  <c:v>1.0460440985732815</c:v>
                </c:pt>
                <c:pt idx="469">
                  <c:v>1.0195058517555267</c:v>
                </c:pt>
                <c:pt idx="470">
                  <c:v>1.0452274520115699</c:v>
                </c:pt>
                <c:pt idx="471">
                  <c:v>1.0478612415232134</c:v>
                </c:pt>
                <c:pt idx="472">
                  <c:v>1.0397553516819573</c:v>
                </c:pt>
                <c:pt idx="473">
                  <c:v>1.0255102040816326</c:v>
                </c:pt>
                <c:pt idx="474">
                  <c:v>1.0641324023791052</c:v>
                </c:pt>
                <c:pt idx="475">
                  <c:v>1.0455729166666667</c:v>
                </c:pt>
                <c:pt idx="476">
                  <c:v>1.0752338877338876</c:v>
                </c:pt>
                <c:pt idx="477">
                  <c:v>1.0804478000520696</c:v>
                </c:pt>
                <c:pt idx="478">
                  <c:v>1.1006781429316641</c:v>
                </c:pt>
                <c:pt idx="479">
                  <c:v>1.085978835978836</c:v>
                </c:pt>
                <c:pt idx="480">
                  <c:v>1.090884932234919</c:v>
                </c:pt>
                <c:pt idx="481">
                  <c:v>1.0823190681847925</c:v>
                </c:pt>
                <c:pt idx="482">
                  <c:v>1.0748760761805374</c:v>
                </c:pt>
                <c:pt idx="483">
                  <c:v>1.0749354005167959</c:v>
                </c:pt>
                <c:pt idx="484">
                  <c:v>1.0715197956577267</c:v>
                </c:pt>
                <c:pt idx="485">
                  <c:v>1.0584082156611039</c:v>
                </c:pt>
                <c:pt idx="486">
                  <c:v>1.0624052551793834</c:v>
                </c:pt>
                <c:pt idx="487">
                  <c:v>1.0581070794214666</c:v>
                </c:pt>
                <c:pt idx="488">
                  <c:v>1.0711543383670337</c:v>
                </c:pt>
                <c:pt idx="489">
                  <c:v>1.0696774193548386</c:v>
                </c:pt>
                <c:pt idx="490">
                  <c:v>1.0819462227912933</c:v>
                </c:pt>
                <c:pt idx="491">
                  <c:v>1.0908856183836819</c:v>
                </c:pt>
                <c:pt idx="492">
                  <c:v>1.0821382007822686</c:v>
                </c:pt>
                <c:pt idx="493">
                  <c:v>1.068364959708864</c:v>
                </c:pt>
                <c:pt idx="494">
                  <c:v>1.0763617409434454</c:v>
                </c:pt>
                <c:pt idx="495">
                  <c:v>1.0696646737717703</c:v>
                </c:pt>
                <c:pt idx="496">
                  <c:v>1.0746426680783483</c:v>
                </c:pt>
                <c:pt idx="497">
                  <c:v>1.077677624602333</c:v>
                </c:pt>
                <c:pt idx="498">
                  <c:v>1.0885072655217967</c:v>
                </c:pt>
                <c:pt idx="499">
                  <c:v>1.0889005786428196</c:v>
                </c:pt>
                <c:pt idx="500">
                  <c:v>1.0896263391690619</c:v>
                </c:pt>
                <c:pt idx="501">
                  <c:v>1.077724358974359</c:v>
                </c:pt>
                <c:pt idx="502">
                  <c:v>1.0970129526830557</c:v>
                </c:pt>
                <c:pt idx="503">
                  <c:v>1.093059526904081</c:v>
                </c:pt>
                <c:pt idx="504">
                  <c:v>1.1041388518024031</c:v>
                </c:pt>
                <c:pt idx="505">
                  <c:v>1.1000266028198991</c:v>
                </c:pt>
                <c:pt idx="506">
                  <c:v>1.1016498137307078</c:v>
                </c:pt>
                <c:pt idx="507">
                  <c:v>1.1012691697514543</c:v>
                </c:pt>
                <c:pt idx="508">
                  <c:v>1.1001598295151838</c:v>
                </c:pt>
                <c:pt idx="509">
                  <c:v>1.0749402072814243</c:v>
                </c:pt>
                <c:pt idx="510">
                  <c:v>1.0987427972760608</c:v>
                </c:pt>
                <c:pt idx="511">
                  <c:v>1.1024135681669929</c:v>
                </c:pt>
                <c:pt idx="512">
                  <c:v>1.0843373493975903</c:v>
                </c:pt>
                <c:pt idx="513">
                  <c:v>1.1300230355771692</c:v>
                </c:pt>
                <c:pt idx="514">
                  <c:v>1.1608053007135577</c:v>
                </c:pt>
                <c:pt idx="515">
                  <c:v>1.1521739130434783</c:v>
                </c:pt>
                <c:pt idx="516">
                  <c:v>1.1541420877147988</c:v>
                </c:pt>
                <c:pt idx="517">
                  <c:v>1.1567357512953367</c:v>
                </c:pt>
                <c:pt idx="518">
                  <c:v>1.1553224155578301</c:v>
                </c:pt>
                <c:pt idx="519">
                  <c:v>1.1237274862960063</c:v>
                </c:pt>
                <c:pt idx="520">
                  <c:v>1.1230366492146597</c:v>
                </c:pt>
                <c:pt idx="521">
                  <c:v>1.1303673047077081</c:v>
                </c:pt>
                <c:pt idx="522">
                  <c:v>1.1212516297262061</c:v>
                </c:pt>
                <c:pt idx="523">
                  <c:v>1.129281483389132</c:v>
                </c:pt>
                <c:pt idx="524">
                  <c:v>1.1357802874743326</c:v>
                </c:pt>
                <c:pt idx="525">
                  <c:v>1.1354888375673595</c:v>
                </c:pt>
                <c:pt idx="526">
                  <c:v>1.1464304325169359</c:v>
                </c:pt>
                <c:pt idx="527">
                  <c:v>1.1258750324086078</c:v>
                </c:pt>
                <c:pt idx="528">
                  <c:v>1.1184041184041185</c:v>
                </c:pt>
                <c:pt idx="529">
                  <c:v>1.1117586117586118</c:v>
                </c:pt>
                <c:pt idx="530">
                  <c:v>1.1141588296760709</c:v>
                </c:pt>
                <c:pt idx="531">
                  <c:v>1.1041992696922276</c:v>
                </c:pt>
                <c:pt idx="532">
                  <c:v>1.0951760104302477</c:v>
                </c:pt>
                <c:pt idx="533">
                  <c:v>1.1192767950052029</c:v>
                </c:pt>
                <c:pt idx="534">
                  <c:v>1.127284595300261</c:v>
                </c:pt>
                <c:pt idx="535">
                  <c:v>1.1277602523659307</c:v>
                </c:pt>
                <c:pt idx="536">
                  <c:v>1.1349934469200524</c:v>
                </c:pt>
                <c:pt idx="537">
                  <c:v>1.1377829820452772</c:v>
                </c:pt>
                <c:pt idx="538">
                  <c:v>1.1087866108786613</c:v>
                </c:pt>
                <c:pt idx="539">
                  <c:v>1.1048786851030523</c:v>
                </c:pt>
                <c:pt idx="540">
                  <c:v>1.0760897937875227</c:v>
                </c:pt>
                <c:pt idx="541">
                  <c:v>1.076171875</c:v>
                </c:pt>
                <c:pt idx="542">
                  <c:v>1.0713164093169327</c:v>
                </c:pt>
                <c:pt idx="543">
                  <c:v>1.0738123282292893</c:v>
                </c:pt>
                <c:pt idx="544">
                  <c:v>1.068437581784873</c:v>
                </c:pt>
                <c:pt idx="545">
                  <c:v>1.0868448098663925</c:v>
                </c:pt>
                <c:pt idx="546">
                  <c:v>1.0716132368148914</c:v>
                </c:pt>
                <c:pt idx="547">
                  <c:v>1.0778560250391236</c:v>
                </c:pt>
                <c:pt idx="548">
                  <c:v>1.0612773675346547</c:v>
                </c:pt>
                <c:pt idx="549">
                  <c:v>1.0616966580976863</c:v>
                </c:pt>
                <c:pt idx="550">
                  <c:v>1.0472797927461139</c:v>
                </c:pt>
                <c:pt idx="551">
                  <c:v>1.0465116279069768</c:v>
                </c:pt>
                <c:pt idx="552">
                  <c:v>1.0294687863512988</c:v>
                </c:pt>
                <c:pt idx="553">
                  <c:v>1.0536616161616161</c:v>
                </c:pt>
                <c:pt idx="554">
                  <c:v>1.0492195367573012</c:v>
                </c:pt>
                <c:pt idx="555">
                  <c:v>1.0412074148296593</c:v>
                </c:pt>
                <c:pt idx="556">
                  <c:v>1.0396649421039665</c:v>
                </c:pt>
                <c:pt idx="557">
                  <c:v>1.0340881715249337</c:v>
                </c:pt>
                <c:pt idx="558">
                  <c:v>1.0469135802469136</c:v>
                </c:pt>
                <c:pt idx="559">
                  <c:v>1.043928923988154</c:v>
                </c:pt>
                <c:pt idx="560">
                  <c:v>1.0332914572864322</c:v>
                </c:pt>
                <c:pt idx="561">
                  <c:v>1.035759096612296</c:v>
                </c:pt>
                <c:pt idx="562">
                  <c:v>1.036915711225904</c:v>
                </c:pt>
                <c:pt idx="563">
                  <c:v>1.0395351774662118</c:v>
                </c:pt>
                <c:pt idx="564">
                  <c:v>1.0355438332077367</c:v>
                </c:pt>
                <c:pt idx="565">
                  <c:v>1.0342951151607187</c:v>
                </c:pt>
                <c:pt idx="566">
                  <c:v>1.0341978133740146</c:v>
                </c:pt>
                <c:pt idx="567">
                  <c:v>1.0294117647058825</c:v>
                </c:pt>
                <c:pt idx="568">
                  <c:v>1.0245901639344264</c:v>
                </c:pt>
                <c:pt idx="569">
                  <c:v>1.039861573955396</c:v>
                </c:pt>
                <c:pt idx="570">
                  <c:v>1.0325255102040816</c:v>
                </c:pt>
                <c:pt idx="571">
                  <c:v>1.034143222506394</c:v>
                </c:pt>
                <c:pt idx="572">
                  <c:v>1.0249872514023457</c:v>
                </c:pt>
                <c:pt idx="573">
                  <c:v>1.0172788941507744</c:v>
                </c:pt>
                <c:pt idx="574">
                  <c:v>1.0216223132036848</c:v>
                </c:pt>
                <c:pt idx="575">
                  <c:v>1.0219452019218283</c:v>
                </c:pt>
                <c:pt idx="576">
                  <c:v>1.0201481866632003</c:v>
                </c:pt>
                <c:pt idx="577">
                  <c:v>1.0168940870695258</c:v>
                </c:pt>
                <c:pt idx="578">
                  <c:v>1.0240662809047871</c:v>
                </c:pt>
                <c:pt idx="579">
                  <c:v>1.0289684100144187</c:v>
                </c:pt>
                <c:pt idx="580">
                  <c:v>1.0189097548252477</c:v>
                </c:pt>
                <c:pt idx="581">
                  <c:v>1.0235248245386015</c:v>
                </c:pt>
                <c:pt idx="582">
                  <c:v>1.0344155844155845</c:v>
                </c:pt>
                <c:pt idx="583">
                  <c:v>1.0432760625242217</c:v>
                </c:pt>
                <c:pt idx="584">
                  <c:v>1.034460505937016</c:v>
                </c:pt>
                <c:pt idx="585">
                  <c:v>1.0313552733868878</c:v>
                </c:pt>
                <c:pt idx="586">
                  <c:v>1.02861562258314</c:v>
                </c:pt>
                <c:pt idx="587">
                  <c:v>1.0275835275835274</c:v>
                </c:pt>
                <c:pt idx="588">
                  <c:v>1.0211908476339053</c:v>
                </c:pt>
                <c:pt idx="589">
                  <c:v>1.014388489208633</c:v>
                </c:pt>
                <c:pt idx="590">
                  <c:v>1.0164041994750657</c:v>
                </c:pt>
                <c:pt idx="591">
                  <c:v>1.0094699460739183</c:v>
                </c:pt>
                <c:pt idx="592">
                  <c:v>1.0110511774766477</c:v>
                </c:pt>
                <c:pt idx="593">
                  <c:v>1.0144356955380578</c:v>
                </c:pt>
                <c:pt idx="594">
                  <c:v>1.0098684210526316</c:v>
                </c:pt>
                <c:pt idx="595">
                  <c:v>1.0044438635472488</c:v>
                </c:pt>
                <c:pt idx="596">
                  <c:v>1.0046296296296295</c:v>
                </c:pt>
                <c:pt idx="597">
                  <c:v>1.0058001581861322</c:v>
                </c:pt>
                <c:pt idx="598">
                  <c:v>1.0110511774766477</c:v>
                </c:pt>
                <c:pt idx="599">
                  <c:v>1.0188880021282256</c:v>
                </c:pt>
                <c:pt idx="600">
                  <c:v>1.0138739224137931</c:v>
                </c:pt>
                <c:pt idx="601">
                  <c:v>1.004203959858964</c:v>
                </c:pt>
                <c:pt idx="602">
                  <c:v>0.99945718550685303</c:v>
                </c:pt>
                <c:pt idx="603">
                  <c:v>1.0081411126187245</c:v>
                </c:pt>
                <c:pt idx="604">
                  <c:v>1.0047361299052775</c:v>
                </c:pt>
                <c:pt idx="605">
                  <c:v>1.0144124168514412</c:v>
                </c:pt>
                <c:pt idx="606">
                  <c:v>1.015886287625418</c:v>
                </c:pt>
                <c:pt idx="607">
                  <c:v>1.0142173423423424</c:v>
                </c:pt>
                <c:pt idx="608">
                  <c:v>1.0154697700823161</c:v>
                </c:pt>
                <c:pt idx="609">
                  <c:v>1.0207788433594884</c:v>
                </c:pt>
                <c:pt idx="610">
                  <c:v>1.0217327887981329</c:v>
                </c:pt>
                <c:pt idx="611">
                  <c:v>1.0645863570391871</c:v>
                </c:pt>
                <c:pt idx="612">
                  <c:v>1.0493037794828077</c:v>
                </c:pt>
                <c:pt idx="613">
                  <c:v>1.0798898071625345</c:v>
                </c:pt>
                <c:pt idx="614">
                  <c:v>1.0960378983634798</c:v>
                </c:pt>
                <c:pt idx="615">
                  <c:v>1.0873579545454546</c:v>
                </c:pt>
                <c:pt idx="616">
                  <c:v>1.0720363017583663</c:v>
                </c:pt>
                <c:pt idx="617">
                  <c:v>1.0695876288659794</c:v>
                </c:pt>
                <c:pt idx="618">
                  <c:v>1.0444763271162123</c:v>
                </c:pt>
                <c:pt idx="619">
                  <c:v>1.0718407386035775</c:v>
                </c:pt>
                <c:pt idx="620">
                  <c:v>1.1049237983587339</c:v>
                </c:pt>
                <c:pt idx="621">
                  <c:v>1.109242468558058</c:v>
                </c:pt>
                <c:pt idx="622">
                  <c:v>1.0987636149543716</c:v>
                </c:pt>
                <c:pt idx="623">
                  <c:v>1.1026451983898793</c:v>
                </c:pt>
                <c:pt idx="624">
                  <c:v>1.1409249563699826</c:v>
                </c:pt>
                <c:pt idx="625">
                  <c:v>1.1297620785286819</c:v>
                </c:pt>
                <c:pt idx="626">
                  <c:v>1.1596516690856313</c:v>
                </c:pt>
                <c:pt idx="627">
                  <c:v>1.4472917880023297</c:v>
                </c:pt>
                <c:pt idx="628">
                  <c:v>1.2822769953051643</c:v>
                </c:pt>
                <c:pt idx="629">
                  <c:v>1.2455516014234875</c:v>
                </c:pt>
                <c:pt idx="630">
                  <c:v>1.2597130902570233</c:v>
                </c:pt>
                <c:pt idx="631">
                  <c:v>1.3076329992289899</c:v>
                </c:pt>
                <c:pt idx="632">
                  <c:v>1.2581750233572095</c:v>
                </c:pt>
                <c:pt idx="633">
                  <c:v>1.2404870624048707</c:v>
                </c:pt>
                <c:pt idx="634">
                  <c:v>1.2914110429447854</c:v>
                </c:pt>
                <c:pt idx="635">
                  <c:v>1.3347718865598028</c:v>
                </c:pt>
                <c:pt idx="636">
                  <c:v>1.3490364025695933</c:v>
                </c:pt>
                <c:pt idx="637">
                  <c:v>1.2952731737262124</c:v>
                </c:pt>
                <c:pt idx="638">
                  <c:v>1.2630288166768855</c:v>
                </c:pt>
                <c:pt idx="639">
                  <c:v>1.2627354121642482</c:v>
                </c:pt>
                <c:pt idx="640">
                  <c:v>1.3023580515048092</c:v>
                </c:pt>
                <c:pt idx="641">
                  <c:v>1.3209876543209877</c:v>
                </c:pt>
                <c:pt idx="642">
                  <c:v>1.3349968808484092</c:v>
                </c:pt>
                <c:pt idx="643">
                  <c:v>1.3169984686064318</c:v>
                </c:pt>
                <c:pt idx="644">
                  <c:v>1.2731619844590556</c:v>
                </c:pt>
                <c:pt idx="645">
                  <c:v>1.3068526379624015</c:v>
                </c:pt>
                <c:pt idx="646">
                  <c:v>1.3075023155294845</c:v>
                </c:pt>
                <c:pt idx="647">
                  <c:v>1.3479522734601741</c:v>
                </c:pt>
                <c:pt idx="648">
                  <c:v>1.3038239074550129</c:v>
                </c:pt>
                <c:pt idx="649">
                  <c:v>1.2838709677419355</c:v>
                </c:pt>
                <c:pt idx="650">
                  <c:v>1.2673267326732673</c:v>
                </c:pt>
                <c:pt idx="651">
                  <c:v>1.2889727600918937</c:v>
                </c:pt>
                <c:pt idx="652">
                  <c:v>1.2870619946091644</c:v>
                </c:pt>
                <c:pt idx="653">
                  <c:v>1.3315972222222223</c:v>
                </c:pt>
                <c:pt idx="654">
                  <c:v>1.2774239207360225</c:v>
                </c:pt>
                <c:pt idx="655">
                  <c:v>1.2292243767313018</c:v>
                </c:pt>
                <c:pt idx="656">
                  <c:v>1.2194293478260871</c:v>
                </c:pt>
                <c:pt idx="657">
                  <c:v>1.2751561415683554</c:v>
                </c:pt>
                <c:pt idx="658">
                  <c:v>1.2995507637017072</c:v>
                </c:pt>
                <c:pt idx="659">
                  <c:v>1.3073473611590205</c:v>
                </c:pt>
                <c:pt idx="660">
                  <c:v>1.265865063460254</c:v>
                </c:pt>
                <c:pt idx="661">
                  <c:v>1.2789543348775645</c:v>
                </c:pt>
                <c:pt idx="662">
                  <c:v>1.3376972138301444</c:v>
                </c:pt>
                <c:pt idx="663">
                  <c:v>1.2967289719626167</c:v>
                </c:pt>
                <c:pt idx="664">
                  <c:v>1.292929292929293</c:v>
                </c:pt>
                <c:pt idx="665">
                  <c:v>1.2819655691124854</c:v>
                </c:pt>
                <c:pt idx="666">
                  <c:v>1.3018354860639021</c:v>
                </c:pt>
                <c:pt idx="667">
                  <c:v>1.3306177868295994</c:v>
                </c:pt>
                <c:pt idx="668">
                  <c:v>1.41852487135506</c:v>
                </c:pt>
                <c:pt idx="669">
                  <c:v>1.3615333773959022</c:v>
                </c:pt>
                <c:pt idx="670">
                  <c:v>1.3376623376623376</c:v>
                </c:pt>
                <c:pt idx="671">
                  <c:v>1.350306155333548</c:v>
                </c:pt>
                <c:pt idx="672">
                  <c:v>1.3430894308943089</c:v>
                </c:pt>
                <c:pt idx="673">
                  <c:v>1.3092189500640206</c:v>
                </c:pt>
                <c:pt idx="674">
                  <c:v>1.314569536423841</c:v>
                </c:pt>
                <c:pt idx="675">
                  <c:v>1.3217623497997328</c:v>
                </c:pt>
                <c:pt idx="676">
                  <c:v>1.3388704318936877</c:v>
                </c:pt>
                <c:pt idx="677">
                  <c:v>1.2650200267022695</c:v>
                </c:pt>
                <c:pt idx="678">
                  <c:v>1.2333447215579092</c:v>
                </c:pt>
                <c:pt idx="679">
                  <c:v>1.2234042553191491</c:v>
                </c:pt>
                <c:pt idx="680">
                  <c:v>1.2108486439195101</c:v>
                </c:pt>
                <c:pt idx="681">
                  <c:v>1.2040133779264215</c:v>
                </c:pt>
                <c:pt idx="682">
                  <c:v>1.1955040871934604</c:v>
                </c:pt>
                <c:pt idx="683">
                  <c:v>1.2393887945670627</c:v>
                </c:pt>
                <c:pt idx="684">
                  <c:v>1.2938747419132828</c:v>
                </c:pt>
                <c:pt idx="685">
                  <c:v>1.3389974511469838</c:v>
                </c:pt>
                <c:pt idx="686">
                  <c:v>1.3166036438638709</c:v>
                </c:pt>
                <c:pt idx="687">
                  <c:v>1.318086592178771</c:v>
                </c:pt>
                <c:pt idx="688">
                  <c:v>1.3879189944134078</c:v>
                </c:pt>
                <c:pt idx="689">
                  <c:v>1.3081395348837208</c:v>
                </c:pt>
                <c:pt idx="690">
                  <c:v>1.29701230228471</c:v>
                </c:pt>
                <c:pt idx="691">
                  <c:v>1.2769062385990513</c:v>
                </c:pt>
                <c:pt idx="692">
                  <c:v>1.2770411723656663</c:v>
                </c:pt>
                <c:pt idx="693">
                  <c:v>1.243611584327087</c:v>
                </c:pt>
                <c:pt idx="694">
                  <c:v>1.2276785714285714</c:v>
                </c:pt>
                <c:pt idx="695">
                  <c:v>1.2232051718271522</c:v>
                </c:pt>
                <c:pt idx="696">
                  <c:v>1.1688311688311688</c:v>
                </c:pt>
                <c:pt idx="697">
                  <c:v>1.1838111298482294</c:v>
                </c:pt>
                <c:pt idx="698">
                  <c:v>1.1444778111444778</c:v>
                </c:pt>
                <c:pt idx="699">
                  <c:v>1.1513495046122311</c:v>
                </c:pt>
                <c:pt idx="700">
                  <c:v>1.1435169346561751</c:v>
                </c:pt>
                <c:pt idx="701">
                  <c:v>1.173155737704918</c:v>
                </c:pt>
                <c:pt idx="702">
                  <c:v>1.1823410013531799</c:v>
                </c:pt>
                <c:pt idx="703">
                  <c:v>1.211890243902439</c:v>
                </c:pt>
                <c:pt idx="704">
                  <c:v>1.1958728010825439</c:v>
                </c:pt>
                <c:pt idx="705">
                  <c:v>1.1871365035921997</c:v>
                </c:pt>
                <c:pt idx="706">
                  <c:v>1.2056493282810885</c:v>
                </c:pt>
                <c:pt idx="707">
                  <c:v>1.2084487534626038</c:v>
                </c:pt>
                <c:pt idx="708">
                  <c:v>1.2041884816753927</c:v>
                </c:pt>
                <c:pt idx="709">
                  <c:v>1.2508680555555556</c:v>
                </c:pt>
                <c:pt idx="710">
                  <c:v>1.2272883099074392</c:v>
                </c:pt>
                <c:pt idx="711">
                  <c:v>1.2203626220362622</c:v>
                </c:pt>
                <c:pt idx="712">
                  <c:v>1.2268599371288857</c:v>
                </c:pt>
                <c:pt idx="713">
                  <c:v>1.2045454545454546</c:v>
                </c:pt>
                <c:pt idx="714">
                  <c:v>1.2292243767313018</c:v>
                </c:pt>
                <c:pt idx="715">
                  <c:v>1.273764258555133</c:v>
                </c:pt>
                <c:pt idx="716">
                  <c:v>1.3094824591872178</c:v>
                </c:pt>
                <c:pt idx="717">
                  <c:v>1.3226032190342896</c:v>
                </c:pt>
                <c:pt idx="718">
                  <c:v>1.299930531434526</c:v>
                </c:pt>
                <c:pt idx="719">
                  <c:v>1.2512838069154397</c:v>
                </c:pt>
                <c:pt idx="720">
                  <c:v>1.3089560148383677</c:v>
                </c:pt>
                <c:pt idx="721">
                  <c:v>1.3184257602862255</c:v>
                </c:pt>
                <c:pt idx="722">
                  <c:v>1.2803138373751783</c:v>
                </c:pt>
                <c:pt idx="723">
                  <c:v>1.2662406815761449</c:v>
                </c:pt>
                <c:pt idx="724">
                  <c:v>1.2759957701797675</c:v>
                </c:pt>
                <c:pt idx="725">
                  <c:v>1.2583833392163783</c:v>
                </c:pt>
                <c:pt idx="726">
                  <c:v>1.2254901960784312</c:v>
                </c:pt>
                <c:pt idx="727">
                  <c:v>1.2588778409090908</c:v>
                </c:pt>
                <c:pt idx="728">
                  <c:v>1.2912586144359812</c:v>
                </c:pt>
                <c:pt idx="729">
                  <c:v>1.3192660550458715</c:v>
                </c:pt>
                <c:pt idx="730">
                  <c:v>1.3491475166790214</c:v>
                </c:pt>
                <c:pt idx="731">
                  <c:v>1.3854284635711591</c:v>
                </c:pt>
                <c:pt idx="732">
                  <c:v>1.4128546612623045</c:v>
                </c:pt>
                <c:pt idx="733">
                  <c:v>1.3536444273042807</c:v>
                </c:pt>
                <c:pt idx="734">
                  <c:v>1.3425925925925926</c:v>
                </c:pt>
                <c:pt idx="735">
                  <c:v>1.3193916349809887</c:v>
                </c:pt>
                <c:pt idx="736">
                  <c:v>1.3740755157648892</c:v>
                </c:pt>
                <c:pt idx="737">
                  <c:v>1.37761135199054</c:v>
                </c:pt>
                <c:pt idx="738">
                  <c:v>1.3875786163522013</c:v>
                </c:pt>
                <c:pt idx="739">
                  <c:v>1.3531482205709817</c:v>
                </c:pt>
                <c:pt idx="740">
                  <c:v>1.36328125</c:v>
                </c:pt>
                <c:pt idx="741">
                  <c:v>1.3440860215053765</c:v>
                </c:pt>
                <c:pt idx="742">
                  <c:v>1.3905095293660052</c:v>
                </c:pt>
                <c:pt idx="743">
                  <c:v>1.3752959747434885</c:v>
                </c:pt>
                <c:pt idx="744">
                  <c:v>1.3818897637795275</c:v>
                </c:pt>
                <c:pt idx="745">
                  <c:v>1.3928989465470152</c:v>
                </c:pt>
                <c:pt idx="746">
                  <c:v>1.46609172873383</c:v>
                </c:pt>
                <c:pt idx="747">
                  <c:v>1.3934426229508199</c:v>
                </c:pt>
                <c:pt idx="748">
                  <c:v>1.3486842105263157</c:v>
                </c:pt>
                <c:pt idx="749">
                  <c:v>1.315625</c:v>
                </c:pt>
                <c:pt idx="750">
                  <c:v>1.3314267556402923</c:v>
                </c:pt>
                <c:pt idx="751">
                  <c:v>1.4342629482071714</c:v>
                </c:pt>
                <c:pt idx="752">
                  <c:v>1.4017437961099934</c:v>
                </c:pt>
                <c:pt idx="753">
                  <c:v>1.4721163837894009</c:v>
                </c:pt>
                <c:pt idx="754">
                  <c:v>1.5278733654507914</c:v>
                </c:pt>
                <c:pt idx="755">
                  <c:v>1.4397283531409168</c:v>
                </c:pt>
                <c:pt idx="756">
                  <c:v>1.4573539288112827</c:v>
                </c:pt>
                <c:pt idx="757">
                  <c:v>1.564625850340136</c:v>
                </c:pt>
                <c:pt idx="758">
                  <c:v>1.5853658536585364</c:v>
                </c:pt>
                <c:pt idx="759">
                  <c:v>1.5566537239675255</c:v>
                </c:pt>
                <c:pt idx="760">
                  <c:v>1.5526544821583985</c:v>
                </c:pt>
                <c:pt idx="761">
                  <c:v>1.5408695652173914</c:v>
                </c:pt>
                <c:pt idx="762">
                  <c:v>1.4849023090586146</c:v>
                </c:pt>
                <c:pt idx="763">
                  <c:v>1.5137614678899083</c:v>
                </c:pt>
                <c:pt idx="764">
                  <c:v>1.531001039140977</c:v>
                </c:pt>
                <c:pt idx="765">
                  <c:v>1.7468175388967468</c:v>
                </c:pt>
                <c:pt idx="766">
                  <c:v>1.7078052034689792</c:v>
                </c:pt>
                <c:pt idx="767">
                  <c:v>1.7440361057382334</c:v>
                </c:pt>
                <c:pt idx="768">
                  <c:v>1.685319289005925</c:v>
                </c:pt>
                <c:pt idx="769">
                  <c:v>1.5930113052415211</c:v>
                </c:pt>
                <c:pt idx="770">
                  <c:v>1.6129032258064515</c:v>
                </c:pt>
                <c:pt idx="771">
                  <c:v>1.6528066528066527</c:v>
                </c:pt>
                <c:pt idx="772">
                  <c:v>1.7092511013215859</c:v>
                </c:pt>
                <c:pt idx="773">
                  <c:v>1.6860056258790437</c:v>
                </c:pt>
                <c:pt idx="774">
                  <c:v>1.7313218390804599</c:v>
                </c:pt>
                <c:pt idx="775">
                  <c:v>1.769753307114766</c:v>
                </c:pt>
                <c:pt idx="776">
                  <c:v>1.8097941802696949</c:v>
                </c:pt>
                <c:pt idx="777">
                  <c:v>1.7441029306647604</c:v>
                </c:pt>
                <c:pt idx="778">
                  <c:v>1.9237816049835106</c:v>
                </c:pt>
                <c:pt idx="779">
                  <c:v>1.8302768788205679</c:v>
                </c:pt>
                <c:pt idx="780">
                  <c:v>1.8643453028654335</c:v>
                </c:pt>
                <c:pt idx="781">
                  <c:v>1.9670932358318098</c:v>
                </c:pt>
                <c:pt idx="782">
                  <c:v>2.0088462956137119</c:v>
                </c:pt>
                <c:pt idx="783">
                  <c:v>1.9794930219310738</c:v>
                </c:pt>
                <c:pt idx="784">
                  <c:v>1.9304746779601198</c:v>
                </c:pt>
                <c:pt idx="785">
                  <c:v>1.8770562770562771</c:v>
                </c:pt>
                <c:pt idx="786">
                  <c:v>1.9808984789529538</c:v>
                </c:pt>
                <c:pt idx="787">
                  <c:v>1.926795580110497</c:v>
                </c:pt>
                <c:pt idx="788">
                  <c:v>1.9177114603567016</c:v>
                </c:pt>
                <c:pt idx="789">
                  <c:v>1.9939469467687376</c:v>
                </c:pt>
                <c:pt idx="790">
                  <c:v>2.0832588886903696</c:v>
                </c:pt>
                <c:pt idx="791">
                  <c:v>2.0295070169125586</c:v>
                </c:pt>
                <c:pt idx="792">
                  <c:v>2.0971585701191566</c:v>
                </c:pt>
                <c:pt idx="793">
                  <c:v>2.0680866557436741</c:v>
                </c:pt>
                <c:pt idx="794">
                  <c:v>2.0568531595147568</c:v>
                </c:pt>
                <c:pt idx="795">
                  <c:v>2.1479452054794521</c:v>
                </c:pt>
                <c:pt idx="796">
                  <c:v>2.1422109643567939</c:v>
                </c:pt>
                <c:pt idx="797">
                  <c:v>2.2362869198312234</c:v>
                </c:pt>
                <c:pt idx="798">
                  <c:v>2.1540158059180299</c:v>
                </c:pt>
                <c:pt idx="799">
                  <c:v>2.1571875575188662</c:v>
                </c:pt>
                <c:pt idx="800">
                  <c:v>2.0792983738351909</c:v>
                </c:pt>
                <c:pt idx="801">
                  <c:v>2.1549321939438975</c:v>
                </c:pt>
                <c:pt idx="802">
                  <c:v>2.1495498805805622</c:v>
                </c:pt>
                <c:pt idx="803">
                  <c:v>2.1697416974169741</c:v>
                </c:pt>
                <c:pt idx="804">
                  <c:v>2.1814050369248248</c:v>
                </c:pt>
                <c:pt idx="805">
                  <c:v>2.2610502455610124</c:v>
                </c:pt>
                <c:pt idx="806">
                  <c:v>2.2638652280901006</c:v>
                </c:pt>
                <c:pt idx="807">
                  <c:v>2.235205427817565</c:v>
                </c:pt>
                <c:pt idx="808">
                  <c:v>2.2075720474665661</c:v>
                </c:pt>
                <c:pt idx="809">
                  <c:v>2.2498146775389176</c:v>
                </c:pt>
                <c:pt idx="810">
                  <c:v>2.2148760330578514</c:v>
                </c:pt>
                <c:pt idx="811">
                  <c:v>2.2522189349112427</c:v>
                </c:pt>
                <c:pt idx="812">
                  <c:v>2.2362406289998171</c:v>
                </c:pt>
                <c:pt idx="813">
                  <c:v>2.2765722692166239</c:v>
                </c:pt>
                <c:pt idx="814">
                  <c:v>2.3094170403587442</c:v>
                </c:pt>
                <c:pt idx="815">
                  <c:v>2.4</c:v>
                </c:pt>
                <c:pt idx="816">
                  <c:v>2.3431594860166287</c:v>
                </c:pt>
                <c:pt idx="817">
                  <c:v>2.3424109693391735</c:v>
                </c:pt>
                <c:pt idx="818">
                  <c:v>2.2397003745318353</c:v>
                </c:pt>
                <c:pt idx="819">
                  <c:v>2.2948299058235637</c:v>
                </c:pt>
                <c:pt idx="820">
                  <c:v>2.3215322112594312</c:v>
                </c:pt>
                <c:pt idx="821">
                  <c:v>2.2988505747126435</c:v>
                </c:pt>
                <c:pt idx="822">
                  <c:v>2.2535748331744521</c:v>
                </c:pt>
                <c:pt idx="823">
                  <c:v>2.2068559658672946</c:v>
                </c:pt>
                <c:pt idx="824">
                  <c:v>2.2691190706679576</c:v>
                </c:pt>
                <c:pt idx="825">
                  <c:v>2.1946564885496183</c:v>
                </c:pt>
                <c:pt idx="826">
                  <c:v>2.1868323946397359</c:v>
                </c:pt>
                <c:pt idx="827">
                  <c:v>2.1973785659213574</c:v>
                </c:pt>
                <c:pt idx="828">
                  <c:v>2.2931896883416703</c:v>
                </c:pt>
                <c:pt idx="829">
                  <c:v>2.3471512398258567</c:v>
                </c:pt>
                <c:pt idx="830">
                  <c:v>2.2614304686017834</c:v>
                </c:pt>
                <c:pt idx="831">
                  <c:v>2.3037831733483909</c:v>
                </c:pt>
                <c:pt idx="832">
                  <c:v>2.2649971967856475</c:v>
                </c:pt>
                <c:pt idx="833">
                  <c:v>2.1444813713486091</c:v>
                </c:pt>
                <c:pt idx="834">
                  <c:v>2.2226231282698903</c:v>
                </c:pt>
                <c:pt idx="835">
                  <c:v>2.2309859154929579</c:v>
                </c:pt>
                <c:pt idx="836">
                  <c:v>2.1684981684981683</c:v>
                </c:pt>
                <c:pt idx="837">
                  <c:v>2.1540735266949937</c:v>
                </c:pt>
                <c:pt idx="838">
                  <c:v>2.1102941176470589</c:v>
                </c:pt>
                <c:pt idx="839">
                  <c:v>2.0639911226188272</c:v>
                </c:pt>
                <c:pt idx="840">
                  <c:v>2.0733772342427095</c:v>
                </c:pt>
                <c:pt idx="841">
                  <c:v>2.098557241896196</c:v>
                </c:pt>
                <c:pt idx="842">
                  <c:v>1.8690895605414428</c:v>
                </c:pt>
                <c:pt idx="843">
                  <c:v>1.8814288386010845</c:v>
                </c:pt>
                <c:pt idx="844">
                  <c:v>1.7988430677365181</c:v>
                </c:pt>
                <c:pt idx="845">
                  <c:v>1.6365296803652969</c:v>
                </c:pt>
                <c:pt idx="846">
                  <c:v>1.6270698344132468</c:v>
                </c:pt>
                <c:pt idx="847">
                  <c:v>1.6669726454929317</c:v>
                </c:pt>
                <c:pt idx="848">
                  <c:v>1.6280343128308086</c:v>
                </c:pt>
                <c:pt idx="849">
                  <c:v>1.6342982777574204</c:v>
                </c:pt>
                <c:pt idx="850">
                  <c:v>1.661409043112513</c:v>
                </c:pt>
                <c:pt idx="851">
                  <c:v>1.6895604395604396</c:v>
                </c:pt>
                <c:pt idx="852">
                  <c:v>1.4669174217815011</c:v>
                </c:pt>
                <c:pt idx="853">
                  <c:v>1.5202063628546862</c:v>
                </c:pt>
                <c:pt idx="854">
                  <c:v>1.5411681914144968</c:v>
                </c:pt>
                <c:pt idx="855">
                  <c:v>1.5497494631352899</c:v>
                </c:pt>
                <c:pt idx="856">
                  <c:v>1.5084806928906531</c:v>
                </c:pt>
                <c:pt idx="857">
                  <c:v>1.5016088666428318</c:v>
                </c:pt>
                <c:pt idx="858">
                  <c:v>1.5223665223665224</c:v>
                </c:pt>
                <c:pt idx="859">
                  <c:v>1.5549890750182083</c:v>
                </c:pt>
                <c:pt idx="860">
                  <c:v>1.5917843388960207</c:v>
                </c:pt>
                <c:pt idx="861">
                  <c:v>1.6159037023527267</c:v>
                </c:pt>
                <c:pt idx="862">
                  <c:v>1.7046075396102713</c:v>
                </c:pt>
                <c:pt idx="863">
                  <c:v>1.6591847728497038</c:v>
                </c:pt>
                <c:pt idx="864">
                  <c:v>1.6465935646234047</c:v>
                </c:pt>
                <c:pt idx="865">
                  <c:v>1.7356716687759899</c:v>
                </c:pt>
                <c:pt idx="866">
                  <c:v>1.6920595088725578</c:v>
                </c:pt>
                <c:pt idx="867">
                  <c:v>1.6675360806816206</c:v>
                </c:pt>
                <c:pt idx="868">
                  <c:v>1.6928231352495151</c:v>
                </c:pt>
                <c:pt idx="869">
                  <c:v>1.6276158111250223</c:v>
                </c:pt>
                <c:pt idx="870">
                  <c:v>1.5825327510917031</c:v>
                </c:pt>
                <c:pt idx="871">
                  <c:v>1.5604938271604938</c:v>
                </c:pt>
                <c:pt idx="872">
                  <c:v>1.6014772536511666</c:v>
                </c:pt>
                <c:pt idx="873">
                  <c:v>1.6225448334756618</c:v>
                </c:pt>
                <c:pt idx="874">
                  <c:v>1.6367600201240988</c:v>
                </c:pt>
                <c:pt idx="875">
                  <c:v>1.8015530629853322</c:v>
                </c:pt>
                <c:pt idx="876">
                  <c:v>1.7617652128943284</c:v>
                </c:pt>
                <c:pt idx="877">
                  <c:v>1.7128463476070528</c:v>
                </c:pt>
                <c:pt idx="878">
                  <c:v>1.70493969932265</c:v>
                </c:pt>
                <c:pt idx="879">
                  <c:v>1.7730378270288285</c:v>
                </c:pt>
                <c:pt idx="880">
                  <c:v>1.7673341055767005</c:v>
                </c:pt>
                <c:pt idx="881">
                  <c:v>1.83892839424508</c:v>
                </c:pt>
                <c:pt idx="882">
                  <c:v>1.7697125421551307</c:v>
                </c:pt>
                <c:pt idx="883">
                  <c:v>1.6701394454239462</c:v>
                </c:pt>
                <c:pt idx="884">
                  <c:v>1.6781867866902427</c:v>
                </c:pt>
                <c:pt idx="885">
                  <c:v>1.7285140562248995</c:v>
                </c:pt>
                <c:pt idx="886">
                  <c:v>1.6814849477460614</c:v>
                </c:pt>
                <c:pt idx="887">
                  <c:v>1.6781503598223855</c:v>
                </c:pt>
                <c:pt idx="888">
                  <c:v>1.7399352151781584</c:v>
                </c:pt>
                <c:pt idx="889">
                  <c:v>1.7441678409268826</c:v>
                </c:pt>
                <c:pt idx="890">
                  <c:v>1.7341752656707223</c:v>
                </c:pt>
                <c:pt idx="891">
                  <c:v>1.733184926061377</c:v>
                </c:pt>
                <c:pt idx="892">
                  <c:v>1.6696098892278055</c:v>
                </c:pt>
                <c:pt idx="893">
                  <c:v>1.6737857933871223</c:v>
                </c:pt>
                <c:pt idx="894">
                  <c:v>1.6329680506250965</c:v>
                </c:pt>
                <c:pt idx="895">
                  <c:v>1.7448559670781894</c:v>
                </c:pt>
                <c:pt idx="896">
                  <c:v>1.708150317227916</c:v>
                </c:pt>
                <c:pt idx="897">
                  <c:v>1.726275631855031</c:v>
                </c:pt>
                <c:pt idx="898">
                  <c:v>1.7614269788182833</c:v>
                </c:pt>
                <c:pt idx="899">
                  <c:v>1.7619280247516691</c:v>
                </c:pt>
                <c:pt idx="900">
                  <c:v>1.8033573141486809</c:v>
                </c:pt>
                <c:pt idx="901">
                  <c:v>1.7017954722872755</c:v>
                </c:pt>
                <c:pt idx="902">
                  <c:v>1.7453053495344799</c:v>
                </c:pt>
                <c:pt idx="903">
                  <c:v>1.7553934502560919</c:v>
                </c:pt>
                <c:pt idx="904">
                  <c:v>1.7502734802312863</c:v>
                </c:pt>
                <c:pt idx="905">
                  <c:v>1.7284716834755625</c:v>
                </c:pt>
                <c:pt idx="906">
                  <c:v>1.8689818468823993</c:v>
                </c:pt>
                <c:pt idx="907">
                  <c:v>1.8922806456768417</c:v>
                </c:pt>
                <c:pt idx="908">
                  <c:v>1.8766926875896128</c:v>
                </c:pt>
                <c:pt idx="909">
                  <c:v>1.8042765724988292</c:v>
                </c:pt>
                <c:pt idx="910">
                  <c:v>1.8286425128284869</c:v>
                </c:pt>
                <c:pt idx="911">
                  <c:v>1.8717828731867103</c:v>
                </c:pt>
                <c:pt idx="912">
                  <c:v>1.8439495405700046</c:v>
                </c:pt>
                <c:pt idx="913">
                  <c:v>1.838755304101839</c:v>
                </c:pt>
                <c:pt idx="914">
                  <c:v>1.8298850574712644</c:v>
                </c:pt>
                <c:pt idx="915">
                  <c:v>1.8069938466156388</c:v>
                </c:pt>
                <c:pt idx="916">
                  <c:v>1.7256052824651504</c:v>
                </c:pt>
                <c:pt idx="917">
                  <c:v>1.6972083035075161</c:v>
                </c:pt>
                <c:pt idx="918">
                  <c:v>1.7167259786476867</c:v>
                </c:pt>
                <c:pt idx="919">
                  <c:v>1.7477096546863988</c:v>
                </c:pt>
                <c:pt idx="920">
                  <c:v>1.758519141775347</c:v>
                </c:pt>
                <c:pt idx="921">
                  <c:v>1.7460964019008824</c:v>
                </c:pt>
                <c:pt idx="922">
                  <c:v>1.8117615102539726</c:v>
                </c:pt>
                <c:pt idx="923">
                  <c:v>1.8553076402974984</c:v>
                </c:pt>
                <c:pt idx="924">
                  <c:v>1.9769591807708717</c:v>
                </c:pt>
                <c:pt idx="925">
                  <c:v>1.8983919168919878</c:v>
                </c:pt>
                <c:pt idx="926">
                  <c:v>1.9459922846120874</c:v>
                </c:pt>
                <c:pt idx="927">
                  <c:v>1.9757662152530293</c:v>
                </c:pt>
                <c:pt idx="928">
                  <c:v>2.0454883306079976</c:v>
                </c:pt>
                <c:pt idx="929">
                  <c:v>2.0303634411900013</c:v>
                </c:pt>
                <c:pt idx="930">
                  <c:v>1.8984480940183817</c:v>
                </c:pt>
                <c:pt idx="931">
                  <c:v>1.8891107356780832</c:v>
                </c:pt>
                <c:pt idx="932">
                  <c:v>1.8960524310318547</c:v>
                </c:pt>
                <c:pt idx="933">
                  <c:v>1.9389476913637063</c:v>
                </c:pt>
                <c:pt idx="934">
                  <c:v>1.8904726181545386</c:v>
                </c:pt>
                <c:pt idx="935">
                  <c:v>1.7832526763455052</c:v>
                </c:pt>
                <c:pt idx="936">
                  <c:v>1.8419165112609381</c:v>
                </c:pt>
                <c:pt idx="937">
                  <c:v>1.8773784355179703</c:v>
                </c:pt>
                <c:pt idx="938">
                  <c:v>1.8142372881355933</c:v>
                </c:pt>
                <c:pt idx="939">
                  <c:v>1.7615585128275484</c:v>
                </c:pt>
                <c:pt idx="940">
                  <c:v>1.8089347079037801</c:v>
                </c:pt>
                <c:pt idx="941">
                  <c:v>1.8533576335342774</c:v>
                </c:pt>
                <c:pt idx="942">
                  <c:v>1.8775533046057418</c:v>
                </c:pt>
                <c:pt idx="943">
                  <c:v>1.9232440260680665</c:v>
                </c:pt>
                <c:pt idx="944">
                  <c:v>1.9210488812882998</c:v>
                </c:pt>
                <c:pt idx="945">
                  <c:v>1.9605854224025503</c:v>
                </c:pt>
                <c:pt idx="946">
                  <c:v>1.9726421886249099</c:v>
                </c:pt>
                <c:pt idx="947">
                  <c:v>1.9021364576154376</c:v>
                </c:pt>
                <c:pt idx="948">
                  <c:v>1.9546701313700012</c:v>
                </c:pt>
                <c:pt idx="949">
                  <c:v>1.906631150988364</c:v>
                </c:pt>
                <c:pt idx="950">
                  <c:v>1.916151202749141</c:v>
                </c:pt>
                <c:pt idx="951">
                  <c:v>1.9231299077007853</c:v>
                </c:pt>
                <c:pt idx="952">
                  <c:v>1.8830736449593821</c:v>
                </c:pt>
                <c:pt idx="953">
                  <c:v>1.8868424539552138</c:v>
                </c:pt>
                <c:pt idx="954">
                  <c:v>1.8680879413724183</c:v>
                </c:pt>
                <c:pt idx="955">
                  <c:v>1.8305617389027105</c:v>
                </c:pt>
                <c:pt idx="956">
                  <c:v>1.8327425495601941</c:v>
                </c:pt>
                <c:pt idx="957">
                  <c:v>1.9645514815315923</c:v>
                </c:pt>
                <c:pt idx="958">
                  <c:v>1.9622034579815038</c:v>
                </c:pt>
                <c:pt idx="959">
                  <c:v>1.9561415310103594</c:v>
                </c:pt>
                <c:pt idx="960">
                  <c:v>1.8993694505211685</c:v>
                </c:pt>
                <c:pt idx="961">
                  <c:v>1.959661678594665</c:v>
                </c:pt>
                <c:pt idx="962">
                  <c:v>1.9736326850280641</c:v>
                </c:pt>
                <c:pt idx="963">
                  <c:v>1.9343478807697145</c:v>
                </c:pt>
                <c:pt idx="964">
                  <c:v>1.9315742961747253</c:v>
                </c:pt>
                <c:pt idx="965">
                  <c:v>1.9213864121562227</c:v>
                </c:pt>
                <c:pt idx="966">
                  <c:v>1.9342930970837946</c:v>
                </c:pt>
                <c:pt idx="967">
                  <c:v>2.0154090742326036</c:v>
                </c:pt>
                <c:pt idx="968">
                  <c:v>2.0227189446683767</c:v>
                </c:pt>
                <c:pt idx="969">
                  <c:v>1.9454214675560946</c:v>
                </c:pt>
                <c:pt idx="970">
                  <c:v>1.9610436455452687</c:v>
                </c:pt>
                <c:pt idx="971">
                  <c:v>1.9964809384164224</c:v>
                </c:pt>
                <c:pt idx="972">
                  <c:v>2.0897357098955132</c:v>
                </c:pt>
                <c:pt idx="973">
                  <c:v>2.120877773691308</c:v>
                </c:pt>
                <c:pt idx="974">
                  <c:v>2.0797614610510622</c:v>
                </c:pt>
                <c:pt idx="975">
                  <c:v>2.0676831535886944</c:v>
                </c:pt>
                <c:pt idx="976">
                  <c:v>2.0772887967816653</c:v>
                </c:pt>
                <c:pt idx="977">
                  <c:v>2.1476172513516913</c:v>
                </c:pt>
                <c:pt idx="978">
                  <c:v>2.2138079010475833</c:v>
                </c:pt>
                <c:pt idx="979">
                  <c:v>2.2080996884735202</c:v>
                </c:pt>
                <c:pt idx="980">
                  <c:v>2.3017579360060703</c:v>
                </c:pt>
                <c:pt idx="981">
                  <c:v>2.1656359888444281</c:v>
                </c:pt>
                <c:pt idx="982">
                  <c:v>2.1522434000236768</c:v>
                </c:pt>
                <c:pt idx="983">
                  <c:v>2.1218961625282167</c:v>
                </c:pt>
                <c:pt idx="984">
                  <c:v>2.1354600642780621</c:v>
                </c:pt>
                <c:pt idx="985">
                  <c:v>2.2882096069868996</c:v>
                </c:pt>
                <c:pt idx="986">
                  <c:v>2.150537634408602</c:v>
                </c:pt>
                <c:pt idx="987">
                  <c:v>2.063348416289593</c:v>
                </c:pt>
                <c:pt idx="988">
                  <c:v>2.1022052026937805</c:v>
                </c:pt>
                <c:pt idx="989">
                  <c:v>2.1037272847857809</c:v>
                </c:pt>
                <c:pt idx="990">
                  <c:v>2.0995192932311291</c:v>
                </c:pt>
                <c:pt idx="991">
                  <c:v>2.1138211382113821</c:v>
                </c:pt>
                <c:pt idx="992">
                  <c:v>2.1359598300502123</c:v>
                </c:pt>
                <c:pt idx="993">
                  <c:v>2.0725523338967622</c:v>
                </c:pt>
                <c:pt idx="994">
                  <c:v>2.0440729483282674</c:v>
                </c:pt>
                <c:pt idx="995">
                  <c:v>2.0052245304142309</c:v>
                </c:pt>
                <c:pt idx="996">
                  <c:v>1.9509742300439974</c:v>
                </c:pt>
                <c:pt idx="997">
                  <c:v>1.9928825622775801</c:v>
                </c:pt>
                <c:pt idx="998">
                  <c:v>2.0007382798080471</c:v>
                </c:pt>
                <c:pt idx="999">
                  <c:v>2.0694070943782816</c:v>
                </c:pt>
                <c:pt idx="1000">
                  <c:v>2.0928745042855312</c:v>
                </c:pt>
                <c:pt idx="1001">
                  <c:v>2.0735367683841921</c:v>
                </c:pt>
                <c:pt idx="1002">
                  <c:v>2.1478696741854635</c:v>
                </c:pt>
                <c:pt idx="1003">
                  <c:v>2.0608451522338931</c:v>
                </c:pt>
                <c:pt idx="1004">
                  <c:v>2.1555577629879803</c:v>
                </c:pt>
                <c:pt idx="1005">
                  <c:v>2.1576452980793217</c:v>
                </c:pt>
                <c:pt idx="1006">
                  <c:v>2.0803782505910164</c:v>
                </c:pt>
                <c:pt idx="1007">
                  <c:v>2.0608899297423888</c:v>
                </c:pt>
                <c:pt idx="1008">
                  <c:v>2.0965131675739297</c:v>
                </c:pt>
                <c:pt idx="1009">
                  <c:v>2.0550721182500893</c:v>
                </c:pt>
                <c:pt idx="1010">
                  <c:v>1.9941806827052728</c:v>
                </c:pt>
                <c:pt idx="1011">
                  <c:v>2.0200573065902576</c:v>
                </c:pt>
                <c:pt idx="1012">
                  <c:v>1.9800113143503677</c:v>
                </c:pt>
                <c:pt idx="1013">
                  <c:v>1.9482943674459845</c:v>
                </c:pt>
                <c:pt idx="1014">
                  <c:v>1.9442330312045943</c:v>
                </c:pt>
                <c:pt idx="1015">
                  <c:v>1.989311163895487</c:v>
                </c:pt>
                <c:pt idx="1016">
                  <c:v>1.9103008612012078</c:v>
                </c:pt>
                <c:pt idx="1017">
                  <c:v>1.9072484290645191</c:v>
                </c:pt>
                <c:pt idx="1018">
                  <c:v>1.9096536283418939</c:v>
                </c:pt>
                <c:pt idx="1019">
                  <c:v>1.9145362082058126</c:v>
                </c:pt>
                <c:pt idx="1020">
                  <c:v>1.898117737661102</c:v>
                </c:pt>
                <c:pt idx="1021">
                  <c:v>1.9024876072342063</c:v>
                </c:pt>
                <c:pt idx="1022">
                  <c:v>1.9637806769455342</c:v>
                </c:pt>
                <c:pt idx="1023">
                  <c:v>2.0235845671777453</c:v>
                </c:pt>
                <c:pt idx="1024">
                  <c:v>2.0156907226239427</c:v>
                </c:pt>
                <c:pt idx="1025">
                  <c:v>2.0266791481394804</c:v>
                </c:pt>
                <c:pt idx="1026">
                  <c:v>2.0314440357084278</c:v>
                </c:pt>
                <c:pt idx="1027">
                  <c:v>2.0840871264201462</c:v>
                </c:pt>
                <c:pt idx="1028">
                  <c:v>2.0669501793732628</c:v>
                </c:pt>
                <c:pt idx="1029">
                  <c:v>2.0097798366907651</c:v>
                </c:pt>
                <c:pt idx="1030">
                  <c:v>1.985949122968133</c:v>
                </c:pt>
                <c:pt idx="1031">
                  <c:v>1.9965437788018434</c:v>
                </c:pt>
                <c:pt idx="1032">
                  <c:v>1.9443197126178717</c:v>
                </c:pt>
                <c:pt idx="1033">
                  <c:v>1.9870262888357799</c:v>
                </c:pt>
                <c:pt idx="1034">
                  <c:v>2.0241009226134437</c:v>
                </c:pt>
                <c:pt idx="1035">
                  <c:v>2.0275978597578148</c:v>
                </c:pt>
                <c:pt idx="1036">
                  <c:v>2.0085209981740717</c:v>
                </c:pt>
                <c:pt idx="1037">
                  <c:v>2.027217931813901</c:v>
                </c:pt>
                <c:pt idx="1038">
                  <c:v>2.0086974528887969</c:v>
                </c:pt>
                <c:pt idx="1039">
                  <c:v>1.9935158998413465</c:v>
                </c:pt>
                <c:pt idx="1040">
                  <c:v>2.0488148321990143</c:v>
                </c:pt>
                <c:pt idx="1041">
                  <c:v>2.0574663431806286</c:v>
                </c:pt>
                <c:pt idx="1042">
                  <c:v>2.0665708812260535</c:v>
                </c:pt>
                <c:pt idx="1043">
                  <c:v>2.0535395597858419</c:v>
                </c:pt>
                <c:pt idx="1044">
                  <c:v>2.0669268061960504</c:v>
                </c:pt>
                <c:pt idx="1045">
                  <c:v>2.0326916772048147</c:v>
                </c:pt>
                <c:pt idx="1046">
                  <c:v>2.0357803824799507</c:v>
                </c:pt>
                <c:pt idx="1047">
                  <c:v>2.0325849845482642</c:v>
                </c:pt>
                <c:pt idx="1048">
                  <c:v>2.0592020592020592</c:v>
                </c:pt>
                <c:pt idx="1049">
                  <c:v>2.0444339399669107</c:v>
                </c:pt>
                <c:pt idx="1050">
                  <c:v>2.0500652509194448</c:v>
                </c:pt>
                <c:pt idx="1051">
                  <c:v>2.0829901880044237</c:v>
                </c:pt>
                <c:pt idx="1052">
                  <c:v>2.0898301140330462</c:v>
                </c:pt>
                <c:pt idx="1053">
                  <c:v>2.0759030635573845</c:v>
                </c:pt>
                <c:pt idx="1054">
                  <c:v>2.0506499327655758</c:v>
                </c:pt>
                <c:pt idx="1055">
                  <c:v>2.0281542082771544</c:v>
                </c:pt>
                <c:pt idx="1056">
                  <c:v>2.0424948594928032</c:v>
                </c:pt>
                <c:pt idx="1057">
                  <c:v>2.036545299068365</c:v>
                </c:pt>
                <c:pt idx="1058">
                  <c:v>2.0235975066785397</c:v>
                </c:pt>
                <c:pt idx="1059">
                  <c:v>1.9989124524197934</c:v>
                </c:pt>
                <c:pt idx="1060">
                  <c:v>1.9881273610361576</c:v>
                </c:pt>
                <c:pt idx="1061">
                  <c:v>1.9793331202727176</c:v>
                </c:pt>
                <c:pt idx="1062">
                  <c:v>1.9585132146993787</c:v>
                </c:pt>
                <c:pt idx="1063">
                  <c:v>1.9680511182108626</c:v>
                </c:pt>
                <c:pt idx="1064">
                  <c:v>1.9822231741272223</c:v>
                </c:pt>
                <c:pt idx="1065">
                  <c:v>1.9852164730728616</c:v>
                </c:pt>
                <c:pt idx="1066">
                  <c:v>2.0496649586125342</c:v>
                </c:pt>
                <c:pt idx="1067">
                  <c:v>2.0384000000000002</c:v>
                </c:pt>
                <c:pt idx="1068">
                  <c:v>2.015232606010704</c:v>
                </c:pt>
                <c:pt idx="1069">
                  <c:v>1.9895984518626029</c:v>
                </c:pt>
                <c:pt idx="1070">
                  <c:v>1.986491855383393</c:v>
                </c:pt>
                <c:pt idx="1071">
                  <c:v>1.9073673011892549</c:v>
                </c:pt>
                <c:pt idx="1072">
                  <c:v>1.9058028616852147</c:v>
                </c:pt>
                <c:pt idx="1073">
                  <c:v>1.911296738265712</c:v>
                </c:pt>
                <c:pt idx="1074">
                  <c:v>1.8664294141539177</c:v>
                </c:pt>
                <c:pt idx="1075">
                  <c:v>1.8322279447182186</c:v>
                </c:pt>
                <c:pt idx="1076">
                  <c:v>1.8501902232431269</c:v>
                </c:pt>
                <c:pt idx="1077">
                  <c:v>1.8845807033363391</c:v>
                </c:pt>
                <c:pt idx="1078">
                  <c:v>1.8907713203231111</c:v>
                </c:pt>
                <c:pt idx="1079">
                  <c:v>1.8967760081566643</c:v>
                </c:pt>
                <c:pt idx="1080">
                  <c:v>1.9258318977241815</c:v>
                </c:pt>
                <c:pt idx="1081">
                  <c:v>1.832768893637829</c:v>
                </c:pt>
                <c:pt idx="1082">
                  <c:v>1.8456585889296253</c:v>
                </c:pt>
                <c:pt idx="1083">
                  <c:v>1.8734741534868911</c:v>
                </c:pt>
                <c:pt idx="1084">
                  <c:v>1.856259802564812</c:v>
                </c:pt>
                <c:pt idx="1085">
                  <c:v>1.8639480332010103</c:v>
                </c:pt>
                <c:pt idx="1086">
                  <c:v>1.8603820746295303</c:v>
                </c:pt>
                <c:pt idx="1087">
                  <c:v>1.8457843725877003</c:v>
                </c:pt>
                <c:pt idx="1088">
                  <c:v>1.8229652889756429</c:v>
                </c:pt>
                <c:pt idx="1089">
                  <c:v>1.7878466233249302</c:v>
                </c:pt>
                <c:pt idx="1090">
                  <c:v>1.7638799047063092</c:v>
                </c:pt>
                <c:pt idx="1091">
                  <c:v>1.7571225397990551</c:v>
                </c:pt>
                <c:pt idx="1092">
                  <c:v>1.7331555737873037</c:v>
                </c:pt>
                <c:pt idx="1093">
                  <c:v>1.8588399720475193</c:v>
                </c:pt>
                <c:pt idx="1094">
                  <c:v>1.9717882602760506</c:v>
                </c:pt>
                <c:pt idx="1095">
                  <c:v>1.9822575711226675</c:v>
                </c:pt>
                <c:pt idx="1096">
                  <c:v>1.9498432601880877</c:v>
                </c:pt>
                <c:pt idx="1097">
                  <c:v>2.0029920212765955</c:v>
                </c:pt>
                <c:pt idx="1098">
                  <c:v>2.0017226528854435</c:v>
                </c:pt>
                <c:pt idx="1099">
                  <c:v>2.0077087794432549</c:v>
                </c:pt>
                <c:pt idx="1100">
                  <c:v>2</c:v>
                </c:pt>
                <c:pt idx="1101">
                  <c:v>1.9579198094481938</c:v>
                </c:pt>
                <c:pt idx="1102">
                  <c:v>1.8912529550827424</c:v>
                </c:pt>
                <c:pt idx="1103">
                  <c:v>1.9593672207500201</c:v>
                </c:pt>
                <c:pt idx="1104">
                  <c:v>1.9201664774877032</c:v>
                </c:pt>
                <c:pt idx="1105">
                  <c:v>1.9188579550721503</c:v>
                </c:pt>
                <c:pt idx="1106">
                  <c:v>1.9764661165924966</c:v>
                </c:pt>
                <c:pt idx="1107">
                  <c:v>1.9866471258752645</c:v>
                </c:pt>
                <c:pt idx="1108">
                  <c:v>1.9667923317558353</c:v>
                </c:pt>
                <c:pt idx="1109">
                  <c:v>1.9917131933001646</c:v>
                </c:pt>
                <c:pt idx="1110">
                  <c:v>2.0049796881142705</c:v>
                </c:pt>
                <c:pt idx="1111">
                  <c:v>2.0011445020549017</c:v>
                </c:pt>
                <c:pt idx="1112">
                  <c:v>1.9639823309548079</c:v>
                </c:pt>
                <c:pt idx="1113">
                  <c:v>1.9117426076503099</c:v>
                </c:pt>
                <c:pt idx="1114">
                  <c:v>1.8726787675890568</c:v>
                </c:pt>
                <c:pt idx="1115">
                  <c:v>1.8252756573367261</c:v>
                </c:pt>
                <c:pt idx="1116">
                  <c:v>1.8313904375739145</c:v>
                </c:pt>
                <c:pt idx="1117">
                  <c:v>1.7872624208069359</c:v>
                </c:pt>
                <c:pt idx="1118">
                  <c:v>1.9138068635275338</c:v>
                </c:pt>
                <c:pt idx="1119">
                  <c:v>1.939799331103679</c:v>
                </c:pt>
                <c:pt idx="1120">
                  <c:v>1.8701958640208407</c:v>
                </c:pt>
                <c:pt idx="1121">
                  <c:v>1.9793135872120358</c:v>
                </c:pt>
                <c:pt idx="1122">
                  <c:v>1.7951458265570064</c:v>
                </c:pt>
                <c:pt idx="1123">
                  <c:v>1.793607071936455</c:v>
                </c:pt>
                <c:pt idx="1124">
                  <c:v>1.8060157214318195</c:v>
                </c:pt>
                <c:pt idx="1125">
                  <c:v>1.8077622704077525</c:v>
                </c:pt>
                <c:pt idx="1126">
                  <c:v>1.7593465284322964</c:v>
                </c:pt>
                <c:pt idx="1127">
                  <c:v>1.8580299927330381</c:v>
                </c:pt>
                <c:pt idx="1128">
                  <c:v>1.8191973190776352</c:v>
                </c:pt>
                <c:pt idx="1129">
                  <c:v>1.8196115436030509</c:v>
                </c:pt>
                <c:pt idx="1130">
                  <c:v>1.816209514954285</c:v>
                </c:pt>
                <c:pt idx="1131">
                  <c:v>1.8050430029492148</c:v>
                </c:pt>
                <c:pt idx="1132">
                  <c:v>1.8000180001800019</c:v>
                </c:pt>
                <c:pt idx="1133">
                  <c:v>1.7934806976639912</c:v>
                </c:pt>
                <c:pt idx="1134">
                  <c:v>1.8125118955243549</c:v>
                </c:pt>
                <c:pt idx="1135">
                  <c:v>1.8758749416705554</c:v>
                </c:pt>
                <c:pt idx="1136">
                  <c:v>1.8559522711197218</c:v>
                </c:pt>
                <c:pt idx="1137">
                  <c:v>1.8757668711656441</c:v>
                </c:pt>
                <c:pt idx="1138">
                  <c:v>1.8806487934025136</c:v>
                </c:pt>
                <c:pt idx="1139">
                  <c:v>1.880254316449212</c:v>
                </c:pt>
                <c:pt idx="1140">
                  <c:v>1.8577777777777778</c:v>
                </c:pt>
                <c:pt idx="1141">
                  <c:v>1.8601320942194166</c:v>
                </c:pt>
                <c:pt idx="1142">
                  <c:v>1.9103950945797419</c:v>
                </c:pt>
                <c:pt idx="1143">
                  <c:v>1.8859616936963381</c:v>
                </c:pt>
                <c:pt idx="1144">
                  <c:v>1.9186325382636376</c:v>
                </c:pt>
                <c:pt idx="1145">
                  <c:v>1.9770560190703217</c:v>
                </c:pt>
                <c:pt idx="1146">
                  <c:v>1.9850328823040289</c:v>
                </c:pt>
                <c:pt idx="1147">
                  <c:v>1.9501410383471829</c:v>
                </c:pt>
                <c:pt idx="1148">
                  <c:v>1.9285224596858326</c:v>
                </c:pt>
                <c:pt idx="1149">
                  <c:v>1.9847445874104321</c:v>
                </c:pt>
                <c:pt idx="1150">
                  <c:v>1.9553371086654556</c:v>
                </c:pt>
                <c:pt idx="1151">
                  <c:v>1.9878587702799821</c:v>
                </c:pt>
                <c:pt idx="1152">
                  <c:v>1.9645881447267128</c:v>
                </c:pt>
                <c:pt idx="1153">
                  <c:v>1.9746487477092243</c:v>
                </c:pt>
                <c:pt idx="1154">
                  <c:v>1.9675717796559371</c:v>
                </c:pt>
                <c:pt idx="1155">
                  <c:v>1.9560761346998536</c:v>
                </c:pt>
                <c:pt idx="1156">
                  <c:v>1.9442556084296396</c:v>
                </c:pt>
                <c:pt idx="1157">
                  <c:v>1.9128759816269079</c:v>
                </c:pt>
                <c:pt idx="1158">
                  <c:v>1.893860561914672</c:v>
                </c:pt>
                <c:pt idx="1159">
                  <c:v>1.8990998661963265</c:v>
                </c:pt>
                <c:pt idx="1160">
                  <c:v>1.8606042476817228</c:v>
                </c:pt>
                <c:pt idx="1161">
                  <c:v>1.8861479512274812</c:v>
                </c:pt>
                <c:pt idx="1162">
                  <c:v>1.8470335954253039</c:v>
                </c:pt>
                <c:pt idx="1163">
                  <c:v>1.8340327526033939</c:v>
                </c:pt>
                <c:pt idx="1164">
                  <c:v>1.8243187843340896</c:v>
                </c:pt>
                <c:pt idx="1165">
                  <c:v>1.8627187079407805</c:v>
                </c:pt>
                <c:pt idx="1166">
                  <c:v>1.8429767642228263</c:v>
                </c:pt>
                <c:pt idx="1167">
                  <c:v>1.8912970990330109</c:v>
                </c:pt>
                <c:pt idx="1168">
                  <c:v>1.8972208067108305</c:v>
                </c:pt>
                <c:pt idx="1169">
                  <c:v>1.8551056786350903</c:v>
                </c:pt>
                <c:pt idx="1170">
                  <c:v>1.7897868120971741</c:v>
                </c:pt>
                <c:pt idx="1171">
                  <c:v>1.7273710782545979</c:v>
                </c:pt>
                <c:pt idx="1172">
                  <c:v>1.8487907840195306</c:v>
                </c:pt>
                <c:pt idx="1173">
                  <c:v>1.7808585024764494</c:v>
                </c:pt>
                <c:pt idx="1174">
                  <c:v>1.8459767174107713</c:v>
                </c:pt>
                <c:pt idx="1175">
                  <c:v>1.8360853653935638</c:v>
                </c:pt>
                <c:pt idx="1176">
                  <c:v>1.8442984112596621</c:v>
                </c:pt>
                <c:pt idx="1177">
                  <c:v>1.8720498884657573</c:v>
                </c:pt>
                <c:pt idx="1178">
                  <c:v>1.8194583273835023</c:v>
                </c:pt>
                <c:pt idx="1179">
                  <c:v>1.799192863705616</c:v>
                </c:pt>
                <c:pt idx="1180">
                  <c:v>1.7510553235208719</c:v>
                </c:pt>
                <c:pt idx="1181">
                  <c:v>1.7708533837566094</c:v>
                </c:pt>
                <c:pt idx="1182">
                  <c:v>1.8216231592306515</c:v>
                </c:pt>
                <c:pt idx="1183">
                  <c:v>1.9422943144551308</c:v>
                </c:pt>
                <c:pt idx="1184">
                  <c:v>2.0316614114358158</c:v>
                </c:pt>
                <c:pt idx="1185">
                  <c:v>2.2882407694694384</c:v>
                </c:pt>
                <c:pt idx="1186">
                  <c:v>2.2877408426847343</c:v>
                </c:pt>
                <c:pt idx="1187">
                  <c:v>2.2118216994591045</c:v>
                </c:pt>
                <c:pt idx="1188">
                  <c:v>2.1065828143946401</c:v>
                </c:pt>
                <c:pt idx="1189">
                  <c:v>2.1044022899088426</c:v>
                </c:pt>
                <c:pt idx="1190">
                  <c:v>2.0017406440382941</c:v>
                </c:pt>
                <c:pt idx="1191">
                  <c:v>2.1563573883161511</c:v>
                </c:pt>
                <c:pt idx="1192">
                  <c:v>2.1777670774146949</c:v>
                </c:pt>
                <c:pt idx="1193">
                  <c:v>2.1856565612912981</c:v>
                </c:pt>
                <c:pt idx="1194">
                  <c:v>2.2046557269803193</c:v>
                </c:pt>
                <c:pt idx="1195">
                  <c:v>2.2047706090763435</c:v>
                </c:pt>
                <c:pt idx="1196">
                  <c:v>2.1950308238371008</c:v>
                </c:pt>
                <c:pt idx="1197">
                  <c:v>2.328262392911232</c:v>
                </c:pt>
                <c:pt idx="1198">
                  <c:v>2.3733773791971977</c:v>
                </c:pt>
                <c:pt idx="1199">
                  <c:v>2.362519732716303</c:v>
                </c:pt>
                <c:pt idx="1200">
                  <c:v>2.2707788105766626</c:v>
                </c:pt>
                <c:pt idx="1201">
                  <c:v>2.281545863728077</c:v>
                </c:pt>
                <c:pt idx="1202">
                  <c:v>2.3384891176943761</c:v>
                </c:pt>
                <c:pt idx="1203">
                  <c:v>2.2975129671498871</c:v>
                </c:pt>
                <c:pt idx="1204">
                  <c:v>2.2179831226357138</c:v>
                </c:pt>
                <c:pt idx="1205">
                  <c:v>2.18374300837923</c:v>
                </c:pt>
                <c:pt idx="1206">
                  <c:v>2.121149258375687</c:v>
                </c:pt>
                <c:pt idx="1207">
                  <c:v>1.9374365096819461</c:v>
                </c:pt>
                <c:pt idx="1208">
                  <c:v>1.8623055170263325</c:v>
                </c:pt>
                <c:pt idx="1209">
                  <c:v>1.8443095366172291</c:v>
                </c:pt>
                <c:pt idx="1210">
                  <c:v>1.8132630572431403</c:v>
                </c:pt>
                <c:pt idx="1211">
                  <c:v>1.771811057625138</c:v>
                </c:pt>
                <c:pt idx="1212">
                  <c:v>1.7380312845631223</c:v>
                </c:pt>
                <c:pt idx="1213">
                  <c:v>1.7866166173392046</c:v>
                </c:pt>
                <c:pt idx="1214">
                  <c:v>1.7363704256908141</c:v>
                </c:pt>
                <c:pt idx="1215">
                  <c:v>1.5400879677364621</c:v>
                </c:pt>
                <c:pt idx="1216">
                  <c:v>1.3280820663125115</c:v>
                </c:pt>
                <c:pt idx="1217">
                  <c:v>1.2915780010696769</c:v>
                </c:pt>
                <c:pt idx="1218">
                  <c:v>1.1533859775065807</c:v>
                </c:pt>
                <c:pt idx="1219">
                  <c:v>1.179756741467094</c:v>
                </c:pt>
                <c:pt idx="1220">
                  <c:v>1.0930357279669025</c:v>
                </c:pt>
                <c:pt idx="1221">
                  <c:v>1.064741157753029</c:v>
                </c:pt>
                <c:pt idx="1222">
                  <c:v>1.1394157552263604</c:v>
                </c:pt>
                <c:pt idx="1223">
                  <c:v>1.1668769758890654</c:v>
                </c:pt>
                <c:pt idx="1224">
                  <c:v>1.1452438695769334</c:v>
                </c:pt>
                <c:pt idx="1225">
                  <c:v>1.0243341827811923</c:v>
                </c:pt>
                <c:pt idx="1226">
                  <c:v>1.0660928674474899</c:v>
                </c:pt>
                <c:pt idx="1227">
                  <c:v>1.0556672663773945</c:v>
                </c:pt>
                <c:pt idx="1228">
                  <c:v>0.97316497579252126</c:v>
                </c:pt>
                <c:pt idx="1229">
                  <c:v>1.0175476267162915</c:v>
                </c:pt>
                <c:pt idx="1230">
                  <c:v>1.0182362077892193</c:v>
                </c:pt>
                <c:pt idx="1231">
                  <c:v>1.0628460528568981</c:v>
                </c:pt>
                <c:pt idx="1232">
                  <c:v>1.157925578669792</c:v>
                </c:pt>
                <c:pt idx="1233">
                  <c:v>1.1130888809778094</c:v>
                </c:pt>
                <c:pt idx="1234">
                  <c:v>1.0393277161468175</c:v>
                </c:pt>
                <c:pt idx="1235">
                  <c:v>1.0632447296058662</c:v>
                </c:pt>
                <c:pt idx="1236">
                  <c:v>1.0828899007076636</c:v>
                </c:pt>
                <c:pt idx="1237">
                  <c:v>1.1232018684643559</c:v>
                </c:pt>
                <c:pt idx="1238">
                  <c:v>1.0984142965013843</c:v>
                </c:pt>
                <c:pt idx="1239">
                  <c:v>1.1242622360208958</c:v>
                </c:pt>
                <c:pt idx="1240">
                  <c:v>1.1396436217235246</c:v>
                </c:pt>
                <c:pt idx="1241">
                  <c:v>1.125420956930592</c:v>
                </c:pt>
                <c:pt idx="1242">
                  <c:v>1.1655501186551021</c:v>
                </c:pt>
                <c:pt idx="1243">
                  <c:v>1.2349958833470553</c:v>
                </c:pt>
                <c:pt idx="1244">
                  <c:v>1.2907198029777232</c:v>
                </c:pt>
                <c:pt idx="1245">
                  <c:v>1.3611615245009074</c:v>
                </c:pt>
                <c:pt idx="1246">
                  <c:v>1.4025681148748159</c:v>
                </c:pt>
                <c:pt idx="1247">
                  <c:v>1.3349884331095188</c:v>
                </c:pt>
                <c:pt idx="1248">
                  <c:v>1.2183978068839476</c:v>
                </c:pt>
                <c:pt idx="1249">
                  <c:v>1.2558647026732133</c:v>
                </c:pt>
                <c:pt idx="1250">
                  <c:v>1.1951292844257366</c:v>
                </c:pt>
                <c:pt idx="1251">
                  <c:v>1.2116654132196873</c:v>
                </c:pt>
                <c:pt idx="1252">
                  <c:v>1.2019034392614982</c:v>
                </c:pt>
                <c:pt idx="1253">
                  <c:v>1.335568009218038</c:v>
                </c:pt>
                <c:pt idx="1254">
                  <c:v>1.336243611584327</c:v>
                </c:pt>
                <c:pt idx="1255">
                  <c:v>1.2947546386457509</c:v>
                </c:pt>
                <c:pt idx="1256">
                  <c:v>1.282119487152205</c:v>
                </c:pt>
                <c:pt idx="1257">
                  <c:v>1.2742952760973099</c:v>
                </c:pt>
                <c:pt idx="1258">
                  <c:v>1.2015070863726973</c:v>
                </c:pt>
                <c:pt idx="1259">
                  <c:v>1.2555738089650317</c:v>
                </c:pt>
                <c:pt idx="1260">
                  <c:v>1.2527324701530183</c:v>
                </c:pt>
                <c:pt idx="1261">
                  <c:v>1.2451263991950698</c:v>
                </c:pt>
                <c:pt idx="1262">
                  <c:v>1.3257714483032847</c:v>
                </c:pt>
                <c:pt idx="1263">
                  <c:v>1.3429044261033636</c:v>
                </c:pt>
                <c:pt idx="1264">
                  <c:v>1.3097048183295759</c:v>
                </c:pt>
                <c:pt idx="1265">
                  <c:v>1.3079629707200604</c:v>
                </c:pt>
                <c:pt idx="1266">
                  <c:v>1.26005631536605</c:v>
                </c:pt>
                <c:pt idx="1267">
                  <c:v>1.306832298136646</c:v>
                </c:pt>
                <c:pt idx="1268">
                  <c:v>1.3328834148810527</c:v>
                </c:pt>
                <c:pt idx="1269">
                  <c:v>1.294782520940559</c:v>
                </c:pt>
                <c:pt idx="1270">
                  <c:v>1.266214020079961</c:v>
                </c:pt>
                <c:pt idx="1271">
                  <c:v>1.2791307248725157</c:v>
                </c:pt>
                <c:pt idx="1272">
                  <c:v>1.2755853160469204</c:v>
                </c:pt>
                <c:pt idx="1273">
                  <c:v>1.30308285711578</c:v>
                </c:pt>
                <c:pt idx="1274">
                  <c:v>1.2670938127570048</c:v>
                </c:pt>
                <c:pt idx="1275">
                  <c:v>1.2372621352131195</c:v>
                </c:pt>
                <c:pt idx="1276">
                  <c:v>1.2187276626161543</c:v>
                </c:pt>
                <c:pt idx="1277">
                  <c:v>1.2490438773381545</c:v>
                </c:pt>
                <c:pt idx="1278">
                  <c:v>1.223138250452118</c:v>
                </c:pt>
                <c:pt idx="1279">
                  <c:v>1.2646249139710941</c:v>
                </c:pt>
                <c:pt idx="1280">
                  <c:v>1.2777977044476327</c:v>
                </c:pt>
                <c:pt idx="1281">
                  <c:v>1.2772689275794811</c:v>
                </c:pt>
                <c:pt idx="1282">
                  <c:v>1.3064326427214332</c:v>
                </c:pt>
                <c:pt idx="1283">
                  <c:v>1.3452260435762036</c:v>
                </c:pt>
                <c:pt idx="1284">
                  <c:v>1.3831246482836241</c:v>
                </c:pt>
                <c:pt idx="1285">
                  <c:v>1.4148524132076474</c:v>
                </c:pt>
                <c:pt idx="1286">
                  <c:v>1.4175505385593878</c:v>
                </c:pt>
                <c:pt idx="1287">
                  <c:v>1.4026295837417018</c:v>
                </c:pt>
                <c:pt idx="1288">
                  <c:v>1.3934503143473773</c:v>
                </c:pt>
                <c:pt idx="1289">
                  <c:v>1.3820543309247233</c:v>
                </c:pt>
                <c:pt idx="1290">
                  <c:v>1.3732287404177761</c:v>
                </c:pt>
                <c:pt idx="1291">
                  <c:v>1.3789092210639347</c:v>
                </c:pt>
                <c:pt idx="1292">
                  <c:v>1.3899049012435993</c:v>
                </c:pt>
                <c:pt idx="1293">
                  <c:v>1.4601255943954408</c:v>
                </c:pt>
                <c:pt idx="1294">
                  <c:v>1.4537799181401736</c:v>
                </c:pt>
                <c:pt idx="1295">
                  <c:v>1.4416041911299793</c:v>
                </c:pt>
                <c:pt idx="1296">
                  <c:v>1.4914043313239562</c:v>
                </c:pt>
                <c:pt idx="1297">
                  <c:v>1.4832988980716255</c:v>
                </c:pt>
                <c:pt idx="1298">
                  <c:v>1.4877341070957533</c:v>
                </c:pt>
                <c:pt idx="1299">
                  <c:v>1.5031098825155496</c:v>
                </c:pt>
                <c:pt idx="1300">
                  <c:v>1.4747286295793758</c:v>
                </c:pt>
                <c:pt idx="1301">
                  <c:v>1.3760860570955731</c:v>
                </c:pt>
                <c:pt idx="1302">
                  <c:v>1.3938017199415871</c:v>
                </c:pt>
                <c:pt idx="1303">
                  <c:v>1.2760064904724284</c:v>
                </c:pt>
                <c:pt idx="1304">
                  <c:v>1.2745986002470153</c:v>
                </c:pt>
                <c:pt idx="1305">
                  <c:v>1.2411565546018708</c:v>
                </c:pt>
                <c:pt idx="1306">
                  <c:v>1.2566256217891218</c:v>
                </c:pt>
                <c:pt idx="1307">
                  <c:v>1.2652989766198215</c:v>
                </c:pt>
                <c:pt idx="1308">
                  <c:v>1.2510950067691327</c:v>
                </c:pt>
                <c:pt idx="1309">
                  <c:v>1.2396626004853009</c:v>
                </c:pt>
                <c:pt idx="1310">
                  <c:v>1.2638791431048004</c:v>
                </c:pt>
                <c:pt idx="1311">
                  <c:v>1.2666079885996897</c:v>
                </c:pt>
                <c:pt idx="1312">
                  <c:v>1.2956983822688597</c:v>
                </c:pt>
                <c:pt idx="1313">
                  <c:v>1.3303412651367601</c:v>
                </c:pt>
                <c:pt idx="1314">
                  <c:v>1.3043802948961556</c:v>
                </c:pt>
                <c:pt idx="1315">
                  <c:v>1.2522935402387751</c:v>
                </c:pt>
                <c:pt idx="1316">
                  <c:v>1.2323556482288451</c:v>
                </c:pt>
                <c:pt idx="1317">
                  <c:v>1.237599767344169</c:v>
                </c:pt>
                <c:pt idx="1318">
                  <c:v>1.2493985565356855</c:v>
                </c:pt>
                <c:pt idx="1319">
                  <c:v>1.2397688974482426</c:v>
                </c:pt>
                <c:pt idx="1320">
                  <c:v>1.268087510593553</c:v>
                </c:pt>
                <c:pt idx="1321">
                  <c:v>1.2680293096799073</c:v>
                </c:pt>
                <c:pt idx="1322">
                  <c:v>1.2737308182204161</c:v>
                </c:pt>
                <c:pt idx="1323">
                  <c:v>1.2663207666213878</c:v>
                </c:pt>
                <c:pt idx="1324">
                  <c:v>1.2384918895221395</c:v>
                </c:pt>
                <c:pt idx="1325">
                  <c:v>1.2604662369736763</c:v>
                </c:pt>
                <c:pt idx="1326">
                  <c:v>1.2532121845800415</c:v>
                </c:pt>
                <c:pt idx="1327">
                  <c:v>1.2680301399354144</c:v>
                </c:pt>
                <c:pt idx="1328">
                  <c:v>1.22819066545869</c:v>
                </c:pt>
                <c:pt idx="1329">
                  <c:v>1.2310375148707264</c:v>
                </c:pt>
                <c:pt idx="1330">
                  <c:v>1.2078144937739255</c:v>
                </c:pt>
                <c:pt idx="1331">
                  <c:v>1.2197106370936361</c:v>
                </c:pt>
                <c:pt idx="1332">
                  <c:v>1.20977341095505</c:v>
                </c:pt>
                <c:pt idx="1333">
                  <c:v>1.2318460956372421</c:v>
                </c:pt>
                <c:pt idx="1334">
                  <c:v>1.2386630532971996</c:v>
                </c:pt>
                <c:pt idx="1335">
                  <c:v>1.243066700453304</c:v>
                </c:pt>
                <c:pt idx="1336">
                  <c:v>1.2626317981542778</c:v>
                </c:pt>
                <c:pt idx="1337">
                  <c:v>1.3300180964851622</c:v>
                </c:pt>
                <c:pt idx="1338">
                  <c:v>1.3571997884496487</c:v>
                </c:pt>
                <c:pt idx="1339">
                  <c:v>1.3411410556899275</c:v>
                </c:pt>
                <c:pt idx="1340">
                  <c:v>1.3640036472271437</c:v>
                </c:pt>
                <c:pt idx="1341">
                  <c:v>1.3273553182703086</c:v>
                </c:pt>
                <c:pt idx="1342">
                  <c:v>1.3189379306368381</c:v>
                </c:pt>
                <c:pt idx="1343">
                  <c:v>1.2798022769401221</c:v>
                </c:pt>
                <c:pt idx="1344">
                  <c:v>1.2864776284551762</c:v>
                </c:pt>
                <c:pt idx="1345">
                  <c:v>1.2526817976513098</c:v>
                </c:pt>
                <c:pt idx="1346">
                  <c:v>1.2105871735574483</c:v>
                </c:pt>
                <c:pt idx="1347">
                  <c:v>1.2208261039905972</c:v>
                </c:pt>
                <c:pt idx="1348">
                  <c:v>1.2329256253894463</c:v>
                </c:pt>
                <c:pt idx="1349">
                  <c:v>1.226856561546287</c:v>
                </c:pt>
                <c:pt idx="1350">
                  <c:v>1.2002475847035712</c:v>
                </c:pt>
                <c:pt idx="1351">
                  <c:v>1.2025005640869093</c:v>
                </c:pt>
                <c:pt idx="1352">
                  <c:v>1.1963023382272975</c:v>
                </c:pt>
                <c:pt idx="1353">
                  <c:v>1.1925384414733167</c:v>
                </c:pt>
                <c:pt idx="1354">
                  <c:v>1.178139195707586</c:v>
                </c:pt>
                <c:pt idx="1355">
                  <c:v>1.1696602824914824</c:v>
                </c:pt>
                <c:pt idx="1356">
                  <c:v>1.169937108556101</c:v>
                </c:pt>
                <c:pt idx="1357">
                  <c:v>1.1753106919544405</c:v>
                </c:pt>
                <c:pt idx="1358">
                  <c:v>1.1914326585800787</c:v>
                </c:pt>
                <c:pt idx="1359">
                  <c:v>1.1390291287369316</c:v>
                </c:pt>
                <c:pt idx="1360">
                  <c:v>1.1204015604404383</c:v>
                </c:pt>
                <c:pt idx="1361">
                  <c:v>1.1530109384769498</c:v>
                </c:pt>
                <c:pt idx="1362">
                  <c:v>1.1225329213708763</c:v>
                </c:pt>
                <c:pt idx="1363">
                  <c:v>1.1027911852023875</c:v>
                </c:pt>
                <c:pt idx="1364">
                  <c:v>1.1182048751233773</c:v>
                </c:pt>
                <c:pt idx="1365">
                  <c:v>1.0917339267382604</c:v>
                </c:pt>
                <c:pt idx="1366">
                  <c:v>1.0304072332904497</c:v>
                </c:pt>
                <c:pt idx="1367">
                  <c:v>1.0255206335209541</c:v>
                </c:pt>
                <c:pt idx="1368">
                  <c:v>1.0098937181370431</c:v>
                </c:pt>
                <c:pt idx="1369">
                  <c:v>0.99997263348020038</c:v>
                </c:pt>
                <c:pt idx="1370">
                  <c:v>0.99768375868590498</c:v>
                </c:pt>
                <c:pt idx="1371">
                  <c:v>0.98481540775238918</c:v>
                </c:pt>
                <c:pt idx="1372">
                  <c:v>0.99761499900624961</c:v>
                </c:pt>
                <c:pt idx="1373">
                  <c:v>0.96914437533965347</c:v>
                </c:pt>
                <c:pt idx="1374">
                  <c:v>0.93632382020118643</c:v>
                </c:pt>
                <c:pt idx="1375">
                  <c:v>0.91049542920302651</c:v>
                </c:pt>
                <c:pt idx="1376">
                  <c:v>0.92244334412492857</c:v>
                </c:pt>
                <c:pt idx="1377">
                  <c:v>0.91729707999853816</c:v>
                </c:pt>
                <c:pt idx="1378">
                  <c:v>0.9426655115236986</c:v>
                </c:pt>
                <c:pt idx="1379">
                  <c:v>0.92872373177044731</c:v>
                </c:pt>
                <c:pt idx="1380">
                  <c:v>0.91672819204868328</c:v>
                </c:pt>
                <c:pt idx="1381">
                  <c:v>0.92271801389299946</c:v>
                </c:pt>
                <c:pt idx="1382">
                  <c:v>0.90820899519708609</c:v>
                </c:pt>
                <c:pt idx="1383">
                  <c:v>0.88369375973609465</c:v>
                </c:pt>
                <c:pt idx="1384">
                  <c:v>0.88327965066319036</c:v>
                </c:pt>
                <c:pt idx="1385">
                  <c:v>0.88648378116300164</c:v>
                </c:pt>
                <c:pt idx="1386">
                  <c:v>0.88704356161995934</c:v>
                </c:pt>
                <c:pt idx="1387">
                  <c:v>0.89224038682938056</c:v>
                </c:pt>
                <c:pt idx="1388">
                  <c:v>0.86555178152705858</c:v>
                </c:pt>
                <c:pt idx="1389">
                  <c:v>0.90560695193692475</c:v>
                </c:pt>
                <c:pt idx="1390">
                  <c:v>0.9184004225842467</c:v>
                </c:pt>
                <c:pt idx="1391">
                  <c:v>0.93020847715035215</c:v>
                </c:pt>
                <c:pt idx="1392">
                  <c:v>0.93768834901942599</c:v>
                </c:pt>
                <c:pt idx="1393">
                  <c:v>0.96082907815014262</c:v>
                </c:pt>
                <c:pt idx="1394">
                  <c:v>0.94548240497292402</c:v>
                </c:pt>
                <c:pt idx="1395">
                  <c:v>0.96341614836721567</c:v>
                </c:pt>
                <c:pt idx="1396">
                  <c:v>0.98961315122270388</c:v>
                </c:pt>
                <c:pt idx="1397">
                  <c:v>0.97988292762639551</c:v>
                </c:pt>
                <c:pt idx="1398">
                  <c:v>1.0045860225745604</c:v>
                </c:pt>
                <c:pt idx="1399">
                  <c:v>0.97737523862288256</c:v>
                </c:pt>
                <c:pt idx="1400">
                  <c:v>0.97966329320351087</c:v>
                </c:pt>
                <c:pt idx="1401">
                  <c:v>0.97508323881306946</c:v>
                </c:pt>
                <c:pt idx="1402">
                  <c:v>0.95246712510556164</c:v>
                </c:pt>
                <c:pt idx="1403">
                  <c:v>0.95934355578010577</c:v>
                </c:pt>
                <c:pt idx="1404">
                  <c:v>0.9426811367519311</c:v>
                </c:pt>
                <c:pt idx="1405">
                  <c:v>0.92690710222774386</c:v>
                </c:pt>
                <c:pt idx="1406">
                  <c:v>0.92476469172398945</c:v>
                </c:pt>
                <c:pt idx="1407">
                  <c:v>0.91045516479238486</c:v>
                </c:pt>
                <c:pt idx="1408">
                  <c:v>0.90805036245707749</c:v>
                </c:pt>
                <c:pt idx="1409">
                  <c:v>0.88692751321774344</c:v>
                </c:pt>
                <c:pt idx="1410">
                  <c:v>0.8963205664143411</c:v>
                </c:pt>
                <c:pt idx="1411">
                  <c:v>0.90962170799913955</c:v>
                </c:pt>
                <c:pt idx="1412">
                  <c:v>0.91112694696121344</c:v>
                </c:pt>
                <c:pt idx="1413">
                  <c:v>0.90398592686728818</c:v>
                </c:pt>
                <c:pt idx="1414">
                  <c:v>0.90930905141384932</c:v>
                </c:pt>
                <c:pt idx="1415">
                  <c:v>0.89765137637779424</c:v>
                </c:pt>
                <c:pt idx="1416">
                  <c:v>0.89183005296623552</c:v>
                </c:pt>
                <c:pt idx="1417">
                  <c:v>0.86697722567287783</c:v>
                </c:pt>
                <c:pt idx="1418">
                  <c:v>0.87328072856563632</c:v>
                </c:pt>
                <c:pt idx="1419">
                  <c:v>0.86174435329049304</c:v>
                </c:pt>
                <c:pt idx="1420">
                  <c:v>0.90943421924236512</c:v>
                </c:pt>
                <c:pt idx="1421">
                  <c:v>0.925271592664902</c:v>
                </c:pt>
                <c:pt idx="1422">
                  <c:v>0.90739163354154839</c:v>
                </c:pt>
                <c:pt idx="1423">
                  <c:v>0.91486775321615188</c:v>
                </c:pt>
                <c:pt idx="1424">
                  <c:v>0.96260434812116835</c:v>
                </c:pt>
                <c:pt idx="1425">
                  <c:v>0.92077498561289084</c:v>
                </c:pt>
                <c:pt idx="1426">
                  <c:v>0.93500660203816766</c:v>
                </c:pt>
                <c:pt idx="1427">
                  <c:v>0.95532815887315081</c:v>
                </c:pt>
                <c:pt idx="1428">
                  <c:v>0.93973815063181421</c:v>
                </c:pt>
                <c:pt idx="1429">
                  <c:v>0.93763615766694752</c:v>
                </c:pt>
                <c:pt idx="1430">
                  <c:v>0.90003214400514309</c:v>
                </c:pt>
                <c:pt idx="1431">
                  <c:v>0.91801089690856852</c:v>
                </c:pt>
                <c:pt idx="1432">
                  <c:v>0.89660710468696736</c:v>
                </c:pt>
                <c:pt idx="1433">
                  <c:v>0.9067727874802336</c:v>
                </c:pt>
                <c:pt idx="1434">
                  <c:v>0.92318590541914691</c:v>
                </c:pt>
                <c:pt idx="1435">
                  <c:v>0.9319849296053937</c:v>
                </c:pt>
                <c:pt idx="1436">
                  <c:v>0.94057866417879799</c:v>
                </c:pt>
                <c:pt idx="1437">
                  <c:v>0.95113422609044329</c:v>
                </c:pt>
                <c:pt idx="1438">
                  <c:v>0.9271667089203578</c:v>
                </c:pt>
                <c:pt idx="1439">
                  <c:v>0.91682168482593673</c:v>
                </c:pt>
                <c:pt idx="1440">
                  <c:v>0.93996544600031406</c:v>
                </c:pt>
                <c:pt idx="1441">
                  <c:v>0.97791570438799069</c:v>
                </c:pt>
                <c:pt idx="1442">
                  <c:v>0.98814111890354339</c:v>
                </c:pt>
                <c:pt idx="1443">
                  <c:v>1.0190483656031981</c:v>
                </c:pt>
                <c:pt idx="1444">
                  <c:v>1.0079072725309273</c:v>
                </c:pt>
                <c:pt idx="1445">
                  <c:v>1.026450138279811</c:v>
                </c:pt>
                <c:pt idx="1446">
                  <c:v>1.0411425234660852</c:v>
                </c:pt>
                <c:pt idx="1447">
                  <c:v>1.0156714435688898</c:v>
                </c:pt>
                <c:pt idx="1448">
                  <c:v>0.99551415863508608</c:v>
                </c:pt>
                <c:pt idx="1449">
                  <c:v>1.0122508963297987</c:v>
                </c:pt>
                <c:pt idx="1450">
                  <c:v>0.99629999560271121</c:v>
                </c:pt>
                <c:pt idx="1451">
                  <c:v>0.98417707703150248</c:v>
                </c:pt>
                <c:pt idx="1452">
                  <c:v>0.98133033117553248</c:v>
                </c:pt>
                <c:pt idx="1453">
                  <c:v>0.9699456146682115</c:v>
                </c:pt>
                <c:pt idx="1454">
                  <c:v>1.0010402172297799</c:v>
                </c:pt>
                <c:pt idx="1455">
                  <c:v>1.0117108015424676</c:v>
                </c:pt>
                <c:pt idx="1456">
                  <c:v>1.0081915563957151</c:v>
                </c:pt>
                <c:pt idx="1457">
                  <c:v>1.0168615367872618</c:v>
                </c:pt>
                <c:pt idx="1458">
                  <c:v>1.0295601221652548</c:v>
                </c:pt>
                <c:pt idx="1459">
                  <c:v>1.0679454553478178</c:v>
                </c:pt>
                <c:pt idx="1460">
                  <c:v>1.0452056869576509</c:v>
                </c:pt>
                <c:pt idx="1461">
                  <c:v>1.0485957465208964</c:v>
                </c:pt>
                <c:pt idx="1462">
                  <c:v>1.0815848794867349</c:v>
                </c:pt>
                <c:pt idx="1463">
                  <c:v>1.0378457687826348</c:v>
                </c:pt>
                <c:pt idx="1464">
                  <c:v>1.0585439619788293</c:v>
                </c:pt>
                <c:pt idx="1465">
                  <c:v>1.0832401600959278</c:v>
                </c:pt>
                <c:pt idx="1466">
                  <c:v>1.0817838394740715</c:v>
                </c:pt>
                <c:pt idx="1467">
                  <c:v>1.0932150638032991</c:v>
                </c:pt>
                <c:pt idx="1468">
                  <c:v>1.0996388554495786</c:v>
                </c:pt>
                <c:pt idx="1469">
                  <c:v>1.071123179165604</c:v>
                </c:pt>
                <c:pt idx="1470">
                  <c:v>1.100391690671056</c:v>
                </c:pt>
                <c:pt idx="1471">
                  <c:v>1.1389400325628813</c:v>
                </c:pt>
                <c:pt idx="1472">
                  <c:v>1.1044103756448449</c:v>
                </c:pt>
                <c:pt idx="1473">
                  <c:v>1.1118434872047458</c:v>
                </c:pt>
                <c:pt idx="1474">
                  <c:v>1.0885856275143961</c:v>
                </c:pt>
                <c:pt idx="1475">
                  <c:v>1.0708177022695586</c:v>
                </c:pt>
                <c:pt idx="1476">
                  <c:v>1.091887329887119</c:v>
                </c:pt>
                <c:pt idx="1477">
                  <c:v>1.0764043418243809</c:v>
                </c:pt>
                <c:pt idx="1478">
                  <c:v>1.0596185074046083</c:v>
                </c:pt>
                <c:pt idx="1479">
                  <c:v>1.0559968259054944</c:v>
                </c:pt>
                <c:pt idx="1480">
                  <c:v>1.0748207321675682</c:v>
                </c:pt>
                <c:pt idx="1481">
                  <c:v>1.0897153365654968</c:v>
                </c:pt>
                <c:pt idx="1482">
                  <c:v>1.0730471874166889</c:v>
                </c:pt>
                <c:pt idx="1483">
                  <c:v>1.1012814081809477</c:v>
                </c:pt>
                <c:pt idx="1484">
                  <c:v>1.1185282930994334</c:v>
                </c:pt>
                <c:pt idx="1485">
                  <c:v>1.1133681713160384</c:v>
                </c:pt>
                <c:pt idx="1486">
                  <c:v>1.1106643075438314</c:v>
                </c:pt>
                <c:pt idx="1487">
                  <c:v>1.0861052059523999</c:v>
                </c:pt>
                <c:pt idx="1488">
                  <c:v>1.1035605289928789</c:v>
                </c:pt>
                <c:pt idx="1489">
                  <c:v>1.0973837209302324</c:v>
                </c:pt>
                <c:pt idx="1490">
                  <c:v>1.106511040170258</c:v>
                </c:pt>
                <c:pt idx="1491">
                  <c:v>1.1318670447800567</c:v>
                </c:pt>
                <c:pt idx="1492">
                  <c:v>1.1377042292215453</c:v>
                </c:pt>
                <c:pt idx="1493">
                  <c:v>1.1478589864854034</c:v>
                </c:pt>
                <c:pt idx="1494">
                  <c:v>1.157318785094436</c:v>
                </c:pt>
                <c:pt idx="1495">
                  <c:v>1.123082254355291</c:v>
                </c:pt>
                <c:pt idx="1496">
                  <c:v>1.104243126649926</c:v>
                </c:pt>
                <c:pt idx="1497">
                  <c:v>1.0894278135657445</c:v>
                </c:pt>
                <c:pt idx="1498">
                  <c:v>1.0810974961660518</c:v>
                </c:pt>
                <c:pt idx="1499">
                  <c:v>1.0748954543395886</c:v>
                </c:pt>
                <c:pt idx="1500">
                  <c:v>1.0854499984934769</c:v>
                </c:pt>
                <c:pt idx="1501">
                  <c:v>1.1037098990381744</c:v>
                </c:pt>
                <c:pt idx="1502">
                  <c:v>1.0603187470144608</c:v>
                </c:pt>
                <c:pt idx="1503">
                  <c:v>1.0731721950158613</c:v>
                </c:pt>
                <c:pt idx="1504">
                  <c:v>1.0866205020403115</c:v>
                </c:pt>
                <c:pt idx="1505">
                  <c:v>1.1077674225791099</c:v>
                </c:pt>
                <c:pt idx="1506">
                  <c:v>1.1016023306627822</c:v>
                </c:pt>
                <c:pt idx="1507">
                  <c:v>1.0881401221744269</c:v>
                </c:pt>
                <c:pt idx="1508">
                  <c:v>1.0878571209377972</c:v>
                </c:pt>
                <c:pt idx="1509">
                  <c:v>1.1042028963203496</c:v>
                </c:pt>
                <c:pt idx="1510">
                  <c:v>1.1066359354022615</c:v>
                </c:pt>
                <c:pt idx="1511">
                  <c:v>1.1296549909859721</c:v>
                </c:pt>
                <c:pt idx="1512">
                  <c:v>1.1367945334808818</c:v>
                </c:pt>
                <c:pt idx="1513">
                  <c:v>1.1580016474332828</c:v>
                </c:pt>
                <c:pt idx="1514">
                  <c:v>1.1552525268654095</c:v>
                </c:pt>
                <c:pt idx="1515">
                  <c:v>1.1201278355683668</c:v>
                </c:pt>
                <c:pt idx="1516">
                  <c:v>1.1050144215036415</c:v>
                </c:pt>
                <c:pt idx="1517">
                  <c:v>1.1208102682644931</c:v>
                </c:pt>
                <c:pt idx="1518">
                  <c:v>1.1324358741131526</c:v>
                </c:pt>
                <c:pt idx="1519">
                  <c:v>1.1267100514789936</c:v>
                </c:pt>
                <c:pt idx="1520">
                  <c:v>1.1334839556681831</c:v>
                </c:pt>
                <c:pt idx="1521">
                  <c:v>1.1263103967701731</c:v>
                </c:pt>
                <c:pt idx="1522">
                  <c:v>1.1277643366751435</c:v>
                </c:pt>
                <c:pt idx="1523">
                  <c:v>1.1235783411370215</c:v>
                </c:pt>
                <c:pt idx="1524">
                  <c:v>1.1132322837362283</c:v>
                </c:pt>
                <c:pt idx="1525">
                  <c:v>1.1065039317200398</c:v>
                </c:pt>
                <c:pt idx="1526">
                  <c:v>1.1025469689670713</c:v>
                </c:pt>
                <c:pt idx="1527">
                  <c:v>1.1086491984765929</c:v>
                </c:pt>
                <c:pt idx="1528">
                  <c:v>1.1115544661688423</c:v>
                </c:pt>
                <c:pt idx="1529">
                  <c:v>1.0954758164666791</c:v>
                </c:pt>
                <c:pt idx="1530">
                  <c:v>1.0642400571095667</c:v>
                </c:pt>
                <c:pt idx="1531">
                  <c:v>1.0253955457019046</c:v>
                </c:pt>
                <c:pt idx="1532">
                  <c:v>1.0285256436461152</c:v>
                </c:pt>
                <c:pt idx="1533">
                  <c:v>1.0153391329633847</c:v>
                </c:pt>
                <c:pt idx="1534">
                  <c:v>1.0123414661889325</c:v>
                </c:pt>
                <c:pt idx="1535">
                  <c:v>1.0498844359536379</c:v>
                </c:pt>
                <c:pt idx="1536">
                  <c:v>1.0307265178594172</c:v>
                </c:pt>
                <c:pt idx="1537">
                  <c:v>1.0176533418558296</c:v>
                </c:pt>
                <c:pt idx="1538">
                  <c:v>1.0190573719309639</c:v>
                </c:pt>
                <c:pt idx="1539">
                  <c:v>1.0266254188340345</c:v>
                </c:pt>
                <c:pt idx="1540">
                  <c:v>1.0236187439694593</c:v>
                </c:pt>
                <c:pt idx="1541">
                  <c:v>1.0046424799194322</c:v>
                </c:pt>
                <c:pt idx="1542">
                  <c:v>0.99801735027648353</c:v>
                </c:pt>
                <c:pt idx="1543">
                  <c:v>1.0145703340638017</c:v>
                </c:pt>
                <c:pt idx="1544">
                  <c:v>1.0090554096815458</c:v>
                </c:pt>
                <c:pt idx="1545">
                  <c:v>1.0042443225030873</c:v>
                </c:pt>
                <c:pt idx="1546">
                  <c:v>0.98846658748515348</c:v>
                </c:pt>
                <c:pt idx="1547">
                  <c:v>0.97705277629739473</c:v>
                </c:pt>
                <c:pt idx="1548">
                  <c:v>0.96403382301367724</c:v>
                </c:pt>
                <c:pt idx="1549">
                  <c:v>0.9882207972242264</c:v>
                </c:pt>
                <c:pt idx="1550">
                  <c:v>0.98108602806589384</c:v>
                </c:pt>
                <c:pt idx="1551">
                  <c:v>0.9664208300730851</c:v>
                </c:pt>
                <c:pt idx="1552">
                  <c:v>0.97784593567323796</c:v>
                </c:pt>
                <c:pt idx="1553">
                  <c:v>0.99354240373716207</c:v>
                </c:pt>
                <c:pt idx="1554">
                  <c:v>0.96136420514856269</c:v>
                </c:pt>
                <c:pt idx="1555">
                  <c:v>0.96113169873259219</c:v>
                </c:pt>
                <c:pt idx="1556">
                  <c:v>0.94615115056652266</c:v>
                </c:pt>
                <c:pt idx="1557">
                  <c:v>0.95771895245461258</c:v>
                </c:pt>
                <c:pt idx="1558">
                  <c:v>0.96726483764916327</c:v>
                </c:pt>
                <c:pt idx="1559">
                  <c:v>0.97009086529676569</c:v>
                </c:pt>
                <c:pt idx="1560">
                  <c:v>0.95049362192970566</c:v>
                </c:pt>
                <c:pt idx="1561">
                  <c:v>0.95744915628289151</c:v>
                </c:pt>
                <c:pt idx="1562">
                  <c:v>0.95906974394382083</c:v>
                </c:pt>
                <c:pt idx="1563">
                  <c:v>0.95130801480864002</c:v>
                </c:pt>
                <c:pt idx="1564">
                  <c:v>0.94815558302157554</c:v>
                </c:pt>
                <c:pt idx="1565">
                  <c:v>0.9300095796709299</c:v>
                </c:pt>
                <c:pt idx="1566">
                  <c:v>0.93388260405549617</c:v>
                </c:pt>
                <c:pt idx="1567">
                  <c:v>0.9243138882067522</c:v>
                </c:pt>
                <c:pt idx="1568">
                  <c:v>0.90209090605929232</c:v>
                </c:pt>
                <c:pt idx="1569">
                  <c:v>0.91929128832685159</c:v>
                </c:pt>
                <c:pt idx="1570">
                  <c:v>0.92709807453149795</c:v>
                </c:pt>
                <c:pt idx="1571">
                  <c:v>0.88393049070945218</c:v>
                </c:pt>
                <c:pt idx="1572">
                  <c:v>0.87580328100069627</c:v>
                </c:pt>
                <c:pt idx="1573">
                  <c:v>0.89556123888489436</c:v>
                </c:pt>
                <c:pt idx="1574">
                  <c:v>0.89569084384217124</c:v>
                </c:pt>
                <c:pt idx="1575">
                  <c:v>0.87741705446200835</c:v>
                </c:pt>
                <c:pt idx="1576">
                  <c:v>0.88694700388476699</c:v>
                </c:pt>
                <c:pt idx="1577">
                  <c:v>0.87749403156161931</c:v>
                </c:pt>
                <c:pt idx="1578">
                  <c:v>0.89574379837094165</c:v>
                </c:pt>
                <c:pt idx="1579">
                  <c:v>0.88120568957060696</c:v>
                </c:pt>
                <c:pt idx="1580">
                  <c:v>0.87270395723084149</c:v>
                </c:pt>
                <c:pt idx="1581">
                  <c:v>0.85951400293319513</c:v>
                </c:pt>
                <c:pt idx="1582">
                  <c:v>0.82384717422417697</c:v>
                </c:pt>
                <c:pt idx="1583">
                  <c:v>0.79693540451254652</c:v>
                </c:pt>
                <c:pt idx="1584">
                  <c:v>0.84618179930436588</c:v>
                </c:pt>
                <c:pt idx="1585">
                  <c:v>0.85988203097111982</c:v>
                </c:pt>
                <c:pt idx="1586">
                  <c:v>0.85738462595787091</c:v>
                </c:pt>
                <c:pt idx="1587">
                  <c:v>0.85972149238045192</c:v>
                </c:pt>
                <c:pt idx="1588">
                  <c:v>0.86104990635672574</c:v>
                </c:pt>
                <c:pt idx="1589">
                  <c:v>0.79074489390960856</c:v>
                </c:pt>
                <c:pt idx="1590">
                  <c:v>0.79054768842449108</c:v>
                </c:pt>
                <c:pt idx="1591">
                  <c:v>0.7885384651756584</c:v>
                </c:pt>
                <c:pt idx="1592">
                  <c:v>0.80621754024089276</c:v>
                </c:pt>
                <c:pt idx="1593">
                  <c:v>0.77933743519095977</c:v>
                </c:pt>
                <c:pt idx="1594">
                  <c:v>0.80379723087313804</c:v>
                </c:pt>
                <c:pt idx="1595">
                  <c:v>0.81779826403732137</c:v>
                </c:pt>
                <c:pt idx="1596">
                  <c:v>0.83675565649236217</c:v>
                </c:pt>
                <c:pt idx="1597">
                  <c:v>0.79452762003097577</c:v>
                </c:pt>
                <c:pt idx="1598">
                  <c:v>0.7591801486462898</c:v>
                </c:pt>
                <c:pt idx="1599">
                  <c:v>0.75491571753986331</c:v>
                </c:pt>
                <c:pt idx="1600">
                  <c:v>0.77655635062611816</c:v>
                </c:pt>
                <c:pt idx="1601">
                  <c:v>0.77511892380351577</c:v>
                </c:pt>
                <c:pt idx="1602">
                  <c:v>0.77004267149414896</c:v>
                </c:pt>
                <c:pt idx="1603">
                  <c:v>0.76402166465463794</c:v>
                </c:pt>
                <c:pt idx="1604">
                  <c:v>0.74550555364708582</c:v>
                </c:pt>
                <c:pt idx="1605">
                  <c:v>0.77588096978170384</c:v>
                </c:pt>
                <c:pt idx="1606">
                  <c:v>0.76693461307738453</c:v>
                </c:pt>
                <c:pt idx="1607">
                  <c:v>0.77189571647118815</c:v>
                </c:pt>
                <c:pt idx="1608">
                  <c:v>0.77596764780825411</c:v>
                </c:pt>
                <c:pt idx="1609">
                  <c:v>0.78081799356671067</c:v>
                </c:pt>
                <c:pt idx="1610">
                  <c:v>0.77920621085931951</c:v>
                </c:pt>
                <c:pt idx="1611">
                  <c:v>0.79590447006177345</c:v>
                </c:pt>
                <c:pt idx="1612">
                  <c:v>0.81695537120314299</c:v>
                </c:pt>
                <c:pt idx="1613">
                  <c:v>0.83000185655052916</c:v>
                </c:pt>
                <c:pt idx="1614">
                  <c:v>0.83609816713264995</c:v>
                </c:pt>
                <c:pt idx="1615">
                  <c:v>0.82405581439200493</c:v>
                </c:pt>
                <c:pt idx="1616">
                  <c:v>0.81340362648773856</c:v>
                </c:pt>
                <c:pt idx="1617">
                  <c:v>0.80226939125558683</c:v>
                </c:pt>
                <c:pt idx="1618">
                  <c:v>0.79061560475248793</c:v>
                </c:pt>
                <c:pt idx="1619">
                  <c:v>0.77659039871857283</c:v>
                </c:pt>
                <c:pt idx="1620">
                  <c:v>0.74480097356583896</c:v>
                </c:pt>
                <c:pt idx="1621">
                  <c:v>0.74661810218312064</c:v>
                </c:pt>
                <c:pt idx="1622">
                  <c:v>0.78820941158923108</c:v>
                </c:pt>
                <c:pt idx="1623">
                  <c:v>0.80155773045699774</c:v>
                </c:pt>
                <c:pt idx="1624">
                  <c:v>0.81420078519349404</c:v>
                </c:pt>
                <c:pt idx="1625">
                  <c:v>0.81623281816187421</c:v>
                </c:pt>
                <c:pt idx="1626">
                  <c:v>0.84768687489357919</c:v>
                </c:pt>
                <c:pt idx="1627">
                  <c:v>0.85561577387190457</c:v>
                </c:pt>
                <c:pt idx="1628">
                  <c:v>0.83860006287142796</c:v>
                </c:pt>
                <c:pt idx="1629">
                  <c:v>0.82833238882095028</c:v>
                </c:pt>
                <c:pt idx="1630">
                  <c:v>0.80940088119066722</c:v>
                </c:pt>
                <c:pt idx="1631">
                  <c:v>0.80047685157240311</c:v>
                </c:pt>
                <c:pt idx="1632">
                  <c:v>0.79758246723904203</c:v>
                </c:pt>
                <c:pt idx="1633">
                  <c:v>0.77415783526249882</c:v>
                </c:pt>
                <c:pt idx="1634">
                  <c:v>0.7856085304938234</c:v>
                </c:pt>
                <c:pt idx="1635">
                  <c:v>0.77724996009698333</c:v>
                </c:pt>
                <c:pt idx="1636">
                  <c:v>0.76882045729571369</c:v>
                </c:pt>
                <c:pt idx="1637">
                  <c:v>0.7447441443890892</c:v>
                </c:pt>
                <c:pt idx="1638">
                  <c:v>0.73484944232045246</c:v>
                </c:pt>
                <c:pt idx="1639">
                  <c:v>0.7660024769937448</c:v>
                </c:pt>
                <c:pt idx="1640">
                  <c:v>0.76412910150260649</c:v>
                </c:pt>
                <c:pt idx="1641">
                  <c:v>0.7661369193154034</c:v>
                </c:pt>
                <c:pt idx="1642">
                  <c:v>0.76128300449581476</c:v>
                </c:pt>
                <c:pt idx="1643">
                  <c:v>0.76718912916324045</c:v>
                </c:pt>
                <c:pt idx="1644">
                  <c:v>0.78707150019544869</c:v>
                </c:pt>
                <c:pt idx="1645">
                  <c:v>0.78612327963850848</c:v>
                </c:pt>
                <c:pt idx="1646">
                  <c:v>0.81483897699923302</c:v>
                </c:pt>
                <c:pt idx="1647">
                  <c:v>0.78538385479200512</c:v>
                </c:pt>
                <c:pt idx="1648">
                  <c:v>0.78185955222065895</c:v>
                </c:pt>
                <c:pt idx="1649">
                  <c:v>0.82367495989897954</c:v>
                </c:pt>
                <c:pt idx="1650">
                  <c:v>0.82017760030741726</c:v>
                </c:pt>
                <c:pt idx="1651">
                  <c:v>0.80642303616373034</c:v>
                </c:pt>
                <c:pt idx="1652">
                  <c:v>0.82472824946489276</c:v>
                </c:pt>
                <c:pt idx="1653">
                  <c:v>0.81942611731729109</c:v>
                </c:pt>
                <c:pt idx="1654">
                  <c:v>0.81709482080756179</c:v>
                </c:pt>
                <c:pt idx="1655">
                  <c:v>0.81026230756148721</c:v>
                </c:pt>
                <c:pt idx="1656">
                  <c:v>0.81584495556634018</c:v>
                </c:pt>
                <c:pt idx="1657">
                  <c:v>0.80712029161603882</c:v>
                </c:pt>
                <c:pt idx="1658">
                  <c:v>0.78019241464609146</c:v>
                </c:pt>
                <c:pt idx="1659">
                  <c:v>0.78189939952157006</c:v>
                </c:pt>
                <c:pt idx="1660">
                  <c:v>0.7718680965578183</c:v>
                </c:pt>
                <c:pt idx="1661">
                  <c:v>0.75825759698923023</c:v>
                </c:pt>
                <c:pt idx="1662">
                  <c:v>0.75897955277680307</c:v>
                </c:pt>
                <c:pt idx="1663">
                  <c:v>0.7548699532049189</c:v>
                </c:pt>
                <c:pt idx="1664">
                  <c:v>0.75541204789243677</c:v>
                </c:pt>
                <c:pt idx="1665">
                  <c:v>0.74290311639756745</c:v>
                </c:pt>
                <c:pt idx="1666">
                  <c:v>0.74306693070597918</c:v>
                </c:pt>
                <c:pt idx="1667">
                  <c:v>0.74897625231004705</c:v>
                </c:pt>
                <c:pt idx="1668">
                  <c:v>0.74715784609746572</c:v>
                </c:pt>
                <c:pt idx="1669">
                  <c:v>0.75543538327938731</c:v>
                </c:pt>
                <c:pt idx="1670">
                  <c:v>0.74303274842826317</c:v>
                </c:pt>
                <c:pt idx="1671">
                  <c:v>0.73902745209502829</c:v>
                </c:pt>
                <c:pt idx="1672">
                  <c:v>0.73903263886673254</c:v>
                </c:pt>
                <c:pt idx="1673">
                  <c:v>0.73790085143630146</c:v>
                </c:pt>
                <c:pt idx="1674">
                  <c:v>0.74396629503125611</c:v>
                </c:pt>
                <c:pt idx="1675">
                  <c:v>0.74669975840829828</c:v>
                </c:pt>
                <c:pt idx="1676">
                  <c:v>0.74775940804415253</c:v>
                </c:pt>
                <c:pt idx="1677">
                  <c:v>0.74237812166318706</c:v>
                </c:pt>
                <c:pt idx="1678">
                  <c:v>0.73492988813612725</c:v>
                </c:pt>
                <c:pt idx="1679">
                  <c:v>0.76402494736423943</c:v>
                </c:pt>
                <c:pt idx="1680">
                  <c:v>0.76152127362442967</c:v>
                </c:pt>
                <c:pt idx="1681">
                  <c:v>0.76011056606711835</c:v>
                </c:pt>
                <c:pt idx="1682">
                  <c:v>0.75254872796008798</c:v>
                </c:pt>
                <c:pt idx="1683">
                  <c:v>0.75826382336289866</c:v>
                </c:pt>
                <c:pt idx="1684">
                  <c:v>0.74686929007531533</c:v>
                </c:pt>
                <c:pt idx="1685">
                  <c:v>0.73172117548126092</c:v>
                </c:pt>
                <c:pt idx="1686">
                  <c:v>0.71714664528860383</c:v>
                </c:pt>
                <c:pt idx="1687">
                  <c:v>0.71037892812785597</c:v>
                </c:pt>
                <c:pt idx="1688">
                  <c:v>0.71528082492321199</c:v>
                </c:pt>
                <c:pt idx="1689">
                  <c:v>0.72403581320055543</c:v>
                </c:pt>
                <c:pt idx="1690">
                  <c:v>0.71919477557142175</c:v>
                </c:pt>
                <c:pt idx="1691">
                  <c:v>0.71735766962231107</c:v>
                </c:pt>
                <c:pt idx="1692">
                  <c:v>0.72334073758999318</c:v>
                </c:pt>
                <c:pt idx="1693">
                  <c:v>0.72643883623021388</c:v>
                </c:pt>
                <c:pt idx="1694">
                  <c:v>0.73385862084963582</c:v>
                </c:pt>
                <c:pt idx="1695">
                  <c:v>0.72979143047941486</c:v>
                </c:pt>
                <c:pt idx="1696">
                  <c:v>0.73189707697355055</c:v>
                </c:pt>
                <c:pt idx="1697">
                  <c:v>0.71080729584791746</c:v>
                </c:pt>
                <c:pt idx="1698">
                  <c:v>0.71057373389462941</c:v>
                </c:pt>
                <c:pt idx="1699">
                  <c:v>0.71810526811429287</c:v>
                </c:pt>
                <c:pt idx="1700">
                  <c:v>0.71174609512985521</c:v>
                </c:pt>
                <c:pt idx="1701">
                  <c:v>0.73357919019000795</c:v>
                </c:pt>
                <c:pt idx="1702">
                  <c:v>0.74171313101073977</c:v>
                </c:pt>
                <c:pt idx="1703">
                  <c:v>0.75833389681520047</c:v>
                </c:pt>
                <c:pt idx="1704">
                  <c:v>0.74713520640587849</c:v>
                </c:pt>
                <c:pt idx="1705">
                  <c:v>0.741621337734929</c:v>
                </c:pt>
                <c:pt idx="1706">
                  <c:v>0.73158691402535947</c:v>
                </c:pt>
                <c:pt idx="1707">
                  <c:v>0.74398086948772413</c:v>
                </c:pt>
                <c:pt idx="1708">
                  <c:v>0.74826475149434646</c:v>
                </c:pt>
                <c:pt idx="1709">
                  <c:v>0.72818588890233582</c:v>
                </c:pt>
                <c:pt idx="1710">
                  <c:v>0.7275502955002342</c:v>
                </c:pt>
                <c:pt idx="1711">
                  <c:v>0.72087818394969638</c:v>
                </c:pt>
                <c:pt idx="1712">
                  <c:v>0.702132240485842</c:v>
                </c:pt>
                <c:pt idx="1713">
                  <c:v>0.70127889595192439</c:v>
                </c:pt>
                <c:pt idx="1714">
                  <c:v>0.68605087416522847</c:v>
                </c:pt>
                <c:pt idx="1715">
                  <c:v>0.68961979391253925</c:v>
                </c:pt>
                <c:pt idx="1716">
                  <c:v>0.6912147992810066</c:v>
                </c:pt>
                <c:pt idx="1717">
                  <c:v>0.68949485175161396</c:v>
                </c:pt>
                <c:pt idx="1718">
                  <c:v>0.69085447009164547</c:v>
                </c:pt>
                <c:pt idx="1719">
                  <c:v>0.69911114822039877</c:v>
                </c:pt>
                <c:pt idx="1720">
                  <c:v>0.68459563145844926</c:v>
                </c:pt>
                <c:pt idx="1721">
                  <c:v>0.69049704905938769</c:v>
                </c:pt>
                <c:pt idx="1722">
                  <c:v>0.69704469692868132</c:v>
                </c:pt>
                <c:pt idx="1723">
                  <c:v>0.69603955058948552</c:v>
                </c:pt>
                <c:pt idx="1724">
                  <c:v>0.6913176998273074</c:v>
                </c:pt>
                <c:pt idx="1725">
                  <c:v>0.68938755249493766</c:v>
                </c:pt>
                <c:pt idx="1726">
                  <c:v>0.67858368927388135</c:v>
                </c:pt>
                <c:pt idx="1727">
                  <c:v>0.67063061914174582</c:v>
                </c:pt>
                <c:pt idx="1728">
                  <c:v>0.66521651560926487</c:v>
                </c:pt>
                <c:pt idx="1729">
                  <c:v>0.67034742576910267</c:v>
                </c:pt>
                <c:pt idx="1730">
                  <c:v>0.67755258939379059</c:v>
                </c:pt>
                <c:pt idx="1731">
                  <c:v>0.68293386522484512</c:v>
                </c:pt>
                <c:pt idx="1732">
                  <c:v>0.68136332111364306</c:v>
                </c:pt>
                <c:pt idx="1733">
                  <c:v>0.66413689471196058</c:v>
                </c:pt>
                <c:pt idx="1734">
                  <c:v>0.65383211981490386</c:v>
                </c:pt>
                <c:pt idx="1735">
                  <c:v>0.65351538109311902</c:v>
                </c:pt>
                <c:pt idx="1736">
                  <c:v>0.65276638486649363</c:v>
                </c:pt>
                <c:pt idx="1737">
                  <c:v>0.66327009452302743</c:v>
                </c:pt>
                <c:pt idx="1738">
                  <c:v>0.68777307140713073</c:v>
                </c:pt>
                <c:pt idx="1739">
                  <c:v>0.68314014487036367</c:v>
                </c:pt>
                <c:pt idx="1740">
                  <c:v>0.68243951110002488</c:v>
                </c:pt>
                <c:pt idx="1741">
                  <c:v>0.68626307750422921</c:v>
                </c:pt>
                <c:pt idx="1742">
                  <c:v>0.67552115616742248</c:v>
                </c:pt>
                <c:pt idx="1743">
                  <c:v>0.67447396214152244</c:v>
                </c:pt>
                <c:pt idx="1744">
                  <c:v>0.70273536998880537</c:v>
                </c:pt>
                <c:pt idx="1745">
                  <c:v>0.70334967793148506</c:v>
                </c:pt>
                <c:pt idx="1746">
                  <c:v>0.69045825280880468</c:v>
                </c:pt>
                <c:pt idx="1747">
                  <c:v>0.68658534591297804</c:v>
                </c:pt>
                <c:pt idx="1748">
                  <c:v>0.65150485794501156</c:v>
                </c:pt>
                <c:pt idx="1749">
                  <c:v>0.63350848245037883</c:v>
                </c:pt>
                <c:pt idx="1750">
                  <c:v>0.63374389209708026</c:v>
                </c:pt>
                <c:pt idx="1751">
                  <c:v>0.62616502302165156</c:v>
                </c:pt>
                <c:pt idx="1752">
                  <c:v>0.6157186143129354</c:v>
                </c:pt>
                <c:pt idx="1753">
                  <c:v>0.63847890393896944</c:v>
                </c:pt>
                <c:pt idx="1754">
                  <c:v>0.62796550920531347</c:v>
                </c:pt>
                <c:pt idx="1755">
                  <c:v>0.6203446445852715</c:v>
                </c:pt>
                <c:pt idx="1756">
                  <c:v>0.62534031734832385</c:v>
                </c:pt>
                <c:pt idx="1757">
                  <c:v>0.62324593025461994</c:v>
                </c:pt>
                <c:pt idx="1758">
                  <c:v>0.60685555986818573</c:v>
                </c:pt>
                <c:pt idx="1759">
                  <c:v>0.60866603595080415</c:v>
                </c:pt>
                <c:pt idx="1760">
                  <c:v>0.63306545758550303</c:v>
                </c:pt>
                <c:pt idx="1761">
                  <c:v>0.66209194797964954</c:v>
                </c:pt>
                <c:pt idx="1762">
                  <c:v>0.62770669480884622</c:v>
                </c:pt>
                <c:pt idx="1763">
                  <c:v>0.63590629800307219</c:v>
                </c:pt>
                <c:pt idx="1764">
                  <c:v>0.64233821222413445</c:v>
                </c:pt>
                <c:pt idx="1765">
                  <c:v>0.65485800973691755</c:v>
                </c:pt>
                <c:pt idx="1766">
                  <c:v>0.6953377263963203</c:v>
                </c:pt>
                <c:pt idx="1767">
                  <c:v>0.68856079981399676</c:v>
                </c:pt>
                <c:pt idx="1768">
                  <c:v>0.70602349177474244</c:v>
                </c:pt>
                <c:pt idx="1769">
                  <c:v>0.69754473833614605</c:v>
                </c:pt>
                <c:pt idx="1770">
                  <c:v>0.67902721301219904</c:v>
                </c:pt>
                <c:pt idx="1771">
                  <c:v>0.67193429975735708</c:v>
                </c:pt>
                <c:pt idx="1772">
                  <c:v>0.63867756175448476</c:v>
                </c:pt>
                <c:pt idx="1773">
                  <c:v>0.62423624461965954</c:v>
                </c:pt>
                <c:pt idx="1774">
                  <c:v>0.60709032969726673</c:v>
                </c:pt>
                <c:pt idx="1775">
                  <c:v>0.60019397194867197</c:v>
                </c:pt>
                <c:pt idx="1776">
                  <c:v>0.59772239446696873</c:v>
                </c:pt>
                <c:pt idx="1777">
                  <c:v>0.57733542991923381</c:v>
                </c:pt>
                <c:pt idx="1778">
                  <c:v>0.59080846353612326</c:v>
                </c:pt>
                <c:pt idx="1779">
                  <c:v>0.57763797540749218</c:v>
                </c:pt>
                <c:pt idx="1780">
                  <c:v>0.58494404883011186</c:v>
                </c:pt>
                <c:pt idx="1781">
                  <c:v>0.59188642966414506</c:v>
                </c:pt>
                <c:pt idx="1782">
                  <c:v>0.60792429680503746</c:v>
                </c:pt>
                <c:pt idx="1783">
                  <c:v>0.58456507702881899</c:v>
                </c:pt>
                <c:pt idx="1784">
                  <c:v>0.57363010267132486</c:v>
                </c:pt>
                <c:pt idx="1785">
                  <c:v>0.55973923794537483</c:v>
                </c:pt>
                <c:pt idx="1786">
                  <c:v>0.56021408871448508</c:v>
                </c:pt>
                <c:pt idx="1787">
                  <c:v>0.61168330636780965</c:v>
                </c:pt>
                <c:pt idx="1788">
                  <c:v>0.62875925495534379</c:v>
                </c:pt>
                <c:pt idx="1789">
                  <c:v>0.63563735074952799</c:v>
                </c:pt>
                <c:pt idx="1790">
                  <c:v>0.62224024689404134</c:v>
                </c:pt>
                <c:pt idx="1791">
                  <c:v>0.62016555207407753</c:v>
                </c:pt>
                <c:pt idx="1792">
                  <c:v>0.58355379481793646</c:v>
                </c:pt>
                <c:pt idx="1793">
                  <c:v>0.59954042759046999</c:v>
                </c:pt>
                <c:pt idx="1794">
                  <c:v>0.59437457215339395</c:v>
                </c:pt>
                <c:pt idx="1795">
                  <c:v>0.61046697159876606</c:v>
                </c:pt>
                <c:pt idx="1796">
                  <c:v>0.62606024573919938</c:v>
                </c:pt>
                <c:pt idx="1797">
                  <c:v>0.60674157303370779</c:v>
                </c:pt>
                <c:pt idx="1798">
                  <c:v>0.60460251046025104</c:v>
                </c:pt>
                <c:pt idx="1799">
                  <c:v>0.6077115652959042</c:v>
                </c:pt>
                <c:pt idx="1800">
                  <c:v>0.61039227346361269</c:v>
                </c:pt>
                <c:pt idx="1801">
                  <c:v>0.61159448090651247</c:v>
                </c:pt>
                <c:pt idx="1802">
                  <c:v>0.62703076391289314</c:v>
                </c:pt>
                <c:pt idx="1803">
                  <c:v>0.6137163350927054</c:v>
                </c:pt>
                <c:pt idx="1804">
                  <c:v>0.62434142596171671</c:v>
                </c:pt>
                <c:pt idx="1805">
                  <c:v>0.63018624734162532</c:v>
                </c:pt>
                <c:pt idx="1806">
                  <c:v>0.62586911148955782</c:v>
                </c:pt>
                <c:pt idx="1807">
                  <c:v>0.65529843221128214</c:v>
                </c:pt>
                <c:pt idx="1808">
                  <c:v>0.63889171779922094</c:v>
                </c:pt>
                <c:pt idx="1809">
                  <c:v>0.6030025493343405</c:v>
                </c:pt>
                <c:pt idx="1810">
                  <c:v>0.61478004445605028</c:v>
                </c:pt>
                <c:pt idx="1811">
                  <c:v>0.60767613503633511</c:v>
                </c:pt>
                <c:pt idx="1812">
                  <c:v>0.59213168624110024</c:v>
                </c:pt>
                <c:pt idx="1813">
                  <c:v>0.54507501466238673</c:v>
                </c:pt>
                <c:pt idx="1814">
                  <c:v>0.53929087672771148</c:v>
                </c:pt>
                <c:pt idx="1815">
                  <c:v>0.49714853764453515</c:v>
                </c:pt>
                <c:pt idx="1816">
                  <c:v>0.40851282805263545</c:v>
                </c:pt>
                <c:pt idx="1817">
                  <c:v>0.4585161461515202</c:v>
                </c:pt>
                <c:pt idx="1818">
                  <c:v>0.44760129549240474</c:v>
                </c:pt>
                <c:pt idx="1819">
                  <c:v>0.44321202785724056</c:v>
                </c:pt>
                <c:pt idx="1820">
                  <c:v>0.4599207341021887</c:v>
                </c:pt>
                <c:pt idx="1821">
                  <c:v>0.44190923045732328</c:v>
                </c:pt>
                <c:pt idx="1822">
                  <c:v>0.44766339734608096</c:v>
                </c:pt>
                <c:pt idx="1823">
                  <c:v>0.451122294206869</c:v>
                </c:pt>
                <c:pt idx="1824">
                  <c:v>0.45868898411203141</c:v>
                </c:pt>
                <c:pt idx="1825">
                  <c:v>0.48026706488085286</c:v>
                </c:pt>
                <c:pt idx="1826">
                  <c:v>0.48244766691924601</c:v>
                </c:pt>
                <c:pt idx="1827">
                  <c:v>0.48446600212542379</c:v>
                </c:pt>
                <c:pt idx="1828">
                  <c:v>0.46767506808444209</c:v>
                </c:pt>
                <c:pt idx="1829">
                  <c:v>0.46371071889797671</c:v>
                </c:pt>
                <c:pt idx="1830">
                  <c:v>0.45275939811387922</c:v>
                </c:pt>
                <c:pt idx="1831">
                  <c:v>0.45528986773217311</c:v>
                </c:pt>
                <c:pt idx="1832">
                  <c:v>0.45862416088719321</c:v>
                </c:pt>
                <c:pt idx="1833">
                  <c:v>0.46295590080305971</c:v>
                </c:pt>
                <c:pt idx="1834">
                  <c:v>0.48187681494886575</c:v>
                </c:pt>
                <c:pt idx="1835">
                  <c:v>0.45763870601819029</c:v>
                </c:pt>
                <c:pt idx="1836">
                  <c:v>0.4733816840811309</c:v>
                </c:pt>
                <c:pt idx="1837">
                  <c:v>0.48527769917423402</c:v>
                </c:pt>
                <c:pt idx="1838">
                  <c:v>0.47435176926130829</c:v>
                </c:pt>
                <c:pt idx="1839">
                  <c:v>0.4736335633003233</c:v>
                </c:pt>
                <c:pt idx="1840">
                  <c:v>0.46809116072121482</c:v>
                </c:pt>
                <c:pt idx="1841">
                  <c:v>0.47811494679534766</c:v>
                </c:pt>
                <c:pt idx="1842">
                  <c:v>0.47676249583258529</c:v>
                </c:pt>
                <c:pt idx="1843">
                  <c:v>0.45516900318224823</c:v>
                </c:pt>
                <c:pt idx="1844">
                  <c:v>0.46262100639398313</c:v>
                </c:pt>
                <c:pt idx="1845">
                  <c:v>0.46084761924504047</c:v>
                </c:pt>
                <c:pt idx="1846">
                  <c:v>0.45383237633672235</c:v>
                </c:pt>
                <c:pt idx="1847">
                  <c:v>0.47501709356755906</c:v>
                </c:pt>
                <c:pt idx="1848">
                  <c:v>0.4504954448887446</c:v>
                </c:pt>
                <c:pt idx="1849">
                  <c:v>0.45705938132704582</c:v>
                </c:pt>
                <c:pt idx="1850">
                  <c:v>0.47148415786548081</c:v>
                </c:pt>
                <c:pt idx="1851">
                  <c:v>0.50585675411255882</c:v>
                </c:pt>
                <c:pt idx="1852">
                  <c:v>0.53998321678321681</c:v>
                </c:pt>
                <c:pt idx="1853">
                  <c:v>0.57503018830978103</c:v>
                </c:pt>
                <c:pt idx="1854">
                  <c:v>0.55113491178949092</c:v>
                </c:pt>
                <c:pt idx="1855">
                  <c:v>0.55097038336789494</c:v>
                </c:pt>
                <c:pt idx="1856">
                  <c:v>0.54747497385327959</c:v>
                </c:pt>
                <c:pt idx="1857">
                  <c:v>0.56420112415240387</c:v>
                </c:pt>
                <c:pt idx="1858">
                  <c:v>0.57534431834164601</c:v>
                </c:pt>
                <c:pt idx="1859">
                  <c:v>0.58605534514088053</c:v>
                </c:pt>
                <c:pt idx="1860">
                  <c:v>0.59306638203361695</c:v>
                </c:pt>
                <c:pt idx="1861">
                  <c:v>0.58130614279367632</c:v>
                </c:pt>
                <c:pt idx="1862">
                  <c:v>0.61966790013842099</c:v>
                </c:pt>
                <c:pt idx="1863">
                  <c:v>0.6863449213545979</c:v>
                </c:pt>
                <c:pt idx="1864">
                  <c:v>0.71297012933113479</c:v>
                </c:pt>
                <c:pt idx="1865">
                  <c:v>0.68550354380885925</c:v>
                </c:pt>
                <c:pt idx="1866">
                  <c:v>0.66441236143373805</c:v>
                </c:pt>
                <c:pt idx="1867">
                  <c:v>0.69714044150008103</c:v>
                </c:pt>
                <c:pt idx="1868">
                  <c:v>0.68476522875367496</c:v>
                </c:pt>
                <c:pt idx="1869">
                  <c:v>0.68237087331555069</c:v>
                </c:pt>
                <c:pt idx="1870">
                  <c:v>0.69869046105479715</c:v>
                </c:pt>
                <c:pt idx="1871">
                  <c:v>0.68844353691552329</c:v>
                </c:pt>
                <c:pt idx="1872">
                  <c:v>0.67584669428931721</c:v>
                </c:pt>
                <c:pt idx="1873">
                  <c:v>0.69016899156730949</c:v>
                </c:pt>
                <c:pt idx="1874">
                  <c:v>0.67712692560001808</c:v>
                </c:pt>
                <c:pt idx="1875">
                  <c:v>0.68412629048997653</c:v>
                </c:pt>
                <c:pt idx="1876">
                  <c:v>0.66487266571902903</c:v>
                </c:pt>
                <c:pt idx="1877">
                  <c:v>0.62114792704385124</c:v>
                </c:pt>
                <c:pt idx="1878">
                  <c:v>0.6202287569680508</c:v>
                </c:pt>
                <c:pt idx="1879">
                  <c:v>0.61597525184421353</c:v>
                </c:pt>
                <c:pt idx="1880">
                  <c:v>0.61094056450925216</c:v>
                </c:pt>
                <c:pt idx="1881">
                  <c:v>0.58697279335881247</c:v>
                </c:pt>
                <c:pt idx="1882">
                  <c:v>0.62425525463131948</c:v>
                </c:pt>
                <c:pt idx="1883">
                  <c:v>0.61044367722188342</c:v>
                </c:pt>
                <c:pt idx="1884">
                  <c:v>0.61106255393534403</c:v>
                </c:pt>
                <c:pt idx="1885">
                  <c:v>0.6067313372680444</c:v>
                </c:pt>
                <c:pt idx="1886">
                  <c:v>0.58883276905145143</c:v>
                </c:pt>
                <c:pt idx="1887">
                  <c:v>0.57803592497436296</c:v>
                </c:pt>
                <c:pt idx="1888">
                  <c:v>0.55666530547426207</c:v>
                </c:pt>
                <c:pt idx="1889">
                  <c:v>0.57779051665514547</c:v>
                </c:pt>
                <c:pt idx="1890">
                  <c:v>0.55979558026563325</c:v>
                </c:pt>
                <c:pt idx="1891">
                  <c:v>0.55624580439974025</c:v>
                </c:pt>
                <c:pt idx="1892">
                  <c:v>0.56025438246030745</c:v>
                </c:pt>
                <c:pt idx="1893">
                  <c:v>0.53321547258059099</c:v>
                </c:pt>
                <c:pt idx="1894">
                  <c:v>0.53586170722251358</c:v>
                </c:pt>
                <c:pt idx="1895">
                  <c:v>0.56164125191467951</c:v>
                </c:pt>
                <c:pt idx="1896">
                  <c:v>0.55251751151811945</c:v>
                </c:pt>
                <c:pt idx="1897">
                  <c:v>0.58393628709517653</c:v>
                </c:pt>
                <c:pt idx="1898">
                  <c:v>0.5973757765732326</c:v>
                </c:pt>
                <c:pt idx="1899">
                  <c:v>0.57983483986162265</c:v>
                </c:pt>
                <c:pt idx="1900">
                  <c:v>0.57132840852362288</c:v>
                </c:pt>
                <c:pt idx="1901">
                  <c:v>0.56884675901983872</c:v>
                </c:pt>
                <c:pt idx="1902">
                  <c:v>0.58092080912762911</c:v>
                </c:pt>
                <c:pt idx="1903">
                  <c:v>0.55842129218231862</c:v>
                </c:pt>
                <c:pt idx="1904">
                  <c:v>0.53191821880878098</c:v>
                </c:pt>
                <c:pt idx="1905">
                  <c:v>0.52320201878592454</c:v>
                </c:pt>
                <c:pt idx="1906">
                  <c:v>0.52914513948491826</c:v>
                </c:pt>
                <c:pt idx="1907">
                  <c:v>0.52077016795269071</c:v>
                </c:pt>
                <c:pt idx="1908">
                  <c:v>0.53656823323137848</c:v>
                </c:pt>
                <c:pt idx="1909">
                  <c:v>0.52836039662442646</c:v>
                </c:pt>
                <c:pt idx="1910">
                  <c:v>0.53260554912265079</c:v>
                </c:pt>
                <c:pt idx="1911">
                  <c:v>0.53432497427346615</c:v>
                </c:pt>
                <c:pt idx="1912">
                  <c:v>0.5618003260828075</c:v>
                </c:pt>
                <c:pt idx="1913">
                  <c:v>0.56396127822067399</c:v>
                </c:pt>
                <c:pt idx="1914">
                  <c:v>0.5669231662858818</c:v>
                </c:pt>
                <c:pt idx="1915">
                  <c:v>0.55338228569891601</c:v>
                </c:pt>
                <c:pt idx="1916">
                  <c:v>0.56251021322579786</c:v>
                </c:pt>
                <c:pt idx="1917">
                  <c:v>0.55944903989747619</c:v>
                </c:pt>
                <c:pt idx="1918">
                  <c:v>0.57026236698887178</c:v>
                </c:pt>
                <c:pt idx="1919">
                  <c:v>0.54297193607830108</c:v>
                </c:pt>
                <c:pt idx="1920">
                  <c:v>0.53310697863343559</c:v>
                </c:pt>
                <c:pt idx="1921">
                  <c:v>0.51068461231872952</c:v>
                </c:pt>
                <c:pt idx="1922">
                  <c:v>0.51270135824223806</c:v>
                </c:pt>
                <c:pt idx="1923">
                  <c:v>0.50152586260043974</c:v>
                </c:pt>
                <c:pt idx="1924">
                  <c:v>0.50294266612641814</c:v>
                </c:pt>
                <c:pt idx="1925">
                  <c:v>0.48088243669329572</c:v>
                </c:pt>
                <c:pt idx="1926">
                  <c:v>0.49348026680024254</c:v>
                </c:pt>
                <c:pt idx="1927">
                  <c:v>0.51030076425881776</c:v>
                </c:pt>
                <c:pt idx="1928">
                  <c:v>0.51911482144040288</c:v>
                </c:pt>
                <c:pt idx="1929">
                  <c:v>0.51726099227006561</c:v>
                </c:pt>
                <c:pt idx="1930">
                  <c:v>0.51495070395933285</c:v>
                </c:pt>
                <c:pt idx="1931">
                  <c:v>0.54860949766853795</c:v>
                </c:pt>
                <c:pt idx="1932">
                  <c:v>0.52105600684053011</c:v>
                </c:pt>
                <c:pt idx="1933">
                  <c:v>0.50725543478260871</c:v>
                </c:pt>
                <c:pt idx="1934">
                  <c:v>0.49751763926673193</c:v>
                </c:pt>
                <c:pt idx="1935">
                  <c:v>0.49106797404406322</c:v>
                </c:pt>
                <c:pt idx="1936">
                  <c:v>0.51458913349215007</c:v>
                </c:pt>
                <c:pt idx="1937">
                  <c:v>0.49768016777776475</c:v>
                </c:pt>
                <c:pt idx="1938">
                  <c:v>0.50558148152436977</c:v>
                </c:pt>
                <c:pt idx="1939">
                  <c:v>0.50824462061155151</c:v>
                </c:pt>
                <c:pt idx="1940">
                  <c:v>0.52594512366893909</c:v>
                </c:pt>
                <c:pt idx="1941">
                  <c:v>0.53453051708346055</c:v>
                </c:pt>
                <c:pt idx="1942">
                  <c:v>0.51233543216943334</c:v>
                </c:pt>
                <c:pt idx="1943">
                  <c:v>0.4964270097351039</c:v>
                </c:pt>
                <c:pt idx="1944">
                  <c:v>0.48801387866680684</c:v>
                </c:pt>
                <c:pt idx="1945">
                  <c:v>0.5128841359707369</c:v>
                </c:pt>
                <c:pt idx="1946">
                  <c:v>0.54144404978658622</c:v>
                </c:pt>
                <c:pt idx="1947">
                  <c:v>0.52053877789404523</c:v>
                </c:pt>
                <c:pt idx="1948">
                  <c:v>0.51858899473703224</c:v>
                </c:pt>
                <c:pt idx="1949">
                  <c:v>0.53881378235957111</c:v>
                </c:pt>
                <c:pt idx="1950">
                  <c:v>0.54590911855952307</c:v>
                </c:pt>
                <c:pt idx="1951">
                  <c:v>0.56194711625493299</c:v>
                </c:pt>
                <c:pt idx="1952">
                  <c:v>0.57437634552464822</c:v>
                </c:pt>
                <c:pt idx="1953">
                  <c:v>0.5714523730185177</c:v>
                </c:pt>
                <c:pt idx="1954">
                  <c:v>0.58207833877509518</c:v>
                </c:pt>
                <c:pt idx="1955">
                  <c:v>0.55799312149361857</c:v>
                </c:pt>
                <c:pt idx="1956">
                  <c:v>0.55942062043795626</c:v>
                </c:pt>
                <c:pt idx="1957">
                  <c:v>0.56495673258736911</c:v>
                </c:pt>
                <c:pt idx="1958">
                  <c:v>0.57276151582086565</c:v>
                </c:pt>
                <c:pt idx="1959">
                  <c:v>0.55289472363350423</c:v>
                </c:pt>
                <c:pt idx="1960">
                  <c:v>0.57332614231543366</c:v>
                </c:pt>
                <c:pt idx="1961">
                  <c:v>0.58868805815502523</c:v>
                </c:pt>
                <c:pt idx="1962">
                  <c:v>0.5787378156934404</c:v>
                </c:pt>
                <c:pt idx="1963">
                  <c:v>0.55504644478693721</c:v>
                </c:pt>
                <c:pt idx="1964">
                  <c:v>0.53569482005948699</c:v>
                </c:pt>
                <c:pt idx="1965">
                  <c:v>0.52896333558056319</c:v>
                </c:pt>
                <c:pt idx="1966">
                  <c:v>0.54402589884870178</c:v>
                </c:pt>
                <c:pt idx="1967">
                  <c:v>0.52155361871375128</c:v>
                </c:pt>
                <c:pt idx="1968">
                  <c:v>0.49936764857544524</c:v>
                </c:pt>
                <c:pt idx="1969">
                  <c:v>0.5162665370938887</c:v>
                </c:pt>
                <c:pt idx="1970">
                  <c:v>0.53089713531139682</c:v>
                </c:pt>
                <c:pt idx="1971">
                  <c:v>0.51405897755811281</c:v>
                </c:pt>
                <c:pt idx="1972">
                  <c:v>0.50330672518446196</c:v>
                </c:pt>
                <c:pt idx="1973">
                  <c:v>0.5029392884040903</c:v>
                </c:pt>
                <c:pt idx="1974">
                  <c:v>0.50114242193450109</c:v>
                </c:pt>
                <c:pt idx="1975">
                  <c:v>0.50055035636197009</c:v>
                </c:pt>
                <c:pt idx="1976">
                  <c:v>0.52382662835249039</c:v>
                </c:pt>
                <c:pt idx="1977">
                  <c:v>0.57238530860897763</c:v>
                </c:pt>
                <c:pt idx="1978">
                  <c:v>0.54281176494240158</c:v>
                </c:pt>
                <c:pt idx="1979">
                  <c:v>0.52067062376340723</c:v>
                </c:pt>
                <c:pt idx="1980">
                  <c:v>0.54201620081451607</c:v>
                </c:pt>
                <c:pt idx="1981">
                  <c:v>0.54354421163336297</c:v>
                </c:pt>
                <c:pt idx="1982">
                  <c:v>0.52907335114033283</c:v>
                </c:pt>
                <c:pt idx="1983">
                  <c:v>0.51999117092977298</c:v>
                </c:pt>
                <c:pt idx="1984">
                  <c:v>0.51254851360931053</c:v>
                </c:pt>
                <c:pt idx="1985">
                  <c:v>0.50671188934066158</c:v>
                </c:pt>
                <c:pt idx="1986">
                  <c:v>0.48360480793757388</c:v>
                </c:pt>
                <c:pt idx="1987">
                  <c:v>0.47150151088881942</c:v>
                </c:pt>
                <c:pt idx="1988">
                  <c:v>0.47362599126492416</c:v>
                </c:pt>
                <c:pt idx="1989">
                  <c:v>0.50371779530136129</c:v>
                </c:pt>
                <c:pt idx="1990">
                  <c:v>0.49186260468008541</c:v>
                </c:pt>
                <c:pt idx="1991">
                  <c:v>0.47977787305281638</c:v>
                </c:pt>
                <c:pt idx="1992">
                  <c:v>0.47610959270754521</c:v>
                </c:pt>
                <c:pt idx="1993">
                  <c:v>0.47810888341981095</c:v>
                </c:pt>
                <c:pt idx="1994">
                  <c:v>0.48158595250821606</c:v>
                </c:pt>
                <c:pt idx="1995">
                  <c:v>0.49621311047270827</c:v>
                </c:pt>
                <c:pt idx="1996">
                  <c:v>0.5087655091005624</c:v>
                </c:pt>
                <c:pt idx="1997">
                  <c:v>0.47156293150613549</c:v>
                </c:pt>
                <c:pt idx="1998">
                  <c:v>0.48705686661815156</c:v>
                </c:pt>
                <c:pt idx="1999">
                  <c:v>0.49132392581320339</c:v>
                </c:pt>
                <c:pt idx="2000">
                  <c:v>0.50300722599627878</c:v>
                </c:pt>
                <c:pt idx="2001">
                  <c:v>0.47103130202221433</c:v>
                </c:pt>
                <c:pt idx="2002">
                  <c:v>0.45819785863690021</c:v>
                </c:pt>
                <c:pt idx="2003">
                  <c:v>0.45482998142314834</c:v>
                </c:pt>
                <c:pt idx="2004">
                  <c:v>0.45262402297017068</c:v>
                </c:pt>
                <c:pt idx="2005">
                  <c:v>0.46924323863151612</c:v>
                </c:pt>
                <c:pt idx="2006">
                  <c:v>0.44271760499063484</c:v>
                </c:pt>
                <c:pt idx="2007">
                  <c:v>0.45690686672960706</c:v>
                </c:pt>
                <c:pt idx="2008">
                  <c:v>0.46896537946740718</c:v>
                </c:pt>
                <c:pt idx="2009">
                  <c:v>0.45083312416735855</c:v>
                </c:pt>
                <c:pt idx="2010">
                  <c:v>0.45902915334068445</c:v>
                </c:pt>
                <c:pt idx="2011">
                  <c:v>0.47045074133132608</c:v>
                </c:pt>
                <c:pt idx="2012">
                  <c:v>0.4807575218825042</c:v>
                </c:pt>
                <c:pt idx="2013">
                  <c:v>0.4944399740176641</c:v>
                </c:pt>
                <c:pt idx="2014">
                  <c:v>0.46932290393546811</c:v>
                </c:pt>
                <c:pt idx="2015">
                  <c:v>0.4558098677468157</c:v>
                </c:pt>
                <c:pt idx="2016">
                  <c:v>0.44935626758377389</c:v>
                </c:pt>
                <c:pt idx="2017">
                  <c:v>0.45081419024358832</c:v>
                </c:pt>
                <c:pt idx="2018">
                  <c:v>0.44619216663070976</c:v>
                </c:pt>
                <c:pt idx="2019">
                  <c:v>0.43717088688882522</c:v>
                </c:pt>
                <c:pt idx="2020">
                  <c:v>0.44701838735633326</c:v>
                </c:pt>
                <c:pt idx="2021">
                  <c:v>0.44653164283363378</c:v>
                </c:pt>
                <c:pt idx="2022">
                  <c:v>0.42000268801720325</c:v>
                </c:pt>
                <c:pt idx="2023">
                  <c:v>0.4245495185378973</c:v>
                </c:pt>
                <c:pt idx="2024">
                  <c:v>0.44523184520772852</c:v>
                </c:pt>
                <c:pt idx="2025">
                  <c:v>0.42022627568690835</c:v>
                </c:pt>
                <c:pt idx="2026">
                  <c:v>0.41204792296495352</c:v>
                </c:pt>
                <c:pt idx="2027">
                  <c:v>0.39841834785184677</c:v>
                </c:pt>
                <c:pt idx="2028">
                  <c:v>0.42827100511451133</c:v>
                </c:pt>
                <c:pt idx="2029">
                  <c:v>0.39103668635093769</c:v>
                </c:pt>
                <c:pt idx="2030">
                  <c:v>0.39356773429044439</c:v>
                </c:pt>
                <c:pt idx="2031">
                  <c:v>0.41907690169715289</c:v>
                </c:pt>
                <c:pt idx="2032">
                  <c:v>0.42151372143662041</c:v>
                </c:pt>
                <c:pt idx="2033">
                  <c:v>0.44272159893316104</c:v>
                </c:pt>
                <c:pt idx="2034">
                  <c:v>0.44125900189784212</c:v>
                </c:pt>
                <c:pt idx="2035">
                  <c:v>0.45321373645728619</c:v>
                </c:pt>
                <c:pt idx="2036">
                  <c:v>0.42943528170518502</c:v>
                </c:pt>
                <c:pt idx="2037">
                  <c:v>0.4093354193009151</c:v>
                </c:pt>
                <c:pt idx="2038">
                  <c:v>0.43172907061915633</c:v>
                </c:pt>
                <c:pt idx="2039">
                  <c:v>0.43627579507502651</c:v>
                </c:pt>
                <c:pt idx="2040">
                  <c:v>0.42944657007255016</c:v>
                </c:pt>
                <c:pt idx="2041">
                  <c:v>0.41299353971952929</c:v>
                </c:pt>
                <c:pt idx="2042">
                  <c:v>0.40410100025412538</c:v>
                </c:pt>
                <c:pt idx="2043">
                  <c:v>0.3936760548633651</c:v>
                </c:pt>
                <c:pt idx="2044">
                  <c:v>0.40010319959703017</c:v>
                </c:pt>
                <c:pt idx="2045">
                  <c:v>0.38254288182304308</c:v>
                </c:pt>
                <c:pt idx="2046">
                  <c:v>0.38285602619373316</c:v>
                </c:pt>
                <c:pt idx="2047">
                  <c:v>0.37939710495724316</c:v>
                </c:pt>
                <c:pt idx="2048">
                  <c:v>0.37709168041480084</c:v>
                </c:pt>
                <c:pt idx="2049">
                  <c:v>0.37600307529671806</c:v>
                </c:pt>
                <c:pt idx="2050">
                  <c:v>0.38774568535988613</c:v>
                </c:pt>
                <c:pt idx="2051">
                  <c:v>0.3783155044524531</c:v>
                </c:pt>
                <c:pt idx="2052">
                  <c:v>0.38223509715769077</c:v>
                </c:pt>
                <c:pt idx="2053">
                  <c:v>0.37575990562659944</c:v>
                </c:pt>
                <c:pt idx="2054">
                  <c:v>0.36886341138432932</c:v>
                </c:pt>
                <c:pt idx="2055">
                  <c:v>0.37254210387091086</c:v>
                </c:pt>
                <c:pt idx="2056">
                  <c:v>0.37271873566816383</c:v>
                </c:pt>
                <c:pt idx="2057">
                  <c:v>0.36841835951491581</c:v>
                </c:pt>
                <c:pt idx="2058">
                  <c:v>0.37062835474534667</c:v>
                </c:pt>
                <c:pt idx="2059">
                  <c:v>0.37075775078834805</c:v>
                </c:pt>
                <c:pt idx="2060">
                  <c:v>0.35728229721467142</c:v>
                </c:pt>
                <c:pt idx="2061">
                  <c:v>0.35274632823140156</c:v>
                </c:pt>
                <c:pt idx="2062">
                  <c:v>0.35659762572060066</c:v>
                </c:pt>
                <c:pt idx="2063">
                  <c:v>0.3511090136857008</c:v>
                </c:pt>
                <c:pt idx="2064">
                  <c:v>0.35688140556368964</c:v>
                </c:pt>
                <c:pt idx="2065">
                  <c:v>0.35476143247325936</c:v>
                </c:pt>
                <c:pt idx="2066">
                  <c:v>0.35792065145346086</c:v>
                </c:pt>
                <c:pt idx="2067">
                  <c:v>0.3588187612014665</c:v>
                </c:pt>
                <c:pt idx="2068">
                  <c:v>0.34960766251206976</c:v>
                </c:pt>
                <c:pt idx="2069">
                  <c:v>0.34456134274292477</c:v>
                </c:pt>
                <c:pt idx="2070">
                  <c:v>0.34967532699464954</c:v>
                </c:pt>
                <c:pt idx="2071">
                  <c:v>0.3495049262719358</c:v>
                </c:pt>
                <c:pt idx="2072">
                  <c:v>0.34860004994866389</c:v>
                </c:pt>
                <c:pt idx="2073">
                  <c:v>0.33375904640272458</c:v>
                </c:pt>
                <c:pt idx="2074">
                  <c:v>0.33164479023816851</c:v>
                </c:pt>
                <c:pt idx="2075">
                  <c:v>0.3331673221247145</c:v>
                </c:pt>
                <c:pt idx="2076">
                  <c:v>0.3354862038832026</c:v>
                </c:pt>
                <c:pt idx="2077">
                  <c:v>0.32513710002844537</c:v>
                </c:pt>
                <c:pt idx="2078">
                  <c:v>0.3215465351091864</c:v>
                </c:pt>
                <c:pt idx="2079">
                  <c:v>0.30946807705096679</c:v>
                </c:pt>
                <c:pt idx="2080">
                  <c:v>0.29183420111545516</c:v>
                </c:pt>
                <c:pt idx="2081">
                  <c:v>0.2907722053141335</c:v>
                </c:pt>
                <c:pt idx="2082">
                  <c:v>0.29393410449583518</c:v>
                </c:pt>
                <c:pt idx="2083">
                  <c:v>0.30085813998697825</c:v>
                </c:pt>
                <c:pt idx="2084">
                  <c:v>0.29791967291967292</c:v>
                </c:pt>
                <c:pt idx="2085">
                  <c:v>0.30958204861469063</c:v>
                </c:pt>
                <c:pt idx="2086">
                  <c:v>0.32425382911317024</c:v>
                </c:pt>
                <c:pt idx="2087">
                  <c:v>0.32788857804650601</c:v>
                </c:pt>
                <c:pt idx="2088">
                  <c:v>0.32788857804650601</c:v>
                </c:pt>
                <c:pt idx="2089">
                  <c:v>0.99999986858667078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C3-4E6D-81FC-F45123EA5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20013584"/>
        <c:axId val="1120012144"/>
      </c:areaChart>
      <c:lineChart>
        <c:grouping val="standard"/>
        <c:varyColors val="0"/>
        <c:ser>
          <c:idx val="1"/>
          <c:order val="1"/>
          <c:tx>
            <c:strRef>
              <c:f>Sheet1!$D$2</c:f>
              <c:strCache>
                <c:ptCount val="1"/>
                <c:pt idx="0">
                  <c:v>Platinum</c:v>
                </c:pt>
              </c:strCache>
            </c:strRef>
          </c:tx>
          <c:spPr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Sheet1!$B$3:$B$2092</c:f>
              <c:strCache>
                <c:ptCount val="2090"/>
                <c:pt idx="1">
                  <c:v>6/3/1985</c:v>
                </c:pt>
                <c:pt idx="2">
                  <c:v>6/10/1985</c:v>
                </c:pt>
                <c:pt idx="3">
                  <c:v>6/17/1985</c:v>
                </c:pt>
                <c:pt idx="4">
                  <c:v>6/24/1985</c:v>
                </c:pt>
                <c:pt idx="5">
                  <c:v>7/1/1985</c:v>
                </c:pt>
                <c:pt idx="6">
                  <c:v>7/8/1985</c:v>
                </c:pt>
                <c:pt idx="7">
                  <c:v>7/15/1985</c:v>
                </c:pt>
                <c:pt idx="8">
                  <c:v>7/22/1985</c:v>
                </c:pt>
                <c:pt idx="9">
                  <c:v>7/29/1985</c:v>
                </c:pt>
                <c:pt idx="10">
                  <c:v>8/5/1985</c:v>
                </c:pt>
                <c:pt idx="11">
                  <c:v>8/12/1985</c:v>
                </c:pt>
                <c:pt idx="12">
                  <c:v>8/19/1985</c:v>
                </c:pt>
                <c:pt idx="13">
                  <c:v>8/26/1985</c:v>
                </c:pt>
                <c:pt idx="14">
                  <c:v>9/2/1985</c:v>
                </c:pt>
                <c:pt idx="15">
                  <c:v>9/9/1985</c:v>
                </c:pt>
                <c:pt idx="16">
                  <c:v>9/16/1985</c:v>
                </c:pt>
                <c:pt idx="17">
                  <c:v>9/23/1985</c:v>
                </c:pt>
                <c:pt idx="18">
                  <c:v>9/30/1985</c:v>
                </c:pt>
                <c:pt idx="19">
                  <c:v>10/7/1985</c:v>
                </c:pt>
                <c:pt idx="20">
                  <c:v>10/14/1985</c:v>
                </c:pt>
                <c:pt idx="21">
                  <c:v>10/21/1985</c:v>
                </c:pt>
                <c:pt idx="22">
                  <c:v>10/28/1985</c:v>
                </c:pt>
                <c:pt idx="23">
                  <c:v>11/4/1985</c:v>
                </c:pt>
                <c:pt idx="24">
                  <c:v>11/11/1985</c:v>
                </c:pt>
                <c:pt idx="25">
                  <c:v>11/18/1985</c:v>
                </c:pt>
                <c:pt idx="26">
                  <c:v>11/25/1985</c:v>
                </c:pt>
                <c:pt idx="27">
                  <c:v>12/2/1985</c:v>
                </c:pt>
                <c:pt idx="28">
                  <c:v>12/9/1985</c:v>
                </c:pt>
                <c:pt idx="29">
                  <c:v>12/16/1985</c:v>
                </c:pt>
                <c:pt idx="30">
                  <c:v>12/23/1985</c:v>
                </c:pt>
                <c:pt idx="31">
                  <c:v>12/30/1985</c:v>
                </c:pt>
                <c:pt idx="32">
                  <c:v>1/6/1986</c:v>
                </c:pt>
                <c:pt idx="33">
                  <c:v>1/13/1986</c:v>
                </c:pt>
                <c:pt idx="34">
                  <c:v>1/20/1986</c:v>
                </c:pt>
                <c:pt idx="35">
                  <c:v>1/27/1986</c:v>
                </c:pt>
                <c:pt idx="36">
                  <c:v>2/3/1986</c:v>
                </c:pt>
                <c:pt idx="37">
                  <c:v>2/10/1986</c:v>
                </c:pt>
                <c:pt idx="38">
                  <c:v>2/17/1986</c:v>
                </c:pt>
                <c:pt idx="39">
                  <c:v>2/24/1986</c:v>
                </c:pt>
                <c:pt idx="40">
                  <c:v>3/3/1986</c:v>
                </c:pt>
                <c:pt idx="41">
                  <c:v>3/10/1986</c:v>
                </c:pt>
                <c:pt idx="42">
                  <c:v>3/17/1986</c:v>
                </c:pt>
                <c:pt idx="43">
                  <c:v>3/24/1986</c:v>
                </c:pt>
                <c:pt idx="44">
                  <c:v>3/31/1986</c:v>
                </c:pt>
                <c:pt idx="45">
                  <c:v>4/7/1986</c:v>
                </c:pt>
                <c:pt idx="46">
                  <c:v>4/14/1986</c:v>
                </c:pt>
                <c:pt idx="47">
                  <c:v>4/21/1986</c:v>
                </c:pt>
                <c:pt idx="48">
                  <c:v>4/28/1986</c:v>
                </c:pt>
                <c:pt idx="49">
                  <c:v>5/5/1986</c:v>
                </c:pt>
                <c:pt idx="50">
                  <c:v>5/12/1986</c:v>
                </c:pt>
                <c:pt idx="51">
                  <c:v>5/19/1986</c:v>
                </c:pt>
                <c:pt idx="52">
                  <c:v>5/26/1986</c:v>
                </c:pt>
                <c:pt idx="53">
                  <c:v>6/2/1986</c:v>
                </c:pt>
                <c:pt idx="54">
                  <c:v>6/9/1986</c:v>
                </c:pt>
                <c:pt idx="55">
                  <c:v>6/16/1986</c:v>
                </c:pt>
                <c:pt idx="56">
                  <c:v>6/23/1986</c:v>
                </c:pt>
                <c:pt idx="57">
                  <c:v>6/30/1986</c:v>
                </c:pt>
                <c:pt idx="58">
                  <c:v>7/7/1986</c:v>
                </c:pt>
                <c:pt idx="59">
                  <c:v>7/14/1986</c:v>
                </c:pt>
                <c:pt idx="60">
                  <c:v>7/21/1986</c:v>
                </c:pt>
                <c:pt idx="61">
                  <c:v>7/28/1986</c:v>
                </c:pt>
                <c:pt idx="62">
                  <c:v>8/4/1986</c:v>
                </c:pt>
                <c:pt idx="63">
                  <c:v>8/11/1986</c:v>
                </c:pt>
                <c:pt idx="64">
                  <c:v>8/18/1986</c:v>
                </c:pt>
                <c:pt idx="65">
                  <c:v>8/25/1986</c:v>
                </c:pt>
                <c:pt idx="66">
                  <c:v>9/1/1986</c:v>
                </c:pt>
                <c:pt idx="67">
                  <c:v>9/8/1986</c:v>
                </c:pt>
                <c:pt idx="68">
                  <c:v>9/15/1986</c:v>
                </c:pt>
                <c:pt idx="69">
                  <c:v>9/22/1986</c:v>
                </c:pt>
                <c:pt idx="70">
                  <c:v>9/29/1986</c:v>
                </c:pt>
                <c:pt idx="71">
                  <c:v>10/6/1986</c:v>
                </c:pt>
                <c:pt idx="72">
                  <c:v>10/13/1986</c:v>
                </c:pt>
                <c:pt idx="73">
                  <c:v>10/20/1986</c:v>
                </c:pt>
                <c:pt idx="74">
                  <c:v>10/27/1986</c:v>
                </c:pt>
                <c:pt idx="75">
                  <c:v>11/3/1986</c:v>
                </c:pt>
                <c:pt idx="76">
                  <c:v>11/10/1986</c:v>
                </c:pt>
                <c:pt idx="77">
                  <c:v>11/17/1986</c:v>
                </c:pt>
                <c:pt idx="78">
                  <c:v>11/24/1986</c:v>
                </c:pt>
                <c:pt idx="79">
                  <c:v>12/1/1986</c:v>
                </c:pt>
                <c:pt idx="80">
                  <c:v>12/8/1986</c:v>
                </c:pt>
                <c:pt idx="81">
                  <c:v>12/15/1986</c:v>
                </c:pt>
                <c:pt idx="82">
                  <c:v>12/22/1986</c:v>
                </c:pt>
                <c:pt idx="83">
                  <c:v>12/29/1986</c:v>
                </c:pt>
                <c:pt idx="84">
                  <c:v>1/5/1987</c:v>
                </c:pt>
                <c:pt idx="85">
                  <c:v>1/12/1987</c:v>
                </c:pt>
                <c:pt idx="86">
                  <c:v>1/19/1987</c:v>
                </c:pt>
                <c:pt idx="87">
                  <c:v>1/26/1987</c:v>
                </c:pt>
                <c:pt idx="88">
                  <c:v>2/2/1987</c:v>
                </c:pt>
                <c:pt idx="89">
                  <c:v>2/9/1987</c:v>
                </c:pt>
                <c:pt idx="90">
                  <c:v>2/16/1987</c:v>
                </c:pt>
                <c:pt idx="91">
                  <c:v>2/23/1987</c:v>
                </c:pt>
                <c:pt idx="92">
                  <c:v>3/2/1987</c:v>
                </c:pt>
                <c:pt idx="93">
                  <c:v>3/9/1987</c:v>
                </c:pt>
                <c:pt idx="94">
                  <c:v>3/16/1987</c:v>
                </c:pt>
                <c:pt idx="95">
                  <c:v>3/23/1987</c:v>
                </c:pt>
                <c:pt idx="96">
                  <c:v>3/30/1987</c:v>
                </c:pt>
                <c:pt idx="97">
                  <c:v>4/6/1987</c:v>
                </c:pt>
                <c:pt idx="98">
                  <c:v>4/13/1987</c:v>
                </c:pt>
                <c:pt idx="99">
                  <c:v>4/20/1987</c:v>
                </c:pt>
                <c:pt idx="100">
                  <c:v>4/27/1987</c:v>
                </c:pt>
                <c:pt idx="101">
                  <c:v>5/4/1987</c:v>
                </c:pt>
                <c:pt idx="102">
                  <c:v>5/11/1987</c:v>
                </c:pt>
                <c:pt idx="103">
                  <c:v>5/18/1987</c:v>
                </c:pt>
                <c:pt idx="104">
                  <c:v>5/25/1987</c:v>
                </c:pt>
                <c:pt idx="105">
                  <c:v>6/1/1987</c:v>
                </c:pt>
                <c:pt idx="106">
                  <c:v>6/8/1987</c:v>
                </c:pt>
                <c:pt idx="107">
                  <c:v>6/15/1987</c:v>
                </c:pt>
                <c:pt idx="108">
                  <c:v>6/22/1987</c:v>
                </c:pt>
                <c:pt idx="109">
                  <c:v>6/29/1987</c:v>
                </c:pt>
                <c:pt idx="110">
                  <c:v>7/6/1987</c:v>
                </c:pt>
                <c:pt idx="111">
                  <c:v>7/13/1987</c:v>
                </c:pt>
                <c:pt idx="112">
                  <c:v>7/20/1987</c:v>
                </c:pt>
                <c:pt idx="113">
                  <c:v>7/27/1987</c:v>
                </c:pt>
                <c:pt idx="114">
                  <c:v>8/3/1987</c:v>
                </c:pt>
                <c:pt idx="115">
                  <c:v>8/10/1987</c:v>
                </c:pt>
                <c:pt idx="116">
                  <c:v>8/17/1987</c:v>
                </c:pt>
                <c:pt idx="117">
                  <c:v>8/24/1987</c:v>
                </c:pt>
                <c:pt idx="118">
                  <c:v>8/31/1987</c:v>
                </c:pt>
                <c:pt idx="119">
                  <c:v>9/7/1987</c:v>
                </c:pt>
                <c:pt idx="120">
                  <c:v>9/14/1987</c:v>
                </c:pt>
                <c:pt idx="121">
                  <c:v>9/21/1987</c:v>
                </c:pt>
                <c:pt idx="122">
                  <c:v>9/28/1987</c:v>
                </c:pt>
                <c:pt idx="123">
                  <c:v>10/5/1987</c:v>
                </c:pt>
                <c:pt idx="124">
                  <c:v>10/12/1987</c:v>
                </c:pt>
                <c:pt idx="125">
                  <c:v>10/19/1987</c:v>
                </c:pt>
                <c:pt idx="126">
                  <c:v>10/26/1987</c:v>
                </c:pt>
                <c:pt idx="127">
                  <c:v>11/2/1987</c:v>
                </c:pt>
                <c:pt idx="128">
                  <c:v>11/9/1987</c:v>
                </c:pt>
                <c:pt idx="129">
                  <c:v>11/16/1987</c:v>
                </c:pt>
                <c:pt idx="130">
                  <c:v>11/23/1987</c:v>
                </c:pt>
                <c:pt idx="131">
                  <c:v>11/30/1987</c:v>
                </c:pt>
                <c:pt idx="132">
                  <c:v>12/7/1987</c:v>
                </c:pt>
                <c:pt idx="133">
                  <c:v>12/14/1987</c:v>
                </c:pt>
                <c:pt idx="134">
                  <c:v>12/21/1987</c:v>
                </c:pt>
                <c:pt idx="135">
                  <c:v>12/28/1987</c:v>
                </c:pt>
                <c:pt idx="136">
                  <c:v>1/4/1988</c:v>
                </c:pt>
                <c:pt idx="137">
                  <c:v>1/11/1988</c:v>
                </c:pt>
                <c:pt idx="138">
                  <c:v>1/18/1988</c:v>
                </c:pt>
                <c:pt idx="139">
                  <c:v>1/25/1988</c:v>
                </c:pt>
                <c:pt idx="140">
                  <c:v>2/1/1988</c:v>
                </c:pt>
                <c:pt idx="141">
                  <c:v>2/8/1988</c:v>
                </c:pt>
                <c:pt idx="142">
                  <c:v>2/15/1988</c:v>
                </c:pt>
                <c:pt idx="143">
                  <c:v>2/22/1988</c:v>
                </c:pt>
                <c:pt idx="144">
                  <c:v>2/29/1988</c:v>
                </c:pt>
                <c:pt idx="145">
                  <c:v>3/7/1988</c:v>
                </c:pt>
                <c:pt idx="146">
                  <c:v>3/14/1988</c:v>
                </c:pt>
                <c:pt idx="147">
                  <c:v>3/21/1988</c:v>
                </c:pt>
                <c:pt idx="148">
                  <c:v>3/28/1988</c:v>
                </c:pt>
                <c:pt idx="149">
                  <c:v>4/4/1988</c:v>
                </c:pt>
                <c:pt idx="150">
                  <c:v>4/11/1988</c:v>
                </c:pt>
                <c:pt idx="151">
                  <c:v>4/18/1988</c:v>
                </c:pt>
                <c:pt idx="152">
                  <c:v>4/25/1988</c:v>
                </c:pt>
                <c:pt idx="153">
                  <c:v>5/2/1988</c:v>
                </c:pt>
                <c:pt idx="154">
                  <c:v>5/9/1988</c:v>
                </c:pt>
                <c:pt idx="155">
                  <c:v>5/16/1988</c:v>
                </c:pt>
                <c:pt idx="156">
                  <c:v>5/23/1988</c:v>
                </c:pt>
                <c:pt idx="157">
                  <c:v>5/30/1988</c:v>
                </c:pt>
                <c:pt idx="158">
                  <c:v>6/6/1988</c:v>
                </c:pt>
                <c:pt idx="159">
                  <c:v>6/13/1988</c:v>
                </c:pt>
                <c:pt idx="160">
                  <c:v>6/20/1988</c:v>
                </c:pt>
                <c:pt idx="161">
                  <c:v>6/27/1988</c:v>
                </c:pt>
                <c:pt idx="162">
                  <c:v>7/4/1988</c:v>
                </c:pt>
                <c:pt idx="163">
                  <c:v>7/11/1988</c:v>
                </c:pt>
                <c:pt idx="164">
                  <c:v>7/18/1988</c:v>
                </c:pt>
                <c:pt idx="165">
                  <c:v>7/25/1988</c:v>
                </c:pt>
                <c:pt idx="166">
                  <c:v>8/1/1988</c:v>
                </c:pt>
                <c:pt idx="167">
                  <c:v>8/8/1988</c:v>
                </c:pt>
                <c:pt idx="168">
                  <c:v>8/15/1988</c:v>
                </c:pt>
                <c:pt idx="169">
                  <c:v>8/22/1988</c:v>
                </c:pt>
                <c:pt idx="170">
                  <c:v>8/29/1988</c:v>
                </c:pt>
                <c:pt idx="171">
                  <c:v>9/5/1988</c:v>
                </c:pt>
                <c:pt idx="172">
                  <c:v>9/12/1988</c:v>
                </c:pt>
                <c:pt idx="173">
                  <c:v>9/19/1988</c:v>
                </c:pt>
                <c:pt idx="174">
                  <c:v>9/26/1988</c:v>
                </c:pt>
                <c:pt idx="175">
                  <c:v>10/3/1988</c:v>
                </c:pt>
                <c:pt idx="176">
                  <c:v>10/10/1988</c:v>
                </c:pt>
                <c:pt idx="177">
                  <c:v>10/17/1988</c:v>
                </c:pt>
                <c:pt idx="178">
                  <c:v>10/24/1988</c:v>
                </c:pt>
                <c:pt idx="179">
                  <c:v>10/31/1988</c:v>
                </c:pt>
                <c:pt idx="180">
                  <c:v>11/7/1988</c:v>
                </c:pt>
                <c:pt idx="181">
                  <c:v>11/14/1988</c:v>
                </c:pt>
                <c:pt idx="182">
                  <c:v>11/21/1988</c:v>
                </c:pt>
                <c:pt idx="183">
                  <c:v>11/28/1988</c:v>
                </c:pt>
                <c:pt idx="184">
                  <c:v>12/5/1988</c:v>
                </c:pt>
                <c:pt idx="185">
                  <c:v>12/12/1988</c:v>
                </c:pt>
                <c:pt idx="186">
                  <c:v>12/19/1988</c:v>
                </c:pt>
                <c:pt idx="187">
                  <c:v>12/26/1988</c:v>
                </c:pt>
                <c:pt idx="188">
                  <c:v>1/2/1989</c:v>
                </c:pt>
                <c:pt idx="189">
                  <c:v>1/9/1989</c:v>
                </c:pt>
                <c:pt idx="190">
                  <c:v>1/16/1989</c:v>
                </c:pt>
                <c:pt idx="191">
                  <c:v>1/23/1989</c:v>
                </c:pt>
                <c:pt idx="192">
                  <c:v>1/30/1989</c:v>
                </c:pt>
                <c:pt idx="193">
                  <c:v>2/6/1989</c:v>
                </c:pt>
                <c:pt idx="194">
                  <c:v>2/13/1989</c:v>
                </c:pt>
                <c:pt idx="195">
                  <c:v>2/20/1989</c:v>
                </c:pt>
                <c:pt idx="196">
                  <c:v>2/27/1989</c:v>
                </c:pt>
                <c:pt idx="197">
                  <c:v>3/6/1989</c:v>
                </c:pt>
                <c:pt idx="198">
                  <c:v>3/13/1989</c:v>
                </c:pt>
                <c:pt idx="199">
                  <c:v>3/20/1989</c:v>
                </c:pt>
                <c:pt idx="200">
                  <c:v>3/27/1989</c:v>
                </c:pt>
                <c:pt idx="201">
                  <c:v>4/3/1989</c:v>
                </c:pt>
                <c:pt idx="202">
                  <c:v>4/10/1989</c:v>
                </c:pt>
                <c:pt idx="203">
                  <c:v>4/17/1989</c:v>
                </c:pt>
                <c:pt idx="204">
                  <c:v>4/24/1989</c:v>
                </c:pt>
                <c:pt idx="205">
                  <c:v>5/1/1989</c:v>
                </c:pt>
                <c:pt idx="206">
                  <c:v>5/8/1989</c:v>
                </c:pt>
                <c:pt idx="207">
                  <c:v>5/15/1989</c:v>
                </c:pt>
                <c:pt idx="208">
                  <c:v>5/22/1989</c:v>
                </c:pt>
                <c:pt idx="209">
                  <c:v>5/29/1989</c:v>
                </c:pt>
                <c:pt idx="210">
                  <c:v>6/5/1989</c:v>
                </c:pt>
                <c:pt idx="211">
                  <c:v>6/12/1989</c:v>
                </c:pt>
                <c:pt idx="212">
                  <c:v>6/19/1989</c:v>
                </c:pt>
                <c:pt idx="213">
                  <c:v>6/26/1989</c:v>
                </c:pt>
                <c:pt idx="214">
                  <c:v>7/3/1989</c:v>
                </c:pt>
                <c:pt idx="215">
                  <c:v>7/10/1989</c:v>
                </c:pt>
                <c:pt idx="216">
                  <c:v>7/17/1989</c:v>
                </c:pt>
                <c:pt idx="217">
                  <c:v>7/24/1989</c:v>
                </c:pt>
                <c:pt idx="218">
                  <c:v>7/31/1989</c:v>
                </c:pt>
                <c:pt idx="219">
                  <c:v>8/7/1989</c:v>
                </c:pt>
                <c:pt idx="220">
                  <c:v>8/14/1989</c:v>
                </c:pt>
                <c:pt idx="221">
                  <c:v>8/21/1989</c:v>
                </c:pt>
                <c:pt idx="222">
                  <c:v>8/28/1989</c:v>
                </c:pt>
                <c:pt idx="223">
                  <c:v>9/4/1989</c:v>
                </c:pt>
                <c:pt idx="224">
                  <c:v>9/11/1989</c:v>
                </c:pt>
                <c:pt idx="225">
                  <c:v>9/18/1989</c:v>
                </c:pt>
                <c:pt idx="226">
                  <c:v>9/25/1989</c:v>
                </c:pt>
                <c:pt idx="227">
                  <c:v>10/2/1989</c:v>
                </c:pt>
                <c:pt idx="228">
                  <c:v>10/9/1989</c:v>
                </c:pt>
                <c:pt idx="229">
                  <c:v>10/16/1989</c:v>
                </c:pt>
                <c:pt idx="230">
                  <c:v>10/23/1989</c:v>
                </c:pt>
                <c:pt idx="231">
                  <c:v>10/30/1989</c:v>
                </c:pt>
                <c:pt idx="232">
                  <c:v>11/6/1989</c:v>
                </c:pt>
                <c:pt idx="233">
                  <c:v>11/13/1989</c:v>
                </c:pt>
                <c:pt idx="234">
                  <c:v>11/20/1989</c:v>
                </c:pt>
                <c:pt idx="235">
                  <c:v>11/27/1989</c:v>
                </c:pt>
                <c:pt idx="236">
                  <c:v>12/4/1989</c:v>
                </c:pt>
                <c:pt idx="237">
                  <c:v>12/11/1989</c:v>
                </c:pt>
                <c:pt idx="238">
                  <c:v>12/18/1989</c:v>
                </c:pt>
                <c:pt idx="239">
                  <c:v>12/25/1989</c:v>
                </c:pt>
                <c:pt idx="240">
                  <c:v>1/1/1990</c:v>
                </c:pt>
                <c:pt idx="241">
                  <c:v>1/8/1990</c:v>
                </c:pt>
                <c:pt idx="242">
                  <c:v>1/15/1990</c:v>
                </c:pt>
                <c:pt idx="243">
                  <c:v>1/22/1990</c:v>
                </c:pt>
                <c:pt idx="244">
                  <c:v>1/29/1990</c:v>
                </c:pt>
                <c:pt idx="245">
                  <c:v>2/5/1990</c:v>
                </c:pt>
                <c:pt idx="246">
                  <c:v>2/12/1990</c:v>
                </c:pt>
                <c:pt idx="247">
                  <c:v>2/19/1990</c:v>
                </c:pt>
                <c:pt idx="248">
                  <c:v>2/26/1990</c:v>
                </c:pt>
                <c:pt idx="249">
                  <c:v>3/5/1990</c:v>
                </c:pt>
                <c:pt idx="250">
                  <c:v>3/12/1990</c:v>
                </c:pt>
                <c:pt idx="251">
                  <c:v>3/19/1990</c:v>
                </c:pt>
                <c:pt idx="252">
                  <c:v>3/26/1990</c:v>
                </c:pt>
                <c:pt idx="253">
                  <c:v>4/2/1990</c:v>
                </c:pt>
                <c:pt idx="254">
                  <c:v>4/9/1990</c:v>
                </c:pt>
                <c:pt idx="255">
                  <c:v>4/16/1990</c:v>
                </c:pt>
                <c:pt idx="256">
                  <c:v>4/23/1990</c:v>
                </c:pt>
                <c:pt idx="257">
                  <c:v>4/30/1990</c:v>
                </c:pt>
                <c:pt idx="258">
                  <c:v>5/7/1990</c:v>
                </c:pt>
                <c:pt idx="259">
                  <c:v>5/14/1990</c:v>
                </c:pt>
                <c:pt idx="260">
                  <c:v>5/21/1990</c:v>
                </c:pt>
                <c:pt idx="261">
                  <c:v>5/28/1990</c:v>
                </c:pt>
                <c:pt idx="262">
                  <c:v>6/4/1990</c:v>
                </c:pt>
                <c:pt idx="263">
                  <c:v>6/11/1990</c:v>
                </c:pt>
                <c:pt idx="264">
                  <c:v>6/18/1990</c:v>
                </c:pt>
                <c:pt idx="265">
                  <c:v>6/25/1990</c:v>
                </c:pt>
                <c:pt idx="266">
                  <c:v>7/2/1990</c:v>
                </c:pt>
                <c:pt idx="267">
                  <c:v>7/9/1990</c:v>
                </c:pt>
                <c:pt idx="268">
                  <c:v>7/16/1990</c:v>
                </c:pt>
                <c:pt idx="269">
                  <c:v>7/23/1990</c:v>
                </c:pt>
                <c:pt idx="270">
                  <c:v>7/30/1990</c:v>
                </c:pt>
                <c:pt idx="271">
                  <c:v>8/6/1990</c:v>
                </c:pt>
                <c:pt idx="272">
                  <c:v>8/13/1990</c:v>
                </c:pt>
                <c:pt idx="273">
                  <c:v>8/20/1990</c:v>
                </c:pt>
                <c:pt idx="274">
                  <c:v>8/27/1990</c:v>
                </c:pt>
                <c:pt idx="275">
                  <c:v>9/3/1990</c:v>
                </c:pt>
                <c:pt idx="276">
                  <c:v>9/10/1990</c:v>
                </c:pt>
                <c:pt idx="277">
                  <c:v>9/17/1990</c:v>
                </c:pt>
                <c:pt idx="278">
                  <c:v>9/24/1990</c:v>
                </c:pt>
                <c:pt idx="279">
                  <c:v>10/1/1990</c:v>
                </c:pt>
                <c:pt idx="280">
                  <c:v>10/8/1990</c:v>
                </c:pt>
                <c:pt idx="281">
                  <c:v>10/15/1990</c:v>
                </c:pt>
                <c:pt idx="282">
                  <c:v>10/22/1990</c:v>
                </c:pt>
                <c:pt idx="283">
                  <c:v>10/29/1990</c:v>
                </c:pt>
                <c:pt idx="284">
                  <c:v>11/5/1990</c:v>
                </c:pt>
                <c:pt idx="285">
                  <c:v>11/12/1990</c:v>
                </c:pt>
                <c:pt idx="286">
                  <c:v>11/19/1990</c:v>
                </c:pt>
                <c:pt idx="287">
                  <c:v>11/26/1990</c:v>
                </c:pt>
                <c:pt idx="288">
                  <c:v>12/3/1990</c:v>
                </c:pt>
                <c:pt idx="289">
                  <c:v>12/10/1990</c:v>
                </c:pt>
                <c:pt idx="290">
                  <c:v>12/17/1990</c:v>
                </c:pt>
                <c:pt idx="291">
                  <c:v>12/24/1990</c:v>
                </c:pt>
                <c:pt idx="292">
                  <c:v>12/31/1990</c:v>
                </c:pt>
                <c:pt idx="293">
                  <c:v>1/7/1991</c:v>
                </c:pt>
                <c:pt idx="294">
                  <c:v>1/14/1991</c:v>
                </c:pt>
                <c:pt idx="295">
                  <c:v>1/21/1991</c:v>
                </c:pt>
                <c:pt idx="296">
                  <c:v>1/28/1991</c:v>
                </c:pt>
                <c:pt idx="297">
                  <c:v>2/4/1991</c:v>
                </c:pt>
                <c:pt idx="298">
                  <c:v>2/11/1991</c:v>
                </c:pt>
                <c:pt idx="299">
                  <c:v>2/18/1991</c:v>
                </c:pt>
                <c:pt idx="300">
                  <c:v>2/25/1991</c:v>
                </c:pt>
                <c:pt idx="301">
                  <c:v>3/4/1991</c:v>
                </c:pt>
                <c:pt idx="302">
                  <c:v>3/11/1991</c:v>
                </c:pt>
                <c:pt idx="303">
                  <c:v>3/18/1991</c:v>
                </c:pt>
                <c:pt idx="304">
                  <c:v>3/25/1991</c:v>
                </c:pt>
                <c:pt idx="305">
                  <c:v>4/1/1991</c:v>
                </c:pt>
                <c:pt idx="306">
                  <c:v>4/8/1991</c:v>
                </c:pt>
                <c:pt idx="307">
                  <c:v>4/15/1991</c:v>
                </c:pt>
                <c:pt idx="308">
                  <c:v>4/22/1991</c:v>
                </c:pt>
                <c:pt idx="309">
                  <c:v>4/29/1991</c:v>
                </c:pt>
                <c:pt idx="310">
                  <c:v>5/6/1991</c:v>
                </c:pt>
                <c:pt idx="311">
                  <c:v>5/13/1991</c:v>
                </c:pt>
                <c:pt idx="312">
                  <c:v>5/20/1991</c:v>
                </c:pt>
                <c:pt idx="313">
                  <c:v>5/27/1991</c:v>
                </c:pt>
                <c:pt idx="314">
                  <c:v>6/3/1991</c:v>
                </c:pt>
                <c:pt idx="315">
                  <c:v>6/10/1991</c:v>
                </c:pt>
                <c:pt idx="316">
                  <c:v>6/17/1991</c:v>
                </c:pt>
                <c:pt idx="317">
                  <c:v>6/24/1991</c:v>
                </c:pt>
                <c:pt idx="318">
                  <c:v>7/1/1991</c:v>
                </c:pt>
                <c:pt idx="319">
                  <c:v>7/8/1991</c:v>
                </c:pt>
                <c:pt idx="320">
                  <c:v>7/15/1991</c:v>
                </c:pt>
                <c:pt idx="321">
                  <c:v>7/22/1991</c:v>
                </c:pt>
                <c:pt idx="322">
                  <c:v>7/29/1991</c:v>
                </c:pt>
                <c:pt idx="323">
                  <c:v>8/5/1991</c:v>
                </c:pt>
                <c:pt idx="324">
                  <c:v>8/12/1991</c:v>
                </c:pt>
                <c:pt idx="325">
                  <c:v>8/19/1991</c:v>
                </c:pt>
                <c:pt idx="326">
                  <c:v>8/26/1991</c:v>
                </c:pt>
                <c:pt idx="327">
                  <c:v>9/2/1991</c:v>
                </c:pt>
                <c:pt idx="328">
                  <c:v>9/9/1991</c:v>
                </c:pt>
                <c:pt idx="329">
                  <c:v>9/16/1991</c:v>
                </c:pt>
                <c:pt idx="330">
                  <c:v>9/23/1991</c:v>
                </c:pt>
                <c:pt idx="331">
                  <c:v>9/30/1991</c:v>
                </c:pt>
                <c:pt idx="332">
                  <c:v>10/7/1991</c:v>
                </c:pt>
                <c:pt idx="333">
                  <c:v>10/14/1991</c:v>
                </c:pt>
                <c:pt idx="334">
                  <c:v>10/21/1991</c:v>
                </c:pt>
                <c:pt idx="335">
                  <c:v>10/28/1991</c:v>
                </c:pt>
                <c:pt idx="336">
                  <c:v>11/4/1991</c:v>
                </c:pt>
                <c:pt idx="337">
                  <c:v>11/11/1991</c:v>
                </c:pt>
                <c:pt idx="338">
                  <c:v>11/18/1991</c:v>
                </c:pt>
                <c:pt idx="339">
                  <c:v>11/25/1991</c:v>
                </c:pt>
                <c:pt idx="340">
                  <c:v>12/2/1991</c:v>
                </c:pt>
                <c:pt idx="341">
                  <c:v>12/9/1991</c:v>
                </c:pt>
                <c:pt idx="342">
                  <c:v>12/16/1991</c:v>
                </c:pt>
                <c:pt idx="343">
                  <c:v>12/23/1991</c:v>
                </c:pt>
                <c:pt idx="344">
                  <c:v>12/30/1991</c:v>
                </c:pt>
                <c:pt idx="345">
                  <c:v>1/6/1992</c:v>
                </c:pt>
                <c:pt idx="346">
                  <c:v>1/13/1992</c:v>
                </c:pt>
                <c:pt idx="347">
                  <c:v>1/20/1992</c:v>
                </c:pt>
                <c:pt idx="348">
                  <c:v>1/27/1992</c:v>
                </c:pt>
                <c:pt idx="349">
                  <c:v>2/3/1992</c:v>
                </c:pt>
                <c:pt idx="350">
                  <c:v>2/10/1992</c:v>
                </c:pt>
                <c:pt idx="351">
                  <c:v>2/17/1992</c:v>
                </c:pt>
                <c:pt idx="352">
                  <c:v>2/24/1992</c:v>
                </c:pt>
                <c:pt idx="353">
                  <c:v>3/2/1992</c:v>
                </c:pt>
                <c:pt idx="354">
                  <c:v>3/9/1992</c:v>
                </c:pt>
                <c:pt idx="355">
                  <c:v>3/16/1992</c:v>
                </c:pt>
                <c:pt idx="356">
                  <c:v>3/23/1992</c:v>
                </c:pt>
                <c:pt idx="357">
                  <c:v>3/30/1992</c:v>
                </c:pt>
                <c:pt idx="358">
                  <c:v>4/6/1992</c:v>
                </c:pt>
                <c:pt idx="359">
                  <c:v>4/13/1992</c:v>
                </c:pt>
                <c:pt idx="360">
                  <c:v>4/20/1992</c:v>
                </c:pt>
                <c:pt idx="361">
                  <c:v>4/27/1992</c:v>
                </c:pt>
                <c:pt idx="362">
                  <c:v>5/4/1992</c:v>
                </c:pt>
                <c:pt idx="363">
                  <c:v>5/11/1992</c:v>
                </c:pt>
                <c:pt idx="364">
                  <c:v>5/18/1992</c:v>
                </c:pt>
                <c:pt idx="365">
                  <c:v>5/25/1992</c:v>
                </c:pt>
                <c:pt idx="366">
                  <c:v>6/1/1992</c:v>
                </c:pt>
                <c:pt idx="367">
                  <c:v>6/8/1992</c:v>
                </c:pt>
                <c:pt idx="368">
                  <c:v>6/15/1992</c:v>
                </c:pt>
                <c:pt idx="369">
                  <c:v>6/22/1992</c:v>
                </c:pt>
                <c:pt idx="370">
                  <c:v>6/29/1992</c:v>
                </c:pt>
                <c:pt idx="371">
                  <c:v>7/6/1992</c:v>
                </c:pt>
                <c:pt idx="372">
                  <c:v>7/13/1992</c:v>
                </c:pt>
                <c:pt idx="373">
                  <c:v>7/20/1992</c:v>
                </c:pt>
                <c:pt idx="374">
                  <c:v>7/27/1992</c:v>
                </c:pt>
                <c:pt idx="375">
                  <c:v>8/3/1992</c:v>
                </c:pt>
                <c:pt idx="376">
                  <c:v>8/10/1992</c:v>
                </c:pt>
                <c:pt idx="377">
                  <c:v>8/17/1992</c:v>
                </c:pt>
                <c:pt idx="378">
                  <c:v>8/24/1992</c:v>
                </c:pt>
                <c:pt idx="379">
                  <c:v>8/31/1992</c:v>
                </c:pt>
                <c:pt idx="380">
                  <c:v>9/7/1992</c:v>
                </c:pt>
                <c:pt idx="381">
                  <c:v>9/14/1992</c:v>
                </c:pt>
                <c:pt idx="382">
                  <c:v>9/21/1992</c:v>
                </c:pt>
                <c:pt idx="383">
                  <c:v>9/28/1992</c:v>
                </c:pt>
                <c:pt idx="384">
                  <c:v>10/5/1992</c:v>
                </c:pt>
                <c:pt idx="385">
                  <c:v>10/12/1992</c:v>
                </c:pt>
                <c:pt idx="386">
                  <c:v>10/19/1992</c:v>
                </c:pt>
                <c:pt idx="387">
                  <c:v>10/26/1992</c:v>
                </c:pt>
                <c:pt idx="388">
                  <c:v>11/2/1992</c:v>
                </c:pt>
                <c:pt idx="389">
                  <c:v>11/9/1992</c:v>
                </c:pt>
                <c:pt idx="390">
                  <c:v>11/16/1992</c:v>
                </c:pt>
                <c:pt idx="391">
                  <c:v>11/23/1992</c:v>
                </c:pt>
                <c:pt idx="392">
                  <c:v>11/30/1992</c:v>
                </c:pt>
                <c:pt idx="393">
                  <c:v>12/7/1992</c:v>
                </c:pt>
                <c:pt idx="394">
                  <c:v>12/14/1992</c:v>
                </c:pt>
                <c:pt idx="395">
                  <c:v>12/21/1992</c:v>
                </c:pt>
                <c:pt idx="396">
                  <c:v>12/28/1992</c:v>
                </c:pt>
                <c:pt idx="397">
                  <c:v>1/4/1993</c:v>
                </c:pt>
                <c:pt idx="398">
                  <c:v>1/11/1993</c:v>
                </c:pt>
                <c:pt idx="399">
                  <c:v>1/18/1993</c:v>
                </c:pt>
                <c:pt idx="400">
                  <c:v>1/25/1993</c:v>
                </c:pt>
                <c:pt idx="401">
                  <c:v>2/1/1993</c:v>
                </c:pt>
                <c:pt idx="402">
                  <c:v>2/8/1993</c:v>
                </c:pt>
                <c:pt idx="403">
                  <c:v>2/15/1993</c:v>
                </c:pt>
                <c:pt idx="404">
                  <c:v>2/22/1993</c:v>
                </c:pt>
                <c:pt idx="405">
                  <c:v>3/1/1993</c:v>
                </c:pt>
                <c:pt idx="406">
                  <c:v>3/8/1993</c:v>
                </c:pt>
                <c:pt idx="407">
                  <c:v>3/15/1993</c:v>
                </c:pt>
                <c:pt idx="408">
                  <c:v>3/22/1993</c:v>
                </c:pt>
                <c:pt idx="409">
                  <c:v>3/29/1993</c:v>
                </c:pt>
                <c:pt idx="410">
                  <c:v>4/5/1993</c:v>
                </c:pt>
                <c:pt idx="411">
                  <c:v>4/12/1993</c:v>
                </c:pt>
                <c:pt idx="412">
                  <c:v>4/19/1993</c:v>
                </c:pt>
                <c:pt idx="413">
                  <c:v>4/26/1993</c:v>
                </c:pt>
                <c:pt idx="414">
                  <c:v>5/3/1993</c:v>
                </c:pt>
                <c:pt idx="415">
                  <c:v>5/10/1993</c:v>
                </c:pt>
                <c:pt idx="416">
                  <c:v>5/17/1993</c:v>
                </c:pt>
                <c:pt idx="417">
                  <c:v>5/24/1993</c:v>
                </c:pt>
                <c:pt idx="418">
                  <c:v>5/31/1993</c:v>
                </c:pt>
                <c:pt idx="419">
                  <c:v>6/7/1993</c:v>
                </c:pt>
                <c:pt idx="420">
                  <c:v>6/14/1993</c:v>
                </c:pt>
                <c:pt idx="421">
                  <c:v>6/21/1993</c:v>
                </c:pt>
                <c:pt idx="422">
                  <c:v>6/28/1993</c:v>
                </c:pt>
                <c:pt idx="423">
                  <c:v>7/5/1993</c:v>
                </c:pt>
                <c:pt idx="424">
                  <c:v>7/12/1993</c:v>
                </c:pt>
                <c:pt idx="425">
                  <c:v>7/19/1993</c:v>
                </c:pt>
                <c:pt idx="426">
                  <c:v>7/26/1993</c:v>
                </c:pt>
                <c:pt idx="427">
                  <c:v>8/2/1993</c:v>
                </c:pt>
                <c:pt idx="428">
                  <c:v>8/9/1993</c:v>
                </c:pt>
                <c:pt idx="429">
                  <c:v>8/16/1993</c:v>
                </c:pt>
                <c:pt idx="430">
                  <c:v>8/23/1993</c:v>
                </c:pt>
                <c:pt idx="431">
                  <c:v>8/30/1993</c:v>
                </c:pt>
                <c:pt idx="432">
                  <c:v>9/6/1993</c:v>
                </c:pt>
                <c:pt idx="433">
                  <c:v>9/13/1993</c:v>
                </c:pt>
                <c:pt idx="434">
                  <c:v>9/20/1993</c:v>
                </c:pt>
                <c:pt idx="435">
                  <c:v>9/27/1993</c:v>
                </c:pt>
                <c:pt idx="436">
                  <c:v>10/4/1993</c:v>
                </c:pt>
                <c:pt idx="437">
                  <c:v>10/11/1993</c:v>
                </c:pt>
                <c:pt idx="438">
                  <c:v>10/18/1993</c:v>
                </c:pt>
                <c:pt idx="439">
                  <c:v>10/25/1993</c:v>
                </c:pt>
                <c:pt idx="440">
                  <c:v>11/1/1993</c:v>
                </c:pt>
                <c:pt idx="441">
                  <c:v>11/8/1993</c:v>
                </c:pt>
                <c:pt idx="442">
                  <c:v>11/15/1993</c:v>
                </c:pt>
                <c:pt idx="443">
                  <c:v>11/22/1993</c:v>
                </c:pt>
                <c:pt idx="444">
                  <c:v>11/29/1993</c:v>
                </c:pt>
                <c:pt idx="445">
                  <c:v>12/6/1993</c:v>
                </c:pt>
                <c:pt idx="446">
                  <c:v>12/13/1993</c:v>
                </c:pt>
                <c:pt idx="447">
                  <c:v>12/20/1993</c:v>
                </c:pt>
                <c:pt idx="448">
                  <c:v>12/27/1993</c:v>
                </c:pt>
                <c:pt idx="449">
                  <c:v>1/3/1994</c:v>
                </c:pt>
                <c:pt idx="450">
                  <c:v>1/10/1994</c:v>
                </c:pt>
                <c:pt idx="451">
                  <c:v>1/17/1994</c:v>
                </c:pt>
                <c:pt idx="452">
                  <c:v>1/24/1994</c:v>
                </c:pt>
                <c:pt idx="453">
                  <c:v>1/31/1994</c:v>
                </c:pt>
                <c:pt idx="454">
                  <c:v>2/7/1994</c:v>
                </c:pt>
                <c:pt idx="455">
                  <c:v>2/14/1994</c:v>
                </c:pt>
                <c:pt idx="456">
                  <c:v>2/21/1994</c:v>
                </c:pt>
                <c:pt idx="457">
                  <c:v>2/28/1994</c:v>
                </c:pt>
                <c:pt idx="458">
                  <c:v>3/7/1994</c:v>
                </c:pt>
                <c:pt idx="459">
                  <c:v>3/14/1994</c:v>
                </c:pt>
                <c:pt idx="460">
                  <c:v>3/21/1994</c:v>
                </c:pt>
                <c:pt idx="461">
                  <c:v>3/28/1994</c:v>
                </c:pt>
                <c:pt idx="462">
                  <c:v>4/4/1994</c:v>
                </c:pt>
                <c:pt idx="463">
                  <c:v>4/11/1994</c:v>
                </c:pt>
                <c:pt idx="464">
                  <c:v>4/18/1994</c:v>
                </c:pt>
                <c:pt idx="465">
                  <c:v>4/25/1994</c:v>
                </c:pt>
                <c:pt idx="466">
                  <c:v>5/2/1994</c:v>
                </c:pt>
                <c:pt idx="467">
                  <c:v>5/9/1994</c:v>
                </c:pt>
                <c:pt idx="468">
                  <c:v>5/16/1994</c:v>
                </c:pt>
                <c:pt idx="469">
                  <c:v>5/23/1994</c:v>
                </c:pt>
                <c:pt idx="470">
                  <c:v>5/30/1994</c:v>
                </c:pt>
                <c:pt idx="471">
                  <c:v>6/6/1994</c:v>
                </c:pt>
                <c:pt idx="472">
                  <c:v>6/13/1994</c:v>
                </c:pt>
                <c:pt idx="473">
                  <c:v>6/20/1994</c:v>
                </c:pt>
                <c:pt idx="474">
                  <c:v>6/27/1994</c:v>
                </c:pt>
                <c:pt idx="475">
                  <c:v>7/4/1994</c:v>
                </c:pt>
                <c:pt idx="476">
                  <c:v>7/11/1994</c:v>
                </c:pt>
                <c:pt idx="477">
                  <c:v>7/18/1994</c:v>
                </c:pt>
                <c:pt idx="478">
                  <c:v>7/25/1994</c:v>
                </c:pt>
                <c:pt idx="479">
                  <c:v>8/1/1994</c:v>
                </c:pt>
                <c:pt idx="480">
                  <c:v>8/8/1994</c:v>
                </c:pt>
                <c:pt idx="481">
                  <c:v>8/15/1994</c:v>
                </c:pt>
                <c:pt idx="482">
                  <c:v>8/22/1994</c:v>
                </c:pt>
                <c:pt idx="483">
                  <c:v>8/29/1994</c:v>
                </c:pt>
                <c:pt idx="484">
                  <c:v>9/5/1994</c:v>
                </c:pt>
                <c:pt idx="485">
                  <c:v>9/12/1994</c:v>
                </c:pt>
                <c:pt idx="486">
                  <c:v>9/19/1994</c:v>
                </c:pt>
                <c:pt idx="487">
                  <c:v>9/26/1994</c:v>
                </c:pt>
                <c:pt idx="488">
                  <c:v>10/3/1994</c:v>
                </c:pt>
                <c:pt idx="489">
                  <c:v>10/10/1994</c:v>
                </c:pt>
                <c:pt idx="490">
                  <c:v>10/17/1994</c:v>
                </c:pt>
                <c:pt idx="491">
                  <c:v>10/24/1994</c:v>
                </c:pt>
                <c:pt idx="492">
                  <c:v>10/31/1994</c:v>
                </c:pt>
                <c:pt idx="493">
                  <c:v>11/7/1994</c:v>
                </c:pt>
                <c:pt idx="494">
                  <c:v>11/14/1994</c:v>
                </c:pt>
                <c:pt idx="495">
                  <c:v>11/21/1994</c:v>
                </c:pt>
                <c:pt idx="496">
                  <c:v>11/28/1994</c:v>
                </c:pt>
                <c:pt idx="497">
                  <c:v>12/5/1994</c:v>
                </c:pt>
                <c:pt idx="498">
                  <c:v>12/12/1994</c:v>
                </c:pt>
                <c:pt idx="499">
                  <c:v>12/19/1994</c:v>
                </c:pt>
                <c:pt idx="500">
                  <c:v>12/26/1994</c:v>
                </c:pt>
                <c:pt idx="501">
                  <c:v>1/2/1995</c:v>
                </c:pt>
                <c:pt idx="502">
                  <c:v>1/9/1995</c:v>
                </c:pt>
                <c:pt idx="503">
                  <c:v>1/16/1995</c:v>
                </c:pt>
                <c:pt idx="504">
                  <c:v>1/23/1995</c:v>
                </c:pt>
                <c:pt idx="505">
                  <c:v>1/30/1995</c:v>
                </c:pt>
                <c:pt idx="506">
                  <c:v>2/6/1995</c:v>
                </c:pt>
                <c:pt idx="507">
                  <c:v>2/13/1995</c:v>
                </c:pt>
                <c:pt idx="508">
                  <c:v>2/20/1995</c:v>
                </c:pt>
                <c:pt idx="509">
                  <c:v>2/27/1995</c:v>
                </c:pt>
                <c:pt idx="510">
                  <c:v>3/6/1995</c:v>
                </c:pt>
                <c:pt idx="511">
                  <c:v>3/13/1995</c:v>
                </c:pt>
                <c:pt idx="512">
                  <c:v>3/20/1995</c:v>
                </c:pt>
                <c:pt idx="513">
                  <c:v>3/27/1995</c:v>
                </c:pt>
                <c:pt idx="514">
                  <c:v>4/3/1995</c:v>
                </c:pt>
                <c:pt idx="515">
                  <c:v>4/10/1995</c:v>
                </c:pt>
                <c:pt idx="516">
                  <c:v>4/17/1995</c:v>
                </c:pt>
                <c:pt idx="517">
                  <c:v>4/24/1995</c:v>
                </c:pt>
                <c:pt idx="518">
                  <c:v>5/1/1995</c:v>
                </c:pt>
                <c:pt idx="519">
                  <c:v>5/8/1995</c:v>
                </c:pt>
                <c:pt idx="520">
                  <c:v>5/15/1995</c:v>
                </c:pt>
                <c:pt idx="521">
                  <c:v>5/22/1995</c:v>
                </c:pt>
                <c:pt idx="522">
                  <c:v>5/29/1995</c:v>
                </c:pt>
                <c:pt idx="523">
                  <c:v>6/5/1995</c:v>
                </c:pt>
                <c:pt idx="524">
                  <c:v>6/12/1995</c:v>
                </c:pt>
                <c:pt idx="525">
                  <c:v>6/19/1995</c:v>
                </c:pt>
                <c:pt idx="526">
                  <c:v>6/26/1995</c:v>
                </c:pt>
                <c:pt idx="527">
                  <c:v>7/3/1995</c:v>
                </c:pt>
                <c:pt idx="528">
                  <c:v>7/10/1995</c:v>
                </c:pt>
                <c:pt idx="529">
                  <c:v>7/17/1995</c:v>
                </c:pt>
                <c:pt idx="530">
                  <c:v>7/24/1995</c:v>
                </c:pt>
                <c:pt idx="531">
                  <c:v>7/31/1995</c:v>
                </c:pt>
                <c:pt idx="532">
                  <c:v>8/7/1995</c:v>
                </c:pt>
                <c:pt idx="533">
                  <c:v>8/14/1995</c:v>
                </c:pt>
                <c:pt idx="534">
                  <c:v>8/21/1995</c:v>
                </c:pt>
                <c:pt idx="535">
                  <c:v>8/28/1995</c:v>
                </c:pt>
                <c:pt idx="536">
                  <c:v>9/4/1995</c:v>
                </c:pt>
                <c:pt idx="537">
                  <c:v>9/11/1995</c:v>
                </c:pt>
                <c:pt idx="538">
                  <c:v>9/18/1995</c:v>
                </c:pt>
                <c:pt idx="539">
                  <c:v>9/25/1995</c:v>
                </c:pt>
                <c:pt idx="540">
                  <c:v>10/2/1995</c:v>
                </c:pt>
                <c:pt idx="541">
                  <c:v>10/9/1995</c:v>
                </c:pt>
                <c:pt idx="542">
                  <c:v>10/16/1995</c:v>
                </c:pt>
                <c:pt idx="543">
                  <c:v>10/23/1995</c:v>
                </c:pt>
                <c:pt idx="544">
                  <c:v>10/30/1995</c:v>
                </c:pt>
                <c:pt idx="545">
                  <c:v>11/6/1995</c:v>
                </c:pt>
                <c:pt idx="546">
                  <c:v>11/13/1995</c:v>
                </c:pt>
                <c:pt idx="547">
                  <c:v>11/20/1995</c:v>
                </c:pt>
                <c:pt idx="548">
                  <c:v>11/27/1995</c:v>
                </c:pt>
                <c:pt idx="549">
                  <c:v>12/4/1995</c:v>
                </c:pt>
                <c:pt idx="550">
                  <c:v>12/11/1995</c:v>
                </c:pt>
                <c:pt idx="551">
                  <c:v>12/18/1995</c:v>
                </c:pt>
                <c:pt idx="552">
                  <c:v>12/25/1995</c:v>
                </c:pt>
                <c:pt idx="553">
                  <c:v>1/1/1996</c:v>
                </c:pt>
                <c:pt idx="554">
                  <c:v>1/8/1996</c:v>
                </c:pt>
                <c:pt idx="555">
                  <c:v>1/15/1996</c:v>
                </c:pt>
                <c:pt idx="556">
                  <c:v>1/22/1996</c:v>
                </c:pt>
                <c:pt idx="557">
                  <c:v>1/29/1996</c:v>
                </c:pt>
                <c:pt idx="558">
                  <c:v>2/5/1996</c:v>
                </c:pt>
                <c:pt idx="559">
                  <c:v>2/12/1996</c:v>
                </c:pt>
                <c:pt idx="560">
                  <c:v>2/19/1996</c:v>
                </c:pt>
                <c:pt idx="561">
                  <c:v>2/26/1996</c:v>
                </c:pt>
                <c:pt idx="562">
                  <c:v>3/4/1996</c:v>
                </c:pt>
                <c:pt idx="563">
                  <c:v>3/11/1996</c:v>
                </c:pt>
                <c:pt idx="564">
                  <c:v>3/18/1996</c:v>
                </c:pt>
                <c:pt idx="565">
                  <c:v>3/25/1996</c:v>
                </c:pt>
                <c:pt idx="566">
                  <c:v>4/1/1996</c:v>
                </c:pt>
                <c:pt idx="567">
                  <c:v>4/8/1996</c:v>
                </c:pt>
                <c:pt idx="568">
                  <c:v>4/15/1996</c:v>
                </c:pt>
                <c:pt idx="569">
                  <c:v>4/22/1996</c:v>
                </c:pt>
                <c:pt idx="570">
                  <c:v>4/29/1996</c:v>
                </c:pt>
                <c:pt idx="571">
                  <c:v>5/6/1996</c:v>
                </c:pt>
                <c:pt idx="572">
                  <c:v>5/13/1996</c:v>
                </c:pt>
                <c:pt idx="573">
                  <c:v>5/20/1996</c:v>
                </c:pt>
                <c:pt idx="574">
                  <c:v>5/27/1996</c:v>
                </c:pt>
                <c:pt idx="575">
                  <c:v>6/3/1996</c:v>
                </c:pt>
                <c:pt idx="576">
                  <c:v>6/10/1996</c:v>
                </c:pt>
                <c:pt idx="577">
                  <c:v>6/17/1996</c:v>
                </c:pt>
                <c:pt idx="578">
                  <c:v>6/24/1996</c:v>
                </c:pt>
                <c:pt idx="579">
                  <c:v>7/1/1996</c:v>
                </c:pt>
                <c:pt idx="580">
                  <c:v>7/8/1996</c:v>
                </c:pt>
                <c:pt idx="581">
                  <c:v>7/15/1996</c:v>
                </c:pt>
                <c:pt idx="582">
                  <c:v>7/22/1996</c:v>
                </c:pt>
                <c:pt idx="583">
                  <c:v>7/29/1996</c:v>
                </c:pt>
                <c:pt idx="584">
                  <c:v>8/5/1996</c:v>
                </c:pt>
                <c:pt idx="585">
                  <c:v>8/12/1996</c:v>
                </c:pt>
                <c:pt idx="586">
                  <c:v>8/19/1996</c:v>
                </c:pt>
                <c:pt idx="587">
                  <c:v>8/26/1996</c:v>
                </c:pt>
                <c:pt idx="588">
                  <c:v>9/2/1996</c:v>
                </c:pt>
                <c:pt idx="589">
                  <c:v>9/9/1996</c:v>
                </c:pt>
                <c:pt idx="590">
                  <c:v>9/16/1996</c:v>
                </c:pt>
                <c:pt idx="591">
                  <c:v>9/23/1996</c:v>
                </c:pt>
                <c:pt idx="592">
                  <c:v>9/30/1996</c:v>
                </c:pt>
                <c:pt idx="593">
                  <c:v>10/7/1996</c:v>
                </c:pt>
                <c:pt idx="594">
                  <c:v>10/14/1996</c:v>
                </c:pt>
                <c:pt idx="595">
                  <c:v>10/21/1996</c:v>
                </c:pt>
                <c:pt idx="596">
                  <c:v>10/28/1996</c:v>
                </c:pt>
                <c:pt idx="597">
                  <c:v>11/4/1996</c:v>
                </c:pt>
                <c:pt idx="598">
                  <c:v>11/11/1996</c:v>
                </c:pt>
                <c:pt idx="599">
                  <c:v>11/18/1996</c:v>
                </c:pt>
                <c:pt idx="600">
                  <c:v>11/25/1996</c:v>
                </c:pt>
                <c:pt idx="601">
                  <c:v>12/2/1996</c:v>
                </c:pt>
                <c:pt idx="602">
                  <c:v>12/9/1996</c:v>
                </c:pt>
                <c:pt idx="603">
                  <c:v>12/16/1996</c:v>
                </c:pt>
                <c:pt idx="604">
                  <c:v>12/23/1996</c:v>
                </c:pt>
                <c:pt idx="605">
                  <c:v>12/30/1996</c:v>
                </c:pt>
                <c:pt idx="606">
                  <c:v>1/6/1997</c:v>
                </c:pt>
                <c:pt idx="607">
                  <c:v>1/13/1997</c:v>
                </c:pt>
                <c:pt idx="608">
                  <c:v>1/20/1997</c:v>
                </c:pt>
                <c:pt idx="609">
                  <c:v>1/27/1997</c:v>
                </c:pt>
                <c:pt idx="610">
                  <c:v>2/3/1997</c:v>
                </c:pt>
                <c:pt idx="611">
                  <c:v>2/10/1997</c:v>
                </c:pt>
                <c:pt idx="612">
                  <c:v>2/17/1997</c:v>
                </c:pt>
                <c:pt idx="613">
                  <c:v>2/24/1997</c:v>
                </c:pt>
                <c:pt idx="614">
                  <c:v>3/3/1997</c:v>
                </c:pt>
                <c:pt idx="615">
                  <c:v>3/10/1997</c:v>
                </c:pt>
                <c:pt idx="616">
                  <c:v>3/17/1997</c:v>
                </c:pt>
                <c:pt idx="617">
                  <c:v>3/24/1997</c:v>
                </c:pt>
                <c:pt idx="618">
                  <c:v>3/31/1997</c:v>
                </c:pt>
                <c:pt idx="619">
                  <c:v>4/7/1997</c:v>
                </c:pt>
                <c:pt idx="620">
                  <c:v>4/14/1997</c:v>
                </c:pt>
                <c:pt idx="621">
                  <c:v>4/21/1997</c:v>
                </c:pt>
                <c:pt idx="622">
                  <c:v>4/28/1997</c:v>
                </c:pt>
                <c:pt idx="623">
                  <c:v>5/5/1997</c:v>
                </c:pt>
                <c:pt idx="624">
                  <c:v>5/12/1997</c:v>
                </c:pt>
                <c:pt idx="625">
                  <c:v>5/19/1997</c:v>
                </c:pt>
                <c:pt idx="626">
                  <c:v>5/26/1997</c:v>
                </c:pt>
                <c:pt idx="627">
                  <c:v>6/2/1997</c:v>
                </c:pt>
                <c:pt idx="628">
                  <c:v>6/9/1997</c:v>
                </c:pt>
                <c:pt idx="629">
                  <c:v>6/16/1997</c:v>
                </c:pt>
                <c:pt idx="630">
                  <c:v>6/23/1997</c:v>
                </c:pt>
                <c:pt idx="631">
                  <c:v>6/30/1997</c:v>
                </c:pt>
                <c:pt idx="632">
                  <c:v>7/7/1997</c:v>
                </c:pt>
                <c:pt idx="633">
                  <c:v>7/14/1997</c:v>
                </c:pt>
                <c:pt idx="634">
                  <c:v>7/21/1997</c:v>
                </c:pt>
                <c:pt idx="635">
                  <c:v>7/28/1997</c:v>
                </c:pt>
                <c:pt idx="636">
                  <c:v>8/4/1997</c:v>
                </c:pt>
                <c:pt idx="637">
                  <c:v>8/11/1997</c:v>
                </c:pt>
                <c:pt idx="638">
                  <c:v>8/18/1997</c:v>
                </c:pt>
                <c:pt idx="639">
                  <c:v>8/25/1997</c:v>
                </c:pt>
                <c:pt idx="640">
                  <c:v>9/1/1997</c:v>
                </c:pt>
                <c:pt idx="641">
                  <c:v>9/8/1997</c:v>
                </c:pt>
                <c:pt idx="642">
                  <c:v>9/15/1997</c:v>
                </c:pt>
                <c:pt idx="643">
                  <c:v>9/22/1997</c:v>
                </c:pt>
                <c:pt idx="644">
                  <c:v>9/29/1997</c:v>
                </c:pt>
                <c:pt idx="645">
                  <c:v>10/6/1997</c:v>
                </c:pt>
                <c:pt idx="646">
                  <c:v>10/13/1997</c:v>
                </c:pt>
                <c:pt idx="647">
                  <c:v>10/20/1997</c:v>
                </c:pt>
                <c:pt idx="648">
                  <c:v>10/27/1997</c:v>
                </c:pt>
                <c:pt idx="649">
                  <c:v>11/3/1997</c:v>
                </c:pt>
                <c:pt idx="650">
                  <c:v>11/10/1997</c:v>
                </c:pt>
                <c:pt idx="651">
                  <c:v>11/17/1997</c:v>
                </c:pt>
                <c:pt idx="652">
                  <c:v>11/24/1997</c:v>
                </c:pt>
                <c:pt idx="653">
                  <c:v>12/1/1997</c:v>
                </c:pt>
                <c:pt idx="654">
                  <c:v>12/8/1997</c:v>
                </c:pt>
                <c:pt idx="655">
                  <c:v>12/15/1997</c:v>
                </c:pt>
                <c:pt idx="656">
                  <c:v>12/22/1997</c:v>
                </c:pt>
                <c:pt idx="657">
                  <c:v>12/29/1997</c:v>
                </c:pt>
                <c:pt idx="658">
                  <c:v>1/5/1998</c:v>
                </c:pt>
                <c:pt idx="659">
                  <c:v>1/12/1998</c:v>
                </c:pt>
                <c:pt idx="660">
                  <c:v>1/19/1998</c:v>
                </c:pt>
                <c:pt idx="661">
                  <c:v>1/26/1998</c:v>
                </c:pt>
                <c:pt idx="662">
                  <c:v>2/2/1998</c:v>
                </c:pt>
                <c:pt idx="663">
                  <c:v>2/9/1998</c:v>
                </c:pt>
                <c:pt idx="664">
                  <c:v>2/16/1998</c:v>
                </c:pt>
                <c:pt idx="665">
                  <c:v>2/23/1998</c:v>
                </c:pt>
                <c:pt idx="666">
                  <c:v>3/2/1998</c:v>
                </c:pt>
                <c:pt idx="667">
                  <c:v>3/9/1998</c:v>
                </c:pt>
                <c:pt idx="668">
                  <c:v>3/16/1998</c:v>
                </c:pt>
                <c:pt idx="669">
                  <c:v>3/23/1998</c:v>
                </c:pt>
                <c:pt idx="670">
                  <c:v>3/30/1998</c:v>
                </c:pt>
                <c:pt idx="671">
                  <c:v>4/6/1998</c:v>
                </c:pt>
                <c:pt idx="672">
                  <c:v>4/13/1998</c:v>
                </c:pt>
                <c:pt idx="673">
                  <c:v>4/20/1998</c:v>
                </c:pt>
                <c:pt idx="674">
                  <c:v>4/27/1998</c:v>
                </c:pt>
                <c:pt idx="675">
                  <c:v>5/4/1998</c:v>
                </c:pt>
                <c:pt idx="676">
                  <c:v>5/11/1998</c:v>
                </c:pt>
                <c:pt idx="677">
                  <c:v>5/18/1998</c:v>
                </c:pt>
                <c:pt idx="678">
                  <c:v>5/25/1998</c:v>
                </c:pt>
                <c:pt idx="679">
                  <c:v>6/1/1998</c:v>
                </c:pt>
                <c:pt idx="680">
                  <c:v>6/8/1998</c:v>
                </c:pt>
                <c:pt idx="681">
                  <c:v>6/15/1998</c:v>
                </c:pt>
                <c:pt idx="682">
                  <c:v>6/22/1998</c:v>
                </c:pt>
                <c:pt idx="683">
                  <c:v>6/29/1998</c:v>
                </c:pt>
                <c:pt idx="684">
                  <c:v>7/6/1998</c:v>
                </c:pt>
                <c:pt idx="685">
                  <c:v>7/13/1998</c:v>
                </c:pt>
                <c:pt idx="686">
                  <c:v>7/20/1998</c:v>
                </c:pt>
                <c:pt idx="687">
                  <c:v>7/27/1998</c:v>
                </c:pt>
                <c:pt idx="688">
                  <c:v>8/3/1998</c:v>
                </c:pt>
                <c:pt idx="689">
                  <c:v>8/10/1998</c:v>
                </c:pt>
                <c:pt idx="690">
                  <c:v>8/17/1998</c:v>
                </c:pt>
                <c:pt idx="691">
                  <c:v>8/24/1998</c:v>
                </c:pt>
                <c:pt idx="692">
                  <c:v>8/31/1998</c:v>
                </c:pt>
                <c:pt idx="693">
                  <c:v>9/7/1998</c:v>
                </c:pt>
                <c:pt idx="694">
                  <c:v>9/14/1998</c:v>
                </c:pt>
                <c:pt idx="695">
                  <c:v>9/21/1998</c:v>
                </c:pt>
                <c:pt idx="696">
                  <c:v>9/28/1998</c:v>
                </c:pt>
                <c:pt idx="697">
                  <c:v>10/5/1998</c:v>
                </c:pt>
                <c:pt idx="698">
                  <c:v>10/12/1998</c:v>
                </c:pt>
                <c:pt idx="699">
                  <c:v>10/19/1998</c:v>
                </c:pt>
                <c:pt idx="700">
                  <c:v>10/26/1998</c:v>
                </c:pt>
                <c:pt idx="701">
                  <c:v>11/2/1998</c:v>
                </c:pt>
                <c:pt idx="702">
                  <c:v>11/9/1998</c:v>
                </c:pt>
                <c:pt idx="703">
                  <c:v>11/16/1998</c:v>
                </c:pt>
                <c:pt idx="704">
                  <c:v>11/23/1998</c:v>
                </c:pt>
                <c:pt idx="705">
                  <c:v>11/30/1998</c:v>
                </c:pt>
                <c:pt idx="706">
                  <c:v>12/7/1998</c:v>
                </c:pt>
                <c:pt idx="707">
                  <c:v>12/14/1998</c:v>
                </c:pt>
                <c:pt idx="708">
                  <c:v>12/21/1998</c:v>
                </c:pt>
                <c:pt idx="709">
                  <c:v>12/28/1998</c:v>
                </c:pt>
                <c:pt idx="710">
                  <c:v>1/4/1999</c:v>
                </c:pt>
                <c:pt idx="711">
                  <c:v>1/11/1999</c:v>
                </c:pt>
                <c:pt idx="712">
                  <c:v>1/18/1999</c:v>
                </c:pt>
                <c:pt idx="713">
                  <c:v>1/25/1999</c:v>
                </c:pt>
                <c:pt idx="714">
                  <c:v>2/1/1999</c:v>
                </c:pt>
                <c:pt idx="715">
                  <c:v>2/8/1999</c:v>
                </c:pt>
                <c:pt idx="716">
                  <c:v>2/15/1999</c:v>
                </c:pt>
                <c:pt idx="717">
                  <c:v>2/22/1999</c:v>
                </c:pt>
                <c:pt idx="718">
                  <c:v>3/1/1999</c:v>
                </c:pt>
                <c:pt idx="719">
                  <c:v>3/8/1999</c:v>
                </c:pt>
                <c:pt idx="720">
                  <c:v>3/15/1999</c:v>
                </c:pt>
                <c:pt idx="721">
                  <c:v>3/22/1999</c:v>
                </c:pt>
                <c:pt idx="722">
                  <c:v>3/29/1999</c:v>
                </c:pt>
                <c:pt idx="723">
                  <c:v>4/5/1999</c:v>
                </c:pt>
                <c:pt idx="724">
                  <c:v>4/12/1999</c:v>
                </c:pt>
                <c:pt idx="725">
                  <c:v>4/19/1999</c:v>
                </c:pt>
                <c:pt idx="726">
                  <c:v>4/26/1999</c:v>
                </c:pt>
                <c:pt idx="727">
                  <c:v>5/3/1999</c:v>
                </c:pt>
                <c:pt idx="728">
                  <c:v>5/10/1999</c:v>
                </c:pt>
                <c:pt idx="729">
                  <c:v>5/17/1999</c:v>
                </c:pt>
                <c:pt idx="730">
                  <c:v>5/24/1999</c:v>
                </c:pt>
                <c:pt idx="731">
                  <c:v>5/31/1999</c:v>
                </c:pt>
                <c:pt idx="732">
                  <c:v>6/7/1999</c:v>
                </c:pt>
                <c:pt idx="733">
                  <c:v>6/14/1999</c:v>
                </c:pt>
                <c:pt idx="734">
                  <c:v>6/21/1999</c:v>
                </c:pt>
                <c:pt idx="735">
                  <c:v>6/28/1999</c:v>
                </c:pt>
                <c:pt idx="736">
                  <c:v>7/5/1999</c:v>
                </c:pt>
                <c:pt idx="737">
                  <c:v>7/12/1999</c:v>
                </c:pt>
                <c:pt idx="738">
                  <c:v>7/19/1999</c:v>
                </c:pt>
                <c:pt idx="739">
                  <c:v>7/26/1999</c:v>
                </c:pt>
                <c:pt idx="740">
                  <c:v>8/2/1999</c:v>
                </c:pt>
                <c:pt idx="741">
                  <c:v>8/9/1999</c:v>
                </c:pt>
                <c:pt idx="742">
                  <c:v>8/16/1999</c:v>
                </c:pt>
                <c:pt idx="743">
                  <c:v>8/23/1999</c:v>
                </c:pt>
                <c:pt idx="744">
                  <c:v>8/30/1999</c:v>
                </c:pt>
                <c:pt idx="745">
                  <c:v>9/6/1999</c:v>
                </c:pt>
                <c:pt idx="746">
                  <c:v>9/13/1999</c:v>
                </c:pt>
                <c:pt idx="747">
                  <c:v>9/20/1999</c:v>
                </c:pt>
                <c:pt idx="748">
                  <c:v>9/27/1999</c:v>
                </c:pt>
                <c:pt idx="749">
                  <c:v>10/4/1999</c:v>
                </c:pt>
                <c:pt idx="750">
                  <c:v>10/11/1999</c:v>
                </c:pt>
                <c:pt idx="751">
                  <c:v>10/18/1999</c:v>
                </c:pt>
                <c:pt idx="752">
                  <c:v>10/25/1999</c:v>
                </c:pt>
                <c:pt idx="753">
                  <c:v>11/1/1999</c:v>
                </c:pt>
                <c:pt idx="754">
                  <c:v>11/8/1999</c:v>
                </c:pt>
                <c:pt idx="755">
                  <c:v>11/15/1999</c:v>
                </c:pt>
                <c:pt idx="756">
                  <c:v>11/22/1999</c:v>
                </c:pt>
                <c:pt idx="757">
                  <c:v>11/29/1999</c:v>
                </c:pt>
                <c:pt idx="758">
                  <c:v>12/6/1999</c:v>
                </c:pt>
                <c:pt idx="759">
                  <c:v>12/13/1999</c:v>
                </c:pt>
                <c:pt idx="760">
                  <c:v>12/20/1999</c:v>
                </c:pt>
                <c:pt idx="761">
                  <c:v>12/27/1999</c:v>
                </c:pt>
                <c:pt idx="762">
                  <c:v>1/3/2000</c:v>
                </c:pt>
                <c:pt idx="763">
                  <c:v>1/10/2000</c:v>
                </c:pt>
                <c:pt idx="764">
                  <c:v>1/17/2000</c:v>
                </c:pt>
                <c:pt idx="765">
                  <c:v>1/24/2000</c:v>
                </c:pt>
                <c:pt idx="766">
                  <c:v>1/31/2000</c:v>
                </c:pt>
                <c:pt idx="767">
                  <c:v>2/7/2000</c:v>
                </c:pt>
                <c:pt idx="768">
                  <c:v>2/14/2000</c:v>
                </c:pt>
                <c:pt idx="769">
                  <c:v>2/21/2000</c:v>
                </c:pt>
                <c:pt idx="770">
                  <c:v>2/28/2000</c:v>
                </c:pt>
                <c:pt idx="771">
                  <c:v>3/6/2000</c:v>
                </c:pt>
                <c:pt idx="772">
                  <c:v>3/13/2000</c:v>
                </c:pt>
                <c:pt idx="773">
                  <c:v>3/20/2000</c:v>
                </c:pt>
                <c:pt idx="774">
                  <c:v>3/27/2000</c:v>
                </c:pt>
                <c:pt idx="775">
                  <c:v>4/3/2000</c:v>
                </c:pt>
                <c:pt idx="776">
                  <c:v>4/10/2000</c:v>
                </c:pt>
                <c:pt idx="777">
                  <c:v>4/17/2000</c:v>
                </c:pt>
                <c:pt idx="778">
                  <c:v>4/24/2000</c:v>
                </c:pt>
                <c:pt idx="779">
                  <c:v>5/1/2000</c:v>
                </c:pt>
                <c:pt idx="780">
                  <c:v>5/8/2000</c:v>
                </c:pt>
                <c:pt idx="781">
                  <c:v>5/15/2000</c:v>
                </c:pt>
                <c:pt idx="782">
                  <c:v>5/22/2000</c:v>
                </c:pt>
                <c:pt idx="783">
                  <c:v>5/29/2000</c:v>
                </c:pt>
                <c:pt idx="784">
                  <c:v>6/5/2000</c:v>
                </c:pt>
                <c:pt idx="785">
                  <c:v>6/12/2000</c:v>
                </c:pt>
                <c:pt idx="786">
                  <c:v>6/19/2000</c:v>
                </c:pt>
                <c:pt idx="787">
                  <c:v>6/26/2000</c:v>
                </c:pt>
                <c:pt idx="788">
                  <c:v>7/3/2000</c:v>
                </c:pt>
                <c:pt idx="789">
                  <c:v>7/10/2000</c:v>
                </c:pt>
                <c:pt idx="790">
                  <c:v>7/17/2000</c:v>
                </c:pt>
                <c:pt idx="791">
                  <c:v>7/24/2000</c:v>
                </c:pt>
                <c:pt idx="792">
                  <c:v>7/31/2000</c:v>
                </c:pt>
                <c:pt idx="793">
                  <c:v>8/7/2000</c:v>
                </c:pt>
                <c:pt idx="794">
                  <c:v>8/14/2000</c:v>
                </c:pt>
                <c:pt idx="795">
                  <c:v>8/21/2000</c:v>
                </c:pt>
                <c:pt idx="796">
                  <c:v>8/28/2000</c:v>
                </c:pt>
                <c:pt idx="797">
                  <c:v>9/4/2000</c:v>
                </c:pt>
                <c:pt idx="798">
                  <c:v>9/11/2000</c:v>
                </c:pt>
                <c:pt idx="799">
                  <c:v>9/18/2000</c:v>
                </c:pt>
                <c:pt idx="800">
                  <c:v>9/25/2000</c:v>
                </c:pt>
                <c:pt idx="801">
                  <c:v>10/2/2000</c:v>
                </c:pt>
                <c:pt idx="802">
                  <c:v>10/9/2000</c:v>
                </c:pt>
                <c:pt idx="803">
                  <c:v>10/16/2000</c:v>
                </c:pt>
                <c:pt idx="804">
                  <c:v>10/23/2000</c:v>
                </c:pt>
                <c:pt idx="805">
                  <c:v>10/30/2000</c:v>
                </c:pt>
                <c:pt idx="806">
                  <c:v>11/6/2000</c:v>
                </c:pt>
                <c:pt idx="807">
                  <c:v>11/13/2000</c:v>
                </c:pt>
                <c:pt idx="808">
                  <c:v>11/20/2000</c:v>
                </c:pt>
                <c:pt idx="809">
                  <c:v>11/27/2000</c:v>
                </c:pt>
                <c:pt idx="810">
                  <c:v>12/4/2000</c:v>
                </c:pt>
                <c:pt idx="811">
                  <c:v>12/11/2000</c:v>
                </c:pt>
                <c:pt idx="812">
                  <c:v>12/18/2000</c:v>
                </c:pt>
                <c:pt idx="813">
                  <c:v>12/25/2000</c:v>
                </c:pt>
                <c:pt idx="814">
                  <c:v>1/1/2001</c:v>
                </c:pt>
                <c:pt idx="815">
                  <c:v>1/8/2001</c:v>
                </c:pt>
                <c:pt idx="816">
                  <c:v>1/15/2001</c:v>
                </c:pt>
                <c:pt idx="817">
                  <c:v>1/22/2001</c:v>
                </c:pt>
                <c:pt idx="818">
                  <c:v>1/29/2001</c:v>
                </c:pt>
                <c:pt idx="819">
                  <c:v>2/5/2001</c:v>
                </c:pt>
                <c:pt idx="820">
                  <c:v>2/12/2001</c:v>
                </c:pt>
                <c:pt idx="821">
                  <c:v>2/19/2001</c:v>
                </c:pt>
                <c:pt idx="822">
                  <c:v>2/26/2001</c:v>
                </c:pt>
                <c:pt idx="823">
                  <c:v>3/5/2001</c:v>
                </c:pt>
                <c:pt idx="824">
                  <c:v>3/12/2001</c:v>
                </c:pt>
                <c:pt idx="825">
                  <c:v>3/19/2001</c:v>
                </c:pt>
                <c:pt idx="826">
                  <c:v>3/26/2001</c:v>
                </c:pt>
                <c:pt idx="827">
                  <c:v>4/2/2001</c:v>
                </c:pt>
                <c:pt idx="828">
                  <c:v>4/9/2001</c:v>
                </c:pt>
                <c:pt idx="829">
                  <c:v>4/16/2001</c:v>
                </c:pt>
                <c:pt idx="830">
                  <c:v>4/23/2001</c:v>
                </c:pt>
                <c:pt idx="831">
                  <c:v>4/30/2001</c:v>
                </c:pt>
                <c:pt idx="832">
                  <c:v>5/7/2001</c:v>
                </c:pt>
                <c:pt idx="833">
                  <c:v>5/14/2001</c:v>
                </c:pt>
                <c:pt idx="834">
                  <c:v>5/21/2001</c:v>
                </c:pt>
                <c:pt idx="835">
                  <c:v>5/28/2001</c:v>
                </c:pt>
                <c:pt idx="836">
                  <c:v>6/4/2001</c:v>
                </c:pt>
                <c:pt idx="837">
                  <c:v>6/11/2001</c:v>
                </c:pt>
                <c:pt idx="838">
                  <c:v>6/18/2001</c:v>
                </c:pt>
                <c:pt idx="839">
                  <c:v>6/25/2001</c:v>
                </c:pt>
                <c:pt idx="840">
                  <c:v>7/2/2001</c:v>
                </c:pt>
                <c:pt idx="841">
                  <c:v>7/9/2001</c:v>
                </c:pt>
                <c:pt idx="842">
                  <c:v>7/16/2001</c:v>
                </c:pt>
                <c:pt idx="843">
                  <c:v>7/23/2001</c:v>
                </c:pt>
                <c:pt idx="844">
                  <c:v>7/30/2001</c:v>
                </c:pt>
                <c:pt idx="845">
                  <c:v>8/6/2001</c:v>
                </c:pt>
                <c:pt idx="846">
                  <c:v>8/13/2001</c:v>
                </c:pt>
                <c:pt idx="847">
                  <c:v>8/20/2001</c:v>
                </c:pt>
                <c:pt idx="848">
                  <c:v>8/27/2001</c:v>
                </c:pt>
                <c:pt idx="849">
                  <c:v>9/3/2001</c:v>
                </c:pt>
                <c:pt idx="850">
                  <c:v>9/10/2001</c:v>
                </c:pt>
                <c:pt idx="851">
                  <c:v>9/17/2001</c:v>
                </c:pt>
                <c:pt idx="852">
                  <c:v>9/24/2001</c:v>
                </c:pt>
                <c:pt idx="853">
                  <c:v>10/1/2001</c:v>
                </c:pt>
                <c:pt idx="854">
                  <c:v>10/8/2001</c:v>
                </c:pt>
                <c:pt idx="855">
                  <c:v>10/15/2001</c:v>
                </c:pt>
                <c:pt idx="856">
                  <c:v>10/22/2001</c:v>
                </c:pt>
                <c:pt idx="857">
                  <c:v>10/29/2001</c:v>
                </c:pt>
                <c:pt idx="858">
                  <c:v>11/5/2001</c:v>
                </c:pt>
                <c:pt idx="859">
                  <c:v>11/12/2001</c:v>
                </c:pt>
                <c:pt idx="860">
                  <c:v>11/19/2001</c:v>
                </c:pt>
                <c:pt idx="861">
                  <c:v>11/26/2001</c:v>
                </c:pt>
                <c:pt idx="862">
                  <c:v>12/3/2001</c:v>
                </c:pt>
                <c:pt idx="863">
                  <c:v>12/10/2001</c:v>
                </c:pt>
                <c:pt idx="864">
                  <c:v>12/17/2001</c:v>
                </c:pt>
                <c:pt idx="865">
                  <c:v>12/24/2001</c:v>
                </c:pt>
                <c:pt idx="866">
                  <c:v>12/31/2001</c:v>
                </c:pt>
                <c:pt idx="867">
                  <c:v>1/7/2002</c:v>
                </c:pt>
                <c:pt idx="868">
                  <c:v>1/14/2002</c:v>
                </c:pt>
                <c:pt idx="869">
                  <c:v>1/21/2002</c:v>
                </c:pt>
                <c:pt idx="870">
                  <c:v>1/28/2002</c:v>
                </c:pt>
                <c:pt idx="871">
                  <c:v>2/4/2002</c:v>
                </c:pt>
                <c:pt idx="872">
                  <c:v>2/11/2002</c:v>
                </c:pt>
                <c:pt idx="873">
                  <c:v>2/18/2002</c:v>
                </c:pt>
                <c:pt idx="874">
                  <c:v>2/25/2002</c:v>
                </c:pt>
                <c:pt idx="875">
                  <c:v>3/4/2002</c:v>
                </c:pt>
                <c:pt idx="876">
                  <c:v>3/11/2002</c:v>
                </c:pt>
                <c:pt idx="877">
                  <c:v>3/18/2002</c:v>
                </c:pt>
                <c:pt idx="878">
                  <c:v>3/25/2002</c:v>
                </c:pt>
                <c:pt idx="879">
                  <c:v>4/1/2002</c:v>
                </c:pt>
                <c:pt idx="880">
                  <c:v>4/8/2002</c:v>
                </c:pt>
                <c:pt idx="881">
                  <c:v>4/15/2002</c:v>
                </c:pt>
                <c:pt idx="882">
                  <c:v>4/22/2002</c:v>
                </c:pt>
                <c:pt idx="883">
                  <c:v>4/29/2002</c:v>
                </c:pt>
                <c:pt idx="884">
                  <c:v>5/6/2002</c:v>
                </c:pt>
                <c:pt idx="885">
                  <c:v>5/13/2002</c:v>
                </c:pt>
                <c:pt idx="886">
                  <c:v>5/20/2002</c:v>
                </c:pt>
                <c:pt idx="887">
                  <c:v>5/27/2002</c:v>
                </c:pt>
                <c:pt idx="888">
                  <c:v>6/3/2002</c:v>
                </c:pt>
                <c:pt idx="889">
                  <c:v>6/10/2002</c:v>
                </c:pt>
                <c:pt idx="890">
                  <c:v>6/17/2002</c:v>
                </c:pt>
                <c:pt idx="891">
                  <c:v>6/24/2002</c:v>
                </c:pt>
                <c:pt idx="892">
                  <c:v>7/1/2002</c:v>
                </c:pt>
                <c:pt idx="893">
                  <c:v>7/8/2002</c:v>
                </c:pt>
                <c:pt idx="894">
                  <c:v>7/15/2002</c:v>
                </c:pt>
                <c:pt idx="895">
                  <c:v>7/22/2002</c:v>
                </c:pt>
                <c:pt idx="896">
                  <c:v>7/29/2002</c:v>
                </c:pt>
                <c:pt idx="897">
                  <c:v>8/5/2002</c:v>
                </c:pt>
                <c:pt idx="898">
                  <c:v>8/12/2002</c:v>
                </c:pt>
                <c:pt idx="899">
                  <c:v>8/19/2002</c:v>
                </c:pt>
                <c:pt idx="900">
                  <c:v>8/26/2002</c:v>
                </c:pt>
                <c:pt idx="901">
                  <c:v>9/2/2002</c:v>
                </c:pt>
                <c:pt idx="902">
                  <c:v>9/9/2002</c:v>
                </c:pt>
                <c:pt idx="903">
                  <c:v>9/16/2002</c:v>
                </c:pt>
                <c:pt idx="904">
                  <c:v>9/23/2002</c:v>
                </c:pt>
                <c:pt idx="905">
                  <c:v>9/30/2002</c:v>
                </c:pt>
                <c:pt idx="906">
                  <c:v>10/7/2002</c:v>
                </c:pt>
                <c:pt idx="907">
                  <c:v>10/14/2002</c:v>
                </c:pt>
                <c:pt idx="908">
                  <c:v>10/21/2002</c:v>
                </c:pt>
                <c:pt idx="909">
                  <c:v>10/28/2002</c:v>
                </c:pt>
                <c:pt idx="910">
                  <c:v>11/4/2002</c:v>
                </c:pt>
                <c:pt idx="911">
                  <c:v>11/11/2002</c:v>
                </c:pt>
                <c:pt idx="912">
                  <c:v>11/18/2002</c:v>
                </c:pt>
                <c:pt idx="913">
                  <c:v>11/25/2002</c:v>
                </c:pt>
                <c:pt idx="914">
                  <c:v>12/2/2002</c:v>
                </c:pt>
                <c:pt idx="915">
                  <c:v>12/9/2002</c:v>
                </c:pt>
                <c:pt idx="916">
                  <c:v>12/16/2002</c:v>
                </c:pt>
                <c:pt idx="917">
                  <c:v>12/23/2002</c:v>
                </c:pt>
                <c:pt idx="918">
                  <c:v>12/30/2002</c:v>
                </c:pt>
                <c:pt idx="919">
                  <c:v>1/6/2003</c:v>
                </c:pt>
                <c:pt idx="920">
                  <c:v>1/13/2003</c:v>
                </c:pt>
                <c:pt idx="921">
                  <c:v>1/20/2003</c:v>
                </c:pt>
                <c:pt idx="922">
                  <c:v>1/27/2003</c:v>
                </c:pt>
                <c:pt idx="923">
                  <c:v>2/3/2003</c:v>
                </c:pt>
                <c:pt idx="924">
                  <c:v>2/10/2003</c:v>
                </c:pt>
                <c:pt idx="925">
                  <c:v>2/17/2003</c:v>
                </c:pt>
                <c:pt idx="926">
                  <c:v>2/24/2003</c:v>
                </c:pt>
                <c:pt idx="927">
                  <c:v>3/3/2003</c:v>
                </c:pt>
                <c:pt idx="928">
                  <c:v>3/10/2003</c:v>
                </c:pt>
                <c:pt idx="929">
                  <c:v>3/17/2003</c:v>
                </c:pt>
                <c:pt idx="930">
                  <c:v>3/24/2003</c:v>
                </c:pt>
                <c:pt idx="931">
                  <c:v>3/31/2003</c:v>
                </c:pt>
                <c:pt idx="932">
                  <c:v>4/7/2003</c:v>
                </c:pt>
                <c:pt idx="933">
                  <c:v>4/14/2003</c:v>
                </c:pt>
                <c:pt idx="934">
                  <c:v>4/21/2003</c:v>
                </c:pt>
                <c:pt idx="935">
                  <c:v>4/28/2003</c:v>
                </c:pt>
                <c:pt idx="936">
                  <c:v>5/5/2003</c:v>
                </c:pt>
                <c:pt idx="937">
                  <c:v>5/12/2003</c:v>
                </c:pt>
                <c:pt idx="938">
                  <c:v>5/19/2003</c:v>
                </c:pt>
                <c:pt idx="939">
                  <c:v>5/26/2003</c:v>
                </c:pt>
                <c:pt idx="940">
                  <c:v>6/2/2003</c:v>
                </c:pt>
                <c:pt idx="941">
                  <c:v>6/9/2003</c:v>
                </c:pt>
                <c:pt idx="942">
                  <c:v>6/16/2003</c:v>
                </c:pt>
                <c:pt idx="943">
                  <c:v>6/23/2003</c:v>
                </c:pt>
                <c:pt idx="944">
                  <c:v>6/30/2003</c:v>
                </c:pt>
                <c:pt idx="945">
                  <c:v>7/7/2003</c:v>
                </c:pt>
                <c:pt idx="946">
                  <c:v>7/14/2003</c:v>
                </c:pt>
                <c:pt idx="947">
                  <c:v>7/21/2003</c:v>
                </c:pt>
                <c:pt idx="948">
                  <c:v>7/28/2003</c:v>
                </c:pt>
                <c:pt idx="949">
                  <c:v>8/4/2003</c:v>
                </c:pt>
                <c:pt idx="950">
                  <c:v>8/11/2003</c:v>
                </c:pt>
                <c:pt idx="951">
                  <c:v>8/18/2003</c:v>
                </c:pt>
                <c:pt idx="952">
                  <c:v>8/25/2003</c:v>
                </c:pt>
                <c:pt idx="953">
                  <c:v>9/1/2003</c:v>
                </c:pt>
                <c:pt idx="954">
                  <c:v>9/8/2003</c:v>
                </c:pt>
                <c:pt idx="955">
                  <c:v>9/15/2003</c:v>
                </c:pt>
                <c:pt idx="956">
                  <c:v>9/22/2003</c:v>
                </c:pt>
                <c:pt idx="957">
                  <c:v>9/29/2003</c:v>
                </c:pt>
                <c:pt idx="958">
                  <c:v>10/6/2003</c:v>
                </c:pt>
                <c:pt idx="959">
                  <c:v>10/13/2003</c:v>
                </c:pt>
                <c:pt idx="960">
                  <c:v>10/20/2003</c:v>
                </c:pt>
                <c:pt idx="961">
                  <c:v>10/27/2003</c:v>
                </c:pt>
                <c:pt idx="962">
                  <c:v>11/3/2003</c:v>
                </c:pt>
                <c:pt idx="963">
                  <c:v>11/10/2003</c:v>
                </c:pt>
                <c:pt idx="964">
                  <c:v>11/17/2003</c:v>
                </c:pt>
                <c:pt idx="965">
                  <c:v>11/24/2003</c:v>
                </c:pt>
                <c:pt idx="966">
                  <c:v>12/1/2003</c:v>
                </c:pt>
                <c:pt idx="967">
                  <c:v>12/8/2003</c:v>
                </c:pt>
                <c:pt idx="968">
                  <c:v>12/15/2003</c:v>
                </c:pt>
                <c:pt idx="969">
                  <c:v>12/22/2003</c:v>
                </c:pt>
                <c:pt idx="970">
                  <c:v>12/29/2003</c:v>
                </c:pt>
                <c:pt idx="971">
                  <c:v>1/5/2004</c:v>
                </c:pt>
                <c:pt idx="972">
                  <c:v>1/12/2004</c:v>
                </c:pt>
                <c:pt idx="973">
                  <c:v>1/19/2004</c:v>
                </c:pt>
                <c:pt idx="974">
                  <c:v>1/26/2004</c:v>
                </c:pt>
                <c:pt idx="975">
                  <c:v>2/2/2004</c:v>
                </c:pt>
                <c:pt idx="976">
                  <c:v>2/9/2004</c:v>
                </c:pt>
                <c:pt idx="977">
                  <c:v>2/16/2004</c:v>
                </c:pt>
                <c:pt idx="978">
                  <c:v>2/23/2004</c:v>
                </c:pt>
                <c:pt idx="979">
                  <c:v>3/1/2004</c:v>
                </c:pt>
                <c:pt idx="980">
                  <c:v>3/8/2004</c:v>
                </c:pt>
                <c:pt idx="981">
                  <c:v>3/15/2004</c:v>
                </c:pt>
                <c:pt idx="982">
                  <c:v>3/22/2004</c:v>
                </c:pt>
                <c:pt idx="983">
                  <c:v>3/29/2004</c:v>
                </c:pt>
                <c:pt idx="984">
                  <c:v>4/5/2004</c:v>
                </c:pt>
                <c:pt idx="985">
                  <c:v>4/12/2004</c:v>
                </c:pt>
                <c:pt idx="986">
                  <c:v>4/19/2004</c:v>
                </c:pt>
                <c:pt idx="987">
                  <c:v>4/26/2004</c:v>
                </c:pt>
                <c:pt idx="988">
                  <c:v>5/3/2004</c:v>
                </c:pt>
                <c:pt idx="989">
                  <c:v>5/10/2004</c:v>
                </c:pt>
                <c:pt idx="990">
                  <c:v>5/17/2004</c:v>
                </c:pt>
                <c:pt idx="991">
                  <c:v>5/24/2004</c:v>
                </c:pt>
                <c:pt idx="992">
                  <c:v>5/31/2004</c:v>
                </c:pt>
                <c:pt idx="993">
                  <c:v>6/7/2004</c:v>
                </c:pt>
                <c:pt idx="994">
                  <c:v>6/14/2004</c:v>
                </c:pt>
                <c:pt idx="995">
                  <c:v>6/21/2004</c:v>
                </c:pt>
                <c:pt idx="996">
                  <c:v>6/28/2004</c:v>
                </c:pt>
                <c:pt idx="997">
                  <c:v>7/5/2004</c:v>
                </c:pt>
                <c:pt idx="998">
                  <c:v>7/12/2004</c:v>
                </c:pt>
                <c:pt idx="999">
                  <c:v>7/19/2004</c:v>
                </c:pt>
                <c:pt idx="1000">
                  <c:v>7/26/2004</c:v>
                </c:pt>
                <c:pt idx="1001">
                  <c:v>8/2/2004</c:v>
                </c:pt>
                <c:pt idx="1002">
                  <c:v>8/9/2004</c:v>
                </c:pt>
                <c:pt idx="1003">
                  <c:v>8/16/2004</c:v>
                </c:pt>
                <c:pt idx="1004">
                  <c:v>8/23/2004</c:v>
                </c:pt>
                <c:pt idx="1005">
                  <c:v>8/30/2004</c:v>
                </c:pt>
                <c:pt idx="1006">
                  <c:v>9/6/2004</c:v>
                </c:pt>
                <c:pt idx="1007">
                  <c:v>9/13/2004</c:v>
                </c:pt>
                <c:pt idx="1008">
                  <c:v>9/20/2004</c:v>
                </c:pt>
                <c:pt idx="1009">
                  <c:v>9/27/2004</c:v>
                </c:pt>
                <c:pt idx="1010">
                  <c:v>10/4/2004</c:v>
                </c:pt>
                <c:pt idx="1011">
                  <c:v>10/11/2004</c:v>
                </c:pt>
                <c:pt idx="1012">
                  <c:v>10/18/2004</c:v>
                </c:pt>
                <c:pt idx="1013">
                  <c:v>10/25/2004</c:v>
                </c:pt>
                <c:pt idx="1014">
                  <c:v>11/1/2004</c:v>
                </c:pt>
                <c:pt idx="1015">
                  <c:v>11/8/2004</c:v>
                </c:pt>
                <c:pt idx="1016">
                  <c:v>11/15/2004</c:v>
                </c:pt>
                <c:pt idx="1017">
                  <c:v>11/22/2004</c:v>
                </c:pt>
                <c:pt idx="1018">
                  <c:v>11/29/2004</c:v>
                </c:pt>
                <c:pt idx="1019">
                  <c:v>12/6/2004</c:v>
                </c:pt>
                <c:pt idx="1020">
                  <c:v>12/13/2004</c:v>
                </c:pt>
                <c:pt idx="1021">
                  <c:v>12/20/2004</c:v>
                </c:pt>
                <c:pt idx="1022">
                  <c:v>12/27/2004</c:v>
                </c:pt>
                <c:pt idx="1023">
                  <c:v>1/3/2005</c:v>
                </c:pt>
                <c:pt idx="1024">
                  <c:v>1/10/2005</c:v>
                </c:pt>
                <c:pt idx="1025">
                  <c:v>1/17/2005</c:v>
                </c:pt>
                <c:pt idx="1026">
                  <c:v>1/24/2005</c:v>
                </c:pt>
                <c:pt idx="1027">
                  <c:v>1/31/2005</c:v>
                </c:pt>
                <c:pt idx="1028">
                  <c:v>2/7/2005</c:v>
                </c:pt>
                <c:pt idx="1029">
                  <c:v>2/14/2005</c:v>
                </c:pt>
                <c:pt idx="1030">
                  <c:v>2/21/2005</c:v>
                </c:pt>
                <c:pt idx="1031">
                  <c:v>2/28/2005</c:v>
                </c:pt>
                <c:pt idx="1032">
                  <c:v>3/7/2005</c:v>
                </c:pt>
                <c:pt idx="1033">
                  <c:v>3/14/2005</c:v>
                </c:pt>
                <c:pt idx="1034">
                  <c:v>3/21/2005</c:v>
                </c:pt>
                <c:pt idx="1035">
                  <c:v>3/28/2005</c:v>
                </c:pt>
                <c:pt idx="1036">
                  <c:v>4/4/2005</c:v>
                </c:pt>
                <c:pt idx="1037">
                  <c:v>4/11/2005</c:v>
                </c:pt>
                <c:pt idx="1038">
                  <c:v>4/18/2005</c:v>
                </c:pt>
                <c:pt idx="1039">
                  <c:v>4/25/2005</c:v>
                </c:pt>
                <c:pt idx="1040">
                  <c:v>5/2/2005</c:v>
                </c:pt>
                <c:pt idx="1041">
                  <c:v>5/9/2005</c:v>
                </c:pt>
                <c:pt idx="1042">
                  <c:v>5/16/2005</c:v>
                </c:pt>
                <c:pt idx="1043">
                  <c:v>5/23/2005</c:v>
                </c:pt>
                <c:pt idx="1044">
                  <c:v>5/30/2005</c:v>
                </c:pt>
                <c:pt idx="1045">
                  <c:v>6/6/2005</c:v>
                </c:pt>
                <c:pt idx="1046">
                  <c:v>6/13/2005</c:v>
                </c:pt>
                <c:pt idx="1047">
                  <c:v>6/20/2005</c:v>
                </c:pt>
                <c:pt idx="1048">
                  <c:v>6/27/2005</c:v>
                </c:pt>
                <c:pt idx="1049">
                  <c:v>7/4/2005</c:v>
                </c:pt>
                <c:pt idx="1050">
                  <c:v>7/11/2005</c:v>
                </c:pt>
                <c:pt idx="1051">
                  <c:v>7/18/2005</c:v>
                </c:pt>
                <c:pt idx="1052">
                  <c:v>7/25/2005</c:v>
                </c:pt>
                <c:pt idx="1053">
                  <c:v>8/1/2005</c:v>
                </c:pt>
                <c:pt idx="1054">
                  <c:v>8/8/2005</c:v>
                </c:pt>
                <c:pt idx="1055">
                  <c:v>8/15/2005</c:v>
                </c:pt>
                <c:pt idx="1056">
                  <c:v>8/22/2005</c:v>
                </c:pt>
                <c:pt idx="1057">
                  <c:v>8/29/2005</c:v>
                </c:pt>
                <c:pt idx="1058">
                  <c:v>9/5/2005</c:v>
                </c:pt>
                <c:pt idx="1059">
                  <c:v>9/12/2005</c:v>
                </c:pt>
                <c:pt idx="1060">
                  <c:v>9/19/2005</c:v>
                </c:pt>
                <c:pt idx="1061">
                  <c:v>9/26/2005</c:v>
                </c:pt>
                <c:pt idx="1062">
                  <c:v>10/3/2005</c:v>
                </c:pt>
                <c:pt idx="1063">
                  <c:v>10/10/2005</c:v>
                </c:pt>
                <c:pt idx="1064">
                  <c:v>10/17/2005</c:v>
                </c:pt>
                <c:pt idx="1065">
                  <c:v>10/24/2005</c:v>
                </c:pt>
                <c:pt idx="1066">
                  <c:v>10/31/2005</c:v>
                </c:pt>
                <c:pt idx="1067">
                  <c:v>11/7/2005</c:v>
                </c:pt>
                <c:pt idx="1068">
                  <c:v>11/14/2005</c:v>
                </c:pt>
                <c:pt idx="1069">
                  <c:v>11/21/2005</c:v>
                </c:pt>
                <c:pt idx="1070">
                  <c:v>11/28/2005</c:v>
                </c:pt>
                <c:pt idx="1071">
                  <c:v>12/5/2005</c:v>
                </c:pt>
                <c:pt idx="1072">
                  <c:v>12/12/2005</c:v>
                </c:pt>
                <c:pt idx="1073">
                  <c:v>12/19/2005</c:v>
                </c:pt>
                <c:pt idx="1074">
                  <c:v>12/26/2005</c:v>
                </c:pt>
                <c:pt idx="1075">
                  <c:v>1/2/2006</c:v>
                </c:pt>
                <c:pt idx="1076">
                  <c:v>1/9/2006</c:v>
                </c:pt>
                <c:pt idx="1077">
                  <c:v>1/16/2006</c:v>
                </c:pt>
                <c:pt idx="1078">
                  <c:v>1/23/2006</c:v>
                </c:pt>
                <c:pt idx="1079">
                  <c:v>1/30/2006</c:v>
                </c:pt>
                <c:pt idx="1080">
                  <c:v>2/6/2006</c:v>
                </c:pt>
                <c:pt idx="1081">
                  <c:v>2/13/2006</c:v>
                </c:pt>
                <c:pt idx="1082">
                  <c:v>2/20/2006</c:v>
                </c:pt>
                <c:pt idx="1083">
                  <c:v>2/27/2006</c:v>
                </c:pt>
                <c:pt idx="1084">
                  <c:v>3/6/2006</c:v>
                </c:pt>
                <c:pt idx="1085">
                  <c:v>3/13/2006</c:v>
                </c:pt>
                <c:pt idx="1086">
                  <c:v>3/20/2006</c:v>
                </c:pt>
                <c:pt idx="1087">
                  <c:v>3/27/2006</c:v>
                </c:pt>
                <c:pt idx="1088">
                  <c:v>4/3/2006</c:v>
                </c:pt>
                <c:pt idx="1089">
                  <c:v>4/10/2006</c:v>
                </c:pt>
                <c:pt idx="1090">
                  <c:v>4/17/2006</c:v>
                </c:pt>
                <c:pt idx="1091">
                  <c:v>4/24/2006</c:v>
                </c:pt>
                <c:pt idx="1092">
                  <c:v>5/1/2006</c:v>
                </c:pt>
                <c:pt idx="1093">
                  <c:v>5/8/2006</c:v>
                </c:pt>
                <c:pt idx="1094">
                  <c:v>5/15/2006</c:v>
                </c:pt>
                <c:pt idx="1095">
                  <c:v>5/22/2006</c:v>
                </c:pt>
                <c:pt idx="1096">
                  <c:v>5/29/2006</c:v>
                </c:pt>
                <c:pt idx="1097">
                  <c:v>6/5/2006</c:v>
                </c:pt>
                <c:pt idx="1098">
                  <c:v>6/12/2006</c:v>
                </c:pt>
                <c:pt idx="1099">
                  <c:v>6/19/2006</c:v>
                </c:pt>
                <c:pt idx="1100">
                  <c:v>6/26/2006</c:v>
                </c:pt>
                <c:pt idx="1101">
                  <c:v>7/3/2006</c:v>
                </c:pt>
                <c:pt idx="1102">
                  <c:v>7/10/2006</c:v>
                </c:pt>
                <c:pt idx="1103">
                  <c:v>7/17/2006</c:v>
                </c:pt>
                <c:pt idx="1104">
                  <c:v>7/24/2006</c:v>
                </c:pt>
                <c:pt idx="1105">
                  <c:v>7/31/2006</c:v>
                </c:pt>
                <c:pt idx="1106">
                  <c:v>8/7/2006</c:v>
                </c:pt>
                <c:pt idx="1107">
                  <c:v>8/14/2006</c:v>
                </c:pt>
                <c:pt idx="1108">
                  <c:v>8/21/2006</c:v>
                </c:pt>
                <c:pt idx="1109">
                  <c:v>8/28/2006</c:v>
                </c:pt>
                <c:pt idx="1110">
                  <c:v>9/4/2006</c:v>
                </c:pt>
                <c:pt idx="1111">
                  <c:v>9/11/2006</c:v>
                </c:pt>
                <c:pt idx="1112">
                  <c:v>9/18/2006</c:v>
                </c:pt>
                <c:pt idx="1113">
                  <c:v>9/25/2006</c:v>
                </c:pt>
                <c:pt idx="1114">
                  <c:v>10/2/2006</c:v>
                </c:pt>
                <c:pt idx="1115">
                  <c:v>10/9/2006</c:v>
                </c:pt>
                <c:pt idx="1116">
                  <c:v>10/16/2006</c:v>
                </c:pt>
                <c:pt idx="1117">
                  <c:v>10/23/2006</c:v>
                </c:pt>
                <c:pt idx="1118">
                  <c:v>10/30/2006</c:v>
                </c:pt>
                <c:pt idx="1119">
                  <c:v>11/6/2006</c:v>
                </c:pt>
                <c:pt idx="1120">
                  <c:v>11/13/2006</c:v>
                </c:pt>
                <c:pt idx="1121">
                  <c:v>11/20/2006</c:v>
                </c:pt>
                <c:pt idx="1122">
                  <c:v>11/27/2006</c:v>
                </c:pt>
                <c:pt idx="1123">
                  <c:v>12/4/2006</c:v>
                </c:pt>
                <c:pt idx="1124">
                  <c:v>12/11/2006</c:v>
                </c:pt>
                <c:pt idx="1125">
                  <c:v>12/18/2006</c:v>
                </c:pt>
                <c:pt idx="1126">
                  <c:v>12/25/2006</c:v>
                </c:pt>
                <c:pt idx="1127">
                  <c:v>1/1/2007</c:v>
                </c:pt>
                <c:pt idx="1128">
                  <c:v>1/8/2007</c:v>
                </c:pt>
                <c:pt idx="1129">
                  <c:v>1/15/2007</c:v>
                </c:pt>
                <c:pt idx="1130">
                  <c:v>1/22/2007</c:v>
                </c:pt>
                <c:pt idx="1131">
                  <c:v>1/29/2007</c:v>
                </c:pt>
                <c:pt idx="1132">
                  <c:v>2/5/2007</c:v>
                </c:pt>
                <c:pt idx="1133">
                  <c:v>2/12/2007</c:v>
                </c:pt>
                <c:pt idx="1134">
                  <c:v>2/19/2007</c:v>
                </c:pt>
                <c:pt idx="1135">
                  <c:v>2/26/2007</c:v>
                </c:pt>
                <c:pt idx="1136">
                  <c:v>3/5/2007</c:v>
                </c:pt>
                <c:pt idx="1137">
                  <c:v>3/12/2007</c:v>
                </c:pt>
                <c:pt idx="1138">
                  <c:v>3/19/2007</c:v>
                </c:pt>
                <c:pt idx="1139">
                  <c:v>3/26/2007</c:v>
                </c:pt>
                <c:pt idx="1140">
                  <c:v>4/2/2007</c:v>
                </c:pt>
                <c:pt idx="1141">
                  <c:v>4/9/2007</c:v>
                </c:pt>
                <c:pt idx="1142">
                  <c:v>4/16/2007</c:v>
                </c:pt>
                <c:pt idx="1143">
                  <c:v>4/23/2007</c:v>
                </c:pt>
                <c:pt idx="1144">
                  <c:v>4/30/2007</c:v>
                </c:pt>
                <c:pt idx="1145">
                  <c:v>5/7/2007</c:v>
                </c:pt>
                <c:pt idx="1146">
                  <c:v>5/14/2007</c:v>
                </c:pt>
                <c:pt idx="1147">
                  <c:v>5/21/2007</c:v>
                </c:pt>
                <c:pt idx="1148">
                  <c:v>5/28/2007</c:v>
                </c:pt>
                <c:pt idx="1149">
                  <c:v>6/4/2007</c:v>
                </c:pt>
                <c:pt idx="1150">
                  <c:v>6/11/2007</c:v>
                </c:pt>
                <c:pt idx="1151">
                  <c:v>6/18/2007</c:v>
                </c:pt>
                <c:pt idx="1152">
                  <c:v>6/25/2007</c:v>
                </c:pt>
                <c:pt idx="1153">
                  <c:v>7/2/2007</c:v>
                </c:pt>
                <c:pt idx="1154">
                  <c:v>7/9/2007</c:v>
                </c:pt>
                <c:pt idx="1155">
                  <c:v>7/16/2007</c:v>
                </c:pt>
                <c:pt idx="1156">
                  <c:v>7/23/2007</c:v>
                </c:pt>
                <c:pt idx="1157">
                  <c:v>7/30/2007</c:v>
                </c:pt>
                <c:pt idx="1158">
                  <c:v>8/6/2007</c:v>
                </c:pt>
                <c:pt idx="1159">
                  <c:v>8/13/2007</c:v>
                </c:pt>
                <c:pt idx="1160">
                  <c:v>8/20/2007</c:v>
                </c:pt>
                <c:pt idx="1161">
                  <c:v>8/27/2007</c:v>
                </c:pt>
                <c:pt idx="1162">
                  <c:v>9/3/2007</c:v>
                </c:pt>
                <c:pt idx="1163">
                  <c:v>9/10/2007</c:v>
                </c:pt>
                <c:pt idx="1164">
                  <c:v>9/17/2007</c:v>
                </c:pt>
                <c:pt idx="1165">
                  <c:v>9/24/2007</c:v>
                </c:pt>
                <c:pt idx="1166">
                  <c:v>10/1/2007</c:v>
                </c:pt>
                <c:pt idx="1167">
                  <c:v>10/8/2007</c:v>
                </c:pt>
                <c:pt idx="1168">
                  <c:v>10/15/2007</c:v>
                </c:pt>
                <c:pt idx="1169">
                  <c:v>10/22/2007</c:v>
                </c:pt>
                <c:pt idx="1170">
                  <c:v>10/29/2007</c:v>
                </c:pt>
                <c:pt idx="1171">
                  <c:v>11/5/2007</c:v>
                </c:pt>
                <c:pt idx="1172">
                  <c:v>11/12/2007</c:v>
                </c:pt>
                <c:pt idx="1173">
                  <c:v>11/19/2007</c:v>
                </c:pt>
                <c:pt idx="1174">
                  <c:v>11/26/2007</c:v>
                </c:pt>
                <c:pt idx="1175">
                  <c:v>12/3/2007</c:v>
                </c:pt>
                <c:pt idx="1176">
                  <c:v>12/10/2007</c:v>
                </c:pt>
                <c:pt idx="1177">
                  <c:v>12/17/2007</c:v>
                </c:pt>
                <c:pt idx="1178">
                  <c:v>12/24/2007</c:v>
                </c:pt>
                <c:pt idx="1179">
                  <c:v>12/31/2007</c:v>
                </c:pt>
                <c:pt idx="1180">
                  <c:v>1/7/2008</c:v>
                </c:pt>
                <c:pt idx="1181">
                  <c:v>1/14/2008</c:v>
                </c:pt>
                <c:pt idx="1182">
                  <c:v>1/21/2008</c:v>
                </c:pt>
                <c:pt idx="1183">
                  <c:v>1/28/2008</c:v>
                </c:pt>
                <c:pt idx="1184">
                  <c:v>2/4/2008</c:v>
                </c:pt>
                <c:pt idx="1185">
                  <c:v>2/11/2008</c:v>
                </c:pt>
                <c:pt idx="1186">
                  <c:v>2/18/2008</c:v>
                </c:pt>
                <c:pt idx="1187">
                  <c:v>2/25/2008</c:v>
                </c:pt>
                <c:pt idx="1188">
                  <c:v>3/3/2008</c:v>
                </c:pt>
                <c:pt idx="1189">
                  <c:v>3/10/2008</c:v>
                </c:pt>
                <c:pt idx="1190">
                  <c:v>3/17/2008</c:v>
                </c:pt>
                <c:pt idx="1191">
                  <c:v>3/24/2008</c:v>
                </c:pt>
                <c:pt idx="1192">
                  <c:v>3/31/2008</c:v>
                </c:pt>
                <c:pt idx="1193">
                  <c:v>4/7/2008</c:v>
                </c:pt>
                <c:pt idx="1194">
                  <c:v>4/14/2008</c:v>
                </c:pt>
                <c:pt idx="1195">
                  <c:v>4/21/2008</c:v>
                </c:pt>
                <c:pt idx="1196">
                  <c:v>4/28/2008</c:v>
                </c:pt>
                <c:pt idx="1197">
                  <c:v>5/5/2008</c:v>
                </c:pt>
                <c:pt idx="1198">
                  <c:v>5/12/2008</c:v>
                </c:pt>
                <c:pt idx="1199">
                  <c:v>5/19/2008</c:v>
                </c:pt>
                <c:pt idx="1200">
                  <c:v>5/26/2008</c:v>
                </c:pt>
                <c:pt idx="1201">
                  <c:v>6/2/2008</c:v>
                </c:pt>
                <c:pt idx="1202">
                  <c:v>6/9/2008</c:v>
                </c:pt>
                <c:pt idx="1203">
                  <c:v>6/16/2008</c:v>
                </c:pt>
                <c:pt idx="1204">
                  <c:v>6/23/2008</c:v>
                </c:pt>
                <c:pt idx="1205">
                  <c:v>6/30/2008</c:v>
                </c:pt>
                <c:pt idx="1206">
                  <c:v>7/7/2008</c:v>
                </c:pt>
                <c:pt idx="1207">
                  <c:v>7/14/2008</c:v>
                </c:pt>
                <c:pt idx="1208">
                  <c:v>7/21/2008</c:v>
                </c:pt>
                <c:pt idx="1209">
                  <c:v>7/28/2008</c:v>
                </c:pt>
                <c:pt idx="1210">
                  <c:v>8/4/2008</c:v>
                </c:pt>
                <c:pt idx="1211">
                  <c:v>8/11/2008</c:v>
                </c:pt>
                <c:pt idx="1212">
                  <c:v>8/18/2008</c:v>
                </c:pt>
                <c:pt idx="1213">
                  <c:v>8/25/2008</c:v>
                </c:pt>
                <c:pt idx="1214">
                  <c:v>9/1/2008</c:v>
                </c:pt>
                <c:pt idx="1215">
                  <c:v>9/8/2008</c:v>
                </c:pt>
                <c:pt idx="1216">
                  <c:v>9/15/2008</c:v>
                </c:pt>
                <c:pt idx="1217">
                  <c:v>9/22/2008</c:v>
                </c:pt>
                <c:pt idx="1218">
                  <c:v>9/29/2008</c:v>
                </c:pt>
                <c:pt idx="1219">
                  <c:v>10/6/2008</c:v>
                </c:pt>
                <c:pt idx="1220">
                  <c:v>10/13/2008</c:v>
                </c:pt>
                <c:pt idx="1221">
                  <c:v>10/20/2008</c:v>
                </c:pt>
                <c:pt idx="1222">
                  <c:v>10/27/2008</c:v>
                </c:pt>
                <c:pt idx="1223">
                  <c:v>11/3/2008</c:v>
                </c:pt>
                <c:pt idx="1224">
                  <c:v>11/10/2008</c:v>
                </c:pt>
                <c:pt idx="1225">
                  <c:v>11/17/2008</c:v>
                </c:pt>
                <c:pt idx="1226">
                  <c:v>11/24/2008</c:v>
                </c:pt>
                <c:pt idx="1227">
                  <c:v>12/1/2008</c:v>
                </c:pt>
                <c:pt idx="1228">
                  <c:v>12/8/2008</c:v>
                </c:pt>
                <c:pt idx="1229">
                  <c:v>12/15/2008</c:v>
                </c:pt>
                <c:pt idx="1230">
                  <c:v>12/22/2008</c:v>
                </c:pt>
                <c:pt idx="1231">
                  <c:v>12/29/2008</c:v>
                </c:pt>
                <c:pt idx="1232">
                  <c:v>1/5/2009</c:v>
                </c:pt>
                <c:pt idx="1233">
                  <c:v>1/12/2009</c:v>
                </c:pt>
                <c:pt idx="1234">
                  <c:v>1/19/2009</c:v>
                </c:pt>
                <c:pt idx="1235">
                  <c:v>1/26/2009</c:v>
                </c:pt>
                <c:pt idx="1236">
                  <c:v>2/2/2009</c:v>
                </c:pt>
                <c:pt idx="1237">
                  <c:v>2/9/2009</c:v>
                </c:pt>
                <c:pt idx="1238">
                  <c:v>2/16/2009</c:v>
                </c:pt>
                <c:pt idx="1239">
                  <c:v>2/23/2009</c:v>
                </c:pt>
                <c:pt idx="1240">
                  <c:v>3/2/2009</c:v>
                </c:pt>
                <c:pt idx="1241">
                  <c:v>3/9/2009</c:v>
                </c:pt>
                <c:pt idx="1242">
                  <c:v>3/16/2009</c:v>
                </c:pt>
                <c:pt idx="1243">
                  <c:v>3/23/2009</c:v>
                </c:pt>
                <c:pt idx="1244">
                  <c:v>3/30/2009</c:v>
                </c:pt>
                <c:pt idx="1245">
                  <c:v>4/6/2009</c:v>
                </c:pt>
                <c:pt idx="1246">
                  <c:v>4/13/2009</c:v>
                </c:pt>
                <c:pt idx="1247">
                  <c:v>4/20/2009</c:v>
                </c:pt>
                <c:pt idx="1248">
                  <c:v>4/27/2009</c:v>
                </c:pt>
                <c:pt idx="1249">
                  <c:v>5/4/2009</c:v>
                </c:pt>
                <c:pt idx="1250">
                  <c:v>5/11/2009</c:v>
                </c:pt>
                <c:pt idx="1251">
                  <c:v>5/18/2009</c:v>
                </c:pt>
                <c:pt idx="1252">
                  <c:v>5/25/2009</c:v>
                </c:pt>
                <c:pt idx="1253">
                  <c:v>6/1/2009</c:v>
                </c:pt>
                <c:pt idx="1254">
                  <c:v>6/8/2009</c:v>
                </c:pt>
                <c:pt idx="1255">
                  <c:v>6/15/2009</c:v>
                </c:pt>
                <c:pt idx="1256">
                  <c:v>6/22/2009</c:v>
                </c:pt>
                <c:pt idx="1257">
                  <c:v>6/29/2009</c:v>
                </c:pt>
                <c:pt idx="1258">
                  <c:v>7/6/2009</c:v>
                </c:pt>
                <c:pt idx="1259">
                  <c:v>7/13/2009</c:v>
                </c:pt>
                <c:pt idx="1260">
                  <c:v>7/20/2009</c:v>
                </c:pt>
                <c:pt idx="1261">
                  <c:v>7/27/2009</c:v>
                </c:pt>
                <c:pt idx="1262">
                  <c:v>8/3/2009</c:v>
                </c:pt>
                <c:pt idx="1263">
                  <c:v>8/10/2009</c:v>
                </c:pt>
                <c:pt idx="1264">
                  <c:v>8/17/2009</c:v>
                </c:pt>
                <c:pt idx="1265">
                  <c:v>8/24/2009</c:v>
                </c:pt>
                <c:pt idx="1266">
                  <c:v>8/31/2009</c:v>
                </c:pt>
                <c:pt idx="1267">
                  <c:v>9/7/2009</c:v>
                </c:pt>
                <c:pt idx="1268">
                  <c:v>9/14/2009</c:v>
                </c:pt>
                <c:pt idx="1269">
                  <c:v>9/21/2009</c:v>
                </c:pt>
                <c:pt idx="1270">
                  <c:v>9/28/2009</c:v>
                </c:pt>
                <c:pt idx="1271">
                  <c:v>10/5/2009</c:v>
                </c:pt>
                <c:pt idx="1272">
                  <c:v>10/12/2009</c:v>
                </c:pt>
                <c:pt idx="1273">
                  <c:v>10/19/2009</c:v>
                </c:pt>
                <c:pt idx="1274">
                  <c:v>10/26/2009</c:v>
                </c:pt>
                <c:pt idx="1275">
                  <c:v>11/2/2009</c:v>
                </c:pt>
                <c:pt idx="1276">
                  <c:v>11/9/2009</c:v>
                </c:pt>
                <c:pt idx="1277">
                  <c:v>11/16/2009</c:v>
                </c:pt>
                <c:pt idx="1278">
                  <c:v>11/23/2009</c:v>
                </c:pt>
                <c:pt idx="1279">
                  <c:v>11/30/2009</c:v>
                </c:pt>
                <c:pt idx="1280">
                  <c:v>12/7/2009</c:v>
                </c:pt>
                <c:pt idx="1281">
                  <c:v>12/14/2009</c:v>
                </c:pt>
                <c:pt idx="1282">
                  <c:v>12/21/2009</c:v>
                </c:pt>
                <c:pt idx="1283">
                  <c:v>12/28/2009</c:v>
                </c:pt>
                <c:pt idx="1284">
                  <c:v>1/4/2010</c:v>
                </c:pt>
                <c:pt idx="1285">
                  <c:v>1/11/2010</c:v>
                </c:pt>
                <c:pt idx="1286">
                  <c:v>1/18/2010</c:v>
                </c:pt>
                <c:pt idx="1287">
                  <c:v>1/25/2010</c:v>
                </c:pt>
                <c:pt idx="1288">
                  <c:v>2/1/2010</c:v>
                </c:pt>
                <c:pt idx="1289">
                  <c:v>2/8/2010</c:v>
                </c:pt>
                <c:pt idx="1290">
                  <c:v>2/15/2010</c:v>
                </c:pt>
                <c:pt idx="1291">
                  <c:v>2/22/2010</c:v>
                </c:pt>
                <c:pt idx="1292">
                  <c:v>3/1/2010</c:v>
                </c:pt>
                <c:pt idx="1293">
                  <c:v>3/8/2010</c:v>
                </c:pt>
                <c:pt idx="1294">
                  <c:v>3/15/2010</c:v>
                </c:pt>
                <c:pt idx="1295">
                  <c:v>3/22/2010</c:v>
                </c:pt>
                <c:pt idx="1296">
                  <c:v>3/29/2010</c:v>
                </c:pt>
                <c:pt idx="1297">
                  <c:v>4/5/2010</c:v>
                </c:pt>
                <c:pt idx="1298">
                  <c:v>4/12/2010</c:v>
                </c:pt>
                <c:pt idx="1299">
                  <c:v>4/19/2010</c:v>
                </c:pt>
                <c:pt idx="1300">
                  <c:v>4/26/2010</c:v>
                </c:pt>
                <c:pt idx="1301">
                  <c:v>5/3/2010</c:v>
                </c:pt>
                <c:pt idx="1302">
                  <c:v>5/10/2010</c:v>
                </c:pt>
                <c:pt idx="1303">
                  <c:v>5/17/2010</c:v>
                </c:pt>
                <c:pt idx="1304">
                  <c:v>5/24/2010</c:v>
                </c:pt>
                <c:pt idx="1305">
                  <c:v>5/31/2010</c:v>
                </c:pt>
                <c:pt idx="1306">
                  <c:v>6/7/2010</c:v>
                </c:pt>
                <c:pt idx="1307">
                  <c:v>6/14/2010</c:v>
                </c:pt>
                <c:pt idx="1308">
                  <c:v>6/21/2010</c:v>
                </c:pt>
                <c:pt idx="1309">
                  <c:v>6/28/2010</c:v>
                </c:pt>
                <c:pt idx="1310">
                  <c:v>7/5/2010</c:v>
                </c:pt>
                <c:pt idx="1311">
                  <c:v>7/12/2010</c:v>
                </c:pt>
                <c:pt idx="1312">
                  <c:v>7/19/2010</c:v>
                </c:pt>
                <c:pt idx="1313">
                  <c:v>7/26/2010</c:v>
                </c:pt>
                <c:pt idx="1314">
                  <c:v>8/2/2010</c:v>
                </c:pt>
                <c:pt idx="1315">
                  <c:v>8/9/2010</c:v>
                </c:pt>
                <c:pt idx="1316">
                  <c:v>8/16/2010</c:v>
                </c:pt>
                <c:pt idx="1317">
                  <c:v>8/23/2010</c:v>
                </c:pt>
                <c:pt idx="1318">
                  <c:v>8/30/2010</c:v>
                </c:pt>
                <c:pt idx="1319">
                  <c:v>9/6/2010</c:v>
                </c:pt>
                <c:pt idx="1320">
                  <c:v>9/13/2010</c:v>
                </c:pt>
                <c:pt idx="1321">
                  <c:v>9/20/2010</c:v>
                </c:pt>
                <c:pt idx="1322">
                  <c:v>9/27/2010</c:v>
                </c:pt>
                <c:pt idx="1323">
                  <c:v>10/4/2010</c:v>
                </c:pt>
                <c:pt idx="1324">
                  <c:v>10/11/2010</c:v>
                </c:pt>
                <c:pt idx="1325">
                  <c:v>10/18/2010</c:v>
                </c:pt>
                <c:pt idx="1326">
                  <c:v>10/25/2010</c:v>
                </c:pt>
                <c:pt idx="1327">
                  <c:v>11/1/2010</c:v>
                </c:pt>
                <c:pt idx="1328">
                  <c:v>11/8/2010</c:v>
                </c:pt>
                <c:pt idx="1329">
                  <c:v>11/15/2010</c:v>
                </c:pt>
                <c:pt idx="1330">
                  <c:v>11/22/2010</c:v>
                </c:pt>
                <c:pt idx="1331">
                  <c:v>11/29/2010</c:v>
                </c:pt>
                <c:pt idx="1332">
                  <c:v>12/6/2010</c:v>
                </c:pt>
                <c:pt idx="1333">
                  <c:v>12/13/2010</c:v>
                </c:pt>
                <c:pt idx="1334">
                  <c:v>12/20/2010</c:v>
                </c:pt>
                <c:pt idx="1335">
                  <c:v>12/27/2010</c:v>
                </c:pt>
                <c:pt idx="1336">
                  <c:v>1/3/2011</c:v>
                </c:pt>
                <c:pt idx="1337">
                  <c:v>1/10/2011</c:v>
                </c:pt>
                <c:pt idx="1338">
                  <c:v>1/17/2011</c:v>
                </c:pt>
                <c:pt idx="1339">
                  <c:v>1/24/2011</c:v>
                </c:pt>
                <c:pt idx="1340">
                  <c:v>1/31/2011</c:v>
                </c:pt>
                <c:pt idx="1341">
                  <c:v>2/7/2011</c:v>
                </c:pt>
                <c:pt idx="1342">
                  <c:v>2/14/2011</c:v>
                </c:pt>
                <c:pt idx="1343">
                  <c:v>2/21/2011</c:v>
                </c:pt>
                <c:pt idx="1344">
                  <c:v>2/28/2011</c:v>
                </c:pt>
                <c:pt idx="1345">
                  <c:v>3/7/2011</c:v>
                </c:pt>
                <c:pt idx="1346">
                  <c:v>3/14/2011</c:v>
                </c:pt>
                <c:pt idx="1347">
                  <c:v>3/21/2011</c:v>
                </c:pt>
                <c:pt idx="1348">
                  <c:v>3/28/2011</c:v>
                </c:pt>
                <c:pt idx="1349">
                  <c:v>4/4/2011</c:v>
                </c:pt>
                <c:pt idx="1350">
                  <c:v>4/11/2011</c:v>
                </c:pt>
                <c:pt idx="1351">
                  <c:v>4/18/2011</c:v>
                </c:pt>
                <c:pt idx="1352">
                  <c:v>4/25/2011</c:v>
                </c:pt>
                <c:pt idx="1353">
                  <c:v>5/2/2011</c:v>
                </c:pt>
                <c:pt idx="1354">
                  <c:v>5/9/2011</c:v>
                </c:pt>
                <c:pt idx="1355">
                  <c:v>5/16/2011</c:v>
                </c:pt>
                <c:pt idx="1356">
                  <c:v>5/23/2011</c:v>
                </c:pt>
                <c:pt idx="1357">
                  <c:v>5/30/2011</c:v>
                </c:pt>
                <c:pt idx="1358">
                  <c:v>6/6/2011</c:v>
                </c:pt>
                <c:pt idx="1359">
                  <c:v>6/13/2011</c:v>
                </c:pt>
                <c:pt idx="1360">
                  <c:v>6/20/2011</c:v>
                </c:pt>
                <c:pt idx="1361">
                  <c:v>6/27/2011</c:v>
                </c:pt>
                <c:pt idx="1362">
                  <c:v>7/4/2011</c:v>
                </c:pt>
                <c:pt idx="1363">
                  <c:v>7/11/2011</c:v>
                </c:pt>
                <c:pt idx="1364">
                  <c:v>7/18/2011</c:v>
                </c:pt>
                <c:pt idx="1365">
                  <c:v>7/25/2011</c:v>
                </c:pt>
                <c:pt idx="1366">
                  <c:v>8/1/2011</c:v>
                </c:pt>
                <c:pt idx="1367">
                  <c:v>8/8/2011</c:v>
                </c:pt>
                <c:pt idx="1368">
                  <c:v>8/15/2011</c:v>
                </c:pt>
                <c:pt idx="1369">
                  <c:v>8/22/2011</c:v>
                </c:pt>
                <c:pt idx="1370">
                  <c:v>8/29/2011</c:v>
                </c:pt>
                <c:pt idx="1371">
                  <c:v>9/5/2011</c:v>
                </c:pt>
                <c:pt idx="1372">
                  <c:v>9/12/2011</c:v>
                </c:pt>
                <c:pt idx="1373">
                  <c:v>9/19/2011</c:v>
                </c:pt>
                <c:pt idx="1374">
                  <c:v>9/26/2011</c:v>
                </c:pt>
                <c:pt idx="1375">
                  <c:v>10/3/2011</c:v>
                </c:pt>
                <c:pt idx="1376">
                  <c:v>10/10/2011</c:v>
                </c:pt>
                <c:pt idx="1377">
                  <c:v>10/17/2011</c:v>
                </c:pt>
                <c:pt idx="1378">
                  <c:v>10/24/2011</c:v>
                </c:pt>
                <c:pt idx="1379">
                  <c:v>10/31/2011</c:v>
                </c:pt>
                <c:pt idx="1380">
                  <c:v>11/7/2011</c:v>
                </c:pt>
                <c:pt idx="1381">
                  <c:v>11/14/2011</c:v>
                </c:pt>
                <c:pt idx="1382">
                  <c:v>11/21/2011</c:v>
                </c:pt>
                <c:pt idx="1383">
                  <c:v>11/28/2011</c:v>
                </c:pt>
                <c:pt idx="1384">
                  <c:v>12/5/2011</c:v>
                </c:pt>
                <c:pt idx="1385">
                  <c:v>12/12/2011</c:v>
                </c:pt>
                <c:pt idx="1386">
                  <c:v>12/19/2011</c:v>
                </c:pt>
                <c:pt idx="1387">
                  <c:v>12/26/2011</c:v>
                </c:pt>
                <c:pt idx="1388">
                  <c:v>1/2/2012</c:v>
                </c:pt>
                <c:pt idx="1389">
                  <c:v>1/9/2012</c:v>
                </c:pt>
                <c:pt idx="1390">
                  <c:v>1/16/2012</c:v>
                </c:pt>
                <c:pt idx="1391">
                  <c:v>1/23/2012</c:v>
                </c:pt>
                <c:pt idx="1392">
                  <c:v>1/30/2012</c:v>
                </c:pt>
                <c:pt idx="1393">
                  <c:v>2/6/2012</c:v>
                </c:pt>
                <c:pt idx="1394">
                  <c:v>2/13/2012</c:v>
                </c:pt>
                <c:pt idx="1395">
                  <c:v>2/20/2012</c:v>
                </c:pt>
                <c:pt idx="1396">
                  <c:v>2/27/2012</c:v>
                </c:pt>
                <c:pt idx="1397">
                  <c:v>3/5/2012</c:v>
                </c:pt>
                <c:pt idx="1398">
                  <c:v>3/12/2012</c:v>
                </c:pt>
                <c:pt idx="1399">
                  <c:v>3/19/2012</c:v>
                </c:pt>
                <c:pt idx="1400">
                  <c:v>3/26/2012</c:v>
                </c:pt>
                <c:pt idx="1401">
                  <c:v>4/2/2012</c:v>
                </c:pt>
                <c:pt idx="1402">
                  <c:v>4/9/2012</c:v>
                </c:pt>
                <c:pt idx="1403">
                  <c:v>4/16/2012</c:v>
                </c:pt>
                <c:pt idx="1404">
                  <c:v>4/23/2012</c:v>
                </c:pt>
                <c:pt idx="1405">
                  <c:v>4/30/2012</c:v>
                </c:pt>
                <c:pt idx="1406">
                  <c:v>5/7/2012</c:v>
                </c:pt>
                <c:pt idx="1407">
                  <c:v>5/14/2012</c:v>
                </c:pt>
                <c:pt idx="1408">
                  <c:v>5/21/2012</c:v>
                </c:pt>
                <c:pt idx="1409">
                  <c:v>5/28/2012</c:v>
                </c:pt>
                <c:pt idx="1410">
                  <c:v>6/4/2012</c:v>
                </c:pt>
                <c:pt idx="1411">
                  <c:v>6/11/2012</c:v>
                </c:pt>
                <c:pt idx="1412">
                  <c:v>6/18/2012</c:v>
                </c:pt>
                <c:pt idx="1413">
                  <c:v>6/25/2012</c:v>
                </c:pt>
                <c:pt idx="1414">
                  <c:v>7/2/2012</c:v>
                </c:pt>
                <c:pt idx="1415">
                  <c:v>7/9/2012</c:v>
                </c:pt>
                <c:pt idx="1416">
                  <c:v>7/16/2012</c:v>
                </c:pt>
                <c:pt idx="1417">
                  <c:v>7/23/2012</c:v>
                </c:pt>
                <c:pt idx="1418">
                  <c:v>7/30/2012</c:v>
                </c:pt>
                <c:pt idx="1419">
                  <c:v>8/6/2012</c:v>
                </c:pt>
                <c:pt idx="1420">
                  <c:v>8/13/2012</c:v>
                </c:pt>
                <c:pt idx="1421">
                  <c:v>8/20/2012</c:v>
                </c:pt>
                <c:pt idx="1422">
                  <c:v>8/27/2012</c:v>
                </c:pt>
                <c:pt idx="1423">
                  <c:v>9/3/2012</c:v>
                </c:pt>
                <c:pt idx="1424">
                  <c:v>9/10/2012</c:v>
                </c:pt>
                <c:pt idx="1425">
                  <c:v>9/17/2012</c:v>
                </c:pt>
                <c:pt idx="1426">
                  <c:v>9/24/2012</c:v>
                </c:pt>
                <c:pt idx="1427">
                  <c:v>10/1/2012</c:v>
                </c:pt>
                <c:pt idx="1428">
                  <c:v>10/8/2012</c:v>
                </c:pt>
                <c:pt idx="1429">
                  <c:v>10/15/2012</c:v>
                </c:pt>
                <c:pt idx="1430">
                  <c:v>10/22/2012</c:v>
                </c:pt>
                <c:pt idx="1431">
                  <c:v>10/29/2012</c:v>
                </c:pt>
                <c:pt idx="1432">
                  <c:v>11/5/2012</c:v>
                </c:pt>
                <c:pt idx="1433">
                  <c:v>11/12/2012</c:v>
                </c:pt>
                <c:pt idx="1434">
                  <c:v>11/19/2012</c:v>
                </c:pt>
                <c:pt idx="1435">
                  <c:v>11/26/2012</c:v>
                </c:pt>
                <c:pt idx="1436">
                  <c:v>12/3/2012</c:v>
                </c:pt>
                <c:pt idx="1437">
                  <c:v>12/10/2012</c:v>
                </c:pt>
                <c:pt idx="1438">
                  <c:v>12/17/2012</c:v>
                </c:pt>
                <c:pt idx="1439">
                  <c:v>12/24/2012</c:v>
                </c:pt>
                <c:pt idx="1440">
                  <c:v>12/31/2012</c:v>
                </c:pt>
                <c:pt idx="1441">
                  <c:v>1/7/2013</c:v>
                </c:pt>
                <c:pt idx="1442">
                  <c:v>1/14/2013</c:v>
                </c:pt>
                <c:pt idx="1443">
                  <c:v>1/21/2013</c:v>
                </c:pt>
                <c:pt idx="1444">
                  <c:v>1/28/2013</c:v>
                </c:pt>
                <c:pt idx="1445">
                  <c:v>2/4/2013</c:v>
                </c:pt>
                <c:pt idx="1446">
                  <c:v>2/11/2013</c:v>
                </c:pt>
                <c:pt idx="1447">
                  <c:v>2/18/2013</c:v>
                </c:pt>
                <c:pt idx="1448">
                  <c:v>2/25/2013</c:v>
                </c:pt>
                <c:pt idx="1449">
                  <c:v>3/4/2013</c:v>
                </c:pt>
                <c:pt idx="1450">
                  <c:v>3/11/2013</c:v>
                </c:pt>
                <c:pt idx="1451">
                  <c:v>3/18/2013</c:v>
                </c:pt>
                <c:pt idx="1452">
                  <c:v>3/25/2013</c:v>
                </c:pt>
                <c:pt idx="1453">
                  <c:v>4/1/2013</c:v>
                </c:pt>
                <c:pt idx="1454">
                  <c:v>4/8/2013</c:v>
                </c:pt>
                <c:pt idx="1455">
                  <c:v>4/15/2013</c:v>
                </c:pt>
                <c:pt idx="1456">
                  <c:v>4/22/2013</c:v>
                </c:pt>
                <c:pt idx="1457">
                  <c:v>4/29/2013</c:v>
                </c:pt>
                <c:pt idx="1458">
                  <c:v>5/6/2013</c:v>
                </c:pt>
                <c:pt idx="1459">
                  <c:v>5/13/2013</c:v>
                </c:pt>
                <c:pt idx="1460">
                  <c:v>5/20/2013</c:v>
                </c:pt>
                <c:pt idx="1461">
                  <c:v>5/27/2013</c:v>
                </c:pt>
                <c:pt idx="1462">
                  <c:v>6/3/2013</c:v>
                </c:pt>
                <c:pt idx="1463">
                  <c:v>6/10/2013</c:v>
                </c:pt>
                <c:pt idx="1464">
                  <c:v>6/17/2013</c:v>
                </c:pt>
                <c:pt idx="1465">
                  <c:v>6/24/2013</c:v>
                </c:pt>
                <c:pt idx="1466">
                  <c:v>7/1/2013</c:v>
                </c:pt>
                <c:pt idx="1467">
                  <c:v>7/8/2013</c:v>
                </c:pt>
                <c:pt idx="1468">
                  <c:v>7/15/2013</c:v>
                </c:pt>
                <c:pt idx="1469">
                  <c:v>7/22/2013</c:v>
                </c:pt>
                <c:pt idx="1470">
                  <c:v>7/29/2013</c:v>
                </c:pt>
                <c:pt idx="1471">
                  <c:v>8/5/2013</c:v>
                </c:pt>
                <c:pt idx="1472">
                  <c:v>8/12/2013</c:v>
                </c:pt>
                <c:pt idx="1473">
                  <c:v>8/19/2013</c:v>
                </c:pt>
                <c:pt idx="1474">
                  <c:v>8/26/2013</c:v>
                </c:pt>
                <c:pt idx="1475">
                  <c:v>9/2/2013</c:v>
                </c:pt>
                <c:pt idx="1476">
                  <c:v>9/9/2013</c:v>
                </c:pt>
                <c:pt idx="1477">
                  <c:v>9/16/2013</c:v>
                </c:pt>
                <c:pt idx="1478">
                  <c:v>9/23/2013</c:v>
                </c:pt>
                <c:pt idx="1479">
                  <c:v>9/30/2013</c:v>
                </c:pt>
                <c:pt idx="1480">
                  <c:v>10/7/2013</c:v>
                </c:pt>
                <c:pt idx="1481">
                  <c:v>10/14/2013</c:v>
                </c:pt>
                <c:pt idx="1482">
                  <c:v>10/21/2013</c:v>
                </c:pt>
                <c:pt idx="1483">
                  <c:v>10/28/2013</c:v>
                </c:pt>
                <c:pt idx="1484">
                  <c:v>11/4/2013</c:v>
                </c:pt>
                <c:pt idx="1485">
                  <c:v>11/11/2013</c:v>
                </c:pt>
                <c:pt idx="1486">
                  <c:v>11/18/2013</c:v>
                </c:pt>
                <c:pt idx="1487">
                  <c:v>11/25/2013</c:v>
                </c:pt>
                <c:pt idx="1488">
                  <c:v>12/2/2013</c:v>
                </c:pt>
                <c:pt idx="1489">
                  <c:v>12/9/2013</c:v>
                </c:pt>
                <c:pt idx="1490">
                  <c:v>12/16/2013</c:v>
                </c:pt>
                <c:pt idx="1491">
                  <c:v>12/23/2013</c:v>
                </c:pt>
                <c:pt idx="1492">
                  <c:v>12/30/2013</c:v>
                </c:pt>
                <c:pt idx="1493">
                  <c:v>1/6/2014</c:v>
                </c:pt>
                <c:pt idx="1494">
                  <c:v>1/13/2014</c:v>
                </c:pt>
                <c:pt idx="1495">
                  <c:v>1/20/2014</c:v>
                </c:pt>
                <c:pt idx="1496">
                  <c:v>1/27/2014</c:v>
                </c:pt>
                <c:pt idx="1497">
                  <c:v>2/3/2014</c:v>
                </c:pt>
                <c:pt idx="1498">
                  <c:v>2/10/2014</c:v>
                </c:pt>
                <c:pt idx="1499">
                  <c:v>2/17/2014</c:v>
                </c:pt>
                <c:pt idx="1500">
                  <c:v>2/24/2014</c:v>
                </c:pt>
                <c:pt idx="1501">
                  <c:v>3/3/2014</c:v>
                </c:pt>
                <c:pt idx="1502">
                  <c:v>3/10/2014</c:v>
                </c:pt>
                <c:pt idx="1503">
                  <c:v>3/17/2014</c:v>
                </c:pt>
                <c:pt idx="1504">
                  <c:v>3/24/2014</c:v>
                </c:pt>
                <c:pt idx="1505">
                  <c:v>3/31/2014</c:v>
                </c:pt>
                <c:pt idx="1506">
                  <c:v>4/7/2014</c:v>
                </c:pt>
                <c:pt idx="1507">
                  <c:v>4/14/2014</c:v>
                </c:pt>
                <c:pt idx="1508">
                  <c:v>4/21/2014</c:v>
                </c:pt>
                <c:pt idx="1509">
                  <c:v>4/28/2014</c:v>
                </c:pt>
                <c:pt idx="1510">
                  <c:v>5/5/2014</c:v>
                </c:pt>
                <c:pt idx="1511">
                  <c:v>5/12/2014</c:v>
                </c:pt>
                <c:pt idx="1512">
                  <c:v>5/19/2014</c:v>
                </c:pt>
                <c:pt idx="1513">
                  <c:v>5/26/2014</c:v>
                </c:pt>
                <c:pt idx="1514">
                  <c:v>6/2/2014</c:v>
                </c:pt>
                <c:pt idx="1515">
                  <c:v>6/9/2014</c:v>
                </c:pt>
                <c:pt idx="1516">
                  <c:v>6/16/2014</c:v>
                </c:pt>
                <c:pt idx="1517">
                  <c:v>6/23/2014</c:v>
                </c:pt>
                <c:pt idx="1518">
                  <c:v>6/30/2014</c:v>
                </c:pt>
                <c:pt idx="1519">
                  <c:v>7/7/2014</c:v>
                </c:pt>
                <c:pt idx="1520">
                  <c:v>7/14/2014</c:v>
                </c:pt>
                <c:pt idx="1521">
                  <c:v>7/21/2014</c:v>
                </c:pt>
                <c:pt idx="1522">
                  <c:v>7/28/2014</c:v>
                </c:pt>
                <c:pt idx="1523">
                  <c:v>8/4/2014</c:v>
                </c:pt>
                <c:pt idx="1524">
                  <c:v>8/11/2014</c:v>
                </c:pt>
                <c:pt idx="1525">
                  <c:v>8/18/2014</c:v>
                </c:pt>
                <c:pt idx="1526">
                  <c:v>8/25/2014</c:v>
                </c:pt>
                <c:pt idx="1527">
                  <c:v>9/1/2014</c:v>
                </c:pt>
                <c:pt idx="1528">
                  <c:v>9/8/2014</c:v>
                </c:pt>
                <c:pt idx="1529">
                  <c:v>9/15/2014</c:v>
                </c:pt>
                <c:pt idx="1530">
                  <c:v>9/22/2014</c:v>
                </c:pt>
                <c:pt idx="1531">
                  <c:v>9/29/2014</c:v>
                </c:pt>
                <c:pt idx="1532">
                  <c:v>10/6/2014</c:v>
                </c:pt>
                <c:pt idx="1533">
                  <c:v>10/13/2014</c:v>
                </c:pt>
                <c:pt idx="1534">
                  <c:v>10/20/2014</c:v>
                </c:pt>
                <c:pt idx="1535">
                  <c:v>10/27/2014</c:v>
                </c:pt>
                <c:pt idx="1536">
                  <c:v>11/3/2014</c:v>
                </c:pt>
                <c:pt idx="1537">
                  <c:v>11/10/2014</c:v>
                </c:pt>
                <c:pt idx="1538">
                  <c:v>11/17/2014</c:v>
                </c:pt>
                <c:pt idx="1539">
                  <c:v>11/24/2014</c:v>
                </c:pt>
                <c:pt idx="1540">
                  <c:v>12/1/2014</c:v>
                </c:pt>
                <c:pt idx="1541">
                  <c:v>12/8/2014</c:v>
                </c:pt>
                <c:pt idx="1542">
                  <c:v>12/15/2014</c:v>
                </c:pt>
                <c:pt idx="1543">
                  <c:v>12/22/2014</c:v>
                </c:pt>
                <c:pt idx="1544">
                  <c:v>12/29/2014</c:v>
                </c:pt>
                <c:pt idx="1545">
                  <c:v>1/5/2015</c:v>
                </c:pt>
                <c:pt idx="1546">
                  <c:v>1/12/2015</c:v>
                </c:pt>
                <c:pt idx="1547">
                  <c:v>1/19/2015</c:v>
                </c:pt>
                <c:pt idx="1548">
                  <c:v>1/26/2015</c:v>
                </c:pt>
                <c:pt idx="1549">
                  <c:v>2/2/2015</c:v>
                </c:pt>
                <c:pt idx="1550">
                  <c:v>2/9/2015</c:v>
                </c:pt>
                <c:pt idx="1551">
                  <c:v>2/16/2015</c:v>
                </c:pt>
                <c:pt idx="1552">
                  <c:v>2/23/2015</c:v>
                </c:pt>
                <c:pt idx="1553">
                  <c:v>3/2/2015</c:v>
                </c:pt>
                <c:pt idx="1554">
                  <c:v>3/9/2015</c:v>
                </c:pt>
                <c:pt idx="1555">
                  <c:v>3/16/2015</c:v>
                </c:pt>
                <c:pt idx="1556">
                  <c:v>3/23/2015</c:v>
                </c:pt>
                <c:pt idx="1557">
                  <c:v>3/30/2015</c:v>
                </c:pt>
                <c:pt idx="1558">
                  <c:v>4/6/2015</c:v>
                </c:pt>
                <c:pt idx="1559">
                  <c:v>4/13/2015</c:v>
                </c:pt>
                <c:pt idx="1560">
                  <c:v>4/20/2015</c:v>
                </c:pt>
                <c:pt idx="1561">
                  <c:v>4/27/2015</c:v>
                </c:pt>
                <c:pt idx="1562">
                  <c:v>5/4/2015</c:v>
                </c:pt>
                <c:pt idx="1563">
                  <c:v>5/11/2015</c:v>
                </c:pt>
                <c:pt idx="1564">
                  <c:v>5/18/2015</c:v>
                </c:pt>
                <c:pt idx="1565">
                  <c:v>5/25/2015</c:v>
                </c:pt>
                <c:pt idx="1566">
                  <c:v>6/1/2015</c:v>
                </c:pt>
                <c:pt idx="1567">
                  <c:v>6/8/2015</c:v>
                </c:pt>
                <c:pt idx="1568">
                  <c:v>6/15/2015</c:v>
                </c:pt>
                <c:pt idx="1569">
                  <c:v>6/22/2015</c:v>
                </c:pt>
                <c:pt idx="1570">
                  <c:v>6/29/2015</c:v>
                </c:pt>
                <c:pt idx="1571">
                  <c:v>7/6/2015</c:v>
                </c:pt>
                <c:pt idx="1572">
                  <c:v>7/13/2015</c:v>
                </c:pt>
                <c:pt idx="1573">
                  <c:v>7/20/2015</c:v>
                </c:pt>
                <c:pt idx="1574">
                  <c:v>7/27/2015</c:v>
                </c:pt>
                <c:pt idx="1575">
                  <c:v>8/3/2015</c:v>
                </c:pt>
                <c:pt idx="1576">
                  <c:v>8/10/2015</c:v>
                </c:pt>
                <c:pt idx="1577">
                  <c:v>8/17/2015</c:v>
                </c:pt>
                <c:pt idx="1578">
                  <c:v>8/24/2015</c:v>
                </c:pt>
                <c:pt idx="1579">
                  <c:v>8/31/2015</c:v>
                </c:pt>
                <c:pt idx="1580">
                  <c:v>9/7/2015</c:v>
                </c:pt>
                <c:pt idx="1581">
                  <c:v>9/14/2015</c:v>
                </c:pt>
                <c:pt idx="1582">
                  <c:v>9/21/2015</c:v>
                </c:pt>
                <c:pt idx="1583">
                  <c:v>9/28/2015</c:v>
                </c:pt>
                <c:pt idx="1584">
                  <c:v>10/5/2015</c:v>
                </c:pt>
                <c:pt idx="1585">
                  <c:v>10/12/2015</c:v>
                </c:pt>
                <c:pt idx="1586">
                  <c:v>10/19/2015</c:v>
                </c:pt>
                <c:pt idx="1587">
                  <c:v>10/26/2015</c:v>
                </c:pt>
                <c:pt idx="1588">
                  <c:v>11/2/2015</c:v>
                </c:pt>
                <c:pt idx="1589">
                  <c:v>11/9/2015</c:v>
                </c:pt>
                <c:pt idx="1590">
                  <c:v>11/16/2015</c:v>
                </c:pt>
                <c:pt idx="1591">
                  <c:v>11/23/2015</c:v>
                </c:pt>
                <c:pt idx="1592">
                  <c:v>11/30/2015</c:v>
                </c:pt>
                <c:pt idx="1593">
                  <c:v>12/7/2015</c:v>
                </c:pt>
                <c:pt idx="1594">
                  <c:v>12/14/2015</c:v>
                </c:pt>
                <c:pt idx="1595">
                  <c:v>12/21/2015</c:v>
                </c:pt>
                <c:pt idx="1596">
                  <c:v>12/28/2015</c:v>
                </c:pt>
                <c:pt idx="1597">
                  <c:v>1/4/2016</c:v>
                </c:pt>
                <c:pt idx="1598">
                  <c:v>1/11/2016</c:v>
                </c:pt>
                <c:pt idx="1599">
                  <c:v>1/18/2016</c:v>
                </c:pt>
                <c:pt idx="1600">
                  <c:v>1/25/2016</c:v>
                </c:pt>
                <c:pt idx="1601">
                  <c:v>2/1/2016</c:v>
                </c:pt>
                <c:pt idx="1602">
                  <c:v>2/8/2016</c:v>
                </c:pt>
                <c:pt idx="1603">
                  <c:v>2/15/2016</c:v>
                </c:pt>
                <c:pt idx="1604">
                  <c:v>2/22/2016</c:v>
                </c:pt>
                <c:pt idx="1605">
                  <c:v>2/29/2016</c:v>
                </c:pt>
                <c:pt idx="1606">
                  <c:v>3/7/2016</c:v>
                </c:pt>
                <c:pt idx="1607">
                  <c:v>3/14/2016</c:v>
                </c:pt>
                <c:pt idx="1608">
                  <c:v>3/21/2016</c:v>
                </c:pt>
                <c:pt idx="1609">
                  <c:v>3/28/2016</c:v>
                </c:pt>
                <c:pt idx="1610">
                  <c:v>4/4/2016</c:v>
                </c:pt>
                <c:pt idx="1611">
                  <c:v>4/11/2016</c:v>
                </c:pt>
                <c:pt idx="1612">
                  <c:v>4/18/2016</c:v>
                </c:pt>
                <c:pt idx="1613">
                  <c:v>4/25/2016</c:v>
                </c:pt>
                <c:pt idx="1614">
                  <c:v>5/2/2016</c:v>
                </c:pt>
                <c:pt idx="1615">
                  <c:v>5/9/2016</c:v>
                </c:pt>
                <c:pt idx="1616">
                  <c:v>5/16/2016</c:v>
                </c:pt>
                <c:pt idx="1617">
                  <c:v>5/23/2016</c:v>
                </c:pt>
                <c:pt idx="1618">
                  <c:v>5/30/2016</c:v>
                </c:pt>
                <c:pt idx="1619">
                  <c:v>6/6/2016</c:v>
                </c:pt>
                <c:pt idx="1620">
                  <c:v>6/13/2016</c:v>
                </c:pt>
                <c:pt idx="1621">
                  <c:v>6/20/2016</c:v>
                </c:pt>
                <c:pt idx="1622">
                  <c:v>6/27/2016</c:v>
                </c:pt>
                <c:pt idx="1623">
                  <c:v>7/4/2016</c:v>
                </c:pt>
                <c:pt idx="1624">
                  <c:v>7/11/2016</c:v>
                </c:pt>
                <c:pt idx="1625">
                  <c:v>7/18/2016</c:v>
                </c:pt>
                <c:pt idx="1626">
                  <c:v>7/25/2016</c:v>
                </c:pt>
                <c:pt idx="1627">
                  <c:v>8/1/2016</c:v>
                </c:pt>
                <c:pt idx="1628">
                  <c:v>8/8/2016</c:v>
                </c:pt>
                <c:pt idx="1629">
                  <c:v>8/15/2016</c:v>
                </c:pt>
                <c:pt idx="1630">
                  <c:v>8/22/2016</c:v>
                </c:pt>
                <c:pt idx="1631">
                  <c:v>8/29/2016</c:v>
                </c:pt>
                <c:pt idx="1632">
                  <c:v>9/5/2016</c:v>
                </c:pt>
                <c:pt idx="1633">
                  <c:v>9/12/2016</c:v>
                </c:pt>
                <c:pt idx="1634">
                  <c:v>9/19/2016</c:v>
                </c:pt>
                <c:pt idx="1635">
                  <c:v>9/26/2016</c:v>
                </c:pt>
                <c:pt idx="1636">
                  <c:v>10/3/2016</c:v>
                </c:pt>
                <c:pt idx="1637">
                  <c:v>10/10/2016</c:v>
                </c:pt>
                <c:pt idx="1638">
                  <c:v>10/17/2016</c:v>
                </c:pt>
                <c:pt idx="1639">
                  <c:v>10/24/2016</c:v>
                </c:pt>
                <c:pt idx="1640">
                  <c:v>10/31/2016</c:v>
                </c:pt>
                <c:pt idx="1641">
                  <c:v>11/7/2016</c:v>
                </c:pt>
                <c:pt idx="1642">
                  <c:v>11/14/2016</c:v>
                </c:pt>
                <c:pt idx="1643">
                  <c:v>11/21/2016</c:v>
                </c:pt>
                <c:pt idx="1644">
                  <c:v>11/28/2016</c:v>
                </c:pt>
                <c:pt idx="1645">
                  <c:v>12/5/2016</c:v>
                </c:pt>
                <c:pt idx="1646">
                  <c:v>12/12/2016</c:v>
                </c:pt>
                <c:pt idx="1647">
                  <c:v>12/19/2016</c:v>
                </c:pt>
                <c:pt idx="1648">
                  <c:v>12/26/2016</c:v>
                </c:pt>
                <c:pt idx="1649">
                  <c:v>1/2/2017</c:v>
                </c:pt>
                <c:pt idx="1650">
                  <c:v>1/9/2017</c:v>
                </c:pt>
                <c:pt idx="1651">
                  <c:v>1/16/2017</c:v>
                </c:pt>
                <c:pt idx="1652">
                  <c:v>1/23/2017</c:v>
                </c:pt>
                <c:pt idx="1653">
                  <c:v>1/30/2017</c:v>
                </c:pt>
                <c:pt idx="1654">
                  <c:v>2/6/2017</c:v>
                </c:pt>
                <c:pt idx="1655">
                  <c:v>2/13/2017</c:v>
                </c:pt>
                <c:pt idx="1656">
                  <c:v>2/20/2017</c:v>
                </c:pt>
                <c:pt idx="1657">
                  <c:v>2/27/2017</c:v>
                </c:pt>
                <c:pt idx="1658">
                  <c:v>3/6/2017</c:v>
                </c:pt>
                <c:pt idx="1659">
                  <c:v>3/13/2017</c:v>
                </c:pt>
                <c:pt idx="1660">
                  <c:v>3/20/2017</c:v>
                </c:pt>
                <c:pt idx="1661">
                  <c:v>3/27/2017</c:v>
                </c:pt>
                <c:pt idx="1662">
                  <c:v>4/3/2017</c:v>
                </c:pt>
                <c:pt idx="1663">
                  <c:v>4/10/2017</c:v>
                </c:pt>
                <c:pt idx="1664">
                  <c:v>4/17/2017</c:v>
                </c:pt>
                <c:pt idx="1665">
                  <c:v>4/24/2017</c:v>
                </c:pt>
                <c:pt idx="1666">
                  <c:v>5/1/2017</c:v>
                </c:pt>
                <c:pt idx="1667">
                  <c:v>5/8/2017</c:v>
                </c:pt>
                <c:pt idx="1668">
                  <c:v>5/15/2017</c:v>
                </c:pt>
                <c:pt idx="1669">
                  <c:v>5/22/2017</c:v>
                </c:pt>
                <c:pt idx="1670">
                  <c:v>5/29/2017</c:v>
                </c:pt>
                <c:pt idx="1671">
                  <c:v>6/5/2017</c:v>
                </c:pt>
                <c:pt idx="1672">
                  <c:v>6/12/2017</c:v>
                </c:pt>
                <c:pt idx="1673">
                  <c:v>6/19/2017</c:v>
                </c:pt>
                <c:pt idx="1674">
                  <c:v>6/26/2017</c:v>
                </c:pt>
                <c:pt idx="1675">
                  <c:v>7/3/2017</c:v>
                </c:pt>
                <c:pt idx="1676">
                  <c:v>7/10/2017</c:v>
                </c:pt>
                <c:pt idx="1677">
                  <c:v>7/17/2017</c:v>
                </c:pt>
                <c:pt idx="1678">
                  <c:v>7/24/2017</c:v>
                </c:pt>
                <c:pt idx="1679">
                  <c:v>7/31/2017</c:v>
                </c:pt>
                <c:pt idx="1680">
                  <c:v>8/7/2017</c:v>
                </c:pt>
                <c:pt idx="1681">
                  <c:v>8/14/2017</c:v>
                </c:pt>
                <c:pt idx="1682">
                  <c:v>8/21/2017</c:v>
                </c:pt>
                <c:pt idx="1683">
                  <c:v>8/28/2017</c:v>
                </c:pt>
                <c:pt idx="1684">
                  <c:v>9/4/2017</c:v>
                </c:pt>
                <c:pt idx="1685">
                  <c:v>9/11/2017</c:v>
                </c:pt>
                <c:pt idx="1686">
                  <c:v>9/18/2017</c:v>
                </c:pt>
                <c:pt idx="1687">
                  <c:v>9/25/2017</c:v>
                </c:pt>
                <c:pt idx="1688">
                  <c:v>10/2/2017</c:v>
                </c:pt>
                <c:pt idx="1689">
                  <c:v>10/9/2017</c:v>
                </c:pt>
                <c:pt idx="1690">
                  <c:v>10/16/2017</c:v>
                </c:pt>
                <c:pt idx="1691">
                  <c:v>10/23/2017</c:v>
                </c:pt>
                <c:pt idx="1692">
                  <c:v>10/30/2017</c:v>
                </c:pt>
                <c:pt idx="1693">
                  <c:v>11/6/2017</c:v>
                </c:pt>
                <c:pt idx="1694">
                  <c:v>11/13/2017</c:v>
                </c:pt>
                <c:pt idx="1695">
                  <c:v>11/20/2017</c:v>
                </c:pt>
                <c:pt idx="1696">
                  <c:v>11/27/2017</c:v>
                </c:pt>
                <c:pt idx="1697">
                  <c:v>12/4/2017</c:v>
                </c:pt>
                <c:pt idx="1698">
                  <c:v>12/11/2017</c:v>
                </c:pt>
                <c:pt idx="1699">
                  <c:v>12/18/2017</c:v>
                </c:pt>
                <c:pt idx="1700">
                  <c:v>12/25/2017</c:v>
                </c:pt>
                <c:pt idx="1701">
                  <c:v>1/1/2018</c:v>
                </c:pt>
                <c:pt idx="1702">
                  <c:v>1/8/2018</c:v>
                </c:pt>
                <c:pt idx="1703">
                  <c:v>1/15/2018</c:v>
                </c:pt>
                <c:pt idx="1704">
                  <c:v>1/22/2018</c:v>
                </c:pt>
                <c:pt idx="1705">
                  <c:v>1/29/2018</c:v>
                </c:pt>
                <c:pt idx="1706">
                  <c:v>2/5/2018</c:v>
                </c:pt>
                <c:pt idx="1707">
                  <c:v>2/12/2018</c:v>
                </c:pt>
                <c:pt idx="1708">
                  <c:v>2/19/2018</c:v>
                </c:pt>
                <c:pt idx="1709">
                  <c:v>2/26/2018</c:v>
                </c:pt>
                <c:pt idx="1710">
                  <c:v>3/5/2018</c:v>
                </c:pt>
                <c:pt idx="1711">
                  <c:v>3/12/2018</c:v>
                </c:pt>
                <c:pt idx="1712">
                  <c:v>3/19/2018</c:v>
                </c:pt>
                <c:pt idx="1713">
                  <c:v>3/26/2018</c:v>
                </c:pt>
                <c:pt idx="1714">
                  <c:v>4/2/2018</c:v>
                </c:pt>
                <c:pt idx="1715">
                  <c:v>4/9/2018</c:v>
                </c:pt>
                <c:pt idx="1716">
                  <c:v>4/16/2018</c:v>
                </c:pt>
                <c:pt idx="1717">
                  <c:v>4/23/2018</c:v>
                </c:pt>
                <c:pt idx="1718">
                  <c:v>4/30/2018</c:v>
                </c:pt>
                <c:pt idx="1719">
                  <c:v>5/7/2018</c:v>
                </c:pt>
                <c:pt idx="1720">
                  <c:v>5/14/2018</c:v>
                </c:pt>
                <c:pt idx="1721">
                  <c:v>5/21/2018</c:v>
                </c:pt>
                <c:pt idx="1722">
                  <c:v>5/28/2018</c:v>
                </c:pt>
                <c:pt idx="1723">
                  <c:v>6/4/2018</c:v>
                </c:pt>
                <c:pt idx="1724">
                  <c:v>6/11/2018</c:v>
                </c:pt>
                <c:pt idx="1725">
                  <c:v>6/18/2018</c:v>
                </c:pt>
                <c:pt idx="1726">
                  <c:v>6/25/2018</c:v>
                </c:pt>
                <c:pt idx="1727">
                  <c:v>7/2/2018</c:v>
                </c:pt>
                <c:pt idx="1728">
                  <c:v>7/9/2018</c:v>
                </c:pt>
                <c:pt idx="1729">
                  <c:v>7/16/2018</c:v>
                </c:pt>
                <c:pt idx="1730">
                  <c:v>7/23/2018</c:v>
                </c:pt>
                <c:pt idx="1731">
                  <c:v>7/30/2018</c:v>
                </c:pt>
                <c:pt idx="1732">
                  <c:v>8/6/2018</c:v>
                </c:pt>
                <c:pt idx="1733">
                  <c:v>8/13/2018</c:v>
                </c:pt>
                <c:pt idx="1734">
                  <c:v>8/20/2018</c:v>
                </c:pt>
                <c:pt idx="1735">
                  <c:v>8/27/2018</c:v>
                </c:pt>
                <c:pt idx="1736">
                  <c:v>9/3/2018</c:v>
                </c:pt>
                <c:pt idx="1737">
                  <c:v>9/10/2018</c:v>
                </c:pt>
                <c:pt idx="1738">
                  <c:v>9/17/2018</c:v>
                </c:pt>
                <c:pt idx="1739">
                  <c:v>9/24/2018</c:v>
                </c:pt>
                <c:pt idx="1740">
                  <c:v>10/1/2018</c:v>
                </c:pt>
                <c:pt idx="1741">
                  <c:v>10/8/2018</c:v>
                </c:pt>
                <c:pt idx="1742">
                  <c:v>10/15/2018</c:v>
                </c:pt>
                <c:pt idx="1743">
                  <c:v>10/22/2018</c:v>
                </c:pt>
                <c:pt idx="1744">
                  <c:v>10/29/2018</c:v>
                </c:pt>
                <c:pt idx="1745">
                  <c:v>11/5/2018</c:v>
                </c:pt>
                <c:pt idx="1746">
                  <c:v>11/12/2018</c:v>
                </c:pt>
                <c:pt idx="1747">
                  <c:v>11/19/2018</c:v>
                </c:pt>
                <c:pt idx="1748">
                  <c:v>11/26/2018</c:v>
                </c:pt>
                <c:pt idx="1749">
                  <c:v>12/3/2018</c:v>
                </c:pt>
                <c:pt idx="1750">
                  <c:v>12/10/2018</c:v>
                </c:pt>
                <c:pt idx="1751">
                  <c:v>12/17/2018</c:v>
                </c:pt>
                <c:pt idx="1752">
                  <c:v>12/24/2018</c:v>
                </c:pt>
                <c:pt idx="1753">
                  <c:v>12/31/2018</c:v>
                </c:pt>
                <c:pt idx="1754">
                  <c:v>1/7/2019</c:v>
                </c:pt>
                <c:pt idx="1755">
                  <c:v>1/14/2019</c:v>
                </c:pt>
                <c:pt idx="1756">
                  <c:v>1/21/2019</c:v>
                </c:pt>
                <c:pt idx="1757">
                  <c:v>1/28/2019</c:v>
                </c:pt>
                <c:pt idx="1758">
                  <c:v>2/4/2019</c:v>
                </c:pt>
                <c:pt idx="1759">
                  <c:v>2/11/2019</c:v>
                </c:pt>
                <c:pt idx="1760">
                  <c:v>2/18/2019</c:v>
                </c:pt>
                <c:pt idx="1761">
                  <c:v>2/25/2019</c:v>
                </c:pt>
                <c:pt idx="1762">
                  <c:v>3/4/2019</c:v>
                </c:pt>
                <c:pt idx="1763">
                  <c:v>3/11/2019</c:v>
                </c:pt>
                <c:pt idx="1764">
                  <c:v>3/18/2019</c:v>
                </c:pt>
                <c:pt idx="1765">
                  <c:v>3/25/2019</c:v>
                </c:pt>
                <c:pt idx="1766">
                  <c:v>4/1/2019</c:v>
                </c:pt>
                <c:pt idx="1767">
                  <c:v>4/8/2019</c:v>
                </c:pt>
                <c:pt idx="1768">
                  <c:v>4/15/2019</c:v>
                </c:pt>
                <c:pt idx="1769">
                  <c:v>4/22/2019</c:v>
                </c:pt>
                <c:pt idx="1770">
                  <c:v>4/29/2019</c:v>
                </c:pt>
                <c:pt idx="1771">
                  <c:v>5/6/2019</c:v>
                </c:pt>
                <c:pt idx="1772">
                  <c:v>5/13/2019</c:v>
                </c:pt>
                <c:pt idx="1773">
                  <c:v>5/20/2019</c:v>
                </c:pt>
                <c:pt idx="1774">
                  <c:v>5/27/2019</c:v>
                </c:pt>
                <c:pt idx="1775">
                  <c:v>6/3/2019</c:v>
                </c:pt>
                <c:pt idx="1776">
                  <c:v>6/10/2019</c:v>
                </c:pt>
                <c:pt idx="1777">
                  <c:v>6/17/2019</c:v>
                </c:pt>
                <c:pt idx="1778">
                  <c:v>6/24/2019</c:v>
                </c:pt>
                <c:pt idx="1779">
                  <c:v>7/1/2019</c:v>
                </c:pt>
                <c:pt idx="1780">
                  <c:v>7/8/2019</c:v>
                </c:pt>
                <c:pt idx="1781">
                  <c:v>7/15/2019</c:v>
                </c:pt>
                <c:pt idx="1782">
                  <c:v>7/22/2019</c:v>
                </c:pt>
                <c:pt idx="1783">
                  <c:v>7/29/2019</c:v>
                </c:pt>
                <c:pt idx="1784">
                  <c:v>8/5/2019</c:v>
                </c:pt>
                <c:pt idx="1785">
                  <c:v>8/12/2019</c:v>
                </c:pt>
                <c:pt idx="1786">
                  <c:v>8/19/2019</c:v>
                </c:pt>
                <c:pt idx="1787">
                  <c:v>8/26/2019</c:v>
                </c:pt>
                <c:pt idx="1788">
                  <c:v>9/2/2019</c:v>
                </c:pt>
                <c:pt idx="1789">
                  <c:v>9/9/2019</c:v>
                </c:pt>
                <c:pt idx="1790">
                  <c:v>9/16/2019</c:v>
                </c:pt>
                <c:pt idx="1791">
                  <c:v>9/23/2019</c:v>
                </c:pt>
                <c:pt idx="1792">
                  <c:v>9/30/2019</c:v>
                </c:pt>
                <c:pt idx="1793">
                  <c:v>10/7/2019</c:v>
                </c:pt>
                <c:pt idx="1794">
                  <c:v>10/14/2019</c:v>
                </c:pt>
                <c:pt idx="1795">
                  <c:v>10/21/2019</c:v>
                </c:pt>
                <c:pt idx="1796">
                  <c:v>10/28/2019</c:v>
                </c:pt>
                <c:pt idx="1797">
                  <c:v>11/4/2019</c:v>
                </c:pt>
                <c:pt idx="1798">
                  <c:v>11/11/2019</c:v>
                </c:pt>
                <c:pt idx="1799">
                  <c:v>11/18/2019</c:v>
                </c:pt>
                <c:pt idx="1800">
                  <c:v>11/25/2019</c:v>
                </c:pt>
                <c:pt idx="1801">
                  <c:v>12/2/2019</c:v>
                </c:pt>
                <c:pt idx="1802">
                  <c:v>12/9/2019</c:v>
                </c:pt>
                <c:pt idx="1803">
                  <c:v>12/16/2019</c:v>
                </c:pt>
                <c:pt idx="1804">
                  <c:v>12/23/2019</c:v>
                </c:pt>
                <c:pt idx="1805">
                  <c:v>12/30/2019</c:v>
                </c:pt>
                <c:pt idx="1806">
                  <c:v>1/6/2020</c:v>
                </c:pt>
                <c:pt idx="1807">
                  <c:v>1/13/2020</c:v>
                </c:pt>
                <c:pt idx="1808">
                  <c:v>1/20/2020</c:v>
                </c:pt>
                <c:pt idx="1809">
                  <c:v>1/27/2020</c:v>
                </c:pt>
                <c:pt idx="1810">
                  <c:v>2/3/2020</c:v>
                </c:pt>
                <c:pt idx="1811">
                  <c:v>2/10/2020</c:v>
                </c:pt>
                <c:pt idx="1812">
                  <c:v>2/17/2020</c:v>
                </c:pt>
                <c:pt idx="1813">
                  <c:v>2/24/2020</c:v>
                </c:pt>
                <c:pt idx="1814">
                  <c:v>3/2/2020</c:v>
                </c:pt>
                <c:pt idx="1815">
                  <c:v>3/9/2020</c:v>
                </c:pt>
                <c:pt idx="1816">
                  <c:v>3/16/2020</c:v>
                </c:pt>
                <c:pt idx="1817">
                  <c:v>3/23/2020</c:v>
                </c:pt>
                <c:pt idx="1818">
                  <c:v>3/30/2020</c:v>
                </c:pt>
                <c:pt idx="1819">
                  <c:v>4/6/2020</c:v>
                </c:pt>
                <c:pt idx="1820">
                  <c:v>4/13/2020</c:v>
                </c:pt>
                <c:pt idx="1821">
                  <c:v>4/20/2020</c:v>
                </c:pt>
                <c:pt idx="1822">
                  <c:v>4/27/2020</c:v>
                </c:pt>
                <c:pt idx="1823">
                  <c:v>5/4/2020</c:v>
                </c:pt>
                <c:pt idx="1824">
                  <c:v>5/11/2020</c:v>
                </c:pt>
                <c:pt idx="1825">
                  <c:v>5/18/2020</c:v>
                </c:pt>
                <c:pt idx="1826">
                  <c:v>5/25/2020</c:v>
                </c:pt>
                <c:pt idx="1827">
                  <c:v>6/1/2020</c:v>
                </c:pt>
                <c:pt idx="1828">
                  <c:v>6/8/2020</c:v>
                </c:pt>
                <c:pt idx="1829">
                  <c:v>6/15/2020</c:v>
                </c:pt>
                <c:pt idx="1830">
                  <c:v>6/22/2020</c:v>
                </c:pt>
                <c:pt idx="1831">
                  <c:v>6/29/2020</c:v>
                </c:pt>
                <c:pt idx="1832">
                  <c:v>7/6/2020</c:v>
                </c:pt>
                <c:pt idx="1833">
                  <c:v>7/13/2020</c:v>
                </c:pt>
                <c:pt idx="1834">
                  <c:v>7/20/2020</c:v>
                </c:pt>
                <c:pt idx="1835">
                  <c:v>7/27/2020</c:v>
                </c:pt>
                <c:pt idx="1836">
                  <c:v>8/3/2020</c:v>
                </c:pt>
                <c:pt idx="1837">
                  <c:v>8/10/2020</c:v>
                </c:pt>
                <c:pt idx="1838">
                  <c:v>8/17/2020</c:v>
                </c:pt>
                <c:pt idx="1839">
                  <c:v>8/24/2020</c:v>
                </c:pt>
                <c:pt idx="1840">
                  <c:v>8/31/2020</c:v>
                </c:pt>
                <c:pt idx="1841">
                  <c:v>9/7/2020</c:v>
                </c:pt>
                <c:pt idx="1842">
                  <c:v>9/14/2020</c:v>
                </c:pt>
                <c:pt idx="1843">
                  <c:v>9/21/2020</c:v>
                </c:pt>
                <c:pt idx="1844">
                  <c:v>9/28/2020</c:v>
                </c:pt>
                <c:pt idx="1845">
                  <c:v>10/5/2020</c:v>
                </c:pt>
                <c:pt idx="1846">
                  <c:v>10/12/2020</c:v>
                </c:pt>
                <c:pt idx="1847">
                  <c:v>10/19/2020</c:v>
                </c:pt>
                <c:pt idx="1848">
                  <c:v>10/26/2020</c:v>
                </c:pt>
                <c:pt idx="1849">
                  <c:v>11/2/2020</c:v>
                </c:pt>
                <c:pt idx="1850">
                  <c:v>11/9/2020</c:v>
                </c:pt>
                <c:pt idx="1851">
                  <c:v>11/16/2020</c:v>
                </c:pt>
                <c:pt idx="1852">
                  <c:v>11/23/2020</c:v>
                </c:pt>
                <c:pt idx="1853">
                  <c:v>11/30/2020</c:v>
                </c:pt>
                <c:pt idx="1854">
                  <c:v>12/7/2020</c:v>
                </c:pt>
                <c:pt idx="1855">
                  <c:v>12/14/2020</c:v>
                </c:pt>
                <c:pt idx="1856">
                  <c:v>12/21/2020</c:v>
                </c:pt>
                <c:pt idx="1857">
                  <c:v>12/28/2020</c:v>
                </c:pt>
                <c:pt idx="1858">
                  <c:v>1/4/2021</c:v>
                </c:pt>
                <c:pt idx="1859">
                  <c:v>1/11/2021</c:v>
                </c:pt>
                <c:pt idx="1860">
                  <c:v>1/18/2021</c:v>
                </c:pt>
                <c:pt idx="1861">
                  <c:v>1/25/2021</c:v>
                </c:pt>
                <c:pt idx="1862">
                  <c:v>2/1/2021</c:v>
                </c:pt>
                <c:pt idx="1863">
                  <c:v>2/8/2021</c:v>
                </c:pt>
                <c:pt idx="1864">
                  <c:v>2/15/2021</c:v>
                </c:pt>
                <c:pt idx="1865">
                  <c:v>2/22/2021</c:v>
                </c:pt>
                <c:pt idx="1866">
                  <c:v>3/1/2021</c:v>
                </c:pt>
                <c:pt idx="1867">
                  <c:v>3/8/2021</c:v>
                </c:pt>
                <c:pt idx="1868">
                  <c:v>3/15/2021</c:v>
                </c:pt>
                <c:pt idx="1869">
                  <c:v>3/22/2021</c:v>
                </c:pt>
                <c:pt idx="1870">
                  <c:v>3/29/2021</c:v>
                </c:pt>
                <c:pt idx="1871">
                  <c:v>4/5/2021</c:v>
                </c:pt>
                <c:pt idx="1872">
                  <c:v>4/12/2021</c:v>
                </c:pt>
                <c:pt idx="1873">
                  <c:v>4/19/2021</c:v>
                </c:pt>
                <c:pt idx="1874">
                  <c:v>4/26/2021</c:v>
                </c:pt>
                <c:pt idx="1875">
                  <c:v>5/3/2021</c:v>
                </c:pt>
                <c:pt idx="1876">
                  <c:v>5/10/2021</c:v>
                </c:pt>
                <c:pt idx="1877">
                  <c:v>5/17/2021</c:v>
                </c:pt>
                <c:pt idx="1878">
                  <c:v>5/24/2021</c:v>
                </c:pt>
                <c:pt idx="1879">
                  <c:v>5/31/2021</c:v>
                </c:pt>
                <c:pt idx="1880">
                  <c:v>6/7/2021</c:v>
                </c:pt>
                <c:pt idx="1881">
                  <c:v>6/14/2021</c:v>
                </c:pt>
                <c:pt idx="1882">
                  <c:v>6/21/2021</c:v>
                </c:pt>
                <c:pt idx="1883">
                  <c:v>6/28/2021</c:v>
                </c:pt>
                <c:pt idx="1884">
                  <c:v>7/5/2021</c:v>
                </c:pt>
                <c:pt idx="1885">
                  <c:v>7/12/2021</c:v>
                </c:pt>
                <c:pt idx="1886">
                  <c:v>7/19/2021</c:v>
                </c:pt>
                <c:pt idx="1887">
                  <c:v>7/26/2021</c:v>
                </c:pt>
                <c:pt idx="1888">
                  <c:v>8/2/2021</c:v>
                </c:pt>
                <c:pt idx="1889">
                  <c:v>8/9/2021</c:v>
                </c:pt>
                <c:pt idx="1890">
                  <c:v>8/16/2021</c:v>
                </c:pt>
                <c:pt idx="1891">
                  <c:v>8/23/2021</c:v>
                </c:pt>
                <c:pt idx="1892">
                  <c:v>8/30/2021</c:v>
                </c:pt>
                <c:pt idx="1893">
                  <c:v>9/6/2021</c:v>
                </c:pt>
                <c:pt idx="1894">
                  <c:v>9/13/2021</c:v>
                </c:pt>
                <c:pt idx="1895">
                  <c:v>9/20/2021</c:v>
                </c:pt>
                <c:pt idx="1896">
                  <c:v>9/27/2021</c:v>
                </c:pt>
                <c:pt idx="1897">
                  <c:v>10/4/2021</c:v>
                </c:pt>
                <c:pt idx="1898">
                  <c:v>10/11/2021</c:v>
                </c:pt>
                <c:pt idx="1899">
                  <c:v>10/18/2021</c:v>
                </c:pt>
                <c:pt idx="1900">
                  <c:v>10/25/2021</c:v>
                </c:pt>
                <c:pt idx="1901">
                  <c:v>11/1/2021</c:v>
                </c:pt>
                <c:pt idx="1902">
                  <c:v>11/8/2021</c:v>
                </c:pt>
                <c:pt idx="1903">
                  <c:v>11/15/2021</c:v>
                </c:pt>
                <c:pt idx="1904">
                  <c:v>11/22/2021</c:v>
                </c:pt>
                <c:pt idx="1905">
                  <c:v>11/29/2021</c:v>
                </c:pt>
                <c:pt idx="1906">
                  <c:v>12/6/2021</c:v>
                </c:pt>
                <c:pt idx="1907">
                  <c:v>12/13/2021</c:v>
                </c:pt>
                <c:pt idx="1908">
                  <c:v>12/20/2021</c:v>
                </c:pt>
                <c:pt idx="1909">
                  <c:v>12/27/2021</c:v>
                </c:pt>
                <c:pt idx="1910">
                  <c:v>1/3/2022</c:v>
                </c:pt>
                <c:pt idx="1911">
                  <c:v>1/10/2022</c:v>
                </c:pt>
                <c:pt idx="1912">
                  <c:v>1/17/2022</c:v>
                </c:pt>
                <c:pt idx="1913">
                  <c:v>1/24/2022</c:v>
                </c:pt>
                <c:pt idx="1914">
                  <c:v>1/31/2022</c:v>
                </c:pt>
                <c:pt idx="1915">
                  <c:v>2/7/2022</c:v>
                </c:pt>
                <c:pt idx="1916">
                  <c:v>2/14/2022</c:v>
                </c:pt>
                <c:pt idx="1917">
                  <c:v>2/21/2022</c:v>
                </c:pt>
                <c:pt idx="1918">
                  <c:v>2/28/2022</c:v>
                </c:pt>
                <c:pt idx="1919">
                  <c:v>3/7/2022</c:v>
                </c:pt>
                <c:pt idx="1920">
                  <c:v>3/14/2022</c:v>
                </c:pt>
                <c:pt idx="1921">
                  <c:v>3/21/2022</c:v>
                </c:pt>
                <c:pt idx="1922">
                  <c:v>3/28/2022</c:v>
                </c:pt>
                <c:pt idx="1923">
                  <c:v>4/4/2022</c:v>
                </c:pt>
                <c:pt idx="1924">
                  <c:v>4/11/2022</c:v>
                </c:pt>
                <c:pt idx="1925">
                  <c:v>4/18/2022</c:v>
                </c:pt>
                <c:pt idx="1926">
                  <c:v>4/25/2022</c:v>
                </c:pt>
                <c:pt idx="1927">
                  <c:v>5/2/2022</c:v>
                </c:pt>
                <c:pt idx="1928">
                  <c:v>5/9/2022</c:v>
                </c:pt>
                <c:pt idx="1929">
                  <c:v>5/16/2022</c:v>
                </c:pt>
                <c:pt idx="1930">
                  <c:v>5/23/2022</c:v>
                </c:pt>
                <c:pt idx="1931">
                  <c:v>5/30/2022</c:v>
                </c:pt>
                <c:pt idx="1932">
                  <c:v>6/6/2022</c:v>
                </c:pt>
                <c:pt idx="1933">
                  <c:v>6/13/2022</c:v>
                </c:pt>
                <c:pt idx="1934">
                  <c:v>6/20/2022</c:v>
                </c:pt>
                <c:pt idx="1935">
                  <c:v>6/27/2022</c:v>
                </c:pt>
                <c:pt idx="1936">
                  <c:v>7/4/2022</c:v>
                </c:pt>
                <c:pt idx="1937">
                  <c:v>7/11/2022</c:v>
                </c:pt>
                <c:pt idx="1938">
                  <c:v>7/18/2022</c:v>
                </c:pt>
                <c:pt idx="1939">
                  <c:v>7/25/2022</c:v>
                </c:pt>
                <c:pt idx="1940">
                  <c:v>8/1/2022</c:v>
                </c:pt>
                <c:pt idx="1941">
                  <c:v>8/8/2022</c:v>
                </c:pt>
                <c:pt idx="1942">
                  <c:v>8/15/2022</c:v>
                </c:pt>
                <c:pt idx="1943">
                  <c:v>8/22/2022</c:v>
                </c:pt>
                <c:pt idx="1944">
                  <c:v>8/29/2022</c:v>
                </c:pt>
                <c:pt idx="1945">
                  <c:v>9/5/2022</c:v>
                </c:pt>
                <c:pt idx="1946">
                  <c:v>9/12/2022</c:v>
                </c:pt>
                <c:pt idx="1947">
                  <c:v>9/19/2022</c:v>
                </c:pt>
                <c:pt idx="1948">
                  <c:v>9/26/2022</c:v>
                </c:pt>
                <c:pt idx="1949">
                  <c:v>10/3/2022</c:v>
                </c:pt>
                <c:pt idx="1950">
                  <c:v>10/10/2022</c:v>
                </c:pt>
                <c:pt idx="1951">
                  <c:v>10/17/2022</c:v>
                </c:pt>
                <c:pt idx="1952">
                  <c:v>10/24/2022</c:v>
                </c:pt>
                <c:pt idx="1953">
                  <c:v>10/31/2022</c:v>
                </c:pt>
                <c:pt idx="1954">
                  <c:v>11/7/2022</c:v>
                </c:pt>
                <c:pt idx="1955">
                  <c:v>11/14/2022</c:v>
                </c:pt>
                <c:pt idx="1956">
                  <c:v>11/21/2022</c:v>
                </c:pt>
                <c:pt idx="1957">
                  <c:v>11/28/2022</c:v>
                </c:pt>
                <c:pt idx="1958">
                  <c:v>12/5/2022</c:v>
                </c:pt>
                <c:pt idx="1959">
                  <c:v>12/12/2022</c:v>
                </c:pt>
                <c:pt idx="1960">
                  <c:v>12/19/2022</c:v>
                </c:pt>
                <c:pt idx="1961">
                  <c:v>12/26/2022</c:v>
                </c:pt>
                <c:pt idx="1962">
                  <c:v>1/2/2023</c:v>
                </c:pt>
                <c:pt idx="1963">
                  <c:v>1/9/2023</c:v>
                </c:pt>
                <c:pt idx="1964">
                  <c:v>1/16/2023</c:v>
                </c:pt>
                <c:pt idx="1965">
                  <c:v>1/23/2023</c:v>
                </c:pt>
                <c:pt idx="1966">
                  <c:v>1/30/2023</c:v>
                </c:pt>
                <c:pt idx="1967">
                  <c:v>2/6/2023</c:v>
                </c:pt>
                <c:pt idx="1968">
                  <c:v>2/13/2023</c:v>
                </c:pt>
                <c:pt idx="1969">
                  <c:v>2/20/2023</c:v>
                </c:pt>
                <c:pt idx="1970">
                  <c:v>2/27/2023</c:v>
                </c:pt>
                <c:pt idx="1971">
                  <c:v>3/6/2023</c:v>
                </c:pt>
                <c:pt idx="1972">
                  <c:v>3/13/2023</c:v>
                </c:pt>
                <c:pt idx="1973">
                  <c:v>3/20/2023</c:v>
                </c:pt>
                <c:pt idx="1974">
                  <c:v>3/27/2023</c:v>
                </c:pt>
                <c:pt idx="1975">
                  <c:v>4/3/2023</c:v>
                </c:pt>
                <c:pt idx="1976">
                  <c:v>4/10/2023</c:v>
                </c:pt>
                <c:pt idx="1977">
                  <c:v>4/17/2023</c:v>
                </c:pt>
                <c:pt idx="1978">
                  <c:v>4/24/2023</c:v>
                </c:pt>
                <c:pt idx="1979">
                  <c:v>5/1/2023</c:v>
                </c:pt>
                <c:pt idx="1980">
                  <c:v>5/8/2023</c:v>
                </c:pt>
                <c:pt idx="1981">
                  <c:v>5/15/2023</c:v>
                </c:pt>
                <c:pt idx="1982">
                  <c:v>5/22/2023</c:v>
                </c:pt>
                <c:pt idx="1983">
                  <c:v>5/29/2023</c:v>
                </c:pt>
                <c:pt idx="1984">
                  <c:v>6/5/2023</c:v>
                </c:pt>
                <c:pt idx="1985">
                  <c:v>6/12/2023</c:v>
                </c:pt>
                <c:pt idx="1986">
                  <c:v>6/19/2023</c:v>
                </c:pt>
                <c:pt idx="1987">
                  <c:v>6/26/2023</c:v>
                </c:pt>
                <c:pt idx="1988">
                  <c:v>7/3/2023</c:v>
                </c:pt>
                <c:pt idx="1989">
                  <c:v>7/10/2023</c:v>
                </c:pt>
                <c:pt idx="1990">
                  <c:v>7/17/2023</c:v>
                </c:pt>
                <c:pt idx="1991">
                  <c:v>7/24/2023</c:v>
                </c:pt>
                <c:pt idx="1992">
                  <c:v>7/31/2023</c:v>
                </c:pt>
                <c:pt idx="1993">
                  <c:v>8/7/2023</c:v>
                </c:pt>
                <c:pt idx="1994">
                  <c:v>8/14/2023</c:v>
                </c:pt>
                <c:pt idx="1995">
                  <c:v>8/21/2023</c:v>
                </c:pt>
                <c:pt idx="1996">
                  <c:v>8/28/2023</c:v>
                </c:pt>
                <c:pt idx="1997">
                  <c:v>9/4/2023</c:v>
                </c:pt>
                <c:pt idx="1998">
                  <c:v>9/11/2023</c:v>
                </c:pt>
                <c:pt idx="1999">
                  <c:v>9/18/2023</c:v>
                </c:pt>
                <c:pt idx="2000">
                  <c:v>9/25/2023</c:v>
                </c:pt>
                <c:pt idx="2001">
                  <c:v>10/2/2023</c:v>
                </c:pt>
                <c:pt idx="2002">
                  <c:v>10/9/2023</c:v>
                </c:pt>
                <c:pt idx="2003">
                  <c:v>10/16/2023</c:v>
                </c:pt>
                <c:pt idx="2004">
                  <c:v>10/23/2023</c:v>
                </c:pt>
                <c:pt idx="2005">
                  <c:v>10/30/2023</c:v>
                </c:pt>
                <c:pt idx="2006">
                  <c:v>11/6/2023</c:v>
                </c:pt>
                <c:pt idx="2007">
                  <c:v>11/13/2023</c:v>
                </c:pt>
                <c:pt idx="2008">
                  <c:v>11/20/2023</c:v>
                </c:pt>
                <c:pt idx="2009">
                  <c:v>11/27/2023</c:v>
                </c:pt>
                <c:pt idx="2010">
                  <c:v>12/4/2023</c:v>
                </c:pt>
                <c:pt idx="2011">
                  <c:v>12/11/2023</c:v>
                </c:pt>
                <c:pt idx="2012">
                  <c:v>12/18/2023</c:v>
                </c:pt>
                <c:pt idx="2013">
                  <c:v>12/25/2023</c:v>
                </c:pt>
                <c:pt idx="2014">
                  <c:v>1/1/2024</c:v>
                </c:pt>
                <c:pt idx="2015">
                  <c:v>1/8/2024</c:v>
                </c:pt>
                <c:pt idx="2016">
                  <c:v>1/15/2024</c:v>
                </c:pt>
                <c:pt idx="2017">
                  <c:v>1/22/2024</c:v>
                </c:pt>
                <c:pt idx="2018">
                  <c:v>1/29/2024</c:v>
                </c:pt>
                <c:pt idx="2019">
                  <c:v>2/5/2024</c:v>
                </c:pt>
                <c:pt idx="2020">
                  <c:v>2/12/2024</c:v>
                </c:pt>
                <c:pt idx="2021">
                  <c:v>2/19/2024</c:v>
                </c:pt>
                <c:pt idx="2022">
                  <c:v>2/26/2024</c:v>
                </c:pt>
                <c:pt idx="2023">
                  <c:v>3/4/2024</c:v>
                </c:pt>
                <c:pt idx="2024">
                  <c:v>3/11/2024</c:v>
                </c:pt>
                <c:pt idx="2025">
                  <c:v>3/18/2024</c:v>
                </c:pt>
                <c:pt idx="2026">
                  <c:v>3/25/2024</c:v>
                </c:pt>
                <c:pt idx="2027">
                  <c:v>4/1/2024</c:v>
                </c:pt>
                <c:pt idx="2028">
                  <c:v>4/8/2024</c:v>
                </c:pt>
                <c:pt idx="2029">
                  <c:v>4/15/2024</c:v>
                </c:pt>
                <c:pt idx="2030">
                  <c:v>4/22/2024</c:v>
                </c:pt>
                <c:pt idx="2031">
                  <c:v>4/29/2024</c:v>
                </c:pt>
                <c:pt idx="2032">
                  <c:v>5/6/2024</c:v>
                </c:pt>
                <c:pt idx="2033">
                  <c:v>5/13/2024</c:v>
                </c:pt>
                <c:pt idx="2034">
                  <c:v>5/20/2024</c:v>
                </c:pt>
                <c:pt idx="2035">
                  <c:v>5/27/2024</c:v>
                </c:pt>
                <c:pt idx="2036">
                  <c:v>6/3/2024</c:v>
                </c:pt>
                <c:pt idx="2037">
                  <c:v>6/10/2024</c:v>
                </c:pt>
                <c:pt idx="2038">
                  <c:v>6/17/2024</c:v>
                </c:pt>
                <c:pt idx="2039">
                  <c:v>6/24/2024</c:v>
                </c:pt>
                <c:pt idx="2040">
                  <c:v>7/1/2024</c:v>
                </c:pt>
                <c:pt idx="2041">
                  <c:v>7/8/2024</c:v>
                </c:pt>
                <c:pt idx="2042">
                  <c:v>7/15/2024</c:v>
                </c:pt>
                <c:pt idx="2043">
                  <c:v>7/22/2024</c:v>
                </c:pt>
                <c:pt idx="2044">
                  <c:v>7/29/2024</c:v>
                </c:pt>
                <c:pt idx="2045">
                  <c:v>8/5/2024</c:v>
                </c:pt>
                <c:pt idx="2046">
                  <c:v>8/12/2024</c:v>
                </c:pt>
                <c:pt idx="2047">
                  <c:v>8/19/2024</c:v>
                </c:pt>
                <c:pt idx="2048">
                  <c:v>8/26/2024</c:v>
                </c:pt>
                <c:pt idx="2049">
                  <c:v>9/2/2024</c:v>
                </c:pt>
                <c:pt idx="2050">
                  <c:v>9/9/2024</c:v>
                </c:pt>
                <c:pt idx="2051">
                  <c:v>9/16/2024</c:v>
                </c:pt>
                <c:pt idx="2052">
                  <c:v>9/23/2024</c:v>
                </c:pt>
                <c:pt idx="2053">
                  <c:v>9/30/2024</c:v>
                </c:pt>
                <c:pt idx="2054">
                  <c:v>10/7/2024</c:v>
                </c:pt>
                <c:pt idx="2055">
                  <c:v>10/14/2024</c:v>
                </c:pt>
                <c:pt idx="2056">
                  <c:v>10/21/2024</c:v>
                </c:pt>
                <c:pt idx="2057">
                  <c:v>10/28/2024</c:v>
                </c:pt>
                <c:pt idx="2058">
                  <c:v>11/4/2024</c:v>
                </c:pt>
                <c:pt idx="2059">
                  <c:v>11/11/2024</c:v>
                </c:pt>
                <c:pt idx="2060">
                  <c:v>11/18/2024</c:v>
                </c:pt>
                <c:pt idx="2061">
                  <c:v>11/25/2024</c:v>
                </c:pt>
                <c:pt idx="2062">
                  <c:v>12/2/2024</c:v>
                </c:pt>
                <c:pt idx="2063">
                  <c:v>12/9/2024</c:v>
                </c:pt>
                <c:pt idx="2064">
                  <c:v>12/16/2024</c:v>
                </c:pt>
                <c:pt idx="2065">
                  <c:v>12/23/2024</c:v>
                </c:pt>
                <c:pt idx="2066">
                  <c:v>12/30/2024</c:v>
                </c:pt>
                <c:pt idx="2067">
                  <c:v>1/6/2025</c:v>
                </c:pt>
                <c:pt idx="2068">
                  <c:v>1/13/2025</c:v>
                </c:pt>
                <c:pt idx="2069">
                  <c:v>1/20/2025</c:v>
                </c:pt>
                <c:pt idx="2070">
                  <c:v>1/27/2025</c:v>
                </c:pt>
                <c:pt idx="2071">
                  <c:v>2/3/2025</c:v>
                </c:pt>
                <c:pt idx="2072">
                  <c:v>2/10/2025</c:v>
                </c:pt>
                <c:pt idx="2073">
                  <c:v>2/17/2025</c:v>
                </c:pt>
                <c:pt idx="2074">
                  <c:v>2/24/2025</c:v>
                </c:pt>
                <c:pt idx="2075">
                  <c:v>3/3/2025</c:v>
                </c:pt>
                <c:pt idx="2076">
                  <c:v>3/10/2025</c:v>
                </c:pt>
                <c:pt idx="2077">
                  <c:v>3/17/2025</c:v>
                </c:pt>
                <c:pt idx="2078">
                  <c:v>3/24/2025</c:v>
                </c:pt>
                <c:pt idx="2079">
                  <c:v>3/31/2025</c:v>
                </c:pt>
                <c:pt idx="2080">
                  <c:v>4/7/2025</c:v>
                </c:pt>
                <c:pt idx="2081">
                  <c:v>4/14/2025</c:v>
                </c:pt>
                <c:pt idx="2082">
                  <c:v>4/21/2025</c:v>
                </c:pt>
                <c:pt idx="2083">
                  <c:v>4/28/2025</c:v>
                </c:pt>
                <c:pt idx="2084">
                  <c:v>5/5/2025</c:v>
                </c:pt>
                <c:pt idx="2085">
                  <c:v>5/12/2025</c:v>
                </c:pt>
                <c:pt idx="2086">
                  <c:v>5/19/2025</c:v>
                </c:pt>
                <c:pt idx="2087">
                  <c:v>5/26/2025</c:v>
                </c:pt>
                <c:pt idx="2088">
                  <c:v>5/26/2025</c:v>
                </c:pt>
                <c:pt idx="2089">
                  <c:v>Current</c:v>
                </c:pt>
              </c:strCache>
            </c:strRef>
          </c:cat>
          <c:val>
            <c:numRef>
              <c:f>Sheet1!$D$3:$D$2092</c:f>
              <c:numCache>
                <c:formatCode>"$"#,##0.00</c:formatCode>
                <c:ptCount val="2090"/>
                <c:pt idx="1">
                  <c:v>475</c:v>
                </c:pt>
                <c:pt idx="2">
                  <c:v>475</c:v>
                </c:pt>
                <c:pt idx="3">
                  <c:v>475</c:v>
                </c:pt>
                <c:pt idx="4">
                  <c:v>475</c:v>
                </c:pt>
                <c:pt idx="5">
                  <c:v>475</c:v>
                </c:pt>
                <c:pt idx="6">
                  <c:v>475</c:v>
                </c:pt>
                <c:pt idx="7">
                  <c:v>475</c:v>
                </c:pt>
                <c:pt idx="8">
                  <c:v>475</c:v>
                </c:pt>
                <c:pt idx="9">
                  <c:v>282</c:v>
                </c:pt>
                <c:pt idx="10">
                  <c:v>292.5</c:v>
                </c:pt>
                <c:pt idx="11">
                  <c:v>327</c:v>
                </c:pt>
                <c:pt idx="12">
                  <c:v>327.25</c:v>
                </c:pt>
                <c:pt idx="13">
                  <c:v>335</c:v>
                </c:pt>
                <c:pt idx="14">
                  <c:v>309</c:v>
                </c:pt>
                <c:pt idx="15">
                  <c:v>310.75</c:v>
                </c:pt>
                <c:pt idx="16">
                  <c:v>301</c:v>
                </c:pt>
                <c:pt idx="17">
                  <c:v>311.5</c:v>
                </c:pt>
                <c:pt idx="18">
                  <c:v>320</c:v>
                </c:pt>
                <c:pt idx="19">
                  <c:v>324</c:v>
                </c:pt>
                <c:pt idx="20">
                  <c:v>322.2</c:v>
                </c:pt>
                <c:pt idx="21">
                  <c:v>335</c:v>
                </c:pt>
                <c:pt idx="22">
                  <c:v>324.25</c:v>
                </c:pt>
                <c:pt idx="23">
                  <c:v>326.5</c:v>
                </c:pt>
                <c:pt idx="24">
                  <c:v>330.2</c:v>
                </c:pt>
                <c:pt idx="25">
                  <c:v>347.75</c:v>
                </c:pt>
                <c:pt idx="26">
                  <c:v>344</c:v>
                </c:pt>
                <c:pt idx="27">
                  <c:v>343.5</c:v>
                </c:pt>
                <c:pt idx="28">
                  <c:v>332</c:v>
                </c:pt>
                <c:pt idx="29">
                  <c:v>335.5</c:v>
                </c:pt>
                <c:pt idx="30">
                  <c:v>340</c:v>
                </c:pt>
                <c:pt idx="31">
                  <c:v>343.8</c:v>
                </c:pt>
                <c:pt idx="32">
                  <c:v>364.5</c:v>
                </c:pt>
                <c:pt idx="33">
                  <c:v>371.5</c:v>
                </c:pt>
                <c:pt idx="34">
                  <c:v>379</c:v>
                </c:pt>
                <c:pt idx="35">
                  <c:v>370</c:v>
                </c:pt>
                <c:pt idx="36">
                  <c:v>361.5</c:v>
                </c:pt>
                <c:pt idx="37">
                  <c:v>369</c:v>
                </c:pt>
                <c:pt idx="38">
                  <c:v>398</c:v>
                </c:pt>
                <c:pt idx="39">
                  <c:v>401.5</c:v>
                </c:pt>
                <c:pt idx="40">
                  <c:v>406.5</c:v>
                </c:pt>
                <c:pt idx="41">
                  <c:v>410.5</c:v>
                </c:pt>
                <c:pt idx="42">
                  <c:v>437</c:v>
                </c:pt>
                <c:pt idx="43">
                  <c:v>422.5</c:v>
                </c:pt>
                <c:pt idx="44">
                  <c:v>407</c:v>
                </c:pt>
                <c:pt idx="45">
                  <c:v>434</c:v>
                </c:pt>
                <c:pt idx="46">
                  <c:v>413.5</c:v>
                </c:pt>
                <c:pt idx="47">
                  <c:v>424</c:v>
                </c:pt>
                <c:pt idx="48">
                  <c:v>413.25</c:v>
                </c:pt>
                <c:pt idx="49">
                  <c:v>421.75</c:v>
                </c:pt>
                <c:pt idx="50">
                  <c:v>411.3</c:v>
                </c:pt>
                <c:pt idx="51">
                  <c:v>410.5</c:v>
                </c:pt>
                <c:pt idx="52">
                  <c:v>424</c:v>
                </c:pt>
                <c:pt idx="53">
                  <c:v>421.5</c:v>
                </c:pt>
                <c:pt idx="54">
                  <c:v>445.5</c:v>
                </c:pt>
                <c:pt idx="55">
                  <c:v>430.25</c:v>
                </c:pt>
                <c:pt idx="56">
                  <c:v>428</c:v>
                </c:pt>
                <c:pt idx="57">
                  <c:v>425.75</c:v>
                </c:pt>
                <c:pt idx="58">
                  <c:v>434</c:v>
                </c:pt>
                <c:pt idx="59">
                  <c:v>445</c:v>
                </c:pt>
                <c:pt idx="60">
                  <c:v>443</c:v>
                </c:pt>
                <c:pt idx="61">
                  <c:v>468.5</c:v>
                </c:pt>
                <c:pt idx="62">
                  <c:v>520</c:v>
                </c:pt>
                <c:pt idx="63">
                  <c:v>544.5</c:v>
                </c:pt>
                <c:pt idx="64">
                  <c:v>571.5</c:v>
                </c:pt>
                <c:pt idx="65">
                  <c:v>624</c:v>
                </c:pt>
                <c:pt idx="66">
                  <c:v>675.5</c:v>
                </c:pt>
                <c:pt idx="67">
                  <c:v>572</c:v>
                </c:pt>
                <c:pt idx="68">
                  <c:v>592</c:v>
                </c:pt>
                <c:pt idx="69">
                  <c:v>576.5</c:v>
                </c:pt>
                <c:pt idx="70">
                  <c:v>588.5</c:v>
                </c:pt>
                <c:pt idx="71">
                  <c:v>576.5</c:v>
                </c:pt>
                <c:pt idx="72">
                  <c:v>570</c:v>
                </c:pt>
                <c:pt idx="73">
                  <c:v>563</c:v>
                </c:pt>
                <c:pt idx="74">
                  <c:v>567.5</c:v>
                </c:pt>
                <c:pt idx="75">
                  <c:v>557</c:v>
                </c:pt>
                <c:pt idx="76">
                  <c:v>502.31</c:v>
                </c:pt>
                <c:pt idx="77">
                  <c:v>462.5</c:v>
                </c:pt>
                <c:pt idx="78">
                  <c:v>478</c:v>
                </c:pt>
                <c:pt idx="79">
                  <c:v>482</c:v>
                </c:pt>
                <c:pt idx="80">
                  <c:v>486</c:v>
                </c:pt>
                <c:pt idx="81">
                  <c:v>475.5</c:v>
                </c:pt>
                <c:pt idx="82">
                  <c:v>473</c:v>
                </c:pt>
                <c:pt idx="83">
                  <c:v>478.5</c:v>
                </c:pt>
                <c:pt idx="84">
                  <c:v>525</c:v>
                </c:pt>
                <c:pt idx="85">
                  <c:v>538</c:v>
                </c:pt>
                <c:pt idx="86">
                  <c:v>520</c:v>
                </c:pt>
                <c:pt idx="87">
                  <c:v>524</c:v>
                </c:pt>
                <c:pt idx="88">
                  <c:v>525.5</c:v>
                </c:pt>
                <c:pt idx="89">
                  <c:v>509</c:v>
                </c:pt>
                <c:pt idx="90">
                  <c:v>522</c:v>
                </c:pt>
                <c:pt idx="91">
                  <c:v>524.5</c:v>
                </c:pt>
                <c:pt idx="92">
                  <c:v>531.5</c:v>
                </c:pt>
                <c:pt idx="93">
                  <c:v>514</c:v>
                </c:pt>
                <c:pt idx="94">
                  <c:v>522</c:v>
                </c:pt>
                <c:pt idx="95">
                  <c:v>564</c:v>
                </c:pt>
                <c:pt idx="96">
                  <c:v>559</c:v>
                </c:pt>
                <c:pt idx="97">
                  <c:v>576</c:v>
                </c:pt>
                <c:pt idx="98">
                  <c:v>586</c:v>
                </c:pt>
                <c:pt idx="99">
                  <c:v>621</c:v>
                </c:pt>
                <c:pt idx="100">
                  <c:v>607.5</c:v>
                </c:pt>
                <c:pt idx="101">
                  <c:v>610</c:v>
                </c:pt>
                <c:pt idx="102">
                  <c:v>625</c:v>
                </c:pt>
                <c:pt idx="103">
                  <c:v>594</c:v>
                </c:pt>
                <c:pt idx="104">
                  <c:v>578</c:v>
                </c:pt>
                <c:pt idx="105">
                  <c:v>579</c:v>
                </c:pt>
                <c:pt idx="106">
                  <c:v>587</c:v>
                </c:pt>
                <c:pt idx="107">
                  <c:v>566.5</c:v>
                </c:pt>
                <c:pt idx="108">
                  <c:v>552</c:v>
                </c:pt>
                <c:pt idx="109">
                  <c:v>557</c:v>
                </c:pt>
                <c:pt idx="110">
                  <c:v>559</c:v>
                </c:pt>
                <c:pt idx="111">
                  <c:v>568</c:v>
                </c:pt>
                <c:pt idx="112">
                  <c:v>588</c:v>
                </c:pt>
                <c:pt idx="113">
                  <c:v>615</c:v>
                </c:pt>
                <c:pt idx="114">
                  <c:v>608</c:v>
                </c:pt>
                <c:pt idx="115">
                  <c:v>590</c:v>
                </c:pt>
                <c:pt idx="116">
                  <c:v>595</c:v>
                </c:pt>
                <c:pt idx="117">
                  <c:v>597.5</c:v>
                </c:pt>
                <c:pt idx="118">
                  <c:v>603</c:v>
                </c:pt>
                <c:pt idx="119">
                  <c:v>583</c:v>
                </c:pt>
                <c:pt idx="120">
                  <c:v>578.5</c:v>
                </c:pt>
                <c:pt idx="121">
                  <c:v>585.9</c:v>
                </c:pt>
                <c:pt idx="122">
                  <c:v>571.5</c:v>
                </c:pt>
                <c:pt idx="123">
                  <c:v>582.5</c:v>
                </c:pt>
                <c:pt idx="124">
                  <c:v>594.29999999999995</c:v>
                </c:pt>
                <c:pt idx="125">
                  <c:v>575</c:v>
                </c:pt>
                <c:pt idx="126">
                  <c:v>526.5</c:v>
                </c:pt>
                <c:pt idx="127">
                  <c:v>488</c:v>
                </c:pt>
                <c:pt idx="128">
                  <c:v>493.5</c:v>
                </c:pt>
                <c:pt idx="129">
                  <c:v>500</c:v>
                </c:pt>
                <c:pt idx="130">
                  <c:v>506.5</c:v>
                </c:pt>
                <c:pt idx="131">
                  <c:v>486</c:v>
                </c:pt>
                <c:pt idx="132">
                  <c:v>507.5</c:v>
                </c:pt>
                <c:pt idx="133">
                  <c:v>500.5</c:v>
                </c:pt>
                <c:pt idx="134">
                  <c:v>509.5</c:v>
                </c:pt>
                <c:pt idx="135">
                  <c:v>500</c:v>
                </c:pt>
                <c:pt idx="136">
                  <c:v>506.5</c:v>
                </c:pt>
                <c:pt idx="137">
                  <c:v>483.5</c:v>
                </c:pt>
                <c:pt idx="138">
                  <c:v>493</c:v>
                </c:pt>
                <c:pt idx="139">
                  <c:v>455.5</c:v>
                </c:pt>
                <c:pt idx="140">
                  <c:v>448.5</c:v>
                </c:pt>
                <c:pt idx="141">
                  <c:v>468.5</c:v>
                </c:pt>
                <c:pt idx="142">
                  <c:v>465.5</c:v>
                </c:pt>
                <c:pt idx="143">
                  <c:v>454.5</c:v>
                </c:pt>
                <c:pt idx="144">
                  <c:v>478.6</c:v>
                </c:pt>
                <c:pt idx="145">
                  <c:v>493.4</c:v>
                </c:pt>
                <c:pt idx="146">
                  <c:v>496.7</c:v>
                </c:pt>
                <c:pt idx="147">
                  <c:v>503</c:v>
                </c:pt>
                <c:pt idx="148">
                  <c:v>530</c:v>
                </c:pt>
                <c:pt idx="149">
                  <c:v>531</c:v>
                </c:pt>
                <c:pt idx="150">
                  <c:v>538.5</c:v>
                </c:pt>
                <c:pt idx="151">
                  <c:v>517</c:v>
                </c:pt>
                <c:pt idx="152">
                  <c:v>521</c:v>
                </c:pt>
                <c:pt idx="153">
                  <c:v>522.6</c:v>
                </c:pt>
                <c:pt idx="154">
                  <c:v>545.5</c:v>
                </c:pt>
                <c:pt idx="155">
                  <c:v>562.5</c:v>
                </c:pt>
                <c:pt idx="156">
                  <c:v>581.5</c:v>
                </c:pt>
                <c:pt idx="157">
                  <c:v>606.5</c:v>
                </c:pt>
                <c:pt idx="158">
                  <c:v>569.5</c:v>
                </c:pt>
                <c:pt idx="159">
                  <c:v>585.5</c:v>
                </c:pt>
                <c:pt idx="160">
                  <c:v>553</c:v>
                </c:pt>
                <c:pt idx="161">
                  <c:v>560.5</c:v>
                </c:pt>
                <c:pt idx="162">
                  <c:v>568</c:v>
                </c:pt>
                <c:pt idx="163">
                  <c:v>545.79999999999995</c:v>
                </c:pt>
                <c:pt idx="164">
                  <c:v>555</c:v>
                </c:pt>
                <c:pt idx="165">
                  <c:v>524</c:v>
                </c:pt>
                <c:pt idx="166">
                  <c:v>536.5</c:v>
                </c:pt>
                <c:pt idx="167">
                  <c:v>528.75</c:v>
                </c:pt>
                <c:pt idx="168">
                  <c:v>533</c:v>
                </c:pt>
                <c:pt idx="169">
                  <c:v>541</c:v>
                </c:pt>
                <c:pt idx="170">
                  <c:v>523</c:v>
                </c:pt>
                <c:pt idx="171">
                  <c:v>525.5</c:v>
                </c:pt>
                <c:pt idx="172">
                  <c:v>516.75</c:v>
                </c:pt>
                <c:pt idx="173">
                  <c:v>484</c:v>
                </c:pt>
                <c:pt idx="174">
                  <c:v>504</c:v>
                </c:pt>
                <c:pt idx="175">
                  <c:v>510</c:v>
                </c:pt>
                <c:pt idx="176">
                  <c:v>530.5</c:v>
                </c:pt>
                <c:pt idx="177">
                  <c:v>528.5</c:v>
                </c:pt>
                <c:pt idx="178">
                  <c:v>544.75</c:v>
                </c:pt>
                <c:pt idx="179">
                  <c:v>579.5</c:v>
                </c:pt>
                <c:pt idx="180">
                  <c:v>572</c:v>
                </c:pt>
                <c:pt idx="181">
                  <c:v>558</c:v>
                </c:pt>
                <c:pt idx="182">
                  <c:v>571</c:v>
                </c:pt>
                <c:pt idx="183">
                  <c:v>611.5</c:v>
                </c:pt>
                <c:pt idx="184">
                  <c:v>596</c:v>
                </c:pt>
                <c:pt idx="185">
                  <c:v>525</c:v>
                </c:pt>
                <c:pt idx="186">
                  <c:v>542</c:v>
                </c:pt>
                <c:pt idx="187">
                  <c:v>520.5</c:v>
                </c:pt>
                <c:pt idx="188">
                  <c:v>525</c:v>
                </c:pt>
                <c:pt idx="189">
                  <c:v>522</c:v>
                </c:pt>
                <c:pt idx="190">
                  <c:v>541.5</c:v>
                </c:pt>
                <c:pt idx="191">
                  <c:v>515.5</c:v>
                </c:pt>
                <c:pt idx="192">
                  <c:v>522.75</c:v>
                </c:pt>
                <c:pt idx="193">
                  <c:v>524.5</c:v>
                </c:pt>
                <c:pt idx="194">
                  <c:v>546.75</c:v>
                </c:pt>
                <c:pt idx="195">
                  <c:v>537</c:v>
                </c:pt>
                <c:pt idx="196">
                  <c:v>536.75</c:v>
                </c:pt>
                <c:pt idx="197">
                  <c:v>544.5</c:v>
                </c:pt>
                <c:pt idx="198">
                  <c:v>546</c:v>
                </c:pt>
                <c:pt idx="199">
                  <c:v>534</c:v>
                </c:pt>
                <c:pt idx="200">
                  <c:v>529.5</c:v>
                </c:pt>
                <c:pt idx="201">
                  <c:v>525</c:v>
                </c:pt>
                <c:pt idx="202">
                  <c:v>563.75</c:v>
                </c:pt>
                <c:pt idx="203">
                  <c:v>546</c:v>
                </c:pt>
                <c:pt idx="204">
                  <c:v>531</c:v>
                </c:pt>
                <c:pt idx="205">
                  <c:v>531.5</c:v>
                </c:pt>
                <c:pt idx="206">
                  <c:v>533.75</c:v>
                </c:pt>
                <c:pt idx="207">
                  <c:v>500.5</c:v>
                </c:pt>
                <c:pt idx="208">
                  <c:v>501.5</c:v>
                </c:pt>
                <c:pt idx="209">
                  <c:v>508</c:v>
                </c:pt>
                <c:pt idx="210">
                  <c:v>483.5</c:v>
                </c:pt>
                <c:pt idx="211">
                  <c:v>489</c:v>
                </c:pt>
                <c:pt idx="212">
                  <c:v>515.5</c:v>
                </c:pt>
                <c:pt idx="213">
                  <c:v>497</c:v>
                </c:pt>
                <c:pt idx="214">
                  <c:v>517.5</c:v>
                </c:pt>
                <c:pt idx="215">
                  <c:v>507.75</c:v>
                </c:pt>
                <c:pt idx="216">
                  <c:v>494.5</c:v>
                </c:pt>
                <c:pt idx="217">
                  <c:v>492</c:v>
                </c:pt>
                <c:pt idx="218">
                  <c:v>486.25</c:v>
                </c:pt>
                <c:pt idx="219">
                  <c:v>483.25</c:v>
                </c:pt>
                <c:pt idx="220">
                  <c:v>482</c:v>
                </c:pt>
                <c:pt idx="221">
                  <c:v>476</c:v>
                </c:pt>
                <c:pt idx="222">
                  <c:v>473.5</c:v>
                </c:pt>
                <c:pt idx="223">
                  <c:v>473.5</c:v>
                </c:pt>
                <c:pt idx="224">
                  <c:v>475</c:v>
                </c:pt>
                <c:pt idx="225">
                  <c:v>478.5</c:v>
                </c:pt>
                <c:pt idx="226">
                  <c:v>493.5</c:v>
                </c:pt>
                <c:pt idx="227">
                  <c:v>487</c:v>
                </c:pt>
                <c:pt idx="228">
                  <c:v>485.5</c:v>
                </c:pt>
                <c:pt idx="229">
                  <c:v>483</c:v>
                </c:pt>
                <c:pt idx="230">
                  <c:v>493.5</c:v>
                </c:pt>
                <c:pt idx="231">
                  <c:v>488.5</c:v>
                </c:pt>
                <c:pt idx="232">
                  <c:v>502.5</c:v>
                </c:pt>
                <c:pt idx="233">
                  <c:v>520.5</c:v>
                </c:pt>
                <c:pt idx="234">
                  <c:v>548</c:v>
                </c:pt>
                <c:pt idx="235">
                  <c:v>516</c:v>
                </c:pt>
                <c:pt idx="236">
                  <c:v>505.5</c:v>
                </c:pt>
                <c:pt idx="237">
                  <c:v>511.5</c:v>
                </c:pt>
                <c:pt idx="238">
                  <c:v>512.5</c:v>
                </c:pt>
                <c:pt idx="239">
                  <c:v>488.5</c:v>
                </c:pt>
                <c:pt idx="240">
                  <c:v>494.25</c:v>
                </c:pt>
                <c:pt idx="241">
                  <c:v>502</c:v>
                </c:pt>
                <c:pt idx="242">
                  <c:v>499</c:v>
                </c:pt>
                <c:pt idx="243">
                  <c:v>517</c:v>
                </c:pt>
                <c:pt idx="244">
                  <c:v>510.75</c:v>
                </c:pt>
                <c:pt idx="245">
                  <c:v>508.5</c:v>
                </c:pt>
                <c:pt idx="246">
                  <c:v>521</c:v>
                </c:pt>
                <c:pt idx="247">
                  <c:v>523.5</c:v>
                </c:pt>
                <c:pt idx="248">
                  <c:v>507.25</c:v>
                </c:pt>
                <c:pt idx="249">
                  <c:v>502.5</c:v>
                </c:pt>
                <c:pt idx="250">
                  <c:v>503.25</c:v>
                </c:pt>
                <c:pt idx="251">
                  <c:v>493</c:v>
                </c:pt>
                <c:pt idx="252">
                  <c:v>476</c:v>
                </c:pt>
                <c:pt idx="253">
                  <c:v>477.1</c:v>
                </c:pt>
                <c:pt idx="254">
                  <c:v>482</c:v>
                </c:pt>
                <c:pt idx="255">
                  <c:v>482.5</c:v>
                </c:pt>
                <c:pt idx="256">
                  <c:v>474.5</c:v>
                </c:pt>
                <c:pt idx="257">
                  <c:v>481</c:v>
                </c:pt>
                <c:pt idx="258">
                  <c:v>482</c:v>
                </c:pt>
                <c:pt idx="259">
                  <c:v>505.25</c:v>
                </c:pt>
                <c:pt idx="260">
                  <c:v>502</c:v>
                </c:pt>
                <c:pt idx="261">
                  <c:v>486.5</c:v>
                </c:pt>
                <c:pt idx="262">
                  <c:v>486.75</c:v>
                </c:pt>
                <c:pt idx="263">
                  <c:v>474.5</c:v>
                </c:pt>
                <c:pt idx="264">
                  <c:v>478</c:v>
                </c:pt>
                <c:pt idx="265">
                  <c:v>486.5</c:v>
                </c:pt>
                <c:pt idx="266">
                  <c:v>483.5</c:v>
                </c:pt>
                <c:pt idx="267">
                  <c:v>480.5</c:v>
                </c:pt>
                <c:pt idx="268">
                  <c:v>475.25</c:v>
                </c:pt>
                <c:pt idx="269">
                  <c:v>474.25</c:v>
                </c:pt>
                <c:pt idx="270">
                  <c:v>482.5</c:v>
                </c:pt>
                <c:pt idx="271">
                  <c:v>492</c:v>
                </c:pt>
                <c:pt idx="272">
                  <c:v>503</c:v>
                </c:pt>
                <c:pt idx="273">
                  <c:v>503.5</c:v>
                </c:pt>
                <c:pt idx="274">
                  <c:v>481</c:v>
                </c:pt>
                <c:pt idx="275">
                  <c:v>481.5</c:v>
                </c:pt>
                <c:pt idx="276">
                  <c:v>457.5</c:v>
                </c:pt>
                <c:pt idx="277">
                  <c:v>453</c:v>
                </c:pt>
                <c:pt idx="278">
                  <c:v>436</c:v>
                </c:pt>
                <c:pt idx="279">
                  <c:v>450</c:v>
                </c:pt>
                <c:pt idx="280">
                  <c:v>418.5</c:v>
                </c:pt>
                <c:pt idx="281">
                  <c:v>411.5</c:v>
                </c:pt>
                <c:pt idx="282">
                  <c:v>415</c:v>
                </c:pt>
                <c:pt idx="283">
                  <c:v>420.5</c:v>
                </c:pt>
                <c:pt idx="284">
                  <c:v>410.5</c:v>
                </c:pt>
                <c:pt idx="285">
                  <c:v>422.25</c:v>
                </c:pt>
                <c:pt idx="286">
                  <c:v>430</c:v>
                </c:pt>
                <c:pt idx="287">
                  <c:v>427</c:v>
                </c:pt>
                <c:pt idx="288">
                  <c:v>418.5</c:v>
                </c:pt>
                <c:pt idx="289">
                  <c:v>417</c:v>
                </c:pt>
                <c:pt idx="290">
                  <c:v>412.75</c:v>
                </c:pt>
                <c:pt idx="291">
                  <c:v>417.5</c:v>
                </c:pt>
                <c:pt idx="292">
                  <c:v>415</c:v>
                </c:pt>
                <c:pt idx="293">
                  <c:v>423</c:v>
                </c:pt>
                <c:pt idx="294">
                  <c:v>409</c:v>
                </c:pt>
                <c:pt idx="295">
                  <c:v>394</c:v>
                </c:pt>
                <c:pt idx="296">
                  <c:v>391.5</c:v>
                </c:pt>
                <c:pt idx="297">
                  <c:v>386.5</c:v>
                </c:pt>
                <c:pt idx="298">
                  <c:v>391</c:v>
                </c:pt>
                <c:pt idx="299">
                  <c:v>381.5</c:v>
                </c:pt>
                <c:pt idx="300">
                  <c:v>407</c:v>
                </c:pt>
                <c:pt idx="301">
                  <c:v>411.9</c:v>
                </c:pt>
                <c:pt idx="302">
                  <c:v>406.5</c:v>
                </c:pt>
                <c:pt idx="303">
                  <c:v>397</c:v>
                </c:pt>
                <c:pt idx="304">
                  <c:v>393.5</c:v>
                </c:pt>
                <c:pt idx="305">
                  <c:v>400.5</c:v>
                </c:pt>
                <c:pt idx="306">
                  <c:v>401.5</c:v>
                </c:pt>
                <c:pt idx="307">
                  <c:v>392.5</c:v>
                </c:pt>
                <c:pt idx="308">
                  <c:v>388.5</c:v>
                </c:pt>
                <c:pt idx="309">
                  <c:v>386.5</c:v>
                </c:pt>
                <c:pt idx="310">
                  <c:v>391.5</c:v>
                </c:pt>
                <c:pt idx="311">
                  <c:v>389.5</c:v>
                </c:pt>
                <c:pt idx="312">
                  <c:v>390.5</c:v>
                </c:pt>
                <c:pt idx="313">
                  <c:v>376.5</c:v>
                </c:pt>
                <c:pt idx="314">
                  <c:v>382</c:v>
                </c:pt>
                <c:pt idx="315">
                  <c:v>368.75</c:v>
                </c:pt>
                <c:pt idx="316">
                  <c:v>375</c:v>
                </c:pt>
                <c:pt idx="317">
                  <c:v>379.5</c:v>
                </c:pt>
                <c:pt idx="318">
                  <c:v>379</c:v>
                </c:pt>
                <c:pt idx="319">
                  <c:v>377</c:v>
                </c:pt>
                <c:pt idx="320">
                  <c:v>378.5</c:v>
                </c:pt>
                <c:pt idx="321">
                  <c:v>365.5</c:v>
                </c:pt>
                <c:pt idx="322">
                  <c:v>352.5</c:v>
                </c:pt>
                <c:pt idx="323">
                  <c:v>353.5</c:v>
                </c:pt>
                <c:pt idx="324">
                  <c:v>345</c:v>
                </c:pt>
                <c:pt idx="325">
                  <c:v>334.25</c:v>
                </c:pt>
                <c:pt idx="326">
                  <c:v>339.5</c:v>
                </c:pt>
                <c:pt idx="327">
                  <c:v>357.25</c:v>
                </c:pt>
                <c:pt idx="328">
                  <c:v>347</c:v>
                </c:pt>
                <c:pt idx="329">
                  <c:v>354.5</c:v>
                </c:pt>
                <c:pt idx="330">
                  <c:v>349</c:v>
                </c:pt>
                <c:pt idx="331">
                  <c:v>357.75</c:v>
                </c:pt>
                <c:pt idx="332">
                  <c:v>374.5</c:v>
                </c:pt>
                <c:pt idx="333">
                  <c:v>369.75</c:v>
                </c:pt>
                <c:pt idx="334">
                  <c:v>364</c:v>
                </c:pt>
                <c:pt idx="335">
                  <c:v>361</c:v>
                </c:pt>
                <c:pt idx="336">
                  <c:v>357</c:v>
                </c:pt>
                <c:pt idx="337">
                  <c:v>364.5</c:v>
                </c:pt>
                <c:pt idx="338">
                  <c:v>372.5</c:v>
                </c:pt>
                <c:pt idx="339">
                  <c:v>371</c:v>
                </c:pt>
                <c:pt idx="340">
                  <c:v>372.5</c:v>
                </c:pt>
                <c:pt idx="341">
                  <c:v>356.5</c:v>
                </c:pt>
                <c:pt idx="342">
                  <c:v>342</c:v>
                </c:pt>
                <c:pt idx="343">
                  <c:v>333</c:v>
                </c:pt>
                <c:pt idx="344">
                  <c:v>333</c:v>
                </c:pt>
                <c:pt idx="345">
                  <c:v>339.5</c:v>
                </c:pt>
                <c:pt idx="346">
                  <c:v>342</c:v>
                </c:pt>
                <c:pt idx="347">
                  <c:v>347.25</c:v>
                </c:pt>
                <c:pt idx="348">
                  <c:v>358.5</c:v>
                </c:pt>
                <c:pt idx="349">
                  <c:v>365.5</c:v>
                </c:pt>
                <c:pt idx="350">
                  <c:v>363</c:v>
                </c:pt>
                <c:pt idx="351">
                  <c:v>359.5</c:v>
                </c:pt>
                <c:pt idx="352">
                  <c:v>359.5</c:v>
                </c:pt>
                <c:pt idx="353">
                  <c:v>363.5</c:v>
                </c:pt>
                <c:pt idx="354">
                  <c:v>361.75</c:v>
                </c:pt>
                <c:pt idx="355">
                  <c:v>352.5</c:v>
                </c:pt>
                <c:pt idx="356">
                  <c:v>354</c:v>
                </c:pt>
                <c:pt idx="357">
                  <c:v>356.5</c:v>
                </c:pt>
                <c:pt idx="358">
                  <c:v>348.5</c:v>
                </c:pt>
                <c:pt idx="359">
                  <c:v>345</c:v>
                </c:pt>
                <c:pt idx="360">
                  <c:v>344.5</c:v>
                </c:pt>
                <c:pt idx="361">
                  <c:v>355.5</c:v>
                </c:pt>
                <c:pt idx="362">
                  <c:v>352.5</c:v>
                </c:pt>
                <c:pt idx="363">
                  <c:v>359</c:v>
                </c:pt>
                <c:pt idx="364">
                  <c:v>365</c:v>
                </c:pt>
                <c:pt idx="365">
                  <c:v>366.5</c:v>
                </c:pt>
                <c:pt idx="366">
                  <c:v>369.5</c:v>
                </c:pt>
                <c:pt idx="367">
                  <c:v>373.5</c:v>
                </c:pt>
                <c:pt idx="368">
                  <c:v>362.5</c:v>
                </c:pt>
                <c:pt idx="369">
                  <c:v>366.25</c:v>
                </c:pt>
                <c:pt idx="370">
                  <c:v>385.5</c:v>
                </c:pt>
                <c:pt idx="371">
                  <c:v>391</c:v>
                </c:pt>
                <c:pt idx="372">
                  <c:v>390</c:v>
                </c:pt>
                <c:pt idx="373">
                  <c:v>382</c:v>
                </c:pt>
                <c:pt idx="374">
                  <c:v>384.5</c:v>
                </c:pt>
                <c:pt idx="375">
                  <c:v>378</c:v>
                </c:pt>
                <c:pt idx="376">
                  <c:v>345</c:v>
                </c:pt>
                <c:pt idx="377">
                  <c:v>349.5</c:v>
                </c:pt>
                <c:pt idx="378">
                  <c:v>358.5</c:v>
                </c:pt>
                <c:pt idx="379">
                  <c:v>358.5</c:v>
                </c:pt>
                <c:pt idx="380">
                  <c:v>358.5</c:v>
                </c:pt>
                <c:pt idx="381">
                  <c:v>366</c:v>
                </c:pt>
                <c:pt idx="382">
                  <c:v>369</c:v>
                </c:pt>
                <c:pt idx="383">
                  <c:v>365</c:v>
                </c:pt>
                <c:pt idx="384">
                  <c:v>357.5</c:v>
                </c:pt>
                <c:pt idx="385">
                  <c:v>358</c:v>
                </c:pt>
                <c:pt idx="386">
                  <c:v>357</c:v>
                </c:pt>
                <c:pt idx="387">
                  <c:v>356</c:v>
                </c:pt>
                <c:pt idx="388">
                  <c:v>364.5</c:v>
                </c:pt>
                <c:pt idx="389">
                  <c:v>354.5</c:v>
                </c:pt>
                <c:pt idx="390">
                  <c:v>360.5</c:v>
                </c:pt>
                <c:pt idx="391">
                  <c:v>357</c:v>
                </c:pt>
                <c:pt idx="392">
                  <c:v>364.75</c:v>
                </c:pt>
                <c:pt idx="393">
                  <c:v>362.5</c:v>
                </c:pt>
                <c:pt idx="394">
                  <c:v>364</c:v>
                </c:pt>
                <c:pt idx="395">
                  <c:v>358</c:v>
                </c:pt>
                <c:pt idx="396">
                  <c:v>353.5</c:v>
                </c:pt>
                <c:pt idx="397">
                  <c:v>359</c:v>
                </c:pt>
                <c:pt idx="398">
                  <c:v>357.75</c:v>
                </c:pt>
                <c:pt idx="399">
                  <c:v>363.5</c:v>
                </c:pt>
                <c:pt idx="400">
                  <c:v>363</c:v>
                </c:pt>
                <c:pt idx="401">
                  <c:v>361.5</c:v>
                </c:pt>
                <c:pt idx="402">
                  <c:v>367.5</c:v>
                </c:pt>
                <c:pt idx="403">
                  <c:v>357.25</c:v>
                </c:pt>
                <c:pt idx="404">
                  <c:v>346.25</c:v>
                </c:pt>
                <c:pt idx="405">
                  <c:v>343.5</c:v>
                </c:pt>
                <c:pt idx="406">
                  <c:v>354</c:v>
                </c:pt>
                <c:pt idx="407">
                  <c:v>353.5</c:v>
                </c:pt>
                <c:pt idx="408">
                  <c:v>354.75</c:v>
                </c:pt>
                <c:pt idx="409">
                  <c:v>365.5</c:v>
                </c:pt>
                <c:pt idx="410">
                  <c:v>358</c:v>
                </c:pt>
                <c:pt idx="411">
                  <c:v>371</c:v>
                </c:pt>
                <c:pt idx="412">
                  <c:v>376.5</c:v>
                </c:pt>
                <c:pt idx="413">
                  <c:v>389</c:v>
                </c:pt>
                <c:pt idx="414">
                  <c:v>383.75</c:v>
                </c:pt>
                <c:pt idx="415">
                  <c:v>385</c:v>
                </c:pt>
                <c:pt idx="416">
                  <c:v>391.5</c:v>
                </c:pt>
                <c:pt idx="417">
                  <c:v>398</c:v>
                </c:pt>
                <c:pt idx="418">
                  <c:v>389</c:v>
                </c:pt>
                <c:pt idx="419">
                  <c:v>384</c:v>
                </c:pt>
                <c:pt idx="420">
                  <c:v>381</c:v>
                </c:pt>
                <c:pt idx="421">
                  <c:v>384.5</c:v>
                </c:pt>
                <c:pt idx="422">
                  <c:v>389.5</c:v>
                </c:pt>
                <c:pt idx="423">
                  <c:v>404</c:v>
                </c:pt>
                <c:pt idx="424">
                  <c:v>405</c:v>
                </c:pt>
                <c:pt idx="425">
                  <c:v>400.5</c:v>
                </c:pt>
                <c:pt idx="426">
                  <c:v>416.25</c:v>
                </c:pt>
                <c:pt idx="427">
                  <c:v>386</c:v>
                </c:pt>
                <c:pt idx="428">
                  <c:v>385</c:v>
                </c:pt>
                <c:pt idx="429">
                  <c:v>386.5</c:v>
                </c:pt>
                <c:pt idx="430">
                  <c:v>381</c:v>
                </c:pt>
                <c:pt idx="431">
                  <c:v>371.25</c:v>
                </c:pt>
                <c:pt idx="432">
                  <c:v>355.5</c:v>
                </c:pt>
                <c:pt idx="433">
                  <c:v>359</c:v>
                </c:pt>
                <c:pt idx="434">
                  <c:v>363</c:v>
                </c:pt>
                <c:pt idx="435">
                  <c:v>360</c:v>
                </c:pt>
                <c:pt idx="436">
                  <c:v>362.5</c:v>
                </c:pt>
                <c:pt idx="437">
                  <c:v>367.5</c:v>
                </c:pt>
                <c:pt idx="438">
                  <c:v>374</c:v>
                </c:pt>
                <c:pt idx="439">
                  <c:v>372</c:v>
                </c:pt>
                <c:pt idx="440">
                  <c:v>379</c:v>
                </c:pt>
                <c:pt idx="441">
                  <c:v>376</c:v>
                </c:pt>
                <c:pt idx="442">
                  <c:v>378.75</c:v>
                </c:pt>
                <c:pt idx="443">
                  <c:v>374.5</c:v>
                </c:pt>
                <c:pt idx="444">
                  <c:v>373.5</c:v>
                </c:pt>
                <c:pt idx="445">
                  <c:v>380.25</c:v>
                </c:pt>
                <c:pt idx="446">
                  <c:v>387</c:v>
                </c:pt>
                <c:pt idx="447">
                  <c:v>385.5</c:v>
                </c:pt>
                <c:pt idx="448">
                  <c:v>394</c:v>
                </c:pt>
                <c:pt idx="449">
                  <c:v>386</c:v>
                </c:pt>
                <c:pt idx="450">
                  <c:v>389.5</c:v>
                </c:pt>
                <c:pt idx="451">
                  <c:v>378</c:v>
                </c:pt>
                <c:pt idx="452">
                  <c:v>380</c:v>
                </c:pt>
                <c:pt idx="453">
                  <c:v>395.5</c:v>
                </c:pt>
                <c:pt idx="454">
                  <c:v>391.25</c:v>
                </c:pt>
                <c:pt idx="455">
                  <c:v>398</c:v>
                </c:pt>
                <c:pt idx="456">
                  <c:v>390.75</c:v>
                </c:pt>
                <c:pt idx="457">
                  <c:v>393</c:v>
                </c:pt>
                <c:pt idx="458">
                  <c:v>405.25</c:v>
                </c:pt>
                <c:pt idx="459">
                  <c:v>401</c:v>
                </c:pt>
                <c:pt idx="460">
                  <c:v>412</c:v>
                </c:pt>
                <c:pt idx="461">
                  <c:v>423.25</c:v>
                </c:pt>
                <c:pt idx="462">
                  <c:v>404</c:v>
                </c:pt>
                <c:pt idx="463">
                  <c:v>395.75</c:v>
                </c:pt>
                <c:pt idx="464">
                  <c:v>388.5</c:v>
                </c:pt>
                <c:pt idx="465">
                  <c:v>399.5</c:v>
                </c:pt>
                <c:pt idx="466">
                  <c:v>395</c:v>
                </c:pt>
                <c:pt idx="467">
                  <c:v>400</c:v>
                </c:pt>
                <c:pt idx="468">
                  <c:v>403.25</c:v>
                </c:pt>
                <c:pt idx="469">
                  <c:v>392</c:v>
                </c:pt>
                <c:pt idx="470">
                  <c:v>397.5</c:v>
                </c:pt>
                <c:pt idx="471">
                  <c:v>401.75</c:v>
                </c:pt>
                <c:pt idx="472">
                  <c:v>408</c:v>
                </c:pt>
                <c:pt idx="473">
                  <c:v>402</c:v>
                </c:pt>
                <c:pt idx="474">
                  <c:v>411.5</c:v>
                </c:pt>
                <c:pt idx="475">
                  <c:v>401.5</c:v>
                </c:pt>
                <c:pt idx="476">
                  <c:v>413.75</c:v>
                </c:pt>
                <c:pt idx="477">
                  <c:v>415</c:v>
                </c:pt>
                <c:pt idx="478">
                  <c:v>422</c:v>
                </c:pt>
                <c:pt idx="479">
                  <c:v>410.5</c:v>
                </c:pt>
                <c:pt idx="480">
                  <c:v>410.5</c:v>
                </c:pt>
                <c:pt idx="481">
                  <c:v>413.5</c:v>
                </c:pt>
                <c:pt idx="482">
                  <c:v>412</c:v>
                </c:pt>
                <c:pt idx="483">
                  <c:v>416</c:v>
                </c:pt>
                <c:pt idx="484">
                  <c:v>419.5</c:v>
                </c:pt>
                <c:pt idx="485">
                  <c:v>412.25</c:v>
                </c:pt>
                <c:pt idx="486">
                  <c:v>420.5</c:v>
                </c:pt>
                <c:pt idx="487">
                  <c:v>417</c:v>
                </c:pt>
                <c:pt idx="488">
                  <c:v>418.5</c:v>
                </c:pt>
                <c:pt idx="489">
                  <c:v>414.5</c:v>
                </c:pt>
                <c:pt idx="490">
                  <c:v>422.5</c:v>
                </c:pt>
                <c:pt idx="491">
                  <c:v>422.5</c:v>
                </c:pt>
                <c:pt idx="492">
                  <c:v>415</c:v>
                </c:pt>
                <c:pt idx="493">
                  <c:v>411</c:v>
                </c:pt>
                <c:pt idx="494">
                  <c:v>413</c:v>
                </c:pt>
                <c:pt idx="495">
                  <c:v>411.5</c:v>
                </c:pt>
                <c:pt idx="496">
                  <c:v>406</c:v>
                </c:pt>
                <c:pt idx="497">
                  <c:v>406.5</c:v>
                </c:pt>
                <c:pt idx="498">
                  <c:v>412</c:v>
                </c:pt>
                <c:pt idx="499">
                  <c:v>414</c:v>
                </c:pt>
                <c:pt idx="500">
                  <c:v>417</c:v>
                </c:pt>
                <c:pt idx="501">
                  <c:v>403.5</c:v>
                </c:pt>
                <c:pt idx="502">
                  <c:v>415</c:v>
                </c:pt>
                <c:pt idx="503">
                  <c:v>420.5</c:v>
                </c:pt>
                <c:pt idx="504">
                  <c:v>413.5</c:v>
                </c:pt>
                <c:pt idx="505">
                  <c:v>413.5</c:v>
                </c:pt>
                <c:pt idx="506">
                  <c:v>414</c:v>
                </c:pt>
                <c:pt idx="507">
                  <c:v>416.5</c:v>
                </c:pt>
                <c:pt idx="508">
                  <c:v>413</c:v>
                </c:pt>
                <c:pt idx="509">
                  <c:v>404.5</c:v>
                </c:pt>
                <c:pt idx="510">
                  <c:v>419.5</c:v>
                </c:pt>
                <c:pt idx="511">
                  <c:v>422.5</c:v>
                </c:pt>
                <c:pt idx="512">
                  <c:v>414</c:v>
                </c:pt>
                <c:pt idx="513">
                  <c:v>441.5</c:v>
                </c:pt>
                <c:pt idx="514">
                  <c:v>455.5</c:v>
                </c:pt>
                <c:pt idx="515">
                  <c:v>450.5</c:v>
                </c:pt>
                <c:pt idx="516">
                  <c:v>450</c:v>
                </c:pt>
                <c:pt idx="517">
                  <c:v>446.5</c:v>
                </c:pt>
                <c:pt idx="518">
                  <c:v>451.5</c:v>
                </c:pt>
                <c:pt idx="519">
                  <c:v>430.5</c:v>
                </c:pt>
                <c:pt idx="520">
                  <c:v>429</c:v>
                </c:pt>
                <c:pt idx="521">
                  <c:v>437</c:v>
                </c:pt>
                <c:pt idx="522">
                  <c:v>430</c:v>
                </c:pt>
                <c:pt idx="523">
                  <c:v>438.5</c:v>
                </c:pt>
                <c:pt idx="524">
                  <c:v>442.5</c:v>
                </c:pt>
                <c:pt idx="525">
                  <c:v>442.5</c:v>
                </c:pt>
                <c:pt idx="526">
                  <c:v>440</c:v>
                </c:pt>
                <c:pt idx="527">
                  <c:v>434.25</c:v>
                </c:pt>
                <c:pt idx="528">
                  <c:v>434.5</c:v>
                </c:pt>
                <c:pt idx="529">
                  <c:v>429.25</c:v>
                </c:pt>
                <c:pt idx="530">
                  <c:v>426.5</c:v>
                </c:pt>
                <c:pt idx="531">
                  <c:v>423.35</c:v>
                </c:pt>
                <c:pt idx="532">
                  <c:v>420</c:v>
                </c:pt>
                <c:pt idx="533">
                  <c:v>430.25</c:v>
                </c:pt>
                <c:pt idx="534">
                  <c:v>431.75</c:v>
                </c:pt>
                <c:pt idx="535">
                  <c:v>429</c:v>
                </c:pt>
                <c:pt idx="536">
                  <c:v>433</c:v>
                </c:pt>
                <c:pt idx="537">
                  <c:v>437.25</c:v>
                </c:pt>
                <c:pt idx="538">
                  <c:v>424</c:v>
                </c:pt>
                <c:pt idx="539">
                  <c:v>423.5</c:v>
                </c:pt>
                <c:pt idx="540">
                  <c:v>412.25</c:v>
                </c:pt>
                <c:pt idx="541">
                  <c:v>413.25</c:v>
                </c:pt>
                <c:pt idx="542">
                  <c:v>409.35</c:v>
                </c:pt>
                <c:pt idx="543">
                  <c:v>410.25</c:v>
                </c:pt>
                <c:pt idx="544">
                  <c:v>408.25</c:v>
                </c:pt>
                <c:pt idx="545">
                  <c:v>423</c:v>
                </c:pt>
                <c:pt idx="546">
                  <c:v>414.5</c:v>
                </c:pt>
                <c:pt idx="547">
                  <c:v>413.25</c:v>
                </c:pt>
                <c:pt idx="548">
                  <c:v>409.6</c:v>
                </c:pt>
                <c:pt idx="549">
                  <c:v>413</c:v>
                </c:pt>
                <c:pt idx="550">
                  <c:v>404.25</c:v>
                </c:pt>
                <c:pt idx="551">
                  <c:v>405</c:v>
                </c:pt>
                <c:pt idx="552">
                  <c:v>398.25</c:v>
                </c:pt>
                <c:pt idx="553">
                  <c:v>417.25</c:v>
                </c:pt>
                <c:pt idx="554">
                  <c:v>416.75</c:v>
                </c:pt>
                <c:pt idx="555">
                  <c:v>415.65</c:v>
                </c:pt>
                <c:pt idx="556">
                  <c:v>422</c:v>
                </c:pt>
                <c:pt idx="557">
                  <c:v>429.25</c:v>
                </c:pt>
                <c:pt idx="558">
                  <c:v>424</c:v>
                </c:pt>
                <c:pt idx="559">
                  <c:v>423</c:v>
                </c:pt>
                <c:pt idx="560">
                  <c:v>411.25</c:v>
                </c:pt>
                <c:pt idx="561">
                  <c:v>412.75</c:v>
                </c:pt>
                <c:pt idx="562">
                  <c:v>411.5</c:v>
                </c:pt>
                <c:pt idx="563">
                  <c:v>411.5</c:v>
                </c:pt>
                <c:pt idx="564">
                  <c:v>412.25</c:v>
                </c:pt>
                <c:pt idx="565">
                  <c:v>408.65</c:v>
                </c:pt>
                <c:pt idx="566">
                  <c:v>406.75</c:v>
                </c:pt>
                <c:pt idx="567">
                  <c:v>406</c:v>
                </c:pt>
                <c:pt idx="568">
                  <c:v>400</c:v>
                </c:pt>
                <c:pt idx="569">
                  <c:v>405.65</c:v>
                </c:pt>
                <c:pt idx="570">
                  <c:v>404.75</c:v>
                </c:pt>
                <c:pt idx="571">
                  <c:v>404.35</c:v>
                </c:pt>
                <c:pt idx="572">
                  <c:v>402</c:v>
                </c:pt>
                <c:pt idx="573">
                  <c:v>397.4</c:v>
                </c:pt>
                <c:pt idx="574">
                  <c:v>399.25</c:v>
                </c:pt>
                <c:pt idx="575">
                  <c:v>393.5</c:v>
                </c:pt>
                <c:pt idx="576">
                  <c:v>392.4</c:v>
                </c:pt>
                <c:pt idx="577">
                  <c:v>391.25</c:v>
                </c:pt>
                <c:pt idx="578">
                  <c:v>389.35</c:v>
                </c:pt>
                <c:pt idx="579">
                  <c:v>392.5</c:v>
                </c:pt>
                <c:pt idx="580">
                  <c:v>390.65</c:v>
                </c:pt>
                <c:pt idx="581">
                  <c:v>393.75</c:v>
                </c:pt>
                <c:pt idx="582">
                  <c:v>398.25</c:v>
                </c:pt>
                <c:pt idx="583">
                  <c:v>403.8</c:v>
                </c:pt>
                <c:pt idx="584">
                  <c:v>400.75</c:v>
                </c:pt>
                <c:pt idx="585">
                  <c:v>398</c:v>
                </c:pt>
                <c:pt idx="586">
                  <c:v>399</c:v>
                </c:pt>
                <c:pt idx="587">
                  <c:v>396.75</c:v>
                </c:pt>
                <c:pt idx="588">
                  <c:v>392.75</c:v>
                </c:pt>
                <c:pt idx="589">
                  <c:v>387.75</c:v>
                </c:pt>
                <c:pt idx="590">
                  <c:v>387.25</c:v>
                </c:pt>
                <c:pt idx="591">
                  <c:v>383.75</c:v>
                </c:pt>
                <c:pt idx="592">
                  <c:v>384.25</c:v>
                </c:pt>
                <c:pt idx="593">
                  <c:v>386.5</c:v>
                </c:pt>
                <c:pt idx="594">
                  <c:v>383.75</c:v>
                </c:pt>
                <c:pt idx="595">
                  <c:v>384.25</c:v>
                </c:pt>
                <c:pt idx="596">
                  <c:v>379.75</c:v>
                </c:pt>
                <c:pt idx="597">
                  <c:v>381.5</c:v>
                </c:pt>
                <c:pt idx="598">
                  <c:v>384.25</c:v>
                </c:pt>
                <c:pt idx="599">
                  <c:v>383</c:v>
                </c:pt>
                <c:pt idx="600">
                  <c:v>376.35</c:v>
                </c:pt>
                <c:pt idx="601">
                  <c:v>370.25</c:v>
                </c:pt>
                <c:pt idx="602">
                  <c:v>368.25</c:v>
                </c:pt>
                <c:pt idx="603">
                  <c:v>371.5</c:v>
                </c:pt>
                <c:pt idx="604">
                  <c:v>371.25</c:v>
                </c:pt>
                <c:pt idx="605">
                  <c:v>366</c:v>
                </c:pt>
                <c:pt idx="606">
                  <c:v>364.5</c:v>
                </c:pt>
                <c:pt idx="607">
                  <c:v>360.25</c:v>
                </c:pt>
                <c:pt idx="608">
                  <c:v>357.75</c:v>
                </c:pt>
                <c:pt idx="609">
                  <c:v>351.25</c:v>
                </c:pt>
                <c:pt idx="610">
                  <c:v>350.25</c:v>
                </c:pt>
                <c:pt idx="611">
                  <c:v>366.75</c:v>
                </c:pt>
                <c:pt idx="612">
                  <c:v>369.25</c:v>
                </c:pt>
                <c:pt idx="613">
                  <c:v>392</c:v>
                </c:pt>
                <c:pt idx="614">
                  <c:v>381.75</c:v>
                </c:pt>
                <c:pt idx="615">
                  <c:v>382.75</c:v>
                </c:pt>
                <c:pt idx="616">
                  <c:v>378</c:v>
                </c:pt>
                <c:pt idx="617">
                  <c:v>373.5</c:v>
                </c:pt>
                <c:pt idx="618">
                  <c:v>364</c:v>
                </c:pt>
                <c:pt idx="619">
                  <c:v>371.5</c:v>
                </c:pt>
                <c:pt idx="620">
                  <c:v>377</c:v>
                </c:pt>
                <c:pt idx="621">
                  <c:v>379.25</c:v>
                </c:pt>
                <c:pt idx="622">
                  <c:v>373.25</c:v>
                </c:pt>
                <c:pt idx="623">
                  <c:v>383.5</c:v>
                </c:pt>
                <c:pt idx="624">
                  <c:v>392.25</c:v>
                </c:pt>
                <c:pt idx="625">
                  <c:v>387</c:v>
                </c:pt>
                <c:pt idx="626">
                  <c:v>399.5</c:v>
                </c:pt>
                <c:pt idx="627">
                  <c:v>497</c:v>
                </c:pt>
                <c:pt idx="628">
                  <c:v>437</c:v>
                </c:pt>
                <c:pt idx="629">
                  <c:v>420</c:v>
                </c:pt>
                <c:pt idx="630">
                  <c:v>421.5</c:v>
                </c:pt>
                <c:pt idx="631">
                  <c:v>424</c:v>
                </c:pt>
                <c:pt idx="632">
                  <c:v>404</c:v>
                </c:pt>
                <c:pt idx="633">
                  <c:v>407.5</c:v>
                </c:pt>
                <c:pt idx="634">
                  <c:v>421</c:v>
                </c:pt>
                <c:pt idx="635">
                  <c:v>433</c:v>
                </c:pt>
                <c:pt idx="636">
                  <c:v>441</c:v>
                </c:pt>
                <c:pt idx="637">
                  <c:v>422</c:v>
                </c:pt>
                <c:pt idx="638">
                  <c:v>412</c:v>
                </c:pt>
                <c:pt idx="639">
                  <c:v>409</c:v>
                </c:pt>
                <c:pt idx="640">
                  <c:v>419.75</c:v>
                </c:pt>
                <c:pt idx="641">
                  <c:v>428</c:v>
                </c:pt>
                <c:pt idx="642">
                  <c:v>428</c:v>
                </c:pt>
                <c:pt idx="643">
                  <c:v>430</c:v>
                </c:pt>
                <c:pt idx="644">
                  <c:v>426</c:v>
                </c:pt>
                <c:pt idx="645">
                  <c:v>431</c:v>
                </c:pt>
                <c:pt idx="646">
                  <c:v>423.5</c:v>
                </c:pt>
                <c:pt idx="647">
                  <c:v>418</c:v>
                </c:pt>
                <c:pt idx="648">
                  <c:v>405.75</c:v>
                </c:pt>
                <c:pt idx="649">
                  <c:v>398</c:v>
                </c:pt>
                <c:pt idx="650">
                  <c:v>384</c:v>
                </c:pt>
                <c:pt idx="651">
                  <c:v>392.75</c:v>
                </c:pt>
                <c:pt idx="652">
                  <c:v>382</c:v>
                </c:pt>
                <c:pt idx="653">
                  <c:v>383.5</c:v>
                </c:pt>
                <c:pt idx="654">
                  <c:v>361</c:v>
                </c:pt>
                <c:pt idx="655">
                  <c:v>355</c:v>
                </c:pt>
                <c:pt idx="656">
                  <c:v>359</c:v>
                </c:pt>
                <c:pt idx="657">
                  <c:v>367.5</c:v>
                </c:pt>
                <c:pt idx="658">
                  <c:v>361.6</c:v>
                </c:pt>
                <c:pt idx="659">
                  <c:v>379</c:v>
                </c:pt>
                <c:pt idx="660">
                  <c:v>379</c:v>
                </c:pt>
                <c:pt idx="661">
                  <c:v>386.5</c:v>
                </c:pt>
                <c:pt idx="662">
                  <c:v>398.5</c:v>
                </c:pt>
                <c:pt idx="663">
                  <c:v>388.5</c:v>
                </c:pt>
                <c:pt idx="664">
                  <c:v>384</c:v>
                </c:pt>
                <c:pt idx="665">
                  <c:v>383.5</c:v>
                </c:pt>
                <c:pt idx="666">
                  <c:v>383</c:v>
                </c:pt>
                <c:pt idx="667">
                  <c:v>392</c:v>
                </c:pt>
                <c:pt idx="668">
                  <c:v>413.5</c:v>
                </c:pt>
                <c:pt idx="669">
                  <c:v>412</c:v>
                </c:pt>
                <c:pt idx="670">
                  <c:v>412</c:v>
                </c:pt>
                <c:pt idx="671">
                  <c:v>419</c:v>
                </c:pt>
                <c:pt idx="672">
                  <c:v>413</c:v>
                </c:pt>
                <c:pt idx="673">
                  <c:v>409</c:v>
                </c:pt>
                <c:pt idx="674">
                  <c:v>397</c:v>
                </c:pt>
                <c:pt idx="675">
                  <c:v>396</c:v>
                </c:pt>
                <c:pt idx="676">
                  <c:v>403</c:v>
                </c:pt>
                <c:pt idx="677">
                  <c:v>379</c:v>
                </c:pt>
                <c:pt idx="678">
                  <c:v>361</c:v>
                </c:pt>
                <c:pt idx="679">
                  <c:v>356.5</c:v>
                </c:pt>
                <c:pt idx="680">
                  <c:v>346</c:v>
                </c:pt>
                <c:pt idx="681">
                  <c:v>360</c:v>
                </c:pt>
                <c:pt idx="682">
                  <c:v>351</c:v>
                </c:pt>
                <c:pt idx="683">
                  <c:v>365</c:v>
                </c:pt>
                <c:pt idx="684">
                  <c:v>376</c:v>
                </c:pt>
                <c:pt idx="685">
                  <c:v>394</c:v>
                </c:pt>
                <c:pt idx="686">
                  <c:v>383</c:v>
                </c:pt>
                <c:pt idx="687">
                  <c:v>377.5</c:v>
                </c:pt>
                <c:pt idx="688">
                  <c:v>397.5</c:v>
                </c:pt>
                <c:pt idx="689">
                  <c:v>371.25</c:v>
                </c:pt>
                <c:pt idx="690">
                  <c:v>369</c:v>
                </c:pt>
                <c:pt idx="691">
                  <c:v>350</c:v>
                </c:pt>
                <c:pt idx="692">
                  <c:v>366</c:v>
                </c:pt>
                <c:pt idx="693">
                  <c:v>365</c:v>
                </c:pt>
                <c:pt idx="694">
                  <c:v>357.5</c:v>
                </c:pt>
                <c:pt idx="695">
                  <c:v>359.5</c:v>
                </c:pt>
                <c:pt idx="696">
                  <c:v>351</c:v>
                </c:pt>
                <c:pt idx="697">
                  <c:v>351</c:v>
                </c:pt>
                <c:pt idx="698">
                  <c:v>343</c:v>
                </c:pt>
                <c:pt idx="699">
                  <c:v>337</c:v>
                </c:pt>
                <c:pt idx="700">
                  <c:v>334.25</c:v>
                </c:pt>
                <c:pt idx="701">
                  <c:v>343.5</c:v>
                </c:pt>
                <c:pt idx="702">
                  <c:v>349.5</c:v>
                </c:pt>
                <c:pt idx="703">
                  <c:v>357.75</c:v>
                </c:pt>
                <c:pt idx="704">
                  <c:v>353.5</c:v>
                </c:pt>
                <c:pt idx="705">
                  <c:v>347</c:v>
                </c:pt>
                <c:pt idx="706">
                  <c:v>350</c:v>
                </c:pt>
                <c:pt idx="707">
                  <c:v>349</c:v>
                </c:pt>
                <c:pt idx="708">
                  <c:v>345</c:v>
                </c:pt>
                <c:pt idx="709">
                  <c:v>360.25</c:v>
                </c:pt>
                <c:pt idx="710">
                  <c:v>358</c:v>
                </c:pt>
                <c:pt idx="711">
                  <c:v>350</c:v>
                </c:pt>
                <c:pt idx="712">
                  <c:v>351.25</c:v>
                </c:pt>
                <c:pt idx="713">
                  <c:v>344.5</c:v>
                </c:pt>
                <c:pt idx="714">
                  <c:v>355</c:v>
                </c:pt>
                <c:pt idx="715">
                  <c:v>368.5</c:v>
                </c:pt>
                <c:pt idx="716">
                  <c:v>377</c:v>
                </c:pt>
                <c:pt idx="717">
                  <c:v>378</c:v>
                </c:pt>
                <c:pt idx="718">
                  <c:v>374.25</c:v>
                </c:pt>
                <c:pt idx="719">
                  <c:v>365.5</c:v>
                </c:pt>
                <c:pt idx="720">
                  <c:v>370.5</c:v>
                </c:pt>
                <c:pt idx="721">
                  <c:v>368.5</c:v>
                </c:pt>
                <c:pt idx="722">
                  <c:v>359</c:v>
                </c:pt>
                <c:pt idx="723">
                  <c:v>356.7</c:v>
                </c:pt>
                <c:pt idx="724">
                  <c:v>362</c:v>
                </c:pt>
                <c:pt idx="725">
                  <c:v>356.5</c:v>
                </c:pt>
                <c:pt idx="726">
                  <c:v>350</c:v>
                </c:pt>
                <c:pt idx="727">
                  <c:v>354.5</c:v>
                </c:pt>
                <c:pt idx="728">
                  <c:v>356</c:v>
                </c:pt>
                <c:pt idx="729">
                  <c:v>359.5</c:v>
                </c:pt>
                <c:pt idx="730">
                  <c:v>364</c:v>
                </c:pt>
                <c:pt idx="731">
                  <c:v>367</c:v>
                </c:pt>
                <c:pt idx="732">
                  <c:v>366</c:v>
                </c:pt>
                <c:pt idx="733">
                  <c:v>351</c:v>
                </c:pt>
                <c:pt idx="734">
                  <c:v>348</c:v>
                </c:pt>
                <c:pt idx="735">
                  <c:v>347</c:v>
                </c:pt>
                <c:pt idx="736">
                  <c:v>353</c:v>
                </c:pt>
                <c:pt idx="737">
                  <c:v>349.5</c:v>
                </c:pt>
                <c:pt idx="738">
                  <c:v>353</c:v>
                </c:pt>
                <c:pt idx="739">
                  <c:v>346</c:v>
                </c:pt>
                <c:pt idx="740">
                  <c:v>349</c:v>
                </c:pt>
                <c:pt idx="741">
                  <c:v>350</c:v>
                </c:pt>
                <c:pt idx="742">
                  <c:v>357.5</c:v>
                </c:pt>
                <c:pt idx="743">
                  <c:v>348.5</c:v>
                </c:pt>
                <c:pt idx="744">
                  <c:v>351</c:v>
                </c:pt>
                <c:pt idx="745">
                  <c:v>357</c:v>
                </c:pt>
                <c:pt idx="746">
                  <c:v>374</c:v>
                </c:pt>
                <c:pt idx="747">
                  <c:v>374</c:v>
                </c:pt>
                <c:pt idx="748">
                  <c:v>410</c:v>
                </c:pt>
                <c:pt idx="749">
                  <c:v>421</c:v>
                </c:pt>
                <c:pt idx="750">
                  <c:v>419</c:v>
                </c:pt>
                <c:pt idx="751">
                  <c:v>432</c:v>
                </c:pt>
                <c:pt idx="752">
                  <c:v>418</c:v>
                </c:pt>
                <c:pt idx="753">
                  <c:v>425</c:v>
                </c:pt>
                <c:pt idx="754">
                  <c:v>444</c:v>
                </c:pt>
                <c:pt idx="755">
                  <c:v>424</c:v>
                </c:pt>
                <c:pt idx="756">
                  <c:v>434</c:v>
                </c:pt>
                <c:pt idx="757">
                  <c:v>437</c:v>
                </c:pt>
                <c:pt idx="758">
                  <c:v>442</c:v>
                </c:pt>
                <c:pt idx="759">
                  <c:v>441</c:v>
                </c:pt>
                <c:pt idx="760">
                  <c:v>446</c:v>
                </c:pt>
                <c:pt idx="761">
                  <c:v>443</c:v>
                </c:pt>
                <c:pt idx="762">
                  <c:v>418</c:v>
                </c:pt>
                <c:pt idx="763">
                  <c:v>429</c:v>
                </c:pt>
                <c:pt idx="764">
                  <c:v>442</c:v>
                </c:pt>
                <c:pt idx="765">
                  <c:v>494</c:v>
                </c:pt>
                <c:pt idx="766">
                  <c:v>512</c:v>
                </c:pt>
                <c:pt idx="767">
                  <c:v>541</c:v>
                </c:pt>
                <c:pt idx="768">
                  <c:v>512</c:v>
                </c:pt>
                <c:pt idx="769">
                  <c:v>465</c:v>
                </c:pt>
                <c:pt idx="770">
                  <c:v>465</c:v>
                </c:pt>
                <c:pt idx="771">
                  <c:v>477</c:v>
                </c:pt>
                <c:pt idx="772">
                  <c:v>485</c:v>
                </c:pt>
                <c:pt idx="773">
                  <c:v>479.5</c:v>
                </c:pt>
                <c:pt idx="774">
                  <c:v>482</c:v>
                </c:pt>
                <c:pt idx="775">
                  <c:v>495</c:v>
                </c:pt>
                <c:pt idx="776">
                  <c:v>510</c:v>
                </c:pt>
                <c:pt idx="777">
                  <c:v>488</c:v>
                </c:pt>
                <c:pt idx="778">
                  <c:v>525</c:v>
                </c:pt>
                <c:pt idx="779">
                  <c:v>509</c:v>
                </c:pt>
                <c:pt idx="780">
                  <c:v>514</c:v>
                </c:pt>
                <c:pt idx="781">
                  <c:v>538</c:v>
                </c:pt>
                <c:pt idx="782">
                  <c:v>545</c:v>
                </c:pt>
                <c:pt idx="783">
                  <c:v>556</c:v>
                </c:pt>
                <c:pt idx="784">
                  <c:v>547</c:v>
                </c:pt>
                <c:pt idx="785">
                  <c:v>542</c:v>
                </c:pt>
                <c:pt idx="786">
                  <c:v>560</c:v>
                </c:pt>
                <c:pt idx="787">
                  <c:v>558</c:v>
                </c:pt>
                <c:pt idx="788">
                  <c:v>543</c:v>
                </c:pt>
                <c:pt idx="789">
                  <c:v>560</c:v>
                </c:pt>
                <c:pt idx="790">
                  <c:v>583</c:v>
                </c:pt>
                <c:pt idx="791">
                  <c:v>564</c:v>
                </c:pt>
                <c:pt idx="792">
                  <c:v>572</c:v>
                </c:pt>
                <c:pt idx="793">
                  <c:v>568</c:v>
                </c:pt>
                <c:pt idx="794">
                  <c:v>568</c:v>
                </c:pt>
                <c:pt idx="795">
                  <c:v>588</c:v>
                </c:pt>
                <c:pt idx="796">
                  <c:v>592</c:v>
                </c:pt>
                <c:pt idx="797">
                  <c:v>609.5</c:v>
                </c:pt>
                <c:pt idx="798">
                  <c:v>586</c:v>
                </c:pt>
                <c:pt idx="799">
                  <c:v>586</c:v>
                </c:pt>
                <c:pt idx="800">
                  <c:v>569</c:v>
                </c:pt>
                <c:pt idx="801">
                  <c:v>580</c:v>
                </c:pt>
                <c:pt idx="802">
                  <c:v>585</c:v>
                </c:pt>
                <c:pt idx="803">
                  <c:v>588</c:v>
                </c:pt>
                <c:pt idx="804">
                  <c:v>576</c:v>
                </c:pt>
                <c:pt idx="805">
                  <c:v>598.5</c:v>
                </c:pt>
                <c:pt idx="806">
                  <c:v>598</c:v>
                </c:pt>
                <c:pt idx="807">
                  <c:v>593</c:v>
                </c:pt>
                <c:pt idx="808">
                  <c:v>586</c:v>
                </c:pt>
                <c:pt idx="809">
                  <c:v>607</c:v>
                </c:pt>
                <c:pt idx="810">
                  <c:v>603</c:v>
                </c:pt>
                <c:pt idx="811">
                  <c:v>609</c:v>
                </c:pt>
                <c:pt idx="812">
                  <c:v>611.5</c:v>
                </c:pt>
                <c:pt idx="813">
                  <c:v>619</c:v>
                </c:pt>
                <c:pt idx="814">
                  <c:v>618</c:v>
                </c:pt>
                <c:pt idx="815">
                  <c:v>633</c:v>
                </c:pt>
                <c:pt idx="816">
                  <c:v>620</c:v>
                </c:pt>
                <c:pt idx="817">
                  <c:v>615</c:v>
                </c:pt>
                <c:pt idx="818">
                  <c:v>598</c:v>
                </c:pt>
                <c:pt idx="819">
                  <c:v>597</c:v>
                </c:pt>
                <c:pt idx="820">
                  <c:v>600</c:v>
                </c:pt>
                <c:pt idx="821">
                  <c:v>600</c:v>
                </c:pt>
                <c:pt idx="822">
                  <c:v>591</c:v>
                </c:pt>
                <c:pt idx="823">
                  <c:v>600</c:v>
                </c:pt>
                <c:pt idx="824">
                  <c:v>586</c:v>
                </c:pt>
                <c:pt idx="825">
                  <c:v>575</c:v>
                </c:pt>
                <c:pt idx="826">
                  <c:v>563</c:v>
                </c:pt>
                <c:pt idx="827">
                  <c:v>570</c:v>
                </c:pt>
                <c:pt idx="828">
                  <c:v>596</c:v>
                </c:pt>
                <c:pt idx="829">
                  <c:v>620</c:v>
                </c:pt>
                <c:pt idx="830">
                  <c:v>596</c:v>
                </c:pt>
                <c:pt idx="831">
                  <c:v>612</c:v>
                </c:pt>
                <c:pt idx="832">
                  <c:v>606</c:v>
                </c:pt>
                <c:pt idx="833">
                  <c:v>613</c:v>
                </c:pt>
                <c:pt idx="834">
                  <c:v>616</c:v>
                </c:pt>
                <c:pt idx="835">
                  <c:v>594</c:v>
                </c:pt>
                <c:pt idx="836">
                  <c:v>592</c:v>
                </c:pt>
                <c:pt idx="837">
                  <c:v>583</c:v>
                </c:pt>
                <c:pt idx="838">
                  <c:v>574</c:v>
                </c:pt>
                <c:pt idx="839">
                  <c:v>558</c:v>
                </c:pt>
                <c:pt idx="840">
                  <c:v>551</c:v>
                </c:pt>
                <c:pt idx="841">
                  <c:v>560</c:v>
                </c:pt>
                <c:pt idx="842">
                  <c:v>504</c:v>
                </c:pt>
                <c:pt idx="843">
                  <c:v>503</c:v>
                </c:pt>
                <c:pt idx="844">
                  <c:v>482</c:v>
                </c:pt>
                <c:pt idx="845">
                  <c:v>448</c:v>
                </c:pt>
                <c:pt idx="846">
                  <c:v>452</c:v>
                </c:pt>
                <c:pt idx="847">
                  <c:v>454</c:v>
                </c:pt>
                <c:pt idx="848">
                  <c:v>446</c:v>
                </c:pt>
                <c:pt idx="849">
                  <c:v>446</c:v>
                </c:pt>
                <c:pt idx="850">
                  <c:v>474</c:v>
                </c:pt>
                <c:pt idx="851">
                  <c:v>492</c:v>
                </c:pt>
                <c:pt idx="852">
                  <c:v>429</c:v>
                </c:pt>
                <c:pt idx="853">
                  <c:v>442</c:v>
                </c:pt>
                <c:pt idx="854">
                  <c:v>438</c:v>
                </c:pt>
                <c:pt idx="855">
                  <c:v>433</c:v>
                </c:pt>
                <c:pt idx="856">
                  <c:v>418</c:v>
                </c:pt>
                <c:pt idx="857">
                  <c:v>420</c:v>
                </c:pt>
                <c:pt idx="858">
                  <c:v>422</c:v>
                </c:pt>
                <c:pt idx="859">
                  <c:v>427</c:v>
                </c:pt>
                <c:pt idx="860">
                  <c:v>434</c:v>
                </c:pt>
                <c:pt idx="861">
                  <c:v>443</c:v>
                </c:pt>
                <c:pt idx="862">
                  <c:v>468</c:v>
                </c:pt>
                <c:pt idx="863">
                  <c:v>462</c:v>
                </c:pt>
                <c:pt idx="864">
                  <c:v>458</c:v>
                </c:pt>
                <c:pt idx="865">
                  <c:v>480</c:v>
                </c:pt>
                <c:pt idx="866">
                  <c:v>472</c:v>
                </c:pt>
                <c:pt idx="867">
                  <c:v>479.5</c:v>
                </c:pt>
                <c:pt idx="868">
                  <c:v>480</c:v>
                </c:pt>
                <c:pt idx="869">
                  <c:v>455</c:v>
                </c:pt>
                <c:pt idx="870">
                  <c:v>453</c:v>
                </c:pt>
                <c:pt idx="871">
                  <c:v>474</c:v>
                </c:pt>
                <c:pt idx="872">
                  <c:v>477</c:v>
                </c:pt>
                <c:pt idx="873">
                  <c:v>475</c:v>
                </c:pt>
                <c:pt idx="874">
                  <c:v>488</c:v>
                </c:pt>
                <c:pt idx="875">
                  <c:v>522</c:v>
                </c:pt>
                <c:pt idx="876">
                  <c:v>511</c:v>
                </c:pt>
                <c:pt idx="877">
                  <c:v>510</c:v>
                </c:pt>
                <c:pt idx="878">
                  <c:v>516</c:v>
                </c:pt>
                <c:pt idx="879">
                  <c:v>532</c:v>
                </c:pt>
                <c:pt idx="880">
                  <c:v>534</c:v>
                </c:pt>
                <c:pt idx="881">
                  <c:v>556</c:v>
                </c:pt>
                <c:pt idx="882">
                  <c:v>551</c:v>
                </c:pt>
                <c:pt idx="883">
                  <c:v>521</c:v>
                </c:pt>
                <c:pt idx="884">
                  <c:v>522</c:v>
                </c:pt>
                <c:pt idx="885">
                  <c:v>538</c:v>
                </c:pt>
                <c:pt idx="886">
                  <c:v>539</c:v>
                </c:pt>
                <c:pt idx="887">
                  <c:v>548</c:v>
                </c:pt>
                <c:pt idx="888">
                  <c:v>564</c:v>
                </c:pt>
                <c:pt idx="889">
                  <c:v>557</c:v>
                </c:pt>
                <c:pt idx="890">
                  <c:v>563</c:v>
                </c:pt>
                <c:pt idx="891">
                  <c:v>545</c:v>
                </c:pt>
                <c:pt idx="892">
                  <c:v>520</c:v>
                </c:pt>
                <c:pt idx="893">
                  <c:v>529</c:v>
                </c:pt>
                <c:pt idx="894">
                  <c:v>529</c:v>
                </c:pt>
                <c:pt idx="895">
                  <c:v>530</c:v>
                </c:pt>
                <c:pt idx="896">
                  <c:v>525</c:v>
                </c:pt>
                <c:pt idx="897">
                  <c:v>543</c:v>
                </c:pt>
                <c:pt idx="898">
                  <c:v>553</c:v>
                </c:pt>
                <c:pt idx="899">
                  <c:v>541</c:v>
                </c:pt>
                <c:pt idx="900">
                  <c:v>564</c:v>
                </c:pt>
                <c:pt idx="901">
                  <c:v>545</c:v>
                </c:pt>
                <c:pt idx="902">
                  <c:v>553</c:v>
                </c:pt>
                <c:pt idx="903">
                  <c:v>565.5</c:v>
                </c:pt>
                <c:pt idx="904">
                  <c:v>560</c:v>
                </c:pt>
                <c:pt idx="905">
                  <c:v>557</c:v>
                </c:pt>
                <c:pt idx="906">
                  <c:v>592</c:v>
                </c:pt>
                <c:pt idx="907">
                  <c:v>592</c:v>
                </c:pt>
                <c:pt idx="908">
                  <c:v>589</c:v>
                </c:pt>
                <c:pt idx="909">
                  <c:v>578</c:v>
                </c:pt>
                <c:pt idx="910">
                  <c:v>588</c:v>
                </c:pt>
                <c:pt idx="911">
                  <c:v>600</c:v>
                </c:pt>
                <c:pt idx="912">
                  <c:v>592</c:v>
                </c:pt>
                <c:pt idx="913">
                  <c:v>585</c:v>
                </c:pt>
                <c:pt idx="914">
                  <c:v>597</c:v>
                </c:pt>
                <c:pt idx="915">
                  <c:v>602</c:v>
                </c:pt>
                <c:pt idx="916">
                  <c:v>588</c:v>
                </c:pt>
                <c:pt idx="917">
                  <c:v>592.75</c:v>
                </c:pt>
                <c:pt idx="918">
                  <c:v>603</c:v>
                </c:pt>
                <c:pt idx="919">
                  <c:v>620</c:v>
                </c:pt>
                <c:pt idx="920">
                  <c:v>627</c:v>
                </c:pt>
                <c:pt idx="921">
                  <c:v>643</c:v>
                </c:pt>
                <c:pt idx="922">
                  <c:v>667</c:v>
                </c:pt>
                <c:pt idx="923">
                  <c:v>686</c:v>
                </c:pt>
                <c:pt idx="924">
                  <c:v>695</c:v>
                </c:pt>
                <c:pt idx="925">
                  <c:v>667</c:v>
                </c:pt>
                <c:pt idx="926">
                  <c:v>681</c:v>
                </c:pt>
                <c:pt idx="927">
                  <c:v>693</c:v>
                </c:pt>
                <c:pt idx="928">
                  <c:v>688</c:v>
                </c:pt>
                <c:pt idx="929">
                  <c:v>662</c:v>
                </c:pt>
                <c:pt idx="930">
                  <c:v>630</c:v>
                </c:pt>
                <c:pt idx="931">
                  <c:v>615</c:v>
                </c:pt>
                <c:pt idx="932">
                  <c:v>622</c:v>
                </c:pt>
                <c:pt idx="933">
                  <c:v>632</c:v>
                </c:pt>
                <c:pt idx="934">
                  <c:v>630</c:v>
                </c:pt>
                <c:pt idx="935">
                  <c:v>608</c:v>
                </c:pt>
                <c:pt idx="936">
                  <c:v>642</c:v>
                </c:pt>
                <c:pt idx="937">
                  <c:v>666</c:v>
                </c:pt>
                <c:pt idx="938">
                  <c:v>669</c:v>
                </c:pt>
                <c:pt idx="939">
                  <c:v>642</c:v>
                </c:pt>
                <c:pt idx="940">
                  <c:v>658</c:v>
                </c:pt>
                <c:pt idx="941">
                  <c:v>661</c:v>
                </c:pt>
                <c:pt idx="942">
                  <c:v>671</c:v>
                </c:pt>
                <c:pt idx="943">
                  <c:v>664</c:v>
                </c:pt>
                <c:pt idx="944">
                  <c:v>674</c:v>
                </c:pt>
                <c:pt idx="945">
                  <c:v>676.5</c:v>
                </c:pt>
                <c:pt idx="946">
                  <c:v>685</c:v>
                </c:pt>
                <c:pt idx="947">
                  <c:v>690</c:v>
                </c:pt>
                <c:pt idx="948">
                  <c:v>677</c:v>
                </c:pt>
                <c:pt idx="949">
                  <c:v>680</c:v>
                </c:pt>
                <c:pt idx="950">
                  <c:v>697</c:v>
                </c:pt>
                <c:pt idx="951">
                  <c:v>698</c:v>
                </c:pt>
                <c:pt idx="952">
                  <c:v>707</c:v>
                </c:pt>
                <c:pt idx="953">
                  <c:v>712</c:v>
                </c:pt>
                <c:pt idx="954">
                  <c:v>701</c:v>
                </c:pt>
                <c:pt idx="955">
                  <c:v>699</c:v>
                </c:pt>
                <c:pt idx="956">
                  <c:v>698</c:v>
                </c:pt>
                <c:pt idx="957">
                  <c:v>726</c:v>
                </c:pt>
                <c:pt idx="958">
                  <c:v>732</c:v>
                </c:pt>
                <c:pt idx="959">
                  <c:v>727</c:v>
                </c:pt>
                <c:pt idx="960">
                  <c:v>738</c:v>
                </c:pt>
                <c:pt idx="961">
                  <c:v>753</c:v>
                </c:pt>
                <c:pt idx="962">
                  <c:v>756</c:v>
                </c:pt>
                <c:pt idx="963">
                  <c:v>769</c:v>
                </c:pt>
                <c:pt idx="964">
                  <c:v>765</c:v>
                </c:pt>
                <c:pt idx="965">
                  <c:v>765</c:v>
                </c:pt>
                <c:pt idx="966">
                  <c:v>786</c:v>
                </c:pt>
                <c:pt idx="967">
                  <c:v>824</c:v>
                </c:pt>
                <c:pt idx="968">
                  <c:v>828</c:v>
                </c:pt>
                <c:pt idx="969">
                  <c:v>802</c:v>
                </c:pt>
                <c:pt idx="970">
                  <c:v>815.5</c:v>
                </c:pt>
                <c:pt idx="971">
                  <c:v>851</c:v>
                </c:pt>
                <c:pt idx="972">
                  <c:v>850</c:v>
                </c:pt>
                <c:pt idx="973">
                  <c:v>865</c:v>
                </c:pt>
                <c:pt idx="974">
                  <c:v>837</c:v>
                </c:pt>
                <c:pt idx="975">
                  <c:v>834</c:v>
                </c:pt>
                <c:pt idx="976">
                  <c:v>852</c:v>
                </c:pt>
                <c:pt idx="977">
                  <c:v>854</c:v>
                </c:pt>
                <c:pt idx="978">
                  <c:v>877</c:v>
                </c:pt>
                <c:pt idx="979">
                  <c:v>886</c:v>
                </c:pt>
                <c:pt idx="980">
                  <c:v>910</c:v>
                </c:pt>
                <c:pt idx="981">
                  <c:v>893</c:v>
                </c:pt>
                <c:pt idx="982">
                  <c:v>909</c:v>
                </c:pt>
                <c:pt idx="983">
                  <c:v>893</c:v>
                </c:pt>
                <c:pt idx="984">
                  <c:v>897</c:v>
                </c:pt>
                <c:pt idx="985">
                  <c:v>917</c:v>
                </c:pt>
                <c:pt idx="986">
                  <c:v>850</c:v>
                </c:pt>
                <c:pt idx="987">
                  <c:v>798</c:v>
                </c:pt>
                <c:pt idx="988">
                  <c:v>796</c:v>
                </c:pt>
                <c:pt idx="989">
                  <c:v>793</c:v>
                </c:pt>
                <c:pt idx="990">
                  <c:v>808</c:v>
                </c:pt>
                <c:pt idx="991">
                  <c:v>832</c:v>
                </c:pt>
                <c:pt idx="992">
                  <c:v>829.5</c:v>
                </c:pt>
                <c:pt idx="993">
                  <c:v>797</c:v>
                </c:pt>
                <c:pt idx="994">
                  <c:v>807</c:v>
                </c:pt>
                <c:pt idx="995">
                  <c:v>806</c:v>
                </c:pt>
                <c:pt idx="996">
                  <c:v>776</c:v>
                </c:pt>
                <c:pt idx="997">
                  <c:v>812</c:v>
                </c:pt>
                <c:pt idx="998">
                  <c:v>813</c:v>
                </c:pt>
                <c:pt idx="999">
                  <c:v>808</c:v>
                </c:pt>
                <c:pt idx="1000">
                  <c:v>818</c:v>
                </c:pt>
                <c:pt idx="1001">
                  <c:v>829</c:v>
                </c:pt>
                <c:pt idx="1002">
                  <c:v>857</c:v>
                </c:pt>
                <c:pt idx="1003">
                  <c:v>851.5</c:v>
                </c:pt>
                <c:pt idx="1004">
                  <c:v>868</c:v>
                </c:pt>
                <c:pt idx="1005">
                  <c:v>865</c:v>
                </c:pt>
                <c:pt idx="1006">
                  <c:v>836</c:v>
                </c:pt>
                <c:pt idx="1007">
                  <c:v>836</c:v>
                </c:pt>
                <c:pt idx="1008">
                  <c:v>855</c:v>
                </c:pt>
                <c:pt idx="1009">
                  <c:v>862</c:v>
                </c:pt>
                <c:pt idx="1010">
                  <c:v>843</c:v>
                </c:pt>
                <c:pt idx="1011">
                  <c:v>846</c:v>
                </c:pt>
                <c:pt idx="1012">
                  <c:v>840</c:v>
                </c:pt>
                <c:pt idx="1013">
                  <c:v>835</c:v>
                </c:pt>
                <c:pt idx="1014">
                  <c:v>843</c:v>
                </c:pt>
                <c:pt idx="1015">
                  <c:v>871</c:v>
                </c:pt>
                <c:pt idx="1016">
                  <c:v>854</c:v>
                </c:pt>
                <c:pt idx="1017">
                  <c:v>862</c:v>
                </c:pt>
                <c:pt idx="1018">
                  <c:v>870</c:v>
                </c:pt>
                <c:pt idx="1019">
                  <c:v>832</c:v>
                </c:pt>
                <c:pt idx="1020">
                  <c:v>838</c:v>
                </c:pt>
                <c:pt idx="1021">
                  <c:v>840.5</c:v>
                </c:pt>
                <c:pt idx="1022">
                  <c:v>861</c:v>
                </c:pt>
                <c:pt idx="1023">
                  <c:v>846</c:v>
                </c:pt>
                <c:pt idx="1024">
                  <c:v>853</c:v>
                </c:pt>
                <c:pt idx="1025">
                  <c:v>866</c:v>
                </c:pt>
                <c:pt idx="1026">
                  <c:v>867</c:v>
                </c:pt>
                <c:pt idx="1027">
                  <c:v>864</c:v>
                </c:pt>
                <c:pt idx="1028">
                  <c:v>870</c:v>
                </c:pt>
                <c:pt idx="1029">
                  <c:v>859</c:v>
                </c:pt>
                <c:pt idx="1030">
                  <c:v>865</c:v>
                </c:pt>
                <c:pt idx="1031">
                  <c:v>866.5</c:v>
                </c:pt>
                <c:pt idx="1032">
                  <c:v>866</c:v>
                </c:pt>
                <c:pt idx="1033">
                  <c:v>873</c:v>
                </c:pt>
                <c:pt idx="1034">
                  <c:v>860</c:v>
                </c:pt>
                <c:pt idx="1035">
                  <c:v>864</c:v>
                </c:pt>
                <c:pt idx="1036">
                  <c:v>858</c:v>
                </c:pt>
                <c:pt idx="1037">
                  <c:v>861</c:v>
                </c:pt>
                <c:pt idx="1038">
                  <c:v>873</c:v>
                </c:pt>
                <c:pt idx="1039">
                  <c:v>867</c:v>
                </c:pt>
                <c:pt idx="1040">
                  <c:v>873</c:v>
                </c:pt>
                <c:pt idx="1041">
                  <c:v>865</c:v>
                </c:pt>
                <c:pt idx="1042">
                  <c:v>863</c:v>
                </c:pt>
                <c:pt idx="1043">
                  <c:v>863</c:v>
                </c:pt>
                <c:pt idx="1044">
                  <c:v>874</c:v>
                </c:pt>
                <c:pt idx="1045">
                  <c:v>868</c:v>
                </c:pt>
                <c:pt idx="1046">
                  <c:v>891</c:v>
                </c:pt>
                <c:pt idx="1047">
                  <c:v>894.5</c:v>
                </c:pt>
                <c:pt idx="1048">
                  <c:v>880</c:v>
                </c:pt>
                <c:pt idx="1049">
                  <c:v>865</c:v>
                </c:pt>
                <c:pt idx="1050">
                  <c:v>864</c:v>
                </c:pt>
                <c:pt idx="1051">
                  <c:v>885.25</c:v>
                </c:pt>
                <c:pt idx="1052">
                  <c:v>898</c:v>
                </c:pt>
                <c:pt idx="1053">
                  <c:v>908</c:v>
                </c:pt>
                <c:pt idx="1054">
                  <c:v>915</c:v>
                </c:pt>
                <c:pt idx="1055">
                  <c:v>887.5</c:v>
                </c:pt>
                <c:pt idx="1056">
                  <c:v>894</c:v>
                </c:pt>
                <c:pt idx="1057">
                  <c:v>905</c:v>
                </c:pt>
                <c:pt idx="1058">
                  <c:v>909</c:v>
                </c:pt>
                <c:pt idx="1059">
                  <c:v>919</c:v>
                </c:pt>
                <c:pt idx="1060">
                  <c:v>921</c:v>
                </c:pt>
                <c:pt idx="1061">
                  <c:v>929</c:v>
                </c:pt>
                <c:pt idx="1062">
                  <c:v>930</c:v>
                </c:pt>
                <c:pt idx="1063">
                  <c:v>924</c:v>
                </c:pt>
                <c:pt idx="1064">
                  <c:v>925.5</c:v>
                </c:pt>
                <c:pt idx="1065">
                  <c:v>940</c:v>
                </c:pt>
                <c:pt idx="1066">
                  <c:v>936</c:v>
                </c:pt>
                <c:pt idx="1067">
                  <c:v>955.5</c:v>
                </c:pt>
                <c:pt idx="1068">
                  <c:v>979</c:v>
                </c:pt>
                <c:pt idx="1069">
                  <c:v>987</c:v>
                </c:pt>
                <c:pt idx="1070">
                  <c:v>1000</c:v>
                </c:pt>
                <c:pt idx="1071">
                  <c:v>1004</c:v>
                </c:pt>
                <c:pt idx="1072">
                  <c:v>959</c:v>
                </c:pt>
                <c:pt idx="1073">
                  <c:v>961</c:v>
                </c:pt>
                <c:pt idx="1074">
                  <c:v>965</c:v>
                </c:pt>
                <c:pt idx="1075">
                  <c:v>989</c:v>
                </c:pt>
                <c:pt idx="1076">
                  <c:v>1031</c:v>
                </c:pt>
                <c:pt idx="1077">
                  <c:v>1045</c:v>
                </c:pt>
                <c:pt idx="1078">
                  <c:v>1058</c:v>
                </c:pt>
                <c:pt idx="1079">
                  <c:v>1079</c:v>
                </c:pt>
                <c:pt idx="1080">
                  <c:v>1062</c:v>
                </c:pt>
                <c:pt idx="1081">
                  <c:v>1012</c:v>
                </c:pt>
                <c:pt idx="1082">
                  <c:v>1032</c:v>
                </c:pt>
                <c:pt idx="1083">
                  <c:v>1059</c:v>
                </c:pt>
                <c:pt idx="1084">
                  <c:v>1006</c:v>
                </c:pt>
                <c:pt idx="1085">
                  <c:v>1033</c:v>
                </c:pt>
                <c:pt idx="1086">
                  <c:v>1042</c:v>
                </c:pt>
                <c:pt idx="1087">
                  <c:v>1076</c:v>
                </c:pt>
                <c:pt idx="1088">
                  <c:v>1074</c:v>
                </c:pt>
                <c:pt idx="1089">
                  <c:v>1078</c:v>
                </c:pt>
                <c:pt idx="1090">
                  <c:v>1118</c:v>
                </c:pt>
                <c:pt idx="1091">
                  <c:v>1149</c:v>
                </c:pt>
                <c:pt idx="1092">
                  <c:v>1183</c:v>
                </c:pt>
                <c:pt idx="1093">
                  <c:v>1330</c:v>
                </c:pt>
                <c:pt idx="1094">
                  <c:v>1300</c:v>
                </c:pt>
                <c:pt idx="1095">
                  <c:v>1296</c:v>
                </c:pt>
                <c:pt idx="1096">
                  <c:v>1244</c:v>
                </c:pt>
                <c:pt idx="1097">
                  <c:v>1205</c:v>
                </c:pt>
                <c:pt idx="1098">
                  <c:v>1162</c:v>
                </c:pt>
                <c:pt idx="1099">
                  <c:v>1172</c:v>
                </c:pt>
                <c:pt idx="1100">
                  <c:v>1232</c:v>
                </c:pt>
                <c:pt idx="1101">
                  <c:v>1233</c:v>
                </c:pt>
                <c:pt idx="1102">
                  <c:v>1256</c:v>
                </c:pt>
                <c:pt idx="1103">
                  <c:v>1220</c:v>
                </c:pt>
                <c:pt idx="1104">
                  <c:v>1218</c:v>
                </c:pt>
                <c:pt idx="1105">
                  <c:v>1242</c:v>
                </c:pt>
                <c:pt idx="1106">
                  <c:v>1248</c:v>
                </c:pt>
                <c:pt idx="1107">
                  <c:v>1220</c:v>
                </c:pt>
                <c:pt idx="1108">
                  <c:v>1226</c:v>
                </c:pt>
                <c:pt idx="1109">
                  <c:v>1245</c:v>
                </c:pt>
                <c:pt idx="1110">
                  <c:v>1224</c:v>
                </c:pt>
                <c:pt idx="1111">
                  <c:v>1154</c:v>
                </c:pt>
                <c:pt idx="1112">
                  <c:v>1156</c:v>
                </c:pt>
                <c:pt idx="1113">
                  <c:v>1145</c:v>
                </c:pt>
                <c:pt idx="1114">
                  <c:v>1074</c:v>
                </c:pt>
                <c:pt idx="1115">
                  <c:v>1076</c:v>
                </c:pt>
                <c:pt idx="1116">
                  <c:v>1084</c:v>
                </c:pt>
                <c:pt idx="1117">
                  <c:v>1072</c:v>
                </c:pt>
                <c:pt idx="1118">
                  <c:v>1199</c:v>
                </c:pt>
                <c:pt idx="1119">
                  <c:v>1218</c:v>
                </c:pt>
                <c:pt idx="1120">
                  <c:v>1163</c:v>
                </c:pt>
                <c:pt idx="1121">
                  <c:v>1263</c:v>
                </c:pt>
                <c:pt idx="1122">
                  <c:v>1159</c:v>
                </c:pt>
                <c:pt idx="1123">
                  <c:v>1120</c:v>
                </c:pt>
                <c:pt idx="1124">
                  <c:v>1112</c:v>
                </c:pt>
                <c:pt idx="1125">
                  <c:v>1123</c:v>
                </c:pt>
                <c:pt idx="1126">
                  <c:v>1120</c:v>
                </c:pt>
                <c:pt idx="1127">
                  <c:v>1125</c:v>
                </c:pt>
                <c:pt idx="1128">
                  <c:v>1140</c:v>
                </c:pt>
                <c:pt idx="1129">
                  <c:v>1157</c:v>
                </c:pt>
                <c:pt idx="1130">
                  <c:v>1172</c:v>
                </c:pt>
                <c:pt idx="1131">
                  <c:v>1169</c:v>
                </c:pt>
                <c:pt idx="1132">
                  <c:v>1200</c:v>
                </c:pt>
                <c:pt idx="1133">
                  <c:v>1200</c:v>
                </c:pt>
                <c:pt idx="1134">
                  <c:v>1238</c:v>
                </c:pt>
                <c:pt idx="1135">
                  <c:v>1206</c:v>
                </c:pt>
                <c:pt idx="1136">
                  <c:v>1207</c:v>
                </c:pt>
                <c:pt idx="1137">
                  <c:v>1223</c:v>
                </c:pt>
                <c:pt idx="1138">
                  <c:v>1236</c:v>
                </c:pt>
                <c:pt idx="1139">
                  <c:v>1248</c:v>
                </c:pt>
                <c:pt idx="1140">
                  <c:v>1254</c:v>
                </c:pt>
                <c:pt idx="1141">
                  <c:v>1273</c:v>
                </c:pt>
                <c:pt idx="1142">
                  <c:v>1321</c:v>
                </c:pt>
                <c:pt idx="1143">
                  <c:v>1285</c:v>
                </c:pt>
                <c:pt idx="1144">
                  <c:v>1320</c:v>
                </c:pt>
                <c:pt idx="1145">
                  <c:v>1327</c:v>
                </c:pt>
                <c:pt idx="1146">
                  <c:v>1313</c:v>
                </c:pt>
                <c:pt idx="1147">
                  <c:v>1279</c:v>
                </c:pt>
                <c:pt idx="1148">
                  <c:v>1294</c:v>
                </c:pt>
                <c:pt idx="1149">
                  <c:v>1288</c:v>
                </c:pt>
                <c:pt idx="1150">
                  <c:v>1281</c:v>
                </c:pt>
                <c:pt idx="1151">
                  <c:v>1300</c:v>
                </c:pt>
                <c:pt idx="1152">
                  <c:v>1276</c:v>
                </c:pt>
                <c:pt idx="1153">
                  <c:v>1293</c:v>
                </c:pt>
                <c:pt idx="1154">
                  <c:v>1313</c:v>
                </c:pt>
                <c:pt idx="1155">
                  <c:v>1336</c:v>
                </c:pt>
                <c:pt idx="1156">
                  <c:v>1287</c:v>
                </c:pt>
                <c:pt idx="1157">
                  <c:v>1291</c:v>
                </c:pt>
                <c:pt idx="1158">
                  <c:v>1274</c:v>
                </c:pt>
                <c:pt idx="1159">
                  <c:v>1249</c:v>
                </c:pt>
                <c:pt idx="1160">
                  <c:v>1244</c:v>
                </c:pt>
                <c:pt idx="1161">
                  <c:v>1270</c:v>
                </c:pt>
                <c:pt idx="1162">
                  <c:v>1292</c:v>
                </c:pt>
                <c:pt idx="1163">
                  <c:v>1298</c:v>
                </c:pt>
                <c:pt idx="1164">
                  <c:v>1335</c:v>
                </c:pt>
                <c:pt idx="1165">
                  <c:v>1384</c:v>
                </c:pt>
                <c:pt idx="1166">
                  <c:v>1369</c:v>
                </c:pt>
                <c:pt idx="1167">
                  <c:v>1418</c:v>
                </c:pt>
                <c:pt idx="1168">
                  <c:v>1452</c:v>
                </c:pt>
                <c:pt idx="1169">
                  <c:v>1457</c:v>
                </c:pt>
                <c:pt idx="1170">
                  <c:v>1444</c:v>
                </c:pt>
                <c:pt idx="1171">
                  <c:v>1437</c:v>
                </c:pt>
                <c:pt idx="1172">
                  <c:v>1454</c:v>
                </c:pt>
                <c:pt idx="1173">
                  <c:v>1467</c:v>
                </c:pt>
                <c:pt idx="1174">
                  <c:v>1443</c:v>
                </c:pt>
                <c:pt idx="1175">
                  <c:v>1460</c:v>
                </c:pt>
                <c:pt idx="1176">
                  <c:v>1465</c:v>
                </c:pt>
                <c:pt idx="1177">
                  <c:v>1519</c:v>
                </c:pt>
                <c:pt idx="1178">
                  <c:v>1529</c:v>
                </c:pt>
                <c:pt idx="1179">
                  <c:v>1547</c:v>
                </c:pt>
                <c:pt idx="1180">
                  <c:v>1568</c:v>
                </c:pt>
                <c:pt idx="1181">
                  <c:v>1564</c:v>
                </c:pt>
                <c:pt idx="1182">
                  <c:v>1665</c:v>
                </c:pt>
                <c:pt idx="1183">
                  <c:v>1759</c:v>
                </c:pt>
                <c:pt idx="1184">
                  <c:v>1875</c:v>
                </c:pt>
                <c:pt idx="1185">
                  <c:v>2065</c:v>
                </c:pt>
                <c:pt idx="1186">
                  <c:v>2161</c:v>
                </c:pt>
                <c:pt idx="1187">
                  <c:v>2155</c:v>
                </c:pt>
                <c:pt idx="1188">
                  <c:v>2050</c:v>
                </c:pt>
                <c:pt idx="1189">
                  <c:v>2110</c:v>
                </c:pt>
                <c:pt idx="1190">
                  <c:v>1840</c:v>
                </c:pt>
                <c:pt idx="1191">
                  <c:v>2008</c:v>
                </c:pt>
                <c:pt idx="1192">
                  <c:v>1990</c:v>
                </c:pt>
                <c:pt idx="1193">
                  <c:v>2023</c:v>
                </c:pt>
                <c:pt idx="1194">
                  <c:v>2022</c:v>
                </c:pt>
                <c:pt idx="1195">
                  <c:v>1954</c:v>
                </c:pt>
                <c:pt idx="1196">
                  <c:v>1880</c:v>
                </c:pt>
                <c:pt idx="1197">
                  <c:v>2060</c:v>
                </c:pt>
                <c:pt idx="1198">
                  <c:v>2141</c:v>
                </c:pt>
                <c:pt idx="1199">
                  <c:v>2185</c:v>
                </c:pt>
                <c:pt idx="1200">
                  <c:v>2013</c:v>
                </c:pt>
                <c:pt idx="1201">
                  <c:v>2058</c:v>
                </c:pt>
                <c:pt idx="1202">
                  <c:v>2035</c:v>
                </c:pt>
                <c:pt idx="1203">
                  <c:v>2073</c:v>
                </c:pt>
                <c:pt idx="1204">
                  <c:v>2058</c:v>
                </c:pt>
                <c:pt idx="1205">
                  <c:v>2038</c:v>
                </c:pt>
                <c:pt idx="1206">
                  <c:v>2045</c:v>
                </c:pt>
                <c:pt idx="1207">
                  <c:v>1850</c:v>
                </c:pt>
                <c:pt idx="1208">
                  <c:v>1732</c:v>
                </c:pt>
                <c:pt idx="1209">
                  <c:v>1680</c:v>
                </c:pt>
                <c:pt idx="1210">
                  <c:v>1555</c:v>
                </c:pt>
                <c:pt idx="1211">
                  <c:v>1395</c:v>
                </c:pt>
                <c:pt idx="1212">
                  <c:v>1430</c:v>
                </c:pt>
                <c:pt idx="1213">
                  <c:v>1485</c:v>
                </c:pt>
                <c:pt idx="1214">
                  <c:v>1395</c:v>
                </c:pt>
                <c:pt idx="1215">
                  <c:v>1180</c:v>
                </c:pt>
                <c:pt idx="1216">
                  <c:v>1160</c:v>
                </c:pt>
                <c:pt idx="1217">
                  <c:v>1135</c:v>
                </c:pt>
                <c:pt idx="1218">
                  <c:v>964</c:v>
                </c:pt>
                <c:pt idx="1219">
                  <c:v>1001</c:v>
                </c:pt>
                <c:pt idx="1220">
                  <c:v>856</c:v>
                </c:pt>
                <c:pt idx="1221">
                  <c:v>783</c:v>
                </c:pt>
                <c:pt idx="1222">
                  <c:v>823</c:v>
                </c:pt>
                <c:pt idx="1223">
                  <c:v>860</c:v>
                </c:pt>
                <c:pt idx="1224">
                  <c:v>850</c:v>
                </c:pt>
                <c:pt idx="1225">
                  <c:v>820</c:v>
                </c:pt>
                <c:pt idx="1226">
                  <c:v>872</c:v>
                </c:pt>
                <c:pt idx="1227">
                  <c:v>798</c:v>
                </c:pt>
                <c:pt idx="1228">
                  <c:v>800</c:v>
                </c:pt>
                <c:pt idx="1229">
                  <c:v>853</c:v>
                </c:pt>
                <c:pt idx="1230">
                  <c:v>885</c:v>
                </c:pt>
                <c:pt idx="1231">
                  <c:v>931</c:v>
                </c:pt>
                <c:pt idx="1232">
                  <c:v>988</c:v>
                </c:pt>
                <c:pt idx="1233">
                  <c:v>938</c:v>
                </c:pt>
                <c:pt idx="1234">
                  <c:v>935</c:v>
                </c:pt>
                <c:pt idx="1235">
                  <c:v>986</c:v>
                </c:pt>
                <c:pt idx="1236">
                  <c:v>987</c:v>
                </c:pt>
                <c:pt idx="1237">
                  <c:v>1058</c:v>
                </c:pt>
                <c:pt idx="1238">
                  <c:v>1091</c:v>
                </c:pt>
                <c:pt idx="1239">
                  <c:v>1061</c:v>
                </c:pt>
                <c:pt idx="1240">
                  <c:v>1070</c:v>
                </c:pt>
                <c:pt idx="1241">
                  <c:v>1046</c:v>
                </c:pt>
                <c:pt idx="1242">
                  <c:v>1110</c:v>
                </c:pt>
                <c:pt idx="1243">
                  <c:v>1140</c:v>
                </c:pt>
                <c:pt idx="1244">
                  <c:v>1153</c:v>
                </c:pt>
                <c:pt idx="1245">
                  <c:v>1200</c:v>
                </c:pt>
                <c:pt idx="1246">
                  <c:v>1219</c:v>
                </c:pt>
                <c:pt idx="1247">
                  <c:v>1183</c:v>
                </c:pt>
                <c:pt idx="1248">
                  <c:v>1080</c:v>
                </c:pt>
                <c:pt idx="1249">
                  <c:v>1151</c:v>
                </c:pt>
                <c:pt idx="1250">
                  <c:v>1113</c:v>
                </c:pt>
                <c:pt idx="1251">
                  <c:v>1160</c:v>
                </c:pt>
                <c:pt idx="1252">
                  <c:v>1177</c:v>
                </c:pt>
                <c:pt idx="1253">
                  <c:v>1275</c:v>
                </c:pt>
                <c:pt idx="1254">
                  <c:v>1255</c:v>
                </c:pt>
                <c:pt idx="1255">
                  <c:v>1210</c:v>
                </c:pt>
                <c:pt idx="1256">
                  <c:v>1205</c:v>
                </c:pt>
                <c:pt idx="1257">
                  <c:v>1188</c:v>
                </c:pt>
                <c:pt idx="1258">
                  <c:v>1097</c:v>
                </c:pt>
                <c:pt idx="1259">
                  <c:v>1177</c:v>
                </c:pt>
                <c:pt idx="1260">
                  <c:v>1192</c:v>
                </c:pt>
                <c:pt idx="1261">
                  <c:v>1188</c:v>
                </c:pt>
                <c:pt idx="1262">
                  <c:v>1267</c:v>
                </c:pt>
                <c:pt idx="1263">
                  <c:v>1274</c:v>
                </c:pt>
                <c:pt idx="1264">
                  <c:v>1249</c:v>
                </c:pt>
                <c:pt idx="1265">
                  <c:v>1249</c:v>
                </c:pt>
                <c:pt idx="1266">
                  <c:v>1253</c:v>
                </c:pt>
                <c:pt idx="1267">
                  <c:v>1315</c:v>
                </c:pt>
                <c:pt idx="1268">
                  <c:v>1343</c:v>
                </c:pt>
                <c:pt idx="1269">
                  <c:v>1283</c:v>
                </c:pt>
                <c:pt idx="1270">
                  <c:v>1270</c:v>
                </c:pt>
                <c:pt idx="1271">
                  <c:v>1342</c:v>
                </c:pt>
                <c:pt idx="1272">
                  <c:v>1343</c:v>
                </c:pt>
                <c:pt idx="1273">
                  <c:v>1375</c:v>
                </c:pt>
                <c:pt idx="1274">
                  <c:v>1325</c:v>
                </c:pt>
                <c:pt idx="1275">
                  <c:v>1355</c:v>
                </c:pt>
                <c:pt idx="1276">
                  <c:v>1364</c:v>
                </c:pt>
                <c:pt idx="1277">
                  <c:v>1437</c:v>
                </c:pt>
                <c:pt idx="1278">
                  <c:v>1440.6</c:v>
                </c:pt>
                <c:pt idx="1279">
                  <c:v>1470</c:v>
                </c:pt>
                <c:pt idx="1280">
                  <c:v>1425</c:v>
                </c:pt>
                <c:pt idx="1281">
                  <c:v>1421</c:v>
                </c:pt>
                <c:pt idx="1282">
                  <c:v>1444</c:v>
                </c:pt>
                <c:pt idx="1283">
                  <c:v>1475</c:v>
                </c:pt>
                <c:pt idx="1284">
                  <c:v>1573</c:v>
                </c:pt>
                <c:pt idx="1285">
                  <c:v>1600</c:v>
                </c:pt>
                <c:pt idx="1286">
                  <c:v>1549</c:v>
                </c:pt>
                <c:pt idx="1287">
                  <c:v>1517</c:v>
                </c:pt>
                <c:pt idx="1288">
                  <c:v>1485</c:v>
                </c:pt>
                <c:pt idx="1289">
                  <c:v>1511</c:v>
                </c:pt>
                <c:pt idx="1290">
                  <c:v>1537</c:v>
                </c:pt>
                <c:pt idx="1291">
                  <c:v>1541</c:v>
                </c:pt>
                <c:pt idx="1292">
                  <c:v>1577</c:v>
                </c:pt>
                <c:pt idx="1293">
                  <c:v>1609</c:v>
                </c:pt>
                <c:pt idx="1294">
                  <c:v>1609</c:v>
                </c:pt>
                <c:pt idx="1295">
                  <c:v>1596</c:v>
                </c:pt>
                <c:pt idx="1296">
                  <c:v>1670</c:v>
                </c:pt>
                <c:pt idx="1297">
                  <c:v>1723</c:v>
                </c:pt>
                <c:pt idx="1298">
                  <c:v>1692</c:v>
                </c:pt>
                <c:pt idx="1299">
                  <c:v>1740</c:v>
                </c:pt>
                <c:pt idx="1300">
                  <c:v>1739</c:v>
                </c:pt>
                <c:pt idx="1301">
                  <c:v>1663</c:v>
                </c:pt>
                <c:pt idx="1302">
                  <c:v>1718</c:v>
                </c:pt>
                <c:pt idx="1303">
                  <c:v>1502</c:v>
                </c:pt>
                <c:pt idx="1304">
                  <c:v>1548</c:v>
                </c:pt>
                <c:pt idx="1305">
                  <c:v>1514</c:v>
                </c:pt>
                <c:pt idx="1306">
                  <c:v>1541</c:v>
                </c:pt>
                <c:pt idx="1307">
                  <c:v>1590</c:v>
                </c:pt>
                <c:pt idx="1308">
                  <c:v>1571</c:v>
                </c:pt>
                <c:pt idx="1309">
                  <c:v>1502</c:v>
                </c:pt>
                <c:pt idx="1310">
                  <c:v>1531</c:v>
                </c:pt>
                <c:pt idx="1311">
                  <c:v>1511</c:v>
                </c:pt>
                <c:pt idx="1312">
                  <c:v>1541</c:v>
                </c:pt>
                <c:pt idx="1313">
                  <c:v>1571</c:v>
                </c:pt>
                <c:pt idx="1314">
                  <c:v>1572</c:v>
                </c:pt>
                <c:pt idx="1315">
                  <c:v>1522</c:v>
                </c:pt>
                <c:pt idx="1316">
                  <c:v>1513</c:v>
                </c:pt>
                <c:pt idx="1317">
                  <c:v>1532</c:v>
                </c:pt>
                <c:pt idx="1318">
                  <c:v>1558</c:v>
                </c:pt>
                <c:pt idx="1319">
                  <c:v>1545</c:v>
                </c:pt>
                <c:pt idx="1320">
                  <c:v>1616</c:v>
                </c:pt>
                <c:pt idx="1321">
                  <c:v>1644</c:v>
                </c:pt>
                <c:pt idx="1322">
                  <c:v>1680</c:v>
                </c:pt>
                <c:pt idx="1323">
                  <c:v>1706</c:v>
                </c:pt>
                <c:pt idx="1324">
                  <c:v>1695</c:v>
                </c:pt>
                <c:pt idx="1325">
                  <c:v>1674</c:v>
                </c:pt>
                <c:pt idx="1326">
                  <c:v>1702</c:v>
                </c:pt>
                <c:pt idx="1327">
                  <c:v>1767</c:v>
                </c:pt>
                <c:pt idx="1328">
                  <c:v>1681</c:v>
                </c:pt>
                <c:pt idx="1329">
                  <c:v>1666</c:v>
                </c:pt>
                <c:pt idx="1330">
                  <c:v>1647</c:v>
                </c:pt>
                <c:pt idx="1331">
                  <c:v>1724</c:v>
                </c:pt>
                <c:pt idx="1332">
                  <c:v>1677</c:v>
                </c:pt>
                <c:pt idx="1333">
                  <c:v>1693</c:v>
                </c:pt>
                <c:pt idx="1334">
                  <c:v>1714</c:v>
                </c:pt>
                <c:pt idx="1335">
                  <c:v>1766</c:v>
                </c:pt>
                <c:pt idx="1336">
                  <c:v>1728</c:v>
                </c:pt>
                <c:pt idx="1337">
                  <c:v>1808</c:v>
                </c:pt>
                <c:pt idx="1338">
                  <c:v>1822</c:v>
                </c:pt>
                <c:pt idx="1339">
                  <c:v>1791</c:v>
                </c:pt>
                <c:pt idx="1340">
                  <c:v>1840</c:v>
                </c:pt>
                <c:pt idx="1341">
                  <c:v>1800</c:v>
                </c:pt>
                <c:pt idx="1342">
                  <c:v>1830</c:v>
                </c:pt>
                <c:pt idx="1343">
                  <c:v>1802</c:v>
                </c:pt>
                <c:pt idx="1344">
                  <c:v>1837</c:v>
                </c:pt>
                <c:pt idx="1345">
                  <c:v>1775</c:v>
                </c:pt>
                <c:pt idx="1346">
                  <c:v>1717</c:v>
                </c:pt>
                <c:pt idx="1347">
                  <c:v>1745</c:v>
                </c:pt>
                <c:pt idx="1348">
                  <c:v>1761</c:v>
                </c:pt>
                <c:pt idx="1349">
                  <c:v>1809</c:v>
                </c:pt>
                <c:pt idx="1350">
                  <c:v>1784</c:v>
                </c:pt>
                <c:pt idx="1351">
                  <c:v>1812</c:v>
                </c:pt>
                <c:pt idx="1352">
                  <c:v>1870</c:v>
                </c:pt>
                <c:pt idx="1353">
                  <c:v>1783</c:v>
                </c:pt>
                <c:pt idx="1354">
                  <c:v>1761</c:v>
                </c:pt>
                <c:pt idx="1355">
                  <c:v>1768</c:v>
                </c:pt>
                <c:pt idx="1356">
                  <c:v>1797</c:v>
                </c:pt>
                <c:pt idx="1357">
                  <c:v>1812</c:v>
                </c:pt>
                <c:pt idx="1358">
                  <c:v>1824</c:v>
                </c:pt>
                <c:pt idx="1359">
                  <c:v>1753</c:v>
                </c:pt>
                <c:pt idx="1360">
                  <c:v>1683</c:v>
                </c:pt>
                <c:pt idx="1361">
                  <c:v>1715</c:v>
                </c:pt>
                <c:pt idx="1362">
                  <c:v>1733</c:v>
                </c:pt>
                <c:pt idx="1363">
                  <c:v>1757</c:v>
                </c:pt>
                <c:pt idx="1364">
                  <c:v>1790</c:v>
                </c:pt>
                <c:pt idx="1365">
                  <c:v>1776</c:v>
                </c:pt>
                <c:pt idx="1366">
                  <c:v>1714</c:v>
                </c:pt>
                <c:pt idx="1367">
                  <c:v>1791</c:v>
                </c:pt>
                <c:pt idx="1368">
                  <c:v>1870</c:v>
                </c:pt>
                <c:pt idx="1369">
                  <c:v>1827</c:v>
                </c:pt>
                <c:pt idx="1370">
                  <c:v>1878</c:v>
                </c:pt>
                <c:pt idx="1371">
                  <c:v>1827</c:v>
                </c:pt>
                <c:pt idx="1372">
                  <c:v>1807</c:v>
                </c:pt>
                <c:pt idx="1373">
                  <c:v>1605</c:v>
                </c:pt>
                <c:pt idx="1374">
                  <c:v>1520</c:v>
                </c:pt>
                <c:pt idx="1375">
                  <c:v>1491</c:v>
                </c:pt>
                <c:pt idx="1376">
                  <c:v>1550</c:v>
                </c:pt>
                <c:pt idx="1377">
                  <c:v>1506</c:v>
                </c:pt>
                <c:pt idx="1378">
                  <c:v>1643</c:v>
                </c:pt>
                <c:pt idx="1379">
                  <c:v>1629</c:v>
                </c:pt>
                <c:pt idx="1380">
                  <c:v>1639</c:v>
                </c:pt>
                <c:pt idx="1381">
                  <c:v>1590</c:v>
                </c:pt>
                <c:pt idx="1382">
                  <c:v>1526</c:v>
                </c:pt>
                <c:pt idx="1383">
                  <c:v>1543</c:v>
                </c:pt>
                <c:pt idx="1384">
                  <c:v>1511</c:v>
                </c:pt>
                <c:pt idx="1385">
                  <c:v>1417</c:v>
                </c:pt>
                <c:pt idx="1386">
                  <c:v>1425</c:v>
                </c:pt>
                <c:pt idx="1387">
                  <c:v>1395</c:v>
                </c:pt>
                <c:pt idx="1388">
                  <c:v>1399</c:v>
                </c:pt>
                <c:pt idx="1389">
                  <c:v>1484</c:v>
                </c:pt>
                <c:pt idx="1390">
                  <c:v>1530</c:v>
                </c:pt>
                <c:pt idx="1391">
                  <c:v>1617</c:v>
                </c:pt>
                <c:pt idx="1392">
                  <c:v>1618</c:v>
                </c:pt>
                <c:pt idx="1393">
                  <c:v>1654</c:v>
                </c:pt>
                <c:pt idx="1394">
                  <c:v>1629</c:v>
                </c:pt>
                <c:pt idx="1395">
                  <c:v>1707</c:v>
                </c:pt>
                <c:pt idx="1396">
                  <c:v>1694</c:v>
                </c:pt>
                <c:pt idx="1397">
                  <c:v>1679</c:v>
                </c:pt>
                <c:pt idx="1398">
                  <c:v>1667</c:v>
                </c:pt>
                <c:pt idx="1399">
                  <c:v>1623</c:v>
                </c:pt>
                <c:pt idx="1400">
                  <c:v>1634</c:v>
                </c:pt>
                <c:pt idx="1401">
                  <c:v>1599</c:v>
                </c:pt>
                <c:pt idx="1402">
                  <c:v>1579</c:v>
                </c:pt>
                <c:pt idx="1403">
                  <c:v>1576</c:v>
                </c:pt>
                <c:pt idx="1404">
                  <c:v>1567</c:v>
                </c:pt>
                <c:pt idx="1405">
                  <c:v>1522</c:v>
                </c:pt>
                <c:pt idx="1406">
                  <c:v>1460</c:v>
                </c:pt>
                <c:pt idx="1407">
                  <c:v>1450</c:v>
                </c:pt>
                <c:pt idx="1408">
                  <c:v>1428</c:v>
                </c:pt>
                <c:pt idx="1409">
                  <c:v>1441</c:v>
                </c:pt>
                <c:pt idx="1410">
                  <c:v>1428</c:v>
                </c:pt>
                <c:pt idx="1411">
                  <c:v>1480</c:v>
                </c:pt>
                <c:pt idx="1412">
                  <c:v>1432</c:v>
                </c:pt>
                <c:pt idx="1413">
                  <c:v>1444</c:v>
                </c:pt>
                <c:pt idx="1414">
                  <c:v>1440</c:v>
                </c:pt>
                <c:pt idx="1415">
                  <c:v>1426</c:v>
                </c:pt>
                <c:pt idx="1416">
                  <c:v>1411</c:v>
                </c:pt>
                <c:pt idx="1417">
                  <c:v>1407</c:v>
                </c:pt>
                <c:pt idx="1418">
                  <c:v>1400</c:v>
                </c:pt>
                <c:pt idx="1419">
                  <c:v>1396</c:v>
                </c:pt>
                <c:pt idx="1420">
                  <c:v>1469</c:v>
                </c:pt>
                <c:pt idx="1421">
                  <c:v>1545</c:v>
                </c:pt>
                <c:pt idx="1422">
                  <c:v>1534</c:v>
                </c:pt>
                <c:pt idx="1423">
                  <c:v>1588</c:v>
                </c:pt>
                <c:pt idx="1424">
                  <c:v>1702</c:v>
                </c:pt>
                <c:pt idx="1425">
                  <c:v>1632</c:v>
                </c:pt>
                <c:pt idx="1426">
                  <c:v>1657</c:v>
                </c:pt>
                <c:pt idx="1427">
                  <c:v>1701</c:v>
                </c:pt>
                <c:pt idx="1428">
                  <c:v>1648</c:v>
                </c:pt>
                <c:pt idx="1429">
                  <c:v>1614</c:v>
                </c:pt>
                <c:pt idx="1430">
                  <c:v>1540</c:v>
                </c:pt>
                <c:pt idx="1431">
                  <c:v>1540</c:v>
                </c:pt>
                <c:pt idx="1432">
                  <c:v>1552</c:v>
                </c:pt>
                <c:pt idx="1433">
                  <c:v>1554</c:v>
                </c:pt>
                <c:pt idx="1434">
                  <c:v>1616</c:v>
                </c:pt>
                <c:pt idx="1435">
                  <c:v>1598</c:v>
                </c:pt>
                <c:pt idx="1436">
                  <c:v>1603</c:v>
                </c:pt>
                <c:pt idx="1437">
                  <c:v>1613</c:v>
                </c:pt>
                <c:pt idx="1438">
                  <c:v>1536</c:v>
                </c:pt>
                <c:pt idx="1439">
                  <c:v>1518</c:v>
                </c:pt>
                <c:pt idx="1440">
                  <c:v>1556</c:v>
                </c:pt>
                <c:pt idx="1441">
                  <c:v>1626</c:v>
                </c:pt>
                <c:pt idx="1442">
                  <c:v>1664</c:v>
                </c:pt>
                <c:pt idx="1443">
                  <c:v>1690</c:v>
                </c:pt>
                <c:pt idx="1444">
                  <c:v>1680</c:v>
                </c:pt>
                <c:pt idx="1445">
                  <c:v>1711</c:v>
                </c:pt>
                <c:pt idx="1446">
                  <c:v>1676</c:v>
                </c:pt>
                <c:pt idx="1447">
                  <c:v>1606</c:v>
                </c:pt>
                <c:pt idx="1448">
                  <c:v>1569</c:v>
                </c:pt>
                <c:pt idx="1449">
                  <c:v>1598</c:v>
                </c:pt>
                <c:pt idx="1450">
                  <c:v>1586</c:v>
                </c:pt>
                <c:pt idx="1451">
                  <c:v>1578</c:v>
                </c:pt>
                <c:pt idx="1452">
                  <c:v>1569</c:v>
                </c:pt>
                <c:pt idx="1453">
                  <c:v>1532</c:v>
                </c:pt>
                <c:pt idx="1454">
                  <c:v>1482</c:v>
                </c:pt>
                <c:pt idx="1455">
                  <c:v>1422</c:v>
                </c:pt>
                <c:pt idx="1456">
                  <c:v>1472</c:v>
                </c:pt>
                <c:pt idx="1457">
                  <c:v>1495</c:v>
                </c:pt>
                <c:pt idx="1458">
                  <c:v>1490</c:v>
                </c:pt>
                <c:pt idx="1459">
                  <c:v>1452</c:v>
                </c:pt>
                <c:pt idx="1460">
                  <c:v>1449</c:v>
                </c:pt>
                <c:pt idx="1461">
                  <c:v>1455</c:v>
                </c:pt>
                <c:pt idx="1462">
                  <c:v>1497</c:v>
                </c:pt>
                <c:pt idx="1463">
                  <c:v>1443</c:v>
                </c:pt>
                <c:pt idx="1464">
                  <c:v>1372</c:v>
                </c:pt>
                <c:pt idx="1465">
                  <c:v>1337</c:v>
                </c:pt>
                <c:pt idx="1466">
                  <c:v>1323</c:v>
                </c:pt>
                <c:pt idx="1467">
                  <c:v>1405</c:v>
                </c:pt>
                <c:pt idx="1468">
                  <c:v>1425</c:v>
                </c:pt>
                <c:pt idx="1469">
                  <c:v>1428</c:v>
                </c:pt>
                <c:pt idx="1470">
                  <c:v>1444</c:v>
                </c:pt>
                <c:pt idx="1471">
                  <c:v>1497</c:v>
                </c:pt>
                <c:pt idx="1472">
                  <c:v>1520</c:v>
                </c:pt>
                <c:pt idx="1473">
                  <c:v>1535</c:v>
                </c:pt>
                <c:pt idx="1474">
                  <c:v>1518</c:v>
                </c:pt>
                <c:pt idx="1475">
                  <c:v>1490</c:v>
                </c:pt>
                <c:pt idx="1476">
                  <c:v>1449</c:v>
                </c:pt>
                <c:pt idx="1477">
                  <c:v>1427</c:v>
                </c:pt>
                <c:pt idx="1478">
                  <c:v>1416</c:v>
                </c:pt>
                <c:pt idx="1479">
                  <c:v>1384</c:v>
                </c:pt>
                <c:pt idx="1480">
                  <c:v>1367</c:v>
                </c:pt>
                <c:pt idx="1481">
                  <c:v>1434</c:v>
                </c:pt>
                <c:pt idx="1482">
                  <c:v>1449</c:v>
                </c:pt>
                <c:pt idx="1483">
                  <c:v>1449</c:v>
                </c:pt>
                <c:pt idx="1484">
                  <c:v>1441</c:v>
                </c:pt>
                <c:pt idx="1485">
                  <c:v>1436</c:v>
                </c:pt>
                <c:pt idx="1486">
                  <c:v>1381</c:v>
                </c:pt>
                <c:pt idx="1487">
                  <c:v>1359</c:v>
                </c:pt>
                <c:pt idx="1488">
                  <c:v>1356</c:v>
                </c:pt>
                <c:pt idx="1489">
                  <c:v>1359</c:v>
                </c:pt>
                <c:pt idx="1490">
                  <c:v>1331</c:v>
                </c:pt>
                <c:pt idx="1491">
                  <c:v>1373</c:v>
                </c:pt>
                <c:pt idx="1492">
                  <c:v>1408</c:v>
                </c:pt>
                <c:pt idx="1493">
                  <c:v>1432</c:v>
                </c:pt>
                <c:pt idx="1494">
                  <c:v>1451</c:v>
                </c:pt>
                <c:pt idx="1495">
                  <c:v>1426</c:v>
                </c:pt>
                <c:pt idx="1496">
                  <c:v>1372</c:v>
                </c:pt>
                <c:pt idx="1497">
                  <c:v>1380</c:v>
                </c:pt>
                <c:pt idx="1498">
                  <c:v>1424</c:v>
                </c:pt>
                <c:pt idx="1499">
                  <c:v>1424</c:v>
                </c:pt>
                <c:pt idx="1500">
                  <c:v>1441</c:v>
                </c:pt>
                <c:pt idx="1501">
                  <c:v>1478</c:v>
                </c:pt>
                <c:pt idx="1502">
                  <c:v>1465</c:v>
                </c:pt>
                <c:pt idx="1503">
                  <c:v>1431</c:v>
                </c:pt>
                <c:pt idx="1504">
                  <c:v>1406</c:v>
                </c:pt>
                <c:pt idx="1505">
                  <c:v>1443</c:v>
                </c:pt>
                <c:pt idx="1506">
                  <c:v>1452</c:v>
                </c:pt>
                <c:pt idx="1507">
                  <c:v>1409</c:v>
                </c:pt>
                <c:pt idx="1508">
                  <c:v>1418</c:v>
                </c:pt>
                <c:pt idx="1509">
                  <c:v>1435</c:v>
                </c:pt>
                <c:pt idx="1510">
                  <c:v>1426</c:v>
                </c:pt>
                <c:pt idx="1511">
                  <c:v>1460</c:v>
                </c:pt>
                <c:pt idx="1512">
                  <c:v>1469</c:v>
                </c:pt>
                <c:pt idx="1513">
                  <c:v>1448</c:v>
                </c:pt>
                <c:pt idx="1514">
                  <c:v>1447</c:v>
                </c:pt>
                <c:pt idx="1515">
                  <c:v>1430</c:v>
                </c:pt>
                <c:pt idx="1516">
                  <c:v>1452</c:v>
                </c:pt>
                <c:pt idx="1517">
                  <c:v>1474</c:v>
                </c:pt>
                <c:pt idx="1518">
                  <c:v>1494</c:v>
                </c:pt>
                <c:pt idx="1519">
                  <c:v>1508</c:v>
                </c:pt>
                <c:pt idx="1520">
                  <c:v>1485</c:v>
                </c:pt>
                <c:pt idx="1521">
                  <c:v>1473</c:v>
                </c:pt>
                <c:pt idx="1522">
                  <c:v>1459</c:v>
                </c:pt>
                <c:pt idx="1523">
                  <c:v>1471</c:v>
                </c:pt>
                <c:pt idx="1524">
                  <c:v>1452</c:v>
                </c:pt>
                <c:pt idx="1525">
                  <c:v>1417</c:v>
                </c:pt>
                <c:pt idx="1526">
                  <c:v>1419</c:v>
                </c:pt>
                <c:pt idx="1527">
                  <c:v>1406</c:v>
                </c:pt>
                <c:pt idx="1528">
                  <c:v>1365</c:v>
                </c:pt>
                <c:pt idx="1529">
                  <c:v>1332</c:v>
                </c:pt>
                <c:pt idx="1530">
                  <c:v>1297</c:v>
                </c:pt>
                <c:pt idx="1531">
                  <c:v>1221</c:v>
                </c:pt>
                <c:pt idx="1532">
                  <c:v>1258</c:v>
                </c:pt>
                <c:pt idx="1533">
                  <c:v>1257</c:v>
                </c:pt>
                <c:pt idx="1534">
                  <c:v>1246</c:v>
                </c:pt>
                <c:pt idx="1535">
                  <c:v>1231</c:v>
                </c:pt>
                <c:pt idx="1536">
                  <c:v>1214</c:v>
                </c:pt>
                <c:pt idx="1537">
                  <c:v>1210</c:v>
                </c:pt>
                <c:pt idx="1538">
                  <c:v>1224</c:v>
                </c:pt>
                <c:pt idx="1539">
                  <c:v>1198</c:v>
                </c:pt>
                <c:pt idx="1540">
                  <c:v>1220</c:v>
                </c:pt>
                <c:pt idx="1541">
                  <c:v>1227</c:v>
                </c:pt>
                <c:pt idx="1542">
                  <c:v>1193</c:v>
                </c:pt>
                <c:pt idx="1543">
                  <c:v>1213</c:v>
                </c:pt>
                <c:pt idx="1544">
                  <c:v>1199</c:v>
                </c:pt>
                <c:pt idx="1545">
                  <c:v>1228</c:v>
                </c:pt>
                <c:pt idx="1546">
                  <c:v>1265</c:v>
                </c:pt>
                <c:pt idx="1547">
                  <c:v>1265</c:v>
                </c:pt>
                <c:pt idx="1548">
                  <c:v>1237</c:v>
                </c:pt>
                <c:pt idx="1549">
                  <c:v>1219</c:v>
                </c:pt>
                <c:pt idx="1550">
                  <c:v>1206</c:v>
                </c:pt>
                <c:pt idx="1551">
                  <c:v>1161</c:v>
                </c:pt>
                <c:pt idx="1552">
                  <c:v>1186</c:v>
                </c:pt>
                <c:pt idx="1553">
                  <c:v>1157</c:v>
                </c:pt>
                <c:pt idx="1554">
                  <c:v>1114</c:v>
                </c:pt>
                <c:pt idx="1555">
                  <c:v>1136</c:v>
                </c:pt>
                <c:pt idx="1556">
                  <c:v>1134</c:v>
                </c:pt>
                <c:pt idx="1557">
                  <c:v>1151.5899999999999</c:v>
                </c:pt>
                <c:pt idx="1558">
                  <c:v>1168.04</c:v>
                </c:pt>
                <c:pt idx="1559">
                  <c:v>1167.97</c:v>
                </c:pt>
                <c:pt idx="1560">
                  <c:v>1120.67</c:v>
                </c:pt>
                <c:pt idx="1561">
                  <c:v>1127.99</c:v>
                </c:pt>
                <c:pt idx="1562">
                  <c:v>1139.02</c:v>
                </c:pt>
                <c:pt idx="1563">
                  <c:v>1164.03</c:v>
                </c:pt>
                <c:pt idx="1564">
                  <c:v>1143.03</c:v>
                </c:pt>
                <c:pt idx="1565">
                  <c:v>1106.73</c:v>
                </c:pt>
                <c:pt idx="1566">
                  <c:v>1093.81</c:v>
                </c:pt>
                <c:pt idx="1567">
                  <c:v>1091.55</c:v>
                </c:pt>
                <c:pt idx="1568">
                  <c:v>1082.04</c:v>
                </c:pt>
                <c:pt idx="1569">
                  <c:v>1080.25</c:v>
                </c:pt>
                <c:pt idx="1570">
                  <c:v>1080.95</c:v>
                </c:pt>
                <c:pt idx="1571">
                  <c:v>1028.02</c:v>
                </c:pt>
                <c:pt idx="1572">
                  <c:v>993.52</c:v>
                </c:pt>
                <c:pt idx="1573">
                  <c:v>983.98</c:v>
                </c:pt>
                <c:pt idx="1574">
                  <c:v>980.88</c:v>
                </c:pt>
                <c:pt idx="1575">
                  <c:v>959.71</c:v>
                </c:pt>
                <c:pt idx="1576">
                  <c:v>988.6</c:v>
                </c:pt>
                <c:pt idx="1577">
                  <c:v>1018.13</c:v>
                </c:pt>
                <c:pt idx="1578">
                  <c:v>1015.03</c:v>
                </c:pt>
                <c:pt idx="1579">
                  <c:v>988.14</c:v>
                </c:pt>
                <c:pt idx="1580">
                  <c:v>966.38</c:v>
                </c:pt>
                <c:pt idx="1581">
                  <c:v>978.72</c:v>
                </c:pt>
                <c:pt idx="1582">
                  <c:v>944.03</c:v>
                </c:pt>
                <c:pt idx="1583">
                  <c:v>907.04</c:v>
                </c:pt>
                <c:pt idx="1584">
                  <c:v>978</c:v>
                </c:pt>
                <c:pt idx="1585">
                  <c:v>1011.72</c:v>
                </c:pt>
                <c:pt idx="1586">
                  <c:v>998.03</c:v>
                </c:pt>
                <c:pt idx="1587">
                  <c:v>981.63</c:v>
                </c:pt>
                <c:pt idx="1588">
                  <c:v>937.89</c:v>
                </c:pt>
                <c:pt idx="1589">
                  <c:v>856.78</c:v>
                </c:pt>
                <c:pt idx="1590">
                  <c:v>851.91</c:v>
                </c:pt>
                <c:pt idx="1591">
                  <c:v>833.84</c:v>
                </c:pt>
                <c:pt idx="1592">
                  <c:v>875.52</c:v>
                </c:pt>
                <c:pt idx="1593">
                  <c:v>837.25</c:v>
                </c:pt>
                <c:pt idx="1594">
                  <c:v>856.88</c:v>
                </c:pt>
                <c:pt idx="1595">
                  <c:v>880</c:v>
                </c:pt>
                <c:pt idx="1596">
                  <c:v>887.94</c:v>
                </c:pt>
                <c:pt idx="1597">
                  <c:v>877.23</c:v>
                </c:pt>
                <c:pt idx="1598">
                  <c:v>826.36</c:v>
                </c:pt>
                <c:pt idx="1599">
                  <c:v>828.52</c:v>
                </c:pt>
                <c:pt idx="1600">
                  <c:v>868.19</c:v>
                </c:pt>
                <c:pt idx="1601">
                  <c:v>909.23</c:v>
                </c:pt>
                <c:pt idx="1602">
                  <c:v>952.82</c:v>
                </c:pt>
                <c:pt idx="1603">
                  <c:v>936.66</c:v>
                </c:pt>
                <c:pt idx="1604">
                  <c:v>911.47</c:v>
                </c:pt>
                <c:pt idx="1605">
                  <c:v>976.71</c:v>
                </c:pt>
                <c:pt idx="1606">
                  <c:v>958.86</c:v>
                </c:pt>
                <c:pt idx="1607">
                  <c:v>968.76</c:v>
                </c:pt>
                <c:pt idx="1608">
                  <c:v>944.05</c:v>
                </c:pt>
                <c:pt idx="1609">
                  <c:v>953.98</c:v>
                </c:pt>
                <c:pt idx="1610">
                  <c:v>965.53</c:v>
                </c:pt>
                <c:pt idx="1611">
                  <c:v>981.78</c:v>
                </c:pt>
                <c:pt idx="1612">
                  <c:v>1006.44</c:v>
                </c:pt>
                <c:pt idx="1613">
                  <c:v>1072.96</c:v>
                </c:pt>
                <c:pt idx="1614">
                  <c:v>1076.56</c:v>
                </c:pt>
                <c:pt idx="1615">
                  <c:v>1048.8499999999999</c:v>
                </c:pt>
                <c:pt idx="1616">
                  <c:v>1018.3</c:v>
                </c:pt>
                <c:pt idx="1617">
                  <c:v>972.88</c:v>
                </c:pt>
                <c:pt idx="1618">
                  <c:v>983.51</c:v>
                </c:pt>
                <c:pt idx="1619">
                  <c:v>989.05</c:v>
                </c:pt>
                <c:pt idx="1620">
                  <c:v>966.99</c:v>
                </c:pt>
                <c:pt idx="1621">
                  <c:v>981.87</c:v>
                </c:pt>
                <c:pt idx="1622">
                  <c:v>1056.9100000000001</c:v>
                </c:pt>
                <c:pt idx="1623">
                  <c:v>1095</c:v>
                </c:pt>
                <c:pt idx="1624">
                  <c:v>1088.79</c:v>
                </c:pt>
                <c:pt idx="1625">
                  <c:v>1078.97</c:v>
                </c:pt>
                <c:pt idx="1626">
                  <c:v>1145.03</c:v>
                </c:pt>
                <c:pt idx="1627">
                  <c:v>1143</c:v>
                </c:pt>
                <c:pt idx="1628">
                  <c:v>1120.42</c:v>
                </c:pt>
                <c:pt idx="1629">
                  <c:v>1110.8599999999999</c:v>
                </c:pt>
                <c:pt idx="1630">
                  <c:v>1069.17</c:v>
                </c:pt>
                <c:pt idx="1631">
                  <c:v>1060.92</c:v>
                </c:pt>
                <c:pt idx="1632">
                  <c:v>1059.03</c:v>
                </c:pt>
                <c:pt idx="1633">
                  <c:v>1013.93</c:v>
                </c:pt>
                <c:pt idx="1634">
                  <c:v>1050.6099999999999</c:v>
                </c:pt>
                <c:pt idx="1635">
                  <c:v>1022.62</c:v>
                </c:pt>
                <c:pt idx="1636">
                  <c:v>965.7</c:v>
                </c:pt>
                <c:pt idx="1637">
                  <c:v>931.31</c:v>
                </c:pt>
                <c:pt idx="1638">
                  <c:v>930.29</c:v>
                </c:pt>
                <c:pt idx="1639">
                  <c:v>977.22</c:v>
                </c:pt>
                <c:pt idx="1640">
                  <c:v>996.73</c:v>
                </c:pt>
                <c:pt idx="1641">
                  <c:v>940.05</c:v>
                </c:pt>
                <c:pt idx="1642">
                  <c:v>919.47</c:v>
                </c:pt>
                <c:pt idx="1643">
                  <c:v>905.03</c:v>
                </c:pt>
                <c:pt idx="1644">
                  <c:v>926.21</c:v>
                </c:pt>
                <c:pt idx="1645">
                  <c:v>911.62</c:v>
                </c:pt>
                <c:pt idx="1646">
                  <c:v>924.28</c:v>
                </c:pt>
                <c:pt idx="1647">
                  <c:v>889.62</c:v>
                </c:pt>
                <c:pt idx="1648">
                  <c:v>900.28</c:v>
                </c:pt>
                <c:pt idx="1649">
                  <c:v>965.38</c:v>
                </c:pt>
                <c:pt idx="1650">
                  <c:v>981.81</c:v>
                </c:pt>
                <c:pt idx="1651">
                  <c:v>974.03</c:v>
                </c:pt>
                <c:pt idx="1652">
                  <c:v>982.54</c:v>
                </c:pt>
                <c:pt idx="1653">
                  <c:v>999.79</c:v>
                </c:pt>
                <c:pt idx="1654">
                  <c:v>1007.96</c:v>
                </c:pt>
                <c:pt idx="1655">
                  <c:v>1000.52</c:v>
                </c:pt>
                <c:pt idx="1656">
                  <c:v>1025.46</c:v>
                </c:pt>
                <c:pt idx="1657">
                  <c:v>996.39</c:v>
                </c:pt>
                <c:pt idx="1658">
                  <c:v>939.89</c:v>
                </c:pt>
                <c:pt idx="1659">
                  <c:v>960.97</c:v>
                </c:pt>
                <c:pt idx="1660">
                  <c:v>960.86</c:v>
                </c:pt>
                <c:pt idx="1661">
                  <c:v>946.95</c:v>
                </c:pt>
                <c:pt idx="1662">
                  <c:v>951.73</c:v>
                </c:pt>
                <c:pt idx="1663">
                  <c:v>971.11</c:v>
                </c:pt>
                <c:pt idx="1664">
                  <c:v>969.73</c:v>
                </c:pt>
                <c:pt idx="1665">
                  <c:v>941.86</c:v>
                </c:pt>
                <c:pt idx="1666">
                  <c:v>911.81</c:v>
                </c:pt>
                <c:pt idx="1667">
                  <c:v>919.99</c:v>
                </c:pt>
                <c:pt idx="1668">
                  <c:v>937.84</c:v>
                </c:pt>
                <c:pt idx="1669">
                  <c:v>956.91</c:v>
                </c:pt>
                <c:pt idx="1670">
                  <c:v>950.22</c:v>
                </c:pt>
                <c:pt idx="1671">
                  <c:v>936.03</c:v>
                </c:pt>
                <c:pt idx="1672">
                  <c:v>926.54</c:v>
                </c:pt>
                <c:pt idx="1673">
                  <c:v>927.32</c:v>
                </c:pt>
                <c:pt idx="1674">
                  <c:v>923.53</c:v>
                </c:pt>
                <c:pt idx="1675">
                  <c:v>905.59</c:v>
                </c:pt>
                <c:pt idx="1676">
                  <c:v>918.6</c:v>
                </c:pt>
                <c:pt idx="1677">
                  <c:v>931.64</c:v>
                </c:pt>
                <c:pt idx="1678">
                  <c:v>932.92</c:v>
                </c:pt>
                <c:pt idx="1679">
                  <c:v>961.64</c:v>
                </c:pt>
                <c:pt idx="1680">
                  <c:v>981.54</c:v>
                </c:pt>
                <c:pt idx="1681">
                  <c:v>976.21</c:v>
                </c:pt>
                <c:pt idx="1682">
                  <c:v>971.42</c:v>
                </c:pt>
                <c:pt idx="1683">
                  <c:v>1004.51</c:v>
                </c:pt>
                <c:pt idx="1684">
                  <c:v>1005.54</c:v>
                </c:pt>
                <c:pt idx="1685">
                  <c:v>965.85</c:v>
                </c:pt>
                <c:pt idx="1686">
                  <c:v>930.34</c:v>
                </c:pt>
                <c:pt idx="1687">
                  <c:v>909.42</c:v>
                </c:pt>
                <c:pt idx="1688">
                  <c:v>912.87</c:v>
                </c:pt>
                <c:pt idx="1689">
                  <c:v>943.73</c:v>
                </c:pt>
                <c:pt idx="1690">
                  <c:v>920.67</c:v>
                </c:pt>
                <c:pt idx="1691">
                  <c:v>913.39</c:v>
                </c:pt>
                <c:pt idx="1692">
                  <c:v>918.31</c:v>
                </c:pt>
                <c:pt idx="1693">
                  <c:v>926.58</c:v>
                </c:pt>
                <c:pt idx="1694">
                  <c:v>949.07</c:v>
                </c:pt>
                <c:pt idx="1695">
                  <c:v>939.84</c:v>
                </c:pt>
                <c:pt idx="1696">
                  <c:v>936.96</c:v>
                </c:pt>
                <c:pt idx="1697">
                  <c:v>885.41</c:v>
                </c:pt>
                <c:pt idx="1698">
                  <c:v>891.23</c:v>
                </c:pt>
                <c:pt idx="1699">
                  <c:v>915.06</c:v>
                </c:pt>
                <c:pt idx="1700">
                  <c:v>926.85</c:v>
                </c:pt>
                <c:pt idx="1701">
                  <c:v>966.74</c:v>
                </c:pt>
                <c:pt idx="1702">
                  <c:v>991.04</c:v>
                </c:pt>
                <c:pt idx="1703">
                  <c:v>1009.35</c:v>
                </c:pt>
                <c:pt idx="1704">
                  <c:v>1008.64</c:v>
                </c:pt>
                <c:pt idx="1705">
                  <c:v>988.47</c:v>
                </c:pt>
                <c:pt idx="1706">
                  <c:v>961.81</c:v>
                </c:pt>
                <c:pt idx="1707">
                  <c:v>1001.8</c:v>
                </c:pt>
                <c:pt idx="1708">
                  <c:v>993.95</c:v>
                </c:pt>
                <c:pt idx="1709">
                  <c:v>962.72</c:v>
                </c:pt>
                <c:pt idx="1710">
                  <c:v>962.68</c:v>
                </c:pt>
                <c:pt idx="1711">
                  <c:v>946.96</c:v>
                </c:pt>
                <c:pt idx="1712">
                  <c:v>945.73</c:v>
                </c:pt>
                <c:pt idx="1713">
                  <c:v>928.9</c:v>
                </c:pt>
                <c:pt idx="1714">
                  <c:v>914.3</c:v>
                </c:pt>
                <c:pt idx="1715">
                  <c:v>927.58</c:v>
                </c:pt>
                <c:pt idx="1716">
                  <c:v>922.91</c:v>
                </c:pt>
                <c:pt idx="1717">
                  <c:v>912.05</c:v>
                </c:pt>
                <c:pt idx="1718">
                  <c:v>908.37</c:v>
                </c:pt>
                <c:pt idx="1719">
                  <c:v>921.03</c:v>
                </c:pt>
                <c:pt idx="1720">
                  <c:v>885.1</c:v>
                </c:pt>
                <c:pt idx="1721">
                  <c:v>898.53</c:v>
                </c:pt>
                <c:pt idx="1722">
                  <c:v>901.23</c:v>
                </c:pt>
                <c:pt idx="1723">
                  <c:v>903.87</c:v>
                </c:pt>
                <c:pt idx="1724">
                  <c:v>884.7</c:v>
                </c:pt>
                <c:pt idx="1725">
                  <c:v>874.95</c:v>
                </c:pt>
                <c:pt idx="1726">
                  <c:v>849.96</c:v>
                </c:pt>
                <c:pt idx="1727">
                  <c:v>841.4</c:v>
                </c:pt>
                <c:pt idx="1728">
                  <c:v>825.7</c:v>
                </c:pt>
                <c:pt idx="1729">
                  <c:v>825.62</c:v>
                </c:pt>
                <c:pt idx="1730">
                  <c:v>828.43</c:v>
                </c:pt>
                <c:pt idx="1731">
                  <c:v>828.59</c:v>
                </c:pt>
                <c:pt idx="1732">
                  <c:v>825.24</c:v>
                </c:pt>
                <c:pt idx="1733">
                  <c:v>786.71</c:v>
                </c:pt>
                <c:pt idx="1734">
                  <c:v>788.43</c:v>
                </c:pt>
                <c:pt idx="1735">
                  <c:v>784.97</c:v>
                </c:pt>
                <c:pt idx="1736">
                  <c:v>779.86</c:v>
                </c:pt>
                <c:pt idx="1737">
                  <c:v>791.52</c:v>
                </c:pt>
                <c:pt idx="1738">
                  <c:v>824.86</c:v>
                </c:pt>
                <c:pt idx="1739">
                  <c:v>813.9</c:v>
                </c:pt>
                <c:pt idx="1740">
                  <c:v>820.77</c:v>
                </c:pt>
                <c:pt idx="1741">
                  <c:v>835.69</c:v>
                </c:pt>
                <c:pt idx="1742">
                  <c:v>828.27</c:v>
                </c:pt>
                <c:pt idx="1743">
                  <c:v>830.21</c:v>
                </c:pt>
                <c:pt idx="1744">
                  <c:v>866.29</c:v>
                </c:pt>
                <c:pt idx="1745">
                  <c:v>850.61</c:v>
                </c:pt>
                <c:pt idx="1746">
                  <c:v>843.16</c:v>
                </c:pt>
                <c:pt idx="1747">
                  <c:v>839.79</c:v>
                </c:pt>
                <c:pt idx="1748">
                  <c:v>795.95</c:v>
                </c:pt>
                <c:pt idx="1749">
                  <c:v>790.91</c:v>
                </c:pt>
                <c:pt idx="1750">
                  <c:v>784.67</c:v>
                </c:pt>
                <c:pt idx="1751">
                  <c:v>786.05</c:v>
                </c:pt>
                <c:pt idx="1752">
                  <c:v>788.44</c:v>
                </c:pt>
                <c:pt idx="1753">
                  <c:v>820.19</c:v>
                </c:pt>
                <c:pt idx="1754">
                  <c:v>808.38</c:v>
                </c:pt>
                <c:pt idx="1755">
                  <c:v>794.86</c:v>
                </c:pt>
                <c:pt idx="1756">
                  <c:v>815.4</c:v>
                </c:pt>
                <c:pt idx="1757">
                  <c:v>821.22</c:v>
                </c:pt>
                <c:pt idx="1758">
                  <c:v>797.39</c:v>
                </c:pt>
                <c:pt idx="1759">
                  <c:v>804.2</c:v>
                </c:pt>
                <c:pt idx="1760">
                  <c:v>840.54</c:v>
                </c:pt>
                <c:pt idx="1761">
                  <c:v>856.31</c:v>
                </c:pt>
                <c:pt idx="1762">
                  <c:v>814.87</c:v>
                </c:pt>
                <c:pt idx="1763">
                  <c:v>827.95</c:v>
                </c:pt>
                <c:pt idx="1764">
                  <c:v>843.48</c:v>
                </c:pt>
                <c:pt idx="1765">
                  <c:v>846.07</c:v>
                </c:pt>
                <c:pt idx="1766">
                  <c:v>897.98</c:v>
                </c:pt>
                <c:pt idx="1767">
                  <c:v>888.45</c:v>
                </c:pt>
                <c:pt idx="1768">
                  <c:v>900.42</c:v>
                </c:pt>
                <c:pt idx="1769">
                  <c:v>896.91</c:v>
                </c:pt>
                <c:pt idx="1770">
                  <c:v>868.34</c:v>
                </c:pt>
                <c:pt idx="1771">
                  <c:v>864</c:v>
                </c:pt>
                <c:pt idx="1772">
                  <c:v>816</c:v>
                </c:pt>
                <c:pt idx="1773">
                  <c:v>802</c:v>
                </c:pt>
                <c:pt idx="1774">
                  <c:v>792.52</c:v>
                </c:pt>
                <c:pt idx="1775">
                  <c:v>804.5</c:v>
                </c:pt>
                <c:pt idx="1776">
                  <c:v>802</c:v>
                </c:pt>
                <c:pt idx="1777">
                  <c:v>807.75</c:v>
                </c:pt>
                <c:pt idx="1778">
                  <c:v>832.65</c:v>
                </c:pt>
                <c:pt idx="1779">
                  <c:v>808</c:v>
                </c:pt>
                <c:pt idx="1780">
                  <c:v>828</c:v>
                </c:pt>
                <c:pt idx="1781">
                  <c:v>843.45</c:v>
                </c:pt>
                <c:pt idx="1782">
                  <c:v>862.14</c:v>
                </c:pt>
                <c:pt idx="1783">
                  <c:v>841.99</c:v>
                </c:pt>
                <c:pt idx="1784">
                  <c:v>858.73</c:v>
                </c:pt>
                <c:pt idx="1785">
                  <c:v>846.6</c:v>
                </c:pt>
                <c:pt idx="1786">
                  <c:v>855.15</c:v>
                </c:pt>
                <c:pt idx="1787">
                  <c:v>930.04</c:v>
                </c:pt>
                <c:pt idx="1788">
                  <c:v>946.88</c:v>
                </c:pt>
                <c:pt idx="1789">
                  <c:v>946</c:v>
                </c:pt>
                <c:pt idx="1790">
                  <c:v>943.59</c:v>
                </c:pt>
                <c:pt idx="1791">
                  <c:v>928.27</c:v>
                </c:pt>
                <c:pt idx="1792">
                  <c:v>877.91</c:v>
                </c:pt>
                <c:pt idx="1793">
                  <c:v>892.32</c:v>
                </c:pt>
                <c:pt idx="1794">
                  <c:v>885.63</c:v>
                </c:pt>
                <c:pt idx="1795">
                  <c:v>918.24</c:v>
                </c:pt>
                <c:pt idx="1796">
                  <c:v>947.73</c:v>
                </c:pt>
                <c:pt idx="1797">
                  <c:v>885.06</c:v>
                </c:pt>
                <c:pt idx="1798">
                  <c:v>887.23</c:v>
                </c:pt>
                <c:pt idx="1799">
                  <c:v>888.45</c:v>
                </c:pt>
                <c:pt idx="1800">
                  <c:v>893.01</c:v>
                </c:pt>
                <c:pt idx="1801">
                  <c:v>892.72</c:v>
                </c:pt>
                <c:pt idx="1802">
                  <c:v>925.14</c:v>
                </c:pt>
                <c:pt idx="1803">
                  <c:v>906.95</c:v>
                </c:pt>
                <c:pt idx="1804">
                  <c:v>943.28</c:v>
                </c:pt>
                <c:pt idx="1805">
                  <c:v>977.86</c:v>
                </c:pt>
                <c:pt idx="1806">
                  <c:v>977.57</c:v>
                </c:pt>
                <c:pt idx="1807">
                  <c:v>1020.28</c:v>
                </c:pt>
                <c:pt idx="1808">
                  <c:v>1003.75</c:v>
                </c:pt>
                <c:pt idx="1809">
                  <c:v>957.96</c:v>
                </c:pt>
                <c:pt idx="1810">
                  <c:v>965.26</c:v>
                </c:pt>
                <c:pt idx="1811">
                  <c:v>962.48</c:v>
                </c:pt>
                <c:pt idx="1812">
                  <c:v>973.05</c:v>
                </c:pt>
                <c:pt idx="1813">
                  <c:v>864.32</c:v>
                </c:pt>
                <c:pt idx="1814">
                  <c:v>902.87</c:v>
                </c:pt>
                <c:pt idx="1815">
                  <c:v>760.16</c:v>
                </c:pt>
                <c:pt idx="1816">
                  <c:v>611.27</c:v>
                </c:pt>
                <c:pt idx="1817">
                  <c:v>743.03</c:v>
                </c:pt>
                <c:pt idx="1818">
                  <c:v>722.8</c:v>
                </c:pt>
                <c:pt idx="1819">
                  <c:v>745.23</c:v>
                </c:pt>
                <c:pt idx="1820">
                  <c:v>772.86</c:v>
                </c:pt>
                <c:pt idx="1821">
                  <c:v>762.89</c:v>
                </c:pt>
                <c:pt idx="1822">
                  <c:v>760.41</c:v>
                </c:pt>
                <c:pt idx="1823">
                  <c:v>767.35</c:v>
                </c:pt>
                <c:pt idx="1824">
                  <c:v>798.55</c:v>
                </c:pt>
                <c:pt idx="1825">
                  <c:v>832.98</c:v>
                </c:pt>
                <c:pt idx="1826">
                  <c:v>834.07</c:v>
                </c:pt>
                <c:pt idx="1827">
                  <c:v>816.02</c:v>
                </c:pt>
                <c:pt idx="1828">
                  <c:v>808.83</c:v>
                </c:pt>
                <c:pt idx="1829">
                  <c:v>807.9</c:v>
                </c:pt>
                <c:pt idx="1830">
                  <c:v>801.28</c:v>
                </c:pt>
                <c:pt idx="1831">
                  <c:v>807.88</c:v>
                </c:pt>
                <c:pt idx="1832">
                  <c:v>824.62</c:v>
                </c:pt>
                <c:pt idx="1833">
                  <c:v>837.64</c:v>
                </c:pt>
                <c:pt idx="1834">
                  <c:v>915.99</c:v>
                </c:pt>
                <c:pt idx="1835">
                  <c:v>903.69</c:v>
                </c:pt>
                <c:pt idx="1836">
                  <c:v>962.74</c:v>
                </c:pt>
                <c:pt idx="1837">
                  <c:v>943.21</c:v>
                </c:pt>
                <c:pt idx="1838">
                  <c:v>920.01</c:v>
                </c:pt>
                <c:pt idx="1839">
                  <c:v>930.24</c:v>
                </c:pt>
                <c:pt idx="1840">
                  <c:v>904.75</c:v>
                </c:pt>
                <c:pt idx="1841">
                  <c:v>927.39</c:v>
                </c:pt>
                <c:pt idx="1842">
                  <c:v>929.52</c:v>
                </c:pt>
                <c:pt idx="1843">
                  <c:v>846.76</c:v>
                </c:pt>
                <c:pt idx="1844">
                  <c:v>878.36</c:v>
                </c:pt>
                <c:pt idx="1845">
                  <c:v>889.27</c:v>
                </c:pt>
                <c:pt idx="1846">
                  <c:v>861.51</c:v>
                </c:pt>
                <c:pt idx="1847">
                  <c:v>903.15</c:v>
                </c:pt>
                <c:pt idx="1848">
                  <c:v>846.08</c:v>
                </c:pt>
                <c:pt idx="1849">
                  <c:v>891.7</c:v>
                </c:pt>
                <c:pt idx="1850">
                  <c:v>890.61</c:v>
                </c:pt>
                <c:pt idx="1851">
                  <c:v>946.2</c:v>
                </c:pt>
                <c:pt idx="1852">
                  <c:v>965.22</c:v>
                </c:pt>
                <c:pt idx="1853">
                  <c:v>1057.17</c:v>
                </c:pt>
                <c:pt idx="1854">
                  <c:v>1013.73</c:v>
                </c:pt>
                <c:pt idx="1855">
                  <c:v>1036.21</c:v>
                </c:pt>
                <c:pt idx="1856">
                  <c:v>1025.99</c:v>
                </c:pt>
                <c:pt idx="1857">
                  <c:v>1070.03</c:v>
                </c:pt>
                <c:pt idx="1858">
                  <c:v>1063.57</c:v>
                </c:pt>
                <c:pt idx="1859">
                  <c:v>1070.77</c:v>
                </c:pt>
                <c:pt idx="1860">
                  <c:v>1100.1500000000001</c:v>
                </c:pt>
                <c:pt idx="1861">
                  <c:v>1072.94</c:v>
                </c:pt>
                <c:pt idx="1862">
                  <c:v>1123.6500000000001</c:v>
                </c:pt>
                <c:pt idx="1863">
                  <c:v>1251.9000000000001</c:v>
                </c:pt>
                <c:pt idx="1864">
                  <c:v>1271.24</c:v>
                </c:pt>
                <c:pt idx="1865">
                  <c:v>1188.67</c:v>
                </c:pt>
                <c:pt idx="1866">
                  <c:v>1129.8</c:v>
                </c:pt>
                <c:pt idx="1867">
                  <c:v>1203.8499999999999</c:v>
                </c:pt>
                <c:pt idx="1868">
                  <c:v>1194.8399999999999</c:v>
                </c:pt>
                <c:pt idx="1869">
                  <c:v>1181.8800000000001</c:v>
                </c:pt>
                <c:pt idx="1870">
                  <c:v>1209</c:v>
                </c:pt>
                <c:pt idx="1871">
                  <c:v>1200.26</c:v>
                </c:pt>
                <c:pt idx="1872">
                  <c:v>1200.52</c:v>
                </c:pt>
                <c:pt idx="1873">
                  <c:v>1226.03</c:v>
                </c:pt>
                <c:pt idx="1874">
                  <c:v>1197.3499999999999</c:v>
                </c:pt>
                <c:pt idx="1875">
                  <c:v>1252.43</c:v>
                </c:pt>
                <c:pt idx="1876">
                  <c:v>1225.48</c:v>
                </c:pt>
                <c:pt idx="1877">
                  <c:v>1168.46</c:v>
                </c:pt>
                <c:pt idx="1878">
                  <c:v>1180.5</c:v>
                </c:pt>
                <c:pt idx="1879">
                  <c:v>1164.8399999999999</c:v>
                </c:pt>
                <c:pt idx="1880">
                  <c:v>1146.32</c:v>
                </c:pt>
                <c:pt idx="1881">
                  <c:v>1035.1500000000001</c:v>
                </c:pt>
                <c:pt idx="1882">
                  <c:v>1111.68</c:v>
                </c:pt>
                <c:pt idx="1883">
                  <c:v>1090.93</c:v>
                </c:pt>
                <c:pt idx="1884">
                  <c:v>1104.6300000000001</c:v>
                </c:pt>
                <c:pt idx="1885">
                  <c:v>1098.93</c:v>
                </c:pt>
                <c:pt idx="1886">
                  <c:v>1060.9000000000001</c:v>
                </c:pt>
                <c:pt idx="1887">
                  <c:v>1048.43</c:v>
                </c:pt>
                <c:pt idx="1888">
                  <c:v>981.49</c:v>
                </c:pt>
                <c:pt idx="1889">
                  <c:v>1028.08</c:v>
                </c:pt>
                <c:pt idx="1890">
                  <c:v>996.8</c:v>
                </c:pt>
                <c:pt idx="1891">
                  <c:v>1010.91</c:v>
                </c:pt>
                <c:pt idx="1892">
                  <c:v>1023.68</c:v>
                </c:pt>
                <c:pt idx="1893">
                  <c:v>953.08</c:v>
                </c:pt>
                <c:pt idx="1894">
                  <c:v>939.88</c:v>
                </c:pt>
                <c:pt idx="1895">
                  <c:v>982.67</c:v>
                </c:pt>
                <c:pt idx="1896">
                  <c:v>972.58</c:v>
                </c:pt>
                <c:pt idx="1897">
                  <c:v>1025.76</c:v>
                </c:pt>
                <c:pt idx="1898">
                  <c:v>1055.79</c:v>
                </c:pt>
                <c:pt idx="1899">
                  <c:v>1039.18</c:v>
                </c:pt>
                <c:pt idx="1900">
                  <c:v>1018.57</c:v>
                </c:pt>
                <c:pt idx="1901">
                  <c:v>1033.97</c:v>
                </c:pt>
                <c:pt idx="1902">
                  <c:v>1082.97</c:v>
                </c:pt>
                <c:pt idx="1903">
                  <c:v>1030.5999999999999</c:v>
                </c:pt>
                <c:pt idx="1904">
                  <c:v>952.99</c:v>
                </c:pt>
                <c:pt idx="1905">
                  <c:v>933</c:v>
                </c:pt>
                <c:pt idx="1906">
                  <c:v>943.27</c:v>
                </c:pt>
                <c:pt idx="1907">
                  <c:v>936.1</c:v>
                </c:pt>
                <c:pt idx="1908">
                  <c:v>970.11</c:v>
                </c:pt>
                <c:pt idx="1909">
                  <c:v>966.07</c:v>
                </c:pt>
                <c:pt idx="1910">
                  <c:v>956.73</c:v>
                </c:pt>
                <c:pt idx="1911">
                  <c:v>970.97</c:v>
                </c:pt>
                <c:pt idx="1912">
                  <c:v>1030.28</c:v>
                </c:pt>
                <c:pt idx="1913">
                  <c:v>1010.19</c:v>
                </c:pt>
                <c:pt idx="1914">
                  <c:v>1024.81</c:v>
                </c:pt>
                <c:pt idx="1915">
                  <c:v>1028.71</c:v>
                </c:pt>
                <c:pt idx="1916">
                  <c:v>1067.1099999999999</c:v>
                </c:pt>
                <c:pt idx="1917">
                  <c:v>1056.43</c:v>
                </c:pt>
                <c:pt idx="1918">
                  <c:v>1123.28</c:v>
                </c:pt>
                <c:pt idx="1919">
                  <c:v>1078.44</c:v>
                </c:pt>
                <c:pt idx="1920">
                  <c:v>1023.72</c:v>
                </c:pt>
                <c:pt idx="1921">
                  <c:v>999.42</c:v>
                </c:pt>
                <c:pt idx="1922">
                  <c:v>986.34</c:v>
                </c:pt>
                <c:pt idx="1923">
                  <c:v>976.19</c:v>
                </c:pt>
                <c:pt idx="1924">
                  <c:v>993.01</c:v>
                </c:pt>
                <c:pt idx="1925">
                  <c:v>928.81</c:v>
                </c:pt>
                <c:pt idx="1926">
                  <c:v>935.91</c:v>
                </c:pt>
                <c:pt idx="1927">
                  <c:v>960.83</c:v>
                </c:pt>
                <c:pt idx="1928">
                  <c:v>940.2</c:v>
                </c:pt>
                <c:pt idx="1929">
                  <c:v>954.9</c:v>
                </c:pt>
                <c:pt idx="1930">
                  <c:v>954.25</c:v>
                </c:pt>
                <c:pt idx="1931">
                  <c:v>1015.35</c:v>
                </c:pt>
                <c:pt idx="1932">
                  <c:v>975</c:v>
                </c:pt>
                <c:pt idx="1933">
                  <c:v>933.35</c:v>
                </c:pt>
                <c:pt idx="1934">
                  <c:v>908.91</c:v>
                </c:pt>
                <c:pt idx="1935">
                  <c:v>888.45</c:v>
                </c:pt>
                <c:pt idx="1936">
                  <c:v>896.44</c:v>
                </c:pt>
                <c:pt idx="1937">
                  <c:v>849.55</c:v>
                </c:pt>
                <c:pt idx="1938">
                  <c:v>873.21</c:v>
                </c:pt>
                <c:pt idx="1939">
                  <c:v>897.56</c:v>
                </c:pt>
                <c:pt idx="1940">
                  <c:v>933.5</c:v>
                </c:pt>
                <c:pt idx="1941">
                  <c:v>962.93</c:v>
                </c:pt>
                <c:pt idx="1942">
                  <c:v>895.05</c:v>
                </c:pt>
                <c:pt idx="1943">
                  <c:v>862.81</c:v>
                </c:pt>
                <c:pt idx="1944">
                  <c:v>835.47</c:v>
                </c:pt>
                <c:pt idx="1945">
                  <c:v>880.54</c:v>
                </c:pt>
                <c:pt idx="1946">
                  <c:v>907</c:v>
                </c:pt>
                <c:pt idx="1947">
                  <c:v>855.62</c:v>
                </c:pt>
                <c:pt idx="1948">
                  <c:v>861.2</c:v>
                </c:pt>
                <c:pt idx="1949">
                  <c:v>913.09</c:v>
                </c:pt>
                <c:pt idx="1950">
                  <c:v>897.42</c:v>
                </c:pt>
                <c:pt idx="1951">
                  <c:v>931.27</c:v>
                </c:pt>
                <c:pt idx="1952">
                  <c:v>944.47</c:v>
                </c:pt>
                <c:pt idx="1953">
                  <c:v>960.36</c:v>
                </c:pt>
                <c:pt idx="1954">
                  <c:v>1030.43</c:v>
                </c:pt>
                <c:pt idx="1955">
                  <c:v>976.7</c:v>
                </c:pt>
                <c:pt idx="1956">
                  <c:v>981</c:v>
                </c:pt>
                <c:pt idx="1957">
                  <c:v>1015.86</c:v>
                </c:pt>
                <c:pt idx="1958">
                  <c:v>1029.43</c:v>
                </c:pt>
                <c:pt idx="1959">
                  <c:v>991.39</c:v>
                </c:pt>
                <c:pt idx="1960">
                  <c:v>1031.1500000000001</c:v>
                </c:pt>
                <c:pt idx="1961">
                  <c:v>1073.82</c:v>
                </c:pt>
                <c:pt idx="1962">
                  <c:v>1080</c:v>
                </c:pt>
                <c:pt idx="1963">
                  <c:v>1066</c:v>
                </c:pt>
                <c:pt idx="1964">
                  <c:v>1032</c:v>
                </c:pt>
                <c:pt idx="1965">
                  <c:v>1020</c:v>
                </c:pt>
                <c:pt idx="1966">
                  <c:v>1015</c:v>
                </c:pt>
                <c:pt idx="1967">
                  <c:v>973</c:v>
                </c:pt>
                <c:pt idx="1968">
                  <c:v>920</c:v>
                </c:pt>
                <c:pt idx="1969">
                  <c:v>935</c:v>
                </c:pt>
                <c:pt idx="1970">
                  <c:v>985</c:v>
                </c:pt>
                <c:pt idx="1971">
                  <c:v>960</c:v>
                </c:pt>
                <c:pt idx="1972">
                  <c:v>1000</c:v>
                </c:pt>
                <c:pt idx="1973">
                  <c:v>995</c:v>
                </c:pt>
                <c:pt idx="1974">
                  <c:v>987</c:v>
                </c:pt>
                <c:pt idx="1975">
                  <c:v>1005</c:v>
                </c:pt>
                <c:pt idx="1976">
                  <c:v>1050</c:v>
                </c:pt>
                <c:pt idx="1977">
                  <c:v>1135</c:v>
                </c:pt>
                <c:pt idx="1978">
                  <c:v>1080</c:v>
                </c:pt>
                <c:pt idx="1979">
                  <c:v>1050</c:v>
                </c:pt>
                <c:pt idx="1980">
                  <c:v>1090</c:v>
                </c:pt>
                <c:pt idx="1981">
                  <c:v>1075</c:v>
                </c:pt>
                <c:pt idx="1982">
                  <c:v>1030</c:v>
                </c:pt>
                <c:pt idx="1983">
                  <c:v>1013</c:v>
                </c:pt>
                <c:pt idx="1984">
                  <c:v>1005</c:v>
                </c:pt>
                <c:pt idx="1985">
                  <c:v>992</c:v>
                </c:pt>
                <c:pt idx="1986">
                  <c:v>929</c:v>
                </c:pt>
                <c:pt idx="1987">
                  <c:v>905</c:v>
                </c:pt>
                <c:pt idx="1988">
                  <c:v>912</c:v>
                </c:pt>
                <c:pt idx="1989">
                  <c:v>985</c:v>
                </c:pt>
                <c:pt idx="1990">
                  <c:v>965</c:v>
                </c:pt>
                <c:pt idx="1991">
                  <c:v>940</c:v>
                </c:pt>
                <c:pt idx="1992">
                  <c:v>925</c:v>
                </c:pt>
                <c:pt idx="1993">
                  <c:v>915</c:v>
                </c:pt>
                <c:pt idx="1994">
                  <c:v>910</c:v>
                </c:pt>
                <c:pt idx="1995">
                  <c:v>950</c:v>
                </c:pt>
                <c:pt idx="1996">
                  <c:v>987</c:v>
                </c:pt>
                <c:pt idx="1997">
                  <c:v>905</c:v>
                </c:pt>
                <c:pt idx="1998">
                  <c:v>937</c:v>
                </c:pt>
                <c:pt idx="1999">
                  <c:v>946</c:v>
                </c:pt>
                <c:pt idx="2000">
                  <c:v>930</c:v>
                </c:pt>
                <c:pt idx="2001">
                  <c:v>863</c:v>
                </c:pt>
                <c:pt idx="2002">
                  <c:v>885</c:v>
                </c:pt>
                <c:pt idx="2003">
                  <c:v>901</c:v>
                </c:pt>
                <c:pt idx="2004">
                  <c:v>908</c:v>
                </c:pt>
                <c:pt idx="2005">
                  <c:v>935</c:v>
                </c:pt>
                <c:pt idx="2006">
                  <c:v>858</c:v>
                </c:pt>
                <c:pt idx="2007">
                  <c:v>905</c:v>
                </c:pt>
                <c:pt idx="2008">
                  <c:v>939</c:v>
                </c:pt>
                <c:pt idx="2009">
                  <c:v>934</c:v>
                </c:pt>
                <c:pt idx="2010">
                  <c:v>920</c:v>
                </c:pt>
                <c:pt idx="2011">
                  <c:v>950</c:v>
                </c:pt>
                <c:pt idx="2012">
                  <c:v>987</c:v>
                </c:pt>
                <c:pt idx="2013">
                  <c:v>1020</c:v>
                </c:pt>
                <c:pt idx="2014">
                  <c:v>960</c:v>
                </c:pt>
                <c:pt idx="2015">
                  <c:v>934</c:v>
                </c:pt>
                <c:pt idx="2016">
                  <c:v>912</c:v>
                </c:pt>
                <c:pt idx="2017">
                  <c:v>910</c:v>
                </c:pt>
                <c:pt idx="2018">
                  <c:v>910</c:v>
                </c:pt>
                <c:pt idx="2019">
                  <c:v>885</c:v>
                </c:pt>
                <c:pt idx="2020">
                  <c:v>900</c:v>
                </c:pt>
                <c:pt idx="2021">
                  <c:v>909</c:v>
                </c:pt>
                <c:pt idx="2022">
                  <c:v>875</c:v>
                </c:pt>
                <c:pt idx="2023">
                  <c:v>925</c:v>
                </c:pt>
                <c:pt idx="2024">
                  <c:v>960</c:v>
                </c:pt>
                <c:pt idx="2025">
                  <c:v>910</c:v>
                </c:pt>
                <c:pt idx="2026">
                  <c:v>920</c:v>
                </c:pt>
                <c:pt idx="2027">
                  <c:v>928</c:v>
                </c:pt>
                <c:pt idx="2028">
                  <c:v>1004</c:v>
                </c:pt>
                <c:pt idx="2029">
                  <c:v>935</c:v>
                </c:pt>
                <c:pt idx="2030">
                  <c:v>920</c:v>
                </c:pt>
                <c:pt idx="2031">
                  <c:v>965</c:v>
                </c:pt>
                <c:pt idx="2032">
                  <c:v>995</c:v>
                </c:pt>
                <c:pt idx="2033">
                  <c:v>1069</c:v>
                </c:pt>
                <c:pt idx="2034">
                  <c:v>1030</c:v>
                </c:pt>
                <c:pt idx="2035">
                  <c:v>1055</c:v>
                </c:pt>
                <c:pt idx="2036">
                  <c:v>985</c:v>
                </c:pt>
                <c:pt idx="2037">
                  <c:v>955</c:v>
                </c:pt>
                <c:pt idx="2038">
                  <c:v>1002</c:v>
                </c:pt>
                <c:pt idx="2039">
                  <c:v>1015</c:v>
                </c:pt>
                <c:pt idx="2040">
                  <c:v>1027</c:v>
                </c:pt>
                <c:pt idx="2041">
                  <c:v>996</c:v>
                </c:pt>
                <c:pt idx="2042">
                  <c:v>970</c:v>
                </c:pt>
                <c:pt idx="2043">
                  <c:v>940</c:v>
                </c:pt>
                <c:pt idx="2044">
                  <c:v>977</c:v>
                </c:pt>
                <c:pt idx="2045">
                  <c:v>930</c:v>
                </c:pt>
                <c:pt idx="2046">
                  <c:v>960</c:v>
                </c:pt>
                <c:pt idx="2047">
                  <c:v>953</c:v>
                </c:pt>
                <c:pt idx="2048">
                  <c:v>944</c:v>
                </c:pt>
                <c:pt idx="2049">
                  <c:v>939</c:v>
                </c:pt>
                <c:pt idx="2050">
                  <c:v>1000</c:v>
                </c:pt>
                <c:pt idx="2051">
                  <c:v>992</c:v>
                </c:pt>
                <c:pt idx="2052">
                  <c:v>1016</c:v>
                </c:pt>
                <c:pt idx="2053">
                  <c:v>997</c:v>
                </c:pt>
                <c:pt idx="2054">
                  <c:v>980</c:v>
                </c:pt>
                <c:pt idx="2055">
                  <c:v>1014</c:v>
                </c:pt>
                <c:pt idx="2056">
                  <c:v>1024</c:v>
                </c:pt>
                <c:pt idx="2057">
                  <c:v>1008</c:v>
                </c:pt>
                <c:pt idx="2058">
                  <c:v>995</c:v>
                </c:pt>
                <c:pt idx="2059">
                  <c:v>950</c:v>
                </c:pt>
                <c:pt idx="2060">
                  <c:v>970</c:v>
                </c:pt>
                <c:pt idx="2061">
                  <c:v>935</c:v>
                </c:pt>
                <c:pt idx="2062">
                  <c:v>939</c:v>
                </c:pt>
                <c:pt idx="2063">
                  <c:v>930</c:v>
                </c:pt>
                <c:pt idx="2064">
                  <c:v>936</c:v>
                </c:pt>
                <c:pt idx="2065">
                  <c:v>930</c:v>
                </c:pt>
                <c:pt idx="2066">
                  <c:v>945</c:v>
                </c:pt>
                <c:pt idx="2067">
                  <c:v>965</c:v>
                </c:pt>
                <c:pt idx="2068">
                  <c:v>945</c:v>
                </c:pt>
                <c:pt idx="2069">
                  <c:v>955</c:v>
                </c:pt>
                <c:pt idx="2070">
                  <c:v>979</c:v>
                </c:pt>
                <c:pt idx="2071">
                  <c:v>1000</c:v>
                </c:pt>
                <c:pt idx="2072">
                  <c:v>1005</c:v>
                </c:pt>
                <c:pt idx="2073">
                  <c:v>980</c:v>
                </c:pt>
                <c:pt idx="2074">
                  <c:v>948</c:v>
                </c:pt>
                <c:pt idx="2075">
                  <c:v>970</c:v>
                </c:pt>
                <c:pt idx="2076">
                  <c:v>1002</c:v>
                </c:pt>
                <c:pt idx="2077">
                  <c:v>983</c:v>
                </c:pt>
                <c:pt idx="2078">
                  <c:v>992</c:v>
                </c:pt>
                <c:pt idx="2079">
                  <c:v>940</c:v>
                </c:pt>
                <c:pt idx="2080">
                  <c:v>945</c:v>
                </c:pt>
                <c:pt idx="2081">
                  <c:v>964</c:v>
                </c:pt>
                <c:pt idx="2082">
                  <c:v>975</c:v>
                </c:pt>
                <c:pt idx="2083">
                  <c:v>975</c:v>
                </c:pt>
                <c:pt idx="2084">
                  <c:v>991</c:v>
                </c:pt>
                <c:pt idx="2085">
                  <c:v>991</c:v>
                </c:pt>
                <c:pt idx="2086">
                  <c:v>1089</c:v>
                </c:pt>
                <c:pt idx="2087">
                  <c:v>1090</c:v>
                </c:pt>
                <c:pt idx="2088">
                  <c:v>1090</c:v>
                </c:pt>
                <c:pt idx="2089">
                  <c:v>3749.9996259999998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C3-4E6D-81FC-F45123EA548C}"/>
            </c:ext>
          </c:extLst>
        </c:ser>
        <c:ser>
          <c:idx val="2"/>
          <c:order val="2"/>
          <c:tx>
            <c:strRef>
              <c:f>Sheet1!$E$2</c:f>
              <c:strCache>
                <c:ptCount val="1"/>
                <c:pt idx="0">
                  <c:v>Gold</c:v>
                </c:pt>
              </c:strCache>
            </c:strRef>
          </c:tx>
          <c:spPr>
            <a:ln w="50800" cap="rnd">
              <a:solidFill>
                <a:srgbClr val="FFCC29"/>
              </a:solidFill>
              <a:round/>
            </a:ln>
            <a:effectLst/>
          </c:spPr>
          <c:marker>
            <c:symbol val="none"/>
          </c:marker>
          <c:cat>
            <c:strRef>
              <c:f>Sheet1!$B$3:$B$2092</c:f>
              <c:strCache>
                <c:ptCount val="2090"/>
                <c:pt idx="1">
                  <c:v>6/3/1985</c:v>
                </c:pt>
                <c:pt idx="2">
                  <c:v>6/10/1985</c:v>
                </c:pt>
                <c:pt idx="3">
                  <c:v>6/17/1985</c:v>
                </c:pt>
                <c:pt idx="4">
                  <c:v>6/24/1985</c:v>
                </c:pt>
                <c:pt idx="5">
                  <c:v>7/1/1985</c:v>
                </c:pt>
                <c:pt idx="6">
                  <c:v>7/8/1985</c:v>
                </c:pt>
                <c:pt idx="7">
                  <c:v>7/15/1985</c:v>
                </c:pt>
                <c:pt idx="8">
                  <c:v>7/22/1985</c:v>
                </c:pt>
                <c:pt idx="9">
                  <c:v>7/29/1985</c:v>
                </c:pt>
                <c:pt idx="10">
                  <c:v>8/5/1985</c:v>
                </c:pt>
                <c:pt idx="11">
                  <c:v>8/12/1985</c:v>
                </c:pt>
                <c:pt idx="12">
                  <c:v>8/19/1985</c:v>
                </c:pt>
                <c:pt idx="13">
                  <c:v>8/26/1985</c:v>
                </c:pt>
                <c:pt idx="14">
                  <c:v>9/2/1985</c:v>
                </c:pt>
                <c:pt idx="15">
                  <c:v>9/9/1985</c:v>
                </c:pt>
                <c:pt idx="16">
                  <c:v>9/16/1985</c:v>
                </c:pt>
                <c:pt idx="17">
                  <c:v>9/23/1985</c:v>
                </c:pt>
                <c:pt idx="18">
                  <c:v>9/30/1985</c:v>
                </c:pt>
                <c:pt idx="19">
                  <c:v>10/7/1985</c:v>
                </c:pt>
                <c:pt idx="20">
                  <c:v>10/14/1985</c:v>
                </c:pt>
                <c:pt idx="21">
                  <c:v>10/21/1985</c:v>
                </c:pt>
                <c:pt idx="22">
                  <c:v>10/28/1985</c:v>
                </c:pt>
                <c:pt idx="23">
                  <c:v>11/4/1985</c:v>
                </c:pt>
                <c:pt idx="24">
                  <c:v>11/11/1985</c:v>
                </c:pt>
                <c:pt idx="25">
                  <c:v>11/18/1985</c:v>
                </c:pt>
                <c:pt idx="26">
                  <c:v>11/25/1985</c:v>
                </c:pt>
                <c:pt idx="27">
                  <c:v>12/2/1985</c:v>
                </c:pt>
                <c:pt idx="28">
                  <c:v>12/9/1985</c:v>
                </c:pt>
                <c:pt idx="29">
                  <c:v>12/16/1985</c:v>
                </c:pt>
                <c:pt idx="30">
                  <c:v>12/23/1985</c:v>
                </c:pt>
                <c:pt idx="31">
                  <c:v>12/30/1985</c:v>
                </c:pt>
                <c:pt idx="32">
                  <c:v>1/6/1986</c:v>
                </c:pt>
                <c:pt idx="33">
                  <c:v>1/13/1986</c:v>
                </c:pt>
                <c:pt idx="34">
                  <c:v>1/20/1986</c:v>
                </c:pt>
                <c:pt idx="35">
                  <c:v>1/27/1986</c:v>
                </c:pt>
                <c:pt idx="36">
                  <c:v>2/3/1986</c:v>
                </c:pt>
                <c:pt idx="37">
                  <c:v>2/10/1986</c:v>
                </c:pt>
                <c:pt idx="38">
                  <c:v>2/17/1986</c:v>
                </c:pt>
                <c:pt idx="39">
                  <c:v>2/24/1986</c:v>
                </c:pt>
                <c:pt idx="40">
                  <c:v>3/3/1986</c:v>
                </c:pt>
                <c:pt idx="41">
                  <c:v>3/10/1986</c:v>
                </c:pt>
                <c:pt idx="42">
                  <c:v>3/17/1986</c:v>
                </c:pt>
                <c:pt idx="43">
                  <c:v>3/24/1986</c:v>
                </c:pt>
                <c:pt idx="44">
                  <c:v>3/31/1986</c:v>
                </c:pt>
                <c:pt idx="45">
                  <c:v>4/7/1986</c:v>
                </c:pt>
                <c:pt idx="46">
                  <c:v>4/14/1986</c:v>
                </c:pt>
                <c:pt idx="47">
                  <c:v>4/21/1986</c:v>
                </c:pt>
                <c:pt idx="48">
                  <c:v>4/28/1986</c:v>
                </c:pt>
                <c:pt idx="49">
                  <c:v>5/5/1986</c:v>
                </c:pt>
                <c:pt idx="50">
                  <c:v>5/12/1986</c:v>
                </c:pt>
                <c:pt idx="51">
                  <c:v>5/19/1986</c:v>
                </c:pt>
                <c:pt idx="52">
                  <c:v>5/26/1986</c:v>
                </c:pt>
                <c:pt idx="53">
                  <c:v>6/2/1986</c:v>
                </c:pt>
                <c:pt idx="54">
                  <c:v>6/9/1986</c:v>
                </c:pt>
                <c:pt idx="55">
                  <c:v>6/16/1986</c:v>
                </c:pt>
                <c:pt idx="56">
                  <c:v>6/23/1986</c:v>
                </c:pt>
                <c:pt idx="57">
                  <c:v>6/30/1986</c:v>
                </c:pt>
                <c:pt idx="58">
                  <c:v>7/7/1986</c:v>
                </c:pt>
                <c:pt idx="59">
                  <c:v>7/14/1986</c:v>
                </c:pt>
                <c:pt idx="60">
                  <c:v>7/21/1986</c:v>
                </c:pt>
                <c:pt idx="61">
                  <c:v>7/28/1986</c:v>
                </c:pt>
                <c:pt idx="62">
                  <c:v>8/4/1986</c:v>
                </c:pt>
                <c:pt idx="63">
                  <c:v>8/11/1986</c:v>
                </c:pt>
                <c:pt idx="64">
                  <c:v>8/18/1986</c:v>
                </c:pt>
                <c:pt idx="65">
                  <c:v>8/25/1986</c:v>
                </c:pt>
                <c:pt idx="66">
                  <c:v>9/1/1986</c:v>
                </c:pt>
                <c:pt idx="67">
                  <c:v>9/8/1986</c:v>
                </c:pt>
                <c:pt idx="68">
                  <c:v>9/15/1986</c:v>
                </c:pt>
                <c:pt idx="69">
                  <c:v>9/22/1986</c:v>
                </c:pt>
                <c:pt idx="70">
                  <c:v>9/29/1986</c:v>
                </c:pt>
                <c:pt idx="71">
                  <c:v>10/6/1986</c:v>
                </c:pt>
                <c:pt idx="72">
                  <c:v>10/13/1986</c:v>
                </c:pt>
                <c:pt idx="73">
                  <c:v>10/20/1986</c:v>
                </c:pt>
                <c:pt idx="74">
                  <c:v>10/27/1986</c:v>
                </c:pt>
                <c:pt idx="75">
                  <c:v>11/3/1986</c:v>
                </c:pt>
                <c:pt idx="76">
                  <c:v>11/10/1986</c:v>
                </c:pt>
                <c:pt idx="77">
                  <c:v>11/17/1986</c:v>
                </c:pt>
                <c:pt idx="78">
                  <c:v>11/24/1986</c:v>
                </c:pt>
                <c:pt idx="79">
                  <c:v>12/1/1986</c:v>
                </c:pt>
                <c:pt idx="80">
                  <c:v>12/8/1986</c:v>
                </c:pt>
                <c:pt idx="81">
                  <c:v>12/15/1986</c:v>
                </c:pt>
                <c:pt idx="82">
                  <c:v>12/22/1986</c:v>
                </c:pt>
                <c:pt idx="83">
                  <c:v>12/29/1986</c:v>
                </c:pt>
                <c:pt idx="84">
                  <c:v>1/5/1987</c:v>
                </c:pt>
                <c:pt idx="85">
                  <c:v>1/12/1987</c:v>
                </c:pt>
                <c:pt idx="86">
                  <c:v>1/19/1987</c:v>
                </c:pt>
                <c:pt idx="87">
                  <c:v>1/26/1987</c:v>
                </c:pt>
                <c:pt idx="88">
                  <c:v>2/2/1987</c:v>
                </c:pt>
                <c:pt idx="89">
                  <c:v>2/9/1987</c:v>
                </c:pt>
                <c:pt idx="90">
                  <c:v>2/16/1987</c:v>
                </c:pt>
                <c:pt idx="91">
                  <c:v>2/23/1987</c:v>
                </c:pt>
                <c:pt idx="92">
                  <c:v>3/2/1987</c:v>
                </c:pt>
                <c:pt idx="93">
                  <c:v>3/9/1987</c:v>
                </c:pt>
                <c:pt idx="94">
                  <c:v>3/16/1987</c:v>
                </c:pt>
                <c:pt idx="95">
                  <c:v>3/23/1987</c:v>
                </c:pt>
                <c:pt idx="96">
                  <c:v>3/30/1987</c:v>
                </c:pt>
                <c:pt idx="97">
                  <c:v>4/6/1987</c:v>
                </c:pt>
                <c:pt idx="98">
                  <c:v>4/13/1987</c:v>
                </c:pt>
                <c:pt idx="99">
                  <c:v>4/20/1987</c:v>
                </c:pt>
                <c:pt idx="100">
                  <c:v>4/27/1987</c:v>
                </c:pt>
                <c:pt idx="101">
                  <c:v>5/4/1987</c:v>
                </c:pt>
                <c:pt idx="102">
                  <c:v>5/11/1987</c:v>
                </c:pt>
                <c:pt idx="103">
                  <c:v>5/18/1987</c:v>
                </c:pt>
                <c:pt idx="104">
                  <c:v>5/25/1987</c:v>
                </c:pt>
                <c:pt idx="105">
                  <c:v>6/1/1987</c:v>
                </c:pt>
                <c:pt idx="106">
                  <c:v>6/8/1987</c:v>
                </c:pt>
                <c:pt idx="107">
                  <c:v>6/15/1987</c:v>
                </c:pt>
                <c:pt idx="108">
                  <c:v>6/22/1987</c:v>
                </c:pt>
                <c:pt idx="109">
                  <c:v>6/29/1987</c:v>
                </c:pt>
                <c:pt idx="110">
                  <c:v>7/6/1987</c:v>
                </c:pt>
                <c:pt idx="111">
                  <c:v>7/13/1987</c:v>
                </c:pt>
                <c:pt idx="112">
                  <c:v>7/20/1987</c:v>
                </c:pt>
                <c:pt idx="113">
                  <c:v>7/27/1987</c:v>
                </c:pt>
                <c:pt idx="114">
                  <c:v>8/3/1987</c:v>
                </c:pt>
                <c:pt idx="115">
                  <c:v>8/10/1987</c:v>
                </c:pt>
                <c:pt idx="116">
                  <c:v>8/17/1987</c:v>
                </c:pt>
                <c:pt idx="117">
                  <c:v>8/24/1987</c:v>
                </c:pt>
                <c:pt idx="118">
                  <c:v>8/31/1987</c:v>
                </c:pt>
                <c:pt idx="119">
                  <c:v>9/7/1987</c:v>
                </c:pt>
                <c:pt idx="120">
                  <c:v>9/14/1987</c:v>
                </c:pt>
                <c:pt idx="121">
                  <c:v>9/21/1987</c:v>
                </c:pt>
                <c:pt idx="122">
                  <c:v>9/28/1987</c:v>
                </c:pt>
                <c:pt idx="123">
                  <c:v>10/5/1987</c:v>
                </c:pt>
                <c:pt idx="124">
                  <c:v>10/12/1987</c:v>
                </c:pt>
                <c:pt idx="125">
                  <c:v>10/19/1987</c:v>
                </c:pt>
                <c:pt idx="126">
                  <c:v>10/26/1987</c:v>
                </c:pt>
                <c:pt idx="127">
                  <c:v>11/2/1987</c:v>
                </c:pt>
                <c:pt idx="128">
                  <c:v>11/9/1987</c:v>
                </c:pt>
                <c:pt idx="129">
                  <c:v>11/16/1987</c:v>
                </c:pt>
                <c:pt idx="130">
                  <c:v>11/23/1987</c:v>
                </c:pt>
                <c:pt idx="131">
                  <c:v>11/30/1987</c:v>
                </c:pt>
                <c:pt idx="132">
                  <c:v>12/7/1987</c:v>
                </c:pt>
                <c:pt idx="133">
                  <c:v>12/14/1987</c:v>
                </c:pt>
                <c:pt idx="134">
                  <c:v>12/21/1987</c:v>
                </c:pt>
                <c:pt idx="135">
                  <c:v>12/28/1987</c:v>
                </c:pt>
                <c:pt idx="136">
                  <c:v>1/4/1988</c:v>
                </c:pt>
                <c:pt idx="137">
                  <c:v>1/11/1988</c:v>
                </c:pt>
                <c:pt idx="138">
                  <c:v>1/18/1988</c:v>
                </c:pt>
                <c:pt idx="139">
                  <c:v>1/25/1988</c:v>
                </c:pt>
                <c:pt idx="140">
                  <c:v>2/1/1988</c:v>
                </c:pt>
                <c:pt idx="141">
                  <c:v>2/8/1988</c:v>
                </c:pt>
                <c:pt idx="142">
                  <c:v>2/15/1988</c:v>
                </c:pt>
                <c:pt idx="143">
                  <c:v>2/22/1988</c:v>
                </c:pt>
                <c:pt idx="144">
                  <c:v>2/29/1988</c:v>
                </c:pt>
                <c:pt idx="145">
                  <c:v>3/7/1988</c:v>
                </c:pt>
                <c:pt idx="146">
                  <c:v>3/14/1988</c:v>
                </c:pt>
                <c:pt idx="147">
                  <c:v>3/21/1988</c:v>
                </c:pt>
                <c:pt idx="148">
                  <c:v>3/28/1988</c:v>
                </c:pt>
                <c:pt idx="149">
                  <c:v>4/4/1988</c:v>
                </c:pt>
                <c:pt idx="150">
                  <c:v>4/11/1988</c:v>
                </c:pt>
                <c:pt idx="151">
                  <c:v>4/18/1988</c:v>
                </c:pt>
                <c:pt idx="152">
                  <c:v>4/25/1988</c:v>
                </c:pt>
                <c:pt idx="153">
                  <c:v>5/2/1988</c:v>
                </c:pt>
                <c:pt idx="154">
                  <c:v>5/9/1988</c:v>
                </c:pt>
                <c:pt idx="155">
                  <c:v>5/16/1988</c:v>
                </c:pt>
                <c:pt idx="156">
                  <c:v>5/23/1988</c:v>
                </c:pt>
                <c:pt idx="157">
                  <c:v>5/30/1988</c:v>
                </c:pt>
                <c:pt idx="158">
                  <c:v>6/6/1988</c:v>
                </c:pt>
                <c:pt idx="159">
                  <c:v>6/13/1988</c:v>
                </c:pt>
                <c:pt idx="160">
                  <c:v>6/20/1988</c:v>
                </c:pt>
                <c:pt idx="161">
                  <c:v>6/27/1988</c:v>
                </c:pt>
                <c:pt idx="162">
                  <c:v>7/4/1988</c:v>
                </c:pt>
                <c:pt idx="163">
                  <c:v>7/11/1988</c:v>
                </c:pt>
                <c:pt idx="164">
                  <c:v>7/18/1988</c:v>
                </c:pt>
                <c:pt idx="165">
                  <c:v>7/25/1988</c:v>
                </c:pt>
                <c:pt idx="166">
                  <c:v>8/1/1988</c:v>
                </c:pt>
                <c:pt idx="167">
                  <c:v>8/8/1988</c:v>
                </c:pt>
                <c:pt idx="168">
                  <c:v>8/15/1988</c:v>
                </c:pt>
                <c:pt idx="169">
                  <c:v>8/22/1988</c:v>
                </c:pt>
                <c:pt idx="170">
                  <c:v>8/29/1988</c:v>
                </c:pt>
                <c:pt idx="171">
                  <c:v>9/5/1988</c:v>
                </c:pt>
                <c:pt idx="172">
                  <c:v>9/12/1988</c:v>
                </c:pt>
                <c:pt idx="173">
                  <c:v>9/19/1988</c:v>
                </c:pt>
                <c:pt idx="174">
                  <c:v>9/26/1988</c:v>
                </c:pt>
                <c:pt idx="175">
                  <c:v>10/3/1988</c:v>
                </c:pt>
                <c:pt idx="176">
                  <c:v>10/10/1988</c:v>
                </c:pt>
                <c:pt idx="177">
                  <c:v>10/17/1988</c:v>
                </c:pt>
                <c:pt idx="178">
                  <c:v>10/24/1988</c:v>
                </c:pt>
                <c:pt idx="179">
                  <c:v>10/31/1988</c:v>
                </c:pt>
                <c:pt idx="180">
                  <c:v>11/7/1988</c:v>
                </c:pt>
                <c:pt idx="181">
                  <c:v>11/14/1988</c:v>
                </c:pt>
                <c:pt idx="182">
                  <c:v>11/21/1988</c:v>
                </c:pt>
                <c:pt idx="183">
                  <c:v>11/28/1988</c:v>
                </c:pt>
                <c:pt idx="184">
                  <c:v>12/5/1988</c:v>
                </c:pt>
                <c:pt idx="185">
                  <c:v>12/12/1988</c:v>
                </c:pt>
                <c:pt idx="186">
                  <c:v>12/19/1988</c:v>
                </c:pt>
                <c:pt idx="187">
                  <c:v>12/26/1988</c:v>
                </c:pt>
                <c:pt idx="188">
                  <c:v>1/2/1989</c:v>
                </c:pt>
                <c:pt idx="189">
                  <c:v>1/9/1989</c:v>
                </c:pt>
                <c:pt idx="190">
                  <c:v>1/16/1989</c:v>
                </c:pt>
                <c:pt idx="191">
                  <c:v>1/23/1989</c:v>
                </c:pt>
                <c:pt idx="192">
                  <c:v>1/30/1989</c:v>
                </c:pt>
                <c:pt idx="193">
                  <c:v>2/6/1989</c:v>
                </c:pt>
                <c:pt idx="194">
                  <c:v>2/13/1989</c:v>
                </c:pt>
                <c:pt idx="195">
                  <c:v>2/20/1989</c:v>
                </c:pt>
                <c:pt idx="196">
                  <c:v>2/27/1989</c:v>
                </c:pt>
                <c:pt idx="197">
                  <c:v>3/6/1989</c:v>
                </c:pt>
                <c:pt idx="198">
                  <c:v>3/13/1989</c:v>
                </c:pt>
                <c:pt idx="199">
                  <c:v>3/20/1989</c:v>
                </c:pt>
                <c:pt idx="200">
                  <c:v>3/27/1989</c:v>
                </c:pt>
                <c:pt idx="201">
                  <c:v>4/3/1989</c:v>
                </c:pt>
                <c:pt idx="202">
                  <c:v>4/10/1989</c:v>
                </c:pt>
                <c:pt idx="203">
                  <c:v>4/17/1989</c:v>
                </c:pt>
                <c:pt idx="204">
                  <c:v>4/24/1989</c:v>
                </c:pt>
                <c:pt idx="205">
                  <c:v>5/1/1989</c:v>
                </c:pt>
                <c:pt idx="206">
                  <c:v>5/8/1989</c:v>
                </c:pt>
                <c:pt idx="207">
                  <c:v>5/15/1989</c:v>
                </c:pt>
                <c:pt idx="208">
                  <c:v>5/22/1989</c:v>
                </c:pt>
                <c:pt idx="209">
                  <c:v>5/29/1989</c:v>
                </c:pt>
                <c:pt idx="210">
                  <c:v>6/5/1989</c:v>
                </c:pt>
                <c:pt idx="211">
                  <c:v>6/12/1989</c:v>
                </c:pt>
                <c:pt idx="212">
                  <c:v>6/19/1989</c:v>
                </c:pt>
                <c:pt idx="213">
                  <c:v>6/26/1989</c:v>
                </c:pt>
                <c:pt idx="214">
                  <c:v>7/3/1989</c:v>
                </c:pt>
                <c:pt idx="215">
                  <c:v>7/10/1989</c:v>
                </c:pt>
                <c:pt idx="216">
                  <c:v>7/17/1989</c:v>
                </c:pt>
                <c:pt idx="217">
                  <c:v>7/24/1989</c:v>
                </c:pt>
                <c:pt idx="218">
                  <c:v>7/31/1989</c:v>
                </c:pt>
                <c:pt idx="219">
                  <c:v>8/7/1989</c:v>
                </c:pt>
                <c:pt idx="220">
                  <c:v>8/14/1989</c:v>
                </c:pt>
                <c:pt idx="221">
                  <c:v>8/21/1989</c:v>
                </c:pt>
                <c:pt idx="222">
                  <c:v>8/28/1989</c:v>
                </c:pt>
                <c:pt idx="223">
                  <c:v>9/4/1989</c:v>
                </c:pt>
                <c:pt idx="224">
                  <c:v>9/11/1989</c:v>
                </c:pt>
                <c:pt idx="225">
                  <c:v>9/18/1989</c:v>
                </c:pt>
                <c:pt idx="226">
                  <c:v>9/25/1989</c:v>
                </c:pt>
                <c:pt idx="227">
                  <c:v>10/2/1989</c:v>
                </c:pt>
                <c:pt idx="228">
                  <c:v>10/9/1989</c:v>
                </c:pt>
                <c:pt idx="229">
                  <c:v>10/16/1989</c:v>
                </c:pt>
                <c:pt idx="230">
                  <c:v>10/23/1989</c:v>
                </c:pt>
                <c:pt idx="231">
                  <c:v>10/30/1989</c:v>
                </c:pt>
                <c:pt idx="232">
                  <c:v>11/6/1989</c:v>
                </c:pt>
                <c:pt idx="233">
                  <c:v>11/13/1989</c:v>
                </c:pt>
                <c:pt idx="234">
                  <c:v>11/20/1989</c:v>
                </c:pt>
                <c:pt idx="235">
                  <c:v>11/27/1989</c:v>
                </c:pt>
                <c:pt idx="236">
                  <c:v>12/4/1989</c:v>
                </c:pt>
                <c:pt idx="237">
                  <c:v>12/11/1989</c:v>
                </c:pt>
                <c:pt idx="238">
                  <c:v>12/18/1989</c:v>
                </c:pt>
                <c:pt idx="239">
                  <c:v>12/25/1989</c:v>
                </c:pt>
                <c:pt idx="240">
                  <c:v>1/1/1990</c:v>
                </c:pt>
                <c:pt idx="241">
                  <c:v>1/8/1990</c:v>
                </c:pt>
                <c:pt idx="242">
                  <c:v>1/15/1990</c:v>
                </c:pt>
                <c:pt idx="243">
                  <c:v>1/22/1990</c:v>
                </c:pt>
                <c:pt idx="244">
                  <c:v>1/29/1990</c:v>
                </c:pt>
                <c:pt idx="245">
                  <c:v>2/5/1990</c:v>
                </c:pt>
                <c:pt idx="246">
                  <c:v>2/12/1990</c:v>
                </c:pt>
                <c:pt idx="247">
                  <c:v>2/19/1990</c:v>
                </c:pt>
                <c:pt idx="248">
                  <c:v>2/26/1990</c:v>
                </c:pt>
                <c:pt idx="249">
                  <c:v>3/5/1990</c:v>
                </c:pt>
                <c:pt idx="250">
                  <c:v>3/12/1990</c:v>
                </c:pt>
                <c:pt idx="251">
                  <c:v>3/19/1990</c:v>
                </c:pt>
                <c:pt idx="252">
                  <c:v>3/26/1990</c:v>
                </c:pt>
                <c:pt idx="253">
                  <c:v>4/2/1990</c:v>
                </c:pt>
                <c:pt idx="254">
                  <c:v>4/9/1990</c:v>
                </c:pt>
                <c:pt idx="255">
                  <c:v>4/16/1990</c:v>
                </c:pt>
                <c:pt idx="256">
                  <c:v>4/23/1990</c:v>
                </c:pt>
                <c:pt idx="257">
                  <c:v>4/30/1990</c:v>
                </c:pt>
                <c:pt idx="258">
                  <c:v>5/7/1990</c:v>
                </c:pt>
                <c:pt idx="259">
                  <c:v>5/14/1990</c:v>
                </c:pt>
                <c:pt idx="260">
                  <c:v>5/21/1990</c:v>
                </c:pt>
                <c:pt idx="261">
                  <c:v>5/28/1990</c:v>
                </c:pt>
                <c:pt idx="262">
                  <c:v>6/4/1990</c:v>
                </c:pt>
                <c:pt idx="263">
                  <c:v>6/11/1990</c:v>
                </c:pt>
                <c:pt idx="264">
                  <c:v>6/18/1990</c:v>
                </c:pt>
                <c:pt idx="265">
                  <c:v>6/25/1990</c:v>
                </c:pt>
                <c:pt idx="266">
                  <c:v>7/2/1990</c:v>
                </c:pt>
                <c:pt idx="267">
                  <c:v>7/9/1990</c:v>
                </c:pt>
                <c:pt idx="268">
                  <c:v>7/16/1990</c:v>
                </c:pt>
                <c:pt idx="269">
                  <c:v>7/23/1990</c:v>
                </c:pt>
                <c:pt idx="270">
                  <c:v>7/30/1990</c:v>
                </c:pt>
                <c:pt idx="271">
                  <c:v>8/6/1990</c:v>
                </c:pt>
                <c:pt idx="272">
                  <c:v>8/13/1990</c:v>
                </c:pt>
                <c:pt idx="273">
                  <c:v>8/20/1990</c:v>
                </c:pt>
                <c:pt idx="274">
                  <c:v>8/27/1990</c:v>
                </c:pt>
                <c:pt idx="275">
                  <c:v>9/3/1990</c:v>
                </c:pt>
                <c:pt idx="276">
                  <c:v>9/10/1990</c:v>
                </c:pt>
                <c:pt idx="277">
                  <c:v>9/17/1990</c:v>
                </c:pt>
                <c:pt idx="278">
                  <c:v>9/24/1990</c:v>
                </c:pt>
                <c:pt idx="279">
                  <c:v>10/1/1990</c:v>
                </c:pt>
                <c:pt idx="280">
                  <c:v>10/8/1990</c:v>
                </c:pt>
                <c:pt idx="281">
                  <c:v>10/15/1990</c:v>
                </c:pt>
                <c:pt idx="282">
                  <c:v>10/22/1990</c:v>
                </c:pt>
                <c:pt idx="283">
                  <c:v>10/29/1990</c:v>
                </c:pt>
                <c:pt idx="284">
                  <c:v>11/5/1990</c:v>
                </c:pt>
                <c:pt idx="285">
                  <c:v>11/12/1990</c:v>
                </c:pt>
                <c:pt idx="286">
                  <c:v>11/19/1990</c:v>
                </c:pt>
                <c:pt idx="287">
                  <c:v>11/26/1990</c:v>
                </c:pt>
                <c:pt idx="288">
                  <c:v>12/3/1990</c:v>
                </c:pt>
                <c:pt idx="289">
                  <c:v>12/10/1990</c:v>
                </c:pt>
                <c:pt idx="290">
                  <c:v>12/17/1990</c:v>
                </c:pt>
                <c:pt idx="291">
                  <c:v>12/24/1990</c:v>
                </c:pt>
                <c:pt idx="292">
                  <c:v>12/31/1990</c:v>
                </c:pt>
                <c:pt idx="293">
                  <c:v>1/7/1991</c:v>
                </c:pt>
                <c:pt idx="294">
                  <c:v>1/14/1991</c:v>
                </c:pt>
                <c:pt idx="295">
                  <c:v>1/21/1991</c:v>
                </c:pt>
                <c:pt idx="296">
                  <c:v>1/28/1991</c:v>
                </c:pt>
                <c:pt idx="297">
                  <c:v>2/4/1991</c:v>
                </c:pt>
                <c:pt idx="298">
                  <c:v>2/11/1991</c:v>
                </c:pt>
                <c:pt idx="299">
                  <c:v>2/18/1991</c:v>
                </c:pt>
                <c:pt idx="300">
                  <c:v>2/25/1991</c:v>
                </c:pt>
                <c:pt idx="301">
                  <c:v>3/4/1991</c:v>
                </c:pt>
                <c:pt idx="302">
                  <c:v>3/11/1991</c:v>
                </c:pt>
                <c:pt idx="303">
                  <c:v>3/18/1991</c:v>
                </c:pt>
                <c:pt idx="304">
                  <c:v>3/25/1991</c:v>
                </c:pt>
                <c:pt idx="305">
                  <c:v>4/1/1991</c:v>
                </c:pt>
                <c:pt idx="306">
                  <c:v>4/8/1991</c:v>
                </c:pt>
                <c:pt idx="307">
                  <c:v>4/15/1991</c:v>
                </c:pt>
                <c:pt idx="308">
                  <c:v>4/22/1991</c:v>
                </c:pt>
                <c:pt idx="309">
                  <c:v>4/29/1991</c:v>
                </c:pt>
                <c:pt idx="310">
                  <c:v>5/6/1991</c:v>
                </c:pt>
                <c:pt idx="311">
                  <c:v>5/13/1991</c:v>
                </c:pt>
                <c:pt idx="312">
                  <c:v>5/20/1991</c:v>
                </c:pt>
                <c:pt idx="313">
                  <c:v>5/27/1991</c:v>
                </c:pt>
                <c:pt idx="314">
                  <c:v>6/3/1991</c:v>
                </c:pt>
                <c:pt idx="315">
                  <c:v>6/10/1991</c:v>
                </c:pt>
                <c:pt idx="316">
                  <c:v>6/17/1991</c:v>
                </c:pt>
                <c:pt idx="317">
                  <c:v>6/24/1991</c:v>
                </c:pt>
                <c:pt idx="318">
                  <c:v>7/1/1991</c:v>
                </c:pt>
                <c:pt idx="319">
                  <c:v>7/8/1991</c:v>
                </c:pt>
                <c:pt idx="320">
                  <c:v>7/15/1991</c:v>
                </c:pt>
                <c:pt idx="321">
                  <c:v>7/22/1991</c:v>
                </c:pt>
                <c:pt idx="322">
                  <c:v>7/29/1991</c:v>
                </c:pt>
                <c:pt idx="323">
                  <c:v>8/5/1991</c:v>
                </c:pt>
                <c:pt idx="324">
                  <c:v>8/12/1991</c:v>
                </c:pt>
                <c:pt idx="325">
                  <c:v>8/19/1991</c:v>
                </c:pt>
                <c:pt idx="326">
                  <c:v>8/26/1991</c:v>
                </c:pt>
                <c:pt idx="327">
                  <c:v>9/2/1991</c:v>
                </c:pt>
                <c:pt idx="328">
                  <c:v>9/9/1991</c:v>
                </c:pt>
                <c:pt idx="329">
                  <c:v>9/16/1991</c:v>
                </c:pt>
                <c:pt idx="330">
                  <c:v>9/23/1991</c:v>
                </c:pt>
                <c:pt idx="331">
                  <c:v>9/30/1991</c:v>
                </c:pt>
                <c:pt idx="332">
                  <c:v>10/7/1991</c:v>
                </c:pt>
                <c:pt idx="333">
                  <c:v>10/14/1991</c:v>
                </c:pt>
                <c:pt idx="334">
                  <c:v>10/21/1991</c:v>
                </c:pt>
                <c:pt idx="335">
                  <c:v>10/28/1991</c:v>
                </c:pt>
                <c:pt idx="336">
                  <c:v>11/4/1991</c:v>
                </c:pt>
                <c:pt idx="337">
                  <c:v>11/11/1991</c:v>
                </c:pt>
                <c:pt idx="338">
                  <c:v>11/18/1991</c:v>
                </c:pt>
                <c:pt idx="339">
                  <c:v>11/25/1991</c:v>
                </c:pt>
                <c:pt idx="340">
                  <c:v>12/2/1991</c:v>
                </c:pt>
                <c:pt idx="341">
                  <c:v>12/9/1991</c:v>
                </c:pt>
                <c:pt idx="342">
                  <c:v>12/16/1991</c:v>
                </c:pt>
                <c:pt idx="343">
                  <c:v>12/23/1991</c:v>
                </c:pt>
                <c:pt idx="344">
                  <c:v>12/30/1991</c:v>
                </c:pt>
                <c:pt idx="345">
                  <c:v>1/6/1992</c:v>
                </c:pt>
                <c:pt idx="346">
                  <c:v>1/13/1992</c:v>
                </c:pt>
                <c:pt idx="347">
                  <c:v>1/20/1992</c:v>
                </c:pt>
                <c:pt idx="348">
                  <c:v>1/27/1992</c:v>
                </c:pt>
                <c:pt idx="349">
                  <c:v>2/3/1992</c:v>
                </c:pt>
                <c:pt idx="350">
                  <c:v>2/10/1992</c:v>
                </c:pt>
                <c:pt idx="351">
                  <c:v>2/17/1992</c:v>
                </c:pt>
                <c:pt idx="352">
                  <c:v>2/24/1992</c:v>
                </c:pt>
                <c:pt idx="353">
                  <c:v>3/2/1992</c:v>
                </c:pt>
                <c:pt idx="354">
                  <c:v>3/9/1992</c:v>
                </c:pt>
                <c:pt idx="355">
                  <c:v>3/16/1992</c:v>
                </c:pt>
                <c:pt idx="356">
                  <c:v>3/23/1992</c:v>
                </c:pt>
                <c:pt idx="357">
                  <c:v>3/30/1992</c:v>
                </c:pt>
                <c:pt idx="358">
                  <c:v>4/6/1992</c:v>
                </c:pt>
                <c:pt idx="359">
                  <c:v>4/13/1992</c:v>
                </c:pt>
                <c:pt idx="360">
                  <c:v>4/20/1992</c:v>
                </c:pt>
                <c:pt idx="361">
                  <c:v>4/27/1992</c:v>
                </c:pt>
                <c:pt idx="362">
                  <c:v>5/4/1992</c:v>
                </c:pt>
                <c:pt idx="363">
                  <c:v>5/11/1992</c:v>
                </c:pt>
                <c:pt idx="364">
                  <c:v>5/18/1992</c:v>
                </c:pt>
                <c:pt idx="365">
                  <c:v>5/25/1992</c:v>
                </c:pt>
                <c:pt idx="366">
                  <c:v>6/1/1992</c:v>
                </c:pt>
                <c:pt idx="367">
                  <c:v>6/8/1992</c:v>
                </c:pt>
                <c:pt idx="368">
                  <c:v>6/15/1992</c:v>
                </c:pt>
                <c:pt idx="369">
                  <c:v>6/22/1992</c:v>
                </c:pt>
                <c:pt idx="370">
                  <c:v>6/29/1992</c:v>
                </c:pt>
                <c:pt idx="371">
                  <c:v>7/6/1992</c:v>
                </c:pt>
                <c:pt idx="372">
                  <c:v>7/13/1992</c:v>
                </c:pt>
                <c:pt idx="373">
                  <c:v>7/20/1992</c:v>
                </c:pt>
                <c:pt idx="374">
                  <c:v>7/27/1992</c:v>
                </c:pt>
                <c:pt idx="375">
                  <c:v>8/3/1992</c:v>
                </c:pt>
                <c:pt idx="376">
                  <c:v>8/10/1992</c:v>
                </c:pt>
                <c:pt idx="377">
                  <c:v>8/17/1992</c:v>
                </c:pt>
                <c:pt idx="378">
                  <c:v>8/24/1992</c:v>
                </c:pt>
                <c:pt idx="379">
                  <c:v>8/31/1992</c:v>
                </c:pt>
                <c:pt idx="380">
                  <c:v>9/7/1992</c:v>
                </c:pt>
                <c:pt idx="381">
                  <c:v>9/14/1992</c:v>
                </c:pt>
                <c:pt idx="382">
                  <c:v>9/21/1992</c:v>
                </c:pt>
                <c:pt idx="383">
                  <c:v>9/28/1992</c:v>
                </c:pt>
                <c:pt idx="384">
                  <c:v>10/5/1992</c:v>
                </c:pt>
                <c:pt idx="385">
                  <c:v>10/12/1992</c:v>
                </c:pt>
                <c:pt idx="386">
                  <c:v>10/19/1992</c:v>
                </c:pt>
                <c:pt idx="387">
                  <c:v>10/26/1992</c:v>
                </c:pt>
                <c:pt idx="388">
                  <c:v>11/2/1992</c:v>
                </c:pt>
                <c:pt idx="389">
                  <c:v>11/9/1992</c:v>
                </c:pt>
                <c:pt idx="390">
                  <c:v>11/16/1992</c:v>
                </c:pt>
                <c:pt idx="391">
                  <c:v>11/23/1992</c:v>
                </c:pt>
                <c:pt idx="392">
                  <c:v>11/30/1992</c:v>
                </c:pt>
                <c:pt idx="393">
                  <c:v>12/7/1992</c:v>
                </c:pt>
                <c:pt idx="394">
                  <c:v>12/14/1992</c:v>
                </c:pt>
                <c:pt idx="395">
                  <c:v>12/21/1992</c:v>
                </c:pt>
                <c:pt idx="396">
                  <c:v>12/28/1992</c:v>
                </c:pt>
                <c:pt idx="397">
                  <c:v>1/4/1993</c:v>
                </c:pt>
                <c:pt idx="398">
                  <c:v>1/11/1993</c:v>
                </c:pt>
                <c:pt idx="399">
                  <c:v>1/18/1993</c:v>
                </c:pt>
                <c:pt idx="400">
                  <c:v>1/25/1993</c:v>
                </c:pt>
                <c:pt idx="401">
                  <c:v>2/1/1993</c:v>
                </c:pt>
                <c:pt idx="402">
                  <c:v>2/8/1993</c:v>
                </c:pt>
                <c:pt idx="403">
                  <c:v>2/15/1993</c:v>
                </c:pt>
                <c:pt idx="404">
                  <c:v>2/22/1993</c:v>
                </c:pt>
                <c:pt idx="405">
                  <c:v>3/1/1993</c:v>
                </c:pt>
                <c:pt idx="406">
                  <c:v>3/8/1993</c:v>
                </c:pt>
                <c:pt idx="407">
                  <c:v>3/15/1993</c:v>
                </c:pt>
                <c:pt idx="408">
                  <c:v>3/22/1993</c:v>
                </c:pt>
                <c:pt idx="409">
                  <c:v>3/29/1993</c:v>
                </c:pt>
                <c:pt idx="410">
                  <c:v>4/5/1993</c:v>
                </c:pt>
                <c:pt idx="411">
                  <c:v>4/12/1993</c:v>
                </c:pt>
                <c:pt idx="412">
                  <c:v>4/19/1993</c:v>
                </c:pt>
                <c:pt idx="413">
                  <c:v>4/26/1993</c:v>
                </c:pt>
                <c:pt idx="414">
                  <c:v>5/3/1993</c:v>
                </c:pt>
                <c:pt idx="415">
                  <c:v>5/10/1993</c:v>
                </c:pt>
                <c:pt idx="416">
                  <c:v>5/17/1993</c:v>
                </c:pt>
                <c:pt idx="417">
                  <c:v>5/24/1993</c:v>
                </c:pt>
                <c:pt idx="418">
                  <c:v>5/31/1993</c:v>
                </c:pt>
                <c:pt idx="419">
                  <c:v>6/7/1993</c:v>
                </c:pt>
                <c:pt idx="420">
                  <c:v>6/14/1993</c:v>
                </c:pt>
                <c:pt idx="421">
                  <c:v>6/21/1993</c:v>
                </c:pt>
                <c:pt idx="422">
                  <c:v>6/28/1993</c:v>
                </c:pt>
                <c:pt idx="423">
                  <c:v>7/5/1993</c:v>
                </c:pt>
                <c:pt idx="424">
                  <c:v>7/12/1993</c:v>
                </c:pt>
                <c:pt idx="425">
                  <c:v>7/19/1993</c:v>
                </c:pt>
                <c:pt idx="426">
                  <c:v>7/26/1993</c:v>
                </c:pt>
                <c:pt idx="427">
                  <c:v>8/2/1993</c:v>
                </c:pt>
                <c:pt idx="428">
                  <c:v>8/9/1993</c:v>
                </c:pt>
                <c:pt idx="429">
                  <c:v>8/16/1993</c:v>
                </c:pt>
                <c:pt idx="430">
                  <c:v>8/23/1993</c:v>
                </c:pt>
                <c:pt idx="431">
                  <c:v>8/30/1993</c:v>
                </c:pt>
                <c:pt idx="432">
                  <c:v>9/6/1993</c:v>
                </c:pt>
                <c:pt idx="433">
                  <c:v>9/13/1993</c:v>
                </c:pt>
                <c:pt idx="434">
                  <c:v>9/20/1993</c:v>
                </c:pt>
                <c:pt idx="435">
                  <c:v>9/27/1993</c:v>
                </c:pt>
                <c:pt idx="436">
                  <c:v>10/4/1993</c:v>
                </c:pt>
                <c:pt idx="437">
                  <c:v>10/11/1993</c:v>
                </c:pt>
                <c:pt idx="438">
                  <c:v>10/18/1993</c:v>
                </c:pt>
                <c:pt idx="439">
                  <c:v>10/25/1993</c:v>
                </c:pt>
                <c:pt idx="440">
                  <c:v>11/1/1993</c:v>
                </c:pt>
                <c:pt idx="441">
                  <c:v>11/8/1993</c:v>
                </c:pt>
                <c:pt idx="442">
                  <c:v>11/15/1993</c:v>
                </c:pt>
                <c:pt idx="443">
                  <c:v>11/22/1993</c:v>
                </c:pt>
                <c:pt idx="444">
                  <c:v>11/29/1993</c:v>
                </c:pt>
                <c:pt idx="445">
                  <c:v>12/6/1993</c:v>
                </c:pt>
                <c:pt idx="446">
                  <c:v>12/13/1993</c:v>
                </c:pt>
                <c:pt idx="447">
                  <c:v>12/20/1993</c:v>
                </c:pt>
                <c:pt idx="448">
                  <c:v>12/27/1993</c:v>
                </c:pt>
                <c:pt idx="449">
                  <c:v>1/3/1994</c:v>
                </c:pt>
                <c:pt idx="450">
                  <c:v>1/10/1994</c:v>
                </c:pt>
                <c:pt idx="451">
                  <c:v>1/17/1994</c:v>
                </c:pt>
                <c:pt idx="452">
                  <c:v>1/24/1994</c:v>
                </c:pt>
                <c:pt idx="453">
                  <c:v>1/31/1994</c:v>
                </c:pt>
                <c:pt idx="454">
                  <c:v>2/7/1994</c:v>
                </c:pt>
                <c:pt idx="455">
                  <c:v>2/14/1994</c:v>
                </c:pt>
                <c:pt idx="456">
                  <c:v>2/21/1994</c:v>
                </c:pt>
                <c:pt idx="457">
                  <c:v>2/28/1994</c:v>
                </c:pt>
                <c:pt idx="458">
                  <c:v>3/7/1994</c:v>
                </c:pt>
                <c:pt idx="459">
                  <c:v>3/14/1994</c:v>
                </c:pt>
                <c:pt idx="460">
                  <c:v>3/21/1994</c:v>
                </c:pt>
                <c:pt idx="461">
                  <c:v>3/28/1994</c:v>
                </c:pt>
                <c:pt idx="462">
                  <c:v>4/4/1994</c:v>
                </c:pt>
                <c:pt idx="463">
                  <c:v>4/11/1994</c:v>
                </c:pt>
                <c:pt idx="464">
                  <c:v>4/18/1994</c:v>
                </c:pt>
                <c:pt idx="465">
                  <c:v>4/25/1994</c:v>
                </c:pt>
                <c:pt idx="466">
                  <c:v>5/2/1994</c:v>
                </c:pt>
                <c:pt idx="467">
                  <c:v>5/9/1994</c:v>
                </c:pt>
                <c:pt idx="468">
                  <c:v>5/16/1994</c:v>
                </c:pt>
                <c:pt idx="469">
                  <c:v>5/23/1994</c:v>
                </c:pt>
                <c:pt idx="470">
                  <c:v>5/30/1994</c:v>
                </c:pt>
                <c:pt idx="471">
                  <c:v>6/6/1994</c:v>
                </c:pt>
                <c:pt idx="472">
                  <c:v>6/13/1994</c:v>
                </c:pt>
                <c:pt idx="473">
                  <c:v>6/20/1994</c:v>
                </c:pt>
                <c:pt idx="474">
                  <c:v>6/27/1994</c:v>
                </c:pt>
                <c:pt idx="475">
                  <c:v>7/4/1994</c:v>
                </c:pt>
                <c:pt idx="476">
                  <c:v>7/11/1994</c:v>
                </c:pt>
                <c:pt idx="477">
                  <c:v>7/18/1994</c:v>
                </c:pt>
                <c:pt idx="478">
                  <c:v>7/25/1994</c:v>
                </c:pt>
                <c:pt idx="479">
                  <c:v>8/1/1994</c:v>
                </c:pt>
                <c:pt idx="480">
                  <c:v>8/8/1994</c:v>
                </c:pt>
                <c:pt idx="481">
                  <c:v>8/15/1994</c:v>
                </c:pt>
                <c:pt idx="482">
                  <c:v>8/22/1994</c:v>
                </c:pt>
                <c:pt idx="483">
                  <c:v>8/29/1994</c:v>
                </c:pt>
                <c:pt idx="484">
                  <c:v>9/5/1994</c:v>
                </c:pt>
                <c:pt idx="485">
                  <c:v>9/12/1994</c:v>
                </c:pt>
                <c:pt idx="486">
                  <c:v>9/19/1994</c:v>
                </c:pt>
                <c:pt idx="487">
                  <c:v>9/26/1994</c:v>
                </c:pt>
                <c:pt idx="488">
                  <c:v>10/3/1994</c:v>
                </c:pt>
                <c:pt idx="489">
                  <c:v>10/10/1994</c:v>
                </c:pt>
                <c:pt idx="490">
                  <c:v>10/17/1994</c:v>
                </c:pt>
                <c:pt idx="491">
                  <c:v>10/24/1994</c:v>
                </c:pt>
                <c:pt idx="492">
                  <c:v>10/31/1994</c:v>
                </c:pt>
                <c:pt idx="493">
                  <c:v>11/7/1994</c:v>
                </c:pt>
                <c:pt idx="494">
                  <c:v>11/14/1994</c:v>
                </c:pt>
                <c:pt idx="495">
                  <c:v>11/21/1994</c:v>
                </c:pt>
                <c:pt idx="496">
                  <c:v>11/28/1994</c:v>
                </c:pt>
                <c:pt idx="497">
                  <c:v>12/5/1994</c:v>
                </c:pt>
                <c:pt idx="498">
                  <c:v>12/12/1994</c:v>
                </c:pt>
                <c:pt idx="499">
                  <c:v>12/19/1994</c:v>
                </c:pt>
                <c:pt idx="500">
                  <c:v>12/26/1994</c:v>
                </c:pt>
                <c:pt idx="501">
                  <c:v>1/2/1995</c:v>
                </c:pt>
                <c:pt idx="502">
                  <c:v>1/9/1995</c:v>
                </c:pt>
                <c:pt idx="503">
                  <c:v>1/16/1995</c:v>
                </c:pt>
                <c:pt idx="504">
                  <c:v>1/23/1995</c:v>
                </c:pt>
                <c:pt idx="505">
                  <c:v>1/30/1995</c:v>
                </c:pt>
                <c:pt idx="506">
                  <c:v>2/6/1995</c:v>
                </c:pt>
                <c:pt idx="507">
                  <c:v>2/13/1995</c:v>
                </c:pt>
                <c:pt idx="508">
                  <c:v>2/20/1995</c:v>
                </c:pt>
                <c:pt idx="509">
                  <c:v>2/27/1995</c:v>
                </c:pt>
                <c:pt idx="510">
                  <c:v>3/6/1995</c:v>
                </c:pt>
                <c:pt idx="511">
                  <c:v>3/13/1995</c:v>
                </c:pt>
                <c:pt idx="512">
                  <c:v>3/20/1995</c:v>
                </c:pt>
                <c:pt idx="513">
                  <c:v>3/27/1995</c:v>
                </c:pt>
                <c:pt idx="514">
                  <c:v>4/3/1995</c:v>
                </c:pt>
                <c:pt idx="515">
                  <c:v>4/10/1995</c:v>
                </c:pt>
                <c:pt idx="516">
                  <c:v>4/17/1995</c:v>
                </c:pt>
                <c:pt idx="517">
                  <c:v>4/24/1995</c:v>
                </c:pt>
                <c:pt idx="518">
                  <c:v>5/1/1995</c:v>
                </c:pt>
                <c:pt idx="519">
                  <c:v>5/8/1995</c:v>
                </c:pt>
                <c:pt idx="520">
                  <c:v>5/15/1995</c:v>
                </c:pt>
                <c:pt idx="521">
                  <c:v>5/22/1995</c:v>
                </c:pt>
                <c:pt idx="522">
                  <c:v>5/29/1995</c:v>
                </c:pt>
                <c:pt idx="523">
                  <c:v>6/5/1995</c:v>
                </c:pt>
                <c:pt idx="524">
                  <c:v>6/12/1995</c:v>
                </c:pt>
                <c:pt idx="525">
                  <c:v>6/19/1995</c:v>
                </c:pt>
                <c:pt idx="526">
                  <c:v>6/26/1995</c:v>
                </c:pt>
                <c:pt idx="527">
                  <c:v>7/3/1995</c:v>
                </c:pt>
                <c:pt idx="528">
                  <c:v>7/10/1995</c:v>
                </c:pt>
                <c:pt idx="529">
                  <c:v>7/17/1995</c:v>
                </c:pt>
                <c:pt idx="530">
                  <c:v>7/24/1995</c:v>
                </c:pt>
                <c:pt idx="531">
                  <c:v>7/31/1995</c:v>
                </c:pt>
                <c:pt idx="532">
                  <c:v>8/7/1995</c:v>
                </c:pt>
                <c:pt idx="533">
                  <c:v>8/14/1995</c:v>
                </c:pt>
                <c:pt idx="534">
                  <c:v>8/21/1995</c:v>
                </c:pt>
                <c:pt idx="535">
                  <c:v>8/28/1995</c:v>
                </c:pt>
                <c:pt idx="536">
                  <c:v>9/4/1995</c:v>
                </c:pt>
                <c:pt idx="537">
                  <c:v>9/11/1995</c:v>
                </c:pt>
                <c:pt idx="538">
                  <c:v>9/18/1995</c:v>
                </c:pt>
                <c:pt idx="539">
                  <c:v>9/25/1995</c:v>
                </c:pt>
                <c:pt idx="540">
                  <c:v>10/2/1995</c:v>
                </c:pt>
                <c:pt idx="541">
                  <c:v>10/9/1995</c:v>
                </c:pt>
                <c:pt idx="542">
                  <c:v>10/16/1995</c:v>
                </c:pt>
                <c:pt idx="543">
                  <c:v>10/23/1995</c:v>
                </c:pt>
                <c:pt idx="544">
                  <c:v>10/30/1995</c:v>
                </c:pt>
                <c:pt idx="545">
                  <c:v>11/6/1995</c:v>
                </c:pt>
                <c:pt idx="546">
                  <c:v>11/13/1995</c:v>
                </c:pt>
                <c:pt idx="547">
                  <c:v>11/20/1995</c:v>
                </c:pt>
                <c:pt idx="548">
                  <c:v>11/27/1995</c:v>
                </c:pt>
                <c:pt idx="549">
                  <c:v>12/4/1995</c:v>
                </c:pt>
                <c:pt idx="550">
                  <c:v>12/11/1995</c:v>
                </c:pt>
                <c:pt idx="551">
                  <c:v>12/18/1995</c:v>
                </c:pt>
                <c:pt idx="552">
                  <c:v>12/25/1995</c:v>
                </c:pt>
                <c:pt idx="553">
                  <c:v>1/1/1996</c:v>
                </c:pt>
                <c:pt idx="554">
                  <c:v>1/8/1996</c:v>
                </c:pt>
                <c:pt idx="555">
                  <c:v>1/15/1996</c:v>
                </c:pt>
                <c:pt idx="556">
                  <c:v>1/22/1996</c:v>
                </c:pt>
                <c:pt idx="557">
                  <c:v>1/29/1996</c:v>
                </c:pt>
                <c:pt idx="558">
                  <c:v>2/5/1996</c:v>
                </c:pt>
                <c:pt idx="559">
                  <c:v>2/12/1996</c:v>
                </c:pt>
                <c:pt idx="560">
                  <c:v>2/19/1996</c:v>
                </c:pt>
                <c:pt idx="561">
                  <c:v>2/26/1996</c:v>
                </c:pt>
                <c:pt idx="562">
                  <c:v>3/4/1996</c:v>
                </c:pt>
                <c:pt idx="563">
                  <c:v>3/11/1996</c:v>
                </c:pt>
                <c:pt idx="564">
                  <c:v>3/18/1996</c:v>
                </c:pt>
                <c:pt idx="565">
                  <c:v>3/25/1996</c:v>
                </c:pt>
                <c:pt idx="566">
                  <c:v>4/1/1996</c:v>
                </c:pt>
                <c:pt idx="567">
                  <c:v>4/8/1996</c:v>
                </c:pt>
                <c:pt idx="568">
                  <c:v>4/15/1996</c:v>
                </c:pt>
                <c:pt idx="569">
                  <c:v>4/22/1996</c:v>
                </c:pt>
                <c:pt idx="570">
                  <c:v>4/29/1996</c:v>
                </c:pt>
                <c:pt idx="571">
                  <c:v>5/6/1996</c:v>
                </c:pt>
                <c:pt idx="572">
                  <c:v>5/13/1996</c:v>
                </c:pt>
                <c:pt idx="573">
                  <c:v>5/20/1996</c:v>
                </c:pt>
                <c:pt idx="574">
                  <c:v>5/27/1996</c:v>
                </c:pt>
                <c:pt idx="575">
                  <c:v>6/3/1996</c:v>
                </c:pt>
                <c:pt idx="576">
                  <c:v>6/10/1996</c:v>
                </c:pt>
                <c:pt idx="577">
                  <c:v>6/17/1996</c:v>
                </c:pt>
                <c:pt idx="578">
                  <c:v>6/24/1996</c:v>
                </c:pt>
                <c:pt idx="579">
                  <c:v>7/1/1996</c:v>
                </c:pt>
                <c:pt idx="580">
                  <c:v>7/8/1996</c:v>
                </c:pt>
                <c:pt idx="581">
                  <c:v>7/15/1996</c:v>
                </c:pt>
                <c:pt idx="582">
                  <c:v>7/22/1996</c:v>
                </c:pt>
                <c:pt idx="583">
                  <c:v>7/29/1996</c:v>
                </c:pt>
                <c:pt idx="584">
                  <c:v>8/5/1996</c:v>
                </c:pt>
                <c:pt idx="585">
                  <c:v>8/12/1996</c:v>
                </c:pt>
                <c:pt idx="586">
                  <c:v>8/19/1996</c:v>
                </c:pt>
                <c:pt idx="587">
                  <c:v>8/26/1996</c:v>
                </c:pt>
                <c:pt idx="588">
                  <c:v>9/2/1996</c:v>
                </c:pt>
                <c:pt idx="589">
                  <c:v>9/9/1996</c:v>
                </c:pt>
                <c:pt idx="590">
                  <c:v>9/16/1996</c:v>
                </c:pt>
                <c:pt idx="591">
                  <c:v>9/23/1996</c:v>
                </c:pt>
                <c:pt idx="592">
                  <c:v>9/30/1996</c:v>
                </c:pt>
                <c:pt idx="593">
                  <c:v>10/7/1996</c:v>
                </c:pt>
                <c:pt idx="594">
                  <c:v>10/14/1996</c:v>
                </c:pt>
                <c:pt idx="595">
                  <c:v>10/21/1996</c:v>
                </c:pt>
                <c:pt idx="596">
                  <c:v>10/28/1996</c:v>
                </c:pt>
                <c:pt idx="597">
                  <c:v>11/4/1996</c:v>
                </c:pt>
                <c:pt idx="598">
                  <c:v>11/11/1996</c:v>
                </c:pt>
                <c:pt idx="599">
                  <c:v>11/18/1996</c:v>
                </c:pt>
                <c:pt idx="600">
                  <c:v>11/25/1996</c:v>
                </c:pt>
                <c:pt idx="601">
                  <c:v>12/2/1996</c:v>
                </c:pt>
                <c:pt idx="602">
                  <c:v>12/9/1996</c:v>
                </c:pt>
                <c:pt idx="603">
                  <c:v>12/16/1996</c:v>
                </c:pt>
                <c:pt idx="604">
                  <c:v>12/23/1996</c:v>
                </c:pt>
                <c:pt idx="605">
                  <c:v>12/30/1996</c:v>
                </c:pt>
                <c:pt idx="606">
                  <c:v>1/6/1997</c:v>
                </c:pt>
                <c:pt idx="607">
                  <c:v>1/13/1997</c:v>
                </c:pt>
                <c:pt idx="608">
                  <c:v>1/20/1997</c:v>
                </c:pt>
                <c:pt idx="609">
                  <c:v>1/27/1997</c:v>
                </c:pt>
                <c:pt idx="610">
                  <c:v>2/3/1997</c:v>
                </c:pt>
                <c:pt idx="611">
                  <c:v>2/10/1997</c:v>
                </c:pt>
                <c:pt idx="612">
                  <c:v>2/17/1997</c:v>
                </c:pt>
                <c:pt idx="613">
                  <c:v>2/24/1997</c:v>
                </c:pt>
                <c:pt idx="614">
                  <c:v>3/3/1997</c:v>
                </c:pt>
                <c:pt idx="615">
                  <c:v>3/10/1997</c:v>
                </c:pt>
                <c:pt idx="616">
                  <c:v>3/17/1997</c:v>
                </c:pt>
                <c:pt idx="617">
                  <c:v>3/24/1997</c:v>
                </c:pt>
                <c:pt idx="618">
                  <c:v>3/31/1997</c:v>
                </c:pt>
                <c:pt idx="619">
                  <c:v>4/7/1997</c:v>
                </c:pt>
                <c:pt idx="620">
                  <c:v>4/14/1997</c:v>
                </c:pt>
                <c:pt idx="621">
                  <c:v>4/21/1997</c:v>
                </c:pt>
                <c:pt idx="622">
                  <c:v>4/28/1997</c:v>
                </c:pt>
                <c:pt idx="623">
                  <c:v>5/5/1997</c:v>
                </c:pt>
                <c:pt idx="624">
                  <c:v>5/12/1997</c:v>
                </c:pt>
                <c:pt idx="625">
                  <c:v>5/19/1997</c:v>
                </c:pt>
                <c:pt idx="626">
                  <c:v>5/26/1997</c:v>
                </c:pt>
                <c:pt idx="627">
                  <c:v>6/2/1997</c:v>
                </c:pt>
                <c:pt idx="628">
                  <c:v>6/9/1997</c:v>
                </c:pt>
                <c:pt idx="629">
                  <c:v>6/16/1997</c:v>
                </c:pt>
                <c:pt idx="630">
                  <c:v>6/23/1997</c:v>
                </c:pt>
                <c:pt idx="631">
                  <c:v>6/30/1997</c:v>
                </c:pt>
                <c:pt idx="632">
                  <c:v>7/7/1997</c:v>
                </c:pt>
                <c:pt idx="633">
                  <c:v>7/14/1997</c:v>
                </c:pt>
                <c:pt idx="634">
                  <c:v>7/21/1997</c:v>
                </c:pt>
                <c:pt idx="635">
                  <c:v>7/28/1997</c:v>
                </c:pt>
                <c:pt idx="636">
                  <c:v>8/4/1997</c:v>
                </c:pt>
                <c:pt idx="637">
                  <c:v>8/11/1997</c:v>
                </c:pt>
                <c:pt idx="638">
                  <c:v>8/18/1997</c:v>
                </c:pt>
                <c:pt idx="639">
                  <c:v>8/25/1997</c:v>
                </c:pt>
                <c:pt idx="640">
                  <c:v>9/1/1997</c:v>
                </c:pt>
                <c:pt idx="641">
                  <c:v>9/8/1997</c:v>
                </c:pt>
                <c:pt idx="642">
                  <c:v>9/15/1997</c:v>
                </c:pt>
                <c:pt idx="643">
                  <c:v>9/22/1997</c:v>
                </c:pt>
                <c:pt idx="644">
                  <c:v>9/29/1997</c:v>
                </c:pt>
                <c:pt idx="645">
                  <c:v>10/6/1997</c:v>
                </c:pt>
                <c:pt idx="646">
                  <c:v>10/13/1997</c:v>
                </c:pt>
                <c:pt idx="647">
                  <c:v>10/20/1997</c:v>
                </c:pt>
                <c:pt idx="648">
                  <c:v>10/27/1997</c:v>
                </c:pt>
                <c:pt idx="649">
                  <c:v>11/3/1997</c:v>
                </c:pt>
                <c:pt idx="650">
                  <c:v>11/10/1997</c:v>
                </c:pt>
                <c:pt idx="651">
                  <c:v>11/17/1997</c:v>
                </c:pt>
                <c:pt idx="652">
                  <c:v>11/24/1997</c:v>
                </c:pt>
                <c:pt idx="653">
                  <c:v>12/1/1997</c:v>
                </c:pt>
                <c:pt idx="654">
                  <c:v>12/8/1997</c:v>
                </c:pt>
                <c:pt idx="655">
                  <c:v>12/15/1997</c:v>
                </c:pt>
                <c:pt idx="656">
                  <c:v>12/22/1997</c:v>
                </c:pt>
                <c:pt idx="657">
                  <c:v>12/29/1997</c:v>
                </c:pt>
                <c:pt idx="658">
                  <c:v>1/5/1998</c:v>
                </c:pt>
                <c:pt idx="659">
                  <c:v>1/12/1998</c:v>
                </c:pt>
                <c:pt idx="660">
                  <c:v>1/19/1998</c:v>
                </c:pt>
                <c:pt idx="661">
                  <c:v>1/26/1998</c:v>
                </c:pt>
                <c:pt idx="662">
                  <c:v>2/2/1998</c:v>
                </c:pt>
                <c:pt idx="663">
                  <c:v>2/9/1998</c:v>
                </c:pt>
                <c:pt idx="664">
                  <c:v>2/16/1998</c:v>
                </c:pt>
                <c:pt idx="665">
                  <c:v>2/23/1998</c:v>
                </c:pt>
                <c:pt idx="666">
                  <c:v>3/2/1998</c:v>
                </c:pt>
                <c:pt idx="667">
                  <c:v>3/9/1998</c:v>
                </c:pt>
                <c:pt idx="668">
                  <c:v>3/16/1998</c:v>
                </c:pt>
                <c:pt idx="669">
                  <c:v>3/23/1998</c:v>
                </c:pt>
                <c:pt idx="670">
                  <c:v>3/30/1998</c:v>
                </c:pt>
                <c:pt idx="671">
                  <c:v>4/6/1998</c:v>
                </c:pt>
                <c:pt idx="672">
                  <c:v>4/13/1998</c:v>
                </c:pt>
                <c:pt idx="673">
                  <c:v>4/20/1998</c:v>
                </c:pt>
                <c:pt idx="674">
                  <c:v>4/27/1998</c:v>
                </c:pt>
                <c:pt idx="675">
                  <c:v>5/4/1998</c:v>
                </c:pt>
                <c:pt idx="676">
                  <c:v>5/11/1998</c:v>
                </c:pt>
                <c:pt idx="677">
                  <c:v>5/18/1998</c:v>
                </c:pt>
                <c:pt idx="678">
                  <c:v>5/25/1998</c:v>
                </c:pt>
                <c:pt idx="679">
                  <c:v>6/1/1998</c:v>
                </c:pt>
                <c:pt idx="680">
                  <c:v>6/8/1998</c:v>
                </c:pt>
                <c:pt idx="681">
                  <c:v>6/15/1998</c:v>
                </c:pt>
                <c:pt idx="682">
                  <c:v>6/22/1998</c:v>
                </c:pt>
                <c:pt idx="683">
                  <c:v>6/29/1998</c:v>
                </c:pt>
                <c:pt idx="684">
                  <c:v>7/6/1998</c:v>
                </c:pt>
                <c:pt idx="685">
                  <c:v>7/13/1998</c:v>
                </c:pt>
                <c:pt idx="686">
                  <c:v>7/20/1998</c:v>
                </c:pt>
                <c:pt idx="687">
                  <c:v>7/27/1998</c:v>
                </c:pt>
                <c:pt idx="688">
                  <c:v>8/3/1998</c:v>
                </c:pt>
                <c:pt idx="689">
                  <c:v>8/10/1998</c:v>
                </c:pt>
                <c:pt idx="690">
                  <c:v>8/17/1998</c:v>
                </c:pt>
                <c:pt idx="691">
                  <c:v>8/24/1998</c:v>
                </c:pt>
                <c:pt idx="692">
                  <c:v>8/31/1998</c:v>
                </c:pt>
                <c:pt idx="693">
                  <c:v>9/7/1998</c:v>
                </c:pt>
                <c:pt idx="694">
                  <c:v>9/14/1998</c:v>
                </c:pt>
                <c:pt idx="695">
                  <c:v>9/21/1998</c:v>
                </c:pt>
                <c:pt idx="696">
                  <c:v>9/28/1998</c:v>
                </c:pt>
                <c:pt idx="697">
                  <c:v>10/5/1998</c:v>
                </c:pt>
                <c:pt idx="698">
                  <c:v>10/12/1998</c:v>
                </c:pt>
                <c:pt idx="699">
                  <c:v>10/19/1998</c:v>
                </c:pt>
                <c:pt idx="700">
                  <c:v>10/26/1998</c:v>
                </c:pt>
                <c:pt idx="701">
                  <c:v>11/2/1998</c:v>
                </c:pt>
                <c:pt idx="702">
                  <c:v>11/9/1998</c:v>
                </c:pt>
                <c:pt idx="703">
                  <c:v>11/16/1998</c:v>
                </c:pt>
                <c:pt idx="704">
                  <c:v>11/23/1998</c:v>
                </c:pt>
                <c:pt idx="705">
                  <c:v>11/30/1998</c:v>
                </c:pt>
                <c:pt idx="706">
                  <c:v>12/7/1998</c:v>
                </c:pt>
                <c:pt idx="707">
                  <c:v>12/14/1998</c:v>
                </c:pt>
                <c:pt idx="708">
                  <c:v>12/21/1998</c:v>
                </c:pt>
                <c:pt idx="709">
                  <c:v>12/28/1998</c:v>
                </c:pt>
                <c:pt idx="710">
                  <c:v>1/4/1999</c:v>
                </c:pt>
                <c:pt idx="711">
                  <c:v>1/11/1999</c:v>
                </c:pt>
                <c:pt idx="712">
                  <c:v>1/18/1999</c:v>
                </c:pt>
                <c:pt idx="713">
                  <c:v>1/25/1999</c:v>
                </c:pt>
                <c:pt idx="714">
                  <c:v>2/1/1999</c:v>
                </c:pt>
                <c:pt idx="715">
                  <c:v>2/8/1999</c:v>
                </c:pt>
                <c:pt idx="716">
                  <c:v>2/15/1999</c:v>
                </c:pt>
                <c:pt idx="717">
                  <c:v>2/22/1999</c:v>
                </c:pt>
                <c:pt idx="718">
                  <c:v>3/1/1999</c:v>
                </c:pt>
                <c:pt idx="719">
                  <c:v>3/8/1999</c:v>
                </c:pt>
                <c:pt idx="720">
                  <c:v>3/15/1999</c:v>
                </c:pt>
                <c:pt idx="721">
                  <c:v>3/22/1999</c:v>
                </c:pt>
                <c:pt idx="722">
                  <c:v>3/29/1999</c:v>
                </c:pt>
                <c:pt idx="723">
                  <c:v>4/5/1999</c:v>
                </c:pt>
                <c:pt idx="724">
                  <c:v>4/12/1999</c:v>
                </c:pt>
                <c:pt idx="725">
                  <c:v>4/19/1999</c:v>
                </c:pt>
                <c:pt idx="726">
                  <c:v>4/26/1999</c:v>
                </c:pt>
                <c:pt idx="727">
                  <c:v>5/3/1999</c:v>
                </c:pt>
                <c:pt idx="728">
                  <c:v>5/10/1999</c:v>
                </c:pt>
                <c:pt idx="729">
                  <c:v>5/17/1999</c:v>
                </c:pt>
                <c:pt idx="730">
                  <c:v>5/24/1999</c:v>
                </c:pt>
                <c:pt idx="731">
                  <c:v>5/31/1999</c:v>
                </c:pt>
                <c:pt idx="732">
                  <c:v>6/7/1999</c:v>
                </c:pt>
                <c:pt idx="733">
                  <c:v>6/14/1999</c:v>
                </c:pt>
                <c:pt idx="734">
                  <c:v>6/21/1999</c:v>
                </c:pt>
                <c:pt idx="735">
                  <c:v>6/28/1999</c:v>
                </c:pt>
                <c:pt idx="736">
                  <c:v>7/5/1999</c:v>
                </c:pt>
                <c:pt idx="737">
                  <c:v>7/12/1999</c:v>
                </c:pt>
                <c:pt idx="738">
                  <c:v>7/19/1999</c:v>
                </c:pt>
                <c:pt idx="739">
                  <c:v>7/26/1999</c:v>
                </c:pt>
                <c:pt idx="740">
                  <c:v>8/2/1999</c:v>
                </c:pt>
                <c:pt idx="741">
                  <c:v>8/9/1999</c:v>
                </c:pt>
                <c:pt idx="742">
                  <c:v>8/16/1999</c:v>
                </c:pt>
                <c:pt idx="743">
                  <c:v>8/23/1999</c:v>
                </c:pt>
                <c:pt idx="744">
                  <c:v>8/30/1999</c:v>
                </c:pt>
                <c:pt idx="745">
                  <c:v>9/6/1999</c:v>
                </c:pt>
                <c:pt idx="746">
                  <c:v>9/13/1999</c:v>
                </c:pt>
                <c:pt idx="747">
                  <c:v>9/20/1999</c:v>
                </c:pt>
                <c:pt idx="748">
                  <c:v>9/27/1999</c:v>
                </c:pt>
                <c:pt idx="749">
                  <c:v>10/4/1999</c:v>
                </c:pt>
                <c:pt idx="750">
                  <c:v>10/11/1999</c:v>
                </c:pt>
                <c:pt idx="751">
                  <c:v>10/18/1999</c:v>
                </c:pt>
                <c:pt idx="752">
                  <c:v>10/25/1999</c:v>
                </c:pt>
                <c:pt idx="753">
                  <c:v>11/1/1999</c:v>
                </c:pt>
                <c:pt idx="754">
                  <c:v>11/8/1999</c:v>
                </c:pt>
                <c:pt idx="755">
                  <c:v>11/15/1999</c:v>
                </c:pt>
                <c:pt idx="756">
                  <c:v>11/22/1999</c:v>
                </c:pt>
                <c:pt idx="757">
                  <c:v>11/29/1999</c:v>
                </c:pt>
                <c:pt idx="758">
                  <c:v>12/6/1999</c:v>
                </c:pt>
                <c:pt idx="759">
                  <c:v>12/13/1999</c:v>
                </c:pt>
                <c:pt idx="760">
                  <c:v>12/20/1999</c:v>
                </c:pt>
                <c:pt idx="761">
                  <c:v>12/27/1999</c:v>
                </c:pt>
                <c:pt idx="762">
                  <c:v>1/3/2000</c:v>
                </c:pt>
                <c:pt idx="763">
                  <c:v>1/10/2000</c:v>
                </c:pt>
                <c:pt idx="764">
                  <c:v>1/17/2000</c:v>
                </c:pt>
                <c:pt idx="765">
                  <c:v>1/24/2000</c:v>
                </c:pt>
                <c:pt idx="766">
                  <c:v>1/31/2000</c:v>
                </c:pt>
                <c:pt idx="767">
                  <c:v>2/7/2000</c:v>
                </c:pt>
                <c:pt idx="768">
                  <c:v>2/14/2000</c:v>
                </c:pt>
                <c:pt idx="769">
                  <c:v>2/21/2000</c:v>
                </c:pt>
                <c:pt idx="770">
                  <c:v>2/28/2000</c:v>
                </c:pt>
                <c:pt idx="771">
                  <c:v>3/6/2000</c:v>
                </c:pt>
                <c:pt idx="772">
                  <c:v>3/13/2000</c:v>
                </c:pt>
                <c:pt idx="773">
                  <c:v>3/20/2000</c:v>
                </c:pt>
                <c:pt idx="774">
                  <c:v>3/27/2000</c:v>
                </c:pt>
                <c:pt idx="775">
                  <c:v>4/3/2000</c:v>
                </c:pt>
                <c:pt idx="776">
                  <c:v>4/10/2000</c:v>
                </c:pt>
                <c:pt idx="777">
                  <c:v>4/17/2000</c:v>
                </c:pt>
                <c:pt idx="778">
                  <c:v>4/24/2000</c:v>
                </c:pt>
                <c:pt idx="779">
                  <c:v>5/1/2000</c:v>
                </c:pt>
                <c:pt idx="780">
                  <c:v>5/8/2000</c:v>
                </c:pt>
                <c:pt idx="781">
                  <c:v>5/15/2000</c:v>
                </c:pt>
                <c:pt idx="782">
                  <c:v>5/22/2000</c:v>
                </c:pt>
                <c:pt idx="783">
                  <c:v>5/29/2000</c:v>
                </c:pt>
                <c:pt idx="784">
                  <c:v>6/5/2000</c:v>
                </c:pt>
                <c:pt idx="785">
                  <c:v>6/12/2000</c:v>
                </c:pt>
                <c:pt idx="786">
                  <c:v>6/19/2000</c:v>
                </c:pt>
                <c:pt idx="787">
                  <c:v>6/26/2000</c:v>
                </c:pt>
                <c:pt idx="788">
                  <c:v>7/3/2000</c:v>
                </c:pt>
                <c:pt idx="789">
                  <c:v>7/10/2000</c:v>
                </c:pt>
                <c:pt idx="790">
                  <c:v>7/17/2000</c:v>
                </c:pt>
                <c:pt idx="791">
                  <c:v>7/24/2000</c:v>
                </c:pt>
                <c:pt idx="792">
                  <c:v>7/31/2000</c:v>
                </c:pt>
                <c:pt idx="793">
                  <c:v>8/7/2000</c:v>
                </c:pt>
                <c:pt idx="794">
                  <c:v>8/14/2000</c:v>
                </c:pt>
                <c:pt idx="795">
                  <c:v>8/21/2000</c:v>
                </c:pt>
                <c:pt idx="796">
                  <c:v>8/28/2000</c:v>
                </c:pt>
                <c:pt idx="797">
                  <c:v>9/4/2000</c:v>
                </c:pt>
                <c:pt idx="798">
                  <c:v>9/11/2000</c:v>
                </c:pt>
                <c:pt idx="799">
                  <c:v>9/18/2000</c:v>
                </c:pt>
                <c:pt idx="800">
                  <c:v>9/25/2000</c:v>
                </c:pt>
                <c:pt idx="801">
                  <c:v>10/2/2000</c:v>
                </c:pt>
                <c:pt idx="802">
                  <c:v>10/9/2000</c:v>
                </c:pt>
                <c:pt idx="803">
                  <c:v>10/16/2000</c:v>
                </c:pt>
                <c:pt idx="804">
                  <c:v>10/23/2000</c:v>
                </c:pt>
                <c:pt idx="805">
                  <c:v>10/30/2000</c:v>
                </c:pt>
                <c:pt idx="806">
                  <c:v>11/6/2000</c:v>
                </c:pt>
                <c:pt idx="807">
                  <c:v>11/13/2000</c:v>
                </c:pt>
                <c:pt idx="808">
                  <c:v>11/20/2000</c:v>
                </c:pt>
                <c:pt idx="809">
                  <c:v>11/27/2000</c:v>
                </c:pt>
                <c:pt idx="810">
                  <c:v>12/4/2000</c:v>
                </c:pt>
                <c:pt idx="811">
                  <c:v>12/11/2000</c:v>
                </c:pt>
                <c:pt idx="812">
                  <c:v>12/18/2000</c:v>
                </c:pt>
                <c:pt idx="813">
                  <c:v>12/25/2000</c:v>
                </c:pt>
                <c:pt idx="814">
                  <c:v>1/1/2001</c:v>
                </c:pt>
                <c:pt idx="815">
                  <c:v>1/8/2001</c:v>
                </c:pt>
                <c:pt idx="816">
                  <c:v>1/15/2001</c:v>
                </c:pt>
                <c:pt idx="817">
                  <c:v>1/22/2001</c:v>
                </c:pt>
                <c:pt idx="818">
                  <c:v>1/29/2001</c:v>
                </c:pt>
                <c:pt idx="819">
                  <c:v>2/5/2001</c:v>
                </c:pt>
                <c:pt idx="820">
                  <c:v>2/12/2001</c:v>
                </c:pt>
                <c:pt idx="821">
                  <c:v>2/19/2001</c:v>
                </c:pt>
                <c:pt idx="822">
                  <c:v>2/26/2001</c:v>
                </c:pt>
                <c:pt idx="823">
                  <c:v>3/5/2001</c:v>
                </c:pt>
                <c:pt idx="824">
                  <c:v>3/12/2001</c:v>
                </c:pt>
                <c:pt idx="825">
                  <c:v>3/19/2001</c:v>
                </c:pt>
                <c:pt idx="826">
                  <c:v>3/26/2001</c:v>
                </c:pt>
                <c:pt idx="827">
                  <c:v>4/2/2001</c:v>
                </c:pt>
                <c:pt idx="828">
                  <c:v>4/9/2001</c:v>
                </c:pt>
                <c:pt idx="829">
                  <c:v>4/16/2001</c:v>
                </c:pt>
                <c:pt idx="830">
                  <c:v>4/23/2001</c:v>
                </c:pt>
                <c:pt idx="831">
                  <c:v>4/30/2001</c:v>
                </c:pt>
                <c:pt idx="832">
                  <c:v>5/7/2001</c:v>
                </c:pt>
                <c:pt idx="833">
                  <c:v>5/14/2001</c:v>
                </c:pt>
                <c:pt idx="834">
                  <c:v>5/21/2001</c:v>
                </c:pt>
                <c:pt idx="835">
                  <c:v>5/28/2001</c:v>
                </c:pt>
                <c:pt idx="836">
                  <c:v>6/4/2001</c:v>
                </c:pt>
                <c:pt idx="837">
                  <c:v>6/11/2001</c:v>
                </c:pt>
                <c:pt idx="838">
                  <c:v>6/18/2001</c:v>
                </c:pt>
                <c:pt idx="839">
                  <c:v>6/25/2001</c:v>
                </c:pt>
                <c:pt idx="840">
                  <c:v>7/2/2001</c:v>
                </c:pt>
                <c:pt idx="841">
                  <c:v>7/9/2001</c:v>
                </c:pt>
                <c:pt idx="842">
                  <c:v>7/16/2001</c:v>
                </c:pt>
                <c:pt idx="843">
                  <c:v>7/23/2001</c:v>
                </c:pt>
                <c:pt idx="844">
                  <c:v>7/30/2001</c:v>
                </c:pt>
                <c:pt idx="845">
                  <c:v>8/6/2001</c:v>
                </c:pt>
                <c:pt idx="846">
                  <c:v>8/13/2001</c:v>
                </c:pt>
                <c:pt idx="847">
                  <c:v>8/20/2001</c:v>
                </c:pt>
                <c:pt idx="848">
                  <c:v>8/27/2001</c:v>
                </c:pt>
                <c:pt idx="849">
                  <c:v>9/3/2001</c:v>
                </c:pt>
                <c:pt idx="850">
                  <c:v>9/10/2001</c:v>
                </c:pt>
                <c:pt idx="851">
                  <c:v>9/17/2001</c:v>
                </c:pt>
                <c:pt idx="852">
                  <c:v>9/24/2001</c:v>
                </c:pt>
                <c:pt idx="853">
                  <c:v>10/1/2001</c:v>
                </c:pt>
                <c:pt idx="854">
                  <c:v>10/8/2001</c:v>
                </c:pt>
                <c:pt idx="855">
                  <c:v>10/15/2001</c:v>
                </c:pt>
                <c:pt idx="856">
                  <c:v>10/22/2001</c:v>
                </c:pt>
                <c:pt idx="857">
                  <c:v>10/29/2001</c:v>
                </c:pt>
                <c:pt idx="858">
                  <c:v>11/5/2001</c:v>
                </c:pt>
                <c:pt idx="859">
                  <c:v>11/12/2001</c:v>
                </c:pt>
                <c:pt idx="860">
                  <c:v>11/19/2001</c:v>
                </c:pt>
                <c:pt idx="861">
                  <c:v>11/26/2001</c:v>
                </c:pt>
                <c:pt idx="862">
                  <c:v>12/3/2001</c:v>
                </c:pt>
                <c:pt idx="863">
                  <c:v>12/10/2001</c:v>
                </c:pt>
                <c:pt idx="864">
                  <c:v>12/17/2001</c:v>
                </c:pt>
                <c:pt idx="865">
                  <c:v>12/24/2001</c:v>
                </c:pt>
                <c:pt idx="866">
                  <c:v>12/31/2001</c:v>
                </c:pt>
                <c:pt idx="867">
                  <c:v>1/7/2002</c:v>
                </c:pt>
                <c:pt idx="868">
                  <c:v>1/14/2002</c:v>
                </c:pt>
                <c:pt idx="869">
                  <c:v>1/21/2002</c:v>
                </c:pt>
                <c:pt idx="870">
                  <c:v>1/28/2002</c:v>
                </c:pt>
                <c:pt idx="871">
                  <c:v>2/4/2002</c:v>
                </c:pt>
                <c:pt idx="872">
                  <c:v>2/11/2002</c:v>
                </c:pt>
                <c:pt idx="873">
                  <c:v>2/18/2002</c:v>
                </c:pt>
                <c:pt idx="874">
                  <c:v>2/25/2002</c:v>
                </c:pt>
                <c:pt idx="875">
                  <c:v>3/4/2002</c:v>
                </c:pt>
                <c:pt idx="876">
                  <c:v>3/11/2002</c:v>
                </c:pt>
                <c:pt idx="877">
                  <c:v>3/18/2002</c:v>
                </c:pt>
                <c:pt idx="878">
                  <c:v>3/25/2002</c:v>
                </c:pt>
                <c:pt idx="879">
                  <c:v>4/1/2002</c:v>
                </c:pt>
                <c:pt idx="880">
                  <c:v>4/8/2002</c:v>
                </c:pt>
                <c:pt idx="881">
                  <c:v>4/15/2002</c:v>
                </c:pt>
                <c:pt idx="882">
                  <c:v>4/22/2002</c:v>
                </c:pt>
                <c:pt idx="883">
                  <c:v>4/29/2002</c:v>
                </c:pt>
                <c:pt idx="884">
                  <c:v>5/6/2002</c:v>
                </c:pt>
                <c:pt idx="885">
                  <c:v>5/13/2002</c:v>
                </c:pt>
                <c:pt idx="886">
                  <c:v>5/20/2002</c:v>
                </c:pt>
                <c:pt idx="887">
                  <c:v>5/27/2002</c:v>
                </c:pt>
                <c:pt idx="888">
                  <c:v>6/3/2002</c:v>
                </c:pt>
                <c:pt idx="889">
                  <c:v>6/10/2002</c:v>
                </c:pt>
                <c:pt idx="890">
                  <c:v>6/17/2002</c:v>
                </c:pt>
                <c:pt idx="891">
                  <c:v>6/24/2002</c:v>
                </c:pt>
                <c:pt idx="892">
                  <c:v>7/1/2002</c:v>
                </c:pt>
                <c:pt idx="893">
                  <c:v>7/8/2002</c:v>
                </c:pt>
                <c:pt idx="894">
                  <c:v>7/15/2002</c:v>
                </c:pt>
                <c:pt idx="895">
                  <c:v>7/22/2002</c:v>
                </c:pt>
                <c:pt idx="896">
                  <c:v>7/29/2002</c:v>
                </c:pt>
                <c:pt idx="897">
                  <c:v>8/5/2002</c:v>
                </c:pt>
                <c:pt idx="898">
                  <c:v>8/12/2002</c:v>
                </c:pt>
                <c:pt idx="899">
                  <c:v>8/19/2002</c:v>
                </c:pt>
                <c:pt idx="900">
                  <c:v>8/26/2002</c:v>
                </c:pt>
                <c:pt idx="901">
                  <c:v>9/2/2002</c:v>
                </c:pt>
                <c:pt idx="902">
                  <c:v>9/9/2002</c:v>
                </c:pt>
                <c:pt idx="903">
                  <c:v>9/16/2002</c:v>
                </c:pt>
                <c:pt idx="904">
                  <c:v>9/23/2002</c:v>
                </c:pt>
                <c:pt idx="905">
                  <c:v>9/30/2002</c:v>
                </c:pt>
                <c:pt idx="906">
                  <c:v>10/7/2002</c:v>
                </c:pt>
                <c:pt idx="907">
                  <c:v>10/14/2002</c:v>
                </c:pt>
                <c:pt idx="908">
                  <c:v>10/21/2002</c:v>
                </c:pt>
                <c:pt idx="909">
                  <c:v>10/28/2002</c:v>
                </c:pt>
                <c:pt idx="910">
                  <c:v>11/4/2002</c:v>
                </c:pt>
                <c:pt idx="911">
                  <c:v>11/11/2002</c:v>
                </c:pt>
                <c:pt idx="912">
                  <c:v>11/18/2002</c:v>
                </c:pt>
                <c:pt idx="913">
                  <c:v>11/25/2002</c:v>
                </c:pt>
                <c:pt idx="914">
                  <c:v>12/2/2002</c:v>
                </c:pt>
                <c:pt idx="915">
                  <c:v>12/9/2002</c:v>
                </c:pt>
                <c:pt idx="916">
                  <c:v>12/16/2002</c:v>
                </c:pt>
                <c:pt idx="917">
                  <c:v>12/23/2002</c:v>
                </c:pt>
                <c:pt idx="918">
                  <c:v>12/30/2002</c:v>
                </c:pt>
                <c:pt idx="919">
                  <c:v>1/6/2003</c:v>
                </c:pt>
                <c:pt idx="920">
                  <c:v>1/13/2003</c:v>
                </c:pt>
                <c:pt idx="921">
                  <c:v>1/20/2003</c:v>
                </c:pt>
                <c:pt idx="922">
                  <c:v>1/27/2003</c:v>
                </c:pt>
                <c:pt idx="923">
                  <c:v>2/3/2003</c:v>
                </c:pt>
                <c:pt idx="924">
                  <c:v>2/10/2003</c:v>
                </c:pt>
                <c:pt idx="925">
                  <c:v>2/17/2003</c:v>
                </c:pt>
                <c:pt idx="926">
                  <c:v>2/24/2003</c:v>
                </c:pt>
                <c:pt idx="927">
                  <c:v>3/3/2003</c:v>
                </c:pt>
                <c:pt idx="928">
                  <c:v>3/10/2003</c:v>
                </c:pt>
                <c:pt idx="929">
                  <c:v>3/17/2003</c:v>
                </c:pt>
                <c:pt idx="930">
                  <c:v>3/24/2003</c:v>
                </c:pt>
                <c:pt idx="931">
                  <c:v>3/31/2003</c:v>
                </c:pt>
                <c:pt idx="932">
                  <c:v>4/7/2003</c:v>
                </c:pt>
                <c:pt idx="933">
                  <c:v>4/14/2003</c:v>
                </c:pt>
                <c:pt idx="934">
                  <c:v>4/21/2003</c:v>
                </c:pt>
                <c:pt idx="935">
                  <c:v>4/28/2003</c:v>
                </c:pt>
                <c:pt idx="936">
                  <c:v>5/5/2003</c:v>
                </c:pt>
                <c:pt idx="937">
                  <c:v>5/12/2003</c:v>
                </c:pt>
                <c:pt idx="938">
                  <c:v>5/19/2003</c:v>
                </c:pt>
                <c:pt idx="939">
                  <c:v>5/26/2003</c:v>
                </c:pt>
                <c:pt idx="940">
                  <c:v>6/2/2003</c:v>
                </c:pt>
                <c:pt idx="941">
                  <c:v>6/9/2003</c:v>
                </c:pt>
                <c:pt idx="942">
                  <c:v>6/16/2003</c:v>
                </c:pt>
                <c:pt idx="943">
                  <c:v>6/23/2003</c:v>
                </c:pt>
                <c:pt idx="944">
                  <c:v>6/30/2003</c:v>
                </c:pt>
                <c:pt idx="945">
                  <c:v>7/7/2003</c:v>
                </c:pt>
                <c:pt idx="946">
                  <c:v>7/14/2003</c:v>
                </c:pt>
                <c:pt idx="947">
                  <c:v>7/21/2003</c:v>
                </c:pt>
                <c:pt idx="948">
                  <c:v>7/28/2003</c:v>
                </c:pt>
                <c:pt idx="949">
                  <c:v>8/4/2003</c:v>
                </c:pt>
                <c:pt idx="950">
                  <c:v>8/11/2003</c:v>
                </c:pt>
                <c:pt idx="951">
                  <c:v>8/18/2003</c:v>
                </c:pt>
                <c:pt idx="952">
                  <c:v>8/25/2003</c:v>
                </c:pt>
                <c:pt idx="953">
                  <c:v>9/1/2003</c:v>
                </c:pt>
                <c:pt idx="954">
                  <c:v>9/8/2003</c:v>
                </c:pt>
                <c:pt idx="955">
                  <c:v>9/15/2003</c:v>
                </c:pt>
                <c:pt idx="956">
                  <c:v>9/22/2003</c:v>
                </c:pt>
                <c:pt idx="957">
                  <c:v>9/29/2003</c:v>
                </c:pt>
                <c:pt idx="958">
                  <c:v>10/6/2003</c:v>
                </c:pt>
                <c:pt idx="959">
                  <c:v>10/13/2003</c:v>
                </c:pt>
                <c:pt idx="960">
                  <c:v>10/20/2003</c:v>
                </c:pt>
                <c:pt idx="961">
                  <c:v>10/27/2003</c:v>
                </c:pt>
                <c:pt idx="962">
                  <c:v>11/3/2003</c:v>
                </c:pt>
                <c:pt idx="963">
                  <c:v>11/10/2003</c:v>
                </c:pt>
                <c:pt idx="964">
                  <c:v>11/17/2003</c:v>
                </c:pt>
                <c:pt idx="965">
                  <c:v>11/24/2003</c:v>
                </c:pt>
                <c:pt idx="966">
                  <c:v>12/1/2003</c:v>
                </c:pt>
                <c:pt idx="967">
                  <c:v>12/8/2003</c:v>
                </c:pt>
                <c:pt idx="968">
                  <c:v>12/15/2003</c:v>
                </c:pt>
                <c:pt idx="969">
                  <c:v>12/22/2003</c:v>
                </c:pt>
                <c:pt idx="970">
                  <c:v>12/29/2003</c:v>
                </c:pt>
                <c:pt idx="971">
                  <c:v>1/5/2004</c:v>
                </c:pt>
                <c:pt idx="972">
                  <c:v>1/12/2004</c:v>
                </c:pt>
                <c:pt idx="973">
                  <c:v>1/19/2004</c:v>
                </c:pt>
                <c:pt idx="974">
                  <c:v>1/26/2004</c:v>
                </c:pt>
                <c:pt idx="975">
                  <c:v>2/2/2004</c:v>
                </c:pt>
                <c:pt idx="976">
                  <c:v>2/9/2004</c:v>
                </c:pt>
                <c:pt idx="977">
                  <c:v>2/16/2004</c:v>
                </c:pt>
                <c:pt idx="978">
                  <c:v>2/23/2004</c:v>
                </c:pt>
                <c:pt idx="979">
                  <c:v>3/1/2004</c:v>
                </c:pt>
                <c:pt idx="980">
                  <c:v>3/8/2004</c:v>
                </c:pt>
                <c:pt idx="981">
                  <c:v>3/15/2004</c:v>
                </c:pt>
                <c:pt idx="982">
                  <c:v>3/22/2004</c:v>
                </c:pt>
                <c:pt idx="983">
                  <c:v>3/29/2004</c:v>
                </c:pt>
                <c:pt idx="984">
                  <c:v>4/5/2004</c:v>
                </c:pt>
                <c:pt idx="985">
                  <c:v>4/12/2004</c:v>
                </c:pt>
                <c:pt idx="986">
                  <c:v>4/19/2004</c:v>
                </c:pt>
                <c:pt idx="987">
                  <c:v>4/26/2004</c:v>
                </c:pt>
                <c:pt idx="988">
                  <c:v>5/3/2004</c:v>
                </c:pt>
                <c:pt idx="989">
                  <c:v>5/10/2004</c:v>
                </c:pt>
                <c:pt idx="990">
                  <c:v>5/17/2004</c:v>
                </c:pt>
                <c:pt idx="991">
                  <c:v>5/24/2004</c:v>
                </c:pt>
                <c:pt idx="992">
                  <c:v>5/31/2004</c:v>
                </c:pt>
                <c:pt idx="993">
                  <c:v>6/7/2004</c:v>
                </c:pt>
                <c:pt idx="994">
                  <c:v>6/14/2004</c:v>
                </c:pt>
                <c:pt idx="995">
                  <c:v>6/21/2004</c:v>
                </c:pt>
                <c:pt idx="996">
                  <c:v>6/28/2004</c:v>
                </c:pt>
                <c:pt idx="997">
                  <c:v>7/5/2004</c:v>
                </c:pt>
                <c:pt idx="998">
                  <c:v>7/12/2004</c:v>
                </c:pt>
                <c:pt idx="999">
                  <c:v>7/19/2004</c:v>
                </c:pt>
                <c:pt idx="1000">
                  <c:v>7/26/2004</c:v>
                </c:pt>
                <c:pt idx="1001">
                  <c:v>8/2/2004</c:v>
                </c:pt>
                <c:pt idx="1002">
                  <c:v>8/9/2004</c:v>
                </c:pt>
                <c:pt idx="1003">
                  <c:v>8/16/2004</c:v>
                </c:pt>
                <c:pt idx="1004">
                  <c:v>8/23/2004</c:v>
                </c:pt>
                <c:pt idx="1005">
                  <c:v>8/30/2004</c:v>
                </c:pt>
                <c:pt idx="1006">
                  <c:v>9/6/2004</c:v>
                </c:pt>
                <c:pt idx="1007">
                  <c:v>9/13/2004</c:v>
                </c:pt>
                <c:pt idx="1008">
                  <c:v>9/20/2004</c:v>
                </c:pt>
                <c:pt idx="1009">
                  <c:v>9/27/2004</c:v>
                </c:pt>
                <c:pt idx="1010">
                  <c:v>10/4/2004</c:v>
                </c:pt>
                <c:pt idx="1011">
                  <c:v>10/11/2004</c:v>
                </c:pt>
                <c:pt idx="1012">
                  <c:v>10/18/2004</c:v>
                </c:pt>
                <c:pt idx="1013">
                  <c:v>10/25/2004</c:v>
                </c:pt>
                <c:pt idx="1014">
                  <c:v>11/1/2004</c:v>
                </c:pt>
                <c:pt idx="1015">
                  <c:v>11/8/2004</c:v>
                </c:pt>
                <c:pt idx="1016">
                  <c:v>11/15/2004</c:v>
                </c:pt>
                <c:pt idx="1017">
                  <c:v>11/22/2004</c:v>
                </c:pt>
                <c:pt idx="1018">
                  <c:v>11/29/2004</c:v>
                </c:pt>
                <c:pt idx="1019">
                  <c:v>12/6/2004</c:v>
                </c:pt>
                <c:pt idx="1020">
                  <c:v>12/13/2004</c:v>
                </c:pt>
                <c:pt idx="1021">
                  <c:v>12/20/2004</c:v>
                </c:pt>
                <c:pt idx="1022">
                  <c:v>12/27/2004</c:v>
                </c:pt>
                <c:pt idx="1023">
                  <c:v>1/3/2005</c:v>
                </c:pt>
                <c:pt idx="1024">
                  <c:v>1/10/2005</c:v>
                </c:pt>
                <c:pt idx="1025">
                  <c:v>1/17/2005</c:v>
                </c:pt>
                <c:pt idx="1026">
                  <c:v>1/24/2005</c:v>
                </c:pt>
                <c:pt idx="1027">
                  <c:v>1/31/2005</c:v>
                </c:pt>
                <c:pt idx="1028">
                  <c:v>2/7/2005</c:v>
                </c:pt>
                <c:pt idx="1029">
                  <c:v>2/14/2005</c:v>
                </c:pt>
                <c:pt idx="1030">
                  <c:v>2/21/2005</c:v>
                </c:pt>
                <c:pt idx="1031">
                  <c:v>2/28/2005</c:v>
                </c:pt>
                <c:pt idx="1032">
                  <c:v>3/7/2005</c:v>
                </c:pt>
                <c:pt idx="1033">
                  <c:v>3/14/2005</c:v>
                </c:pt>
                <c:pt idx="1034">
                  <c:v>3/21/2005</c:v>
                </c:pt>
                <c:pt idx="1035">
                  <c:v>3/28/2005</c:v>
                </c:pt>
                <c:pt idx="1036">
                  <c:v>4/4/2005</c:v>
                </c:pt>
                <c:pt idx="1037">
                  <c:v>4/11/2005</c:v>
                </c:pt>
                <c:pt idx="1038">
                  <c:v>4/18/2005</c:v>
                </c:pt>
                <c:pt idx="1039">
                  <c:v>4/25/2005</c:v>
                </c:pt>
                <c:pt idx="1040">
                  <c:v>5/2/2005</c:v>
                </c:pt>
                <c:pt idx="1041">
                  <c:v>5/9/2005</c:v>
                </c:pt>
                <c:pt idx="1042">
                  <c:v>5/16/2005</c:v>
                </c:pt>
                <c:pt idx="1043">
                  <c:v>5/23/2005</c:v>
                </c:pt>
                <c:pt idx="1044">
                  <c:v>5/30/2005</c:v>
                </c:pt>
                <c:pt idx="1045">
                  <c:v>6/6/2005</c:v>
                </c:pt>
                <c:pt idx="1046">
                  <c:v>6/13/2005</c:v>
                </c:pt>
                <c:pt idx="1047">
                  <c:v>6/20/2005</c:v>
                </c:pt>
                <c:pt idx="1048">
                  <c:v>6/27/2005</c:v>
                </c:pt>
                <c:pt idx="1049">
                  <c:v>7/4/2005</c:v>
                </c:pt>
                <c:pt idx="1050">
                  <c:v>7/11/2005</c:v>
                </c:pt>
                <c:pt idx="1051">
                  <c:v>7/18/2005</c:v>
                </c:pt>
                <c:pt idx="1052">
                  <c:v>7/25/2005</c:v>
                </c:pt>
                <c:pt idx="1053">
                  <c:v>8/1/2005</c:v>
                </c:pt>
                <c:pt idx="1054">
                  <c:v>8/8/2005</c:v>
                </c:pt>
                <c:pt idx="1055">
                  <c:v>8/15/2005</c:v>
                </c:pt>
                <c:pt idx="1056">
                  <c:v>8/22/2005</c:v>
                </c:pt>
                <c:pt idx="1057">
                  <c:v>8/29/2005</c:v>
                </c:pt>
                <c:pt idx="1058">
                  <c:v>9/5/2005</c:v>
                </c:pt>
                <c:pt idx="1059">
                  <c:v>9/12/2005</c:v>
                </c:pt>
                <c:pt idx="1060">
                  <c:v>9/19/2005</c:v>
                </c:pt>
                <c:pt idx="1061">
                  <c:v>9/26/2005</c:v>
                </c:pt>
                <c:pt idx="1062">
                  <c:v>10/3/2005</c:v>
                </c:pt>
                <c:pt idx="1063">
                  <c:v>10/10/2005</c:v>
                </c:pt>
                <c:pt idx="1064">
                  <c:v>10/17/2005</c:v>
                </c:pt>
                <c:pt idx="1065">
                  <c:v>10/24/2005</c:v>
                </c:pt>
                <c:pt idx="1066">
                  <c:v>10/31/2005</c:v>
                </c:pt>
                <c:pt idx="1067">
                  <c:v>11/7/2005</c:v>
                </c:pt>
                <c:pt idx="1068">
                  <c:v>11/14/2005</c:v>
                </c:pt>
                <c:pt idx="1069">
                  <c:v>11/21/2005</c:v>
                </c:pt>
                <c:pt idx="1070">
                  <c:v>11/28/2005</c:v>
                </c:pt>
                <c:pt idx="1071">
                  <c:v>12/5/2005</c:v>
                </c:pt>
                <c:pt idx="1072">
                  <c:v>12/12/2005</c:v>
                </c:pt>
                <c:pt idx="1073">
                  <c:v>12/19/2005</c:v>
                </c:pt>
                <c:pt idx="1074">
                  <c:v>12/26/2005</c:v>
                </c:pt>
                <c:pt idx="1075">
                  <c:v>1/2/2006</c:v>
                </c:pt>
                <c:pt idx="1076">
                  <c:v>1/9/2006</c:v>
                </c:pt>
                <c:pt idx="1077">
                  <c:v>1/16/2006</c:v>
                </c:pt>
                <c:pt idx="1078">
                  <c:v>1/23/2006</c:v>
                </c:pt>
                <c:pt idx="1079">
                  <c:v>1/30/2006</c:v>
                </c:pt>
                <c:pt idx="1080">
                  <c:v>2/6/2006</c:v>
                </c:pt>
                <c:pt idx="1081">
                  <c:v>2/13/2006</c:v>
                </c:pt>
                <c:pt idx="1082">
                  <c:v>2/20/2006</c:v>
                </c:pt>
                <c:pt idx="1083">
                  <c:v>2/27/2006</c:v>
                </c:pt>
                <c:pt idx="1084">
                  <c:v>3/6/2006</c:v>
                </c:pt>
                <c:pt idx="1085">
                  <c:v>3/13/2006</c:v>
                </c:pt>
                <c:pt idx="1086">
                  <c:v>3/20/2006</c:v>
                </c:pt>
                <c:pt idx="1087">
                  <c:v>3/27/2006</c:v>
                </c:pt>
                <c:pt idx="1088">
                  <c:v>4/3/2006</c:v>
                </c:pt>
                <c:pt idx="1089">
                  <c:v>4/10/2006</c:v>
                </c:pt>
                <c:pt idx="1090">
                  <c:v>4/17/2006</c:v>
                </c:pt>
                <c:pt idx="1091">
                  <c:v>4/24/2006</c:v>
                </c:pt>
                <c:pt idx="1092">
                  <c:v>5/1/2006</c:v>
                </c:pt>
                <c:pt idx="1093">
                  <c:v>5/8/2006</c:v>
                </c:pt>
                <c:pt idx="1094">
                  <c:v>5/15/2006</c:v>
                </c:pt>
                <c:pt idx="1095">
                  <c:v>5/22/2006</c:v>
                </c:pt>
                <c:pt idx="1096">
                  <c:v>5/29/2006</c:v>
                </c:pt>
                <c:pt idx="1097">
                  <c:v>6/5/2006</c:v>
                </c:pt>
                <c:pt idx="1098">
                  <c:v>6/12/2006</c:v>
                </c:pt>
                <c:pt idx="1099">
                  <c:v>6/19/2006</c:v>
                </c:pt>
                <c:pt idx="1100">
                  <c:v>6/26/2006</c:v>
                </c:pt>
                <c:pt idx="1101">
                  <c:v>7/3/2006</c:v>
                </c:pt>
                <c:pt idx="1102">
                  <c:v>7/10/2006</c:v>
                </c:pt>
                <c:pt idx="1103">
                  <c:v>7/17/2006</c:v>
                </c:pt>
                <c:pt idx="1104">
                  <c:v>7/24/2006</c:v>
                </c:pt>
                <c:pt idx="1105">
                  <c:v>7/31/2006</c:v>
                </c:pt>
                <c:pt idx="1106">
                  <c:v>8/7/2006</c:v>
                </c:pt>
                <c:pt idx="1107">
                  <c:v>8/14/2006</c:v>
                </c:pt>
                <c:pt idx="1108">
                  <c:v>8/21/2006</c:v>
                </c:pt>
                <c:pt idx="1109">
                  <c:v>8/28/2006</c:v>
                </c:pt>
                <c:pt idx="1110">
                  <c:v>9/4/2006</c:v>
                </c:pt>
                <c:pt idx="1111">
                  <c:v>9/11/2006</c:v>
                </c:pt>
                <c:pt idx="1112">
                  <c:v>9/18/2006</c:v>
                </c:pt>
                <c:pt idx="1113">
                  <c:v>9/25/2006</c:v>
                </c:pt>
                <c:pt idx="1114">
                  <c:v>10/2/2006</c:v>
                </c:pt>
                <c:pt idx="1115">
                  <c:v>10/9/2006</c:v>
                </c:pt>
                <c:pt idx="1116">
                  <c:v>10/16/2006</c:v>
                </c:pt>
                <c:pt idx="1117">
                  <c:v>10/23/2006</c:v>
                </c:pt>
                <c:pt idx="1118">
                  <c:v>10/30/2006</c:v>
                </c:pt>
                <c:pt idx="1119">
                  <c:v>11/6/2006</c:v>
                </c:pt>
                <c:pt idx="1120">
                  <c:v>11/13/2006</c:v>
                </c:pt>
                <c:pt idx="1121">
                  <c:v>11/20/2006</c:v>
                </c:pt>
                <c:pt idx="1122">
                  <c:v>11/27/2006</c:v>
                </c:pt>
                <c:pt idx="1123">
                  <c:v>12/4/2006</c:v>
                </c:pt>
                <c:pt idx="1124">
                  <c:v>12/11/2006</c:v>
                </c:pt>
                <c:pt idx="1125">
                  <c:v>12/18/2006</c:v>
                </c:pt>
                <c:pt idx="1126">
                  <c:v>12/25/2006</c:v>
                </c:pt>
                <c:pt idx="1127">
                  <c:v>1/1/2007</c:v>
                </c:pt>
                <c:pt idx="1128">
                  <c:v>1/8/2007</c:v>
                </c:pt>
                <c:pt idx="1129">
                  <c:v>1/15/2007</c:v>
                </c:pt>
                <c:pt idx="1130">
                  <c:v>1/22/2007</c:v>
                </c:pt>
                <c:pt idx="1131">
                  <c:v>1/29/2007</c:v>
                </c:pt>
                <c:pt idx="1132">
                  <c:v>2/5/2007</c:v>
                </c:pt>
                <c:pt idx="1133">
                  <c:v>2/12/2007</c:v>
                </c:pt>
                <c:pt idx="1134">
                  <c:v>2/19/2007</c:v>
                </c:pt>
                <c:pt idx="1135">
                  <c:v>2/26/2007</c:v>
                </c:pt>
                <c:pt idx="1136">
                  <c:v>3/5/2007</c:v>
                </c:pt>
                <c:pt idx="1137">
                  <c:v>3/12/2007</c:v>
                </c:pt>
                <c:pt idx="1138">
                  <c:v>3/19/2007</c:v>
                </c:pt>
                <c:pt idx="1139">
                  <c:v>3/26/2007</c:v>
                </c:pt>
                <c:pt idx="1140">
                  <c:v>4/2/2007</c:v>
                </c:pt>
                <c:pt idx="1141">
                  <c:v>4/9/2007</c:v>
                </c:pt>
                <c:pt idx="1142">
                  <c:v>4/16/2007</c:v>
                </c:pt>
                <c:pt idx="1143">
                  <c:v>4/23/2007</c:v>
                </c:pt>
                <c:pt idx="1144">
                  <c:v>4/30/2007</c:v>
                </c:pt>
                <c:pt idx="1145">
                  <c:v>5/7/2007</c:v>
                </c:pt>
                <c:pt idx="1146">
                  <c:v>5/14/2007</c:v>
                </c:pt>
                <c:pt idx="1147">
                  <c:v>5/21/2007</c:v>
                </c:pt>
                <c:pt idx="1148">
                  <c:v>5/28/2007</c:v>
                </c:pt>
                <c:pt idx="1149">
                  <c:v>6/4/2007</c:v>
                </c:pt>
                <c:pt idx="1150">
                  <c:v>6/11/2007</c:v>
                </c:pt>
                <c:pt idx="1151">
                  <c:v>6/18/2007</c:v>
                </c:pt>
                <c:pt idx="1152">
                  <c:v>6/25/2007</c:v>
                </c:pt>
                <c:pt idx="1153">
                  <c:v>7/2/2007</c:v>
                </c:pt>
                <c:pt idx="1154">
                  <c:v>7/9/2007</c:v>
                </c:pt>
                <c:pt idx="1155">
                  <c:v>7/16/2007</c:v>
                </c:pt>
                <c:pt idx="1156">
                  <c:v>7/23/2007</c:v>
                </c:pt>
                <c:pt idx="1157">
                  <c:v>7/30/2007</c:v>
                </c:pt>
                <c:pt idx="1158">
                  <c:v>8/6/2007</c:v>
                </c:pt>
                <c:pt idx="1159">
                  <c:v>8/13/2007</c:v>
                </c:pt>
                <c:pt idx="1160">
                  <c:v>8/20/2007</c:v>
                </c:pt>
                <c:pt idx="1161">
                  <c:v>8/27/2007</c:v>
                </c:pt>
                <c:pt idx="1162">
                  <c:v>9/3/2007</c:v>
                </c:pt>
                <c:pt idx="1163">
                  <c:v>9/10/2007</c:v>
                </c:pt>
                <c:pt idx="1164">
                  <c:v>9/17/2007</c:v>
                </c:pt>
                <c:pt idx="1165">
                  <c:v>9/24/2007</c:v>
                </c:pt>
                <c:pt idx="1166">
                  <c:v>10/1/2007</c:v>
                </c:pt>
                <c:pt idx="1167">
                  <c:v>10/8/2007</c:v>
                </c:pt>
                <c:pt idx="1168">
                  <c:v>10/15/2007</c:v>
                </c:pt>
                <c:pt idx="1169">
                  <c:v>10/22/2007</c:v>
                </c:pt>
                <c:pt idx="1170">
                  <c:v>10/29/2007</c:v>
                </c:pt>
                <c:pt idx="1171">
                  <c:v>11/5/2007</c:v>
                </c:pt>
                <c:pt idx="1172">
                  <c:v>11/12/2007</c:v>
                </c:pt>
                <c:pt idx="1173">
                  <c:v>11/19/2007</c:v>
                </c:pt>
                <c:pt idx="1174">
                  <c:v>11/26/2007</c:v>
                </c:pt>
                <c:pt idx="1175">
                  <c:v>12/3/2007</c:v>
                </c:pt>
                <c:pt idx="1176">
                  <c:v>12/10/2007</c:v>
                </c:pt>
                <c:pt idx="1177">
                  <c:v>12/17/2007</c:v>
                </c:pt>
                <c:pt idx="1178">
                  <c:v>12/24/2007</c:v>
                </c:pt>
                <c:pt idx="1179">
                  <c:v>12/31/2007</c:v>
                </c:pt>
                <c:pt idx="1180">
                  <c:v>1/7/2008</c:v>
                </c:pt>
                <c:pt idx="1181">
                  <c:v>1/14/2008</c:v>
                </c:pt>
                <c:pt idx="1182">
                  <c:v>1/21/2008</c:v>
                </c:pt>
                <c:pt idx="1183">
                  <c:v>1/28/2008</c:v>
                </c:pt>
                <c:pt idx="1184">
                  <c:v>2/4/2008</c:v>
                </c:pt>
                <c:pt idx="1185">
                  <c:v>2/11/2008</c:v>
                </c:pt>
                <c:pt idx="1186">
                  <c:v>2/18/2008</c:v>
                </c:pt>
                <c:pt idx="1187">
                  <c:v>2/25/2008</c:v>
                </c:pt>
                <c:pt idx="1188">
                  <c:v>3/3/2008</c:v>
                </c:pt>
                <c:pt idx="1189">
                  <c:v>3/10/2008</c:v>
                </c:pt>
                <c:pt idx="1190">
                  <c:v>3/17/2008</c:v>
                </c:pt>
                <c:pt idx="1191">
                  <c:v>3/24/2008</c:v>
                </c:pt>
                <c:pt idx="1192">
                  <c:v>3/31/2008</c:v>
                </c:pt>
                <c:pt idx="1193">
                  <c:v>4/7/2008</c:v>
                </c:pt>
                <c:pt idx="1194">
                  <c:v>4/14/2008</c:v>
                </c:pt>
                <c:pt idx="1195">
                  <c:v>4/21/2008</c:v>
                </c:pt>
                <c:pt idx="1196">
                  <c:v>4/28/2008</c:v>
                </c:pt>
                <c:pt idx="1197">
                  <c:v>5/5/2008</c:v>
                </c:pt>
                <c:pt idx="1198">
                  <c:v>5/12/2008</c:v>
                </c:pt>
                <c:pt idx="1199">
                  <c:v>5/19/2008</c:v>
                </c:pt>
                <c:pt idx="1200">
                  <c:v>5/26/2008</c:v>
                </c:pt>
                <c:pt idx="1201">
                  <c:v>6/2/2008</c:v>
                </c:pt>
                <c:pt idx="1202">
                  <c:v>6/9/2008</c:v>
                </c:pt>
                <c:pt idx="1203">
                  <c:v>6/16/2008</c:v>
                </c:pt>
                <c:pt idx="1204">
                  <c:v>6/23/2008</c:v>
                </c:pt>
                <c:pt idx="1205">
                  <c:v>6/30/2008</c:v>
                </c:pt>
                <c:pt idx="1206">
                  <c:v>7/7/2008</c:v>
                </c:pt>
                <c:pt idx="1207">
                  <c:v>7/14/2008</c:v>
                </c:pt>
                <c:pt idx="1208">
                  <c:v>7/21/2008</c:v>
                </c:pt>
                <c:pt idx="1209">
                  <c:v>7/28/2008</c:v>
                </c:pt>
                <c:pt idx="1210">
                  <c:v>8/4/2008</c:v>
                </c:pt>
                <c:pt idx="1211">
                  <c:v>8/11/2008</c:v>
                </c:pt>
                <c:pt idx="1212">
                  <c:v>8/18/2008</c:v>
                </c:pt>
                <c:pt idx="1213">
                  <c:v>8/25/2008</c:v>
                </c:pt>
                <c:pt idx="1214">
                  <c:v>9/1/2008</c:v>
                </c:pt>
                <c:pt idx="1215">
                  <c:v>9/8/2008</c:v>
                </c:pt>
                <c:pt idx="1216">
                  <c:v>9/15/2008</c:v>
                </c:pt>
                <c:pt idx="1217">
                  <c:v>9/22/2008</c:v>
                </c:pt>
                <c:pt idx="1218">
                  <c:v>9/29/2008</c:v>
                </c:pt>
                <c:pt idx="1219">
                  <c:v>10/6/2008</c:v>
                </c:pt>
                <c:pt idx="1220">
                  <c:v>10/13/2008</c:v>
                </c:pt>
                <c:pt idx="1221">
                  <c:v>10/20/2008</c:v>
                </c:pt>
                <c:pt idx="1222">
                  <c:v>10/27/2008</c:v>
                </c:pt>
                <c:pt idx="1223">
                  <c:v>11/3/2008</c:v>
                </c:pt>
                <c:pt idx="1224">
                  <c:v>11/10/2008</c:v>
                </c:pt>
                <c:pt idx="1225">
                  <c:v>11/17/2008</c:v>
                </c:pt>
                <c:pt idx="1226">
                  <c:v>11/24/2008</c:v>
                </c:pt>
                <c:pt idx="1227">
                  <c:v>12/1/2008</c:v>
                </c:pt>
                <c:pt idx="1228">
                  <c:v>12/8/2008</c:v>
                </c:pt>
                <c:pt idx="1229">
                  <c:v>12/15/2008</c:v>
                </c:pt>
                <c:pt idx="1230">
                  <c:v>12/22/2008</c:v>
                </c:pt>
                <c:pt idx="1231">
                  <c:v>12/29/2008</c:v>
                </c:pt>
                <c:pt idx="1232">
                  <c:v>1/5/2009</c:v>
                </c:pt>
                <c:pt idx="1233">
                  <c:v>1/12/2009</c:v>
                </c:pt>
                <c:pt idx="1234">
                  <c:v>1/19/2009</c:v>
                </c:pt>
                <c:pt idx="1235">
                  <c:v>1/26/2009</c:v>
                </c:pt>
                <c:pt idx="1236">
                  <c:v>2/2/2009</c:v>
                </c:pt>
                <c:pt idx="1237">
                  <c:v>2/9/2009</c:v>
                </c:pt>
                <c:pt idx="1238">
                  <c:v>2/16/2009</c:v>
                </c:pt>
                <c:pt idx="1239">
                  <c:v>2/23/2009</c:v>
                </c:pt>
                <c:pt idx="1240">
                  <c:v>3/2/2009</c:v>
                </c:pt>
                <c:pt idx="1241">
                  <c:v>3/9/2009</c:v>
                </c:pt>
                <c:pt idx="1242">
                  <c:v>3/16/2009</c:v>
                </c:pt>
                <c:pt idx="1243">
                  <c:v>3/23/2009</c:v>
                </c:pt>
                <c:pt idx="1244">
                  <c:v>3/30/2009</c:v>
                </c:pt>
                <c:pt idx="1245">
                  <c:v>4/6/2009</c:v>
                </c:pt>
                <c:pt idx="1246">
                  <c:v>4/13/2009</c:v>
                </c:pt>
                <c:pt idx="1247">
                  <c:v>4/20/2009</c:v>
                </c:pt>
                <c:pt idx="1248">
                  <c:v>4/27/2009</c:v>
                </c:pt>
                <c:pt idx="1249">
                  <c:v>5/4/2009</c:v>
                </c:pt>
                <c:pt idx="1250">
                  <c:v>5/11/2009</c:v>
                </c:pt>
                <c:pt idx="1251">
                  <c:v>5/18/2009</c:v>
                </c:pt>
                <c:pt idx="1252">
                  <c:v>5/25/2009</c:v>
                </c:pt>
                <c:pt idx="1253">
                  <c:v>6/1/2009</c:v>
                </c:pt>
                <c:pt idx="1254">
                  <c:v>6/8/2009</c:v>
                </c:pt>
                <c:pt idx="1255">
                  <c:v>6/15/2009</c:v>
                </c:pt>
                <c:pt idx="1256">
                  <c:v>6/22/2009</c:v>
                </c:pt>
                <c:pt idx="1257">
                  <c:v>6/29/2009</c:v>
                </c:pt>
                <c:pt idx="1258">
                  <c:v>7/6/2009</c:v>
                </c:pt>
                <c:pt idx="1259">
                  <c:v>7/13/2009</c:v>
                </c:pt>
                <c:pt idx="1260">
                  <c:v>7/20/2009</c:v>
                </c:pt>
                <c:pt idx="1261">
                  <c:v>7/27/2009</c:v>
                </c:pt>
                <c:pt idx="1262">
                  <c:v>8/3/2009</c:v>
                </c:pt>
                <c:pt idx="1263">
                  <c:v>8/10/2009</c:v>
                </c:pt>
                <c:pt idx="1264">
                  <c:v>8/17/2009</c:v>
                </c:pt>
                <c:pt idx="1265">
                  <c:v>8/24/2009</c:v>
                </c:pt>
                <c:pt idx="1266">
                  <c:v>8/31/2009</c:v>
                </c:pt>
                <c:pt idx="1267">
                  <c:v>9/7/2009</c:v>
                </c:pt>
                <c:pt idx="1268">
                  <c:v>9/14/2009</c:v>
                </c:pt>
                <c:pt idx="1269">
                  <c:v>9/21/2009</c:v>
                </c:pt>
                <c:pt idx="1270">
                  <c:v>9/28/2009</c:v>
                </c:pt>
                <c:pt idx="1271">
                  <c:v>10/5/2009</c:v>
                </c:pt>
                <c:pt idx="1272">
                  <c:v>10/12/2009</c:v>
                </c:pt>
                <c:pt idx="1273">
                  <c:v>10/19/2009</c:v>
                </c:pt>
                <c:pt idx="1274">
                  <c:v>10/26/2009</c:v>
                </c:pt>
                <c:pt idx="1275">
                  <c:v>11/2/2009</c:v>
                </c:pt>
                <c:pt idx="1276">
                  <c:v>11/9/2009</c:v>
                </c:pt>
                <c:pt idx="1277">
                  <c:v>11/16/2009</c:v>
                </c:pt>
                <c:pt idx="1278">
                  <c:v>11/23/2009</c:v>
                </c:pt>
                <c:pt idx="1279">
                  <c:v>11/30/2009</c:v>
                </c:pt>
                <c:pt idx="1280">
                  <c:v>12/7/2009</c:v>
                </c:pt>
                <c:pt idx="1281">
                  <c:v>12/14/2009</c:v>
                </c:pt>
                <c:pt idx="1282">
                  <c:v>12/21/2009</c:v>
                </c:pt>
                <c:pt idx="1283">
                  <c:v>12/28/2009</c:v>
                </c:pt>
                <c:pt idx="1284">
                  <c:v>1/4/2010</c:v>
                </c:pt>
                <c:pt idx="1285">
                  <c:v>1/11/2010</c:v>
                </c:pt>
                <c:pt idx="1286">
                  <c:v>1/18/2010</c:v>
                </c:pt>
                <c:pt idx="1287">
                  <c:v>1/25/2010</c:v>
                </c:pt>
                <c:pt idx="1288">
                  <c:v>2/1/2010</c:v>
                </c:pt>
                <c:pt idx="1289">
                  <c:v>2/8/2010</c:v>
                </c:pt>
                <c:pt idx="1290">
                  <c:v>2/15/2010</c:v>
                </c:pt>
                <c:pt idx="1291">
                  <c:v>2/22/2010</c:v>
                </c:pt>
                <c:pt idx="1292">
                  <c:v>3/1/2010</c:v>
                </c:pt>
                <c:pt idx="1293">
                  <c:v>3/8/2010</c:v>
                </c:pt>
                <c:pt idx="1294">
                  <c:v>3/15/2010</c:v>
                </c:pt>
                <c:pt idx="1295">
                  <c:v>3/22/2010</c:v>
                </c:pt>
                <c:pt idx="1296">
                  <c:v>3/29/2010</c:v>
                </c:pt>
                <c:pt idx="1297">
                  <c:v>4/5/2010</c:v>
                </c:pt>
                <c:pt idx="1298">
                  <c:v>4/12/2010</c:v>
                </c:pt>
                <c:pt idx="1299">
                  <c:v>4/19/2010</c:v>
                </c:pt>
                <c:pt idx="1300">
                  <c:v>4/26/2010</c:v>
                </c:pt>
                <c:pt idx="1301">
                  <c:v>5/3/2010</c:v>
                </c:pt>
                <c:pt idx="1302">
                  <c:v>5/10/2010</c:v>
                </c:pt>
                <c:pt idx="1303">
                  <c:v>5/17/2010</c:v>
                </c:pt>
                <c:pt idx="1304">
                  <c:v>5/24/2010</c:v>
                </c:pt>
                <c:pt idx="1305">
                  <c:v>5/31/2010</c:v>
                </c:pt>
                <c:pt idx="1306">
                  <c:v>6/7/2010</c:v>
                </c:pt>
                <c:pt idx="1307">
                  <c:v>6/14/2010</c:v>
                </c:pt>
                <c:pt idx="1308">
                  <c:v>6/21/2010</c:v>
                </c:pt>
                <c:pt idx="1309">
                  <c:v>6/28/2010</c:v>
                </c:pt>
                <c:pt idx="1310">
                  <c:v>7/5/2010</c:v>
                </c:pt>
                <c:pt idx="1311">
                  <c:v>7/12/2010</c:v>
                </c:pt>
                <c:pt idx="1312">
                  <c:v>7/19/2010</c:v>
                </c:pt>
                <c:pt idx="1313">
                  <c:v>7/26/2010</c:v>
                </c:pt>
                <c:pt idx="1314">
                  <c:v>8/2/2010</c:v>
                </c:pt>
                <c:pt idx="1315">
                  <c:v>8/9/2010</c:v>
                </c:pt>
                <c:pt idx="1316">
                  <c:v>8/16/2010</c:v>
                </c:pt>
                <c:pt idx="1317">
                  <c:v>8/23/2010</c:v>
                </c:pt>
                <c:pt idx="1318">
                  <c:v>8/30/2010</c:v>
                </c:pt>
                <c:pt idx="1319">
                  <c:v>9/6/2010</c:v>
                </c:pt>
                <c:pt idx="1320">
                  <c:v>9/13/2010</c:v>
                </c:pt>
                <c:pt idx="1321">
                  <c:v>9/20/2010</c:v>
                </c:pt>
                <c:pt idx="1322">
                  <c:v>9/27/2010</c:v>
                </c:pt>
                <c:pt idx="1323">
                  <c:v>10/4/2010</c:v>
                </c:pt>
                <c:pt idx="1324">
                  <c:v>10/11/2010</c:v>
                </c:pt>
                <c:pt idx="1325">
                  <c:v>10/18/2010</c:v>
                </c:pt>
                <c:pt idx="1326">
                  <c:v>10/25/2010</c:v>
                </c:pt>
                <c:pt idx="1327">
                  <c:v>11/1/2010</c:v>
                </c:pt>
                <c:pt idx="1328">
                  <c:v>11/8/2010</c:v>
                </c:pt>
                <c:pt idx="1329">
                  <c:v>11/15/2010</c:v>
                </c:pt>
                <c:pt idx="1330">
                  <c:v>11/22/2010</c:v>
                </c:pt>
                <c:pt idx="1331">
                  <c:v>11/29/2010</c:v>
                </c:pt>
                <c:pt idx="1332">
                  <c:v>12/6/2010</c:v>
                </c:pt>
                <c:pt idx="1333">
                  <c:v>12/13/2010</c:v>
                </c:pt>
                <c:pt idx="1334">
                  <c:v>12/20/2010</c:v>
                </c:pt>
                <c:pt idx="1335">
                  <c:v>12/27/2010</c:v>
                </c:pt>
                <c:pt idx="1336">
                  <c:v>1/3/2011</c:v>
                </c:pt>
                <c:pt idx="1337">
                  <c:v>1/10/2011</c:v>
                </c:pt>
                <c:pt idx="1338">
                  <c:v>1/17/2011</c:v>
                </c:pt>
                <c:pt idx="1339">
                  <c:v>1/24/2011</c:v>
                </c:pt>
                <c:pt idx="1340">
                  <c:v>1/31/2011</c:v>
                </c:pt>
                <c:pt idx="1341">
                  <c:v>2/7/2011</c:v>
                </c:pt>
                <c:pt idx="1342">
                  <c:v>2/14/2011</c:v>
                </c:pt>
                <c:pt idx="1343">
                  <c:v>2/21/2011</c:v>
                </c:pt>
                <c:pt idx="1344">
                  <c:v>2/28/2011</c:v>
                </c:pt>
                <c:pt idx="1345">
                  <c:v>3/7/2011</c:v>
                </c:pt>
                <c:pt idx="1346">
                  <c:v>3/14/2011</c:v>
                </c:pt>
                <c:pt idx="1347">
                  <c:v>3/21/2011</c:v>
                </c:pt>
                <c:pt idx="1348">
                  <c:v>3/28/2011</c:v>
                </c:pt>
                <c:pt idx="1349">
                  <c:v>4/4/2011</c:v>
                </c:pt>
                <c:pt idx="1350">
                  <c:v>4/11/2011</c:v>
                </c:pt>
                <c:pt idx="1351">
                  <c:v>4/18/2011</c:v>
                </c:pt>
                <c:pt idx="1352">
                  <c:v>4/25/2011</c:v>
                </c:pt>
                <c:pt idx="1353">
                  <c:v>5/2/2011</c:v>
                </c:pt>
                <c:pt idx="1354">
                  <c:v>5/9/2011</c:v>
                </c:pt>
                <c:pt idx="1355">
                  <c:v>5/16/2011</c:v>
                </c:pt>
                <c:pt idx="1356">
                  <c:v>5/23/2011</c:v>
                </c:pt>
                <c:pt idx="1357">
                  <c:v>5/30/2011</c:v>
                </c:pt>
                <c:pt idx="1358">
                  <c:v>6/6/2011</c:v>
                </c:pt>
                <c:pt idx="1359">
                  <c:v>6/13/2011</c:v>
                </c:pt>
                <c:pt idx="1360">
                  <c:v>6/20/2011</c:v>
                </c:pt>
                <c:pt idx="1361">
                  <c:v>6/27/2011</c:v>
                </c:pt>
                <c:pt idx="1362">
                  <c:v>7/4/2011</c:v>
                </c:pt>
                <c:pt idx="1363">
                  <c:v>7/11/2011</c:v>
                </c:pt>
                <c:pt idx="1364">
                  <c:v>7/18/2011</c:v>
                </c:pt>
                <c:pt idx="1365">
                  <c:v>7/25/2011</c:v>
                </c:pt>
                <c:pt idx="1366">
                  <c:v>8/1/2011</c:v>
                </c:pt>
                <c:pt idx="1367">
                  <c:v>8/8/2011</c:v>
                </c:pt>
                <c:pt idx="1368">
                  <c:v>8/15/2011</c:v>
                </c:pt>
                <c:pt idx="1369">
                  <c:v>8/22/2011</c:v>
                </c:pt>
                <c:pt idx="1370">
                  <c:v>8/29/2011</c:v>
                </c:pt>
                <c:pt idx="1371">
                  <c:v>9/5/2011</c:v>
                </c:pt>
                <c:pt idx="1372">
                  <c:v>9/12/2011</c:v>
                </c:pt>
                <c:pt idx="1373">
                  <c:v>9/19/2011</c:v>
                </c:pt>
                <c:pt idx="1374">
                  <c:v>9/26/2011</c:v>
                </c:pt>
                <c:pt idx="1375">
                  <c:v>10/3/2011</c:v>
                </c:pt>
                <c:pt idx="1376">
                  <c:v>10/10/2011</c:v>
                </c:pt>
                <c:pt idx="1377">
                  <c:v>10/17/2011</c:v>
                </c:pt>
                <c:pt idx="1378">
                  <c:v>10/24/2011</c:v>
                </c:pt>
                <c:pt idx="1379">
                  <c:v>10/31/2011</c:v>
                </c:pt>
                <c:pt idx="1380">
                  <c:v>11/7/2011</c:v>
                </c:pt>
                <c:pt idx="1381">
                  <c:v>11/14/2011</c:v>
                </c:pt>
                <c:pt idx="1382">
                  <c:v>11/21/2011</c:v>
                </c:pt>
                <c:pt idx="1383">
                  <c:v>11/28/2011</c:v>
                </c:pt>
                <c:pt idx="1384">
                  <c:v>12/5/2011</c:v>
                </c:pt>
                <c:pt idx="1385">
                  <c:v>12/12/2011</c:v>
                </c:pt>
                <c:pt idx="1386">
                  <c:v>12/19/2011</c:v>
                </c:pt>
                <c:pt idx="1387">
                  <c:v>12/26/2011</c:v>
                </c:pt>
                <c:pt idx="1388">
                  <c:v>1/2/2012</c:v>
                </c:pt>
                <c:pt idx="1389">
                  <c:v>1/9/2012</c:v>
                </c:pt>
                <c:pt idx="1390">
                  <c:v>1/16/2012</c:v>
                </c:pt>
                <c:pt idx="1391">
                  <c:v>1/23/2012</c:v>
                </c:pt>
                <c:pt idx="1392">
                  <c:v>1/30/2012</c:v>
                </c:pt>
                <c:pt idx="1393">
                  <c:v>2/6/2012</c:v>
                </c:pt>
                <c:pt idx="1394">
                  <c:v>2/13/2012</c:v>
                </c:pt>
                <c:pt idx="1395">
                  <c:v>2/20/2012</c:v>
                </c:pt>
                <c:pt idx="1396">
                  <c:v>2/27/2012</c:v>
                </c:pt>
                <c:pt idx="1397">
                  <c:v>3/5/2012</c:v>
                </c:pt>
                <c:pt idx="1398">
                  <c:v>3/12/2012</c:v>
                </c:pt>
                <c:pt idx="1399">
                  <c:v>3/19/2012</c:v>
                </c:pt>
                <c:pt idx="1400">
                  <c:v>3/26/2012</c:v>
                </c:pt>
                <c:pt idx="1401">
                  <c:v>4/2/2012</c:v>
                </c:pt>
                <c:pt idx="1402">
                  <c:v>4/9/2012</c:v>
                </c:pt>
                <c:pt idx="1403">
                  <c:v>4/16/2012</c:v>
                </c:pt>
                <c:pt idx="1404">
                  <c:v>4/23/2012</c:v>
                </c:pt>
                <c:pt idx="1405">
                  <c:v>4/30/2012</c:v>
                </c:pt>
                <c:pt idx="1406">
                  <c:v>5/7/2012</c:v>
                </c:pt>
                <c:pt idx="1407">
                  <c:v>5/14/2012</c:v>
                </c:pt>
                <c:pt idx="1408">
                  <c:v>5/21/2012</c:v>
                </c:pt>
                <c:pt idx="1409">
                  <c:v>5/28/2012</c:v>
                </c:pt>
                <c:pt idx="1410">
                  <c:v>6/4/2012</c:v>
                </c:pt>
                <c:pt idx="1411">
                  <c:v>6/11/2012</c:v>
                </c:pt>
                <c:pt idx="1412">
                  <c:v>6/18/2012</c:v>
                </c:pt>
                <c:pt idx="1413">
                  <c:v>6/25/2012</c:v>
                </c:pt>
                <c:pt idx="1414">
                  <c:v>7/2/2012</c:v>
                </c:pt>
                <c:pt idx="1415">
                  <c:v>7/9/2012</c:v>
                </c:pt>
                <c:pt idx="1416">
                  <c:v>7/16/2012</c:v>
                </c:pt>
                <c:pt idx="1417">
                  <c:v>7/23/2012</c:v>
                </c:pt>
                <c:pt idx="1418">
                  <c:v>7/30/2012</c:v>
                </c:pt>
                <c:pt idx="1419">
                  <c:v>8/6/2012</c:v>
                </c:pt>
                <c:pt idx="1420">
                  <c:v>8/13/2012</c:v>
                </c:pt>
                <c:pt idx="1421">
                  <c:v>8/20/2012</c:v>
                </c:pt>
                <c:pt idx="1422">
                  <c:v>8/27/2012</c:v>
                </c:pt>
                <c:pt idx="1423">
                  <c:v>9/3/2012</c:v>
                </c:pt>
                <c:pt idx="1424">
                  <c:v>9/10/2012</c:v>
                </c:pt>
                <c:pt idx="1425">
                  <c:v>9/17/2012</c:v>
                </c:pt>
                <c:pt idx="1426">
                  <c:v>9/24/2012</c:v>
                </c:pt>
                <c:pt idx="1427">
                  <c:v>10/1/2012</c:v>
                </c:pt>
                <c:pt idx="1428">
                  <c:v>10/8/2012</c:v>
                </c:pt>
                <c:pt idx="1429">
                  <c:v>10/15/2012</c:v>
                </c:pt>
                <c:pt idx="1430">
                  <c:v>10/22/2012</c:v>
                </c:pt>
                <c:pt idx="1431">
                  <c:v>10/29/2012</c:v>
                </c:pt>
                <c:pt idx="1432">
                  <c:v>11/5/2012</c:v>
                </c:pt>
                <c:pt idx="1433">
                  <c:v>11/12/2012</c:v>
                </c:pt>
                <c:pt idx="1434">
                  <c:v>11/19/2012</c:v>
                </c:pt>
                <c:pt idx="1435">
                  <c:v>11/26/2012</c:v>
                </c:pt>
                <c:pt idx="1436">
                  <c:v>12/3/2012</c:v>
                </c:pt>
                <c:pt idx="1437">
                  <c:v>12/10/2012</c:v>
                </c:pt>
                <c:pt idx="1438">
                  <c:v>12/17/2012</c:v>
                </c:pt>
                <c:pt idx="1439">
                  <c:v>12/24/2012</c:v>
                </c:pt>
                <c:pt idx="1440">
                  <c:v>12/31/2012</c:v>
                </c:pt>
                <c:pt idx="1441">
                  <c:v>1/7/2013</c:v>
                </c:pt>
                <c:pt idx="1442">
                  <c:v>1/14/2013</c:v>
                </c:pt>
                <c:pt idx="1443">
                  <c:v>1/21/2013</c:v>
                </c:pt>
                <c:pt idx="1444">
                  <c:v>1/28/2013</c:v>
                </c:pt>
                <c:pt idx="1445">
                  <c:v>2/4/2013</c:v>
                </c:pt>
                <c:pt idx="1446">
                  <c:v>2/11/2013</c:v>
                </c:pt>
                <c:pt idx="1447">
                  <c:v>2/18/2013</c:v>
                </c:pt>
                <c:pt idx="1448">
                  <c:v>2/25/2013</c:v>
                </c:pt>
                <c:pt idx="1449">
                  <c:v>3/4/2013</c:v>
                </c:pt>
                <c:pt idx="1450">
                  <c:v>3/11/2013</c:v>
                </c:pt>
                <c:pt idx="1451">
                  <c:v>3/18/2013</c:v>
                </c:pt>
                <c:pt idx="1452">
                  <c:v>3/25/2013</c:v>
                </c:pt>
                <c:pt idx="1453">
                  <c:v>4/1/2013</c:v>
                </c:pt>
                <c:pt idx="1454">
                  <c:v>4/8/2013</c:v>
                </c:pt>
                <c:pt idx="1455">
                  <c:v>4/15/2013</c:v>
                </c:pt>
                <c:pt idx="1456">
                  <c:v>4/22/2013</c:v>
                </c:pt>
                <c:pt idx="1457">
                  <c:v>4/29/2013</c:v>
                </c:pt>
                <c:pt idx="1458">
                  <c:v>5/6/2013</c:v>
                </c:pt>
                <c:pt idx="1459">
                  <c:v>5/13/2013</c:v>
                </c:pt>
                <c:pt idx="1460">
                  <c:v>5/20/2013</c:v>
                </c:pt>
                <c:pt idx="1461">
                  <c:v>5/27/2013</c:v>
                </c:pt>
                <c:pt idx="1462">
                  <c:v>6/3/2013</c:v>
                </c:pt>
                <c:pt idx="1463">
                  <c:v>6/10/2013</c:v>
                </c:pt>
                <c:pt idx="1464">
                  <c:v>6/17/2013</c:v>
                </c:pt>
                <c:pt idx="1465">
                  <c:v>6/24/2013</c:v>
                </c:pt>
                <c:pt idx="1466">
                  <c:v>7/1/2013</c:v>
                </c:pt>
                <c:pt idx="1467">
                  <c:v>7/8/2013</c:v>
                </c:pt>
                <c:pt idx="1468">
                  <c:v>7/15/2013</c:v>
                </c:pt>
                <c:pt idx="1469">
                  <c:v>7/22/2013</c:v>
                </c:pt>
                <c:pt idx="1470">
                  <c:v>7/29/2013</c:v>
                </c:pt>
                <c:pt idx="1471">
                  <c:v>8/5/2013</c:v>
                </c:pt>
                <c:pt idx="1472">
                  <c:v>8/12/2013</c:v>
                </c:pt>
                <c:pt idx="1473">
                  <c:v>8/19/2013</c:v>
                </c:pt>
                <c:pt idx="1474">
                  <c:v>8/26/2013</c:v>
                </c:pt>
                <c:pt idx="1475">
                  <c:v>9/2/2013</c:v>
                </c:pt>
                <c:pt idx="1476">
                  <c:v>9/9/2013</c:v>
                </c:pt>
                <c:pt idx="1477">
                  <c:v>9/16/2013</c:v>
                </c:pt>
                <c:pt idx="1478">
                  <c:v>9/23/2013</c:v>
                </c:pt>
                <c:pt idx="1479">
                  <c:v>9/30/2013</c:v>
                </c:pt>
                <c:pt idx="1480">
                  <c:v>10/7/2013</c:v>
                </c:pt>
                <c:pt idx="1481">
                  <c:v>10/14/2013</c:v>
                </c:pt>
                <c:pt idx="1482">
                  <c:v>10/21/2013</c:v>
                </c:pt>
                <c:pt idx="1483">
                  <c:v>10/28/2013</c:v>
                </c:pt>
                <c:pt idx="1484">
                  <c:v>11/4/2013</c:v>
                </c:pt>
                <c:pt idx="1485">
                  <c:v>11/11/2013</c:v>
                </c:pt>
                <c:pt idx="1486">
                  <c:v>11/18/2013</c:v>
                </c:pt>
                <c:pt idx="1487">
                  <c:v>11/25/2013</c:v>
                </c:pt>
                <c:pt idx="1488">
                  <c:v>12/2/2013</c:v>
                </c:pt>
                <c:pt idx="1489">
                  <c:v>12/9/2013</c:v>
                </c:pt>
                <c:pt idx="1490">
                  <c:v>12/16/2013</c:v>
                </c:pt>
                <c:pt idx="1491">
                  <c:v>12/23/2013</c:v>
                </c:pt>
                <c:pt idx="1492">
                  <c:v>12/30/2013</c:v>
                </c:pt>
                <c:pt idx="1493">
                  <c:v>1/6/2014</c:v>
                </c:pt>
                <c:pt idx="1494">
                  <c:v>1/13/2014</c:v>
                </c:pt>
                <c:pt idx="1495">
                  <c:v>1/20/2014</c:v>
                </c:pt>
                <c:pt idx="1496">
                  <c:v>1/27/2014</c:v>
                </c:pt>
                <c:pt idx="1497">
                  <c:v>2/3/2014</c:v>
                </c:pt>
                <c:pt idx="1498">
                  <c:v>2/10/2014</c:v>
                </c:pt>
                <c:pt idx="1499">
                  <c:v>2/17/2014</c:v>
                </c:pt>
                <c:pt idx="1500">
                  <c:v>2/24/2014</c:v>
                </c:pt>
                <c:pt idx="1501">
                  <c:v>3/3/2014</c:v>
                </c:pt>
                <c:pt idx="1502">
                  <c:v>3/10/2014</c:v>
                </c:pt>
                <c:pt idx="1503">
                  <c:v>3/17/2014</c:v>
                </c:pt>
                <c:pt idx="1504">
                  <c:v>3/24/2014</c:v>
                </c:pt>
                <c:pt idx="1505">
                  <c:v>3/31/2014</c:v>
                </c:pt>
                <c:pt idx="1506">
                  <c:v>4/7/2014</c:v>
                </c:pt>
                <c:pt idx="1507">
                  <c:v>4/14/2014</c:v>
                </c:pt>
                <c:pt idx="1508">
                  <c:v>4/21/2014</c:v>
                </c:pt>
                <c:pt idx="1509">
                  <c:v>4/28/2014</c:v>
                </c:pt>
                <c:pt idx="1510">
                  <c:v>5/5/2014</c:v>
                </c:pt>
                <c:pt idx="1511">
                  <c:v>5/12/2014</c:v>
                </c:pt>
                <c:pt idx="1512">
                  <c:v>5/19/2014</c:v>
                </c:pt>
                <c:pt idx="1513">
                  <c:v>5/26/2014</c:v>
                </c:pt>
                <c:pt idx="1514">
                  <c:v>6/2/2014</c:v>
                </c:pt>
                <c:pt idx="1515">
                  <c:v>6/9/2014</c:v>
                </c:pt>
                <c:pt idx="1516">
                  <c:v>6/16/2014</c:v>
                </c:pt>
                <c:pt idx="1517">
                  <c:v>6/23/2014</c:v>
                </c:pt>
                <c:pt idx="1518">
                  <c:v>6/30/2014</c:v>
                </c:pt>
                <c:pt idx="1519">
                  <c:v>7/7/2014</c:v>
                </c:pt>
                <c:pt idx="1520">
                  <c:v>7/14/2014</c:v>
                </c:pt>
                <c:pt idx="1521">
                  <c:v>7/21/2014</c:v>
                </c:pt>
                <c:pt idx="1522">
                  <c:v>7/28/2014</c:v>
                </c:pt>
                <c:pt idx="1523">
                  <c:v>8/4/2014</c:v>
                </c:pt>
                <c:pt idx="1524">
                  <c:v>8/11/2014</c:v>
                </c:pt>
                <c:pt idx="1525">
                  <c:v>8/18/2014</c:v>
                </c:pt>
                <c:pt idx="1526">
                  <c:v>8/25/2014</c:v>
                </c:pt>
                <c:pt idx="1527">
                  <c:v>9/1/2014</c:v>
                </c:pt>
                <c:pt idx="1528">
                  <c:v>9/8/2014</c:v>
                </c:pt>
                <c:pt idx="1529">
                  <c:v>9/15/2014</c:v>
                </c:pt>
                <c:pt idx="1530">
                  <c:v>9/22/2014</c:v>
                </c:pt>
                <c:pt idx="1531">
                  <c:v>9/29/2014</c:v>
                </c:pt>
                <c:pt idx="1532">
                  <c:v>10/6/2014</c:v>
                </c:pt>
                <c:pt idx="1533">
                  <c:v>10/13/2014</c:v>
                </c:pt>
                <c:pt idx="1534">
                  <c:v>10/20/2014</c:v>
                </c:pt>
                <c:pt idx="1535">
                  <c:v>10/27/2014</c:v>
                </c:pt>
                <c:pt idx="1536">
                  <c:v>11/3/2014</c:v>
                </c:pt>
                <c:pt idx="1537">
                  <c:v>11/10/2014</c:v>
                </c:pt>
                <c:pt idx="1538">
                  <c:v>11/17/2014</c:v>
                </c:pt>
                <c:pt idx="1539">
                  <c:v>11/24/2014</c:v>
                </c:pt>
                <c:pt idx="1540">
                  <c:v>12/1/2014</c:v>
                </c:pt>
                <c:pt idx="1541">
                  <c:v>12/8/2014</c:v>
                </c:pt>
                <c:pt idx="1542">
                  <c:v>12/15/2014</c:v>
                </c:pt>
                <c:pt idx="1543">
                  <c:v>12/22/2014</c:v>
                </c:pt>
                <c:pt idx="1544">
                  <c:v>12/29/2014</c:v>
                </c:pt>
                <c:pt idx="1545">
                  <c:v>1/5/2015</c:v>
                </c:pt>
                <c:pt idx="1546">
                  <c:v>1/12/2015</c:v>
                </c:pt>
                <c:pt idx="1547">
                  <c:v>1/19/2015</c:v>
                </c:pt>
                <c:pt idx="1548">
                  <c:v>1/26/2015</c:v>
                </c:pt>
                <c:pt idx="1549">
                  <c:v>2/2/2015</c:v>
                </c:pt>
                <c:pt idx="1550">
                  <c:v>2/9/2015</c:v>
                </c:pt>
                <c:pt idx="1551">
                  <c:v>2/16/2015</c:v>
                </c:pt>
                <c:pt idx="1552">
                  <c:v>2/23/2015</c:v>
                </c:pt>
                <c:pt idx="1553">
                  <c:v>3/2/2015</c:v>
                </c:pt>
                <c:pt idx="1554">
                  <c:v>3/9/2015</c:v>
                </c:pt>
                <c:pt idx="1555">
                  <c:v>3/16/2015</c:v>
                </c:pt>
                <c:pt idx="1556">
                  <c:v>3/23/2015</c:v>
                </c:pt>
                <c:pt idx="1557">
                  <c:v>3/30/2015</c:v>
                </c:pt>
                <c:pt idx="1558">
                  <c:v>4/6/2015</c:v>
                </c:pt>
                <c:pt idx="1559">
                  <c:v>4/13/2015</c:v>
                </c:pt>
                <c:pt idx="1560">
                  <c:v>4/20/2015</c:v>
                </c:pt>
                <c:pt idx="1561">
                  <c:v>4/27/2015</c:v>
                </c:pt>
                <c:pt idx="1562">
                  <c:v>5/4/2015</c:v>
                </c:pt>
                <c:pt idx="1563">
                  <c:v>5/11/2015</c:v>
                </c:pt>
                <c:pt idx="1564">
                  <c:v>5/18/2015</c:v>
                </c:pt>
                <c:pt idx="1565">
                  <c:v>5/25/2015</c:v>
                </c:pt>
                <c:pt idx="1566">
                  <c:v>6/1/2015</c:v>
                </c:pt>
                <c:pt idx="1567">
                  <c:v>6/8/2015</c:v>
                </c:pt>
                <c:pt idx="1568">
                  <c:v>6/15/2015</c:v>
                </c:pt>
                <c:pt idx="1569">
                  <c:v>6/22/2015</c:v>
                </c:pt>
                <c:pt idx="1570">
                  <c:v>6/29/2015</c:v>
                </c:pt>
                <c:pt idx="1571">
                  <c:v>7/6/2015</c:v>
                </c:pt>
                <c:pt idx="1572">
                  <c:v>7/13/2015</c:v>
                </c:pt>
                <c:pt idx="1573">
                  <c:v>7/20/2015</c:v>
                </c:pt>
                <c:pt idx="1574">
                  <c:v>7/27/2015</c:v>
                </c:pt>
                <c:pt idx="1575">
                  <c:v>8/3/2015</c:v>
                </c:pt>
                <c:pt idx="1576">
                  <c:v>8/10/2015</c:v>
                </c:pt>
                <c:pt idx="1577">
                  <c:v>8/17/2015</c:v>
                </c:pt>
                <c:pt idx="1578">
                  <c:v>8/24/2015</c:v>
                </c:pt>
                <c:pt idx="1579">
                  <c:v>8/31/2015</c:v>
                </c:pt>
                <c:pt idx="1580">
                  <c:v>9/7/2015</c:v>
                </c:pt>
                <c:pt idx="1581">
                  <c:v>9/14/2015</c:v>
                </c:pt>
                <c:pt idx="1582">
                  <c:v>9/21/2015</c:v>
                </c:pt>
                <c:pt idx="1583">
                  <c:v>9/28/2015</c:v>
                </c:pt>
                <c:pt idx="1584">
                  <c:v>10/5/2015</c:v>
                </c:pt>
                <c:pt idx="1585">
                  <c:v>10/12/2015</c:v>
                </c:pt>
                <c:pt idx="1586">
                  <c:v>10/19/2015</c:v>
                </c:pt>
                <c:pt idx="1587">
                  <c:v>10/26/2015</c:v>
                </c:pt>
                <c:pt idx="1588">
                  <c:v>11/2/2015</c:v>
                </c:pt>
                <c:pt idx="1589">
                  <c:v>11/9/2015</c:v>
                </c:pt>
                <c:pt idx="1590">
                  <c:v>11/16/2015</c:v>
                </c:pt>
                <c:pt idx="1591">
                  <c:v>11/23/2015</c:v>
                </c:pt>
                <c:pt idx="1592">
                  <c:v>11/30/2015</c:v>
                </c:pt>
                <c:pt idx="1593">
                  <c:v>12/7/2015</c:v>
                </c:pt>
                <c:pt idx="1594">
                  <c:v>12/14/2015</c:v>
                </c:pt>
                <c:pt idx="1595">
                  <c:v>12/21/2015</c:v>
                </c:pt>
                <c:pt idx="1596">
                  <c:v>12/28/2015</c:v>
                </c:pt>
                <c:pt idx="1597">
                  <c:v>1/4/2016</c:v>
                </c:pt>
                <c:pt idx="1598">
                  <c:v>1/11/2016</c:v>
                </c:pt>
                <c:pt idx="1599">
                  <c:v>1/18/2016</c:v>
                </c:pt>
                <c:pt idx="1600">
                  <c:v>1/25/2016</c:v>
                </c:pt>
                <c:pt idx="1601">
                  <c:v>2/1/2016</c:v>
                </c:pt>
                <c:pt idx="1602">
                  <c:v>2/8/2016</c:v>
                </c:pt>
                <c:pt idx="1603">
                  <c:v>2/15/2016</c:v>
                </c:pt>
                <c:pt idx="1604">
                  <c:v>2/22/2016</c:v>
                </c:pt>
                <c:pt idx="1605">
                  <c:v>2/29/2016</c:v>
                </c:pt>
                <c:pt idx="1606">
                  <c:v>3/7/2016</c:v>
                </c:pt>
                <c:pt idx="1607">
                  <c:v>3/14/2016</c:v>
                </c:pt>
                <c:pt idx="1608">
                  <c:v>3/21/2016</c:v>
                </c:pt>
                <c:pt idx="1609">
                  <c:v>3/28/2016</c:v>
                </c:pt>
                <c:pt idx="1610">
                  <c:v>4/4/2016</c:v>
                </c:pt>
                <c:pt idx="1611">
                  <c:v>4/11/2016</c:v>
                </c:pt>
                <c:pt idx="1612">
                  <c:v>4/18/2016</c:v>
                </c:pt>
                <c:pt idx="1613">
                  <c:v>4/25/2016</c:v>
                </c:pt>
                <c:pt idx="1614">
                  <c:v>5/2/2016</c:v>
                </c:pt>
                <c:pt idx="1615">
                  <c:v>5/9/2016</c:v>
                </c:pt>
                <c:pt idx="1616">
                  <c:v>5/16/2016</c:v>
                </c:pt>
                <c:pt idx="1617">
                  <c:v>5/23/2016</c:v>
                </c:pt>
                <c:pt idx="1618">
                  <c:v>5/30/2016</c:v>
                </c:pt>
                <c:pt idx="1619">
                  <c:v>6/6/2016</c:v>
                </c:pt>
                <c:pt idx="1620">
                  <c:v>6/13/2016</c:v>
                </c:pt>
                <c:pt idx="1621">
                  <c:v>6/20/2016</c:v>
                </c:pt>
                <c:pt idx="1622">
                  <c:v>6/27/2016</c:v>
                </c:pt>
                <c:pt idx="1623">
                  <c:v>7/4/2016</c:v>
                </c:pt>
                <c:pt idx="1624">
                  <c:v>7/11/2016</c:v>
                </c:pt>
                <c:pt idx="1625">
                  <c:v>7/18/2016</c:v>
                </c:pt>
                <c:pt idx="1626">
                  <c:v>7/25/2016</c:v>
                </c:pt>
                <c:pt idx="1627">
                  <c:v>8/1/2016</c:v>
                </c:pt>
                <c:pt idx="1628">
                  <c:v>8/8/2016</c:v>
                </c:pt>
                <c:pt idx="1629">
                  <c:v>8/15/2016</c:v>
                </c:pt>
                <c:pt idx="1630">
                  <c:v>8/22/2016</c:v>
                </c:pt>
                <c:pt idx="1631">
                  <c:v>8/29/2016</c:v>
                </c:pt>
                <c:pt idx="1632">
                  <c:v>9/5/2016</c:v>
                </c:pt>
                <c:pt idx="1633">
                  <c:v>9/12/2016</c:v>
                </c:pt>
                <c:pt idx="1634">
                  <c:v>9/19/2016</c:v>
                </c:pt>
                <c:pt idx="1635">
                  <c:v>9/26/2016</c:v>
                </c:pt>
                <c:pt idx="1636">
                  <c:v>10/3/2016</c:v>
                </c:pt>
                <c:pt idx="1637">
                  <c:v>10/10/2016</c:v>
                </c:pt>
                <c:pt idx="1638">
                  <c:v>10/17/2016</c:v>
                </c:pt>
                <c:pt idx="1639">
                  <c:v>10/24/2016</c:v>
                </c:pt>
                <c:pt idx="1640">
                  <c:v>10/31/2016</c:v>
                </c:pt>
                <c:pt idx="1641">
                  <c:v>11/7/2016</c:v>
                </c:pt>
                <c:pt idx="1642">
                  <c:v>11/14/2016</c:v>
                </c:pt>
                <c:pt idx="1643">
                  <c:v>11/21/2016</c:v>
                </c:pt>
                <c:pt idx="1644">
                  <c:v>11/28/2016</c:v>
                </c:pt>
                <c:pt idx="1645">
                  <c:v>12/5/2016</c:v>
                </c:pt>
                <c:pt idx="1646">
                  <c:v>12/12/2016</c:v>
                </c:pt>
                <c:pt idx="1647">
                  <c:v>12/19/2016</c:v>
                </c:pt>
                <c:pt idx="1648">
                  <c:v>12/26/2016</c:v>
                </c:pt>
                <c:pt idx="1649">
                  <c:v>1/2/2017</c:v>
                </c:pt>
                <c:pt idx="1650">
                  <c:v>1/9/2017</c:v>
                </c:pt>
                <c:pt idx="1651">
                  <c:v>1/16/2017</c:v>
                </c:pt>
                <c:pt idx="1652">
                  <c:v>1/23/2017</c:v>
                </c:pt>
                <c:pt idx="1653">
                  <c:v>1/30/2017</c:v>
                </c:pt>
                <c:pt idx="1654">
                  <c:v>2/6/2017</c:v>
                </c:pt>
                <c:pt idx="1655">
                  <c:v>2/13/2017</c:v>
                </c:pt>
                <c:pt idx="1656">
                  <c:v>2/20/2017</c:v>
                </c:pt>
                <c:pt idx="1657">
                  <c:v>2/27/2017</c:v>
                </c:pt>
                <c:pt idx="1658">
                  <c:v>3/6/2017</c:v>
                </c:pt>
                <c:pt idx="1659">
                  <c:v>3/13/2017</c:v>
                </c:pt>
                <c:pt idx="1660">
                  <c:v>3/20/2017</c:v>
                </c:pt>
                <c:pt idx="1661">
                  <c:v>3/27/2017</c:v>
                </c:pt>
                <c:pt idx="1662">
                  <c:v>4/3/2017</c:v>
                </c:pt>
                <c:pt idx="1663">
                  <c:v>4/10/2017</c:v>
                </c:pt>
                <c:pt idx="1664">
                  <c:v>4/17/2017</c:v>
                </c:pt>
                <c:pt idx="1665">
                  <c:v>4/24/2017</c:v>
                </c:pt>
                <c:pt idx="1666">
                  <c:v>5/1/2017</c:v>
                </c:pt>
                <c:pt idx="1667">
                  <c:v>5/8/2017</c:v>
                </c:pt>
                <c:pt idx="1668">
                  <c:v>5/15/2017</c:v>
                </c:pt>
                <c:pt idx="1669">
                  <c:v>5/22/2017</c:v>
                </c:pt>
                <c:pt idx="1670">
                  <c:v>5/29/2017</c:v>
                </c:pt>
                <c:pt idx="1671">
                  <c:v>6/5/2017</c:v>
                </c:pt>
                <c:pt idx="1672">
                  <c:v>6/12/2017</c:v>
                </c:pt>
                <c:pt idx="1673">
                  <c:v>6/19/2017</c:v>
                </c:pt>
                <c:pt idx="1674">
                  <c:v>6/26/2017</c:v>
                </c:pt>
                <c:pt idx="1675">
                  <c:v>7/3/2017</c:v>
                </c:pt>
                <c:pt idx="1676">
                  <c:v>7/10/2017</c:v>
                </c:pt>
                <c:pt idx="1677">
                  <c:v>7/17/2017</c:v>
                </c:pt>
                <c:pt idx="1678">
                  <c:v>7/24/2017</c:v>
                </c:pt>
                <c:pt idx="1679">
                  <c:v>7/31/2017</c:v>
                </c:pt>
                <c:pt idx="1680">
                  <c:v>8/7/2017</c:v>
                </c:pt>
                <c:pt idx="1681">
                  <c:v>8/14/2017</c:v>
                </c:pt>
                <c:pt idx="1682">
                  <c:v>8/21/2017</c:v>
                </c:pt>
                <c:pt idx="1683">
                  <c:v>8/28/2017</c:v>
                </c:pt>
                <c:pt idx="1684">
                  <c:v>9/4/2017</c:v>
                </c:pt>
                <c:pt idx="1685">
                  <c:v>9/11/2017</c:v>
                </c:pt>
                <c:pt idx="1686">
                  <c:v>9/18/2017</c:v>
                </c:pt>
                <c:pt idx="1687">
                  <c:v>9/25/2017</c:v>
                </c:pt>
                <c:pt idx="1688">
                  <c:v>10/2/2017</c:v>
                </c:pt>
                <c:pt idx="1689">
                  <c:v>10/9/2017</c:v>
                </c:pt>
                <c:pt idx="1690">
                  <c:v>10/16/2017</c:v>
                </c:pt>
                <c:pt idx="1691">
                  <c:v>10/23/2017</c:v>
                </c:pt>
                <c:pt idx="1692">
                  <c:v>10/30/2017</c:v>
                </c:pt>
                <c:pt idx="1693">
                  <c:v>11/6/2017</c:v>
                </c:pt>
                <c:pt idx="1694">
                  <c:v>11/13/2017</c:v>
                </c:pt>
                <c:pt idx="1695">
                  <c:v>11/20/2017</c:v>
                </c:pt>
                <c:pt idx="1696">
                  <c:v>11/27/2017</c:v>
                </c:pt>
                <c:pt idx="1697">
                  <c:v>12/4/2017</c:v>
                </c:pt>
                <c:pt idx="1698">
                  <c:v>12/11/2017</c:v>
                </c:pt>
                <c:pt idx="1699">
                  <c:v>12/18/2017</c:v>
                </c:pt>
                <c:pt idx="1700">
                  <c:v>12/25/2017</c:v>
                </c:pt>
                <c:pt idx="1701">
                  <c:v>1/1/2018</c:v>
                </c:pt>
                <c:pt idx="1702">
                  <c:v>1/8/2018</c:v>
                </c:pt>
                <c:pt idx="1703">
                  <c:v>1/15/2018</c:v>
                </c:pt>
                <c:pt idx="1704">
                  <c:v>1/22/2018</c:v>
                </c:pt>
                <c:pt idx="1705">
                  <c:v>1/29/2018</c:v>
                </c:pt>
                <c:pt idx="1706">
                  <c:v>2/5/2018</c:v>
                </c:pt>
                <c:pt idx="1707">
                  <c:v>2/12/2018</c:v>
                </c:pt>
                <c:pt idx="1708">
                  <c:v>2/19/2018</c:v>
                </c:pt>
                <c:pt idx="1709">
                  <c:v>2/26/2018</c:v>
                </c:pt>
                <c:pt idx="1710">
                  <c:v>3/5/2018</c:v>
                </c:pt>
                <c:pt idx="1711">
                  <c:v>3/12/2018</c:v>
                </c:pt>
                <c:pt idx="1712">
                  <c:v>3/19/2018</c:v>
                </c:pt>
                <c:pt idx="1713">
                  <c:v>3/26/2018</c:v>
                </c:pt>
                <c:pt idx="1714">
                  <c:v>4/2/2018</c:v>
                </c:pt>
                <c:pt idx="1715">
                  <c:v>4/9/2018</c:v>
                </c:pt>
                <c:pt idx="1716">
                  <c:v>4/16/2018</c:v>
                </c:pt>
                <c:pt idx="1717">
                  <c:v>4/23/2018</c:v>
                </c:pt>
                <c:pt idx="1718">
                  <c:v>4/30/2018</c:v>
                </c:pt>
                <c:pt idx="1719">
                  <c:v>5/7/2018</c:v>
                </c:pt>
                <c:pt idx="1720">
                  <c:v>5/14/2018</c:v>
                </c:pt>
                <c:pt idx="1721">
                  <c:v>5/21/2018</c:v>
                </c:pt>
                <c:pt idx="1722">
                  <c:v>5/28/2018</c:v>
                </c:pt>
                <c:pt idx="1723">
                  <c:v>6/4/2018</c:v>
                </c:pt>
                <c:pt idx="1724">
                  <c:v>6/11/2018</c:v>
                </c:pt>
                <c:pt idx="1725">
                  <c:v>6/18/2018</c:v>
                </c:pt>
                <c:pt idx="1726">
                  <c:v>6/25/2018</c:v>
                </c:pt>
                <c:pt idx="1727">
                  <c:v>7/2/2018</c:v>
                </c:pt>
                <c:pt idx="1728">
                  <c:v>7/9/2018</c:v>
                </c:pt>
                <c:pt idx="1729">
                  <c:v>7/16/2018</c:v>
                </c:pt>
                <c:pt idx="1730">
                  <c:v>7/23/2018</c:v>
                </c:pt>
                <c:pt idx="1731">
                  <c:v>7/30/2018</c:v>
                </c:pt>
                <c:pt idx="1732">
                  <c:v>8/6/2018</c:v>
                </c:pt>
                <c:pt idx="1733">
                  <c:v>8/13/2018</c:v>
                </c:pt>
                <c:pt idx="1734">
                  <c:v>8/20/2018</c:v>
                </c:pt>
                <c:pt idx="1735">
                  <c:v>8/27/2018</c:v>
                </c:pt>
                <c:pt idx="1736">
                  <c:v>9/3/2018</c:v>
                </c:pt>
                <c:pt idx="1737">
                  <c:v>9/10/2018</c:v>
                </c:pt>
                <c:pt idx="1738">
                  <c:v>9/17/2018</c:v>
                </c:pt>
                <c:pt idx="1739">
                  <c:v>9/24/2018</c:v>
                </c:pt>
                <c:pt idx="1740">
                  <c:v>10/1/2018</c:v>
                </c:pt>
                <c:pt idx="1741">
                  <c:v>10/8/2018</c:v>
                </c:pt>
                <c:pt idx="1742">
                  <c:v>10/15/2018</c:v>
                </c:pt>
                <c:pt idx="1743">
                  <c:v>10/22/2018</c:v>
                </c:pt>
                <c:pt idx="1744">
                  <c:v>10/29/2018</c:v>
                </c:pt>
                <c:pt idx="1745">
                  <c:v>11/5/2018</c:v>
                </c:pt>
                <c:pt idx="1746">
                  <c:v>11/12/2018</c:v>
                </c:pt>
                <c:pt idx="1747">
                  <c:v>11/19/2018</c:v>
                </c:pt>
                <c:pt idx="1748">
                  <c:v>11/26/2018</c:v>
                </c:pt>
                <c:pt idx="1749">
                  <c:v>12/3/2018</c:v>
                </c:pt>
                <c:pt idx="1750">
                  <c:v>12/10/2018</c:v>
                </c:pt>
                <c:pt idx="1751">
                  <c:v>12/17/2018</c:v>
                </c:pt>
                <c:pt idx="1752">
                  <c:v>12/24/2018</c:v>
                </c:pt>
                <c:pt idx="1753">
                  <c:v>12/31/2018</c:v>
                </c:pt>
                <c:pt idx="1754">
                  <c:v>1/7/2019</c:v>
                </c:pt>
                <c:pt idx="1755">
                  <c:v>1/14/2019</c:v>
                </c:pt>
                <c:pt idx="1756">
                  <c:v>1/21/2019</c:v>
                </c:pt>
                <c:pt idx="1757">
                  <c:v>1/28/2019</c:v>
                </c:pt>
                <c:pt idx="1758">
                  <c:v>2/4/2019</c:v>
                </c:pt>
                <c:pt idx="1759">
                  <c:v>2/11/2019</c:v>
                </c:pt>
                <c:pt idx="1760">
                  <c:v>2/18/2019</c:v>
                </c:pt>
                <c:pt idx="1761">
                  <c:v>2/25/2019</c:v>
                </c:pt>
                <c:pt idx="1762">
                  <c:v>3/4/2019</c:v>
                </c:pt>
                <c:pt idx="1763">
                  <c:v>3/11/2019</c:v>
                </c:pt>
                <c:pt idx="1764">
                  <c:v>3/18/2019</c:v>
                </c:pt>
                <c:pt idx="1765">
                  <c:v>3/25/2019</c:v>
                </c:pt>
                <c:pt idx="1766">
                  <c:v>4/1/2019</c:v>
                </c:pt>
                <c:pt idx="1767">
                  <c:v>4/8/2019</c:v>
                </c:pt>
                <c:pt idx="1768">
                  <c:v>4/15/2019</c:v>
                </c:pt>
                <c:pt idx="1769">
                  <c:v>4/22/2019</c:v>
                </c:pt>
                <c:pt idx="1770">
                  <c:v>4/29/2019</c:v>
                </c:pt>
                <c:pt idx="1771">
                  <c:v>5/6/2019</c:v>
                </c:pt>
                <c:pt idx="1772">
                  <c:v>5/13/2019</c:v>
                </c:pt>
                <c:pt idx="1773">
                  <c:v>5/20/2019</c:v>
                </c:pt>
                <c:pt idx="1774">
                  <c:v>5/27/2019</c:v>
                </c:pt>
                <c:pt idx="1775">
                  <c:v>6/3/2019</c:v>
                </c:pt>
                <c:pt idx="1776">
                  <c:v>6/10/2019</c:v>
                </c:pt>
                <c:pt idx="1777">
                  <c:v>6/17/2019</c:v>
                </c:pt>
                <c:pt idx="1778">
                  <c:v>6/24/2019</c:v>
                </c:pt>
                <c:pt idx="1779">
                  <c:v>7/1/2019</c:v>
                </c:pt>
                <c:pt idx="1780">
                  <c:v>7/8/2019</c:v>
                </c:pt>
                <c:pt idx="1781">
                  <c:v>7/15/2019</c:v>
                </c:pt>
                <c:pt idx="1782">
                  <c:v>7/22/2019</c:v>
                </c:pt>
                <c:pt idx="1783">
                  <c:v>7/29/2019</c:v>
                </c:pt>
                <c:pt idx="1784">
                  <c:v>8/5/2019</c:v>
                </c:pt>
                <c:pt idx="1785">
                  <c:v>8/12/2019</c:v>
                </c:pt>
                <c:pt idx="1786">
                  <c:v>8/19/2019</c:v>
                </c:pt>
                <c:pt idx="1787">
                  <c:v>8/26/2019</c:v>
                </c:pt>
                <c:pt idx="1788">
                  <c:v>9/2/2019</c:v>
                </c:pt>
                <c:pt idx="1789">
                  <c:v>9/9/2019</c:v>
                </c:pt>
                <c:pt idx="1790">
                  <c:v>9/16/2019</c:v>
                </c:pt>
                <c:pt idx="1791">
                  <c:v>9/23/2019</c:v>
                </c:pt>
                <c:pt idx="1792">
                  <c:v>9/30/2019</c:v>
                </c:pt>
                <c:pt idx="1793">
                  <c:v>10/7/2019</c:v>
                </c:pt>
                <c:pt idx="1794">
                  <c:v>10/14/2019</c:v>
                </c:pt>
                <c:pt idx="1795">
                  <c:v>10/21/2019</c:v>
                </c:pt>
                <c:pt idx="1796">
                  <c:v>10/28/2019</c:v>
                </c:pt>
                <c:pt idx="1797">
                  <c:v>11/4/2019</c:v>
                </c:pt>
                <c:pt idx="1798">
                  <c:v>11/11/2019</c:v>
                </c:pt>
                <c:pt idx="1799">
                  <c:v>11/18/2019</c:v>
                </c:pt>
                <c:pt idx="1800">
                  <c:v>11/25/2019</c:v>
                </c:pt>
                <c:pt idx="1801">
                  <c:v>12/2/2019</c:v>
                </c:pt>
                <c:pt idx="1802">
                  <c:v>12/9/2019</c:v>
                </c:pt>
                <c:pt idx="1803">
                  <c:v>12/16/2019</c:v>
                </c:pt>
                <c:pt idx="1804">
                  <c:v>12/23/2019</c:v>
                </c:pt>
                <c:pt idx="1805">
                  <c:v>12/30/2019</c:v>
                </c:pt>
                <c:pt idx="1806">
                  <c:v>1/6/2020</c:v>
                </c:pt>
                <c:pt idx="1807">
                  <c:v>1/13/2020</c:v>
                </c:pt>
                <c:pt idx="1808">
                  <c:v>1/20/2020</c:v>
                </c:pt>
                <c:pt idx="1809">
                  <c:v>1/27/2020</c:v>
                </c:pt>
                <c:pt idx="1810">
                  <c:v>2/3/2020</c:v>
                </c:pt>
                <c:pt idx="1811">
                  <c:v>2/10/2020</c:v>
                </c:pt>
                <c:pt idx="1812">
                  <c:v>2/17/2020</c:v>
                </c:pt>
                <c:pt idx="1813">
                  <c:v>2/24/2020</c:v>
                </c:pt>
                <c:pt idx="1814">
                  <c:v>3/2/2020</c:v>
                </c:pt>
                <c:pt idx="1815">
                  <c:v>3/9/2020</c:v>
                </c:pt>
                <c:pt idx="1816">
                  <c:v>3/16/2020</c:v>
                </c:pt>
                <c:pt idx="1817">
                  <c:v>3/23/2020</c:v>
                </c:pt>
                <c:pt idx="1818">
                  <c:v>3/30/2020</c:v>
                </c:pt>
                <c:pt idx="1819">
                  <c:v>4/6/2020</c:v>
                </c:pt>
                <c:pt idx="1820">
                  <c:v>4/13/2020</c:v>
                </c:pt>
                <c:pt idx="1821">
                  <c:v>4/20/2020</c:v>
                </c:pt>
                <c:pt idx="1822">
                  <c:v>4/27/2020</c:v>
                </c:pt>
                <c:pt idx="1823">
                  <c:v>5/4/2020</c:v>
                </c:pt>
                <c:pt idx="1824">
                  <c:v>5/11/2020</c:v>
                </c:pt>
                <c:pt idx="1825">
                  <c:v>5/18/2020</c:v>
                </c:pt>
                <c:pt idx="1826">
                  <c:v>5/25/2020</c:v>
                </c:pt>
                <c:pt idx="1827">
                  <c:v>6/1/2020</c:v>
                </c:pt>
                <c:pt idx="1828">
                  <c:v>6/8/2020</c:v>
                </c:pt>
                <c:pt idx="1829">
                  <c:v>6/15/2020</c:v>
                </c:pt>
                <c:pt idx="1830">
                  <c:v>6/22/2020</c:v>
                </c:pt>
                <c:pt idx="1831">
                  <c:v>6/29/2020</c:v>
                </c:pt>
                <c:pt idx="1832">
                  <c:v>7/6/2020</c:v>
                </c:pt>
                <c:pt idx="1833">
                  <c:v>7/13/2020</c:v>
                </c:pt>
                <c:pt idx="1834">
                  <c:v>7/20/2020</c:v>
                </c:pt>
                <c:pt idx="1835">
                  <c:v>7/27/2020</c:v>
                </c:pt>
                <c:pt idx="1836">
                  <c:v>8/3/2020</c:v>
                </c:pt>
                <c:pt idx="1837">
                  <c:v>8/10/2020</c:v>
                </c:pt>
                <c:pt idx="1838">
                  <c:v>8/17/2020</c:v>
                </c:pt>
                <c:pt idx="1839">
                  <c:v>8/24/2020</c:v>
                </c:pt>
                <c:pt idx="1840">
                  <c:v>8/31/2020</c:v>
                </c:pt>
                <c:pt idx="1841">
                  <c:v>9/7/2020</c:v>
                </c:pt>
                <c:pt idx="1842">
                  <c:v>9/14/2020</c:v>
                </c:pt>
                <c:pt idx="1843">
                  <c:v>9/21/2020</c:v>
                </c:pt>
                <c:pt idx="1844">
                  <c:v>9/28/2020</c:v>
                </c:pt>
                <c:pt idx="1845">
                  <c:v>10/5/2020</c:v>
                </c:pt>
                <c:pt idx="1846">
                  <c:v>10/12/2020</c:v>
                </c:pt>
                <c:pt idx="1847">
                  <c:v>10/19/2020</c:v>
                </c:pt>
                <c:pt idx="1848">
                  <c:v>10/26/2020</c:v>
                </c:pt>
                <c:pt idx="1849">
                  <c:v>11/2/2020</c:v>
                </c:pt>
                <c:pt idx="1850">
                  <c:v>11/9/2020</c:v>
                </c:pt>
                <c:pt idx="1851">
                  <c:v>11/16/2020</c:v>
                </c:pt>
                <c:pt idx="1852">
                  <c:v>11/23/2020</c:v>
                </c:pt>
                <c:pt idx="1853">
                  <c:v>11/30/2020</c:v>
                </c:pt>
                <c:pt idx="1854">
                  <c:v>12/7/2020</c:v>
                </c:pt>
                <c:pt idx="1855">
                  <c:v>12/14/2020</c:v>
                </c:pt>
                <c:pt idx="1856">
                  <c:v>12/21/2020</c:v>
                </c:pt>
                <c:pt idx="1857">
                  <c:v>12/28/2020</c:v>
                </c:pt>
                <c:pt idx="1858">
                  <c:v>1/4/2021</c:v>
                </c:pt>
                <c:pt idx="1859">
                  <c:v>1/11/2021</c:v>
                </c:pt>
                <c:pt idx="1860">
                  <c:v>1/18/2021</c:v>
                </c:pt>
                <c:pt idx="1861">
                  <c:v>1/25/2021</c:v>
                </c:pt>
                <c:pt idx="1862">
                  <c:v>2/1/2021</c:v>
                </c:pt>
                <c:pt idx="1863">
                  <c:v>2/8/2021</c:v>
                </c:pt>
                <c:pt idx="1864">
                  <c:v>2/15/2021</c:v>
                </c:pt>
                <c:pt idx="1865">
                  <c:v>2/22/2021</c:v>
                </c:pt>
                <c:pt idx="1866">
                  <c:v>3/1/2021</c:v>
                </c:pt>
                <c:pt idx="1867">
                  <c:v>3/8/2021</c:v>
                </c:pt>
                <c:pt idx="1868">
                  <c:v>3/15/2021</c:v>
                </c:pt>
                <c:pt idx="1869">
                  <c:v>3/22/2021</c:v>
                </c:pt>
                <c:pt idx="1870">
                  <c:v>3/29/2021</c:v>
                </c:pt>
                <c:pt idx="1871">
                  <c:v>4/5/2021</c:v>
                </c:pt>
                <c:pt idx="1872">
                  <c:v>4/12/2021</c:v>
                </c:pt>
                <c:pt idx="1873">
                  <c:v>4/19/2021</c:v>
                </c:pt>
                <c:pt idx="1874">
                  <c:v>4/26/2021</c:v>
                </c:pt>
                <c:pt idx="1875">
                  <c:v>5/3/2021</c:v>
                </c:pt>
                <c:pt idx="1876">
                  <c:v>5/10/2021</c:v>
                </c:pt>
                <c:pt idx="1877">
                  <c:v>5/17/2021</c:v>
                </c:pt>
                <c:pt idx="1878">
                  <c:v>5/24/2021</c:v>
                </c:pt>
                <c:pt idx="1879">
                  <c:v>5/31/2021</c:v>
                </c:pt>
                <c:pt idx="1880">
                  <c:v>6/7/2021</c:v>
                </c:pt>
                <c:pt idx="1881">
                  <c:v>6/14/2021</c:v>
                </c:pt>
                <c:pt idx="1882">
                  <c:v>6/21/2021</c:v>
                </c:pt>
                <c:pt idx="1883">
                  <c:v>6/28/2021</c:v>
                </c:pt>
                <c:pt idx="1884">
                  <c:v>7/5/2021</c:v>
                </c:pt>
                <c:pt idx="1885">
                  <c:v>7/12/2021</c:v>
                </c:pt>
                <c:pt idx="1886">
                  <c:v>7/19/2021</c:v>
                </c:pt>
                <c:pt idx="1887">
                  <c:v>7/26/2021</c:v>
                </c:pt>
                <c:pt idx="1888">
                  <c:v>8/2/2021</c:v>
                </c:pt>
                <c:pt idx="1889">
                  <c:v>8/9/2021</c:v>
                </c:pt>
                <c:pt idx="1890">
                  <c:v>8/16/2021</c:v>
                </c:pt>
                <c:pt idx="1891">
                  <c:v>8/23/2021</c:v>
                </c:pt>
                <c:pt idx="1892">
                  <c:v>8/30/2021</c:v>
                </c:pt>
                <c:pt idx="1893">
                  <c:v>9/6/2021</c:v>
                </c:pt>
                <c:pt idx="1894">
                  <c:v>9/13/2021</c:v>
                </c:pt>
                <c:pt idx="1895">
                  <c:v>9/20/2021</c:v>
                </c:pt>
                <c:pt idx="1896">
                  <c:v>9/27/2021</c:v>
                </c:pt>
                <c:pt idx="1897">
                  <c:v>10/4/2021</c:v>
                </c:pt>
                <c:pt idx="1898">
                  <c:v>10/11/2021</c:v>
                </c:pt>
                <c:pt idx="1899">
                  <c:v>10/18/2021</c:v>
                </c:pt>
                <c:pt idx="1900">
                  <c:v>10/25/2021</c:v>
                </c:pt>
                <c:pt idx="1901">
                  <c:v>11/1/2021</c:v>
                </c:pt>
                <c:pt idx="1902">
                  <c:v>11/8/2021</c:v>
                </c:pt>
                <c:pt idx="1903">
                  <c:v>11/15/2021</c:v>
                </c:pt>
                <c:pt idx="1904">
                  <c:v>11/22/2021</c:v>
                </c:pt>
                <c:pt idx="1905">
                  <c:v>11/29/2021</c:v>
                </c:pt>
                <c:pt idx="1906">
                  <c:v>12/6/2021</c:v>
                </c:pt>
                <c:pt idx="1907">
                  <c:v>12/13/2021</c:v>
                </c:pt>
                <c:pt idx="1908">
                  <c:v>12/20/2021</c:v>
                </c:pt>
                <c:pt idx="1909">
                  <c:v>12/27/2021</c:v>
                </c:pt>
                <c:pt idx="1910">
                  <c:v>1/3/2022</c:v>
                </c:pt>
                <c:pt idx="1911">
                  <c:v>1/10/2022</c:v>
                </c:pt>
                <c:pt idx="1912">
                  <c:v>1/17/2022</c:v>
                </c:pt>
                <c:pt idx="1913">
                  <c:v>1/24/2022</c:v>
                </c:pt>
                <c:pt idx="1914">
                  <c:v>1/31/2022</c:v>
                </c:pt>
                <c:pt idx="1915">
                  <c:v>2/7/2022</c:v>
                </c:pt>
                <c:pt idx="1916">
                  <c:v>2/14/2022</c:v>
                </c:pt>
                <c:pt idx="1917">
                  <c:v>2/21/2022</c:v>
                </c:pt>
                <c:pt idx="1918">
                  <c:v>2/28/2022</c:v>
                </c:pt>
                <c:pt idx="1919">
                  <c:v>3/7/2022</c:v>
                </c:pt>
                <c:pt idx="1920">
                  <c:v>3/14/2022</c:v>
                </c:pt>
                <c:pt idx="1921">
                  <c:v>3/21/2022</c:v>
                </c:pt>
                <c:pt idx="1922">
                  <c:v>3/28/2022</c:v>
                </c:pt>
                <c:pt idx="1923">
                  <c:v>4/4/2022</c:v>
                </c:pt>
                <c:pt idx="1924">
                  <c:v>4/11/2022</c:v>
                </c:pt>
                <c:pt idx="1925">
                  <c:v>4/18/2022</c:v>
                </c:pt>
                <c:pt idx="1926">
                  <c:v>4/25/2022</c:v>
                </c:pt>
                <c:pt idx="1927">
                  <c:v>5/2/2022</c:v>
                </c:pt>
                <c:pt idx="1928">
                  <c:v>5/9/2022</c:v>
                </c:pt>
                <c:pt idx="1929">
                  <c:v>5/16/2022</c:v>
                </c:pt>
                <c:pt idx="1930">
                  <c:v>5/23/2022</c:v>
                </c:pt>
                <c:pt idx="1931">
                  <c:v>5/30/2022</c:v>
                </c:pt>
                <c:pt idx="1932">
                  <c:v>6/6/2022</c:v>
                </c:pt>
                <c:pt idx="1933">
                  <c:v>6/13/2022</c:v>
                </c:pt>
                <c:pt idx="1934">
                  <c:v>6/20/2022</c:v>
                </c:pt>
                <c:pt idx="1935">
                  <c:v>6/27/2022</c:v>
                </c:pt>
                <c:pt idx="1936">
                  <c:v>7/4/2022</c:v>
                </c:pt>
                <c:pt idx="1937">
                  <c:v>7/11/2022</c:v>
                </c:pt>
                <c:pt idx="1938">
                  <c:v>7/18/2022</c:v>
                </c:pt>
                <c:pt idx="1939">
                  <c:v>7/25/2022</c:v>
                </c:pt>
                <c:pt idx="1940">
                  <c:v>8/1/2022</c:v>
                </c:pt>
                <c:pt idx="1941">
                  <c:v>8/8/2022</c:v>
                </c:pt>
                <c:pt idx="1942">
                  <c:v>8/15/2022</c:v>
                </c:pt>
                <c:pt idx="1943">
                  <c:v>8/22/2022</c:v>
                </c:pt>
                <c:pt idx="1944">
                  <c:v>8/29/2022</c:v>
                </c:pt>
                <c:pt idx="1945">
                  <c:v>9/5/2022</c:v>
                </c:pt>
                <c:pt idx="1946">
                  <c:v>9/12/2022</c:v>
                </c:pt>
                <c:pt idx="1947">
                  <c:v>9/19/2022</c:v>
                </c:pt>
                <c:pt idx="1948">
                  <c:v>9/26/2022</c:v>
                </c:pt>
                <c:pt idx="1949">
                  <c:v>10/3/2022</c:v>
                </c:pt>
                <c:pt idx="1950">
                  <c:v>10/10/2022</c:v>
                </c:pt>
                <c:pt idx="1951">
                  <c:v>10/17/2022</c:v>
                </c:pt>
                <c:pt idx="1952">
                  <c:v>10/24/2022</c:v>
                </c:pt>
                <c:pt idx="1953">
                  <c:v>10/31/2022</c:v>
                </c:pt>
                <c:pt idx="1954">
                  <c:v>11/7/2022</c:v>
                </c:pt>
                <c:pt idx="1955">
                  <c:v>11/14/2022</c:v>
                </c:pt>
                <c:pt idx="1956">
                  <c:v>11/21/2022</c:v>
                </c:pt>
                <c:pt idx="1957">
                  <c:v>11/28/2022</c:v>
                </c:pt>
                <c:pt idx="1958">
                  <c:v>12/5/2022</c:v>
                </c:pt>
                <c:pt idx="1959">
                  <c:v>12/12/2022</c:v>
                </c:pt>
                <c:pt idx="1960">
                  <c:v>12/19/2022</c:v>
                </c:pt>
                <c:pt idx="1961">
                  <c:v>12/26/2022</c:v>
                </c:pt>
                <c:pt idx="1962">
                  <c:v>1/2/2023</c:v>
                </c:pt>
                <c:pt idx="1963">
                  <c:v>1/9/2023</c:v>
                </c:pt>
                <c:pt idx="1964">
                  <c:v>1/16/2023</c:v>
                </c:pt>
                <c:pt idx="1965">
                  <c:v>1/23/2023</c:v>
                </c:pt>
                <c:pt idx="1966">
                  <c:v>1/30/2023</c:v>
                </c:pt>
                <c:pt idx="1967">
                  <c:v>2/6/2023</c:v>
                </c:pt>
                <c:pt idx="1968">
                  <c:v>2/13/2023</c:v>
                </c:pt>
                <c:pt idx="1969">
                  <c:v>2/20/2023</c:v>
                </c:pt>
                <c:pt idx="1970">
                  <c:v>2/27/2023</c:v>
                </c:pt>
                <c:pt idx="1971">
                  <c:v>3/6/2023</c:v>
                </c:pt>
                <c:pt idx="1972">
                  <c:v>3/13/2023</c:v>
                </c:pt>
                <c:pt idx="1973">
                  <c:v>3/20/2023</c:v>
                </c:pt>
                <c:pt idx="1974">
                  <c:v>3/27/2023</c:v>
                </c:pt>
                <c:pt idx="1975">
                  <c:v>4/3/2023</c:v>
                </c:pt>
                <c:pt idx="1976">
                  <c:v>4/10/2023</c:v>
                </c:pt>
                <c:pt idx="1977">
                  <c:v>4/17/2023</c:v>
                </c:pt>
                <c:pt idx="1978">
                  <c:v>4/24/2023</c:v>
                </c:pt>
                <c:pt idx="1979">
                  <c:v>5/1/2023</c:v>
                </c:pt>
                <c:pt idx="1980">
                  <c:v>5/8/2023</c:v>
                </c:pt>
                <c:pt idx="1981">
                  <c:v>5/15/2023</c:v>
                </c:pt>
                <c:pt idx="1982">
                  <c:v>5/22/2023</c:v>
                </c:pt>
                <c:pt idx="1983">
                  <c:v>5/29/2023</c:v>
                </c:pt>
                <c:pt idx="1984">
                  <c:v>6/5/2023</c:v>
                </c:pt>
                <c:pt idx="1985">
                  <c:v>6/12/2023</c:v>
                </c:pt>
                <c:pt idx="1986">
                  <c:v>6/19/2023</c:v>
                </c:pt>
                <c:pt idx="1987">
                  <c:v>6/26/2023</c:v>
                </c:pt>
                <c:pt idx="1988">
                  <c:v>7/3/2023</c:v>
                </c:pt>
                <c:pt idx="1989">
                  <c:v>7/10/2023</c:v>
                </c:pt>
                <c:pt idx="1990">
                  <c:v>7/17/2023</c:v>
                </c:pt>
                <c:pt idx="1991">
                  <c:v>7/24/2023</c:v>
                </c:pt>
                <c:pt idx="1992">
                  <c:v>7/31/2023</c:v>
                </c:pt>
                <c:pt idx="1993">
                  <c:v>8/7/2023</c:v>
                </c:pt>
                <c:pt idx="1994">
                  <c:v>8/14/2023</c:v>
                </c:pt>
                <c:pt idx="1995">
                  <c:v>8/21/2023</c:v>
                </c:pt>
                <c:pt idx="1996">
                  <c:v>8/28/2023</c:v>
                </c:pt>
                <c:pt idx="1997">
                  <c:v>9/4/2023</c:v>
                </c:pt>
                <c:pt idx="1998">
                  <c:v>9/11/2023</c:v>
                </c:pt>
                <c:pt idx="1999">
                  <c:v>9/18/2023</c:v>
                </c:pt>
                <c:pt idx="2000">
                  <c:v>9/25/2023</c:v>
                </c:pt>
                <c:pt idx="2001">
                  <c:v>10/2/2023</c:v>
                </c:pt>
                <c:pt idx="2002">
                  <c:v>10/9/2023</c:v>
                </c:pt>
                <c:pt idx="2003">
                  <c:v>10/16/2023</c:v>
                </c:pt>
                <c:pt idx="2004">
                  <c:v>10/23/2023</c:v>
                </c:pt>
                <c:pt idx="2005">
                  <c:v>10/30/2023</c:v>
                </c:pt>
                <c:pt idx="2006">
                  <c:v>11/6/2023</c:v>
                </c:pt>
                <c:pt idx="2007">
                  <c:v>11/13/2023</c:v>
                </c:pt>
                <c:pt idx="2008">
                  <c:v>11/20/2023</c:v>
                </c:pt>
                <c:pt idx="2009">
                  <c:v>11/27/2023</c:v>
                </c:pt>
                <c:pt idx="2010">
                  <c:v>12/4/2023</c:v>
                </c:pt>
                <c:pt idx="2011">
                  <c:v>12/11/2023</c:v>
                </c:pt>
                <c:pt idx="2012">
                  <c:v>12/18/2023</c:v>
                </c:pt>
                <c:pt idx="2013">
                  <c:v>12/25/2023</c:v>
                </c:pt>
                <c:pt idx="2014">
                  <c:v>1/1/2024</c:v>
                </c:pt>
                <c:pt idx="2015">
                  <c:v>1/8/2024</c:v>
                </c:pt>
                <c:pt idx="2016">
                  <c:v>1/15/2024</c:v>
                </c:pt>
                <c:pt idx="2017">
                  <c:v>1/22/2024</c:v>
                </c:pt>
                <c:pt idx="2018">
                  <c:v>1/29/2024</c:v>
                </c:pt>
                <c:pt idx="2019">
                  <c:v>2/5/2024</c:v>
                </c:pt>
                <c:pt idx="2020">
                  <c:v>2/12/2024</c:v>
                </c:pt>
                <c:pt idx="2021">
                  <c:v>2/19/2024</c:v>
                </c:pt>
                <c:pt idx="2022">
                  <c:v>2/26/2024</c:v>
                </c:pt>
                <c:pt idx="2023">
                  <c:v>3/4/2024</c:v>
                </c:pt>
                <c:pt idx="2024">
                  <c:v>3/11/2024</c:v>
                </c:pt>
                <c:pt idx="2025">
                  <c:v>3/18/2024</c:v>
                </c:pt>
                <c:pt idx="2026">
                  <c:v>3/25/2024</c:v>
                </c:pt>
                <c:pt idx="2027">
                  <c:v>4/1/2024</c:v>
                </c:pt>
                <c:pt idx="2028">
                  <c:v>4/8/2024</c:v>
                </c:pt>
                <c:pt idx="2029">
                  <c:v>4/15/2024</c:v>
                </c:pt>
                <c:pt idx="2030">
                  <c:v>4/22/2024</c:v>
                </c:pt>
                <c:pt idx="2031">
                  <c:v>4/29/2024</c:v>
                </c:pt>
                <c:pt idx="2032">
                  <c:v>5/6/2024</c:v>
                </c:pt>
                <c:pt idx="2033">
                  <c:v>5/13/2024</c:v>
                </c:pt>
                <c:pt idx="2034">
                  <c:v>5/20/2024</c:v>
                </c:pt>
                <c:pt idx="2035">
                  <c:v>5/27/2024</c:v>
                </c:pt>
                <c:pt idx="2036">
                  <c:v>6/3/2024</c:v>
                </c:pt>
                <c:pt idx="2037">
                  <c:v>6/10/2024</c:v>
                </c:pt>
                <c:pt idx="2038">
                  <c:v>6/17/2024</c:v>
                </c:pt>
                <c:pt idx="2039">
                  <c:v>6/24/2024</c:v>
                </c:pt>
                <c:pt idx="2040">
                  <c:v>7/1/2024</c:v>
                </c:pt>
                <c:pt idx="2041">
                  <c:v>7/8/2024</c:v>
                </c:pt>
                <c:pt idx="2042">
                  <c:v>7/15/2024</c:v>
                </c:pt>
                <c:pt idx="2043">
                  <c:v>7/22/2024</c:v>
                </c:pt>
                <c:pt idx="2044">
                  <c:v>7/29/2024</c:v>
                </c:pt>
                <c:pt idx="2045">
                  <c:v>8/5/2024</c:v>
                </c:pt>
                <c:pt idx="2046">
                  <c:v>8/12/2024</c:v>
                </c:pt>
                <c:pt idx="2047">
                  <c:v>8/19/2024</c:v>
                </c:pt>
                <c:pt idx="2048">
                  <c:v>8/26/2024</c:v>
                </c:pt>
                <c:pt idx="2049">
                  <c:v>9/2/2024</c:v>
                </c:pt>
                <c:pt idx="2050">
                  <c:v>9/9/2024</c:v>
                </c:pt>
                <c:pt idx="2051">
                  <c:v>9/16/2024</c:v>
                </c:pt>
                <c:pt idx="2052">
                  <c:v>9/23/2024</c:v>
                </c:pt>
                <c:pt idx="2053">
                  <c:v>9/30/2024</c:v>
                </c:pt>
                <c:pt idx="2054">
                  <c:v>10/7/2024</c:v>
                </c:pt>
                <c:pt idx="2055">
                  <c:v>10/14/2024</c:v>
                </c:pt>
                <c:pt idx="2056">
                  <c:v>10/21/2024</c:v>
                </c:pt>
                <c:pt idx="2057">
                  <c:v>10/28/2024</c:v>
                </c:pt>
                <c:pt idx="2058">
                  <c:v>11/4/2024</c:v>
                </c:pt>
                <c:pt idx="2059">
                  <c:v>11/11/2024</c:v>
                </c:pt>
                <c:pt idx="2060">
                  <c:v>11/18/2024</c:v>
                </c:pt>
                <c:pt idx="2061">
                  <c:v>11/25/2024</c:v>
                </c:pt>
                <c:pt idx="2062">
                  <c:v>12/2/2024</c:v>
                </c:pt>
                <c:pt idx="2063">
                  <c:v>12/9/2024</c:v>
                </c:pt>
                <c:pt idx="2064">
                  <c:v>12/16/2024</c:v>
                </c:pt>
                <c:pt idx="2065">
                  <c:v>12/23/2024</c:v>
                </c:pt>
                <c:pt idx="2066">
                  <c:v>12/30/2024</c:v>
                </c:pt>
                <c:pt idx="2067">
                  <c:v>1/6/2025</c:v>
                </c:pt>
                <c:pt idx="2068">
                  <c:v>1/13/2025</c:v>
                </c:pt>
                <c:pt idx="2069">
                  <c:v>1/20/2025</c:v>
                </c:pt>
                <c:pt idx="2070">
                  <c:v>1/27/2025</c:v>
                </c:pt>
                <c:pt idx="2071">
                  <c:v>2/3/2025</c:v>
                </c:pt>
                <c:pt idx="2072">
                  <c:v>2/10/2025</c:v>
                </c:pt>
                <c:pt idx="2073">
                  <c:v>2/17/2025</c:v>
                </c:pt>
                <c:pt idx="2074">
                  <c:v>2/24/2025</c:v>
                </c:pt>
                <c:pt idx="2075">
                  <c:v>3/3/2025</c:v>
                </c:pt>
                <c:pt idx="2076">
                  <c:v>3/10/2025</c:v>
                </c:pt>
                <c:pt idx="2077">
                  <c:v>3/17/2025</c:v>
                </c:pt>
                <c:pt idx="2078">
                  <c:v>3/24/2025</c:v>
                </c:pt>
                <c:pt idx="2079">
                  <c:v>3/31/2025</c:v>
                </c:pt>
                <c:pt idx="2080">
                  <c:v>4/7/2025</c:v>
                </c:pt>
                <c:pt idx="2081">
                  <c:v>4/14/2025</c:v>
                </c:pt>
                <c:pt idx="2082">
                  <c:v>4/21/2025</c:v>
                </c:pt>
                <c:pt idx="2083">
                  <c:v>4/28/2025</c:v>
                </c:pt>
                <c:pt idx="2084">
                  <c:v>5/5/2025</c:v>
                </c:pt>
                <c:pt idx="2085">
                  <c:v>5/12/2025</c:v>
                </c:pt>
                <c:pt idx="2086">
                  <c:v>5/19/2025</c:v>
                </c:pt>
                <c:pt idx="2087">
                  <c:v>5/26/2025</c:v>
                </c:pt>
                <c:pt idx="2088">
                  <c:v>5/26/2025</c:v>
                </c:pt>
                <c:pt idx="2089">
                  <c:v>Current</c:v>
                </c:pt>
              </c:strCache>
            </c:strRef>
          </c:cat>
          <c:val>
            <c:numRef>
              <c:f>Sheet1!$E$3:$E$2092</c:f>
              <c:numCache>
                <c:formatCode>"$"#,##0.00</c:formatCode>
                <c:ptCount val="2090"/>
                <c:pt idx="1">
                  <c:v>314.3</c:v>
                </c:pt>
                <c:pt idx="2">
                  <c:v>318.25</c:v>
                </c:pt>
                <c:pt idx="3">
                  <c:v>313.45</c:v>
                </c:pt>
                <c:pt idx="4">
                  <c:v>317.75</c:v>
                </c:pt>
                <c:pt idx="5">
                  <c:v>310.35000000000002</c:v>
                </c:pt>
                <c:pt idx="6">
                  <c:v>315.64999999999998</c:v>
                </c:pt>
                <c:pt idx="7">
                  <c:v>318.89999999999998</c:v>
                </c:pt>
                <c:pt idx="8">
                  <c:v>316.95</c:v>
                </c:pt>
                <c:pt idx="9">
                  <c:v>320.5</c:v>
                </c:pt>
                <c:pt idx="10">
                  <c:v>321.64999999999998</c:v>
                </c:pt>
                <c:pt idx="11">
                  <c:v>335.35</c:v>
                </c:pt>
                <c:pt idx="12">
                  <c:v>334.85</c:v>
                </c:pt>
                <c:pt idx="13">
                  <c:v>333.25</c:v>
                </c:pt>
                <c:pt idx="14">
                  <c:v>317.64999999999998</c:v>
                </c:pt>
                <c:pt idx="15">
                  <c:v>321.3</c:v>
                </c:pt>
                <c:pt idx="16">
                  <c:v>319.14999999999998</c:v>
                </c:pt>
                <c:pt idx="17">
                  <c:v>329.2</c:v>
                </c:pt>
                <c:pt idx="18">
                  <c:v>328</c:v>
                </c:pt>
                <c:pt idx="19">
                  <c:v>325.8</c:v>
                </c:pt>
                <c:pt idx="20">
                  <c:v>326.5</c:v>
                </c:pt>
                <c:pt idx="21">
                  <c:v>325.64999999999998</c:v>
                </c:pt>
                <c:pt idx="22">
                  <c:v>323.75</c:v>
                </c:pt>
                <c:pt idx="23">
                  <c:v>322.2</c:v>
                </c:pt>
                <c:pt idx="24">
                  <c:v>325.64999999999998</c:v>
                </c:pt>
                <c:pt idx="25">
                  <c:v>326.75</c:v>
                </c:pt>
                <c:pt idx="26">
                  <c:v>328.4</c:v>
                </c:pt>
                <c:pt idx="27">
                  <c:v>322.3</c:v>
                </c:pt>
                <c:pt idx="28">
                  <c:v>318</c:v>
                </c:pt>
                <c:pt idx="29">
                  <c:v>325.55</c:v>
                </c:pt>
                <c:pt idx="30">
                  <c:v>326.85000000000002</c:v>
                </c:pt>
                <c:pt idx="31">
                  <c:v>327</c:v>
                </c:pt>
                <c:pt idx="32">
                  <c:v>340.45</c:v>
                </c:pt>
                <c:pt idx="33">
                  <c:v>352.6</c:v>
                </c:pt>
                <c:pt idx="34">
                  <c:v>354</c:v>
                </c:pt>
                <c:pt idx="35">
                  <c:v>350.5</c:v>
                </c:pt>
                <c:pt idx="36">
                  <c:v>337.45</c:v>
                </c:pt>
                <c:pt idx="37">
                  <c:v>331.35</c:v>
                </c:pt>
                <c:pt idx="38">
                  <c:v>338</c:v>
                </c:pt>
                <c:pt idx="39">
                  <c:v>338.15</c:v>
                </c:pt>
                <c:pt idx="40">
                  <c:v>343.35</c:v>
                </c:pt>
                <c:pt idx="41">
                  <c:v>348</c:v>
                </c:pt>
                <c:pt idx="42">
                  <c:v>352.9</c:v>
                </c:pt>
                <c:pt idx="43">
                  <c:v>344.25</c:v>
                </c:pt>
                <c:pt idx="44">
                  <c:v>334.5</c:v>
                </c:pt>
                <c:pt idx="45">
                  <c:v>341.95</c:v>
                </c:pt>
                <c:pt idx="46">
                  <c:v>343</c:v>
                </c:pt>
                <c:pt idx="47">
                  <c:v>344.45</c:v>
                </c:pt>
                <c:pt idx="48">
                  <c:v>341.6</c:v>
                </c:pt>
                <c:pt idx="49">
                  <c:v>345.35</c:v>
                </c:pt>
                <c:pt idx="50">
                  <c:v>343</c:v>
                </c:pt>
                <c:pt idx="51">
                  <c:v>341.1</c:v>
                </c:pt>
                <c:pt idx="52">
                  <c:v>343.45</c:v>
                </c:pt>
                <c:pt idx="53">
                  <c:v>341.65</c:v>
                </c:pt>
                <c:pt idx="54">
                  <c:v>346.2</c:v>
                </c:pt>
                <c:pt idx="55">
                  <c:v>339.65</c:v>
                </c:pt>
                <c:pt idx="56">
                  <c:v>344.5</c:v>
                </c:pt>
                <c:pt idx="57">
                  <c:v>342.3</c:v>
                </c:pt>
                <c:pt idx="58">
                  <c:v>348.1</c:v>
                </c:pt>
                <c:pt idx="59">
                  <c:v>348.15</c:v>
                </c:pt>
                <c:pt idx="60">
                  <c:v>349.65</c:v>
                </c:pt>
                <c:pt idx="61">
                  <c:v>361</c:v>
                </c:pt>
                <c:pt idx="62">
                  <c:v>368.8</c:v>
                </c:pt>
                <c:pt idx="63">
                  <c:v>385.1</c:v>
                </c:pt>
                <c:pt idx="64">
                  <c:v>386.25</c:v>
                </c:pt>
                <c:pt idx="65">
                  <c:v>384.95</c:v>
                </c:pt>
                <c:pt idx="66">
                  <c:v>420.8</c:v>
                </c:pt>
                <c:pt idx="67">
                  <c:v>419.75</c:v>
                </c:pt>
                <c:pt idx="68">
                  <c:v>430</c:v>
                </c:pt>
                <c:pt idx="69">
                  <c:v>433</c:v>
                </c:pt>
                <c:pt idx="70">
                  <c:v>436</c:v>
                </c:pt>
                <c:pt idx="71">
                  <c:v>430.75</c:v>
                </c:pt>
                <c:pt idx="72">
                  <c:v>419.25</c:v>
                </c:pt>
                <c:pt idx="73">
                  <c:v>410.75</c:v>
                </c:pt>
                <c:pt idx="74">
                  <c:v>401</c:v>
                </c:pt>
                <c:pt idx="75">
                  <c:v>408.2</c:v>
                </c:pt>
                <c:pt idx="76">
                  <c:v>408.25</c:v>
                </c:pt>
                <c:pt idx="77">
                  <c:v>388.2</c:v>
                </c:pt>
                <c:pt idx="78">
                  <c:v>383.6</c:v>
                </c:pt>
                <c:pt idx="79">
                  <c:v>388.5</c:v>
                </c:pt>
                <c:pt idx="80">
                  <c:v>391.5</c:v>
                </c:pt>
                <c:pt idx="81">
                  <c:v>394.8</c:v>
                </c:pt>
                <c:pt idx="82">
                  <c:v>389.2</c:v>
                </c:pt>
                <c:pt idx="83">
                  <c:v>403.5</c:v>
                </c:pt>
                <c:pt idx="84">
                  <c:v>402</c:v>
                </c:pt>
                <c:pt idx="85">
                  <c:v>415.7</c:v>
                </c:pt>
                <c:pt idx="86">
                  <c:v>400</c:v>
                </c:pt>
                <c:pt idx="87">
                  <c:v>400.5</c:v>
                </c:pt>
                <c:pt idx="88">
                  <c:v>402.6</c:v>
                </c:pt>
                <c:pt idx="89">
                  <c:v>397.35</c:v>
                </c:pt>
                <c:pt idx="90">
                  <c:v>399.75</c:v>
                </c:pt>
                <c:pt idx="91">
                  <c:v>405.85</c:v>
                </c:pt>
                <c:pt idx="92">
                  <c:v>406.3</c:v>
                </c:pt>
                <c:pt idx="93">
                  <c:v>408.5</c:v>
                </c:pt>
                <c:pt idx="94">
                  <c:v>404.45</c:v>
                </c:pt>
                <c:pt idx="95">
                  <c:v>416.35</c:v>
                </c:pt>
                <c:pt idx="96">
                  <c:v>418.7</c:v>
                </c:pt>
                <c:pt idx="97">
                  <c:v>431.6</c:v>
                </c:pt>
                <c:pt idx="98">
                  <c:v>437.75</c:v>
                </c:pt>
                <c:pt idx="99">
                  <c:v>462.2</c:v>
                </c:pt>
                <c:pt idx="100">
                  <c:v>456.75</c:v>
                </c:pt>
                <c:pt idx="101">
                  <c:v>453</c:v>
                </c:pt>
                <c:pt idx="102">
                  <c:v>469.9</c:v>
                </c:pt>
                <c:pt idx="103">
                  <c:v>466.5</c:v>
                </c:pt>
                <c:pt idx="104">
                  <c:v>451</c:v>
                </c:pt>
                <c:pt idx="105">
                  <c:v>453.5</c:v>
                </c:pt>
                <c:pt idx="106">
                  <c:v>455.45</c:v>
                </c:pt>
                <c:pt idx="107">
                  <c:v>449</c:v>
                </c:pt>
                <c:pt idx="108">
                  <c:v>444.1</c:v>
                </c:pt>
                <c:pt idx="109">
                  <c:v>446.25</c:v>
                </c:pt>
                <c:pt idx="110">
                  <c:v>444.75</c:v>
                </c:pt>
                <c:pt idx="111">
                  <c:v>450.6</c:v>
                </c:pt>
                <c:pt idx="112">
                  <c:v>453.3</c:v>
                </c:pt>
                <c:pt idx="113">
                  <c:v>462.5</c:v>
                </c:pt>
                <c:pt idx="114">
                  <c:v>464.1</c:v>
                </c:pt>
                <c:pt idx="115">
                  <c:v>460</c:v>
                </c:pt>
                <c:pt idx="116">
                  <c:v>455.5</c:v>
                </c:pt>
                <c:pt idx="117">
                  <c:v>453.4</c:v>
                </c:pt>
                <c:pt idx="118">
                  <c:v>464.75</c:v>
                </c:pt>
                <c:pt idx="119">
                  <c:v>459.85</c:v>
                </c:pt>
                <c:pt idx="120">
                  <c:v>461.7</c:v>
                </c:pt>
                <c:pt idx="121">
                  <c:v>461.8</c:v>
                </c:pt>
                <c:pt idx="122">
                  <c:v>454.35</c:v>
                </c:pt>
                <c:pt idx="123">
                  <c:v>462.05</c:v>
                </c:pt>
                <c:pt idx="124">
                  <c:v>465.25</c:v>
                </c:pt>
                <c:pt idx="125">
                  <c:v>470.5</c:v>
                </c:pt>
                <c:pt idx="126">
                  <c:v>468.8</c:v>
                </c:pt>
                <c:pt idx="127">
                  <c:v>460</c:v>
                </c:pt>
                <c:pt idx="128">
                  <c:v>464.95</c:v>
                </c:pt>
                <c:pt idx="129">
                  <c:v>465.7</c:v>
                </c:pt>
                <c:pt idx="130">
                  <c:v>485.5</c:v>
                </c:pt>
                <c:pt idx="131">
                  <c:v>486.25</c:v>
                </c:pt>
                <c:pt idx="132">
                  <c:v>493.5</c:v>
                </c:pt>
                <c:pt idx="133">
                  <c:v>481</c:v>
                </c:pt>
                <c:pt idx="134">
                  <c:v>484.8</c:v>
                </c:pt>
                <c:pt idx="135">
                  <c:v>484.05</c:v>
                </c:pt>
                <c:pt idx="136">
                  <c:v>483.9</c:v>
                </c:pt>
                <c:pt idx="137">
                  <c:v>480.3</c:v>
                </c:pt>
                <c:pt idx="138">
                  <c:v>476.2</c:v>
                </c:pt>
                <c:pt idx="139">
                  <c:v>458</c:v>
                </c:pt>
                <c:pt idx="140">
                  <c:v>441.7</c:v>
                </c:pt>
                <c:pt idx="141">
                  <c:v>443.6</c:v>
                </c:pt>
                <c:pt idx="142">
                  <c:v>442.9</c:v>
                </c:pt>
                <c:pt idx="143">
                  <c:v>430.45</c:v>
                </c:pt>
                <c:pt idx="144">
                  <c:v>431.8</c:v>
                </c:pt>
                <c:pt idx="145">
                  <c:v>441.8</c:v>
                </c:pt>
                <c:pt idx="146">
                  <c:v>442.85</c:v>
                </c:pt>
                <c:pt idx="147">
                  <c:v>451.8</c:v>
                </c:pt>
                <c:pt idx="148">
                  <c:v>456.95</c:v>
                </c:pt>
                <c:pt idx="149">
                  <c:v>449.4</c:v>
                </c:pt>
                <c:pt idx="150">
                  <c:v>456.3</c:v>
                </c:pt>
                <c:pt idx="151">
                  <c:v>448.6</c:v>
                </c:pt>
                <c:pt idx="152">
                  <c:v>449</c:v>
                </c:pt>
                <c:pt idx="153">
                  <c:v>442.8</c:v>
                </c:pt>
                <c:pt idx="154">
                  <c:v>449.5</c:v>
                </c:pt>
                <c:pt idx="155">
                  <c:v>454.9</c:v>
                </c:pt>
                <c:pt idx="156">
                  <c:v>452</c:v>
                </c:pt>
                <c:pt idx="157">
                  <c:v>464.7</c:v>
                </c:pt>
                <c:pt idx="158">
                  <c:v>457.6</c:v>
                </c:pt>
                <c:pt idx="159">
                  <c:v>450.25</c:v>
                </c:pt>
                <c:pt idx="160">
                  <c:v>443.25</c:v>
                </c:pt>
                <c:pt idx="161">
                  <c:v>436.85</c:v>
                </c:pt>
                <c:pt idx="162">
                  <c:v>439.4</c:v>
                </c:pt>
                <c:pt idx="163">
                  <c:v>439.1</c:v>
                </c:pt>
                <c:pt idx="164">
                  <c:v>442.2</c:v>
                </c:pt>
                <c:pt idx="165">
                  <c:v>436.8</c:v>
                </c:pt>
                <c:pt idx="166">
                  <c:v>432.85</c:v>
                </c:pt>
                <c:pt idx="167">
                  <c:v>433.25</c:v>
                </c:pt>
                <c:pt idx="168">
                  <c:v>432.6</c:v>
                </c:pt>
                <c:pt idx="169">
                  <c:v>433.15</c:v>
                </c:pt>
                <c:pt idx="170">
                  <c:v>428.75</c:v>
                </c:pt>
                <c:pt idx="171">
                  <c:v>429.4</c:v>
                </c:pt>
                <c:pt idx="172">
                  <c:v>415.15</c:v>
                </c:pt>
                <c:pt idx="173">
                  <c:v>400.35</c:v>
                </c:pt>
                <c:pt idx="174">
                  <c:v>396.7</c:v>
                </c:pt>
                <c:pt idx="175">
                  <c:v>403.9</c:v>
                </c:pt>
                <c:pt idx="176">
                  <c:v>407.6</c:v>
                </c:pt>
                <c:pt idx="177">
                  <c:v>410.25</c:v>
                </c:pt>
                <c:pt idx="178">
                  <c:v>411.5</c:v>
                </c:pt>
                <c:pt idx="179">
                  <c:v>421</c:v>
                </c:pt>
                <c:pt idx="180">
                  <c:v>420.3</c:v>
                </c:pt>
                <c:pt idx="181">
                  <c:v>417.75</c:v>
                </c:pt>
                <c:pt idx="182">
                  <c:v>419.25</c:v>
                </c:pt>
                <c:pt idx="183">
                  <c:v>424.25</c:v>
                </c:pt>
                <c:pt idx="184">
                  <c:v>419.75</c:v>
                </c:pt>
                <c:pt idx="185">
                  <c:v>411.75</c:v>
                </c:pt>
                <c:pt idx="186">
                  <c:v>416.4</c:v>
                </c:pt>
                <c:pt idx="187">
                  <c:v>410.9</c:v>
                </c:pt>
                <c:pt idx="188">
                  <c:v>406.35</c:v>
                </c:pt>
                <c:pt idx="189">
                  <c:v>405.55</c:v>
                </c:pt>
                <c:pt idx="190">
                  <c:v>405.5</c:v>
                </c:pt>
                <c:pt idx="191">
                  <c:v>399.75</c:v>
                </c:pt>
                <c:pt idx="192">
                  <c:v>390</c:v>
                </c:pt>
                <c:pt idx="193">
                  <c:v>389.6</c:v>
                </c:pt>
                <c:pt idx="194">
                  <c:v>380.4</c:v>
                </c:pt>
                <c:pt idx="195">
                  <c:v>388.4</c:v>
                </c:pt>
                <c:pt idx="196">
                  <c:v>386.4</c:v>
                </c:pt>
                <c:pt idx="197">
                  <c:v>393.5</c:v>
                </c:pt>
                <c:pt idx="198">
                  <c:v>394.3</c:v>
                </c:pt>
                <c:pt idx="199">
                  <c:v>394.9</c:v>
                </c:pt>
                <c:pt idx="200">
                  <c:v>383.2</c:v>
                </c:pt>
                <c:pt idx="201">
                  <c:v>382.25</c:v>
                </c:pt>
                <c:pt idx="202">
                  <c:v>386.2</c:v>
                </c:pt>
                <c:pt idx="203">
                  <c:v>384</c:v>
                </c:pt>
                <c:pt idx="204">
                  <c:v>377.55</c:v>
                </c:pt>
                <c:pt idx="205">
                  <c:v>375.7</c:v>
                </c:pt>
                <c:pt idx="206">
                  <c:v>377.3</c:v>
                </c:pt>
                <c:pt idx="207">
                  <c:v>365.5</c:v>
                </c:pt>
                <c:pt idx="208">
                  <c:v>365.8</c:v>
                </c:pt>
                <c:pt idx="209">
                  <c:v>361.5</c:v>
                </c:pt>
                <c:pt idx="210">
                  <c:v>368.25</c:v>
                </c:pt>
                <c:pt idx="211">
                  <c:v>365.35</c:v>
                </c:pt>
                <c:pt idx="212">
                  <c:v>370</c:v>
                </c:pt>
                <c:pt idx="213">
                  <c:v>373</c:v>
                </c:pt>
                <c:pt idx="214">
                  <c:v>383.55</c:v>
                </c:pt>
                <c:pt idx="215">
                  <c:v>370.8</c:v>
                </c:pt>
                <c:pt idx="216">
                  <c:v>372.4</c:v>
                </c:pt>
                <c:pt idx="217">
                  <c:v>369.7</c:v>
                </c:pt>
                <c:pt idx="218">
                  <c:v>370.5</c:v>
                </c:pt>
                <c:pt idx="219">
                  <c:v>361.9</c:v>
                </c:pt>
                <c:pt idx="220">
                  <c:v>366.25</c:v>
                </c:pt>
                <c:pt idx="221">
                  <c:v>360.45</c:v>
                </c:pt>
                <c:pt idx="222">
                  <c:v>359.4</c:v>
                </c:pt>
                <c:pt idx="223">
                  <c:v>359.6</c:v>
                </c:pt>
                <c:pt idx="224">
                  <c:v>355.75</c:v>
                </c:pt>
                <c:pt idx="225">
                  <c:v>364.9</c:v>
                </c:pt>
                <c:pt idx="226">
                  <c:v>366.5</c:v>
                </c:pt>
                <c:pt idx="227">
                  <c:v>363</c:v>
                </c:pt>
                <c:pt idx="228">
                  <c:v>363.2</c:v>
                </c:pt>
                <c:pt idx="229">
                  <c:v>365.65</c:v>
                </c:pt>
                <c:pt idx="230">
                  <c:v>372.6</c:v>
                </c:pt>
                <c:pt idx="231">
                  <c:v>380.5</c:v>
                </c:pt>
                <c:pt idx="232">
                  <c:v>385.35</c:v>
                </c:pt>
                <c:pt idx="233">
                  <c:v>392</c:v>
                </c:pt>
                <c:pt idx="234">
                  <c:v>409.9</c:v>
                </c:pt>
                <c:pt idx="235">
                  <c:v>413.85</c:v>
                </c:pt>
                <c:pt idx="236">
                  <c:v>409.35</c:v>
                </c:pt>
                <c:pt idx="237">
                  <c:v>412.75</c:v>
                </c:pt>
                <c:pt idx="238">
                  <c:v>412.75</c:v>
                </c:pt>
                <c:pt idx="239">
                  <c:v>402.9</c:v>
                </c:pt>
                <c:pt idx="240">
                  <c:v>405</c:v>
                </c:pt>
                <c:pt idx="241">
                  <c:v>416.25</c:v>
                </c:pt>
                <c:pt idx="242">
                  <c:v>408.65</c:v>
                </c:pt>
                <c:pt idx="243">
                  <c:v>418</c:v>
                </c:pt>
                <c:pt idx="244">
                  <c:v>417.95</c:v>
                </c:pt>
                <c:pt idx="245">
                  <c:v>415.5</c:v>
                </c:pt>
                <c:pt idx="246">
                  <c:v>416.5</c:v>
                </c:pt>
                <c:pt idx="247">
                  <c:v>415.85</c:v>
                </c:pt>
                <c:pt idx="248">
                  <c:v>405.05</c:v>
                </c:pt>
                <c:pt idx="249">
                  <c:v>399.3</c:v>
                </c:pt>
                <c:pt idx="250">
                  <c:v>400.65</c:v>
                </c:pt>
                <c:pt idx="251">
                  <c:v>393.5</c:v>
                </c:pt>
                <c:pt idx="252">
                  <c:v>368.5</c:v>
                </c:pt>
                <c:pt idx="253">
                  <c:v>377.7</c:v>
                </c:pt>
                <c:pt idx="254">
                  <c:v>375.5</c:v>
                </c:pt>
                <c:pt idx="255">
                  <c:v>376.25</c:v>
                </c:pt>
                <c:pt idx="256">
                  <c:v>371.6</c:v>
                </c:pt>
                <c:pt idx="257">
                  <c:v>371.3</c:v>
                </c:pt>
                <c:pt idx="258">
                  <c:v>368.55</c:v>
                </c:pt>
                <c:pt idx="259">
                  <c:v>369.9</c:v>
                </c:pt>
                <c:pt idx="260">
                  <c:v>366.5</c:v>
                </c:pt>
                <c:pt idx="261">
                  <c:v>363.45</c:v>
                </c:pt>
                <c:pt idx="262">
                  <c:v>353.5</c:v>
                </c:pt>
                <c:pt idx="263">
                  <c:v>346.9</c:v>
                </c:pt>
                <c:pt idx="264">
                  <c:v>350</c:v>
                </c:pt>
                <c:pt idx="265">
                  <c:v>352.5</c:v>
                </c:pt>
                <c:pt idx="266">
                  <c:v>361.5</c:v>
                </c:pt>
                <c:pt idx="267">
                  <c:v>365</c:v>
                </c:pt>
                <c:pt idx="268">
                  <c:v>361.75</c:v>
                </c:pt>
                <c:pt idx="269">
                  <c:v>367.7</c:v>
                </c:pt>
                <c:pt idx="270">
                  <c:v>378.1</c:v>
                </c:pt>
                <c:pt idx="271">
                  <c:v>389.6</c:v>
                </c:pt>
                <c:pt idx="272">
                  <c:v>410.5</c:v>
                </c:pt>
                <c:pt idx="273">
                  <c:v>411</c:v>
                </c:pt>
                <c:pt idx="274">
                  <c:v>383.2</c:v>
                </c:pt>
                <c:pt idx="275">
                  <c:v>384.9</c:v>
                </c:pt>
                <c:pt idx="276">
                  <c:v>386</c:v>
                </c:pt>
                <c:pt idx="277">
                  <c:v>392.5</c:v>
                </c:pt>
                <c:pt idx="278">
                  <c:v>403.4</c:v>
                </c:pt>
                <c:pt idx="279">
                  <c:v>394.5</c:v>
                </c:pt>
                <c:pt idx="280">
                  <c:v>388.4</c:v>
                </c:pt>
                <c:pt idx="281">
                  <c:v>373.7</c:v>
                </c:pt>
                <c:pt idx="282">
                  <c:v>373</c:v>
                </c:pt>
                <c:pt idx="283">
                  <c:v>380.5</c:v>
                </c:pt>
                <c:pt idx="284">
                  <c:v>386.3</c:v>
                </c:pt>
                <c:pt idx="285">
                  <c:v>379.5</c:v>
                </c:pt>
                <c:pt idx="286">
                  <c:v>383.75</c:v>
                </c:pt>
                <c:pt idx="287">
                  <c:v>386</c:v>
                </c:pt>
                <c:pt idx="288">
                  <c:v>371.2</c:v>
                </c:pt>
                <c:pt idx="289">
                  <c:v>373.6</c:v>
                </c:pt>
                <c:pt idx="290">
                  <c:v>383.9</c:v>
                </c:pt>
                <c:pt idx="291">
                  <c:v>386</c:v>
                </c:pt>
                <c:pt idx="292">
                  <c:v>388.5</c:v>
                </c:pt>
                <c:pt idx="293">
                  <c:v>391.5</c:v>
                </c:pt>
                <c:pt idx="294">
                  <c:v>380.5</c:v>
                </c:pt>
                <c:pt idx="295">
                  <c:v>374.5</c:v>
                </c:pt>
                <c:pt idx="296">
                  <c:v>365.8</c:v>
                </c:pt>
                <c:pt idx="297">
                  <c:v>370.1</c:v>
                </c:pt>
                <c:pt idx="298">
                  <c:v>365.5</c:v>
                </c:pt>
                <c:pt idx="299">
                  <c:v>357.5</c:v>
                </c:pt>
                <c:pt idx="300">
                  <c:v>367.3</c:v>
                </c:pt>
                <c:pt idx="301">
                  <c:v>369.1</c:v>
                </c:pt>
                <c:pt idx="302">
                  <c:v>366.4</c:v>
                </c:pt>
                <c:pt idx="303">
                  <c:v>363.25</c:v>
                </c:pt>
                <c:pt idx="304">
                  <c:v>355.5</c:v>
                </c:pt>
                <c:pt idx="305">
                  <c:v>358.5</c:v>
                </c:pt>
                <c:pt idx="306">
                  <c:v>362.25</c:v>
                </c:pt>
                <c:pt idx="307">
                  <c:v>357.5</c:v>
                </c:pt>
                <c:pt idx="308">
                  <c:v>354.75</c:v>
                </c:pt>
                <c:pt idx="309">
                  <c:v>356.8</c:v>
                </c:pt>
                <c:pt idx="310">
                  <c:v>357.25</c:v>
                </c:pt>
                <c:pt idx="311">
                  <c:v>355</c:v>
                </c:pt>
                <c:pt idx="312">
                  <c:v>355.65</c:v>
                </c:pt>
                <c:pt idx="313">
                  <c:v>361.5</c:v>
                </c:pt>
                <c:pt idx="314">
                  <c:v>366</c:v>
                </c:pt>
                <c:pt idx="315">
                  <c:v>367.1</c:v>
                </c:pt>
                <c:pt idx="316">
                  <c:v>367.8</c:v>
                </c:pt>
                <c:pt idx="317">
                  <c:v>368.6</c:v>
                </c:pt>
                <c:pt idx="318">
                  <c:v>370.5</c:v>
                </c:pt>
                <c:pt idx="319">
                  <c:v>368.75</c:v>
                </c:pt>
                <c:pt idx="320">
                  <c:v>370.5</c:v>
                </c:pt>
                <c:pt idx="321">
                  <c:v>366.5</c:v>
                </c:pt>
                <c:pt idx="322">
                  <c:v>361.6</c:v>
                </c:pt>
                <c:pt idx="323">
                  <c:v>359.1</c:v>
                </c:pt>
                <c:pt idx="324">
                  <c:v>357.75</c:v>
                </c:pt>
                <c:pt idx="325">
                  <c:v>353.5</c:v>
                </c:pt>
                <c:pt idx="326">
                  <c:v>348.3</c:v>
                </c:pt>
                <c:pt idx="327">
                  <c:v>349.3</c:v>
                </c:pt>
                <c:pt idx="328">
                  <c:v>344.2</c:v>
                </c:pt>
                <c:pt idx="329">
                  <c:v>348.3</c:v>
                </c:pt>
                <c:pt idx="330">
                  <c:v>348</c:v>
                </c:pt>
                <c:pt idx="331">
                  <c:v>358.25</c:v>
                </c:pt>
                <c:pt idx="332">
                  <c:v>359.6</c:v>
                </c:pt>
                <c:pt idx="333">
                  <c:v>361.65</c:v>
                </c:pt>
                <c:pt idx="334">
                  <c:v>360.3</c:v>
                </c:pt>
                <c:pt idx="335">
                  <c:v>355.6</c:v>
                </c:pt>
                <c:pt idx="336">
                  <c:v>353.95</c:v>
                </c:pt>
                <c:pt idx="337">
                  <c:v>361.3</c:v>
                </c:pt>
                <c:pt idx="338">
                  <c:v>367.9</c:v>
                </c:pt>
                <c:pt idx="339">
                  <c:v>367.9</c:v>
                </c:pt>
                <c:pt idx="340">
                  <c:v>368.85</c:v>
                </c:pt>
                <c:pt idx="341">
                  <c:v>359.35</c:v>
                </c:pt>
                <c:pt idx="342">
                  <c:v>358.4</c:v>
                </c:pt>
                <c:pt idx="343">
                  <c:v>354.5</c:v>
                </c:pt>
                <c:pt idx="344">
                  <c:v>349.5</c:v>
                </c:pt>
                <c:pt idx="345">
                  <c:v>356.35</c:v>
                </c:pt>
                <c:pt idx="346">
                  <c:v>354.5</c:v>
                </c:pt>
                <c:pt idx="347">
                  <c:v>354.1</c:v>
                </c:pt>
                <c:pt idx="348">
                  <c:v>357</c:v>
                </c:pt>
                <c:pt idx="349">
                  <c:v>354.6</c:v>
                </c:pt>
                <c:pt idx="350">
                  <c:v>353.8</c:v>
                </c:pt>
                <c:pt idx="351">
                  <c:v>350.4</c:v>
                </c:pt>
                <c:pt idx="352">
                  <c:v>352.85</c:v>
                </c:pt>
                <c:pt idx="353">
                  <c:v>349.4</c:v>
                </c:pt>
                <c:pt idx="354">
                  <c:v>346.6</c:v>
                </c:pt>
                <c:pt idx="355">
                  <c:v>338.2</c:v>
                </c:pt>
                <c:pt idx="356">
                  <c:v>342.1</c:v>
                </c:pt>
                <c:pt idx="357">
                  <c:v>340.7</c:v>
                </c:pt>
                <c:pt idx="358">
                  <c:v>340.7</c:v>
                </c:pt>
                <c:pt idx="359">
                  <c:v>337</c:v>
                </c:pt>
                <c:pt idx="360">
                  <c:v>336.4</c:v>
                </c:pt>
                <c:pt idx="361">
                  <c:v>338.3</c:v>
                </c:pt>
                <c:pt idx="362">
                  <c:v>335.4</c:v>
                </c:pt>
                <c:pt idx="363">
                  <c:v>338.35</c:v>
                </c:pt>
                <c:pt idx="364">
                  <c:v>337.65</c:v>
                </c:pt>
                <c:pt idx="365">
                  <c:v>336.3</c:v>
                </c:pt>
                <c:pt idx="366">
                  <c:v>338.5</c:v>
                </c:pt>
                <c:pt idx="367">
                  <c:v>342.5</c:v>
                </c:pt>
                <c:pt idx="368">
                  <c:v>340.2</c:v>
                </c:pt>
                <c:pt idx="369">
                  <c:v>342.3</c:v>
                </c:pt>
                <c:pt idx="370">
                  <c:v>345.5</c:v>
                </c:pt>
                <c:pt idx="371">
                  <c:v>347.9</c:v>
                </c:pt>
                <c:pt idx="372">
                  <c:v>357.1</c:v>
                </c:pt>
                <c:pt idx="373">
                  <c:v>357.8</c:v>
                </c:pt>
                <c:pt idx="374">
                  <c:v>358</c:v>
                </c:pt>
                <c:pt idx="375">
                  <c:v>350.4</c:v>
                </c:pt>
                <c:pt idx="376">
                  <c:v>336.1</c:v>
                </c:pt>
                <c:pt idx="377">
                  <c:v>337.9</c:v>
                </c:pt>
                <c:pt idx="378">
                  <c:v>340.1</c:v>
                </c:pt>
                <c:pt idx="379">
                  <c:v>341.4</c:v>
                </c:pt>
                <c:pt idx="380">
                  <c:v>340.8</c:v>
                </c:pt>
                <c:pt idx="381">
                  <c:v>350.6</c:v>
                </c:pt>
                <c:pt idx="382">
                  <c:v>349.1</c:v>
                </c:pt>
                <c:pt idx="383">
                  <c:v>348.3</c:v>
                </c:pt>
                <c:pt idx="384">
                  <c:v>350.2</c:v>
                </c:pt>
                <c:pt idx="385">
                  <c:v>342.1</c:v>
                </c:pt>
                <c:pt idx="386">
                  <c:v>343.1</c:v>
                </c:pt>
                <c:pt idx="387">
                  <c:v>339.3</c:v>
                </c:pt>
                <c:pt idx="388">
                  <c:v>334.8</c:v>
                </c:pt>
                <c:pt idx="389">
                  <c:v>335.9</c:v>
                </c:pt>
                <c:pt idx="390">
                  <c:v>335.3</c:v>
                </c:pt>
                <c:pt idx="391">
                  <c:v>334.4</c:v>
                </c:pt>
                <c:pt idx="392">
                  <c:v>335.6</c:v>
                </c:pt>
                <c:pt idx="393">
                  <c:v>334.9</c:v>
                </c:pt>
                <c:pt idx="394">
                  <c:v>336.7</c:v>
                </c:pt>
                <c:pt idx="395">
                  <c:v>333.8</c:v>
                </c:pt>
                <c:pt idx="396">
                  <c:v>332.7</c:v>
                </c:pt>
                <c:pt idx="397">
                  <c:v>329.3</c:v>
                </c:pt>
                <c:pt idx="398">
                  <c:v>327.39999999999998</c:v>
                </c:pt>
                <c:pt idx="399">
                  <c:v>328.8</c:v>
                </c:pt>
                <c:pt idx="400">
                  <c:v>330.1</c:v>
                </c:pt>
                <c:pt idx="401">
                  <c:v>327.8</c:v>
                </c:pt>
                <c:pt idx="402">
                  <c:v>328.7</c:v>
                </c:pt>
                <c:pt idx="403">
                  <c:v>329.7</c:v>
                </c:pt>
                <c:pt idx="404">
                  <c:v>327.7</c:v>
                </c:pt>
                <c:pt idx="405">
                  <c:v>329.5</c:v>
                </c:pt>
                <c:pt idx="406">
                  <c:v>327.8</c:v>
                </c:pt>
                <c:pt idx="407">
                  <c:v>331.5</c:v>
                </c:pt>
                <c:pt idx="408">
                  <c:v>332.1</c:v>
                </c:pt>
                <c:pt idx="409">
                  <c:v>340.6</c:v>
                </c:pt>
                <c:pt idx="410">
                  <c:v>337.4</c:v>
                </c:pt>
                <c:pt idx="411">
                  <c:v>338.8</c:v>
                </c:pt>
                <c:pt idx="412">
                  <c:v>345.5</c:v>
                </c:pt>
                <c:pt idx="413">
                  <c:v>355.9</c:v>
                </c:pt>
                <c:pt idx="414">
                  <c:v>358</c:v>
                </c:pt>
                <c:pt idx="415">
                  <c:v>367.5</c:v>
                </c:pt>
                <c:pt idx="416">
                  <c:v>375.9</c:v>
                </c:pt>
                <c:pt idx="417">
                  <c:v>377</c:v>
                </c:pt>
                <c:pt idx="418">
                  <c:v>377</c:v>
                </c:pt>
                <c:pt idx="419">
                  <c:v>365</c:v>
                </c:pt>
                <c:pt idx="420">
                  <c:v>370.9</c:v>
                </c:pt>
                <c:pt idx="421">
                  <c:v>376.2</c:v>
                </c:pt>
                <c:pt idx="422">
                  <c:v>385.2</c:v>
                </c:pt>
                <c:pt idx="423">
                  <c:v>391.2</c:v>
                </c:pt>
                <c:pt idx="424">
                  <c:v>392.3</c:v>
                </c:pt>
                <c:pt idx="425">
                  <c:v>389.4</c:v>
                </c:pt>
                <c:pt idx="426">
                  <c:v>407</c:v>
                </c:pt>
                <c:pt idx="427">
                  <c:v>376.9</c:v>
                </c:pt>
                <c:pt idx="428">
                  <c:v>369.5</c:v>
                </c:pt>
                <c:pt idx="429">
                  <c:v>373.2</c:v>
                </c:pt>
                <c:pt idx="430">
                  <c:v>369.1</c:v>
                </c:pt>
                <c:pt idx="431">
                  <c:v>362.6</c:v>
                </c:pt>
                <c:pt idx="432">
                  <c:v>350</c:v>
                </c:pt>
                <c:pt idx="433">
                  <c:v>350.4</c:v>
                </c:pt>
                <c:pt idx="434">
                  <c:v>357.4</c:v>
                </c:pt>
                <c:pt idx="435">
                  <c:v>354.2</c:v>
                </c:pt>
                <c:pt idx="436">
                  <c:v>358.25</c:v>
                </c:pt>
                <c:pt idx="437">
                  <c:v>364.5</c:v>
                </c:pt>
                <c:pt idx="438">
                  <c:v>367</c:v>
                </c:pt>
                <c:pt idx="439">
                  <c:v>368</c:v>
                </c:pt>
                <c:pt idx="440">
                  <c:v>376.8</c:v>
                </c:pt>
                <c:pt idx="441">
                  <c:v>372.8</c:v>
                </c:pt>
                <c:pt idx="442">
                  <c:v>377.7</c:v>
                </c:pt>
                <c:pt idx="443">
                  <c:v>376.75</c:v>
                </c:pt>
                <c:pt idx="444">
                  <c:v>376.3</c:v>
                </c:pt>
                <c:pt idx="445">
                  <c:v>383</c:v>
                </c:pt>
                <c:pt idx="446">
                  <c:v>387</c:v>
                </c:pt>
                <c:pt idx="447">
                  <c:v>386.4</c:v>
                </c:pt>
                <c:pt idx="448">
                  <c:v>390.2</c:v>
                </c:pt>
                <c:pt idx="449">
                  <c:v>386.3</c:v>
                </c:pt>
                <c:pt idx="450">
                  <c:v>389.3</c:v>
                </c:pt>
                <c:pt idx="451">
                  <c:v>380.2</c:v>
                </c:pt>
                <c:pt idx="452">
                  <c:v>375.8</c:v>
                </c:pt>
                <c:pt idx="453">
                  <c:v>386.6</c:v>
                </c:pt>
                <c:pt idx="454">
                  <c:v>380</c:v>
                </c:pt>
                <c:pt idx="455">
                  <c:v>378.1</c:v>
                </c:pt>
                <c:pt idx="456">
                  <c:v>378.3</c:v>
                </c:pt>
                <c:pt idx="457">
                  <c:v>377.5</c:v>
                </c:pt>
                <c:pt idx="458">
                  <c:v>386</c:v>
                </c:pt>
                <c:pt idx="459">
                  <c:v>386.2</c:v>
                </c:pt>
                <c:pt idx="460">
                  <c:v>390.7</c:v>
                </c:pt>
                <c:pt idx="461">
                  <c:v>388.5</c:v>
                </c:pt>
                <c:pt idx="462">
                  <c:v>385</c:v>
                </c:pt>
                <c:pt idx="463">
                  <c:v>377.6</c:v>
                </c:pt>
                <c:pt idx="464">
                  <c:v>369.8</c:v>
                </c:pt>
                <c:pt idx="465">
                  <c:v>376</c:v>
                </c:pt>
                <c:pt idx="466">
                  <c:v>383.75</c:v>
                </c:pt>
                <c:pt idx="467">
                  <c:v>380.5</c:v>
                </c:pt>
                <c:pt idx="468">
                  <c:v>385.5</c:v>
                </c:pt>
                <c:pt idx="469">
                  <c:v>384.5</c:v>
                </c:pt>
                <c:pt idx="470">
                  <c:v>380.3</c:v>
                </c:pt>
                <c:pt idx="471">
                  <c:v>383.4</c:v>
                </c:pt>
                <c:pt idx="472">
                  <c:v>392.4</c:v>
                </c:pt>
                <c:pt idx="473">
                  <c:v>392</c:v>
                </c:pt>
                <c:pt idx="474">
                  <c:v>386.7</c:v>
                </c:pt>
                <c:pt idx="475">
                  <c:v>384</c:v>
                </c:pt>
                <c:pt idx="476">
                  <c:v>384.8</c:v>
                </c:pt>
                <c:pt idx="477">
                  <c:v>384.1</c:v>
                </c:pt>
                <c:pt idx="478">
                  <c:v>383.4</c:v>
                </c:pt>
                <c:pt idx="479">
                  <c:v>378</c:v>
                </c:pt>
                <c:pt idx="480">
                  <c:v>376.3</c:v>
                </c:pt>
                <c:pt idx="481">
                  <c:v>382.05</c:v>
                </c:pt>
                <c:pt idx="482">
                  <c:v>383.3</c:v>
                </c:pt>
                <c:pt idx="483">
                  <c:v>387</c:v>
                </c:pt>
                <c:pt idx="484">
                  <c:v>391.5</c:v>
                </c:pt>
                <c:pt idx="485">
                  <c:v>389.5</c:v>
                </c:pt>
                <c:pt idx="486">
                  <c:v>395.8</c:v>
                </c:pt>
                <c:pt idx="487">
                  <c:v>394.1</c:v>
                </c:pt>
                <c:pt idx="488">
                  <c:v>390.7</c:v>
                </c:pt>
                <c:pt idx="489">
                  <c:v>387.5</c:v>
                </c:pt>
                <c:pt idx="490">
                  <c:v>390.5</c:v>
                </c:pt>
                <c:pt idx="491">
                  <c:v>387.3</c:v>
                </c:pt>
                <c:pt idx="492">
                  <c:v>383.5</c:v>
                </c:pt>
                <c:pt idx="493">
                  <c:v>384.7</c:v>
                </c:pt>
                <c:pt idx="494">
                  <c:v>383.7</c:v>
                </c:pt>
                <c:pt idx="495">
                  <c:v>384.7</c:v>
                </c:pt>
                <c:pt idx="496">
                  <c:v>377.8</c:v>
                </c:pt>
                <c:pt idx="497">
                  <c:v>377.2</c:v>
                </c:pt>
                <c:pt idx="498">
                  <c:v>378.5</c:v>
                </c:pt>
                <c:pt idx="499">
                  <c:v>380.2</c:v>
                </c:pt>
                <c:pt idx="500">
                  <c:v>382.7</c:v>
                </c:pt>
                <c:pt idx="501">
                  <c:v>374.4</c:v>
                </c:pt>
                <c:pt idx="502">
                  <c:v>378.3</c:v>
                </c:pt>
                <c:pt idx="503">
                  <c:v>384.7</c:v>
                </c:pt>
                <c:pt idx="504">
                  <c:v>374.5</c:v>
                </c:pt>
                <c:pt idx="505">
                  <c:v>375.9</c:v>
                </c:pt>
                <c:pt idx="506">
                  <c:v>375.8</c:v>
                </c:pt>
                <c:pt idx="507">
                  <c:v>378.2</c:v>
                </c:pt>
                <c:pt idx="508">
                  <c:v>375.4</c:v>
                </c:pt>
                <c:pt idx="509">
                  <c:v>376.3</c:v>
                </c:pt>
                <c:pt idx="510">
                  <c:v>381.8</c:v>
                </c:pt>
                <c:pt idx="511">
                  <c:v>383.25</c:v>
                </c:pt>
                <c:pt idx="512">
                  <c:v>381.8</c:v>
                </c:pt>
                <c:pt idx="513">
                  <c:v>390.7</c:v>
                </c:pt>
                <c:pt idx="514">
                  <c:v>392.4</c:v>
                </c:pt>
                <c:pt idx="515">
                  <c:v>391</c:v>
                </c:pt>
                <c:pt idx="516">
                  <c:v>389.9</c:v>
                </c:pt>
                <c:pt idx="517">
                  <c:v>386</c:v>
                </c:pt>
                <c:pt idx="518">
                  <c:v>390.8</c:v>
                </c:pt>
                <c:pt idx="519">
                  <c:v>383.1</c:v>
                </c:pt>
                <c:pt idx="520">
                  <c:v>382</c:v>
                </c:pt>
                <c:pt idx="521">
                  <c:v>386.6</c:v>
                </c:pt>
                <c:pt idx="522">
                  <c:v>383.5</c:v>
                </c:pt>
                <c:pt idx="523">
                  <c:v>388.3</c:v>
                </c:pt>
                <c:pt idx="524">
                  <c:v>389.6</c:v>
                </c:pt>
                <c:pt idx="525">
                  <c:v>389.7</c:v>
                </c:pt>
                <c:pt idx="526">
                  <c:v>383.8</c:v>
                </c:pt>
                <c:pt idx="527">
                  <c:v>385.7</c:v>
                </c:pt>
                <c:pt idx="528">
                  <c:v>388.5</c:v>
                </c:pt>
                <c:pt idx="529">
                  <c:v>386.1</c:v>
                </c:pt>
                <c:pt idx="530">
                  <c:v>382.8</c:v>
                </c:pt>
                <c:pt idx="531">
                  <c:v>383.4</c:v>
                </c:pt>
                <c:pt idx="532">
                  <c:v>383.5</c:v>
                </c:pt>
                <c:pt idx="533">
                  <c:v>384.4</c:v>
                </c:pt>
                <c:pt idx="534">
                  <c:v>383</c:v>
                </c:pt>
                <c:pt idx="535">
                  <c:v>380.4</c:v>
                </c:pt>
                <c:pt idx="536">
                  <c:v>381.5</c:v>
                </c:pt>
                <c:pt idx="537">
                  <c:v>384.3</c:v>
                </c:pt>
                <c:pt idx="538">
                  <c:v>382.4</c:v>
                </c:pt>
                <c:pt idx="539">
                  <c:v>383.3</c:v>
                </c:pt>
                <c:pt idx="540">
                  <c:v>383.1</c:v>
                </c:pt>
                <c:pt idx="541">
                  <c:v>384</c:v>
                </c:pt>
                <c:pt idx="542">
                  <c:v>382.1</c:v>
                </c:pt>
                <c:pt idx="543">
                  <c:v>382.05</c:v>
                </c:pt>
                <c:pt idx="544">
                  <c:v>382.1</c:v>
                </c:pt>
                <c:pt idx="545">
                  <c:v>389.2</c:v>
                </c:pt>
                <c:pt idx="546">
                  <c:v>386.8</c:v>
                </c:pt>
                <c:pt idx="547">
                  <c:v>383.4</c:v>
                </c:pt>
                <c:pt idx="548">
                  <c:v>385.95</c:v>
                </c:pt>
                <c:pt idx="549">
                  <c:v>389</c:v>
                </c:pt>
                <c:pt idx="550">
                  <c:v>386</c:v>
                </c:pt>
                <c:pt idx="551">
                  <c:v>387</c:v>
                </c:pt>
                <c:pt idx="552">
                  <c:v>386.85</c:v>
                </c:pt>
                <c:pt idx="553">
                  <c:v>396</c:v>
                </c:pt>
                <c:pt idx="554">
                  <c:v>397.2</c:v>
                </c:pt>
                <c:pt idx="555">
                  <c:v>399.2</c:v>
                </c:pt>
                <c:pt idx="556">
                  <c:v>405.9</c:v>
                </c:pt>
                <c:pt idx="557">
                  <c:v>415.1</c:v>
                </c:pt>
                <c:pt idx="558">
                  <c:v>405</c:v>
                </c:pt>
                <c:pt idx="559">
                  <c:v>405.2</c:v>
                </c:pt>
                <c:pt idx="560">
                  <c:v>398</c:v>
                </c:pt>
                <c:pt idx="561">
                  <c:v>398.5</c:v>
                </c:pt>
                <c:pt idx="562">
                  <c:v>396.85</c:v>
                </c:pt>
                <c:pt idx="563">
                  <c:v>395.85</c:v>
                </c:pt>
                <c:pt idx="564">
                  <c:v>398.1</c:v>
                </c:pt>
                <c:pt idx="565">
                  <c:v>395.1</c:v>
                </c:pt>
                <c:pt idx="566">
                  <c:v>393.3</c:v>
                </c:pt>
                <c:pt idx="567">
                  <c:v>394.4</c:v>
                </c:pt>
                <c:pt idx="568">
                  <c:v>390.4</c:v>
                </c:pt>
                <c:pt idx="569">
                  <c:v>390.1</c:v>
                </c:pt>
                <c:pt idx="570">
                  <c:v>392</c:v>
                </c:pt>
                <c:pt idx="571">
                  <c:v>391</c:v>
                </c:pt>
                <c:pt idx="572">
                  <c:v>392.2</c:v>
                </c:pt>
                <c:pt idx="573">
                  <c:v>390.65</c:v>
                </c:pt>
                <c:pt idx="574">
                  <c:v>390.8</c:v>
                </c:pt>
                <c:pt idx="575">
                  <c:v>385.05</c:v>
                </c:pt>
                <c:pt idx="576">
                  <c:v>384.65</c:v>
                </c:pt>
                <c:pt idx="577">
                  <c:v>384.75</c:v>
                </c:pt>
                <c:pt idx="578">
                  <c:v>380.2</c:v>
                </c:pt>
                <c:pt idx="579">
                  <c:v>381.45</c:v>
                </c:pt>
                <c:pt idx="580">
                  <c:v>383.4</c:v>
                </c:pt>
                <c:pt idx="581">
                  <c:v>384.7</c:v>
                </c:pt>
                <c:pt idx="582">
                  <c:v>385</c:v>
                </c:pt>
                <c:pt idx="583">
                  <c:v>387.05</c:v>
                </c:pt>
                <c:pt idx="584">
                  <c:v>387.4</c:v>
                </c:pt>
                <c:pt idx="585">
                  <c:v>385.9</c:v>
                </c:pt>
                <c:pt idx="586">
                  <c:v>387.9</c:v>
                </c:pt>
                <c:pt idx="587">
                  <c:v>386.1</c:v>
                </c:pt>
                <c:pt idx="588">
                  <c:v>384.6</c:v>
                </c:pt>
                <c:pt idx="589">
                  <c:v>382.25</c:v>
                </c:pt>
                <c:pt idx="590">
                  <c:v>381</c:v>
                </c:pt>
                <c:pt idx="591">
                  <c:v>380.15</c:v>
                </c:pt>
                <c:pt idx="592">
                  <c:v>380.05</c:v>
                </c:pt>
                <c:pt idx="593">
                  <c:v>381</c:v>
                </c:pt>
                <c:pt idx="594">
                  <c:v>380</c:v>
                </c:pt>
                <c:pt idx="595">
                  <c:v>382.55</c:v>
                </c:pt>
                <c:pt idx="596">
                  <c:v>378</c:v>
                </c:pt>
                <c:pt idx="597">
                  <c:v>379.3</c:v>
                </c:pt>
                <c:pt idx="598">
                  <c:v>380.05</c:v>
                </c:pt>
                <c:pt idx="599">
                  <c:v>375.9</c:v>
                </c:pt>
                <c:pt idx="600">
                  <c:v>371.2</c:v>
                </c:pt>
                <c:pt idx="601">
                  <c:v>368.7</c:v>
                </c:pt>
                <c:pt idx="602">
                  <c:v>368.45</c:v>
                </c:pt>
                <c:pt idx="603">
                  <c:v>368.5</c:v>
                </c:pt>
                <c:pt idx="604">
                  <c:v>369.5</c:v>
                </c:pt>
                <c:pt idx="605">
                  <c:v>360.8</c:v>
                </c:pt>
                <c:pt idx="606">
                  <c:v>358.8</c:v>
                </c:pt>
                <c:pt idx="607">
                  <c:v>355.2</c:v>
                </c:pt>
                <c:pt idx="608">
                  <c:v>352.3</c:v>
                </c:pt>
                <c:pt idx="609">
                  <c:v>344.1</c:v>
                </c:pt>
                <c:pt idx="610">
                  <c:v>342.8</c:v>
                </c:pt>
                <c:pt idx="611">
                  <c:v>344.5</c:v>
                </c:pt>
                <c:pt idx="612">
                  <c:v>351.9</c:v>
                </c:pt>
                <c:pt idx="613">
                  <c:v>363</c:v>
                </c:pt>
                <c:pt idx="614">
                  <c:v>348.3</c:v>
                </c:pt>
                <c:pt idx="615">
                  <c:v>352</c:v>
                </c:pt>
                <c:pt idx="616">
                  <c:v>352.6</c:v>
                </c:pt>
                <c:pt idx="617">
                  <c:v>349.2</c:v>
                </c:pt>
                <c:pt idx="618">
                  <c:v>348.5</c:v>
                </c:pt>
                <c:pt idx="619">
                  <c:v>346.6</c:v>
                </c:pt>
                <c:pt idx="620">
                  <c:v>341.2</c:v>
                </c:pt>
                <c:pt idx="621">
                  <c:v>341.9</c:v>
                </c:pt>
                <c:pt idx="622">
                  <c:v>339.7</c:v>
                </c:pt>
                <c:pt idx="623">
                  <c:v>347.8</c:v>
                </c:pt>
                <c:pt idx="624">
                  <c:v>343.8</c:v>
                </c:pt>
                <c:pt idx="625">
                  <c:v>342.55</c:v>
                </c:pt>
                <c:pt idx="626">
                  <c:v>344.5</c:v>
                </c:pt>
                <c:pt idx="627">
                  <c:v>343.4</c:v>
                </c:pt>
                <c:pt idx="628">
                  <c:v>340.8</c:v>
                </c:pt>
                <c:pt idx="629">
                  <c:v>337.2</c:v>
                </c:pt>
                <c:pt idx="630">
                  <c:v>334.6</c:v>
                </c:pt>
                <c:pt idx="631">
                  <c:v>324.25</c:v>
                </c:pt>
                <c:pt idx="632">
                  <c:v>321.10000000000002</c:v>
                </c:pt>
                <c:pt idx="633">
                  <c:v>328.5</c:v>
                </c:pt>
                <c:pt idx="634">
                  <c:v>326</c:v>
                </c:pt>
                <c:pt idx="635">
                  <c:v>324.39999999999998</c:v>
                </c:pt>
                <c:pt idx="636">
                  <c:v>326.89999999999998</c:v>
                </c:pt>
                <c:pt idx="637">
                  <c:v>325.8</c:v>
                </c:pt>
                <c:pt idx="638">
                  <c:v>326.2</c:v>
                </c:pt>
                <c:pt idx="639">
                  <c:v>323.89999999999998</c:v>
                </c:pt>
                <c:pt idx="640">
                  <c:v>322.3</c:v>
                </c:pt>
                <c:pt idx="641">
                  <c:v>324</c:v>
                </c:pt>
                <c:pt idx="642">
                  <c:v>320.60000000000002</c:v>
                </c:pt>
                <c:pt idx="643">
                  <c:v>326.5</c:v>
                </c:pt>
                <c:pt idx="644">
                  <c:v>334.6</c:v>
                </c:pt>
                <c:pt idx="645">
                  <c:v>329.8</c:v>
                </c:pt>
                <c:pt idx="646">
                  <c:v>323.89999999999998</c:v>
                </c:pt>
                <c:pt idx="647">
                  <c:v>310.10000000000002</c:v>
                </c:pt>
                <c:pt idx="648">
                  <c:v>311.2</c:v>
                </c:pt>
                <c:pt idx="649">
                  <c:v>310</c:v>
                </c:pt>
                <c:pt idx="650">
                  <c:v>303</c:v>
                </c:pt>
                <c:pt idx="651">
                  <c:v>304.7</c:v>
                </c:pt>
                <c:pt idx="652">
                  <c:v>296.8</c:v>
                </c:pt>
                <c:pt idx="653">
                  <c:v>288</c:v>
                </c:pt>
                <c:pt idx="654">
                  <c:v>282.60000000000002</c:v>
                </c:pt>
                <c:pt idx="655">
                  <c:v>288.8</c:v>
                </c:pt>
                <c:pt idx="656">
                  <c:v>294.39999999999998</c:v>
                </c:pt>
                <c:pt idx="657">
                  <c:v>288.2</c:v>
                </c:pt>
                <c:pt idx="658">
                  <c:v>278.25</c:v>
                </c:pt>
                <c:pt idx="659">
                  <c:v>289.89999999999998</c:v>
                </c:pt>
                <c:pt idx="660">
                  <c:v>299.39999999999998</c:v>
                </c:pt>
                <c:pt idx="661">
                  <c:v>302.2</c:v>
                </c:pt>
                <c:pt idx="662">
                  <c:v>297.89999999999998</c:v>
                </c:pt>
                <c:pt idx="663">
                  <c:v>299.60000000000002</c:v>
                </c:pt>
                <c:pt idx="664">
                  <c:v>297</c:v>
                </c:pt>
                <c:pt idx="665">
                  <c:v>299.14999999999998</c:v>
                </c:pt>
                <c:pt idx="666">
                  <c:v>294.2</c:v>
                </c:pt>
                <c:pt idx="667">
                  <c:v>294.60000000000002</c:v>
                </c:pt>
                <c:pt idx="668">
                  <c:v>291.5</c:v>
                </c:pt>
                <c:pt idx="669">
                  <c:v>302.60000000000002</c:v>
                </c:pt>
                <c:pt idx="670">
                  <c:v>308</c:v>
                </c:pt>
                <c:pt idx="671">
                  <c:v>310.3</c:v>
                </c:pt>
                <c:pt idx="672">
                  <c:v>307.5</c:v>
                </c:pt>
                <c:pt idx="673">
                  <c:v>312.39999999999998</c:v>
                </c:pt>
                <c:pt idx="674">
                  <c:v>302</c:v>
                </c:pt>
                <c:pt idx="675">
                  <c:v>299.60000000000002</c:v>
                </c:pt>
                <c:pt idx="676">
                  <c:v>301</c:v>
                </c:pt>
                <c:pt idx="677">
                  <c:v>299.60000000000002</c:v>
                </c:pt>
                <c:pt idx="678">
                  <c:v>292.7</c:v>
                </c:pt>
                <c:pt idx="679">
                  <c:v>291.39999999999998</c:v>
                </c:pt>
                <c:pt idx="680">
                  <c:v>285.75</c:v>
                </c:pt>
                <c:pt idx="681">
                  <c:v>299</c:v>
                </c:pt>
                <c:pt idx="682">
                  <c:v>293.60000000000002</c:v>
                </c:pt>
                <c:pt idx="683">
                  <c:v>294.5</c:v>
                </c:pt>
                <c:pt idx="684">
                  <c:v>290.60000000000002</c:v>
                </c:pt>
                <c:pt idx="685">
                  <c:v>294.25</c:v>
                </c:pt>
                <c:pt idx="686">
                  <c:v>290.89999999999998</c:v>
                </c:pt>
                <c:pt idx="687">
                  <c:v>286.39999999999998</c:v>
                </c:pt>
                <c:pt idx="688">
                  <c:v>286.39999999999998</c:v>
                </c:pt>
                <c:pt idx="689">
                  <c:v>283.8</c:v>
                </c:pt>
                <c:pt idx="690">
                  <c:v>284.5</c:v>
                </c:pt>
                <c:pt idx="691">
                  <c:v>274.10000000000002</c:v>
                </c:pt>
                <c:pt idx="692">
                  <c:v>286.60000000000002</c:v>
                </c:pt>
                <c:pt idx="693">
                  <c:v>293.5</c:v>
                </c:pt>
                <c:pt idx="694">
                  <c:v>291.2</c:v>
                </c:pt>
                <c:pt idx="695">
                  <c:v>293.89999999999998</c:v>
                </c:pt>
                <c:pt idx="696">
                  <c:v>300.3</c:v>
                </c:pt>
                <c:pt idx="697">
                  <c:v>296.5</c:v>
                </c:pt>
                <c:pt idx="698">
                  <c:v>299.7</c:v>
                </c:pt>
                <c:pt idx="699">
                  <c:v>292.7</c:v>
                </c:pt>
                <c:pt idx="700">
                  <c:v>292.3</c:v>
                </c:pt>
                <c:pt idx="701">
                  <c:v>292.8</c:v>
                </c:pt>
                <c:pt idx="702">
                  <c:v>295.60000000000002</c:v>
                </c:pt>
                <c:pt idx="703">
                  <c:v>295.2</c:v>
                </c:pt>
                <c:pt idx="704">
                  <c:v>295.60000000000002</c:v>
                </c:pt>
                <c:pt idx="705">
                  <c:v>292.3</c:v>
                </c:pt>
                <c:pt idx="706">
                  <c:v>290.3</c:v>
                </c:pt>
                <c:pt idx="707">
                  <c:v>288.8</c:v>
                </c:pt>
                <c:pt idx="708">
                  <c:v>286.5</c:v>
                </c:pt>
                <c:pt idx="709">
                  <c:v>288</c:v>
                </c:pt>
                <c:pt idx="710">
                  <c:v>291.7</c:v>
                </c:pt>
                <c:pt idx="711">
                  <c:v>286.8</c:v>
                </c:pt>
                <c:pt idx="712">
                  <c:v>286.3</c:v>
                </c:pt>
                <c:pt idx="713">
                  <c:v>286</c:v>
                </c:pt>
                <c:pt idx="714">
                  <c:v>288.8</c:v>
                </c:pt>
                <c:pt idx="715">
                  <c:v>289.3</c:v>
                </c:pt>
                <c:pt idx="716">
                  <c:v>287.89999999999998</c:v>
                </c:pt>
                <c:pt idx="717">
                  <c:v>285.8</c:v>
                </c:pt>
                <c:pt idx="718">
                  <c:v>287.89999999999998</c:v>
                </c:pt>
                <c:pt idx="719">
                  <c:v>292.10000000000002</c:v>
                </c:pt>
                <c:pt idx="720">
                  <c:v>283.05</c:v>
                </c:pt>
                <c:pt idx="721">
                  <c:v>279.5</c:v>
                </c:pt>
                <c:pt idx="722">
                  <c:v>280.39999999999998</c:v>
                </c:pt>
                <c:pt idx="723">
                  <c:v>281.7</c:v>
                </c:pt>
                <c:pt idx="724">
                  <c:v>283.7</c:v>
                </c:pt>
                <c:pt idx="725">
                  <c:v>283.3</c:v>
                </c:pt>
                <c:pt idx="726">
                  <c:v>285.60000000000002</c:v>
                </c:pt>
                <c:pt idx="727">
                  <c:v>281.60000000000002</c:v>
                </c:pt>
                <c:pt idx="728">
                  <c:v>275.7</c:v>
                </c:pt>
                <c:pt idx="729">
                  <c:v>272.5</c:v>
                </c:pt>
                <c:pt idx="730">
                  <c:v>269.8</c:v>
                </c:pt>
                <c:pt idx="731">
                  <c:v>264.89999999999998</c:v>
                </c:pt>
                <c:pt idx="732">
                  <c:v>259.05</c:v>
                </c:pt>
                <c:pt idx="733">
                  <c:v>259.3</c:v>
                </c:pt>
                <c:pt idx="734">
                  <c:v>259.2</c:v>
                </c:pt>
                <c:pt idx="735">
                  <c:v>263</c:v>
                </c:pt>
                <c:pt idx="736">
                  <c:v>256.89999999999998</c:v>
                </c:pt>
                <c:pt idx="737">
                  <c:v>253.7</c:v>
                </c:pt>
                <c:pt idx="738">
                  <c:v>254.4</c:v>
                </c:pt>
                <c:pt idx="739">
                  <c:v>255.7</c:v>
                </c:pt>
                <c:pt idx="740">
                  <c:v>256</c:v>
                </c:pt>
                <c:pt idx="741">
                  <c:v>260.39999999999998</c:v>
                </c:pt>
                <c:pt idx="742">
                  <c:v>257.10000000000002</c:v>
                </c:pt>
                <c:pt idx="743">
                  <c:v>253.4</c:v>
                </c:pt>
                <c:pt idx="744">
                  <c:v>254</c:v>
                </c:pt>
                <c:pt idx="745">
                  <c:v>256.3</c:v>
                </c:pt>
                <c:pt idx="746">
                  <c:v>255.1</c:v>
                </c:pt>
                <c:pt idx="747">
                  <c:v>268.39999999999998</c:v>
                </c:pt>
                <c:pt idx="748">
                  <c:v>304</c:v>
                </c:pt>
                <c:pt idx="749">
                  <c:v>320</c:v>
                </c:pt>
                <c:pt idx="750">
                  <c:v>314.7</c:v>
                </c:pt>
                <c:pt idx="751">
                  <c:v>301.2</c:v>
                </c:pt>
                <c:pt idx="752">
                  <c:v>298.2</c:v>
                </c:pt>
                <c:pt idx="753">
                  <c:v>288.7</c:v>
                </c:pt>
                <c:pt idx="754">
                  <c:v>290.60000000000002</c:v>
                </c:pt>
                <c:pt idx="755">
                  <c:v>294.5</c:v>
                </c:pt>
                <c:pt idx="756">
                  <c:v>297.8</c:v>
                </c:pt>
                <c:pt idx="757">
                  <c:v>279.3</c:v>
                </c:pt>
                <c:pt idx="758">
                  <c:v>278.8</c:v>
                </c:pt>
                <c:pt idx="759">
                  <c:v>283.3</c:v>
                </c:pt>
                <c:pt idx="760">
                  <c:v>287.25</c:v>
                </c:pt>
                <c:pt idx="761">
                  <c:v>287.5</c:v>
                </c:pt>
                <c:pt idx="762">
                  <c:v>281.5</c:v>
                </c:pt>
                <c:pt idx="763">
                  <c:v>283.39999999999998</c:v>
                </c:pt>
                <c:pt idx="764">
                  <c:v>288.7</c:v>
                </c:pt>
                <c:pt idx="765">
                  <c:v>282.8</c:v>
                </c:pt>
                <c:pt idx="766">
                  <c:v>299.8</c:v>
                </c:pt>
                <c:pt idx="767">
                  <c:v>310.2</c:v>
                </c:pt>
                <c:pt idx="768">
                  <c:v>303.8</c:v>
                </c:pt>
                <c:pt idx="769">
                  <c:v>291.89999999999998</c:v>
                </c:pt>
                <c:pt idx="770">
                  <c:v>288.3</c:v>
                </c:pt>
                <c:pt idx="771">
                  <c:v>288.60000000000002</c:v>
                </c:pt>
                <c:pt idx="772">
                  <c:v>283.75</c:v>
                </c:pt>
                <c:pt idx="773">
                  <c:v>284.39999999999998</c:v>
                </c:pt>
                <c:pt idx="774">
                  <c:v>278.39999999999998</c:v>
                </c:pt>
                <c:pt idx="775">
                  <c:v>279.7</c:v>
                </c:pt>
                <c:pt idx="776">
                  <c:v>281.8</c:v>
                </c:pt>
                <c:pt idx="777">
                  <c:v>279.8</c:v>
                </c:pt>
                <c:pt idx="778">
                  <c:v>272.89999999999998</c:v>
                </c:pt>
                <c:pt idx="779">
                  <c:v>278.10000000000002</c:v>
                </c:pt>
                <c:pt idx="780">
                  <c:v>275.7</c:v>
                </c:pt>
                <c:pt idx="781">
                  <c:v>273.5</c:v>
                </c:pt>
                <c:pt idx="782">
                  <c:v>271.3</c:v>
                </c:pt>
                <c:pt idx="783">
                  <c:v>280.88</c:v>
                </c:pt>
                <c:pt idx="784">
                  <c:v>283.35000000000002</c:v>
                </c:pt>
                <c:pt idx="785">
                  <c:v>288.75</c:v>
                </c:pt>
                <c:pt idx="786">
                  <c:v>282.7</c:v>
                </c:pt>
                <c:pt idx="787">
                  <c:v>289.60000000000002</c:v>
                </c:pt>
                <c:pt idx="788">
                  <c:v>283.14999999999998</c:v>
                </c:pt>
                <c:pt idx="789">
                  <c:v>280.85000000000002</c:v>
                </c:pt>
                <c:pt idx="790">
                  <c:v>279.85000000000002</c:v>
                </c:pt>
                <c:pt idx="791">
                  <c:v>277.89999999999998</c:v>
                </c:pt>
                <c:pt idx="792">
                  <c:v>272.75</c:v>
                </c:pt>
                <c:pt idx="793">
                  <c:v>274.64999999999998</c:v>
                </c:pt>
                <c:pt idx="794">
                  <c:v>276.14999999999998</c:v>
                </c:pt>
                <c:pt idx="795">
                  <c:v>273.75</c:v>
                </c:pt>
                <c:pt idx="796">
                  <c:v>276.35000000000002</c:v>
                </c:pt>
                <c:pt idx="797">
                  <c:v>272.55</c:v>
                </c:pt>
                <c:pt idx="798">
                  <c:v>272.05</c:v>
                </c:pt>
                <c:pt idx="799">
                  <c:v>271.64999999999998</c:v>
                </c:pt>
                <c:pt idx="800">
                  <c:v>273.64999999999998</c:v>
                </c:pt>
                <c:pt idx="801">
                  <c:v>269.14999999999998</c:v>
                </c:pt>
                <c:pt idx="802">
                  <c:v>272.14999999999998</c:v>
                </c:pt>
                <c:pt idx="803">
                  <c:v>271</c:v>
                </c:pt>
                <c:pt idx="804">
                  <c:v>264.05</c:v>
                </c:pt>
                <c:pt idx="805">
                  <c:v>264.7</c:v>
                </c:pt>
                <c:pt idx="806">
                  <c:v>264.14999999999998</c:v>
                </c:pt>
                <c:pt idx="807">
                  <c:v>265.3</c:v>
                </c:pt>
                <c:pt idx="808">
                  <c:v>265.45</c:v>
                </c:pt>
                <c:pt idx="809">
                  <c:v>269.8</c:v>
                </c:pt>
                <c:pt idx="810">
                  <c:v>272.25</c:v>
                </c:pt>
                <c:pt idx="811">
                  <c:v>270.39999999999998</c:v>
                </c:pt>
                <c:pt idx="812">
                  <c:v>273.45</c:v>
                </c:pt>
                <c:pt idx="813">
                  <c:v>271.89999999999998</c:v>
                </c:pt>
                <c:pt idx="814">
                  <c:v>267.60000000000002</c:v>
                </c:pt>
                <c:pt idx="815">
                  <c:v>263.75</c:v>
                </c:pt>
                <c:pt idx="816">
                  <c:v>264.60000000000002</c:v>
                </c:pt>
                <c:pt idx="817">
                  <c:v>262.55</c:v>
                </c:pt>
                <c:pt idx="818">
                  <c:v>267</c:v>
                </c:pt>
                <c:pt idx="819">
                  <c:v>260.14999999999998</c:v>
                </c:pt>
                <c:pt idx="820">
                  <c:v>258.45</c:v>
                </c:pt>
                <c:pt idx="821">
                  <c:v>261</c:v>
                </c:pt>
                <c:pt idx="822">
                  <c:v>262.25</c:v>
                </c:pt>
                <c:pt idx="823">
                  <c:v>271.88</c:v>
                </c:pt>
                <c:pt idx="824">
                  <c:v>258.25</c:v>
                </c:pt>
                <c:pt idx="825">
                  <c:v>262</c:v>
                </c:pt>
                <c:pt idx="826">
                  <c:v>257.45</c:v>
                </c:pt>
                <c:pt idx="827">
                  <c:v>259.39999999999998</c:v>
                </c:pt>
                <c:pt idx="828">
                  <c:v>259.89999999999998</c:v>
                </c:pt>
                <c:pt idx="829">
                  <c:v>264.14999999999998</c:v>
                </c:pt>
                <c:pt idx="830">
                  <c:v>263.55</c:v>
                </c:pt>
                <c:pt idx="831">
                  <c:v>265.64999999999998</c:v>
                </c:pt>
                <c:pt idx="832">
                  <c:v>267.55</c:v>
                </c:pt>
                <c:pt idx="833">
                  <c:v>285.85000000000002</c:v>
                </c:pt>
                <c:pt idx="834">
                  <c:v>277.14999999999998</c:v>
                </c:pt>
                <c:pt idx="835">
                  <c:v>266.25</c:v>
                </c:pt>
                <c:pt idx="836">
                  <c:v>273</c:v>
                </c:pt>
                <c:pt idx="837">
                  <c:v>270.64999999999998</c:v>
                </c:pt>
                <c:pt idx="838">
                  <c:v>272</c:v>
                </c:pt>
                <c:pt idx="839">
                  <c:v>270.35000000000002</c:v>
                </c:pt>
                <c:pt idx="840">
                  <c:v>265.75</c:v>
                </c:pt>
                <c:pt idx="841">
                  <c:v>266.85000000000002</c:v>
                </c:pt>
                <c:pt idx="842">
                  <c:v>269.64999999999998</c:v>
                </c:pt>
                <c:pt idx="843">
                  <c:v>267.35000000000002</c:v>
                </c:pt>
                <c:pt idx="844">
                  <c:v>267.95</c:v>
                </c:pt>
                <c:pt idx="845">
                  <c:v>273.75</c:v>
                </c:pt>
                <c:pt idx="846">
                  <c:v>277.8</c:v>
                </c:pt>
                <c:pt idx="847">
                  <c:v>272.35000000000002</c:v>
                </c:pt>
                <c:pt idx="848">
                  <c:v>273.95</c:v>
                </c:pt>
                <c:pt idx="849">
                  <c:v>272.89999999999998</c:v>
                </c:pt>
                <c:pt idx="850">
                  <c:v>285.3</c:v>
                </c:pt>
                <c:pt idx="851">
                  <c:v>291.2</c:v>
                </c:pt>
                <c:pt idx="852">
                  <c:v>292.45</c:v>
                </c:pt>
                <c:pt idx="853">
                  <c:v>290.75</c:v>
                </c:pt>
                <c:pt idx="854">
                  <c:v>284.2</c:v>
                </c:pt>
                <c:pt idx="855">
                  <c:v>279.39999999999998</c:v>
                </c:pt>
                <c:pt idx="856">
                  <c:v>277.10000000000002</c:v>
                </c:pt>
                <c:pt idx="857">
                  <c:v>279.7</c:v>
                </c:pt>
                <c:pt idx="858">
                  <c:v>277.2</c:v>
                </c:pt>
                <c:pt idx="859">
                  <c:v>274.60000000000002</c:v>
                </c:pt>
                <c:pt idx="860">
                  <c:v>272.64999999999998</c:v>
                </c:pt>
                <c:pt idx="861">
                  <c:v>274.14999999999998</c:v>
                </c:pt>
                <c:pt idx="862">
                  <c:v>274.55</c:v>
                </c:pt>
                <c:pt idx="863">
                  <c:v>278.45</c:v>
                </c:pt>
                <c:pt idx="864">
                  <c:v>278.14999999999998</c:v>
                </c:pt>
                <c:pt idx="865">
                  <c:v>276.55</c:v>
                </c:pt>
                <c:pt idx="866">
                  <c:v>278.95</c:v>
                </c:pt>
                <c:pt idx="867">
                  <c:v>287.55</c:v>
                </c:pt>
                <c:pt idx="868">
                  <c:v>283.55</c:v>
                </c:pt>
                <c:pt idx="869">
                  <c:v>279.55</c:v>
                </c:pt>
                <c:pt idx="870">
                  <c:v>286.25</c:v>
                </c:pt>
                <c:pt idx="871">
                  <c:v>303.75</c:v>
                </c:pt>
                <c:pt idx="872">
                  <c:v>297.85000000000002</c:v>
                </c:pt>
                <c:pt idx="873">
                  <c:v>292.75</c:v>
                </c:pt>
                <c:pt idx="874">
                  <c:v>298.14999999999998</c:v>
                </c:pt>
                <c:pt idx="875">
                  <c:v>289.75</c:v>
                </c:pt>
                <c:pt idx="876">
                  <c:v>290.05</c:v>
                </c:pt>
                <c:pt idx="877">
                  <c:v>297.75</c:v>
                </c:pt>
                <c:pt idx="878">
                  <c:v>302.64999999999998</c:v>
                </c:pt>
                <c:pt idx="879">
                  <c:v>300.05</c:v>
                </c:pt>
                <c:pt idx="880">
                  <c:v>302.14999999999998</c:v>
                </c:pt>
                <c:pt idx="881">
                  <c:v>302.35000000000002</c:v>
                </c:pt>
                <c:pt idx="882">
                  <c:v>311.35000000000002</c:v>
                </c:pt>
                <c:pt idx="883">
                  <c:v>311.95</c:v>
                </c:pt>
                <c:pt idx="884">
                  <c:v>311.05</c:v>
                </c:pt>
                <c:pt idx="885">
                  <c:v>311.25</c:v>
                </c:pt>
                <c:pt idx="886">
                  <c:v>320.55</c:v>
                </c:pt>
                <c:pt idx="887">
                  <c:v>326.55</c:v>
                </c:pt>
                <c:pt idx="888">
                  <c:v>324.14999999999998</c:v>
                </c:pt>
                <c:pt idx="889">
                  <c:v>319.35000000000002</c:v>
                </c:pt>
                <c:pt idx="890">
                  <c:v>324.64999999999998</c:v>
                </c:pt>
                <c:pt idx="891">
                  <c:v>314.45</c:v>
                </c:pt>
                <c:pt idx="892">
                  <c:v>311.45</c:v>
                </c:pt>
                <c:pt idx="893">
                  <c:v>316.05</c:v>
                </c:pt>
                <c:pt idx="894">
                  <c:v>323.95</c:v>
                </c:pt>
                <c:pt idx="895">
                  <c:v>303.75</c:v>
                </c:pt>
                <c:pt idx="896">
                  <c:v>307.35000000000002</c:v>
                </c:pt>
                <c:pt idx="897">
                  <c:v>314.55</c:v>
                </c:pt>
                <c:pt idx="898">
                  <c:v>313.95</c:v>
                </c:pt>
                <c:pt idx="899">
                  <c:v>307.05</c:v>
                </c:pt>
                <c:pt idx="900">
                  <c:v>312.75</c:v>
                </c:pt>
                <c:pt idx="901">
                  <c:v>320.25</c:v>
                </c:pt>
                <c:pt idx="902">
                  <c:v>316.85000000000002</c:v>
                </c:pt>
                <c:pt idx="903">
                  <c:v>322.14999999999998</c:v>
                </c:pt>
                <c:pt idx="904">
                  <c:v>319.95</c:v>
                </c:pt>
                <c:pt idx="905">
                  <c:v>322.25</c:v>
                </c:pt>
                <c:pt idx="906">
                  <c:v>316.75</c:v>
                </c:pt>
                <c:pt idx="907">
                  <c:v>312.85000000000002</c:v>
                </c:pt>
                <c:pt idx="908">
                  <c:v>313.85000000000002</c:v>
                </c:pt>
                <c:pt idx="909">
                  <c:v>320.35000000000002</c:v>
                </c:pt>
                <c:pt idx="910">
                  <c:v>321.55</c:v>
                </c:pt>
                <c:pt idx="911">
                  <c:v>320.55</c:v>
                </c:pt>
                <c:pt idx="912">
                  <c:v>321.05</c:v>
                </c:pt>
                <c:pt idx="913">
                  <c:v>318.14999999999998</c:v>
                </c:pt>
                <c:pt idx="914">
                  <c:v>326.25</c:v>
                </c:pt>
                <c:pt idx="915">
                  <c:v>333.15</c:v>
                </c:pt>
                <c:pt idx="916">
                  <c:v>340.75</c:v>
                </c:pt>
                <c:pt idx="917">
                  <c:v>349.25</c:v>
                </c:pt>
                <c:pt idx="918">
                  <c:v>351.25</c:v>
                </c:pt>
                <c:pt idx="919">
                  <c:v>354.75</c:v>
                </c:pt>
                <c:pt idx="920">
                  <c:v>356.55</c:v>
                </c:pt>
                <c:pt idx="921">
                  <c:v>368.25</c:v>
                </c:pt>
                <c:pt idx="922">
                  <c:v>368.15</c:v>
                </c:pt>
                <c:pt idx="923">
                  <c:v>369.75</c:v>
                </c:pt>
                <c:pt idx="924">
                  <c:v>351.55</c:v>
                </c:pt>
                <c:pt idx="925">
                  <c:v>351.35</c:v>
                </c:pt>
                <c:pt idx="926">
                  <c:v>349.95</c:v>
                </c:pt>
                <c:pt idx="927">
                  <c:v>350.75</c:v>
                </c:pt>
                <c:pt idx="928">
                  <c:v>336.35</c:v>
                </c:pt>
                <c:pt idx="929">
                  <c:v>326.05</c:v>
                </c:pt>
                <c:pt idx="930">
                  <c:v>331.85</c:v>
                </c:pt>
                <c:pt idx="931">
                  <c:v>325.55</c:v>
                </c:pt>
                <c:pt idx="932">
                  <c:v>328.05</c:v>
                </c:pt>
                <c:pt idx="933">
                  <c:v>325.95</c:v>
                </c:pt>
                <c:pt idx="934">
                  <c:v>333.25</c:v>
                </c:pt>
                <c:pt idx="935">
                  <c:v>340.95</c:v>
                </c:pt>
                <c:pt idx="936">
                  <c:v>348.55</c:v>
                </c:pt>
                <c:pt idx="937">
                  <c:v>354.75</c:v>
                </c:pt>
                <c:pt idx="938">
                  <c:v>368.75</c:v>
                </c:pt>
                <c:pt idx="939">
                  <c:v>364.45</c:v>
                </c:pt>
                <c:pt idx="940">
                  <c:v>363.75</c:v>
                </c:pt>
                <c:pt idx="941">
                  <c:v>356.65</c:v>
                </c:pt>
                <c:pt idx="942">
                  <c:v>357.38</c:v>
                </c:pt>
                <c:pt idx="943">
                  <c:v>345.25</c:v>
                </c:pt>
                <c:pt idx="944">
                  <c:v>350.85</c:v>
                </c:pt>
                <c:pt idx="945">
                  <c:v>345.05</c:v>
                </c:pt>
                <c:pt idx="946">
                  <c:v>347.25</c:v>
                </c:pt>
                <c:pt idx="947">
                  <c:v>362.75</c:v>
                </c:pt>
                <c:pt idx="948">
                  <c:v>346.35</c:v>
                </c:pt>
                <c:pt idx="949">
                  <c:v>356.65</c:v>
                </c:pt>
                <c:pt idx="950">
                  <c:v>363.75</c:v>
                </c:pt>
                <c:pt idx="951">
                  <c:v>362.95</c:v>
                </c:pt>
                <c:pt idx="952">
                  <c:v>375.45</c:v>
                </c:pt>
                <c:pt idx="953">
                  <c:v>377.35</c:v>
                </c:pt>
                <c:pt idx="954">
                  <c:v>375.25</c:v>
                </c:pt>
                <c:pt idx="955">
                  <c:v>381.85</c:v>
                </c:pt>
                <c:pt idx="956">
                  <c:v>380.85</c:v>
                </c:pt>
                <c:pt idx="957">
                  <c:v>369.55</c:v>
                </c:pt>
                <c:pt idx="958">
                  <c:v>373.05</c:v>
                </c:pt>
                <c:pt idx="959">
                  <c:v>371.65</c:v>
                </c:pt>
                <c:pt idx="960">
                  <c:v>388.55</c:v>
                </c:pt>
                <c:pt idx="961">
                  <c:v>384.25</c:v>
                </c:pt>
                <c:pt idx="962">
                  <c:v>383.05</c:v>
                </c:pt>
                <c:pt idx="963">
                  <c:v>397.55</c:v>
                </c:pt>
                <c:pt idx="964">
                  <c:v>396.05</c:v>
                </c:pt>
                <c:pt idx="965">
                  <c:v>398.15</c:v>
                </c:pt>
                <c:pt idx="966">
                  <c:v>406.35</c:v>
                </c:pt>
                <c:pt idx="967">
                  <c:v>408.85</c:v>
                </c:pt>
                <c:pt idx="968">
                  <c:v>409.35</c:v>
                </c:pt>
                <c:pt idx="969">
                  <c:v>412.25</c:v>
                </c:pt>
                <c:pt idx="970">
                  <c:v>415.85</c:v>
                </c:pt>
                <c:pt idx="971">
                  <c:v>426.25</c:v>
                </c:pt>
                <c:pt idx="972">
                  <c:v>406.75</c:v>
                </c:pt>
                <c:pt idx="973">
                  <c:v>407.85</c:v>
                </c:pt>
                <c:pt idx="974">
                  <c:v>402.45</c:v>
                </c:pt>
                <c:pt idx="975">
                  <c:v>403.35</c:v>
                </c:pt>
                <c:pt idx="976">
                  <c:v>410.15</c:v>
                </c:pt>
                <c:pt idx="977">
                  <c:v>397.65</c:v>
                </c:pt>
                <c:pt idx="978">
                  <c:v>396.15</c:v>
                </c:pt>
                <c:pt idx="979">
                  <c:v>401.25</c:v>
                </c:pt>
                <c:pt idx="980">
                  <c:v>395.35</c:v>
                </c:pt>
                <c:pt idx="981">
                  <c:v>412.35</c:v>
                </c:pt>
                <c:pt idx="982">
                  <c:v>422.35</c:v>
                </c:pt>
                <c:pt idx="983">
                  <c:v>420.85</c:v>
                </c:pt>
                <c:pt idx="984">
                  <c:v>420.05</c:v>
                </c:pt>
                <c:pt idx="985">
                  <c:v>400.75</c:v>
                </c:pt>
                <c:pt idx="986">
                  <c:v>395.25</c:v>
                </c:pt>
                <c:pt idx="987">
                  <c:v>386.75</c:v>
                </c:pt>
                <c:pt idx="988">
                  <c:v>378.65</c:v>
                </c:pt>
                <c:pt idx="989">
                  <c:v>376.95</c:v>
                </c:pt>
                <c:pt idx="990">
                  <c:v>384.85</c:v>
                </c:pt>
                <c:pt idx="991">
                  <c:v>393.6</c:v>
                </c:pt>
                <c:pt idx="992">
                  <c:v>388.35</c:v>
                </c:pt>
                <c:pt idx="993">
                  <c:v>384.55</c:v>
                </c:pt>
                <c:pt idx="994">
                  <c:v>394.8</c:v>
                </c:pt>
                <c:pt idx="995">
                  <c:v>401.95</c:v>
                </c:pt>
                <c:pt idx="996">
                  <c:v>397.75</c:v>
                </c:pt>
                <c:pt idx="997">
                  <c:v>407.45</c:v>
                </c:pt>
                <c:pt idx="998">
                  <c:v>406.35</c:v>
                </c:pt>
                <c:pt idx="999">
                  <c:v>390.45</c:v>
                </c:pt>
                <c:pt idx="1000">
                  <c:v>390.85</c:v>
                </c:pt>
                <c:pt idx="1001">
                  <c:v>399.8</c:v>
                </c:pt>
                <c:pt idx="1002">
                  <c:v>399</c:v>
                </c:pt>
                <c:pt idx="1003">
                  <c:v>413.18</c:v>
                </c:pt>
                <c:pt idx="1004">
                  <c:v>402.68</c:v>
                </c:pt>
                <c:pt idx="1005">
                  <c:v>400.9</c:v>
                </c:pt>
                <c:pt idx="1006">
                  <c:v>401.85</c:v>
                </c:pt>
                <c:pt idx="1007">
                  <c:v>405.65</c:v>
                </c:pt>
                <c:pt idx="1008">
                  <c:v>407.82</c:v>
                </c:pt>
                <c:pt idx="1009">
                  <c:v>419.45</c:v>
                </c:pt>
                <c:pt idx="1010">
                  <c:v>422.73</c:v>
                </c:pt>
                <c:pt idx="1011">
                  <c:v>418.8</c:v>
                </c:pt>
                <c:pt idx="1012">
                  <c:v>424.24</c:v>
                </c:pt>
                <c:pt idx="1013">
                  <c:v>428.58</c:v>
                </c:pt>
                <c:pt idx="1014">
                  <c:v>433.59</c:v>
                </c:pt>
                <c:pt idx="1015">
                  <c:v>437.84</c:v>
                </c:pt>
                <c:pt idx="1016">
                  <c:v>447.05</c:v>
                </c:pt>
                <c:pt idx="1017">
                  <c:v>451.96</c:v>
                </c:pt>
                <c:pt idx="1018">
                  <c:v>455.58</c:v>
                </c:pt>
                <c:pt idx="1019">
                  <c:v>434.57</c:v>
                </c:pt>
                <c:pt idx="1020">
                  <c:v>441.49</c:v>
                </c:pt>
                <c:pt idx="1021">
                  <c:v>441.79</c:v>
                </c:pt>
                <c:pt idx="1022">
                  <c:v>438.44</c:v>
                </c:pt>
                <c:pt idx="1023">
                  <c:v>418.07</c:v>
                </c:pt>
                <c:pt idx="1024">
                  <c:v>423.18</c:v>
                </c:pt>
                <c:pt idx="1025">
                  <c:v>427.3</c:v>
                </c:pt>
                <c:pt idx="1026">
                  <c:v>426.79</c:v>
                </c:pt>
                <c:pt idx="1027">
                  <c:v>414.57</c:v>
                </c:pt>
                <c:pt idx="1028">
                  <c:v>420.91</c:v>
                </c:pt>
                <c:pt idx="1029">
                  <c:v>427.41</c:v>
                </c:pt>
                <c:pt idx="1030">
                  <c:v>435.56</c:v>
                </c:pt>
                <c:pt idx="1031">
                  <c:v>434</c:v>
                </c:pt>
                <c:pt idx="1032">
                  <c:v>445.4</c:v>
                </c:pt>
                <c:pt idx="1033">
                  <c:v>439.35</c:v>
                </c:pt>
                <c:pt idx="1034">
                  <c:v>424.88</c:v>
                </c:pt>
                <c:pt idx="1035">
                  <c:v>426.12</c:v>
                </c:pt>
                <c:pt idx="1036">
                  <c:v>427.18</c:v>
                </c:pt>
                <c:pt idx="1037">
                  <c:v>424.72</c:v>
                </c:pt>
                <c:pt idx="1038">
                  <c:v>434.61</c:v>
                </c:pt>
                <c:pt idx="1039">
                  <c:v>434.91</c:v>
                </c:pt>
                <c:pt idx="1040">
                  <c:v>426.1</c:v>
                </c:pt>
                <c:pt idx="1041">
                  <c:v>420.42</c:v>
                </c:pt>
                <c:pt idx="1042">
                  <c:v>417.6</c:v>
                </c:pt>
                <c:pt idx="1043">
                  <c:v>420.25</c:v>
                </c:pt>
                <c:pt idx="1044">
                  <c:v>422.85</c:v>
                </c:pt>
                <c:pt idx="1045">
                  <c:v>427.02</c:v>
                </c:pt>
                <c:pt idx="1046">
                  <c:v>437.67</c:v>
                </c:pt>
                <c:pt idx="1047">
                  <c:v>440.08</c:v>
                </c:pt>
                <c:pt idx="1048">
                  <c:v>427.35</c:v>
                </c:pt>
                <c:pt idx="1049">
                  <c:v>423.1</c:v>
                </c:pt>
                <c:pt idx="1050">
                  <c:v>421.45</c:v>
                </c:pt>
                <c:pt idx="1051">
                  <c:v>424.99</c:v>
                </c:pt>
                <c:pt idx="1052">
                  <c:v>429.7</c:v>
                </c:pt>
                <c:pt idx="1053">
                  <c:v>437.4</c:v>
                </c:pt>
                <c:pt idx="1054">
                  <c:v>446.2</c:v>
                </c:pt>
                <c:pt idx="1055">
                  <c:v>437.59</c:v>
                </c:pt>
                <c:pt idx="1056">
                  <c:v>437.7</c:v>
                </c:pt>
                <c:pt idx="1057">
                  <c:v>444.38</c:v>
                </c:pt>
                <c:pt idx="1058">
                  <c:v>449.2</c:v>
                </c:pt>
                <c:pt idx="1059">
                  <c:v>459.75</c:v>
                </c:pt>
                <c:pt idx="1060">
                  <c:v>463.25</c:v>
                </c:pt>
                <c:pt idx="1061">
                  <c:v>469.35</c:v>
                </c:pt>
                <c:pt idx="1062">
                  <c:v>474.85</c:v>
                </c:pt>
                <c:pt idx="1063">
                  <c:v>469.5</c:v>
                </c:pt>
                <c:pt idx="1064">
                  <c:v>466.9</c:v>
                </c:pt>
                <c:pt idx="1065">
                  <c:v>473.5</c:v>
                </c:pt>
                <c:pt idx="1066">
                  <c:v>456.66</c:v>
                </c:pt>
                <c:pt idx="1067">
                  <c:v>468.75</c:v>
                </c:pt>
                <c:pt idx="1068">
                  <c:v>485.8</c:v>
                </c:pt>
                <c:pt idx="1069">
                  <c:v>496.08</c:v>
                </c:pt>
                <c:pt idx="1070">
                  <c:v>503.4</c:v>
                </c:pt>
                <c:pt idx="1071">
                  <c:v>526.38</c:v>
                </c:pt>
                <c:pt idx="1072">
                  <c:v>503.2</c:v>
                </c:pt>
                <c:pt idx="1073">
                  <c:v>502.8</c:v>
                </c:pt>
                <c:pt idx="1074">
                  <c:v>517.03</c:v>
                </c:pt>
                <c:pt idx="1075">
                  <c:v>539.78</c:v>
                </c:pt>
                <c:pt idx="1076">
                  <c:v>557.24</c:v>
                </c:pt>
                <c:pt idx="1077">
                  <c:v>554.5</c:v>
                </c:pt>
                <c:pt idx="1078">
                  <c:v>559.55999999999995</c:v>
                </c:pt>
                <c:pt idx="1079">
                  <c:v>568.86</c:v>
                </c:pt>
                <c:pt idx="1080">
                  <c:v>551.45000000000005</c:v>
                </c:pt>
                <c:pt idx="1081">
                  <c:v>552.16999999999996</c:v>
                </c:pt>
                <c:pt idx="1082">
                  <c:v>559.15</c:v>
                </c:pt>
                <c:pt idx="1083">
                  <c:v>565.26</c:v>
                </c:pt>
                <c:pt idx="1084">
                  <c:v>541.95000000000005</c:v>
                </c:pt>
                <c:pt idx="1085">
                  <c:v>554.20000000000005</c:v>
                </c:pt>
                <c:pt idx="1086">
                  <c:v>560.1</c:v>
                </c:pt>
                <c:pt idx="1087">
                  <c:v>582.95000000000005</c:v>
                </c:pt>
                <c:pt idx="1088">
                  <c:v>589.15</c:v>
                </c:pt>
                <c:pt idx="1089">
                  <c:v>602.96</c:v>
                </c:pt>
                <c:pt idx="1090">
                  <c:v>633.83000000000004</c:v>
                </c:pt>
                <c:pt idx="1091">
                  <c:v>653.91</c:v>
                </c:pt>
                <c:pt idx="1092">
                  <c:v>682.57</c:v>
                </c:pt>
                <c:pt idx="1093">
                  <c:v>715.5</c:v>
                </c:pt>
                <c:pt idx="1094">
                  <c:v>659.3</c:v>
                </c:pt>
                <c:pt idx="1095">
                  <c:v>653.79999999999995</c:v>
                </c:pt>
                <c:pt idx="1096">
                  <c:v>638</c:v>
                </c:pt>
                <c:pt idx="1097">
                  <c:v>601.6</c:v>
                </c:pt>
                <c:pt idx="1098">
                  <c:v>580.5</c:v>
                </c:pt>
                <c:pt idx="1099">
                  <c:v>583.75</c:v>
                </c:pt>
                <c:pt idx="1100">
                  <c:v>616</c:v>
                </c:pt>
                <c:pt idx="1101">
                  <c:v>629.75</c:v>
                </c:pt>
                <c:pt idx="1102">
                  <c:v>664.11</c:v>
                </c:pt>
                <c:pt idx="1103">
                  <c:v>622.65</c:v>
                </c:pt>
                <c:pt idx="1104">
                  <c:v>634.32000000000005</c:v>
                </c:pt>
                <c:pt idx="1105">
                  <c:v>647.26</c:v>
                </c:pt>
                <c:pt idx="1106">
                  <c:v>631.42999999999995</c:v>
                </c:pt>
                <c:pt idx="1107">
                  <c:v>614.1</c:v>
                </c:pt>
                <c:pt idx="1108">
                  <c:v>623.35</c:v>
                </c:pt>
                <c:pt idx="1109">
                  <c:v>625.09</c:v>
                </c:pt>
                <c:pt idx="1110">
                  <c:v>610.48</c:v>
                </c:pt>
                <c:pt idx="1111">
                  <c:v>576.66999999999996</c:v>
                </c:pt>
                <c:pt idx="1112">
                  <c:v>588.6</c:v>
                </c:pt>
                <c:pt idx="1113">
                  <c:v>598.92999999999995</c:v>
                </c:pt>
                <c:pt idx="1114">
                  <c:v>573.51</c:v>
                </c:pt>
                <c:pt idx="1115">
                  <c:v>589.5</c:v>
                </c:pt>
                <c:pt idx="1116">
                  <c:v>591.9</c:v>
                </c:pt>
                <c:pt idx="1117">
                  <c:v>599.79999999999995</c:v>
                </c:pt>
                <c:pt idx="1118">
                  <c:v>626.5</c:v>
                </c:pt>
                <c:pt idx="1119">
                  <c:v>627.9</c:v>
                </c:pt>
                <c:pt idx="1120">
                  <c:v>621.86</c:v>
                </c:pt>
                <c:pt idx="1121">
                  <c:v>638.1</c:v>
                </c:pt>
                <c:pt idx="1122">
                  <c:v>645.63</c:v>
                </c:pt>
                <c:pt idx="1123">
                  <c:v>624.44000000000005</c:v>
                </c:pt>
                <c:pt idx="1124">
                  <c:v>615.72</c:v>
                </c:pt>
                <c:pt idx="1125">
                  <c:v>621.21</c:v>
                </c:pt>
                <c:pt idx="1126">
                  <c:v>636.6</c:v>
                </c:pt>
                <c:pt idx="1127">
                  <c:v>605.48</c:v>
                </c:pt>
                <c:pt idx="1128">
                  <c:v>626.65</c:v>
                </c:pt>
                <c:pt idx="1129">
                  <c:v>635.85</c:v>
                </c:pt>
                <c:pt idx="1130">
                  <c:v>645.29999999999995</c:v>
                </c:pt>
                <c:pt idx="1131">
                  <c:v>647.63</c:v>
                </c:pt>
                <c:pt idx="1132">
                  <c:v>666.66</c:v>
                </c:pt>
                <c:pt idx="1133">
                  <c:v>669.09</c:v>
                </c:pt>
                <c:pt idx="1134">
                  <c:v>683.03</c:v>
                </c:pt>
                <c:pt idx="1135">
                  <c:v>642.9</c:v>
                </c:pt>
                <c:pt idx="1136">
                  <c:v>650.34</c:v>
                </c:pt>
                <c:pt idx="1137">
                  <c:v>652</c:v>
                </c:pt>
                <c:pt idx="1138">
                  <c:v>657.22</c:v>
                </c:pt>
                <c:pt idx="1139">
                  <c:v>663.74</c:v>
                </c:pt>
                <c:pt idx="1140">
                  <c:v>675</c:v>
                </c:pt>
                <c:pt idx="1141">
                  <c:v>684.36</c:v>
                </c:pt>
                <c:pt idx="1142">
                  <c:v>691.48</c:v>
                </c:pt>
                <c:pt idx="1143">
                  <c:v>681.35</c:v>
                </c:pt>
                <c:pt idx="1144">
                  <c:v>687.99</c:v>
                </c:pt>
                <c:pt idx="1145">
                  <c:v>671.2</c:v>
                </c:pt>
                <c:pt idx="1146">
                  <c:v>661.45</c:v>
                </c:pt>
                <c:pt idx="1147">
                  <c:v>655.85</c:v>
                </c:pt>
                <c:pt idx="1148">
                  <c:v>670.98</c:v>
                </c:pt>
                <c:pt idx="1149">
                  <c:v>648.95000000000005</c:v>
                </c:pt>
                <c:pt idx="1150">
                  <c:v>655.13</c:v>
                </c:pt>
                <c:pt idx="1151">
                  <c:v>653.97</c:v>
                </c:pt>
                <c:pt idx="1152">
                  <c:v>649.5</c:v>
                </c:pt>
                <c:pt idx="1153">
                  <c:v>654.79999999999995</c:v>
                </c:pt>
                <c:pt idx="1154">
                  <c:v>667.32</c:v>
                </c:pt>
                <c:pt idx="1155">
                  <c:v>683</c:v>
                </c:pt>
                <c:pt idx="1156">
                  <c:v>661.95</c:v>
                </c:pt>
                <c:pt idx="1157">
                  <c:v>674.9</c:v>
                </c:pt>
                <c:pt idx="1158">
                  <c:v>672.7</c:v>
                </c:pt>
                <c:pt idx="1159">
                  <c:v>657.68</c:v>
                </c:pt>
                <c:pt idx="1160">
                  <c:v>668.6</c:v>
                </c:pt>
                <c:pt idx="1161">
                  <c:v>673.33</c:v>
                </c:pt>
                <c:pt idx="1162">
                  <c:v>699.5</c:v>
                </c:pt>
                <c:pt idx="1163">
                  <c:v>707.73</c:v>
                </c:pt>
                <c:pt idx="1164">
                  <c:v>731.78</c:v>
                </c:pt>
                <c:pt idx="1165">
                  <c:v>743</c:v>
                </c:pt>
                <c:pt idx="1166">
                  <c:v>742.82</c:v>
                </c:pt>
                <c:pt idx="1167">
                  <c:v>749.75</c:v>
                </c:pt>
                <c:pt idx="1168">
                  <c:v>765.33</c:v>
                </c:pt>
                <c:pt idx="1169">
                  <c:v>785.4</c:v>
                </c:pt>
                <c:pt idx="1170">
                  <c:v>806.8</c:v>
                </c:pt>
                <c:pt idx="1171">
                  <c:v>831.9</c:v>
                </c:pt>
                <c:pt idx="1172">
                  <c:v>786.46</c:v>
                </c:pt>
                <c:pt idx="1173">
                  <c:v>823.76</c:v>
                </c:pt>
                <c:pt idx="1174">
                  <c:v>781.7</c:v>
                </c:pt>
                <c:pt idx="1175">
                  <c:v>795.17</c:v>
                </c:pt>
                <c:pt idx="1176">
                  <c:v>794.34</c:v>
                </c:pt>
                <c:pt idx="1177">
                  <c:v>811.41</c:v>
                </c:pt>
                <c:pt idx="1178">
                  <c:v>840.36</c:v>
                </c:pt>
                <c:pt idx="1179">
                  <c:v>859.83</c:v>
                </c:pt>
                <c:pt idx="1180">
                  <c:v>895.46</c:v>
                </c:pt>
                <c:pt idx="1181">
                  <c:v>883.19</c:v>
                </c:pt>
                <c:pt idx="1182">
                  <c:v>914.02</c:v>
                </c:pt>
                <c:pt idx="1183">
                  <c:v>905.63</c:v>
                </c:pt>
                <c:pt idx="1184">
                  <c:v>922.89</c:v>
                </c:pt>
                <c:pt idx="1185">
                  <c:v>902.44</c:v>
                </c:pt>
                <c:pt idx="1186">
                  <c:v>944.6</c:v>
                </c:pt>
                <c:pt idx="1187">
                  <c:v>974.31</c:v>
                </c:pt>
                <c:pt idx="1188">
                  <c:v>973.14</c:v>
                </c:pt>
                <c:pt idx="1189">
                  <c:v>1002.66</c:v>
                </c:pt>
                <c:pt idx="1190">
                  <c:v>919.2</c:v>
                </c:pt>
                <c:pt idx="1191">
                  <c:v>931.2</c:v>
                </c:pt>
                <c:pt idx="1192">
                  <c:v>913.78</c:v>
                </c:pt>
                <c:pt idx="1193">
                  <c:v>925.58</c:v>
                </c:pt>
                <c:pt idx="1194">
                  <c:v>917.15</c:v>
                </c:pt>
                <c:pt idx="1195">
                  <c:v>886.26</c:v>
                </c:pt>
                <c:pt idx="1196">
                  <c:v>856.48</c:v>
                </c:pt>
                <c:pt idx="1197">
                  <c:v>884.78</c:v>
                </c:pt>
                <c:pt idx="1198">
                  <c:v>902.09</c:v>
                </c:pt>
                <c:pt idx="1199">
                  <c:v>924.86</c:v>
                </c:pt>
                <c:pt idx="1200">
                  <c:v>886.48</c:v>
                </c:pt>
                <c:pt idx="1201">
                  <c:v>902.02</c:v>
                </c:pt>
                <c:pt idx="1202">
                  <c:v>870.22</c:v>
                </c:pt>
                <c:pt idx="1203">
                  <c:v>902.28</c:v>
                </c:pt>
                <c:pt idx="1204">
                  <c:v>927.87</c:v>
                </c:pt>
                <c:pt idx="1205">
                  <c:v>933.26</c:v>
                </c:pt>
                <c:pt idx="1206">
                  <c:v>964.1</c:v>
                </c:pt>
                <c:pt idx="1207">
                  <c:v>954.87</c:v>
                </c:pt>
                <c:pt idx="1208">
                  <c:v>930.03</c:v>
                </c:pt>
                <c:pt idx="1209">
                  <c:v>910.91</c:v>
                </c:pt>
                <c:pt idx="1210">
                  <c:v>857.57</c:v>
                </c:pt>
                <c:pt idx="1211">
                  <c:v>787.33</c:v>
                </c:pt>
                <c:pt idx="1212">
                  <c:v>822.77</c:v>
                </c:pt>
                <c:pt idx="1213">
                  <c:v>831.18</c:v>
                </c:pt>
                <c:pt idx="1214">
                  <c:v>803.4</c:v>
                </c:pt>
                <c:pt idx="1215">
                  <c:v>766.19</c:v>
                </c:pt>
                <c:pt idx="1216">
                  <c:v>873.44</c:v>
                </c:pt>
                <c:pt idx="1217">
                  <c:v>878.77</c:v>
                </c:pt>
                <c:pt idx="1218">
                  <c:v>835.8</c:v>
                </c:pt>
                <c:pt idx="1219">
                  <c:v>848.48</c:v>
                </c:pt>
                <c:pt idx="1220">
                  <c:v>783.14</c:v>
                </c:pt>
                <c:pt idx="1221">
                  <c:v>735.39</c:v>
                </c:pt>
                <c:pt idx="1222">
                  <c:v>722.3</c:v>
                </c:pt>
                <c:pt idx="1223">
                  <c:v>737.01</c:v>
                </c:pt>
                <c:pt idx="1224">
                  <c:v>742.2</c:v>
                </c:pt>
                <c:pt idx="1225">
                  <c:v>800.52</c:v>
                </c:pt>
                <c:pt idx="1226">
                  <c:v>817.94</c:v>
                </c:pt>
                <c:pt idx="1227">
                  <c:v>755.92</c:v>
                </c:pt>
                <c:pt idx="1228">
                  <c:v>822.06</c:v>
                </c:pt>
                <c:pt idx="1229">
                  <c:v>838.29</c:v>
                </c:pt>
                <c:pt idx="1230">
                  <c:v>869.15</c:v>
                </c:pt>
                <c:pt idx="1231">
                  <c:v>875.95</c:v>
                </c:pt>
                <c:pt idx="1232">
                  <c:v>853.25</c:v>
                </c:pt>
                <c:pt idx="1233">
                  <c:v>842.7</c:v>
                </c:pt>
                <c:pt idx="1234">
                  <c:v>899.62</c:v>
                </c:pt>
                <c:pt idx="1235">
                  <c:v>927.35</c:v>
                </c:pt>
                <c:pt idx="1236">
                  <c:v>911.45</c:v>
                </c:pt>
                <c:pt idx="1237">
                  <c:v>941.95</c:v>
                </c:pt>
                <c:pt idx="1238">
                  <c:v>993.25</c:v>
                </c:pt>
                <c:pt idx="1239">
                  <c:v>943.73</c:v>
                </c:pt>
                <c:pt idx="1240">
                  <c:v>938.89</c:v>
                </c:pt>
                <c:pt idx="1241">
                  <c:v>929.43</c:v>
                </c:pt>
                <c:pt idx="1242">
                  <c:v>952.34</c:v>
                </c:pt>
                <c:pt idx="1243">
                  <c:v>923.08</c:v>
                </c:pt>
                <c:pt idx="1244">
                  <c:v>893.3</c:v>
                </c:pt>
                <c:pt idx="1245">
                  <c:v>881.6</c:v>
                </c:pt>
                <c:pt idx="1246">
                  <c:v>869.12</c:v>
                </c:pt>
                <c:pt idx="1247">
                  <c:v>886.15</c:v>
                </c:pt>
                <c:pt idx="1248">
                  <c:v>886.41</c:v>
                </c:pt>
                <c:pt idx="1249">
                  <c:v>916.5</c:v>
                </c:pt>
                <c:pt idx="1250">
                  <c:v>931.28</c:v>
                </c:pt>
                <c:pt idx="1251">
                  <c:v>957.36</c:v>
                </c:pt>
                <c:pt idx="1252">
                  <c:v>979.28</c:v>
                </c:pt>
                <c:pt idx="1253">
                  <c:v>954.65</c:v>
                </c:pt>
                <c:pt idx="1254">
                  <c:v>939.2</c:v>
                </c:pt>
                <c:pt idx="1255">
                  <c:v>934.54</c:v>
                </c:pt>
                <c:pt idx="1256">
                  <c:v>939.85</c:v>
                </c:pt>
                <c:pt idx="1257">
                  <c:v>932.28</c:v>
                </c:pt>
                <c:pt idx="1258">
                  <c:v>913.02</c:v>
                </c:pt>
                <c:pt idx="1259">
                  <c:v>937.42</c:v>
                </c:pt>
                <c:pt idx="1260">
                  <c:v>951.52</c:v>
                </c:pt>
                <c:pt idx="1261">
                  <c:v>954.12</c:v>
                </c:pt>
                <c:pt idx="1262">
                  <c:v>955.67</c:v>
                </c:pt>
                <c:pt idx="1263">
                  <c:v>948.69</c:v>
                </c:pt>
                <c:pt idx="1264">
                  <c:v>953.65</c:v>
                </c:pt>
                <c:pt idx="1265">
                  <c:v>954.92</c:v>
                </c:pt>
                <c:pt idx="1266">
                  <c:v>994.4</c:v>
                </c:pt>
                <c:pt idx="1267">
                  <c:v>1006.25</c:v>
                </c:pt>
                <c:pt idx="1268">
                  <c:v>1007.59</c:v>
                </c:pt>
                <c:pt idx="1269">
                  <c:v>990.9</c:v>
                </c:pt>
                <c:pt idx="1270">
                  <c:v>1002.99</c:v>
                </c:pt>
                <c:pt idx="1271">
                  <c:v>1049.1500000000001</c:v>
                </c:pt>
                <c:pt idx="1272">
                  <c:v>1052.8499999999999</c:v>
                </c:pt>
                <c:pt idx="1273">
                  <c:v>1055.19</c:v>
                </c:pt>
                <c:pt idx="1274">
                  <c:v>1045.7</c:v>
                </c:pt>
                <c:pt idx="1275">
                  <c:v>1095.1600000000001</c:v>
                </c:pt>
                <c:pt idx="1276">
                  <c:v>1119.2</c:v>
                </c:pt>
                <c:pt idx="1277">
                  <c:v>1150.48</c:v>
                </c:pt>
                <c:pt idx="1278">
                  <c:v>1177.79</c:v>
                </c:pt>
                <c:pt idx="1279">
                  <c:v>1162.4000000000001</c:v>
                </c:pt>
                <c:pt idx="1280">
                  <c:v>1115.2</c:v>
                </c:pt>
                <c:pt idx="1281">
                  <c:v>1112.53</c:v>
                </c:pt>
                <c:pt idx="1282">
                  <c:v>1105.3</c:v>
                </c:pt>
                <c:pt idx="1283">
                  <c:v>1096.47</c:v>
                </c:pt>
                <c:pt idx="1284">
                  <c:v>1137.28</c:v>
                </c:pt>
                <c:pt idx="1285">
                  <c:v>1130.8599999999999</c:v>
                </c:pt>
                <c:pt idx="1286">
                  <c:v>1092.73</c:v>
                </c:pt>
                <c:pt idx="1287">
                  <c:v>1081.54</c:v>
                </c:pt>
                <c:pt idx="1288">
                  <c:v>1065.7</c:v>
                </c:pt>
                <c:pt idx="1289">
                  <c:v>1093.3</c:v>
                </c:pt>
                <c:pt idx="1290">
                  <c:v>1119.26</c:v>
                </c:pt>
                <c:pt idx="1291">
                  <c:v>1117.55</c:v>
                </c:pt>
                <c:pt idx="1292">
                  <c:v>1134.6099999999999</c:v>
                </c:pt>
                <c:pt idx="1293">
                  <c:v>1101.96</c:v>
                </c:pt>
                <c:pt idx="1294">
                  <c:v>1106.77</c:v>
                </c:pt>
                <c:pt idx="1295">
                  <c:v>1107.0999999999999</c:v>
                </c:pt>
                <c:pt idx="1296">
                  <c:v>1119.75</c:v>
                </c:pt>
                <c:pt idx="1297">
                  <c:v>1161.5999999999999</c:v>
                </c:pt>
                <c:pt idx="1298">
                  <c:v>1137.3</c:v>
                </c:pt>
                <c:pt idx="1299">
                  <c:v>1157.5999999999999</c:v>
                </c:pt>
                <c:pt idx="1300">
                  <c:v>1179.2</c:v>
                </c:pt>
                <c:pt idx="1301">
                  <c:v>1208.5</c:v>
                </c:pt>
                <c:pt idx="1302">
                  <c:v>1232.5999999999999</c:v>
                </c:pt>
                <c:pt idx="1303">
                  <c:v>1177.1099999999999</c:v>
                </c:pt>
                <c:pt idx="1304">
                  <c:v>1214.5</c:v>
                </c:pt>
                <c:pt idx="1305">
                  <c:v>1219.83</c:v>
                </c:pt>
                <c:pt idx="1306">
                  <c:v>1226.3</c:v>
                </c:pt>
                <c:pt idx="1307">
                  <c:v>1256.6199999999999</c:v>
                </c:pt>
                <c:pt idx="1308">
                  <c:v>1255.7</c:v>
                </c:pt>
                <c:pt idx="1309">
                  <c:v>1211.6199999999999</c:v>
                </c:pt>
                <c:pt idx="1310">
                  <c:v>1211.3499999999999</c:v>
                </c:pt>
                <c:pt idx="1311">
                  <c:v>1192.95</c:v>
                </c:pt>
                <c:pt idx="1312">
                  <c:v>1189.32</c:v>
                </c:pt>
                <c:pt idx="1313">
                  <c:v>1180.9000000000001</c:v>
                </c:pt>
                <c:pt idx="1314">
                  <c:v>1205.17</c:v>
                </c:pt>
                <c:pt idx="1315">
                  <c:v>1215.3699999999999</c:v>
                </c:pt>
                <c:pt idx="1316">
                  <c:v>1227.73</c:v>
                </c:pt>
                <c:pt idx="1317">
                  <c:v>1237.8800000000001</c:v>
                </c:pt>
                <c:pt idx="1318">
                  <c:v>1247</c:v>
                </c:pt>
                <c:pt idx="1319">
                  <c:v>1246.2</c:v>
                </c:pt>
                <c:pt idx="1320">
                  <c:v>1274.3599999999999</c:v>
                </c:pt>
                <c:pt idx="1321">
                  <c:v>1296.5</c:v>
                </c:pt>
                <c:pt idx="1322">
                  <c:v>1318.96</c:v>
                </c:pt>
                <c:pt idx="1323">
                  <c:v>1347.21</c:v>
                </c:pt>
                <c:pt idx="1324">
                  <c:v>1368.6</c:v>
                </c:pt>
                <c:pt idx="1325">
                  <c:v>1328.08</c:v>
                </c:pt>
                <c:pt idx="1326">
                  <c:v>1358.11</c:v>
                </c:pt>
                <c:pt idx="1327">
                  <c:v>1393.5</c:v>
                </c:pt>
                <c:pt idx="1328">
                  <c:v>1368.68</c:v>
                </c:pt>
                <c:pt idx="1329">
                  <c:v>1353.33</c:v>
                </c:pt>
                <c:pt idx="1330">
                  <c:v>1363.62</c:v>
                </c:pt>
                <c:pt idx="1331">
                  <c:v>1413.45</c:v>
                </c:pt>
                <c:pt idx="1332">
                  <c:v>1386.21</c:v>
                </c:pt>
                <c:pt idx="1333">
                  <c:v>1374.36</c:v>
                </c:pt>
                <c:pt idx="1334">
                  <c:v>1383.75</c:v>
                </c:pt>
                <c:pt idx="1335">
                  <c:v>1420.68</c:v>
                </c:pt>
                <c:pt idx="1336">
                  <c:v>1368.57</c:v>
                </c:pt>
                <c:pt idx="1337">
                  <c:v>1359.38</c:v>
                </c:pt>
                <c:pt idx="1338">
                  <c:v>1342.47</c:v>
                </c:pt>
                <c:pt idx="1339">
                  <c:v>1335.43</c:v>
                </c:pt>
                <c:pt idx="1340">
                  <c:v>1348.97</c:v>
                </c:pt>
                <c:pt idx="1341">
                  <c:v>1356.08</c:v>
                </c:pt>
                <c:pt idx="1342">
                  <c:v>1387.48</c:v>
                </c:pt>
                <c:pt idx="1343">
                  <c:v>1408.03</c:v>
                </c:pt>
                <c:pt idx="1344">
                  <c:v>1427.93</c:v>
                </c:pt>
                <c:pt idx="1345">
                  <c:v>1416.96</c:v>
                </c:pt>
                <c:pt idx="1346">
                  <c:v>1418.32</c:v>
                </c:pt>
                <c:pt idx="1347">
                  <c:v>1429.36</c:v>
                </c:pt>
                <c:pt idx="1348">
                  <c:v>1428.31</c:v>
                </c:pt>
                <c:pt idx="1349">
                  <c:v>1474.5</c:v>
                </c:pt>
                <c:pt idx="1350">
                  <c:v>1486.36</c:v>
                </c:pt>
                <c:pt idx="1351">
                  <c:v>1506.86</c:v>
                </c:pt>
                <c:pt idx="1352">
                  <c:v>1563.15</c:v>
                </c:pt>
                <c:pt idx="1353">
                  <c:v>1495.13</c:v>
                </c:pt>
                <c:pt idx="1354">
                  <c:v>1494.73</c:v>
                </c:pt>
                <c:pt idx="1355">
                  <c:v>1511.55</c:v>
                </c:pt>
                <c:pt idx="1356">
                  <c:v>1535.98</c:v>
                </c:pt>
                <c:pt idx="1357">
                  <c:v>1541.72</c:v>
                </c:pt>
                <c:pt idx="1358">
                  <c:v>1530.93</c:v>
                </c:pt>
                <c:pt idx="1359">
                  <c:v>1539.03</c:v>
                </c:pt>
                <c:pt idx="1360">
                  <c:v>1502.14</c:v>
                </c:pt>
                <c:pt idx="1361">
                  <c:v>1487.41</c:v>
                </c:pt>
                <c:pt idx="1362">
                  <c:v>1543.83</c:v>
                </c:pt>
                <c:pt idx="1363">
                  <c:v>1593.23</c:v>
                </c:pt>
                <c:pt idx="1364">
                  <c:v>1600.78</c:v>
                </c:pt>
                <c:pt idx="1365">
                  <c:v>1626.77</c:v>
                </c:pt>
                <c:pt idx="1366">
                  <c:v>1663.42</c:v>
                </c:pt>
                <c:pt idx="1367">
                  <c:v>1746.43</c:v>
                </c:pt>
                <c:pt idx="1368">
                  <c:v>1851.68</c:v>
                </c:pt>
                <c:pt idx="1369">
                  <c:v>1827.05</c:v>
                </c:pt>
                <c:pt idx="1370">
                  <c:v>1882.36</c:v>
                </c:pt>
                <c:pt idx="1371">
                  <c:v>1855.17</c:v>
                </c:pt>
                <c:pt idx="1372">
                  <c:v>1811.32</c:v>
                </c:pt>
                <c:pt idx="1373">
                  <c:v>1656.1</c:v>
                </c:pt>
                <c:pt idx="1374">
                  <c:v>1623.37</c:v>
                </c:pt>
                <c:pt idx="1375">
                  <c:v>1637.57</c:v>
                </c:pt>
                <c:pt idx="1376">
                  <c:v>1680.32</c:v>
                </c:pt>
                <c:pt idx="1377">
                  <c:v>1641.78</c:v>
                </c:pt>
                <c:pt idx="1378">
                  <c:v>1742.93</c:v>
                </c:pt>
                <c:pt idx="1379">
                  <c:v>1754.02</c:v>
                </c:pt>
                <c:pt idx="1380">
                  <c:v>1787.88</c:v>
                </c:pt>
                <c:pt idx="1381">
                  <c:v>1723.17</c:v>
                </c:pt>
                <c:pt idx="1382">
                  <c:v>1680.23</c:v>
                </c:pt>
                <c:pt idx="1383">
                  <c:v>1746.08</c:v>
                </c:pt>
                <c:pt idx="1384">
                  <c:v>1710.67</c:v>
                </c:pt>
                <c:pt idx="1385">
                  <c:v>1598.45</c:v>
                </c:pt>
                <c:pt idx="1386">
                  <c:v>1606.46</c:v>
                </c:pt>
                <c:pt idx="1387">
                  <c:v>1563.48</c:v>
                </c:pt>
                <c:pt idx="1388">
                  <c:v>1616.31</c:v>
                </c:pt>
                <c:pt idx="1389">
                  <c:v>1638.68</c:v>
                </c:pt>
                <c:pt idx="1390">
                  <c:v>1665.94</c:v>
                </c:pt>
                <c:pt idx="1391">
                  <c:v>1738.32</c:v>
                </c:pt>
                <c:pt idx="1392">
                  <c:v>1725.52</c:v>
                </c:pt>
                <c:pt idx="1393">
                  <c:v>1721.43</c:v>
                </c:pt>
                <c:pt idx="1394">
                  <c:v>1722.93</c:v>
                </c:pt>
                <c:pt idx="1395">
                  <c:v>1771.82</c:v>
                </c:pt>
                <c:pt idx="1396">
                  <c:v>1711.78</c:v>
                </c:pt>
                <c:pt idx="1397">
                  <c:v>1713.47</c:v>
                </c:pt>
                <c:pt idx="1398">
                  <c:v>1659.39</c:v>
                </c:pt>
                <c:pt idx="1399">
                  <c:v>1660.57</c:v>
                </c:pt>
                <c:pt idx="1400">
                  <c:v>1667.92</c:v>
                </c:pt>
                <c:pt idx="1401">
                  <c:v>1639.86</c:v>
                </c:pt>
                <c:pt idx="1402">
                  <c:v>1657.8</c:v>
                </c:pt>
                <c:pt idx="1403">
                  <c:v>1642.79</c:v>
                </c:pt>
                <c:pt idx="1404">
                  <c:v>1662.28</c:v>
                </c:pt>
                <c:pt idx="1405">
                  <c:v>1642.02</c:v>
                </c:pt>
                <c:pt idx="1406">
                  <c:v>1578.78</c:v>
                </c:pt>
                <c:pt idx="1407">
                  <c:v>1592.61</c:v>
                </c:pt>
                <c:pt idx="1408">
                  <c:v>1572.6</c:v>
                </c:pt>
                <c:pt idx="1409">
                  <c:v>1624.71</c:v>
                </c:pt>
                <c:pt idx="1410">
                  <c:v>1593.18</c:v>
                </c:pt>
                <c:pt idx="1411">
                  <c:v>1627.05</c:v>
                </c:pt>
                <c:pt idx="1412">
                  <c:v>1571.68</c:v>
                </c:pt>
                <c:pt idx="1413">
                  <c:v>1597.37</c:v>
                </c:pt>
                <c:pt idx="1414">
                  <c:v>1583.62</c:v>
                </c:pt>
                <c:pt idx="1415">
                  <c:v>1588.59</c:v>
                </c:pt>
                <c:pt idx="1416">
                  <c:v>1582.14</c:v>
                </c:pt>
                <c:pt idx="1417">
                  <c:v>1622.88</c:v>
                </c:pt>
                <c:pt idx="1418">
                  <c:v>1603.15</c:v>
                </c:pt>
                <c:pt idx="1419">
                  <c:v>1619.97</c:v>
                </c:pt>
                <c:pt idx="1420">
                  <c:v>1615.29</c:v>
                </c:pt>
                <c:pt idx="1421">
                  <c:v>1669.78</c:v>
                </c:pt>
                <c:pt idx="1422">
                  <c:v>1690.56</c:v>
                </c:pt>
                <c:pt idx="1423">
                  <c:v>1735.77</c:v>
                </c:pt>
                <c:pt idx="1424">
                  <c:v>1768.12</c:v>
                </c:pt>
                <c:pt idx="1425">
                  <c:v>1772.42</c:v>
                </c:pt>
                <c:pt idx="1426">
                  <c:v>1772.18</c:v>
                </c:pt>
                <c:pt idx="1427">
                  <c:v>1780.54</c:v>
                </c:pt>
                <c:pt idx="1428">
                  <c:v>1753.68</c:v>
                </c:pt>
                <c:pt idx="1429">
                  <c:v>1721.35</c:v>
                </c:pt>
                <c:pt idx="1430">
                  <c:v>1711.05</c:v>
                </c:pt>
                <c:pt idx="1431">
                  <c:v>1677.54</c:v>
                </c:pt>
                <c:pt idx="1432">
                  <c:v>1730.97</c:v>
                </c:pt>
                <c:pt idx="1433">
                  <c:v>1713.77</c:v>
                </c:pt>
                <c:pt idx="1434">
                  <c:v>1750.46</c:v>
                </c:pt>
                <c:pt idx="1435">
                  <c:v>1714.62</c:v>
                </c:pt>
                <c:pt idx="1436">
                  <c:v>1704.27</c:v>
                </c:pt>
                <c:pt idx="1437">
                  <c:v>1695.87</c:v>
                </c:pt>
                <c:pt idx="1438">
                  <c:v>1656.66</c:v>
                </c:pt>
                <c:pt idx="1439">
                  <c:v>1655.72</c:v>
                </c:pt>
                <c:pt idx="1440">
                  <c:v>1655.38</c:v>
                </c:pt>
                <c:pt idx="1441">
                  <c:v>1662.72</c:v>
                </c:pt>
                <c:pt idx="1442">
                  <c:v>1683.97</c:v>
                </c:pt>
                <c:pt idx="1443">
                  <c:v>1658.41</c:v>
                </c:pt>
                <c:pt idx="1444">
                  <c:v>1666.82</c:v>
                </c:pt>
                <c:pt idx="1445">
                  <c:v>1666.91</c:v>
                </c:pt>
                <c:pt idx="1446">
                  <c:v>1609.77</c:v>
                </c:pt>
                <c:pt idx="1447">
                  <c:v>1581.22</c:v>
                </c:pt>
                <c:pt idx="1448">
                  <c:v>1576.07</c:v>
                </c:pt>
                <c:pt idx="1449">
                  <c:v>1578.66</c:v>
                </c:pt>
                <c:pt idx="1450">
                  <c:v>1591.89</c:v>
                </c:pt>
                <c:pt idx="1451">
                  <c:v>1603.37</c:v>
                </c:pt>
                <c:pt idx="1452">
                  <c:v>1598.85</c:v>
                </c:pt>
                <c:pt idx="1453">
                  <c:v>1579.47</c:v>
                </c:pt>
                <c:pt idx="1454">
                  <c:v>1480.46</c:v>
                </c:pt>
                <c:pt idx="1455">
                  <c:v>1405.54</c:v>
                </c:pt>
                <c:pt idx="1456">
                  <c:v>1460.04</c:v>
                </c:pt>
                <c:pt idx="1457">
                  <c:v>1470.21</c:v>
                </c:pt>
                <c:pt idx="1458">
                  <c:v>1447.22</c:v>
                </c:pt>
                <c:pt idx="1459">
                  <c:v>1359.62</c:v>
                </c:pt>
                <c:pt idx="1460">
                  <c:v>1386.33</c:v>
                </c:pt>
                <c:pt idx="1461">
                  <c:v>1387.57</c:v>
                </c:pt>
                <c:pt idx="1462">
                  <c:v>1384.08</c:v>
                </c:pt>
                <c:pt idx="1463">
                  <c:v>1390.38</c:v>
                </c:pt>
                <c:pt idx="1464">
                  <c:v>1296.1199999999999</c:v>
                </c:pt>
                <c:pt idx="1465">
                  <c:v>1234.26</c:v>
                </c:pt>
                <c:pt idx="1466">
                  <c:v>1222.98</c:v>
                </c:pt>
                <c:pt idx="1467">
                  <c:v>1285.2</c:v>
                </c:pt>
                <c:pt idx="1468">
                  <c:v>1295.8800000000001</c:v>
                </c:pt>
                <c:pt idx="1469">
                  <c:v>1333.18</c:v>
                </c:pt>
                <c:pt idx="1470">
                  <c:v>1312.26</c:v>
                </c:pt>
                <c:pt idx="1471">
                  <c:v>1314.38</c:v>
                </c:pt>
                <c:pt idx="1472">
                  <c:v>1376.3</c:v>
                </c:pt>
                <c:pt idx="1473">
                  <c:v>1380.59</c:v>
                </c:pt>
                <c:pt idx="1474">
                  <c:v>1394.47</c:v>
                </c:pt>
                <c:pt idx="1475">
                  <c:v>1391.46</c:v>
                </c:pt>
                <c:pt idx="1476">
                  <c:v>1327.06</c:v>
                </c:pt>
                <c:pt idx="1477">
                  <c:v>1325.71</c:v>
                </c:pt>
                <c:pt idx="1478">
                  <c:v>1336.33</c:v>
                </c:pt>
                <c:pt idx="1479">
                  <c:v>1310.6099999999999</c:v>
                </c:pt>
                <c:pt idx="1480">
                  <c:v>1271.8399999999999</c:v>
                </c:pt>
                <c:pt idx="1481">
                  <c:v>1315.94</c:v>
                </c:pt>
                <c:pt idx="1482">
                  <c:v>1350.36</c:v>
                </c:pt>
                <c:pt idx="1483">
                  <c:v>1315.74</c:v>
                </c:pt>
                <c:pt idx="1484">
                  <c:v>1288.3</c:v>
                </c:pt>
                <c:pt idx="1485">
                  <c:v>1289.78</c:v>
                </c:pt>
                <c:pt idx="1486">
                  <c:v>1243.4000000000001</c:v>
                </c:pt>
                <c:pt idx="1487">
                  <c:v>1251.26</c:v>
                </c:pt>
                <c:pt idx="1488">
                  <c:v>1228.75</c:v>
                </c:pt>
                <c:pt idx="1489">
                  <c:v>1238.4000000000001</c:v>
                </c:pt>
                <c:pt idx="1490">
                  <c:v>1202.8800000000001</c:v>
                </c:pt>
                <c:pt idx="1491">
                  <c:v>1213.04</c:v>
                </c:pt>
                <c:pt idx="1492">
                  <c:v>1237.58</c:v>
                </c:pt>
                <c:pt idx="1493">
                  <c:v>1247.54</c:v>
                </c:pt>
                <c:pt idx="1494">
                  <c:v>1253.76</c:v>
                </c:pt>
                <c:pt idx="1495">
                  <c:v>1269.72</c:v>
                </c:pt>
                <c:pt idx="1496">
                  <c:v>1242.48</c:v>
                </c:pt>
                <c:pt idx="1497">
                  <c:v>1266.72</c:v>
                </c:pt>
                <c:pt idx="1498">
                  <c:v>1317.18</c:v>
                </c:pt>
                <c:pt idx="1499">
                  <c:v>1324.78</c:v>
                </c:pt>
                <c:pt idx="1500">
                  <c:v>1327.56</c:v>
                </c:pt>
                <c:pt idx="1501">
                  <c:v>1339.12</c:v>
                </c:pt>
                <c:pt idx="1502">
                  <c:v>1381.66</c:v>
                </c:pt>
                <c:pt idx="1503">
                  <c:v>1333.43</c:v>
                </c:pt>
                <c:pt idx="1504">
                  <c:v>1293.92</c:v>
                </c:pt>
                <c:pt idx="1505">
                  <c:v>1302.6199999999999</c:v>
                </c:pt>
                <c:pt idx="1506">
                  <c:v>1318.08</c:v>
                </c:pt>
                <c:pt idx="1507">
                  <c:v>1294.8699999999999</c:v>
                </c:pt>
                <c:pt idx="1508">
                  <c:v>1303.48</c:v>
                </c:pt>
                <c:pt idx="1509">
                  <c:v>1299.58</c:v>
                </c:pt>
                <c:pt idx="1510">
                  <c:v>1288.5899999999999</c:v>
                </c:pt>
                <c:pt idx="1511">
                  <c:v>1292.43</c:v>
                </c:pt>
                <c:pt idx="1512">
                  <c:v>1292.23</c:v>
                </c:pt>
                <c:pt idx="1513">
                  <c:v>1250.43</c:v>
                </c:pt>
                <c:pt idx="1514">
                  <c:v>1252.54</c:v>
                </c:pt>
                <c:pt idx="1515">
                  <c:v>1276.6400000000001</c:v>
                </c:pt>
                <c:pt idx="1516">
                  <c:v>1314.01</c:v>
                </c:pt>
                <c:pt idx="1517">
                  <c:v>1315.12</c:v>
                </c:pt>
                <c:pt idx="1518">
                  <c:v>1319.28</c:v>
                </c:pt>
                <c:pt idx="1519">
                  <c:v>1338.41</c:v>
                </c:pt>
                <c:pt idx="1520">
                  <c:v>1310.1199999999999</c:v>
                </c:pt>
                <c:pt idx="1521">
                  <c:v>1307.81</c:v>
                </c:pt>
                <c:pt idx="1522">
                  <c:v>1293.71</c:v>
                </c:pt>
                <c:pt idx="1523">
                  <c:v>1309.21</c:v>
                </c:pt>
                <c:pt idx="1524">
                  <c:v>1304.31</c:v>
                </c:pt>
                <c:pt idx="1525">
                  <c:v>1280.6099999999999</c:v>
                </c:pt>
                <c:pt idx="1526">
                  <c:v>1287.02</c:v>
                </c:pt>
                <c:pt idx="1527">
                  <c:v>1268.21</c:v>
                </c:pt>
                <c:pt idx="1528">
                  <c:v>1228.01</c:v>
                </c:pt>
                <c:pt idx="1529">
                  <c:v>1215.9100000000001</c:v>
                </c:pt>
                <c:pt idx="1530">
                  <c:v>1218.71</c:v>
                </c:pt>
                <c:pt idx="1531">
                  <c:v>1190.76</c:v>
                </c:pt>
                <c:pt idx="1532">
                  <c:v>1223.1099999999999</c:v>
                </c:pt>
                <c:pt idx="1533">
                  <c:v>1238.01</c:v>
                </c:pt>
                <c:pt idx="1534">
                  <c:v>1230.81</c:v>
                </c:pt>
                <c:pt idx="1535">
                  <c:v>1172.51</c:v>
                </c:pt>
                <c:pt idx="1536">
                  <c:v>1177.81</c:v>
                </c:pt>
                <c:pt idx="1537">
                  <c:v>1189.01</c:v>
                </c:pt>
                <c:pt idx="1538">
                  <c:v>1201.1099999999999</c:v>
                </c:pt>
                <c:pt idx="1539">
                  <c:v>1166.93</c:v>
                </c:pt>
                <c:pt idx="1540">
                  <c:v>1191.8499999999999</c:v>
                </c:pt>
                <c:pt idx="1541">
                  <c:v>1221.33</c:v>
                </c:pt>
                <c:pt idx="1542">
                  <c:v>1195.3699999999999</c:v>
                </c:pt>
                <c:pt idx="1543">
                  <c:v>1195.58</c:v>
                </c:pt>
                <c:pt idx="1544">
                  <c:v>1188.24</c:v>
                </c:pt>
                <c:pt idx="1545">
                  <c:v>1222.81</c:v>
                </c:pt>
                <c:pt idx="1546">
                  <c:v>1279.76</c:v>
                </c:pt>
                <c:pt idx="1547">
                  <c:v>1294.71</c:v>
                </c:pt>
                <c:pt idx="1548">
                  <c:v>1283.1500000000001</c:v>
                </c:pt>
                <c:pt idx="1549">
                  <c:v>1233.53</c:v>
                </c:pt>
                <c:pt idx="1550">
                  <c:v>1229.25</c:v>
                </c:pt>
                <c:pt idx="1551">
                  <c:v>1201.3399999999999</c:v>
                </c:pt>
                <c:pt idx="1552">
                  <c:v>1212.8699999999999</c:v>
                </c:pt>
                <c:pt idx="1553">
                  <c:v>1164.52</c:v>
                </c:pt>
                <c:pt idx="1554">
                  <c:v>1158.77</c:v>
                </c:pt>
                <c:pt idx="1555">
                  <c:v>1181.94</c:v>
                </c:pt>
                <c:pt idx="1556">
                  <c:v>1198.54</c:v>
                </c:pt>
                <c:pt idx="1557">
                  <c:v>1202.43</c:v>
                </c:pt>
                <c:pt idx="1558">
                  <c:v>1207.57</c:v>
                </c:pt>
                <c:pt idx="1559">
                  <c:v>1203.98</c:v>
                </c:pt>
                <c:pt idx="1560">
                  <c:v>1179.04</c:v>
                </c:pt>
                <c:pt idx="1561">
                  <c:v>1178.1199999999999</c:v>
                </c:pt>
                <c:pt idx="1562">
                  <c:v>1187.6300000000001</c:v>
                </c:pt>
                <c:pt idx="1563">
                  <c:v>1223.6099999999999</c:v>
                </c:pt>
                <c:pt idx="1564">
                  <c:v>1205.53</c:v>
                </c:pt>
                <c:pt idx="1565">
                  <c:v>1190.02</c:v>
                </c:pt>
                <c:pt idx="1566">
                  <c:v>1171.25</c:v>
                </c:pt>
                <c:pt idx="1567">
                  <c:v>1180.93</c:v>
                </c:pt>
                <c:pt idx="1568">
                  <c:v>1199.48</c:v>
                </c:pt>
                <c:pt idx="1569">
                  <c:v>1175.0899999999999</c:v>
                </c:pt>
                <c:pt idx="1570">
                  <c:v>1165.95</c:v>
                </c:pt>
                <c:pt idx="1571">
                  <c:v>1163.01</c:v>
                </c:pt>
                <c:pt idx="1572">
                  <c:v>1134.4100000000001</c:v>
                </c:pt>
                <c:pt idx="1573">
                  <c:v>1098.73</c:v>
                </c:pt>
                <c:pt idx="1574">
                  <c:v>1095.1099999999999</c:v>
                </c:pt>
                <c:pt idx="1575">
                  <c:v>1093.79</c:v>
                </c:pt>
                <c:pt idx="1576">
                  <c:v>1114.6099999999999</c:v>
                </c:pt>
                <c:pt idx="1577">
                  <c:v>1160.27</c:v>
                </c:pt>
                <c:pt idx="1578">
                  <c:v>1133.17</c:v>
                </c:pt>
                <c:pt idx="1579">
                  <c:v>1121.3499999999999</c:v>
                </c:pt>
                <c:pt idx="1580">
                  <c:v>1107.3399999999999</c:v>
                </c:pt>
                <c:pt idx="1581">
                  <c:v>1138.69</c:v>
                </c:pt>
                <c:pt idx="1582">
                  <c:v>1145.8800000000001</c:v>
                </c:pt>
                <c:pt idx="1583">
                  <c:v>1138.1600000000001</c:v>
                </c:pt>
                <c:pt idx="1584">
                  <c:v>1155.78</c:v>
                </c:pt>
                <c:pt idx="1585">
                  <c:v>1176.58</c:v>
                </c:pt>
                <c:pt idx="1586">
                  <c:v>1164.04</c:v>
                </c:pt>
                <c:pt idx="1587">
                  <c:v>1141.8</c:v>
                </c:pt>
                <c:pt idx="1588">
                  <c:v>1089.24</c:v>
                </c:pt>
                <c:pt idx="1589">
                  <c:v>1083.51</c:v>
                </c:pt>
                <c:pt idx="1590">
                  <c:v>1077.6199999999999</c:v>
                </c:pt>
                <c:pt idx="1591">
                  <c:v>1057.45</c:v>
                </c:pt>
                <c:pt idx="1592">
                  <c:v>1085.96</c:v>
                </c:pt>
                <c:pt idx="1593">
                  <c:v>1074.31</c:v>
                </c:pt>
                <c:pt idx="1594">
                  <c:v>1066.04</c:v>
                </c:pt>
                <c:pt idx="1595">
                  <c:v>1076.06</c:v>
                </c:pt>
                <c:pt idx="1596">
                  <c:v>1061.17</c:v>
                </c:pt>
                <c:pt idx="1597">
                  <c:v>1104.0899999999999</c:v>
                </c:pt>
                <c:pt idx="1598">
                  <c:v>1088.49</c:v>
                </c:pt>
                <c:pt idx="1599">
                  <c:v>1097.5</c:v>
                </c:pt>
                <c:pt idx="1600">
                  <c:v>1118</c:v>
                </c:pt>
                <c:pt idx="1601">
                  <c:v>1173.02</c:v>
                </c:pt>
                <c:pt idx="1602">
                  <c:v>1237.3599999999999</c:v>
                </c:pt>
                <c:pt idx="1603">
                  <c:v>1225.96</c:v>
                </c:pt>
                <c:pt idx="1604">
                  <c:v>1222.6199999999999</c:v>
                </c:pt>
                <c:pt idx="1605">
                  <c:v>1258.8399999999999</c:v>
                </c:pt>
                <c:pt idx="1606">
                  <c:v>1250.25</c:v>
                </c:pt>
                <c:pt idx="1607">
                  <c:v>1255.04</c:v>
                </c:pt>
                <c:pt idx="1608">
                  <c:v>1216.6099999999999</c:v>
                </c:pt>
                <c:pt idx="1609">
                  <c:v>1221.77</c:v>
                </c:pt>
                <c:pt idx="1610">
                  <c:v>1239.1199999999999</c:v>
                </c:pt>
                <c:pt idx="1611">
                  <c:v>1233.54</c:v>
                </c:pt>
                <c:pt idx="1612">
                  <c:v>1231.94</c:v>
                </c:pt>
                <c:pt idx="1613">
                  <c:v>1292.72</c:v>
                </c:pt>
                <c:pt idx="1614">
                  <c:v>1287.5999999999999</c:v>
                </c:pt>
                <c:pt idx="1615">
                  <c:v>1272.79</c:v>
                </c:pt>
                <c:pt idx="1616">
                  <c:v>1251.9000000000001</c:v>
                </c:pt>
                <c:pt idx="1617">
                  <c:v>1212.6600000000001</c:v>
                </c:pt>
                <c:pt idx="1618">
                  <c:v>1243.98</c:v>
                </c:pt>
                <c:pt idx="1619">
                  <c:v>1273.58</c:v>
                </c:pt>
                <c:pt idx="1620">
                  <c:v>1298.32</c:v>
                </c:pt>
                <c:pt idx="1621">
                  <c:v>1315.09</c:v>
                </c:pt>
                <c:pt idx="1622">
                  <c:v>1340.9</c:v>
                </c:pt>
                <c:pt idx="1623">
                  <c:v>1366.09</c:v>
                </c:pt>
                <c:pt idx="1624">
                  <c:v>1337.25</c:v>
                </c:pt>
                <c:pt idx="1625">
                  <c:v>1321.89</c:v>
                </c:pt>
                <c:pt idx="1626">
                  <c:v>1350.77</c:v>
                </c:pt>
                <c:pt idx="1627">
                  <c:v>1335.88</c:v>
                </c:pt>
                <c:pt idx="1628">
                  <c:v>1336.06</c:v>
                </c:pt>
                <c:pt idx="1629">
                  <c:v>1341.08</c:v>
                </c:pt>
                <c:pt idx="1630">
                  <c:v>1320.94</c:v>
                </c:pt>
                <c:pt idx="1631">
                  <c:v>1325.36</c:v>
                </c:pt>
                <c:pt idx="1632">
                  <c:v>1327.8</c:v>
                </c:pt>
                <c:pt idx="1633">
                  <c:v>1309.72</c:v>
                </c:pt>
                <c:pt idx="1634">
                  <c:v>1337.32</c:v>
                </c:pt>
                <c:pt idx="1635">
                  <c:v>1315.69</c:v>
                </c:pt>
                <c:pt idx="1636">
                  <c:v>1256.08</c:v>
                </c:pt>
                <c:pt idx="1637">
                  <c:v>1250.51</c:v>
                </c:pt>
                <c:pt idx="1638">
                  <c:v>1265.96</c:v>
                </c:pt>
                <c:pt idx="1639">
                  <c:v>1275.74</c:v>
                </c:pt>
                <c:pt idx="1640">
                  <c:v>1304.4000000000001</c:v>
                </c:pt>
                <c:pt idx="1641">
                  <c:v>1227</c:v>
                </c:pt>
                <c:pt idx="1642">
                  <c:v>1207.79</c:v>
                </c:pt>
                <c:pt idx="1643">
                  <c:v>1179.67</c:v>
                </c:pt>
                <c:pt idx="1644">
                  <c:v>1176.78</c:v>
                </c:pt>
                <c:pt idx="1645">
                  <c:v>1159.6400000000001</c:v>
                </c:pt>
                <c:pt idx="1646">
                  <c:v>1134.31</c:v>
                </c:pt>
                <c:pt idx="1647">
                  <c:v>1132.72</c:v>
                </c:pt>
                <c:pt idx="1648">
                  <c:v>1151.46</c:v>
                </c:pt>
                <c:pt idx="1649">
                  <c:v>1172.04</c:v>
                </c:pt>
                <c:pt idx="1650">
                  <c:v>1197.07</c:v>
                </c:pt>
                <c:pt idx="1651">
                  <c:v>1207.8399999999999</c:v>
                </c:pt>
                <c:pt idx="1652">
                  <c:v>1191.3499999999999</c:v>
                </c:pt>
                <c:pt idx="1653">
                  <c:v>1220.1099999999999</c:v>
                </c:pt>
                <c:pt idx="1654">
                  <c:v>1233.5899999999999</c:v>
                </c:pt>
                <c:pt idx="1655">
                  <c:v>1234.81</c:v>
                </c:pt>
                <c:pt idx="1656">
                  <c:v>1256.93</c:v>
                </c:pt>
                <c:pt idx="1657">
                  <c:v>1234.5</c:v>
                </c:pt>
                <c:pt idx="1658">
                  <c:v>1204.69</c:v>
                </c:pt>
                <c:pt idx="1659">
                  <c:v>1229.02</c:v>
                </c:pt>
                <c:pt idx="1660">
                  <c:v>1244.8499999999999</c:v>
                </c:pt>
                <c:pt idx="1661">
                  <c:v>1248.8499999999999</c:v>
                </c:pt>
                <c:pt idx="1662">
                  <c:v>1253.96</c:v>
                </c:pt>
                <c:pt idx="1663">
                  <c:v>1286.46</c:v>
                </c:pt>
                <c:pt idx="1664">
                  <c:v>1283.71</c:v>
                </c:pt>
                <c:pt idx="1665">
                  <c:v>1267.81</c:v>
                </c:pt>
                <c:pt idx="1666">
                  <c:v>1227.0899999999999</c:v>
                </c:pt>
                <c:pt idx="1667">
                  <c:v>1228.33</c:v>
                </c:pt>
                <c:pt idx="1668">
                  <c:v>1255.21</c:v>
                </c:pt>
                <c:pt idx="1669">
                  <c:v>1266.7</c:v>
                </c:pt>
                <c:pt idx="1670">
                  <c:v>1278.8399999999999</c:v>
                </c:pt>
                <c:pt idx="1671">
                  <c:v>1266.57</c:v>
                </c:pt>
                <c:pt idx="1672">
                  <c:v>1253.72</c:v>
                </c:pt>
                <c:pt idx="1673">
                  <c:v>1256.7</c:v>
                </c:pt>
                <c:pt idx="1674">
                  <c:v>1241.3599999999999</c:v>
                </c:pt>
                <c:pt idx="1675">
                  <c:v>1212.79</c:v>
                </c:pt>
                <c:pt idx="1676">
                  <c:v>1228.47</c:v>
                </c:pt>
                <c:pt idx="1677">
                  <c:v>1254.94</c:v>
                </c:pt>
                <c:pt idx="1678">
                  <c:v>1269.4000000000001</c:v>
                </c:pt>
                <c:pt idx="1679">
                  <c:v>1258.6500000000001</c:v>
                </c:pt>
                <c:pt idx="1680">
                  <c:v>1288.92</c:v>
                </c:pt>
                <c:pt idx="1681">
                  <c:v>1284.3</c:v>
                </c:pt>
                <c:pt idx="1682">
                  <c:v>1290.8399999999999</c:v>
                </c:pt>
                <c:pt idx="1683">
                  <c:v>1324.75</c:v>
                </c:pt>
                <c:pt idx="1684">
                  <c:v>1346.34</c:v>
                </c:pt>
                <c:pt idx="1685">
                  <c:v>1319.97</c:v>
                </c:pt>
                <c:pt idx="1686">
                  <c:v>1297.28</c:v>
                </c:pt>
                <c:pt idx="1687">
                  <c:v>1280.19</c:v>
                </c:pt>
                <c:pt idx="1688">
                  <c:v>1276.24</c:v>
                </c:pt>
                <c:pt idx="1689">
                  <c:v>1303.43</c:v>
                </c:pt>
                <c:pt idx="1690">
                  <c:v>1280.1400000000001</c:v>
                </c:pt>
                <c:pt idx="1691">
                  <c:v>1273.27</c:v>
                </c:pt>
                <c:pt idx="1692">
                  <c:v>1269.54</c:v>
                </c:pt>
                <c:pt idx="1693">
                  <c:v>1275.51</c:v>
                </c:pt>
                <c:pt idx="1694">
                  <c:v>1293.26</c:v>
                </c:pt>
                <c:pt idx="1695">
                  <c:v>1287.82</c:v>
                </c:pt>
                <c:pt idx="1696">
                  <c:v>1280.18</c:v>
                </c:pt>
                <c:pt idx="1697">
                  <c:v>1245.6400000000001</c:v>
                </c:pt>
                <c:pt idx="1698">
                  <c:v>1254.24</c:v>
                </c:pt>
                <c:pt idx="1699">
                  <c:v>1274.27</c:v>
                </c:pt>
                <c:pt idx="1700">
                  <c:v>1302.22</c:v>
                </c:pt>
                <c:pt idx="1701">
                  <c:v>1317.84</c:v>
                </c:pt>
                <c:pt idx="1702">
                  <c:v>1336.15</c:v>
                </c:pt>
                <c:pt idx="1703">
                  <c:v>1331.01</c:v>
                </c:pt>
                <c:pt idx="1704">
                  <c:v>1350.01</c:v>
                </c:pt>
                <c:pt idx="1705">
                  <c:v>1332.85</c:v>
                </c:pt>
                <c:pt idx="1706">
                  <c:v>1314.69</c:v>
                </c:pt>
                <c:pt idx="1707">
                  <c:v>1346.54</c:v>
                </c:pt>
                <c:pt idx="1708">
                  <c:v>1328.34</c:v>
                </c:pt>
                <c:pt idx="1709">
                  <c:v>1322.08</c:v>
                </c:pt>
                <c:pt idx="1710">
                  <c:v>1323.18</c:v>
                </c:pt>
                <c:pt idx="1711">
                  <c:v>1313.62</c:v>
                </c:pt>
                <c:pt idx="1712">
                  <c:v>1346.94</c:v>
                </c:pt>
                <c:pt idx="1713">
                  <c:v>1324.58</c:v>
                </c:pt>
                <c:pt idx="1714">
                  <c:v>1332.7</c:v>
                </c:pt>
                <c:pt idx="1715">
                  <c:v>1345.06</c:v>
                </c:pt>
                <c:pt idx="1716">
                  <c:v>1335.2</c:v>
                </c:pt>
                <c:pt idx="1717">
                  <c:v>1322.78</c:v>
                </c:pt>
                <c:pt idx="1718">
                  <c:v>1314.85</c:v>
                </c:pt>
                <c:pt idx="1719">
                  <c:v>1317.43</c:v>
                </c:pt>
                <c:pt idx="1720">
                  <c:v>1292.8800000000001</c:v>
                </c:pt>
                <c:pt idx="1721">
                  <c:v>1301.28</c:v>
                </c:pt>
                <c:pt idx="1722">
                  <c:v>1292.93</c:v>
                </c:pt>
                <c:pt idx="1723">
                  <c:v>1298.5899999999999</c:v>
                </c:pt>
                <c:pt idx="1724">
                  <c:v>1279.73</c:v>
                </c:pt>
                <c:pt idx="1725">
                  <c:v>1269.17</c:v>
                </c:pt>
                <c:pt idx="1726">
                  <c:v>1252.55</c:v>
                </c:pt>
                <c:pt idx="1727">
                  <c:v>1254.6400000000001</c:v>
                </c:pt>
                <c:pt idx="1728">
                  <c:v>1241.25</c:v>
                </c:pt>
                <c:pt idx="1729">
                  <c:v>1231.6300000000001</c:v>
                </c:pt>
                <c:pt idx="1730">
                  <c:v>1222.68</c:v>
                </c:pt>
                <c:pt idx="1731">
                  <c:v>1213.28</c:v>
                </c:pt>
                <c:pt idx="1732">
                  <c:v>1211.1600000000001</c:v>
                </c:pt>
                <c:pt idx="1733">
                  <c:v>1184.56</c:v>
                </c:pt>
                <c:pt idx="1734">
                  <c:v>1205.8599999999999</c:v>
                </c:pt>
                <c:pt idx="1735">
                  <c:v>1201.1500000000001</c:v>
                </c:pt>
                <c:pt idx="1736">
                  <c:v>1194.7</c:v>
                </c:pt>
                <c:pt idx="1737">
                  <c:v>1193.3599999999999</c:v>
                </c:pt>
                <c:pt idx="1738">
                  <c:v>1199.32</c:v>
                </c:pt>
                <c:pt idx="1739">
                  <c:v>1191.4100000000001</c:v>
                </c:pt>
                <c:pt idx="1740">
                  <c:v>1202.7</c:v>
                </c:pt>
                <c:pt idx="1741">
                  <c:v>1217.74</c:v>
                </c:pt>
                <c:pt idx="1742">
                  <c:v>1226.1199999999999</c:v>
                </c:pt>
                <c:pt idx="1743">
                  <c:v>1230.9000000000001</c:v>
                </c:pt>
                <c:pt idx="1744">
                  <c:v>1232.74</c:v>
                </c:pt>
                <c:pt idx="1745">
                  <c:v>1209.3699999999999</c:v>
                </c:pt>
                <c:pt idx="1746">
                  <c:v>1221.1600000000001</c:v>
                </c:pt>
                <c:pt idx="1747">
                  <c:v>1223.1400000000001</c:v>
                </c:pt>
                <c:pt idx="1748">
                  <c:v>1221.71</c:v>
                </c:pt>
                <c:pt idx="1749">
                  <c:v>1248.46</c:v>
                </c:pt>
                <c:pt idx="1750">
                  <c:v>1238.1500000000001</c:v>
                </c:pt>
                <c:pt idx="1751">
                  <c:v>1255.3399999999999</c:v>
                </c:pt>
                <c:pt idx="1752">
                  <c:v>1280.52</c:v>
                </c:pt>
                <c:pt idx="1753">
                  <c:v>1284.5999999999999</c:v>
                </c:pt>
                <c:pt idx="1754">
                  <c:v>1287.3</c:v>
                </c:pt>
                <c:pt idx="1755">
                  <c:v>1281.32</c:v>
                </c:pt>
                <c:pt idx="1756">
                  <c:v>1303.93</c:v>
                </c:pt>
                <c:pt idx="1757">
                  <c:v>1317.65</c:v>
                </c:pt>
                <c:pt idx="1758">
                  <c:v>1313.97</c:v>
                </c:pt>
                <c:pt idx="1759">
                  <c:v>1321.25</c:v>
                </c:pt>
                <c:pt idx="1760">
                  <c:v>1327.73</c:v>
                </c:pt>
                <c:pt idx="1761">
                  <c:v>1293.3399999999999</c:v>
                </c:pt>
                <c:pt idx="1762">
                  <c:v>1298.17</c:v>
                </c:pt>
                <c:pt idx="1763">
                  <c:v>1302</c:v>
                </c:pt>
                <c:pt idx="1764">
                  <c:v>1313.14</c:v>
                </c:pt>
                <c:pt idx="1765">
                  <c:v>1291.99</c:v>
                </c:pt>
                <c:pt idx="1766">
                  <c:v>1291.43</c:v>
                </c:pt>
                <c:pt idx="1767">
                  <c:v>1290.3</c:v>
                </c:pt>
                <c:pt idx="1768">
                  <c:v>1275.3399999999999</c:v>
                </c:pt>
                <c:pt idx="1769">
                  <c:v>1285.81</c:v>
                </c:pt>
                <c:pt idx="1770">
                  <c:v>1278.8</c:v>
                </c:pt>
                <c:pt idx="1771">
                  <c:v>1285.8399999999999</c:v>
                </c:pt>
                <c:pt idx="1772">
                  <c:v>1277.6400000000001</c:v>
                </c:pt>
                <c:pt idx="1773">
                  <c:v>1284.77</c:v>
                </c:pt>
                <c:pt idx="1774">
                  <c:v>1305.44</c:v>
                </c:pt>
                <c:pt idx="1775">
                  <c:v>1340.4</c:v>
                </c:pt>
                <c:pt idx="1776">
                  <c:v>1341.76</c:v>
                </c:pt>
                <c:pt idx="1777">
                  <c:v>1399.1</c:v>
                </c:pt>
                <c:pt idx="1778">
                  <c:v>1409.34</c:v>
                </c:pt>
                <c:pt idx="1779">
                  <c:v>1398.8</c:v>
                </c:pt>
                <c:pt idx="1780">
                  <c:v>1415.52</c:v>
                </c:pt>
                <c:pt idx="1781">
                  <c:v>1425.02</c:v>
                </c:pt>
                <c:pt idx="1782">
                  <c:v>1418.17</c:v>
                </c:pt>
                <c:pt idx="1783">
                  <c:v>1440.37</c:v>
                </c:pt>
                <c:pt idx="1784">
                  <c:v>1497.01</c:v>
                </c:pt>
                <c:pt idx="1785">
                  <c:v>1512.49</c:v>
                </c:pt>
                <c:pt idx="1786">
                  <c:v>1526.47</c:v>
                </c:pt>
                <c:pt idx="1787">
                  <c:v>1520.46</c:v>
                </c:pt>
                <c:pt idx="1788">
                  <c:v>1505.95</c:v>
                </c:pt>
                <c:pt idx="1789">
                  <c:v>1488.27</c:v>
                </c:pt>
                <c:pt idx="1790">
                  <c:v>1516.44</c:v>
                </c:pt>
                <c:pt idx="1791">
                  <c:v>1496.81</c:v>
                </c:pt>
                <c:pt idx="1792">
                  <c:v>1504.42</c:v>
                </c:pt>
                <c:pt idx="1793">
                  <c:v>1488.34</c:v>
                </c:pt>
                <c:pt idx="1794">
                  <c:v>1490.02</c:v>
                </c:pt>
                <c:pt idx="1795">
                  <c:v>1504.16</c:v>
                </c:pt>
                <c:pt idx="1796">
                  <c:v>1513.8</c:v>
                </c:pt>
                <c:pt idx="1797">
                  <c:v>1458.71</c:v>
                </c:pt>
                <c:pt idx="1798">
                  <c:v>1467.46</c:v>
                </c:pt>
                <c:pt idx="1799">
                  <c:v>1461.96</c:v>
                </c:pt>
                <c:pt idx="1800">
                  <c:v>1463.01</c:v>
                </c:pt>
                <c:pt idx="1801">
                  <c:v>1459.66</c:v>
                </c:pt>
                <c:pt idx="1802">
                  <c:v>1475.43</c:v>
                </c:pt>
                <c:pt idx="1803">
                  <c:v>1477.8</c:v>
                </c:pt>
                <c:pt idx="1804">
                  <c:v>1510.84</c:v>
                </c:pt>
                <c:pt idx="1805">
                  <c:v>1551.7</c:v>
                </c:pt>
                <c:pt idx="1806">
                  <c:v>1561.94</c:v>
                </c:pt>
                <c:pt idx="1807">
                  <c:v>1556.97</c:v>
                </c:pt>
                <c:pt idx="1808">
                  <c:v>1571.08</c:v>
                </c:pt>
                <c:pt idx="1809">
                  <c:v>1588.65</c:v>
                </c:pt>
                <c:pt idx="1810">
                  <c:v>1570.09</c:v>
                </c:pt>
                <c:pt idx="1811">
                  <c:v>1583.87</c:v>
                </c:pt>
                <c:pt idx="1812">
                  <c:v>1643.3</c:v>
                </c:pt>
                <c:pt idx="1813">
                  <c:v>1585.69</c:v>
                </c:pt>
                <c:pt idx="1814">
                  <c:v>1674.18</c:v>
                </c:pt>
                <c:pt idx="1815">
                  <c:v>1529.04</c:v>
                </c:pt>
                <c:pt idx="1816">
                  <c:v>1496.33</c:v>
                </c:pt>
                <c:pt idx="1817">
                  <c:v>1620.51</c:v>
                </c:pt>
                <c:pt idx="1818">
                  <c:v>1614.83</c:v>
                </c:pt>
                <c:pt idx="1819">
                  <c:v>1681.43</c:v>
                </c:pt>
                <c:pt idx="1820">
                  <c:v>1680.42</c:v>
                </c:pt>
                <c:pt idx="1821">
                  <c:v>1726.35</c:v>
                </c:pt>
                <c:pt idx="1822">
                  <c:v>1698.62</c:v>
                </c:pt>
                <c:pt idx="1823">
                  <c:v>1700.98</c:v>
                </c:pt>
                <c:pt idx="1824">
                  <c:v>1740.94</c:v>
                </c:pt>
                <c:pt idx="1825">
                  <c:v>1734.41</c:v>
                </c:pt>
                <c:pt idx="1826">
                  <c:v>1728.83</c:v>
                </c:pt>
                <c:pt idx="1827">
                  <c:v>1684.37</c:v>
                </c:pt>
                <c:pt idx="1828">
                  <c:v>1729.47</c:v>
                </c:pt>
                <c:pt idx="1829">
                  <c:v>1742.25</c:v>
                </c:pt>
                <c:pt idx="1830">
                  <c:v>1769.77</c:v>
                </c:pt>
                <c:pt idx="1831">
                  <c:v>1774.43</c:v>
                </c:pt>
                <c:pt idx="1832">
                  <c:v>1798.03</c:v>
                </c:pt>
                <c:pt idx="1833">
                  <c:v>1809.33</c:v>
                </c:pt>
                <c:pt idx="1834">
                  <c:v>1900.88</c:v>
                </c:pt>
                <c:pt idx="1835">
                  <c:v>1974.68</c:v>
                </c:pt>
                <c:pt idx="1836">
                  <c:v>2033.75</c:v>
                </c:pt>
                <c:pt idx="1837">
                  <c:v>1943.65</c:v>
                </c:pt>
                <c:pt idx="1838">
                  <c:v>1939.51</c:v>
                </c:pt>
                <c:pt idx="1839">
                  <c:v>1964.05</c:v>
                </c:pt>
                <c:pt idx="1840">
                  <c:v>1932.85</c:v>
                </c:pt>
                <c:pt idx="1841">
                  <c:v>1939.68</c:v>
                </c:pt>
                <c:pt idx="1842">
                  <c:v>1949.65</c:v>
                </c:pt>
                <c:pt idx="1843">
                  <c:v>1860.32</c:v>
                </c:pt>
                <c:pt idx="1844">
                  <c:v>1898.66</c:v>
                </c:pt>
                <c:pt idx="1845">
                  <c:v>1929.64</c:v>
                </c:pt>
                <c:pt idx="1846">
                  <c:v>1898.3</c:v>
                </c:pt>
                <c:pt idx="1847">
                  <c:v>1901.3</c:v>
                </c:pt>
                <c:pt idx="1848">
                  <c:v>1878.11</c:v>
                </c:pt>
                <c:pt idx="1849">
                  <c:v>1950.95</c:v>
                </c:pt>
                <c:pt idx="1850">
                  <c:v>1888.95</c:v>
                </c:pt>
                <c:pt idx="1851">
                  <c:v>1870.49</c:v>
                </c:pt>
                <c:pt idx="1852">
                  <c:v>1787.5</c:v>
                </c:pt>
                <c:pt idx="1853">
                  <c:v>1838.46</c:v>
                </c:pt>
                <c:pt idx="1854">
                  <c:v>1839.35</c:v>
                </c:pt>
                <c:pt idx="1855">
                  <c:v>1880.7</c:v>
                </c:pt>
                <c:pt idx="1856">
                  <c:v>1874.04</c:v>
                </c:pt>
                <c:pt idx="1857">
                  <c:v>1896.54</c:v>
                </c:pt>
                <c:pt idx="1858">
                  <c:v>1848.58</c:v>
                </c:pt>
                <c:pt idx="1859">
                  <c:v>1827.08</c:v>
                </c:pt>
                <c:pt idx="1860">
                  <c:v>1855.02</c:v>
                </c:pt>
                <c:pt idx="1861">
                  <c:v>1845.74</c:v>
                </c:pt>
                <c:pt idx="1862">
                  <c:v>1813.31</c:v>
                </c:pt>
                <c:pt idx="1863">
                  <c:v>1824.01</c:v>
                </c:pt>
                <c:pt idx="1864">
                  <c:v>1783.02</c:v>
                </c:pt>
                <c:pt idx="1865">
                  <c:v>1734.01</c:v>
                </c:pt>
                <c:pt idx="1866">
                  <c:v>1700.45</c:v>
                </c:pt>
                <c:pt idx="1867">
                  <c:v>1726.84</c:v>
                </c:pt>
                <c:pt idx="1868">
                  <c:v>1744.89</c:v>
                </c:pt>
                <c:pt idx="1869">
                  <c:v>1732.02</c:v>
                </c:pt>
                <c:pt idx="1870">
                  <c:v>1730.38</c:v>
                </c:pt>
                <c:pt idx="1871">
                  <c:v>1743.44</c:v>
                </c:pt>
                <c:pt idx="1872">
                  <c:v>1776.32</c:v>
                </c:pt>
                <c:pt idx="1873">
                  <c:v>1776.42</c:v>
                </c:pt>
                <c:pt idx="1874">
                  <c:v>1768.28</c:v>
                </c:pt>
                <c:pt idx="1875">
                  <c:v>1830.7</c:v>
                </c:pt>
                <c:pt idx="1876">
                  <c:v>1843.18</c:v>
                </c:pt>
                <c:pt idx="1877">
                  <c:v>1881.13</c:v>
                </c:pt>
                <c:pt idx="1878">
                  <c:v>1903.33</c:v>
                </c:pt>
                <c:pt idx="1879">
                  <c:v>1891.05</c:v>
                </c:pt>
                <c:pt idx="1880">
                  <c:v>1876.32</c:v>
                </c:pt>
                <c:pt idx="1881">
                  <c:v>1763.54</c:v>
                </c:pt>
                <c:pt idx="1882">
                  <c:v>1780.81</c:v>
                </c:pt>
                <c:pt idx="1883">
                  <c:v>1787.11</c:v>
                </c:pt>
                <c:pt idx="1884">
                  <c:v>1807.72</c:v>
                </c:pt>
                <c:pt idx="1885">
                  <c:v>1811.23</c:v>
                </c:pt>
                <c:pt idx="1886">
                  <c:v>1801.7</c:v>
                </c:pt>
                <c:pt idx="1887">
                  <c:v>1813.78</c:v>
                </c:pt>
                <c:pt idx="1888">
                  <c:v>1763.16</c:v>
                </c:pt>
                <c:pt idx="1889">
                  <c:v>1779.33</c:v>
                </c:pt>
                <c:pt idx="1890">
                  <c:v>1780.65</c:v>
                </c:pt>
                <c:pt idx="1891">
                  <c:v>1817.38</c:v>
                </c:pt>
                <c:pt idx="1892">
                  <c:v>1827.17</c:v>
                </c:pt>
                <c:pt idx="1893">
                  <c:v>1787.42</c:v>
                </c:pt>
                <c:pt idx="1894">
                  <c:v>1753.96</c:v>
                </c:pt>
                <c:pt idx="1895">
                  <c:v>1749.64</c:v>
                </c:pt>
                <c:pt idx="1896">
                  <c:v>1760.27</c:v>
                </c:pt>
                <c:pt idx="1897">
                  <c:v>1756.63</c:v>
                </c:pt>
                <c:pt idx="1898">
                  <c:v>1767.38</c:v>
                </c:pt>
                <c:pt idx="1899">
                  <c:v>1792.2</c:v>
                </c:pt>
                <c:pt idx="1900">
                  <c:v>1782.81</c:v>
                </c:pt>
                <c:pt idx="1901">
                  <c:v>1817.66</c:v>
                </c:pt>
                <c:pt idx="1902">
                  <c:v>1864.23</c:v>
                </c:pt>
                <c:pt idx="1903">
                  <c:v>1845.56</c:v>
                </c:pt>
                <c:pt idx="1904">
                  <c:v>1791.61</c:v>
                </c:pt>
                <c:pt idx="1905">
                  <c:v>1783.25</c:v>
                </c:pt>
                <c:pt idx="1906">
                  <c:v>1782.63</c:v>
                </c:pt>
                <c:pt idx="1907">
                  <c:v>1797.53</c:v>
                </c:pt>
                <c:pt idx="1908">
                  <c:v>1807.99</c:v>
                </c:pt>
                <c:pt idx="1909">
                  <c:v>1828.43</c:v>
                </c:pt>
                <c:pt idx="1910">
                  <c:v>1796.32</c:v>
                </c:pt>
                <c:pt idx="1911">
                  <c:v>1817.19</c:v>
                </c:pt>
                <c:pt idx="1912">
                  <c:v>1833.89</c:v>
                </c:pt>
                <c:pt idx="1913">
                  <c:v>1791.24</c:v>
                </c:pt>
                <c:pt idx="1914">
                  <c:v>1807.67</c:v>
                </c:pt>
                <c:pt idx="1915">
                  <c:v>1858.95</c:v>
                </c:pt>
                <c:pt idx="1916">
                  <c:v>1897.05</c:v>
                </c:pt>
                <c:pt idx="1917">
                  <c:v>1888.34</c:v>
                </c:pt>
                <c:pt idx="1918">
                  <c:v>1969.76</c:v>
                </c:pt>
                <c:pt idx="1919">
                  <c:v>1986.18</c:v>
                </c:pt>
                <c:pt idx="1920">
                  <c:v>1920.29</c:v>
                </c:pt>
                <c:pt idx="1921">
                  <c:v>1957.02</c:v>
                </c:pt>
                <c:pt idx="1922">
                  <c:v>1923.81</c:v>
                </c:pt>
                <c:pt idx="1923">
                  <c:v>1946.44</c:v>
                </c:pt>
                <c:pt idx="1924">
                  <c:v>1974.4</c:v>
                </c:pt>
                <c:pt idx="1925">
                  <c:v>1931.47</c:v>
                </c:pt>
                <c:pt idx="1926">
                  <c:v>1896.55</c:v>
                </c:pt>
                <c:pt idx="1927">
                  <c:v>1882.87</c:v>
                </c:pt>
                <c:pt idx="1928">
                  <c:v>1811.16</c:v>
                </c:pt>
                <c:pt idx="1929">
                  <c:v>1846.07</c:v>
                </c:pt>
                <c:pt idx="1930">
                  <c:v>1853.09</c:v>
                </c:pt>
                <c:pt idx="1931">
                  <c:v>1850.77</c:v>
                </c:pt>
                <c:pt idx="1932">
                  <c:v>1871.2</c:v>
                </c:pt>
                <c:pt idx="1933">
                  <c:v>1840</c:v>
                </c:pt>
                <c:pt idx="1934">
                  <c:v>1826.89</c:v>
                </c:pt>
                <c:pt idx="1935">
                  <c:v>1809.22</c:v>
                </c:pt>
                <c:pt idx="1936">
                  <c:v>1742.05</c:v>
                </c:pt>
                <c:pt idx="1937">
                  <c:v>1707.02</c:v>
                </c:pt>
                <c:pt idx="1938">
                  <c:v>1727.14</c:v>
                </c:pt>
                <c:pt idx="1939">
                  <c:v>1766</c:v>
                </c:pt>
                <c:pt idx="1940">
                  <c:v>1774.9</c:v>
                </c:pt>
                <c:pt idx="1941">
                  <c:v>1801.45</c:v>
                </c:pt>
                <c:pt idx="1942">
                  <c:v>1747</c:v>
                </c:pt>
                <c:pt idx="1943">
                  <c:v>1738.04</c:v>
                </c:pt>
                <c:pt idx="1944">
                  <c:v>1711.98</c:v>
                </c:pt>
                <c:pt idx="1945">
                  <c:v>1716.84</c:v>
                </c:pt>
                <c:pt idx="1946">
                  <c:v>1675.15</c:v>
                </c:pt>
                <c:pt idx="1947">
                  <c:v>1643.72</c:v>
                </c:pt>
                <c:pt idx="1948">
                  <c:v>1660.66</c:v>
                </c:pt>
                <c:pt idx="1949">
                  <c:v>1694.63</c:v>
                </c:pt>
                <c:pt idx="1950">
                  <c:v>1643.9</c:v>
                </c:pt>
                <c:pt idx="1951">
                  <c:v>1657.22</c:v>
                </c:pt>
                <c:pt idx="1952">
                  <c:v>1644.34</c:v>
                </c:pt>
                <c:pt idx="1953">
                  <c:v>1680.56</c:v>
                </c:pt>
                <c:pt idx="1954">
                  <c:v>1770.26</c:v>
                </c:pt>
                <c:pt idx="1955">
                  <c:v>1750.38</c:v>
                </c:pt>
                <c:pt idx="1956">
                  <c:v>1753.6</c:v>
                </c:pt>
                <c:pt idx="1957">
                  <c:v>1798.12</c:v>
                </c:pt>
                <c:pt idx="1958">
                  <c:v>1797.31</c:v>
                </c:pt>
                <c:pt idx="1959">
                  <c:v>1793.09</c:v>
                </c:pt>
                <c:pt idx="1960">
                  <c:v>1798.54</c:v>
                </c:pt>
                <c:pt idx="1961">
                  <c:v>1824.09</c:v>
                </c:pt>
                <c:pt idx="1962">
                  <c:v>1866.13</c:v>
                </c:pt>
                <c:pt idx="1963">
                  <c:v>1920.56</c:v>
                </c:pt>
                <c:pt idx="1964">
                  <c:v>1926.47</c:v>
                </c:pt>
                <c:pt idx="1965">
                  <c:v>1928.3</c:v>
                </c:pt>
                <c:pt idx="1966">
                  <c:v>1865.72</c:v>
                </c:pt>
                <c:pt idx="1967">
                  <c:v>1865.58</c:v>
                </c:pt>
                <c:pt idx="1968">
                  <c:v>1842.33</c:v>
                </c:pt>
                <c:pt idx="1969">
                  <c:v>1811.08</c:v>
                </c:pt>
                <c:pt idx="1970">
                  <c:v>1855.35</c:v>
                </c:pt>
                <c:pt idx="1971">
                  <c:v>1867.49</c:v>
                </c:pt>
                <c:pt idx="1972">
                  <c:v>1986.86</c:v>
                </c:pt>
                <c:pt idx="1973">
                  <c:v>1978.37</c:v>
                </c:pt>
                <c:pt idx="1974">
                  <c:v>1969.5</c:v>
                </c:pt>
                <c:pt idx="1975">
                  <c:v>2007.79</c:v>
                </c:pt>
                <c:pt idx="1976">
                  <c:v>2004.48</c:v>
                </c:pt>
                <c:pt idx="1977">
                  <c:v>1982.93</c:v>
                </c:pt>
                <c:pt idx="1978">
                  <c:v>1989.64</c:v>
                </c:pt>
                <c:pt idx="1979">
                  <c:v>2016.63</c:v>
                </c:pt>
                <c:pt idx="1980">
                  <c:v>2011.01</c:v>
                </c:pt>
                <c:pt idx="1981">
                  <c:v>1977.76</c:v>
                </c:pt>
                <c:pt idx="1982">
                  <c:v>1946.8</c:v>
                </c:pt>
                <c:pt idx="1983">
                  <c:v>1948.11</c:v>
                </c:pt>
                <c:pt idx="1984">
                  <c:v>1960.79</c:v>
                </c:pt>
                <c:pt idx="1985">
                  <c:v>1957.72</c:v>
                </c:pt>
                <c:pt idx="1986">
                  <c:v>1920.99</c:v>
                </c:pt>
                <c:pt idx="1987">
                  <c:v>1919.4</c:v>
                </c:pt>
                <c:pt idx="1988">
                  <c:v>1925.57</c:v>
                </c:pt>
                <c:pt idx="1989">
                  <c:v>1955.46</c:v>
                </c:pt>
                <c:pt idx="1990">
                  <c:v>1961.93</c:v>
                </c:pt>
                <c:pt idx="1991">
                  <c:v>1959.24</c:v>
                </c:pt>
                <c:pt idx="1992">
                  <c:v>1942.83</c:v>
                </c:pt>
                <c:pt idx="1993">
                  <c:v>1913.79</c:v>
                </c:pt>
                <c:pt idx="1994">
                  <c:v>1889.59</c:v>
                </c:pt>
                <c:pt idx="1995">
                  <c:v>1914.5</c:v>
                </c:pt>
                <c:pt idx="1996">
                  <c:v>1939.99</c:v>
                </c:pt>
                <c:pt idx="1997">
                  <c:v>1919.15</c:v>
                </c:pt>
                <c:pt idx="1998">
                  <c:v>1923.8</c:v>
                </c:pt>
                <c:pt idx="1999">
                  <c:v>1925.41</c:v>
                </c:pt>
                <c:pt idx="2000">
                  <c:v>1848.88</c:v>
                </c:pt>
                <c:pt idx="2001">
                  <c:v>1832.15</c:v>
                </c:pt>
                <c:pt idx="2002">
                  <c:v>1931.48</c:v>
                </c:pt>
                <c:pt idx="2003">
                  <c:v>1980.96</c:v>
                </c:pt>
                <c:pt idx="2004">
                  <c:v>2006.08</c:v>
                </c:pt>
                <c:pt idx="2005">
                  <c:v>1992.57</c:v>
                </c:pt>
                <c:pt idx="2006">
                  <c:v>1938.03</c:v>
                </c:pt>
                <c:pt idx="2007">
                  <c:v>1980.71</c:v>
                </c:pt>
                <c:pt idx="2008">
                  <c:v>2002.28</c:v>
                </c:pt>
                <c:pt idx="2009">
                  <c:v>2071.7199999999998</c:v>
                </c:pt>
                <c:pt idx="2010">
                  <c:v>2004.23</c:v>
                </c:pt>
                <c:pt idx="2011">
                  <c:v>2019.34</c:v>
                </c:pt>
                <c:pt idx="2012">
                  <c:v>2053.0100000000002</c:v>
                </c:pt>
                <c:pt idx="2013">
                  <c:v>2062.94</c:v>
                </c:pt>
                <c:pt idx="2014">
                  <c:v>2045.5</c:v>
                </c:pt>
                <c:pt idx="2015">
                  <c:v>2049.1</c:v>
                </c:pt>
                <c:pt idx="2016">
                  <c:v>2029.57</c:v>
                </c:pt>
                <c:pt idx="2017">
                  <c:v>2018.57</c:v>
                </c:pt>
                <c:pt idx="2018">
                  <c:v>2039.48</c:v>
                </c:pt>
                <c:pt idx="2019">
                  <c:v>2024.38</c:v>
                </c:pt>
                <c:pt idx="2020">
                  <c:v>2013.34</c:v>
                </c:pt>
                <c:pt idx="2021">
                  <c:v>2035.69</c:v>
                </c:pt>
                <c:pt idx="2022">
                  <c:v>2083.3200000000002</c:v>
                </c:pt>
                <c:pt idx="2023">
                  <c:v>2178.7800000000002</c:v>
                </c:pt>
                <c:pt idx="2024">
                  <c:v>2156.1799999999998</c:v>
                </c:pt>
                <c:pt idx="2025">
                  <c:v>2165.5</c:v>
                </c:pt>
                <c:pt idx="2026">
                  <c:v>2232.75</c:v>
                </c:pt>
                <c:pt idx="2027">
                  <c:v>2329.21</c:v>
                </c:pt>
                <c:pt idx="2028">
                  <c:v>2344.31</c:v>
                </c:pt>
                <c:pt idx="2029">
                  <c:v>2391.08</c:v>
                </c:pt>
                <c:pt idx="2030">
                  <c:v>2337.59</c:v>
                </c:pt>
                <c:pt idx="2031">
                  <c:v>2302.6799999999998</c:v>
                </c:pt>
                <c:pt idx="2032">
                  <c:v>2360.54</c:v>
                </c:pt>
                <c:pt idx="2033">
                  <c:v>2414.61</c:v>
                </c:pt>
                <c:pt idx="2034">
                  <c:v>2334.23</c:v>
                </c:pt>
                <c:pt idx="2035">
                  <c:v>2327.8200000000002</c:v>
                </c:pt>
                <c:pt idx="2036">
                  <c:v>2293.71</c:v>
                </c:pt>
                <c:pt idx="2037">
                  <c:v>2333.0500000000002</c:v>
                </c:pt>
                <c:pt idx="2038">
                  <c:v>2320.9</c:v>
                </c:pt>
                <c:pt idx="2039">
                  <c:v>2326.5100000000002</c:v>
                </c:pt>
                <c:pt idx="2040">
                  <c:v>2391.4499999999998</c:v>
                </c:pt>
                <c:pt idx="2041">
                  <c:v>2411.66</c:v>
                </c:pt>
                <c:pt idx="2042">
                  <c:v>2400.39</c:v>
                </c:pt>
                <c:pt idx="2043">
                  <c:v>2387.75</c:v>
                </c:pt>
                <c:pt idx="2044">
                  <c:v>2441.87</c:v>
                </c:pt>
                <c:pt idx="2045">
                  <c:v>2431.1</c:v>
                </c:pt>
                <c:pt idx="2046">
                  <c:v>2507.4699999999998</c:v>
                </c:pt>
                <c:pt idx="2047">
                  <c:v>2511.88</c:v>
                </c:pt>
                <c:pt idx="2048">
                  <c:v>2503.37</c:v>
                </c:pt>
                <c:pt idx="2049">
                  <c:v>2497.3200000000002</c:v>
                </c:pt>
                <c:pt idx="2050">
                  <c:v>2579.0100000000002</c:v>
                </c:pt>
                <c:pt idx="2051">
                  <c:v>2622.15</c:v>
                </c:pt>
                <c:pt idx="2052">
                  <c:v>2658.05</c:v>
                </c:pt>
                <c:pt idx="2053">
                  <c:v>2653.29</c:v>
                </c:pt>
                <c:pt idx="2054">
                  <c:v>2656.81</c:v>
                </c:pt>
                <c:pt idx="2055">
                  <c:v>2721.84</c:v>
                </c:pt>
                <c:pt idx="2056">
                  <c:v>2747.38</c:v>
                </c:pt>
                <c:pt idx="2057">
                  <c:v>2736.02</c:v>
                </c:pt>
                <c:pt idx="2058">
                  <c:v>2684.63</c:v>
                </c:pt>
                <c:pt idx="2059">
                  <c:v>2562.3200000000002</c:v>
                </c:pt>
                <c:pt idx="2060">
                  <c:v>2714.94</c:v>
                </c:pt>
                <c:pt idx="2061">
                  <c:v>2650.63</c:v>
                </c:pt>
                <c:pt idx="2062">
                  <c:v>2633.22</c:v>
                </c:pt>
                <c:pt idx="2063">
                  <c:v>2648.75</c:v>
                </c:pt>
                <c:pt idx="2064">
                  <c:v>2622.72</c:v>
                </c:pt>
                <c:pt idx="2065">
                  <c:v>2621.48</c:v>
                </c:pt>
                <c:pt idx="2066">
                  <c:v>2640.25</c:v>
                </c:pt>
                <c:pt idx="2067">
                  <c:v>2689.38</c:v>
                </c:pt>
                <c:pt idx="2068">
                  <c:v>2703.03</c:v>
                </c:pt>
                <c:pt idx="2069">
                  <c:v>2771.64</c:v>
                </c:pt>
                <c:pt idx="2070">
                  <c:v>2799.74</c:v>
                </c:pt>
                <c:pt idx="2071">
                  <c:v>2861.19</c:v>
                </c:pt>
                <c:pt idx="2072">
                  <c:v>2882.96</c:v>
                </c:pt>
                <c:pt idx="2073">
                  <c:v>2936.25</c:v>
                </c:pt>
                <c:pt idx="2074">
                  <c:v>2858.48</c:v>
                </c:pt>
                <c:pt idx="2075">
                  <c:v>2911.45</c:v>
                </c:pt>
                <c:pt idx="2076">
                  <c:v>2986.71</c:v>
                </c:pt>
                <c:pt idx="2077">
                  <c:v>3023.34</c:v>
                </c:pt>
                <c:pt idx="2078">
                  <c:v>3085.09</c:v>
                </c:pt>
                <c:pt idx="2079">
                  <c:v>3037.47</c:v>
                </c:pt>
                <c:pt idx="2080">
                  <c:v>3238.14</c:v>
                </c:pt>
                <c:pt idx="2081">
                  <c:v>3315.31</c:v>
                </c:pt>
                <c:pt idx="2082">
                  <c:v>3317.07</c:v>
                </c:pt>
                <c:pt idx="2083">
                  <c:v>3240.73</c:v>
                </c:pt>
                <c:pt idx="2084">
                  <c:v>3326.4</c:v>
                </c:pt>
                <c:pt idx="2085">
                  <c:v>3201.09</c:v>
                </c:pt>
                <c:pt idx="2086">
                  <c:v>3358.48</c:v>
                </c:pt>
                <c:pt idx="2087">
                  <c:v>3324.3</c:v>
                </c:pt>
                <c:pt idx="2088">
                  <c:v>3324.3</c:v>
                </c:pt>
                <c:pt idx="2089">
                  <c:v>3750.0001188000001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C3-4E6D-81FC-F45123EA5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4233488"/>
        <c:axId val="1294231568"/>
      </c:lineChart>
      <c:catAx>
        <c:axId val="129423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4231568"/>
        <c:crosses val="autoZero"/>
        <c:auto val="1"/>
        <c:lblAlgn val="ctr"/>
        <c:lblOffset val="100"/>
        <c:noMultiLvlLbl val="0"/>
      </c:catAx>
      <c:valAx>
        <c:axId val="1294231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4233488"/>
        <c:crosses val="autoZero"/>
        <c:crossBetween val="between"/>
      </c:valAx>
      <c:valAx>
        <c:axId val="1120012144"/>
        <c:scaling>
          <c:orientation val="minMax"/>
        </c:scaling>
        <c:delete val="0"/>
        <c:axPos val="r"/>
        <c:numFmt formatCode="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20013584"/>
        <c:crosses val="max"/>
        <c:crossBetween val="between"/>
        <c:majorUnit val="0.25"/>
      </c:valAx>
      <c:catAx>
        <c:axId val="11200135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20012144"/>
        <c:crosses val="autoZero"/>
        <c:auto val="1"/>
        <c:lblAlgn val="ctr"/>
        <c:lblOffset val="100"/>
        <c:noMultiLvlLbl val="0"/>
      </c:cat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340144602341726"/>
          <c:y val="3.510781046237077E-2"/>
          <c:w val="0.71370050109658634"/>
          <c:h val="7.19141338841520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tx2">
        <a:lumMod val="10000"/>
        <a:lumOff val="9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2.jpeg"/><Relationship Id="rId1" Type="http://schemas.openxmlformats.org/officeDocument/2006/relationships/chart" Target="../charts/chart1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47625</xdr:colOff>
      <xdr:row>1</xdr:row>
      <xdr:rowOff>1</xdr:rowOff>
    </xdr:from>
    <xdr:to>
      <xdr:col>19</xdr:col>
      <xdr:colOff>988442</xdr:colOff>
      <xdr:row>22</xdr:row>
      <xdr:rowOff>161745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158F110-4A48-8194-8C2B-50D73A5A5A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32021</xdr:colOff>
      <xdr:row>23</xdr:row>
      <xdr:rowOff>33329</xdr:rowOff>
    </xdr:from>
    <xdr:to>
      <xdr:col>13</xdr:col>
      <xdr:colOff>358340</xdr:colOff>
      <xdr:row>27</xdr:row>
      <xdr:rowOff>259772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A2F4482B-836A-4B94-A6FB-AD63B5F8B1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47226" y="6467034"/>
          <a:ext cx="2605905" cy="1369443"/>
        </a:xfrm>
        <a:prstGeom prst="rect">
          <a:avLst/>
        </a:prstGeom>
      </xdr:spPr>
    </xdr:pic>
    <xdr:clientData/>
  </xdr:twoCellAnchor>
  <xdr:twoCellAnchor>
    <xdr:from>
      <xdr:col>16</xdr:col>
      <xdr:colOff>53915</xdr:colOff>
      <xdr:row>22</xdr:row>
      <xdr:rowOff>287548</xdr:rowOff>
    </xdr:from>
    <xdr:to>
      <xdr:col>20</xdr:col>
      <xdr:colOff>71887</xdr:colOff>
      <xdr:row>49</xdr:row>
      <xdr:rowOff>251604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5FE8274C-C0FE-BBCF-90D2-FCD8AECC34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30</xdr:col>
      <xdr:colOff>503207</xdr:colOff>
      <xdr:row>24</xdr:row>
      <xdr:rowOff>143774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84243B94-14C8-3AB3-31D1-848CDACDE9F5}"/>
            </a:ext>
          </a:extLst>
        </xdr:cNvPr>
        <xdr:cNvSpPr txBox="1"/>
      </xdr:nvSpPr>
      <xdr:spPr>
        <a:xfrm>
          <a:off x="31953679" y="6901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21</xdr:col>
      <xdr:colOff>219742</xdr:colOff>
      <xdr:row>42</xdr:row>
      <xdr:rowOff>284933</xdr:rowOff>
    </xdr:from>
    <xdr:to>
      <xdr:col>22</xdr:col>
      <xdr:colOff>613159</xdr:colOff>
      <xdr:row>48</xdr:row>
      <xdr:rowOff>59306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E0681620-946C-223B-5F2A-98D6901F2937}"/>
            </a:ext>
          </a:extLst>
        </xdr:cNvPr>
        <xdr:cNvSpPr/>
      </xdr:nvSpPr>
      <xdr:spPr>
        <a:xfrm>
          <a:off x="23906440" y="12236112"/>
          <a:ext cx="1435776" cy="1499656"/>
        </a:xfrm>
        <a:prstGeom prst="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89859</xdr:colOff>
      <xdr:row>22</xdr:row>
      <xdr:rowOff>269574</xdr:rowOff>
    </xdr:from>
    <xdr:to>
      <xdr:col>30</xdr:col>
      <xdr:colOff>593063</xdr:colOff>
      <xdr:row>49</xdr:row>
      <xdr:rowOff>233632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80802F87-11A9-40EF-8C84-44E616516D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1006416</xdr:colOff>
      <xdr:row>0</xdr:row>
      <xdr:rowOff>161744</xdr:rowOff>
    </xdr:from>
    <xdr:to>
      <xdr:col>30</xdr:col>
      <xdr:colOff>575094</xdr:colOff>
      <xdr:row>22</xdr:row>
      <xdr:rowOff>160824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457A1554-A0A2-4532-BBF7-1EC1C530C9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0.00866</cdr:x>
      <cdr:y>0</cdr:y>
    </cdr:from>
    <cdr:to>
      <cdr:x>0.15372</cdr:x>
      <cdr:y>0.10879</cdr:y>
    </cdr:to>
    <cdr:pic>
      <cdr:nvPicPr>
        <cdr:cNvPr id="3" name="Picture 2">
          <a:extLst xmlns:a="http://schemas.openxmlformats.org/drawingml/2006/main">
            <a:ext uri="{FF2B5EF4-FFF2-40B4-BE49-F238E27FC236}">
              <a16:creationId xmlns:a16="http://schemas.microsoft.com/office/drawing/2014/main" id="{883EA3F2-DFD9-2E7C-D15A-42B369E5B152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89858" y="0"/>
          <a:ext cx="1505497" cy="664936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0.36154</cdr:x>
      <cdr:y>0</cdr:y>
    </cdr:from>
    <cdr:to>
      <cdr:x>0.84615</cdr:x>
      <cdr:y>0.05211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3F374D3-37E9-9A0F-568B-D90F6D5FD798}"/>
            </a:ext>
          </a:extLst>
        </cdr:cNvPr>
        <cdr:cNvSpPr txBox="1"/>
      </cdr:nvSpPr>
      <cdr:spPr>
        <a:xfrm xmlns:a="http://schemas.openxmlformats.org/drawingml/2006/main">
          <a:off x="1627909" y="0"/>
          <a:ext cx="2182091" cy="381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2400" b="1" kern="1200">
              <a:latin typeface="Calibri" panose="020F0502020204030204" pitchFamily="34" charset="0"/>
              <a:cs typeface="Calibri" panose="020F0502020204030204" pitchFamily="34" charset="0"/>
            </a:rPr>
            <a:t>Your Trade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0.21835</cdr:x>
      <cdr:y>0.06514</cdr:y>
    </cdr:to>
    <cdr:pic>
      <cdr:nvPicPr>
        <cdr:cNvPr id="4" name="Picture 3">
          <a:extLst xmlns:a="http://schemas.openxmlformats.org/drawingml/2006/main">
            <a:ext uri="{FF2B5EF4-FFF2-40B4-BE49-F238E27FC236}">
              <a16:creationId xmlns:a16="http://schemas.microsoft.com/office/drawing/2014/main" id="{A24244FE-C266-842B-7441-59AAA4CB4770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990738" cy="476316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0.0046</cdr:x>
      <cdr:y>0.00656</cdr:y>
    </cdr:from>
    <cdr:to>
      <cdr:x>0.09194</cdr:x>
      <cdr:y>0.0717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9820E094-DCBF-A4FB-1F35-E084F0973120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0800" y="50800"/>
          <a:ext cx="965333" cy="504561"/>
        </a:xfrm>
        <a:prstGeom xmlns:a="http://schemas.openxmlformats.org/drawingml/2006/main" prst="rect">
          <a:avLst/>
        </a:prstGeom>
      </cdr:spPr>
    </cdr:pic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0.00834</cdr:y>
    </cdr:from>
    <cdr:to>
      <cdr:x>0.13778</cdr:x>
      <cdr:y>0.11748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E1B9B52E-64A9-B4C3-CB1C-8BF3D6C0B3F8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0" y="50800"/>
          <a:ext cx="1505497" cy="664936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megroup.com/markets/metals/precious/gold.quotes.html" TargetMode="External"/><Relationship Id="rId13" Type="http://schemas.openxmlformats.org/officeDocument/2006/relationships/hyperlink" Target="https://www.barchart.com/futures/quotes/GCY00/interactive-chart" TargetMode="External"/><Relationship Id="rId18" Type="http://schemas.openxmlformats.org/officeDocument/2006/relationships/hyperlink" Target="https://www.cmegroup.com/markets/metals/precious/platinum.margins.html" TargetMode="External"/><Relationship Id="rId3" Type="http://schemas.openxmlformats.org/officeDocument/2006/relationships/hyperlink" Target="https://www.cmegroup.com/markets/metals/precious/e-micro-gold.contractSpecs.html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www.cmegroup.com/markets/metals/precious/silver.quotes.html" TargetMode="External"/><Relationship Id="rId12" Type="http://schemas.openxmlformats.org/officeDocument/2006/relationships/hyperlink" Target="https://www.barchart.com/futures/quotes/siY00/interactive-chart" TargetMode="External"/><Relationship Id="rId17" Type="http://schemas.openxmlformats.org/officeDocument/2006/relationships/hyperlink" Target="https://www.cmegroup.com/markets/metals/precious/platinum.contractSpecs.html" TargetMode="External"/><Relationship Id="rId2" Type="http://schemas.openxmlformats.org/officeDocument/2006/relationships/hyperlink" Target="https://www.cmegroup.com/markets/metals/precious/silver.quotes.html" TargetMode="External"/><Relationship Id="rId16" Type="http://schemas.openxmlformats.org/officeDocument/2006/relationships/hyperlink" Target="https://www.cmegroup.com/markets/metals/precious/e-micro-gold.margins.html" TargetMode="External"/><Relationship Id="rId20" Type="http://schemas.openxmlformats.org/officeDocument/2006/relationships/hyperlink" Target="https://www.cmegroup.com/markets/metals/precious/platinum.quotes.html" TargetMode="External"/><Relationship Id="rId1" Type="http://schemas.openxmlformats.org/officeDocument/2006/relationships/hyperlink" Target="https://www.cmegroup.com/markets/metals/precious/gold.quotes.html" TargetMode="External"/><Relationship Id="rId6" Type="http://schemas.openxmlformats.org/officeDocument/2006/relationships/hyperlink" Target="https://www.cmegroup.com/markets/metals/precious/gold.quotes.html" TargetMode="External"/><Relationship Id="rId11" Type="http://schemas.openxmlformats.org/officeDocument/2006/relationships/hyperlink" Target="https://peterknightadvisor.com/2016/10/28/disclosure/" TargetMode="External"/><Relationship Id="rId5" Type="http://schemas.openxmlformats.org/officeDocument/2006/relationships/hyperlink" Target="https://www.cmegroup.com/markets/metals/precious/gold.contractSpecs.html" TargetMode="External"/><Relationship Id="rId15" Type="http://schemas.openxmlformats.org/officeDocument/2006/relationships/hyperlink" Target="https://www.cmegroup.com/markets/metals/precious/e-mini-gold.margins.html" TargetMode="External"/><Relationship Id="rId10" Type="http://schemas.openxmlformats.org/officeDocument/2006/relationships/hyperlink" Target="https://peterknightadvisor.com/2015/04/10/23928/" TargetMode="External"/><Relationship Id="rId19" Type="http://schemas.openxmlformats.org/officeDocument/2006/relationships/hyperlink" Target="https://www.cmegroup.com/markets/metals/precious/platinum.settlements.html" TargetMode="External"/><Relationship Id="rId4" Type="http://schemas.openxmlformats.org/officeDocument/2006/relationships/hyperlink" Target="https://www.cmegroup.com/markets/metals/precious/e-mini-gold.contractSpecs.html" TargetMode="External"/><Relationship Id="rId9" Type="http://schemas.openxmlformats.org/officeDocument/2006/relationships/hyperlink" Target="https://www.cmegroup.com/markets/metals/precious/platinum.quotes.html" TargetMode="External"/><Relationship Id="rId14" Type="http://schemas.openxmlformats.org/officeDocument/2006/relationships/hyperlink" Target="https://www.cmegroup.com/markets/metals/precious/gold.margins.html" TargetMode="External"/><Relationship Id="rId2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E1FAF-D91B-48BB-B856-B2C6C4AA1BB5}">
  <dimension ref="A1:DU2825"/>
  <sheetViews>
    <sheetView tabSelected="1" zoomScale="53" zoomScaleNormal="53" workbookViewId="0">
      <selection activeCell="M37" sqref="M37:M38"/>
    </sheetView>
  </sheetViews>
  <sheetFormatPr defaultRowHeight="15.75" x14ac:dyDescent="0.25"/>
  <cols>
    <col min="1" max="1" width="1.5" style="3" customWidth="1"/>
    <col min="2" max="2" width="16.25" style="19" customWidth="1"/>
    <col min="3" max="3" width="14" style="20" customWidth="1"/>
    <col min="4" max="4" width="14.125" style="20" customWidth="1"/>
    <col min="5" max="5" width="13.125" style="20" customWidth="1"/>
    <col min="6" max="6" width="15.75" style="129" customWidth="1"/>
    <col min="7" max="7" width="19" style="129" customWidth="1"/>
    <col min="8" max="8" width="1.5" customWidth="1"/>
    <col min="9" max="9" width="35.25" customWidth="1"/>
    <col min="10" max="10" width="27.75" customWidth="1"/>
    <col min="11" max="11" width="1.875" style="3" customWidth="1"/>
    <col min="12" max="12" width="13.375" customWidth="1"/>
    <col min="13" max="13" width="16.5" customWidth="1"/>
    <col min="14" max="14" width="15.5" customWidth="1"/>
    <col min="15" max="15" width="16.125" customWidth="1"/>
    <col min="16" max="16" width="15" customWidth="1"/>
    <col min="17" max="17" width="2.125" customWidth="1"/>
    <col min="18" max="18" width="26.375" customWidth="1"/>
    <col min="19" max="19" width="19.625" customWidth="1"/>
    <col min="20" max="23" width="13.625" customWidth="1"/>
    <col min="24" max="24" width="15.5" customWidth="1"/>
    <col min="25" max="28" width="13.625" customWidth="1"/>
    <col min="29" max="29" width="11.375" customWidth="1"/>
    <col min="30" max="32" width="13.625" customWidth="1"/>
    <col min="33" max="44" width="13.625" style="3" customWidth="1"/>
    <col min="45" max="45" width="13.625" customWidth="1"/>
    <col min="46" max="46" width="13.75" style="111" customWidth="1"/>
    <col min="47" max="47" width="9" style="111" customWidth="1"/>
    <col min="48" max="49" width="13.625" customWidth="1"/>
    <col min="50" max="50" width="14" style="111" customWidth="1"/>
    <col min="51" max="51" width="25.75" style="65" customWidth="1"/>
    <col min="52" max="52" width="19.5" style="65" customWidth="1"/>
    <col min="53" max="53" width="4.875" style="65" customWidth="1"/>
    <col min="54" max="54" width="13.625" style="65" customWidth="1"/>
    <col min="55" max="55" width="23.125" style="65" customWidth="1"/>
    <col min="56" max="56" width="7.375" style="65" customWidth="1"/>
    <col min="57" max="57" width="12.75" style="65" customWidth="1"/>
    <col min="58" max="58" width="16.25" style="65" customWidth="1"/>
    <col min="59" max="59" width="13" style="112" customWidth="1"/>
    <col min="60" max="60" width="14.375" style="112" customWidth="1"/>
    <col min="61" max="61" width="12.75" style="111" customWidth="1"/>
    <col min="62" max="62" width="13.75" style="111" customWidth="1"/>
    <col min="63" max="63" width="20.625" style="65" customWidth="1"/>
    <col min="64" max="64" width="12.25" style="112" customWidth="1"/>
    <col min="65" max="65" width="9.875" style="113" customWidth="1"/>
    <col min="66" max="66" width="10.375" style="113" customWidth="1"/>
    <col min="67" max="67" width="14.75" style="113" customWidth="1"/>
    <col min="68" max="68" width="14.625" style="112" customWidth="1"/>
    <col min="69" max="69" width="11.625" style="64" customWidth="1"/>
    <col min="70" max="70" width="11.625" style="113" customWidth="1"/>
    <col min="71" max="71" width="13.5" style="113" customWidth="1"/>
    <col min="72" max="72" width="19" style="65" customWidth="1"/>
    <col min="73" max="73" width="20.625" style="65" customWidth="1"/>
    <col min="74" max="74" width="2.25" style="75" customWidth="1"/>
    <col min="75" max="75" width="21.5" style="75" customWidth="1"/>
    <col min="76" max="76" width="29" customWidth="1"/>
    <col min="77" max="77" width="16.125" customWidth="1"/>
    <col min="78" max="80" width="22.625" customWidth="1"/>
    <col min="81" max="81" width="14.25" customWidth="1"/>
    <col min="82" max="83" width="12.375" customWidth="1"/>
    <col min="84" max="88" width="14.25" customWidth="1"/>
    <col min="89" max="89" width="13.5" customWidth="1"/>
    <col min="90" max="90" width="13.5" style="3" customWidth="1"/>
    <col min="91" max="93" width="19.375" style="3" customWidth="1"/>
    <col min="94" max="94" width="9" style="3" customWidth="1"/>
    <col min="95" max="97" width="9" style="3"/>
  </cols>
  <sheetData>
    <row r="1" spans="1:114" s="3" customFormat="1" ht="12.75" customHeight="1" x14ac:dyDescent="0.25">
      <c r="B1" s="17"/>
      <c r="C1" s="18"/>
      <c r="D1" s="18"/>
      <c r="E1" s="18"/>
      <c r="F1" s="126"/>
      <c r="G1" s="126"/>
      <c r="H1" s="1"/>
      <c r="AS1"/>
      <c r="AT1" s="61"/>
      <c r="AU1" s="61"/>
      <c r="AV1"/>
      <c r="AW1"/>
      <c r="AX1" s="58"/>
      <c r="AY1" s="59"/>
      <c r="AZ1" s="59"/>
      <c r="BA1" s="59"/>
      <c r="BB1" s="59"/>
      <c r="BC1" s="59"/>
      <c r="BD1" s="59"/>
      <c r="BE1" s="59"/>
      <c r="BF1" s="59"/>
      <c r="BG1" s="60"/>
      <c r="BH1" s="60"/>
      <c r="BI1" s="61"/>
      <c r="BJ1" s="61"/>
      <c r="BK1" s="62"/>
      <c r="BL1" s="63"/>
      <c r="BM1" s="64"/>
      <c r="BN1" s="64"/>
      <c r="BO1" s="64"/>
      <c r="BP1" s="63"/>
      <c r="BQ1" s="64"/>
      <c r="BR1" s="64"/>
      <c r="BS1" s="64"/>
      <c r="BT1" s="59"/>
      <c r="BU1" s="65"/>
      <c r="BV1" s="66"/>
      <c r="BW1" s="66"/>
      <c r="BX1" s="67"/>
      <c r="BY1" s="67"/>
      <c r="BZ1" s="67"/>
      <c r="CA1" s="67"/>
      <c r="CB1" s="67"/>
      <c r="CC1" s="67"/>
      <c r="CD1" s="67"/>
      <c r="CE1" s="67"/>
      <c r="CF1"/>
      <c r="CG1"/>
      <c r="CH1"/>
      <c r="CI1"/>
      <c r="CJ1"/>
      <c r="CK1"/>
    </row>
    <row r="2" spans="1:114" ht="19.5" customHeight="1" x14ac:dyDescent="0.25">
      <c r="B2" s="190" t="str">
        <f>AX2</f>
        <v xml:space="preserve">Date </v>
      </c>
      <c r="C2" s="192" t="str">
        <f>AY2</f>
        <v>Gold Platinum Ratio 1985-2025</v>
      </c>
      <c r="D2" s="194" t="str">
        <f>BI2</f>
        <v>Platinum</v>
      </c>
      <c r="E2" s="194" t="str">
        <f>BJ2</f>
        <v>Gold</v>
      </c>
      <c r="F2" s="177" t="str">
        <f>AZ2</f>
        <v>Platinum position value</v>
      </c>
      <c r="G2" s="177" t="str">
        <f>BC2</f>
        <v xml:space="preserve">Gold position value </v>
      </c>
      <c r="H2" s="5"/>
      <c r="I2" s="161" t="s">
        <v>56</v>
      </c>
      <c r="J2" s="162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T2" s="72"/>
      <c r="AU2" s="72"/>
      <c r="AX2" s="68" t="s">
        <v>0</v>
      </c>
      <c r="AY2" s="69" t="s">
        <v>67</v>
      </c>
      <c r="AZ2" s="69" t="s">
        <v>68</v>
      </c>
      <c r="BA2" s="70">
        <f>MAX(J10-(J10*2),J10)</f>
        <v>50</v>
      </c>
      <c r="BB2" s="69" t="s">
        <v>39</v>
      </c>
      <c r="BC2" s="69" t="s">
        <v>69</v>
      </c>
      <c r="BD2" s="70">
        <f>MAX((J12*-2+J12),J12)</f>
        <v>150</v>
      </c>
      <c r="BE2" s="69" t="s">
        <v>39</v>
      </c>
      <c r="BF2" s="69" t="s">
        <v>1</v>
      </c>
      <c r="BG2" s="71" t="s">
        <v>36</v>
      </c>
      <c r="BH2" s="71" t="s">
        <v>37</v>
      </c>
      <c r="BI2" s="72" t="s">
        <v>63</v>
      </c>
      <c r="BJ2" s="72" t="s">
        <v>2</v>
      </c>
      <c r="BK2" s="69" t="s">
        <v>17</v>
      </c>
      <c r="BL2" s="71" t="s">
        <v>19</v>
      </c>
      <c r="BM2" s="73" t="s">
        <v>26</v>
      </c>
      <c r="BN2" s="73" t="s">
        <v>27</v>
      </c>
      <c r="BO2" s="73" t="s">
        <v>64</v>
      </c>
      <c r="BP2" s="71" t="s">
        <v>20</v>
      </c>
      <c r="BQ2" s="74" t="s">
        <v>21</v>
      </c>
      <c r="BR2" s="73" t="s">
        <v>29</v>
      </c>
      <c r="BS2" s="73" t="s">
        <v>65</v>
      </c>
      <c r="BT2" s="69" t="s">
        <v>18</v>
      </c>
      <c r="BU2" s="69" t="s">
        <v>66</v>
      </c>
      <c r="BV2" s="66"/>
      <c r="BZ2" s="76"/>
      <c r="CA2" s="76"/>
      <c r="CB2" s="76"/>
      <c r="CC2" s="76"/>
      <c r="CD2" s="76"/>
      <c r="CE2" s="67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</row>
    <row r="3" spans="1:114" ht="30.75" customHeight="1" x14ac:dyDescent="0.25">
      <c r="B3" s="191"/>
      <c r="C3" s="193"/>
      <c r="D3" s="195"/>
      <c r="E3" s="195"/>
      <c r="F3" s="178"/>
      <c r="G3" s="178"/>
      <c r="H3" s="5"/>
      <c r="I3" s="163"/>
      <c r="J3" s="164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T3" s="72"/>
      <c r="AU3" s="72"/>
      <c r="AX3" s="68"/>
      <c r="AY3" s="69"/>
      <c r="AZ3" s="69"/>
      <c r="BA3" s="70"/>
      <c r="BB3" s="69"/>
      <c r="BC3" s="69"/>
      <c r="BD3" s="70"/>
      <c r="BE3" s="69"/>
      <c r="BF3" s="69"/>
      <c r="BG3" s="71"/>
      <c r="BH3" s="71"/>
      <c r="BI3" s="72"/>
      <c r="BJ3" s="72"/>
      <c r="BK3" s="69"/>
      <c r="BL3" s="71"/>
      <c r="BM3" s="73"/>
      <c r="BN3" s="73"/>
      <c r="BO3" s="73"/>
      <c r="BP3" s="71"/>
      <c r="BQ3" s="74"/>
      <c r="BR3" s="73"/>
      <c r="BS3" s="73"/>
      <c r="BT3" s="69"/>
      <c r="BU3" s="69"/>
      <c r="BV3" s="66"/>
      <c r="BZ3" s="76"/>
      <c r="CA3" s="76"/>
      <c r="CB3" s="76"/>
      <c r="CC3" s="76"/>
      <c r="CD3" s="76"/>
      <c r="CE3" s="67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</row>
    <row r="4" spans="1:114" s="26" customFormat="1" ht="22.5" customHeight="1" x14ac:dyDescent="0.25">
      <c r="A4" s="25"/>
      <c r="B4" s="21">
        <f t="shared" ref="B4:B67" si="0">AX4</f>
        <v>31201</v>
      </c>
      <c r="C4" s="22">
        <f t="shared" ref="C4:C67" si="1">AY4</f>
        <v>1.5112949411390391</v>
      </c>
      <c r="D4" s="23">
        <f t="shared" ref="D4:D67" si="2">BI4</f>
        <v>475</v>
      </c>
      <c r="E4" s="23">
        <f t="shared" ref="E4:E67" si="3">BJ4</f>
        <v>314.3</v>
      </c>
      <c r="F4" s="127">
        <f>AZ4</f>
        <v>23750</v>
      </c>
      <c r="G4" s="127">
        <f t="shared" ref="G4:G67" si="4">BC4</f>
        <v>47145</v>
      </c>
      <c r="H4" s="24"/>
      <c r="I4" s="182" t="s">
        <v>3</v>
      </c>
      <c r="J4" s="183">
        <f>N40</f>
        <v>100000</v>
      </c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T4" s="89"/>
      <c r="AU4" s="89"/>
      <c r="AX4" s="125">
        <v>31201</v>
      </c>
      <c r="AY4" s="78">
        <f t="shared" ref="AY4:AY67" si="5">BI4/BJ4</f>
        <v>1.5112949411390391</v>
      </c>
      <c r="AZ4" s="78">
        <f>BI4*K36</f>
        <v>23750</v>
      </c>
      <c r="BA4" s="78"/>
      <c r="BB4" s="78"/>
      <c r="BC4" s="78">
        <f>K41*BJ4</f>
        <v>47145</v>
      </c>
      <c r="BD4" s="78"/>
      <c r="BE4" s="78"/>
      <c r="BF4" s="78">
        <f t="shared" ref="BF4:BF67" si="6">BC4-AZ4</f>
        <v>23395</v>
      </c>
      <c r="BG4" s="77">
        <f>(AY4=AY2099)*AX4</f>
        <v>0</v>
      </c>
      <c r="BH4" s="77">
        <f>(AY4=AY2101)*AX4</f>
        <v>0</v>
      </c>
      <c r="BI4" s="89">
        <v>475</v>
      </c>
      <c r="BJ4" s="89">
        <v>314.3</v>
      </c>
      <c r="BK4" s="78">
        <f t="shared" ref="BK4:BK67" si="7">SUM(BT4:BU4)</f>
        <v>351604.93795999995</v>
      </c>
      <c r="BL4" s="77">
        <f>(BK4=BK2101)*AX4</f>
        <v>0</v>
      </c>
      <c r="BM4" s="79">
        <f>(BK4=BK2101)*AY4</f>
        <v>0</v>
      </c>
      <c r="BN4" s="79">
        <f t="shared" ref="BN4:BN67" si="8">(BM4&gt;1)*BI4</f>
        <v>0</v>
      </c>
      <c r="BO4" s="79">
        <f t="shared" ref="BO4:BO67" si="9">(BM4&gt;0)*BJ4</f>
        <v>0</v>
      </c>
      <c r="BP4" s="77">
        <f>(BK4=BK2099)*AX4</f>
        <v>0</v>
      </c>
      <c r="BQ4" s="80">
        <f>(BK4=BK2099)*AY4</f>
        <v>0</v>
      </c>
      <c r="BR4" s="79">
        <f t="shared" ref="BR4:BR19" si="10">(BQ4&gt;0)*BI4</f>
        <v>0</v>
      </c>
      <c r="BS4" s="79">
        <f t="shared" ref="BS4:BS19" si="11">(BQ4&gt;0)*BJ4</f>
        <v>0</v>
      </c>
      <c r="BT4" s="78">
        <f>(J19-BI4)*J10</f>
        <v>-163750.00594</v>
      </c>
      <c r="BU4" s="78">
        <f>(J21-BJ4)*J12</f>
        <v>515354.94389999995</v>
      </c>
      <c r="BV4" s="81"/>
      <c r="BW4" s="82"/>
      <c r="BZ4" s="83"/>
      <c r="CA4" s="83"/>
      <c r="CB4" s="83"/>
      <c r="CC4" s="83"/>
      <c r="CD4" s="83"/>
      <c r="CE4" s="84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</row>
    <row r="5" spans="1:114" s="26" customFormat="1" ht="22.5" customHeight="1" thickBot="1" x14ac:dyDescent="0.3">
      <c r="A5" s="25"/>
      <c r="B5" s="21">
        <f t="shared" si="0"/>
        <v>31208</v>
      </c>
      <c r="C5" s="22">
        <f t="shared" si="1"/>
        <v>1.4925373134328359</v>
      </c>
      <c r="D5" s="23">
        <f t="shared" si="2"/>
        <v>475</v>
      </c>
      <c r="E5" s="23">
        <f t="shared" si="3"/>
        <v>318.25</v>
      </c>
      <c r="F5" s="127">
        <f t="shared" ref="F5:F67" si="12">AZ5</f>
        <v>23750</v>
      </c>
      <c r="G5" s="127">
        <f t="shared" si="4"/>
        <v>47737.5</v>
      </c>
      <c r="H5" s="24"/>
      <c r="I5" s="158"/>
      <c r="J5" s="18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T5" s="89"/>
      <c r="AU5" s="89"/>
      <c r="AX5" s="125">
        <v>31208</v>
      </c>
      <c r="AY5" s="78">
        <f t="shared" si="5"/>
        <v>1.4925373134328359</v>
      </c>
      <c r="AZ5" s="78">
        <f>BI5*K36</f>
        <v>23750</v>
      </c>
      <c r="BA5" s="78"/>
      <c r="BB5" s="78"/>
      <c r="BC5" s="78">
        <f>K41*BJ5</f>
        <v>47737.5</v>
      </c>
      <c r="BD5" s="78"/>
      <c r="BE5" s="78"/>
      <c r="BF5" s="78">
        <f t="shared" si="6"/>
        <v>23987.5</v>
      </c>
      <c r="BG5" s="77">
        <f>(AY5=AY2099)*AX5</f>
        <v>0</v>
      </c>
      <c r="BH5" s="77">
        <f>(AY5=AY2101)*AX5</f>
        <v>0</v>
      </c>
      <c r="BI5" s="89">
        <v>475</v>
      </c>
      <c r="BJ5" s="89">
        <v>318.25</v>
      </c>
      <c r="BK5" s="78">
        <f t="shared" si="7"/>
        <v>351012.43795999995</v>
      </c>
      <c r="BL5" s="77">
        <f>(BK5=BK2101)*AX5</f>
        <v>0</v>
      </c>
      <c r="BM5" s="79">
        <f>(BK5=BK2101)*AY5</f>
        <v>0</v>
      </c>
      <c r="BN5" s="79">
        <f t="shared" si="8"/>
        <v>0</v>
      </c>
      <c r="BO5" s="79">
        <f t="shared" si="9"/>
        <v>0</v>
      </c>
      <c r="BP5" s="77">
        <f>(BK5=BK2099)*AX5</f>
        <v>0</v>
      </c>
      <c r="BQ5" s="80">
        <f>(BK5=BK2099)*AY5</f>
        <v>0</v>
      </c>
      <c r="BR5" s="79">
        <f t="shared" si="10"/>
        <v>0</v>
      </c>
      <c r="BS5" s="79">
        <f t="shared" si="11"/>
        <v>0</v>
      </c>
      <c r="BT5" s="78">
        <f>(J19-BI5)*J10</f>
        <v>-163750.00594</v>
      </c>
      <c r="BU5" s="78">
        <f>(J21-BJ5)*J12</f>
        <v>514762.44389999995</v>
      </c>
      <c r="BV5" s="81"/>
      <c r="BW5" s="82"/>
      <c r="BZ5" s="83"/>
      <c r="CA5" s="83"/>
      <c r="CB5" s="83"/>
      <c r="CC5" s="83"/>
      <c r="CD5" s="83"/>
      <c r="CE5" s="84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</row>
    <row r="6" spans="1:114" s="26" customFormat="1" ht="22.5" customHeight="1" thickTop="1" thickBot="1" x14ac:dyDescent="0.3">
      <c r="A6" s="25"/>
      <c r="B6" s="21">
        <f t="shared" si="0"/>
        <v>31215</v>
      </c>
      <c r="C6" s="22">
        <f t="shared" si="1"/>
        <v>1.5153932046578402</v>
      </c>
      <c r="D6" s="23">
        <f t="shared" si="2"/>
        <v>475</v>
      </c>
      <c r="E6" s="23">
        <f t="shared" si="3"/>
        <v>313.45</v>
      </c>
      <c r="F6" s="127">
        <f t="shared" si="12"/>
        <v>23750</v>
      </c>
      <c r="G6" s="127">
        <f t="shared" si="4"/>
        <v>47017.5</v>
      </c>
      <c r="H6" s="24"/>
      <c r="I6" s="186" t="s">
        <v>15</v>
      </c>
      <c r="J6" s="187">
        <v>3321.3</v>
      </c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T6" s="89"/>
      <c r="AU6" s="89"/>
      <c r="AX6" s="125">
        <v>31215</v>
      </c>
      <c r="AY6" s="78">
        <f t="shared" si="5"/>
        <v>1.5153932046578402</v>
      </c>
      <c r="AZ6" s="78">
        <f>BI6*K36</f>
        <v>23750</v>
      </c>
      <c r="BA6" s="78"/>
      <c r="BB6" s="78"/>
      <c r="BC6" s="78">
        <f>K41*BJ6</f>
        <v>47017.5</v>
      </c>
      <c r="BD6" s="78"/>
      <c r="BE6" s="78"/>
      <c r="BF6" s="78">
        <f t="shared" si="6"/>
        <v>23267.5</v>
      </c>
      <c r="BG6" s="77">
        <f>(AY6=AY2099)*AX6</f>
        <v>0</v>
      </c>
      <c r="BH6" s="77">
        <f>(AY6=AY2101)*AX6</f>
        <v>0</v>
      </c>
      <c r="BI6" s="89">
        <v>475</v>
      </c>
      <c r="BJ6" s="89">
        <v>313.45</v>
      </c>
      <c r="BK6" s="78">
        <f t="shared" si="7"/>
        <v>351732.43796000001</v>
      </c>
      <c r="BL6" s="77">
        <f>(BK6=BK2101)*AX6</f>
        <v>0</v>
      </c>
      <c r="BM6" s="79">
        <f>(BK6=BK2101)*AY6</f>
        <v>0</v>
      </c>
      <c r="BN6" s="79">
        <f t="shared" si="8"/>
        <v>0</v>
      </c>
      <c r="BO6" s="79">
        <f t="shared" si="9"/>
        <v>0</v>
      </c>
      <c r="BP6" s="77">
        <f>(BK6=BK2099)*AX6</f>
        <v>0</v>
      </c>
      <c r="BQ6" s="80">
        <f>(BK6=BK2099)*AY6</f>
        <v>0</v>
      </c>
      <c r="BR6" s="79">
        <f t="shared" si="10"/>
        <v>0</v>
      </c>
      <c r="BS6" s="79">
        <f t="shared" si="11"/>
        <v>0</v>
      </c>
      <c r="BT6" s="78">
        <f>(J19-BI6)*J10</f>
        <v>-163750.00594</v>
      </c>
      <c r="BU6" s="78">
        <f>(J21-BJ6)*J12</f>
        <v>515482.44390000001</v>
      </c>
      <c r="BV6" s="81"/>
      <c r="BW6" s="82"/>
      <c r="BZ6" s="83"/>
      <c r="CA6" s="83"/>
      <c r="CB6" s="83"/>
      <c r="CC6" s="83"/>
      <c r="CD6" s="83"/>
      <c r="CE6" s="84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</row>
    <row r="7" spans="1:114" s="26" customFormat="1" ht="22.5" customHeight="1" thickTop="1" thickBot="1" x14ac:dyDescent="0.3">
      <c r="A7" s="25"/>
      <c r="B7" s="21">
        <f t="shared" si="0"/>
        <v>31222</v>
      </c>
      <c r="C7" s="22">
        <f t="shared" si="1"/>
        <v>1.4948859166011015</v>
      </c>
      <c r="D7" s="23">
        <f t="shared" si="2"/>
        <v>475</v>
      </c>
      <c r="E7" s="23">
        <f t="shared" si="3"/>
        <v>317.75</v>
      </c>
      <c r="F7" s="127">
        <f t="shared" si="12"/>
        <v>23750</v>
      </c>
      <c r="G7" s="127">
        <f t="shared" si="4"/>
        <v>47662.5</v>
      </c>
      <c r="H7" s="24"/>
      <c r="I7" s="186"/>
      <c r="J7" s="18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T7" s="89"/>
      <c r="AU7" s="89"/>
      <c r="AX7" s="125">
        <v>31222</v>
      </c>
      <c r="AY7" s="78">
        <f t="shared" si="5"/>
        <v>1.4948859166011015</v>
      </c>
      <c r="AZ7" s="78">
        <f>BI7*K36</f>
        <v>23750</v>
      </c>
      <c r="BA7" s="78"/>
      <c r="BB7" s="78"/>
      <c r="BC7" s="78">
        <f>K41*BJ7</f>
        <v>47662.5</v>
      </c>
      <c r="BD7" s="78"/>
      <c r="BE7" s="78"/>
      <c r="BF7" s="78">
        <f t="shared" si="6"/>
        <v>23912.5</v>
      </c>
      <c r="BG7" s="77">
        <f>(AY7=AY2099)*AX7</f>
        <v>0</v>
      </c>
      <c r="BH7" s="77">
        <f>(AY7=AY2101)*AX7</f>
        <v>0</v>
      </c>
      <c r="BI7" s="89">
        <v>475</v>
      </c>
      <c r="BJ7" s="89">
        <v>317.75</v>
      </c>
      <c r="BK7" s="78">
        <f t="shared" si="7"/>
        <v>351087.43795999995</v>
      </c>
      <c r="BL7" s="77">
        <f>(BK7=BK2101)*AX7</f>
        <v>0</v>
      </c>
      <c r="BM7" s="79">
        <f>(BK7=BK2101)*AY7</f>
        <v>0</v>
      </c>
      <c r="BN7" s="79">
        <f t="shared" si="8"/>
        <v>0</v>
      </c>
      <c r="BO7" s="79">
        <f t="shared" si="9"/>
        <v>0</v>
      </c>
      <c r="BP7" s="77">
        <f>(BK7=BK2099)*AX7</f>
        <v>0</v>
      </c>
      <c r="BQ7" s="80">
        <f>(BK7=BK2099)*AY7</f>
        <v>0</v>
      </c>
      <c r="BR7" s="79">
        <f t="shared" si="10"/>
        <v>0</v>
      </c>
      <c r="BS7" s="79">
        <f t="shared" si="11"/>
        <v>0</v>
      </c>
      <c r="BT7" s="78">
        <f>(J19-BI7)*J10</f>
        <v>-163750.00594</v>
      </c>
      <c r="BU7" s="78">
        <f>(J21-BJ7)*J12</f>
        <v>514837.44389999995</v>
      </c>
      <c r="BV7" s="81"/>
      <c r="BW7" s="82"/>
      <c r="BZ7" s="83"/>
      <c r="CA7" s="83"/>
      <c r="CB7" s="83"/>
      <c r="CC7" s="83"/>
      <c r="CD7" s="83"/>
      <c r="CE7" s="84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</row>
    <row r="8" spans="1:114" s="26" customFormat="1" ht="22.5" customHeight="1" thickTop="1" thickBot="1" x14ac:dyDescent="0.3">
      <c r="A8" s="25"/>
      <c r="B8" s="21">
        <f t="shared" si="0"/>
        <v>31229</v>
      </c>
      <c r="C8" s="22">
        <f t="shared" si="1"/>
        <v>1.5305300467214433</v>
      </c>
      <c r="D8" s="23">
        <f t="shared" si="2"/>
        <v>475</v>
      </c>
      <c r="E8" s="23">
        <f t="shared" si="3"/>
        <v>310.35000000000002</v>
      </c>
      <c r="F8" s="127">
        <f t="shared" si="12"/>
        <v>23750</v>
      </c>
      <c r="G8" s="127">
        <f t="shared" si="4"/>
        <v>46552.5</v>
      </c>
      <c r="H8" s="24"/>
      <c r="I8" s="186" t="s">
        <v>80</v>
      </c>
      <c r="J8" s="187">
        <v>1090.3</v>
      </c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T8" s="89"/>
      <c r="AU8" s="89"/>
      <c r="AX8" s="125">
        <v>31229</v>
      </c>
      <c r="AY8" s="78">
        <f t="shared" si="5"/>
        <v>1.5305300467214433</v>
      </c>
      <c r="AZ8" s="78">
        <f>BI8*K36</f>
        <v>23750</v>
      </c>
      <c r="BA8" s="78"/>
      <c r="BB8" s="78"/>
      <c r="BC8" s="78">
        <f>K41*BJ8</f>
        <v>46552.5</v>
      </c>
      <c r="BD8" s="78"/>
      <c r="BE8" s="78"/>
      <c r="BF8" s="78">
        <f t="shared" si="6"/>
        <v>22802.5</v>
      </c>
      <c r="BG8" s="77">
        <f>(AY8=AY2099)*AX8</f>
        <v>0</v>
      </c>
      <c r="BH8" s="77">
        <f>(AY8=AY2101)*AX8</f>
        <v>0</v>
      </c>
      <c r="BI8" s="89">
        <v>475</v>
      </c>
      <c r="BJ8" s="89">
        <v>310.35000000000002</v>
      </c>
      <c r="BK8" s="78">
        <f t="shared" si="7"/>
        <v>352197.43796000001</v>
      </c>
      <c r="BL8" s="77">
        <f>(BK8=BK2101)*AX8</f>
        <v>0</v>
      </c>
      <c r="BM8" s="79">
        <f>(BK8=BK2101)*AY8</f>
        <v>0</v>
      </c>
      <c r="BN8" s="79">
        <f t="shared" si="8"/>
        <v>0</v>
      </c>
      <c r="BO8" s="79">
        <f t="shared" si="9"/>
        <v>0</v>
      </c>
      <c r="BP8" s="77">
        <f>(BK8=BK2099)*AX8</f>
        <v>0</v>
      </c>
      <c r="BQ8" s="80">
        <f>(BK8=BK2099)*AY8</f>
        <v>0</v>
      </c>
      <c r="BR8" s="79">
        <f t="shared" si="10"/>
        <v>0</v>
      </c>
      <c r="BS8" s="79">
        <f t="shared" si="11"/>
        <v>0</v>
      </c>
      <c r="BT8" s="78">
        <f>(J19-BI8)*J10</f>
        <v>-163750.00594</v>
      </c>
      <c r="BU8" s="78">
        <f>(J21-BJ8)*J12</f>
        <v>515947.44390000001</v>
      </c>
      <c r="BV8" s="81"/>
      <c r="BW8" s="82"/>
      <c r="BZ8" s="83"/>
      <c r="CA8" s="83"/>
      <c r="CB8" s="83"/>
      <c r="CC8" s="83"/>
      <c r="CD8" s="83"/>
      <c r="CE8" s="84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</row>
    <row r="9" spans="1:114" s="26" customFormat="1" ht="22.5" customHeight="1" thickTop="1" thickBot="1" x14ac:dyDescent="0.3">
      <c r="A9" s="25"/>
      <c r="B9" s="21">
        <f t="shared" si="0"/>
        <v>31236</v>
      </c>
      <c r="C9" s="22">
        <f t="shared" si="1"/>
        <v>1.5048313004910503</v>
      </c>
      <c r="D9" s="23">
        <f t="shared" si="2"/>
        <v>475</v>
      </c>
      <c r="E9" s="23">
        <f t="shared" si="3"/>
        <v>315.64999999999998</v>
      </c>
      <c r="F9" s="127">
        <f t="shared" si="12"/>
        <v>23750</v>
      </c>
      <c r="G9" s="127">
        <f t="shared" si="4"/>
        <v>47347.5</v>
      </c>
      <c r="H9" s="24"/>
      <c r="I9" s="186"/>
      <c r="J9" s="18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T9" s="89"/>
      <c r="AU9" s="89"/>
      <c r="AX9" s="125">
        <v>31236</v>
      </c>
      <c r="AY9" s="78">
        <f t="shared" si="5"/>
        <v>1.5048313004910503</v>
      </c>
      <c r="AZ9" s="78">
        <f>BI9*K36</f>
        <v>23750</v>
      </c>
      <c r="BA9" s="78"/>
      <c r="BB9" s="78"/>
      <c r="BC9" s="78">
        <f>K41*BJ9</f>
        <v>47347.5</v>
      </c>
      <c r="BD9" s="78"/>
      <c r="BE9" s="78"/>
      <c r="BF9" s="78">
        <f t="shared" si="6"/>
        <v>23597.5</v>
      </c>
      <c r="BG9" s="77">
        <f>(AY9=AY2099)*AX9</f>
        <v>0</v>
      </c>
      <c r="BH9" s="77">
        <f>(AY9=AY2101)*AX9</f>
        <v>0</v>
      </c>
      <c r="BI9" s="89">
        <v>475</v>
      </c>
      <c r="BJ9" s="89">
        <v>315.64999999999998</v>
      </c>
      <c r="BK9" s="78">
        <f t="shared" si="7"/>
        <v>351402.43795999995</v>
      </c>
      <c r="BL9" s="77">
        <f>(BK9=BK2101)*AX9</f>
        <v>0</v>
      </c>
      <c r="BM9" s="79">
        <f>(BK9=BK2101)*AY9</f>
        <v>0</v>
      </c>
      <c r="BN9" s="79">
        <f t="shared" si="8"/>
        <v>0</v>
      </c>
      <c r="BO9" s="79">
        <f t="shared" si="9"/>
        <v>0</v>
      </c>
      <c r="BP9" s="77">
        <f>(BK9=BK2099)*AX9</f>
        <v>0</v>
      </c>
      <c r="BQ9" s="80">
        <f>(BK9=BK2099)*AY9</f>
        <v>0</v>
      </c>
      <c r="BR9" s="79">
        <f t="shared" si="10"/>
        <v>0</v>
      </c>
      <c r="BS9" s="79">
        <f t="shared" si="11"/>
        <v>0</v>
      </c>
      <c r="BT9" s="78">
        <f>(J19-BI9)*J10</f>
        <v>-163750.00594</v>
      </c>
      <c r="BU9" s="78">
        <f>(J21-BJ9)*J12</f>
        <v>515152.44389999995</v>
      </c>
      <c r="BV9" s="81"/>
      <c r="BW9" s="82"/>
      <c r="BZ9" s="83"/>
      <c r="CA9" s="83"/>
      <c r="CB9" s="83"/>
      <c r="CC9" s="83"/>
      <c r="CD9" s="83"/>
      <c r="CE9" s="84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</row>
    <row r="10" spans="1:114" s="26" customFormat="1" ht="25.5" customHeight="1" thickTop="1" thickBot="1" x14ac:dyDescent="0.3">
      <c r="A10" s="25"/>
      <c r="B10" s="21">
        <f t="shared" si="0"/>
        <v>31243</v>
      </c>
      <c r="C10" s="22">
        <f t="shared" si="1"/>
        <v>1.4894951395421763</v>
      </c>
      <c r="D10" s="23">
        <f t="shared" si="2"/>
        <v>475</v>
      </c>
      <c r="E10" s="23">
        <f t="shared" si="3"/>
        <v>318.89999999999998</v>
      </c>
      <c r="F10" s="127">
        <f t="shared" si="12"/>
        <v>23750</v>
      </c>
      <c r="G10" s="127">
        <f t="shared" si="4"/>
        <v>47835</v>
      </c>
      <c r="H10" s="24"/>
      <c r="I10" s="188" t="s">
        <v>72</v>
      </c>
      <c r="J10" s="189">
        <v>-50</v>
      </c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T10" s="89"/>
      <c r="AU10" s="89"/>
      <c r="AX10" s="125">
        <v>31243</v>
      </c>
      <c r="AY10" s="78">
        <f t="shared" si="5"/>
        <v>1.4894951395421763</v>
      </c>
      <c r="AZ10" s="78">
        <f>BI10*K36</f>
        <v>23750</v>
      </c>
      <c r="BA10" s="78"/>
      <c r="BB10" s="78"/>
      <c r="BC10" s="78">
        <f>K41*BJ10</f>
        <v>47835</v>
      </c>
      <c r="BD10" s="78"/>
      <c r="BE10" s="78"/>
      <c r="BF10" s="78">
        <f t="shared" si="6"/>
        <v>24085</v>
      </c>
      <c r="BG10" s="77">
        <f>(AY10=AY2099)*AX10</f>
        <v>0</v>
      </c>
      <c r="BH10" s="77">
        <f>(AY10=AY2101)*AX10</f>
        <v>0</v>
      </c>
      <c r="BI10" s="89">
        <v>475</v>
      </c>
      <c r="BJ10" s="89">
        <v>318.89999999999998</v>
      </c>
      <c r="BK10" s="78">
        <f t="shared" si="7"/>
        <v>350914.93795999995</v>
      </c>
      <c r="BL10" s="77">
        <f>(BK10=BK2101)*AX10</f>
        <v>0</v>
      </c>
      <c r="BM10" s="79">
        <f>(BK10=BK2101)*AY10</f>
        <v>0</v>
      </c>
      <c r="BN10" s="79">
        <f t="shared" si="8"/>
        <v>0</v>
      </c>
      <c r="BO10" s="79">
        <f t="shared" si="9"/>
        <v>0</v>
      </c>
      <c r="BP10" s="77">
        <f>(BK10=BK2099)*AX10</f>
        <v>0</v>
      </c>
      <c r="BQ10" s="80">
        <f>(BK10=BK2099)*AY10</f>
        <v>0</v>
      </c>
      <c r="BR10" s="79">
        <f t="shared" si="10"/>
        <v>0</v>
      </c>
      <c r="BS10" s="79">
        <f t="shared" si="11"/>
        <v>0</v>
      </c>
      <c r="BT10" s="78">
        <f>(J19-BI10)*J10</f>
        <v>-163750.00594</v>
      </c>
      <c r="BU10" s="78">
        <f>(J21-BJ10)*J12</f>
        <v>514664.94389999995</v>
      </c>
      <c r="BV10" s="81"/>
      <c r="BW10" s="82"/>
      <c r="BZ10" s="83"/>
      <c r="CA10" s="83"/>
      <c r="CB10" s="83"/>
      <c r="CC10" s="83"/>
      <c r="CD10" s="83"/>
      <c r="CE10" s="84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</row>
    <row r="11" spans="1:114" s="26" customFormat="1" ht="22.5" customHeight="1" thickTop="1" thickBot="1" x14ac:dyDescent="0.3">
      <c r="A11" s="25"/>
      <c r="B11" s="21">
        <f t="shared" si="0"/>
        <v>31250</v>
      </c>
      <c r="C11" s="22">
        <f t="shared" si="1"/>
        <v>1.4986590944943998</v>
      </c>
      <c r="D11" s="23">
        <f t="shared" si="2"/>
        <v>475</v>
      </c>
      <c r="E11" s="23">
        <f t="shared" si="3"/>
        <v>316.95</v>
      </c>
      <c r="F11" s="127">
        <f t="shared" si="12"/>
        <v>23750</v>
      </c>
      <c r="G11" s="127">
        <f t="shared" si="4"/>
        <v>47542.5</v>
      </c>
      <c r="H11" s="24"/>
      <c r="I11" s="188"/>
      <c r="J11" s="189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T11" s="89"/>
      <c r="AU11" s="89"/>
      <c r="AX11" s="125">
        <v>31250</v>
      </c>
      <c r="AY11" s="78">
        <f t="shared" si="5"/>
        <v>1.4986590944943998</v>
      </c>
      <c r="AZ11" s="78">
        <f>BI11*K36</f>
        <v>23750</v>
      </c>
      <c r="BA11" s="78"/>
      <c r="BB11" s="78"/>
      <c r="BC11" s="78">
        <f>K41*BJ11</f>
        <v>47542.5</v>
      </c>
      <c r="BD11" s="78"/>
      <c r="BE11" s="78"/>
      <c r="BF11" s="78">
        <f t="shared" si="6"/>
        <v>23792.5</v>
      </c>
      <c r="BG11" s="77">
        <f>(AY11=AY2099)*AX11</f>
        <v>0</v>
      </c>
      <c r="BH11" s="77">
        <f>(AY11=AY2101)*AX11</f>
        <v>0</v>
      </c>
      <c r="BI11" s="89">
        <v>475</v>
      </c>
      <c r="BJ11" s="89">
        <v>316.95</v>
      </c>
      <c r="BK11" s="78">
        <f t="shared" si="7"/>
        <v>351207.43796000001</v>
      </c>
      <c r="BL11" s="77">
        <f>(BK11=BK2101)*AX11</f>
        <v>0</v>
      </c>
      <c r="BM11" s="79">
        <f>(BK11=BK2101)*AY11</f>
        <v>0</v>
      </c>
      <c r="BN11" s="79">
        <f t="shared" si="8"/>
        <v>0</v>
      </c>
      <c r="BO11" s="79">
        <f t="shared" si="9"/>
        <v>0</v>
      </c>
      <c r="BP11" s="77">
        <f>(BK11=BK2099)*AX11</f>
        <v>0</v>
      </c>
      <c r="BQ11" s="80">
        <f>(BK11=BK2099)*AY11</f>
        <v>0</v>
      </c>
      <c r="BR11" s="79">
        <f t="shared" si="10"/>
        <v>0</v>
      </c>
      <c r="BS11" s="79">
        <f t="shared" si="11"/>
        <v>0</v>
      </c>
      <c r="BT11" s="78">
        <f>(J19-BI11)*J10</f>
        <v>-163750.00594</v>
      </c>
      <c r="BU11" s="78">
        <f>(J21-BJ11)*J12</f>
        <v>514957.44390000001</v>
      </c>
      <c r="BV11" s="81"/>
      <c r="BW11" s="82"/>
      <c r="BZ11" s="83"/>
      <c r="CA11" s="83"/>
      <c r="CB11" s="83"/>
      <c r="CC11" s="83"/>
      <c r="CD11" s="83"/>
      <c r="CE11" s="84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</row>
    <row r="12" spans="1:114" s="26" customFormat="1" ht="22.5" customHeight="1" thickTop="1" thickBot="1" x14ac:dyDescent="0.3">
      <c r="A12" s="25"/>
      <c r="B12" s="21">
        <f t="shared" si="0"/>
        <v>31257</v>
      </c>
      <c r="C12" s="22">
        <f t="shared" si="1"/>
        <v>0.87987519500780031</v>
      </c>
      <c r="D12" s="23">
        <f t="shared" si="2"/>
        <v>282</v>
      </c>
      <c r="E12" s="23">
        <f t="shared" si="3"/>
        <v>320.5</v>
      </c>
      <c r="F12" s="127">
        <f t="shared" si="12"/>
        <v>14100</v>
      </c>
      <c r="G12" s="127">
        <f t="shared" si="4"/>
        <v>48075</v>
      </c>
      <c r="H12" s="24"/>
      <c r="I12" s="188" t="s">
        <v>73</v>
      </c>
      <c r="J12" s="189">
        <v>150</v>
      </c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T12" s="89"/>
      <c r="AU12" s="89"/>
      <c r="AX12" s="125">
        <v>31257</v>
      </c>
      <c r="AY12" s="78">
        <f t="shared" si="5"/>
        <v>0.87987519500780031</v>
      </c>
      <c r="AZ12" s="78">
        <f>BI12*K36</f>
        <v>14100</v>
      </c>
      <c r="BA12" s="78"/>
      <c r="BB12" s="78"/>
      <c r="BC12" s="78">
        <f>K41*BJ12</f>
        <v>48075</v>
      </c>
      <c r="BD12" s="78"/>
      <c r="BE12" s="78"/>
      <c r="BF12" s="78">
        <f t="shared" si="6"/>
        <v>33975</v>
      </c>
      <c r="BG12" s="77">
        <f>(AY12=AY2099)*AX12</f>
        <v>0</v>
      </c>
      <c r="BH12" s="77">
        <f>(AY12=AY2101)*AX12</f>
        <v>0</v>
      </c>
      <c r="BI12" s="89">
        <v>282</v>
      </c>
      <c r="BJ12" s="89">
        <v>320.5</v>
      </c>
      <c r="BK12" s="78">
        <f t="shared" si="7"/>
        <v>341024.93795999995</v>
      </c>
      <c r="BL12" s="77">
        <f>(BK12=BK2101)*AX12</f>
        <v>0</v>
      </c>
      <c r="BM12" s="79">
        <f>(BK12=BK2101)*AY12</f>
        <v>0</v>
      </c>
      <c r="BN12" s="79">
        <f t="shared" si="8"/>
        <v>0</v>
      </c>
      <c r="BO12" s="79">
        <f t="shared" si="9"/>
        <v>0</v>
      </c>
      <c r="BP12" s="77">
        <f>(BK12=BK2099)*AX12</f>
        <v>0</v>
      </c>
      <c r="BQ12" s="80">
        <f>(BK12=BK2099)*AY12</f>
        <v>0</v>
      </c>
      <c r="BR12" s="79">
        <f t="shared" si="10"/>
        <v>0</v>
      </c>
      <c r="BS12" s="79">
        <f t="shared" si="11"/>
        <v>0</v>
      </c>
      <c r="BT12" s="78">
        <f>(J19-BI12)*J10</f>
        <v>-173400.00594</v>
      </c>
      <c r="BU12" s="78">
        <f>(J21-BJ12)*J12</f>
        <v>514424.94389999995</v>
      </c>
      <c r="BV12" s="81"/>
      <c r="BW12" s="82"/>
      <c r="BZ12" s="83"/>
      <c r="CA12" s="83"/>
      <c r="CB12" s="83"/>
      <c r="CC12" s="83"/>
      <c r="CD12" s="83"/>
      <c r="CE12" s="84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  <c r="DH12" s="25"/>
      <c r="DI12" s="25"/>
      <c r="DJ12" s="25"/>
    </row>
    <row r="13" spans="1:114" s="26" customFormat="1" ht="22.5" customHeight="1" thickTop="1" thickBot="1" x14ac:dyDescent="0.3">
      <c r="A13" s="25"/>
      <c r="B13" s="21">
        <f t="shared" si="0"/>
        <v>31264</v>
      </c>
      <c r="C13" s="22">
        <f t="shared" si="1"/>
        <v>0.90937354267060477</v>
      </c>
      <c r="D13" s="23">
        <f t="shared" si="2"/>
        <v>292.5</v>
      </c>
      <c r="E13" s="23">
        <f t="shared" si="3"/>
        <v>321.64999999999998</v>
      </c>
      <c r="F13" s="127">
        <f t="shared" si="12"/>
        <v>14625</v>
      </c>
      <c r="G13" s="127">
        <f t="shared" si="4"/>
        <v>48247.5</v>
      </c>
      <c r="H13" s="24"/>
      <c r="I13" s="188"/>
      <c r="J13" s="189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T13" s="89"/>
      <c r="AU13" s="89"/>
      <c r="AX13" s="125">
        <v>31264</v>
      </c>
      <c r="AY13" s="78">
        <f t="shared" si="5"/>
        <v>0.90937354267060477</v>
      </c>
      <c r="AZ13" s="78">
        <f>BI13*K36</f>
        <v>14625</v>
      </c>
      <c r="BA13" s="78"/>
      <c r="BB13" s="78"/>
      <c r="BC13" s="78">
        <f>K41*BJ13</f>
        <v>48247.5</v>
      </c>
      <c r="BD13" s="78"/>
      <c r="BE13" s="78"/>
      <c r="BF13" s="78">
        <f t="shared" si="6"/>
        <v>33622.5</v>
      </c>
      <c r="BG13" s="77">
        <f>(AY13=AY2099)*AX13</f>
        <v>0</v>
      </c>
      <c r="BH13" s="77">
        <f>(AY13=AY2101)*AX13</f>
        <v>0</v>
      </c>
      <c r="BI13" s="89">
        <v>292.5</v>
      </c>
      <c r="BJ13" s="89">
        <v>321.64999999999998</v>
      </c>
      <c r="BK13" s="78">
        <f t="shared" si="7"/>
        <v>341377.43795999995</v>
      </c>
      <c r="BL13" s="77">
        <f>(BK13=BK2101)*AX13</f>
        <v>0</v>
      </c>
      <c r="BM13" s="79">
        <f>(BK13=BK2101)*AY13</f>
        <v>0</v>
      </c>
      <c r="BN13" s="79">
        <f t="shared" si="8"/>
        <v>0</v>
      </c>
      <c r="BO13" s="79">
        <f t="shared" si="9"/>
        <v>0</v>
      </c>
      <c r="BP13" s="77">
        <f>(BK13=BK2099)*AX13</f>
        <v>0</v>
      </c>
      <c r="BQ13" s="80">
        <f>(BK13=BK2099)*AY13</f>
        <v>0</v>
      </c>
      <c r="BR13" s="79">
        <f t="shared" si="10"/>
        <v>0</v>
      </c>
      <c r="BS13" s="79">
        <f t="shared" si="11"/>
        <v>0</v>
      </c>
      <c r="BT13" s="78">
        <f>(J19-BI13)*J10</f>
        <v>-172875.00594</v>
      </c>
      <c r="BU13" s="78">
        <f>(J21-BJ13)*J12</f>
        <v>514252.44389999995</v>
      </c>
      <c r="BV13" s="81"/>
      <c r="BW13" s="82"/>
      <c r="BZ13" s="83"/>
      <c r="CA13" s="83"/>
      <c r="CB13" s="83"/>
      <c r="CC13" s="83"/>
      <c r="CD13" s="83"/>
      <c r="CE13" s="84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25"/>
      <c r="DG13" s="25"/>
      <c r="DH13" s="25"/>
      <c r="DI13" s="25"/>
      <c r="DJ13" s="25"/>
    </row>
    <row r="14" spans="1:114" s="26" customFormat="1" ht="22.5" customHeight="1" thickTop="1" x14ac:dyDescent="0.25">
      <c r="A14" s="25"/>
      <c r="B14" s="21">
        <f t="shared" si="0"/>
        <v>31271</v>
      </c>
      <c r="C14" s="22">
        <f t="shared" si="1"/>
        <v>0.97510064112121653</v>
      </c>
      <c r="D14" s="23">
        <f t="shared" si="2"/>
        <v>327</v>
      </c>
      <c r="E14" s="23">
        <f t="shared" si="3"/>
        <v>335.35</v>
      </c>
      <c r="F14" s="127">
        <f t="shared" si="12"/>
        <v>16350</v>
      </c>
      <c r="G14" s="127">
        <f t="shared" si="4"/>
        <v>50302.5</v>
      </c>
      <c r="H14" s="24"/>
      <c r="I14" s="117" t="s">
        <v>12</v>
      </c>
      <c r="J14" s="54">
        <f>J8/J6</f>
        <v>0.328275073013579</v>
      </c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T14" s="89"/>
      <c r="AU14" s="89"/>
      <c r="AX14" s="125">
        <v>31271</v>
      </c>
      <c r="AY14" s="78">
        <f t="shared" si="5"/>
        <v>0.97510064112121653</v>
      </c>
      <c r="AZ14" s="78">
        <f>BI14*K36</f>
        <v>16350</v>
      </c>
      <c r="BA14" s="78"/>
      <c r="BB14" s="78"/>
      <c r="BC14" s="78">
        <f>K41*BJ14</f>
        <v>50302.5</v>
      </c>
      <c r="BD14" s="78"/>
      <c r="BE14" s="78"/>
      <c r="BF14" s="78">
        <f t="shared" si="6"/>
        <v>33952.5</v>
      </c>
      <c r="BG14" s="77">
        <f>(AY14=AY2099)*AX14</f>
        <v>0</v>
      </c>
      <c r="BH14" s="77">
        <f>(AY14=AY2101)*AX14</f>
        <v>0</v>
      </c>
      <c r="BI14" s="89">
        <v>327</v>
      </c>
      <c r="BJ14" s="89">
        <v>335.35</v>
      </c>
      <c r="BK14" s="78">
        <f t="shared" si="7"/>
        <v>341047.43796000001</v>
      </c>
      <c r="BL14" s="77">
        <f>(BK14=BK2101)*AX14</f>
        <v>0</v>
      </c>
      <c r="BM14" s="79">
        <f>(BK14=BK2101)*AY14</f>
        <v>0</v>
      </c>
      <c r="BN14" s="79">
        <f t="shared" si="8"/>
        <v>0</v>
      </c>
      <c r="BO14" s="79">
        <f t="shared" si="9"/>
        <v>0</v>
      </c>
      <c r="BP14" s="77">
        <f>(BK14=BK2099)*AX14</f>
        <v>0</v>
      </c>
      <c r="BQ14" s="80">
        <f>(BK14=BK2099)*AY14</f>
        <v>0</v>
      </c>
      <c r="BR14" s="79">
        <f t="shared" si="10"/>
        <v>0</v>
      </c>
      <c r="BS14" s="79">
        <f t="shared" si="11"/>
        <v>0</v>
      </c>
      <c r="BT14" s="78">
        <f>(J19-BI14)*J10</f>
        <v>-171150.00594</v>
      </c>
      <c r="BU14" s="78">
        <f>(J21-BJ14)*J12</f>
        <v>512197.44390000001</v>
      </c>
      <c r="BV14" s="81"/>
      <c r="BW14" s="82"/>
      <c r="BZ14" s="83"/>
      <c r="CA14" s="83"/>
      <c r="CB14" s="83"/>
      <c r="CC14" s="83"/>
      <c r="CD14" s="83"/>
      <c r="CE14" s="84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</row>
    <row r="15" spans="1:114" s="26" customFormat="1" ht="22.5" customHeight="1" x14ac:dyDescent="0.25">
      <c r="A15" s="25"/>
      <c r="B15" s="21">
        <f t="shared" si="0"/>
        <v>31278</v>
      </c>
      <c r="C15" s="22">
        <f t="shared" si="1"/>
        <v>0.97730327012094964</v>
      </c>
      <c r="D15" s="23">
        <f t="shared" si="2"/>
        <v>327.25</v>
      </c>
      <c r="E15" s="23">
        <f t="shared" si="3"/>
        <v>334.85</v>
      </c>
      <c r="F15" s="127">
        <f t="shared" si="12"/>
        <v>16362.5</v>
      </c>
      <c r="G15" s="127">
        <f t="shared" si="4"/>
        <v>50227.5</v>
      </c>
      <c r="H15" s="24"/>
      <c r="I15" s="172" t="s">
        <v>16</v>
      </c>
      <c r="J15" s="174">
        <f>K44</f>
        <v>7500</v>
      </c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T15" s="89"/>
      <c r="AU15" s="89"/>
      <c r="AX15" s="125">
        <v>31278</v>
      </c>
      <c r="AY15" s="78">
        <f t="shared" si="5"/>
        <v>0.97730327012094964</v>
      </c>
      <c r="AZ15" s="78">
        <f>BI15*K36</f>
        <v>16362.5</v>
      </c>
      <c r="BA15" s="78"/>
      <c r="BB15" s="78"/>
      <c r="BC15" s="78">
        <f>K41*BJ15</f>
        <v>50227.5</v>
      </c>
      <c r="BD15" s="78"/>
      <c r="BE15" s="78"/>
      <c r="BF15" s="78">
        <f t="shared" si="6"/>
        <v>33865</v>
      </c>
      <c r="BG15" s="77">
        <f>(AY15=AY2099)*AX15</f>
        <v>0</v>
      </c>
      <c r="BH15" s="77">
        <f>(AY15=AY2101)*AX15</f>
        <v>0</v>
      </c>
      <c r="BI15" s="89">
        <v>327.25</v>
      </c>
      <c r="BJ15" s="89">
        <v>334.85</v>
      </c>
      <c r="BK15" s="78">
        <f t="shared" si="7"/>
        <v>341134.93796000001</v>
      </c>
      <c r="BL15" s="77">
        <f>(BK15=BK2101)*AX15</f>
        <v>0</v>
      </c>
      <c r="BM15" s="79">
        <f>(BK15=BK2101)*AY15</f>
        <v>0</v>
      </c>
      <c r="BN15" s="79">
        <f t="shared" si="8"/>
        <v>0</v>
      </c>
      <c r="BO15" s="79">
        <f t="shared" si="9"/>
        <v>0</v>
      </c>
      <c r="BP15" s="77">
        <f>(BK15=BK2099)*AX15</f>
        <v>0</v>
      </c>
      <c r="BQ15" s="80">
        <f>(BK15=BK2099)*AY15</f>
        <v>0</v>
      </c>
      <c r="BR15" s="79">
        <f t="shared" si="10"/>
        <v>0</v>
      </c>
      <c r="BS15" s="79">
        <f t="shared" si="11"/>
        <v>0</v>
      </c>
      <c r="BT15" s="78">
        <f>(J19-BI15)*J10</f>
        <v>-171137.50594</v>
      </c>
      <c r="BU15" s="78">
        <f>(J21-BJ15)*J12</f>
        <v>512272.44390000001</v>
      </c>
      <c r="BV15" s="81"/>
      <c r="BW15" s="82"/>
      <c r="BZ15" s="83"/>
      <c r="CA15" s="83"/>
      <c r="CB15" s="83"/>
      <c r="CC15" s="83"/>
      <c r="CD15" s="83"/>
      <c r="CE15" s="84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</row>
    <row r="16" spans="1:114" ht="21" customHeight="1" thickBot="1" x14ac:dyDescent="0.3">
      <c r="B16" s="21">
        <f t="shared" si="0"/>
        <v>31285</v>
      </c>
      <c r="C16" s="22">
        <f t="shared" si="1"/>
        <v>1.005251312828207</v>
      </c>
      <c r="D16" s="23">
        <f t="shared" si="2"/>
        <v>335</v>
      </c>
      <c r="E16" s="23">
        <f t="shared" si="3"/>
        <v>333.25</v>
      </c>
      <c r="F16" s="127">
        <f t="shared" si="12"/>
        <v>16750</v>
      </c>
      <c r="G16" s="127">
        <f t="shared" si="4"/>
        <v>49987.5</v>
      </c>
      <c r="H16" s="6"/>
      <c r="I16" s="173"/>
      <c r="J16" s="175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T16" s="89"/>
      <c r="AU16" s="89"/>
      <c r="AX16" s="125">
        <v>31285</v>
      </c>
      <c r="AY16" s="59">
        <f t="shared" si="5"/>
        <v>1.005251312828207</v>
      </c>
      <c r="AZ16" s="59">
        <f>BI16*K36</f>
        <v>16750</v>
      </c>
      <c r="BA16" s="59"/>
      <c r="BB16" s="59"/>
      <c r="BC16" s="59">
        <f>K41*BJ16</f>
        <v>49987.5</v>
      </c>
      <c r="BD16" s="59"/>
      <c r="BE16" s="59"/>
      <c r="BF16" s="59">
        <f t="shared" si="6"/>
        <v>33237.5</v>
      </c>
      <c r="BG16" s="60">
        <f>(AY16=AY2099)*AX16</f>
        <v>0</v>
      </c>
      <c r="BH16" s="60">
        <f>(AY16=AY2101)*AX16</f>
        <v>0</v>
      </c>
      <c r="BI16" s="89">
        <v>335</v>
      </c>
      <c r="BJ16" s="89">
        <v>333.25</v>
      </c>
      <c r="BK16" s="59">
        <f t="shared" si="7"/>
        <v>341762.43795999995</v>
      </c>
      <c r="BL16" s="60">
        <f>(BK16=BK2101)*AX16</f>
        <v>0</v>
      </c>
      <c r="BM16" s="85">
        <f>(BK16=BK2101)*AY16</f>
        <v>0</v>
      </c>
      <c r="BN16" s="85">
        <f t="shared" si="8"/>
        <v>0</v>
      </c>
      <c r="BO16" s="85">
        <f t="shared" si="9"/>
        <v>0</v>
      </c>
      <c r="BP16" s="60">
        <f>(BK16=BK2099)*AX16</f>
        <v>0</v>
      </c>
      <c r="BQ16" s="64">
        <f>(BK16=BK2099)*AY16</f>
        <v>0</v>
      </c>
      <c r="BR16" s="85">
        <f t="shared" si="10"/>
        <v>0</v>
      </c>
      <c r="BS16" s="85">
        <f t="shared" si="11"/>
        <v>0</v>
      </c>
      <c r="BT16" s="59">
        <f>(J19-BI16)*J10</f>
        <v>-170750.00594</v>
      </c>
      <c r="BU16" s="59">
        <f>(J21-BJ16)*J12</f>
        <v>512512.44389999995</v>
      </c>
      <c r="BV16" s="66"/>
      <c r="BW16" s="86"/>
      <c r="BX16" s="76"/>
      <c r="BY16" s="76"/>
      <c r="BZ16" s="76"/>
      <c r="CA16" s="76"/>
      <c r="CB16" s="76"/>
      <c r="CC16" s="76"/>
      <c r="CD16" s="76"/>
      <c r="CE16" s="67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</row>
    <row r="17" spans="2:125" ht="21" customHeight="1" thickTop="1" x14ac:dyDescent="0.25">
      <c r="B17" s="21">
        <f t="shared" si="0"/>
        <v>31292</v>
      </c>
      <c r="C17" s="22">
        <f t="shared" si="1"/>
        <v>0.97276877065953105</v>
      </c>
      <c r="D17" s="23">
        <f t="shared" si="2"/>
        <v>309</v>
      </c>
      <c r="E17" s="23">
        <f t="shared" si="3"/>
        <v>317.64999999999998</v>
      </c>
      <c r="F17" s="127">
        <f t="shared" si="12"/>
        <v>15450</v>
      </c>
      <c r="G17" s="127">
        <f t="shared" si="4"/>
        <v>47647.5</v>
      </c>
      <c r="H17" s="6"/>
      <c r="I17" s="176" t="s">
        <v>61</v>
      </c>
      <c r="J17" s="179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T17" s="89"/>
      <c r="AU17" s="89"/>
      <c r="AX17" s="125">
        <v>31292</v>
      </c>
      <c r="AY17" s="59">
        <f t="shared" si="5"/>
        <v>0.97276877065953105</v>
      </c>
      <c r="AZ17" s="59">
        <f>BI17*K36</f>
        <v>15450</v>
      </c>
      <c r="BA17" s="59"/>
      <c r="BB17" s="59"/>
      <c r="BC17" s="59">
        <f>K41*BJ17</f>
        <v>47647.5</v>
      </c>
      <c r="BD17" s="59"/>
      <c r="BE17" s="59"/>
      <c r="BF17" s="59">
        <f t="shared" si="6"/>
        <v>32197.5</v>
      </c>
      <c r="BG17" s="60">
        <f>(AY17=AY2099)*AX17</f>
        <v>0</v>
      </c>
      <c r="BH17" s="60">
        <f>(AY17=AY2101)*AX17</f>
        <v>0</v>
      </c>
      <c r="BI17" s="89">
        <v>309</v>
      </c>
      <c r="BJ17" s="89">
        <v>317.64999999999998</v>
      </c>
      <c r="BK17" s="59">
        <f t="shared" si="7"/>
        <v>342802.43795999995</v>
      </c>
      <c r="BL17" s="60">
        <f>(BK17=BK2101)*AX17</f>
        <v>0</v>
      </c>
      <c r="BM17" s="85">
        <f>(BK17=BK2101)*AY17</f>
        <v>0</v>
      </c>
      <c r="BN17" s="85">
        <f t="shared" si="8"/>
        <v>0</v>
      </c>
      <c r="BO17" s="85">
        <f t="shared" si="9"/>
        <v>0</v>
      </c>
      <c r="BP17" s="60">
        <f>(BK17=BK2099)*AX17</f>
        <v>0</v>
      </c>
      <c r="BQ17" s="64">
        <f>(BK17=BK2099)*AY17</f>
        <v>0</v>
      </c>
      <c r="BR17" s="85">
        <f t="shared" si="10"/>
        <v>0</v>
      </c>
      <c r="BS17" s="85">
        <f t="shared" si="11"/>
        <v>0</v>
      </c>
      <c r="BT17" s="59">
        <f>(J19-BI17)*J10</f>
        <v>-172050.00594</v>
      </c>
      <c r="BU17" s="59">
        <f>(J21-BJ17)*J12</f>
        <v>514852.44389999995</v>
      </c>
      <c r="BV17" s="66"/>
      <c r="BW17" s="86"/>
      <c r="BX17" s="76"/>
      <c r="BY17" s="76"/>
      <c r="BZ17" s="76"/>
      <c r="CA17" s="76"/>
      <c r="CB17" s="76"/>
      <c r="CC17" s="76"/>
      <c r="CD17" s="76"/>
      <c r="CE17" s="67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</row>
    <row r="18" spans="2:125" ht="21" customHeight="1" thickBot="1" x14ac:dyDescent="0.3">
      <c r="B18" s="21">
        <f t="shared" si="0"/>
        <v>31299</v>
      </c>
      <c r="C18" s="22">
        <f t="shared" si="1"/>
        <v>0.9671646436352318</v>
      </c>
      <c r="D18" s="23">
        <f t="shared" si="2"/>
        <v>310.75</v>
      </c>
      <c r="E18" s="23">
        <f t="shared" si="3"/>
        <v>321.3</v>
      </c>
      <c r="F18" s="127">
        <f t="shared" si="12"/>
        <v>15537.5</v>
      </c>
      <c r="G18" s="127">
        <f t="shared" si="4"/>
        <v>48195</v>
      </c>
      <c r="H18" s="6"/>
      <c r="I18" s="163"/>
      <c r="J18" s="164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T18" s="89"/>
      <c r="AU18" s="89"/>
      <c r="AX18" s="125">
        <v>31299</v>
      </c>
      <c r="AY18" s="59">
        <f t="shared" si="5"/>
        <v>0.9671646436352318</v>
      </c>
      <c r="AZ18" s="59">
        <f>BI18*K36</f>
        <v>15537.5</v>
      </c>
      <c r="BA18" s="59"/>
      <c r="BB18" s="59"/>
      <c r="BC18" s="59">
        <f>K41*BJ18</f>
        <v>48195</v>
      </c>
      <c r="BD18" s="59"/>
      <c r="BE18" s="59"/>
      <c r="BF18" s="59">
        <f t="shared" si="6"/>
        <v>32657.5</v>
      </c>
      <c r="BG18" s="60">
        <f>(AY18=AY2099)*AX18</f>
        <v>0</v>
      </c>
      <c r="BH18" s="60">
        <f>(AY18=AY2101)*AX18</f>
        <v>0</v>
      </c>
      <c r="BI18" s="89">
        <v>310.75</v>
      </c>
      <c r="BJ18" s="89">
        <v>321.3</v>
      </c>
      <c r="BK18" s="59">
        <f t="shared" si="7"/>
        <v>342342.43795999995</v>
      </c>
      <c r="BL18" s="60">
        <f>(BK18=BK2101)*AX18</f>
        <v>0</v>
      </c>
      <c r="BM18" s="85">
        <f>(BK18=BK2101)*AY18</f>
        <v>0</v>
      </c>
      <c r="BN18" s="85">
        <f t="shared" si="8"/>
        <v>0</v>
      </c>
      <c r="BO18" s="85">
        <f t="shared" si="9"/>
        <v>0</v>
      </c>
      <c r="BP18" s="60">
        <f>(BK18=BK2099)*AX18</f>
        <v>0</v>
      </c>
      <c r="BQ18" s="64">
        <f>(BK18=BK2099)*AY18</f>
        <v>0</v>
      </c>
      <c r="BR18" s="85">
        <f t="shared" si="10"/>
        <v>0</v>
      </c>
      <c r="BS18" s="85">
        <f t="shared" si="11"/>
        <v>0</v>
      </c>
      <c r="BT18" s="59">
        <f>(J19-BI18)*J10</f>
        <v>-171962.50594</v>
      </c>
      <c r="BU18" s="59">
        <f>(J21-BJ18)*J12</f>
        <v>514304.94389999995</v>
      </c>
      <c r="BV18" s="66"/>
      <c r="BW18" s="86"/>
      <c r="BX18" s="76"/>
      <c r="BY18" s="76"/>
      <c r="BZ18" s="76"/>
      <c r="CA18" s="76"/>
      <c r="CB18" s="76"/>
      <c r="CC18" s="76"/>
      <c r="CD18" s="76"/>
      <c r="CE18" s="67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</row>
    <row r="19" spans="2:125" ht="21" customHeight="1" thickBot="1" x14ac:dyDescent="0.3">
      <c r="B19" s="21">
        <f t="shared" si="0"/>
        <v>31306</v>
      </c>
      <c r="C19" s="22">
        <f t="shared" si="1"/>
        <v>0.94313018956603489</v>
      </c>
      <c r="D19" s="23">
        <f t="shared" si="2"/>
        <v>301</v>
      </c>
      <c r="E19" s="23">
        <f t="shared" si="3"/>
        <v>319.14999999999998</v>
      </c>
      <c r="F19" s="127">
        <f t="shared" si="12"/>
        <v>15050</v>
      </c>
      <c r="G19" s="127">
        <f t="shared" si="4"/>
        <v>47872.5</v>
      </c>
      <c r="H19" s="6"/>
      <c r="I19" s="185" t="s">
        <v>4</v>
      </c>
      <c r="J19" s="181">
        <f>P35</f>
        <v>3750.0001188000001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T19" s="89"/>
      <c r="AU19" s="89"/>
      <c r="AX19" s="125">
        <v>31306</v>
      </c>
      <c r="AY19" s="59">
        <f t="shared" si="5"/>
        <v>0.94313018956603489</v>
      </c>
      <c r="AZ19" s="59">
        <f>BI19*K36</f>
        <v>15050</v>
      </c>
      <c r="BA19" s="59"/>
      <c r="BB19" s="59"/>
      <c r="BC19" s="59">
        <f>K41*BJ19</f>
        <v>47872.5</v>
      </c>
      <c r="BD19" s="59"/>
      <c r="BE19" s="59"/>
      <c r="BF19" s="59">
        <f t="shared" si="6"/>
        <v>32822.5</v>
      </c>
      <c r="BG19" s="60">
        <f>(AY19=AY2099)*AX19</f>
        <v>0</v>
      </c>
      <c r="BH19" s="60">
        <f>(AY19=AY2101)*AX19</f>
        <v>0</v>
      </c>
      <c r="BI19" s="89">
        <v>301</v>
      </c>
      <c r="BJ19" s="89">
        <v>319.14999999999998</v>
      </c>
      <c r="BK19" s="59">
        <f t="shared" si="7"/>
        <v>342177.43795999995</v>
      </c>
      <c r="BL19" s="60">
        <f>(BK19=BK2101)*AX19</f>
        <v>0</v>
      </c>
      <c r="BM19" s="85">
        <f>(BK19=BK2101)*AY19</f>
        <v>0</v>
      </c>
      <c r="BN19" s="85">
        <f t="shared" si="8"/>
        <v>0</v>
      </c>
      <c r="BO19" s="85">
        <f t="shared" si="9"/>
        <v>0</v>
      </c>
      <c r="BP19" s="60">
        <f>(BK19=BK2099)*AX19</f>
        <v>0</v>
      </c>
      <c r="BQ19" s="64">
        <f>(BK19=BK2099)*AY19</f>
        <v>0</v>
      </c>
      <c r="BR19" s="85">
        <f t="shared" si="10"/>
        <v>0</v>
      </c>
      <c r="BS19" s="85">
        <f t="shared" si="11"/>
        <v>0</v>
      </c>
      <c r="BT19" s="59">
        <f>(J19-BI19)*J10</f>
        <v>-172450.00594</v>
      </c>
      <c r="BU19" s="59">
        <f>(J21-BJ19)*J12</f>
        <v>514627.44389999995</v>
      </c>
      <c r="BV19" s="66"/>
      <c r="BW19" s="86"/>
      <c r="BX19" s="76"/>
      <c r="BY19" s="76"/>
      <c r="BZ19" s="76"/>
      <c r="CA19" s="76"/>
      <c r="CB19" s="76"/>
      <c r="CC19" s="76"/>
      <c r="CD19" s="76"/>
      <c r="CE19" s="67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</row>
    <row r="20" spans="2:125" ht="21" customHeight="1" thickBot="1" x14ac:dyDescent="0.3">
      <c r="B20" s="21">
        <f t="shared" si="0"/>
        <v>31313</v>
      </c>
      <c r="C20" s="22">
        <f t="shared" si="1"/>
        <v>0.9462332928311058</v>
      </c>
      <c r="D20" s="23">
        <f t="shared" si="2"/>
        <v>311.5</v>
      </c>
      <c r="E20" s="23">
        <f t="shared" si="3"/>
        <v>329.2</v>
      </c>
      <c r="F20" s="127">
        <f t="shared" si="12"/>
        <v>15575</v>
      </c>
      <c r="G20" s="127">
        <f t="shared" si="4"/>
        <v>49380</v>
      </c>
      <c r="H20" s="6"/>
      <c r="I20" s="180"/>
      <c r="J20" s="181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T20" s="89"/>
      <c r="AU20" s="89"/>
      <c r="AX20" s="125">
        <v>31313</v>
      </c>
      <c r="AY20" s="59">
        <f t="shared" si="5"/>
        <v>0.9462332928311058</v>
      </c>
      <c r="AZ20" s="59">
        <f>BI20*K36</f>
        <v>15575</v>
      </c>
      <c r="BA20" s="59"/>
      <c r="BB20" s="59"/>
      <c r="BC20" s="59">
        <f>K41*BJ20</f>
        <v>49380</v>
      </c>
      <c r="BD20" s="59"/>
      <c r="BE20" s="59"/>
      <c r="BF20" s="59">
        <f t="shared" si="6"/>
        <v>33805</v>
      </c>
      <c r="BG20" s="60">
        <f>(AY20=AY2099)*AX20</f>
        <v>0</v>
      </c>
      <c r="BH20" s="60">
        <f>(AY20=AY2101)*AX20</f>
        <v>0</v>
      </c>
      <c r="BI20" s="89">
        <v>311.5</v>
      </c>
      <c r="BJ20" s="89">
        <v>329.2</v>
      </c>
      <c r="BK20" s="59">
        <f t="shared" si="7"/>
        <v>341194.93796000001</v>
      </c>
      <c r="BL20" s="60">
        <f>(BK20=BK2101)*AX20</f>
        <v>0</v>
      </c>
      <c r="BM20" s="85">
        <f>(BK20=BK2101)*AY20</f>
        <v>0</v>
      </c>
      <c r="BN20" s="85">
        <f t="shared" si="8"/>
        <v>0</v>
      </c>
      <c r="BO20" s="85">
        <f t="shared" si="9"/>
        <v>0</v>
      </c>
      <c r="BP20" s="60">
        <f>(BK20=BK2099)*AX20</f>
        <v>0</v>
      </c>
      <c r="BQ20" s="64">
        <f>(BK20=BK2099)*AY20</f>
        <v>0</v>
      </c>
      <c r="BR20" s="85">
        <v>0</v>
      </c>
      <c r="BS20" s="85">
        <v>0</v>
      </c>
      <c r="BT20" s="59">
        <f>(J19-BI20)*J10</f>
        <v>-171925.00594</v>
      </c>
      <c r="BU20" s="59">
        <f>(J21-BJ20)*J12</f>
        <v>513119.94390000001</v>
      </c>
      <c r="BV20" s="66"/>
      <c r="BW20" s="86"/>
      <c r="BX20" s="76"/>
      <c r="BY20" s="76"/>
      <c r="BZ20" s="76"/>
      <c r="CA20" s="76"/>
      <c r="CB20" s="76"/>
      <c r="CC20" s="76"/>
      <c r="CD20" s="76"/>
      <c r="CE20" s="67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</row>
    <row r="21" spans="2:125" ht="21" customHeight="1" thickBot="1" x14ac:dyDescent="0.3">
      <c r="B21" s="21">
        <f t="shared" si="0"/>
        <v>31320</v>
      </c>
      <c r="C21" s="22">
        <f t="shared" si="1"/>
        <v>0.97560975609756095</v>
      </c>
      <c r="D21" s="23">
        <f t="shared" si="2"/>
        <v>320</v>
      </c>
      <c r="E21" s="23">
        <f t="shared" si="3"/>
        <v>328</v>
      </c>
      <c r="F21" s="127">
        <f t="shared" si="12"/>
        <v>16000</v>
      </c>
      <c r="G21" s="127">
        <f t="shared" si="4"/>
        <v>49200</v>
      </c>
      <c r="H21" s="6"/>
      <c r="I21" s="180" t="s">
        <v>71</v>
      </c>
      <c r="J21" s="181">
        <f>P37</f>
        <v>3749.9996259999998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T21" s="89"/>
      <c r="AU21" s="89"/>
      <c r="AX21" s="125">
        <v>31320</v>
      </c>
      <c r="AY21" s="59">
        <f t="shared" si="5"/>
        <v>0.97560975609756095</v>
      </c>
      <c r="AZ21" s="59">
        <f>BI21*K36</f>
        <v>16000</v>
      </c>
      <c r="BA21" s="59"/>
      <c r="BB21" s="59"/>
      <c r="BC21" s="59">
        <f>K41*BJ21</f>
        <v>49200</v>
      </c>
      <c r="BD21" s="59"/>
      <c r="BE21" s="59"/>
      <c r="BF21" s="59">
        <f t="shared" si="6"/>
        <v>33200</v>
      </c>
      <c r="BG21" s="60">
        <f>(AY21=AY2099)*AX21</f>
        <v>0</v>
      </c>
      <c r="BH21" s="60">
        <f>(AY21=AY2101)*AX21</f>
        <v>0</v>
      </c>
      <c r="BI21" s="89">
        <v>320</v>
      </c>
      <c r="BJ21" s="89">
        <v>328</v>
      </c>
      <c r="BK21" s="59">
        <f t="shared" si="7"/>
        <v>341799.93795999995</v>
      </c>
      <c r="BL21" s="60">
        <f>(BK21=BK2101)*AX21</f>
        <v>0</v>
      </c>
      <c r="BM21" s="85">
        <f>(BK21=BK2101)*AY21</f>
        <v>0</v>
      </c>
      <c r="BN21" s="85">
        <f t="shared" si="8"/>
        <v>0</v>
      </c>
      <c r="BO21" s="85">
        <f t="shared" si="9"/>
        <v>0</v>
      </c>
      <c r="BP21" s="60">
        <f>(BK21=BK2099)*AX21</f>
        <v>0</v>
      </c>
      <c r="BQ21" s="64">
        <f>(BK21=BK2099)*AY21</f>
        <v>0</v>
      </c>
      <c r="BR21" s="85">
        <f t="shared" ref="BR21:BR52" si="13">(BQ21&gt;0)*BI21</f>
        <v>0</v>
      </c>
      <c r="BS21" s="85">
        <f t="shared" ref="BS21:BS52" si="14">(BQ21&gt;0)*BJ21</f>
        <v>0</v>
      </c>
      <c r="BT21" s="59">
        <f>(J19-BI21)*J10</f>
        <v>-171500.00594</v>
      </c>
      <c r="BU21" s="59">
        <f>(J21-BJ21)*J12</f>
        <v>513299.94389999995</v>
      </c>
      <c r="BV21" s="66"/>
      <c r="BW21" s="86"/>
      <c r="BX21" s="76"/>
      <c r="BY21" s="76"/>
      <c r="BZ21" s="76"/>
      <c r="CA21" s="76"/>
      <c r="CB21" s="76"/>
      <c r="CC21" s="76"/>
      <c r="CD21" s="76"/>
      <c r="CE21" s="67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</row>
    <row r="22" spans="2:125" ht="21" customHeight="1" thickBot="1" x14ac:dyDescent="0.3">
      <c r="B22" s="21">
        <f t="shared" si="0"/>
        <v>31327</v>
      </c>
      <c r="C22" s="22">
        <f t="shared" si="1"/>
        <v>0.99447513812154698</v>
      </c>
      <c r="D22" s="23">
        <f t="shared" si="2"/>
        <v>324</v>
      </c>
      <c r="E22" s="23">
        <f t="shared" si="3"/>
        <v>325.8</v>
      </c>
      <c r="F22" s="127">
        <f t="shared" si="12"/>
        <v>16200</v>
      </c>
      <c r="G22" s="127">
        <f t="shared" si="4"/>
        <v>48870</v>
      </c>
      <c r="H22" s="6"/>
      <c r="I22" s="180"/>
      <c r="J22" s="181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T22" s="89"/>
      <c r="AU22" s="89"/>
      <c r="AX22" s="125">
        <v>31327</v>
      </c>
      <c r="AY22" s="59">
        <f t="shared" si="5"/>
        <v>0.99447513812154698</v>
      </c>
      <c r="AZ22" s="59">
        <f>BI22*K36</f>
        <v>16200</v>
      </c>
      <c r="BA22" s="59"/>
      <c r="BB22" s="59"/>
      <c r="BC22" s="59">
        <f>K41*BJ22</f>
        <v>48870</v>
      </c>
      <c r="BD22" s="59"/>
      <c r="BE22" s="59"/>
      <c r="BF22" s="59">
        <f t="shared" si="6"/>
        <v>32670</v>
      </c>
      <c r="BG22" s="60">
        <f>(AY22=AY2099)*AX22</f>
        <v>0</v>
      </c>
      <c r="BH22" s="60">
        <f>(AY22=AY2101)*AX22</f>
        <v>0</v>
      </c>
      <c r="BI22" s="89">
        <v>324</v>
      </c>
      <c r="BJ22" s="89">
        <v>325.8</v>
      </c>
      <c r="BK22" s="59">
        <f t="shared" si="7"/>
        <v>342329.93795999995</v>
      </c>
      <c r="BL22" s="60">
        <f>(BK22=BK2101)*AX22</f>
        <v>0</v>
      </c>
      <c r="BM22" s="85">
        <f>(BK22=BK2101)*AY22</f>
        <v>0</v>
      </c>
      <c r="BN22" s="85">
        <f t="shared" si="8"/>
        <v>0</v>
      </c>
      <c r="BO22" s="85">
        <f t="shared" si="9"/>
        <v>0</v>
      </c>
      <c r="BP22" s="60">
        <f>(BK22=BK2099)*AX22</f>
        <v>0</v>
      </c>
      <c r="BQ22" s="64">
        <f>(BK22=BK2099)*AY22</f>
        <v>0</v>
      </c>
      <c r="BR22" s="85">
        <f t="shared" si="13"/>
        <v>0</v>
      </c>
      <c r="BS22" s="85">
        <f t="shared" si="14"/>
        <v>0</v>
      </c>
      <c r="BT22" s="59">
        <f>(J19-BI22)*J10</f>
        <v>-171300.00594</v>
      </c>
      <c r="BU22" s="59">
        <f>(J21-BJ22)*J12</f>
        <v>513629.94389999995</v>
      </c>
      <c r="BV22" s="66"/>
      <c r="BW22" s="86"/>
      <c r="BX22" s="76"/>
      <c r="BY22" s="76"/>
      <c r="BZ22" s="76"/>
      <c r="CA22" s="76"/>
      <c r="CB22" s="76"/>
      <c r="CC22" s="76"/>
      <c r="CD22" s="76"/>
      <c r="CE22" s="67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</row>
    <row r="23" spans="2:125" ht="24" customHeight="1" thickBot="1" x14ac:dyDescent="0.3">
      <c r="B23" s="21">
        <f t="shared" si="0"/>
        <v>31334</v>
      </c>
      <c r="C23" s="22">
        <f t="shared" si="1"/>
        <v>0.98683001531393566</v>
      </c>
      <c r="D23" s="23">
        <f t="shared" si="2"/>
        <v>322.2</v>
      </c>
      <c r="E23" s="23">
        <f t="shared" si="3"/>
        <v>326.5</v>
      </c>
      <c r="F23" s="127">
        <f t="shared" si="12"/>
        <v>16110</v>
      </c>
      <c r="G23" s="127">
        <f t="shared" si="4"/>
        <v>48975</v>
      </c>
      <c r="H23" s="6"/>
      <c r="I23" s="116" t="s">
        <v>13</v>
      </c>
      <c r="J23" s="55">
        <f>J21/J19</f>
        <v>0.99999986858667078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T23" s="89"/>
      <c r="AU23" s="89"/>
      <c r="AX23" s="125">
        <v>31334</v>
      </c>
      <c r="AY23" s="59">
        <f t="shared" si="5"/>
        <v>0.98683001531393566</v>
      </c>
      <c r="AZ23" s="59">
        <f>BI23*K36</f>
        <v>16110</v>
      </c>
      <c r="BA23" s="59"/>
      <c r="BB23" s="59"/>
      <c r="BC23" s="59">
        <f>K41*BJ23</f>
        <v>48975</v>
      </c>
      <c r="BD23" s="59"/>
      <c r="BE23" s="59"/>
      <c r="BF23" s="59">
        <f t="shared" si="6"/>
        <v>32865</v>
      </c>
      <c r="BG23" s="60">
        <f>(AY23=AY2099)*AX23</f>
        <v>0</v>
      </c>
      <c r="BH23" s="60">
        <f>(AY23=AY2101)*AX23</f>
        <v>0</v>
      </c>
      <c r="BI23" s="89">
        <v>322.2</v>
      </c>
      <c r="BJ23" s="89">
        <v>326.5</v>
      </c>
      <c r="BK23" s="59">
        <f t="shared" si="7"/>
        <v>342134.93795999995</v>
      </c>
      <c r="BL23" s="60">
        <f>(BK23=BK2101)*AX23</f>
        <v>0</v>
      </c>
      <c r="BM23" s="85">
        <f>(BK23=BK2101)*AY23</f>
        <v>0</v>
      </c>
      <c r="BN23" s="85">
        <f t="shared" si="8"/>
        <v>0</v>
      </c>
      <c r="BO23" s="85">
        <f t="shared" si="9"/>
        <v>0</v>
      </c>
      <c r="BP23" s="60">
        <f>(BK23=BK2099)*AX23</f>
        <v>0</v>
      </c>
      <c r="BQ23" s="64">
        <f>(BK23=BK2099)*AY23</f>
        <v>0</v>
      </c>
      <c r="BR23" s="85">
        <f t="shared" si="13"/>
        <v>0</v>
      </c>
      <c r="BS23" s="85">
        <f t="shared" si="14"/>
        <v>0</v>
      </c>
      <c r="BT23" s="59">
        <f>(J19-BI23)*J10</f>
        <v>-171390.00594</v>
      </c>
      <c r="BU23" s="59">
        <f>(J21-BJ23)*J12</f>
        <v>513524.94389999995</v>
      </c>
      <c r="BV23" s="66"/>
      <c r="BW23" s="86"/>
      <c r="BX23" s="76"/>
      <c r="BY23" s="76"/>
      <c r="BZ23" s="76"/>
      <c r="CA23" s="76"/>
      <c r="CB23" s="76"/>
      <c r="CC23" s="76"/>
      <c r="CD23" s="76"/>
      <c r="CE23" s="67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</row>
    <row r="24" spans="2:125" ht="22.5" customHeight="1" thickTop="1" x14ac:dyDescent="0.25">
      <c r="B24" s="21">
        <f t="shared" si="0"/>
        <v>31341</v>
      </c>
      <c r="C24" s="22">
        <f t="shared" si="1"/>
        <v>1.0287118071549211</v>
      </c>
      <c r="D24" s="23">
        <f t="shared" si="2"/>
        <v>335</v>
      </c>
      <c r="E24" s="23">
        <f t="shared" si="3"/>
        <v>325.64999999999998</v>
      </c>
      <c r="F24" s="127">
        <f t="shared" si="12"/>
        <v>16750</v>
      </c>
      <c r="G24" s="127">
        <f t="shared" si="4"/>
        <v>48847.5</v>
      </c>
      <c r="H24" s="6"/>
      <c r="I24" s="158" t="s">
        <v>10</v>
      </c>
      <c r="J24" s="167">
        <f>J42-J34</f>
        <v>377519.93795999995</v>
      </c>
      <c r="L24" s="43"/>
      <c r="M24" s="44"/>
      <c r="N24" s="44"/>
      <c r="O24" s="44"/>
      <c r="P24" s="45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T24" s="89"/>
      <c r="AU24" s="89"/>
      <c r="AX24" s="125">
        <v>31341</v>
      </c>
      <c r="AY24" s="59">
        <f t="shared" si="5"/>
        <v>1.0287118071549211</v>
      </c>
      <c r="AZ24" s="59">
        <f>BI24*K36</f>
        <v>16750</v>
      </c>
      <c r="BA24" s="59"/>
      <c r="BB24" s="59"/>
      <c r="BC24" s="59">
        <f>K41*BJ24</f>
        <v>48847.5</v>
      </c>
      <c r="BD24" s="59"/>
      <c r="BE24" s="59"/>
      <c r="BF24" s="59">
        <f t="shared" si="6"/>
        <v>32097.5</v>
      </c>
      <c r="BG24" s="60">
        <f>(AY24=AY2099)*AX24</f>
        <v>0</v>
      </c>
      <c r="BH24" s="60">
        <f>(AY24=AY2101)*AX24</f>
        <v>0</v>
      </c>
      <c r="BI24" s="89">
        <v>335</v>
      </c>
      <c r="BJ24" s="89">
        <v>325.64999999999998</v>
      </c>
      <c r="BK24" s="59">
        <f t="shared" si="7"/>
        <v>342902.43795999995</v>
      </c>
      <c r="BL24" s="60">
        <f>(BK24=BK2101)*AX24</f>
        <v>0</v>
      </c>
      <c r="BM24" s="85">
        <f>(BK24=BK2101)*AY24</f>
        <v>0</v>
      </c>
      <c r="BN24" s="85">
        <f t="shared" si="8"/>
        <v>0</v>
      </c>
      <c r="BO24" s="85">
        <f t="shared" si="9"/>
        <v>0</v>
      </c>
      <c r="BP24" s="60">
        <f>(BK24=BK2099)*AX24</f>
        <v>0</v>
      </c>
      <c r="BQ24" s="64">
        <f>(BK24=BK2099)*AY24</f>
        <v>0</v>
      </c>
      <c r="BR24" s="85">
        <f t="shared" si="13"/>
        <v>0</v>
      </c>
      <c r="BS24" s="85">
        <f t="shared" si="14"/>
        <v>0</v>
      </c>
      <c r="BT24" s="59">
        <f>(J19-BI24)*J10</f>
        <v>-170750.00594</v>
      </c>
      <c r="BU24" s="59">
        <f>(J21-BJ24)*J12</f>
        <v>513652.44389999995</v>
      </c>
      <c r="BV24" s="66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</row>
    <row r="25" spans="2:125" ht="22.5" customHeight="1" x14ac:dyDescent="0.25">
      <c r="B25" s="21">
        <f t="shared" si="0"/>
        <v>31348</v>
      </c>
      <c r="C25" s="22">
        <f t="shared" si="1"/>
        <v>1.0015444015444015</v>
      </c>
      <c r="D25" s="23">
        <f t="shared" si="2"/>
        <v>324.25</v>
      </c>
      <c r="E25" s="23">
        <f t="shared" si="3"/>
        <v>323.75</v>
      </c>
      <c r="F25" s="127">
        <f t="shared" si="12"/>
        <v>16212.5</v>
      </c>
      <c r="G25" s="127">
        <f t="shared" si="4"/>
        <v>48562.5</v>
      </c>
      <c r="H25" s="6"/>
      <c r="I25" s="158"/>
      <c r="J25" s="167"/>
      <c r="L25" s="46"/>
      <c r="M25" s="39"/>
      <c r="N25" s="168" t="s">
        <v>59</v>
      </c>
      <c r="O25" s="168"/>
      <c r="P25" s="169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T25" s="89"/>
      <c r="AU25" s="89"/>
      <c r="AX25" s="125">
        <v>31348</v>
      </c>
      <c r="AY25" s="59">
        <f t="shared" si="5"/>
        <v>1.0015444015444015</v>
      </c>
      <c r="AZ25" s="59">
        <f>BI25*K36</f>
        <v>16212.5</v>
      </c>
      <c r="BA25" s="59"/>
      <c r="BB25" s="59"/>
      <c r="BC25" s="59">
        <f>K41*BJ25</f>
        <v>48562.5</v>
      </c>
      <c r="BD25" s="59"/>
      <c r="BE25" s="59"/>
      <c r="BF25" s="59">
        <f t="shared" si="6"/>
        <v>32350</v>
      </c>
      <c r="BG25" s="60">
        <f>(AY25=AY2099)*AX25</f>
        <v>0</v>
      </c>
      <c r="BH25" s="60">
        <f>(AY25=AY2101)*AX25</f>
        <v>0</v>
      </c>
      <c r="BI25" s="89">
        <v>324.25</v>
      </c>
      <c r="BJ25" s="89">
        <v>323.75</v>
      </c>
      <c r="BK25" s="59">
        <f t="shared" si="7"/>
        <v>342649.93795999995</v>
      </c>
      <c r="BL25" s="60">
        <f>(BK25=BK2101)*AX25</f>
        <v>0</v>
      </c>
      <c r="BM25" s="85">
        <f>(BK25=BK2101)*AY25</f>
        <v>0</v>
      </c>
      <c r="BN25" s="85">
        <f t="shared" si="8"/>
        <v>0</v>
      </c>
      <c r="BO25" s="85">
        <f t="shared" si="9"/>
        <v>0</v>
      </c>
      <c r="BP25" s="60">
        <f>(BK25=BK2099)*AX25</f>
        <v>0</v>
      </c>
      <c r="BQ25" s="64">
        <f>(BK25=BK2099)*AY25</f>
        <v>0</v>
      </c>
      <c r="BR25" s="85">
        <f t="shared" si="13"/>
        <v>0</v>
      </c>
      <c r="BS25" s="85">
        <f t="shared" si="14"/>
        <v>0</v>
      </c>
      <c r="BT25" s="59">
        <f>(J19-BI25)*J10</f>
        <v>-171287.50594</v>
      </c>
      <c r="BU25" s="59">
        <f>(J21-BJ25)*J12</f>
        <v>513937.44389999995</v>
      </c>
      <c r="BV25" s="66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</row>
    <row r="26" spans="2:125" ht="22.5" customHeight="1" x14ac:dyDescent="0.25">
      <c r="B26" s="21">
        <f t="shared" si="0"/>
        <v>31355</v>
      </c>
      <c r="C26" s="22">
        <f t="shared" si="1"/>
        <v>1.0133457479826196</v>
      </c>
      <c r="D26" s="23">
        <f t="shared" si="2"/>
        <v>326.5</v>
      </c>
      <c r="E26" s="23">
        <f t="shared" si="3"/>
        <v>322.2</v>
      </c>
      <c r="F26" s="127">
        <f t="shared" si="12"/>
        <v>16325</v>
      </c>
      <c r="G26" s="127">
        <f t="shared" si="4"/>
        <v>48330</v>
      </c>
      <c r="H26" s="6"/>
      <c r="I26" s="158" t="s">
        <v>11</v>
      </c>
      <c r="J26" s="160">
        <f>J4+J24</f>
        <v>477519.93795999995</v>
      </c>
      <c r="L26" s="46"/>
      <c r="M26" s="39"/>
      <c r="N26" s="170" t="s">
        <v>58</v>
      </c>
      <c r="O26" s="170"/>
      <c r="P26" s="171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T26" s="89"/>
      <c r="AU26" s="89"/>
      <c r="AX26" s="125">
        <v>31355</v>
      </c>
      <c r="AY26" s="59">
        <f t="shared" si="5"/>
        <v>1.0133457479826196</v>
      </c>
      <c r="AZ26" s="59">
        <f>BI26*K36</f>
        <v>16325</v>
      </c>
      <c r="BA26" s="59"/>
      <c r="BB26" s="59"/>
      <c r="BC26" s="59">
        <f>K41*BJ26</f>
        <v>48330</v>
      </c>
      <c r="BD26" s="59"/>
      <c r="BE26" s="59"/>
      <c r="BF26" s="59">
        <f t="shared" si="6"/>
        <v>32005</v>
      </c>
      <c r="BG26" s="60">
        <f>(AY26=AY2099)*AX26</f>
        <v>0</v>
      </c>
      <c r="BH26" s="60">
        <f>(AY26=AY2101)*AX26</f>
        <v>0</v>
      </c>
      <c r="BI26" s="89">
        <v>326.5</v>
      </c>
      <c r="BJ26" s="89">
        <v>322.2</v>
      </c>
      <c r="BK26" s="59">
        <f t="shared" si="7"/>
        <v>342994.93796000001</v>
      </c>
      <c r="BL26" s="60">
        <f>(BK26=BK2101)*AX26</f>
        <v>0</v>
      </c>
      <c r="BM26" s="85">
        <f>(BK26=BK2101)*AY26</f>
        <v>0</v>
      </c>
      <c r="BN26" s="85">
        <f t="shared" si="8"/>
        <v>0</v>
      </c>
      <c r="BO26" s="85">
        <f t="shared" si="9"/>
        <v>0</v>
      </c>
      <c r="BP26" s="60">
        <f>(BK26=BK2099)*AX26</f>
        <v>0</v>
      </c>
      <c r="BQ26" s="64">
        <f>(BK26=BK2099)*AY26</f>
        <v>0</v>
      </c>
      <c r="BR26" s="85">
        <f t="shared" si="13"/>
        <v>0</v>
      </c>
      <c r="BS26" s="85">
        <f t="shared" si="14"/>
        <v>0</v>
      </c>
      <c r="BT26" s="59">
        <f>(J19-BI26)*J10</f>
        <v>-171175.00594</v>
      </c>
      <c r="BU26" s="59">
        <f>(J21-BJ26)*J12</f>
        <v>514169.94390000001</v>
      </c>
      <c r="BV26" s="66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</row>
    <row r="27" spans="2:125" ht="22.5" customHeight="1" thickBot="1" x14ac:dyDescent="0.3">
      <c r="B27" s="21">
        <f t="shared" si="0"/>
        <v>31362</v>
      </c>
      <c r="C27" s="22">
        <f t="shared" si="1"/>
        <v>1.0139720558882235</v>
      </c>
      <c r="D27" s="23">
        <f t="shared" si="2"/>
        <v>330.2</v>
      </c>
      <c r="E27" s="23">
        <f t="shared" si="3"/>
        <v>325.64999999999998</v>
      </c>
      <c r="F27" s="127">
        <f t="shared" si="12"/>
        <v>16510</v>
      </c>
      <c r="G27" s="127">
        <f t="shared" si="4"/>
        <v>48847.5</v>
      </c>
      <c r="H27" s="6"/>
      <c r="I27" s="159"/>
      <c r="J27" s="160"/>
      <c r="L27" s="46"/>
      <c r="M27" s="39"/>
      <c r="N27" s="165" t="s">
        <v>57</v>
      </c>
      <c r="O27" s="165"/>
      <c r="P27" s="166"/>
      <c r="Q27" s="3"/>
      <c r="R27" s="3"/>
      <c r="S27" s="3"/>
      <c r="T27" s="3"/>
      <c r="U27" s="3"/>
      <c r="V27" s="3"/>
      <c r="W27" t="s">
        <v>50</v>
      </c>
      <c r="AA27" s="3"/>
      <c r="AB27" s="3"/>
      <c r="AC27" s="3"/>
      <c r="AD27" s="3"/>
      <c r="AE27" s="3"/>
      <c r="AF27" s="3"/>
      <c r="AT27" s="89"/>
      <c r="AU27" s="89"/>
      <c r="AX27" s="125">
        <v>31362</v>
      </c>
      <c r="AY27" s="59">
        <f t="shared" si="5"/>
        <v>1.0139720558882235</v>
      </c>
      <c r="AZ27" s="59">
        <f>BI27*K36</f>
        <v>16510</v>
      </c>
      <c r="BA27" s="59"/>
      <c r="BB27" s="59"/>
      <c r="BC27" s="59">
        <f>K41*BJ27</f>
        <v>48847.5</v>
      </c>
      <c r="BD27" s="59"/>
      <c r="BE27" s="59"/>
      <c r="BF27" s="59">
        <f t="shared" si="6"/>
        <v>32337.5</v>
      </c>
      <c r="BG27" s="60">
        <f>(AY27=AY2099)*AX27</f>
        <v>0</v>
      </c>
      <c r="BH27" s="60">
        <f>(AY27=AY2101)*AX27</f>
        <v>0</v>
      </c>
      <c r="BI27" s="89">
        <v>330.2</v>
      </c>
      <c r="BJ27" s="89">
        <v>325.64999999999998</v>
      </c>
      <c r="BK27" s="59">
        <f t="shared" si="7"/>
        <v>342662.43795999995</v>
      </c>
      <c r="BL27" s="60">
        <f>(BK27=BK2101)*AX27</f>
        <v>0</v>
      </c>
      <c r="BM27" s="85">
        <f>(BK27=BK2101)*AY27</f>
        <v>0</v>
      </c>
      <c r="BN27" s="85">
        <f t="shared" si="8"/>
        <v>0</v>
      </c>
      <c r="BO27" s="85">
        <f t="shared" si="9"/>
        <v>0</v>
      </c>
      <c r="BP27" s="60">
        <f>(BK27=BK2099)*AX27</f>
        <v>0</v>
      </c>
      <c r="BQ27" s="64">
        <f>(BK27=BK2099)*AY27</f>
        <v>0</v>
      </c>
      <c r="BR27" s="85">
        <f t="shared" si="13"/>
        <v>0</v>
      </c>
      <c r="BS27" s="85">
        <f t="shared" si="14"/>
        <v>0</v>
      </c>
      <c r="BT27" s="59">
        <f>(J19-BI27)*J10</f>
        <v>-170990.00594</v>
      </c>
      <c r="BU27" s="59">
        <f>(J21-BJ27)*J12</f>
        <v>513652.44389999995</v>
      </c>
      <c r="BV27" s="66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</row>
    <row r="28" spans="2:125" ht="22.5" customHeight="1" x14ac:dyDescent="0.25">
      <c r="B28" s="21">
        <f t="shared" si="0"/>
        <v>31369</v>
      </c>
      <c r="C28" s="22">
        <f t="shared" si="1"/>
        <v>1.0642693190512624</v>
      </c>
      <c r="D28" s="23">
        <f t="shared" si="2"/>
        <v>347.75</v>
      </c>
      <c r="E28" s="23">
        <f t="shared" si="3"/>
        <v>326.75</v>
      </c>
      <c r="F28" s="127">
        <f t="shared" si="12"/>
        <v>17387.5</v>
      </c>
      <c r="G28" s="127">
        <f t="shared" si="4"/>
        <v>49012.5</v>
      </c>
      <c r="H28" s="6"/>
      <c r="I28" s="176" t="s">
        <v>41</v>
      </c>
      <c r="J28" s="164"/>
      <c r="K28" s="30"/>
      <c r="L28" s="46"/>
      <c r="M28" s="39"/>
      <c r="N28" s="165"/>
      <c r="O28" s="165"/>
      <c r="P28" s="166"/>
      <c r="Q28" s="3"/>
      <c r="R28" s="3"/>
      <c r="S28" s="3"/>
      <c r="T28" s="3"/>
      <c r="U28" s="3"/>
      <c r="V28" s="3"/>
      <c r="W28" t="s">
        <v>16</v>
      </c>
      <c r="X28" s="34">
        <f>J15</f>
        <v>7500</v>
      </c>
      <c r="AA28" s="3"/>
      <c r="AB28" s="3"/>
      <c r="AC28" s="3"/>
      <c r="AD28" s="3"/>
      <c r="AE28" s="3"/>
      <c r="AF28" s="3"/>
      <c r="AT28" s="89"/>
      <c r="AU28" s="89"/>
      <c r="AX28" s="125">
        <v>31369</v>
      </c>
      <c r="AY28" s="59">
        <f t="shared" si="5"/>
        <v>1.0642693190512624</v>
      </c>
      <c r="AZ28" s="59">
        <f>BI28*K36</f>
        <v>17387.5</v>
      </c>
      <c r="BA28" s="59"/>
      <c r="BB28" s="59"/>
      <c r="BC28" s="59">
        <f>K41*BJ28</f>
        <v>49012.5</v>
      </c>
      <c r="BD28" s="59"/>
      <c r="BE28" s="59"/>
      <c r="BF28" s="59">
        <f t="shared" si="6"/>
        <v>31625</v>
      </c>
      <c r="BG28" s="60">
        <f>(AY28=AY2099)*AX28</f>
        <v>0</v>
      </c>
      <c r="BH28" s="60">
        <f>(AY28=AY2101)*AX28</f>
        <v>0</v>
      </c>
      <c r="BI28" s="89">
        <v>347.75</v>
      </c>
      <c r="BJ28" s="89">
        <v>326.75</v>
      </c>
      <c r="BK28" s="59">
        <f t="shared" si="7"/>
        <v>343374.93795999995</v>
      </c>
      <c r="BL28" s="60">
        <f>(BK28=BK2101)*AX28</f>
        <v>0</v>
      </c>
      <c r="BM28" s="85">
        <f>(BK28=BK2101)*AY28</f>
        <v>0</v>
      </c>
      <c r="BN28" s="85">
        <f t="shared" si="8"/>
        <v>0</v>
      </c>
      <c r="BO28" s="85">
        <f t="shared" si="9"/>
        <v>0</v>
      </c>
      <c r="BP28" s="60">
        <f>(BK28=BK2099)*AX28</f>
        <v>0</v>
      </c>
      <c r="BQ28" s="64">
        <f>(BK28=BK2099)*AY28</f>
        <v>0</v>
      </c>
      <c r="BR28" s="85">
        <f t="shared" si="13"/>
        <v>0</v>
      </c>
      <c r="BS28" s="85">
        <f t="shared" si="14"/>
        <v>0</v>
      </c>
      <c r="BT28" s="59">
        <f>(J19-BI28)*J10</f>
        <v>-170112.50594</v>
      </c>
      <c r="BU28" s="59">
        <f>(J21-BJ28)*J12</f>
        <v>513487.44389999995</v>
      </c>
      <c r="BV28" s="66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</row>
    <row r="29" spans="2:125" ht="22.5" customHeight="1" x14ac:dyDescent="0.25">
      <c r="B29" s="21">
        <f t="shared" si="0"/>
        <v>31376</v>
      </c>
      <c r="C29" s="22">
        <f t="shared" si="1"/>
        <v>1.0475030450669915</v>
      </c>
      <c r="D29" s="23">
        <f t="shared" si="2"/>
        <v>344</v>
      </c>
      <c r="E29" s="23">
        <f t="shared" si="3"/>
        <v>328.4</v>
      </c>
      <c r="F29" s="127">
        <f t="shared" si="12"/>
        <v>17200</v>
      </c>
      <c r="G29" s="127">
        <f t="shared" si="4"/>
        <v>49260</v>
      </c>
      <c r="H29" s="6"/>
      <c r="I29" s="163"/>
      <c r="J29" s="164"/>
      <c r="K29" s="31"/>
      <c r="L29" s="47"/>
      <c r="M29" s="41"/>
      <c r="N29" s="41"/>
      <c r="O29" s="42"/>
      <c r="P29" s="48"/>
      <c r="Q29" s="3"/>
      <c r="R29" s="3"/>
      <c r="S29" s="3"/>
      <c r="T29" s="3"/>
      <c r="U29" s="3"/>
      <c r="V29" s="3"/>
      <c r="W29" t="s">
        <v>47</v>
      </c>
      <c r="X29" s="34">
        <f>J4</f>
        <v>100000</v>
      </c>
      <c r="AA29" s="3"/>
      <c r="AB29" s="3"/>
      <c r="AC29" s="3"/>
      <c r="AD29" s="3"/>
      <c r="AE29" s="3"/>
      <c r="AF29" s="3"/>
      <c r="AT29" s="89"/>
      <c r="AU29" s="89"/>
      <c r="AX29" s="125">
        <v>31376</v>
      </c>
      <c r="AY29" s="59">
        <f t="shared" si="5"/>
        <v>1.0475030450669915</v>
      </c>
      <c r="AZ29" s="59">
        <f>BI29*K36</f>
        <v>17200</v>
      </c>
      <c r="BA29" s="59"/>
      <c r="BB29" s="59"/>
      <c r="BC29" s="59">
        <f>K41*BJ29</f>
        <v>49260</v>
      </c>
      <c r="BD29" s="59"/>
      <c r="BE29" s="59"/>
      <c r="BF29" s="59">
        <f t="shared" si="6"/>
        <v>32060</v>
      </c>
      <c r="BG29" s="60">
        <f>(AY29=AY2099)*AX29</f>
        <v>0</v>
      </c>
      <c r="BH29" s="60">
        <f>(AY29=AY2101)*AX29</f>
        <v>0</v>
      </c>
      <c r="BI29" s="89">
        <v>344</v>
      </c>
      <c r="BJ29" s="89">
        <v>328.4</v>
      </c>
      <c r="BK29" s="59">
        <f t="shared" si="7"/>
        <v>342939.93795999995</v>
      </c>
      <c r="BL29" s="60">
        <f>(BK29=BK2101)*AX29</f>
        <v>0</v>
      </c>
      <c r="BM29" s="85">
        <f>(BK29=BK2101)*AY29</f>
        <v>0</v>
      </c>
      <c r="BN29" s="85">
        <f t="shared" si="8"/>
        <v>0</v>
      </c>
      <c r="BO29" s="85">
        <f t="shared" si="9"/>
        <v>0</v>
      </c>
      <c r="BP29" s="60">
        <f>(BK29=BK2099)*AX29</f>
        <v>0</v>
      </c>
      <c r="BQ29" s="64">
        <f>(BK29=BK2099)*AY29</f>
        <v>0</v>
      </c>
      <c r="BR29" s="85">
        <f t="shared" si="13"/>
        <v>0</v>
      </c>
      <c r="BS29" s="85">
        <f t="shared" si="14"/>
        <v>0</v>
      </c>
      <c r="BT29" s="59">
        <f>(J19-BI29)*J10</f>
        <v>-170300.00594</v>
      </c>
      <c r="BU29" s="59">
        <f>(J21-BJ29)*J12</f>
        <v>513239.94389999995</v>
      </c>
      <c r="BV29" s="66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</row>
    <row r="30" spans="2:125" ht="22.5" customHeight="1" x14ac:dyDescent="0.25">
      <c r="B30" s="21">
        <f t="shared" si="0"/>
        <v>31383</v>
      </c>
      <c r="C30" s="22">
        <f t="shared" si="1"/>
        <v>1.0657772261867824</v>
      </c>
      <c r="D30" s="23">
        <f t="shared" si="2"/>
        <v>343.5</v>
      </c>
      <c r="E30" s="23">
        <f t="shared" si="3"/>
        <v>322.3</v>
      </c>
      <c r="F30" s="127">
        <f t="shared" si="12"/>
        <v>17175</v>
      </c>
      <c r="G30" s="127">
        <f t="shared" si="4"/>
        <v>48345</v>
      </c>
      <c r="H30" s="6"/>
      <c r="I30" s="211" t="s">
        <v>33</v>
      </c>
      <c r="J30" s="202">
        <f>J6*J10</f>
        <v>-166065</v>
      </c>
      <c r="L30" s="49"/>
      <c r="M30" s="50"/>
      <c r="N30" s="40"/>
      <c r="O30" s="40"/>
      <c r="P30" s="51"/>
      <c r="Q30" s="3"/>
      <c r="R30" s="3"/>
      <c r="S30" s="3"/>
      <c r="T30" s="3"/>
      <c r="U30" s="3"/>
      <c r="V30" s="3"/>
      <c r="W30" t="s">
        <v>48</v>
      </c>
      <c r="X30" s="35">
        <f>J24</f>
        <v>377519.93795999995</v>
      </c>
      <c r="AA30" s="3"/>
      <c r="AB30" s="3"/>
      <c r="AC30" s="3"/>
      <c r="AD30" s="3"/>
      <c r="AE30" s="3"/>
      <c r="AF30" s="3"/>
      <c r="AT30" s="89"/>
      <c r="AU30" s="89"/>
      <c r="AX30" s="125">
        <v>31383</v>
      </c>
      <c r="AY30" s="59">
        <f t="shared" si="5"/>
        <v>1.0657772261867824</v>
      </c>
      <c r="AZ30" s="59">
        <f>BI30*K36</f>
        <v>17175</v>
      </c>
      <c r="BA30" s="59"/>
      <c r="BB30" s="59"/>
      <c r="BC30" s="59">
        <f>K41*BJ30</f>
        <v>48345</v>
      </c>
      <c r="BD30" s="59"/>
      <c r="BE30" s="59"/>
      <c r="BF30" s="59">
        <f t="shared" si="6"/>
        <v>31170</v>
      </c>
      <c r="BG30" s="60">
        <f>(AY30=AY2099)*AX30</f>
        <v>0</v>
      </c>
      <c r="BH30" s="60">
        <f>(AY30=AY2101)*AX30</f>
        <v>0</v>
      </c>
      <c r="BI30" s="89">
        <v>343.5</v>
      </c>
      <c r="BJ30" s="89">
        <v>322.3</v>
      </c>
      <c r="BK30" s="59">
        <f t="shared" si="7"/>
        <v>343829.93795999995</v>
      </c>
      <c r="BL30" s="60">
        <f>(BK30=BK2101)*AX30</f>
        <v>0</v>
      </c>
      <c r="BM30" s="85">
        <f>(BK30=BK2101)*AY30</f>
        <v>0</v>
      </c>
      <c r="BN30" s="85">
        <f t="shared" si="8"/>
        <v>0</v>
      </c>
      <c r="BO30" s="85">
        <f t="shared" si="9"/>
        <v>0</v>
      </c>
      <c r="BP30" s="60">
        <f>(BK30=BK2099)*AX30</f>
        <v>0</v>
      </c>
      <c r="BQ30" s="64">
        <f>(BK30=BK2099)*AY30</f>
        <v>0</v>
      </c>
      <c r="BR30" s="85">
        <f t="shared" si="13"/>
        <v>0</v>
      </c>
      <c r="BS30" s="85">
        <f t="shared" si="14"/>
        <v>0</v>
      </c>
      <c r="BT30" s="59">
        <f>(J19-BI30)*J10</f>
        <v>-170325.00594</v>
      </c>
      <c r="BU30" s="59">
        <f>(J21-BJ30)*J12</f>
        <v>514154.94389999995</v>
      </c>
      <c r="BV30" s="66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</row>
    <row r="31" spans="2:125" ht="22.5" customHeight="1" x14ac:dyDescent="0.25">
      <c r="B31" s="21">
        <f t="shared" si="0"/>
        <v>31390</v>
      </c>
      <c r="C31" s="22">
        <f t="shared" si="1"/>
        <v>1.0440251572327044</v>
      </c>
      <c r="D31" s="23">
        <f t="shared" si="2"/>
        <v>332</v>
      </c>
      <c r="E31" s="23">
        <f t="shared" si="3"/>
        <v>318</v>
      </c>
      <c r="F31" s="127">
        <f t="shared" si="12"/>
        <v>16600</v>
      </c>
      <c r="G31" s="127">
        <f t="shared" si="4"/>
        <v>47700</v>
      </c>
      <c r="H31" s="6"/>
      <c r="I31" s="211"/>
      <c r="J31" s="202"/>
      <c r="L31" s="196" t="s">
        <v>42</v>
      </c>
      <c r="M31" s="197"/>
      <c r="N31" s="197"/>
      <c r="O31" s="197"/>
      <c r="P31" s="198"/>
      <c r="Q31" s="3"/>
      <c r="R31" s="10"/>
      <c r="S31" s="10"/>
      <c r="T31" s="3"/>
      <c r="U31" s="3"/>
      <c r="V31" s="3"/>
      <c r="W31" t="s">
        <v>49</v>
      </c>
      <c r="X31" s="35">
        <f>J26</f>
        <v>477519.93795999995</v>
      </c>
      <c r="AA31" s="3"/>
      <c r="AB31" s="3"/>
      <c r="AC31" s="3"/>
      <c r="AD31" s="3"/>
      <c r="AE31" s="3"/>
      <c r="AF31" s="3"/>
      <c r="AT31" s="89"/>
      <c r="AU31" s="89"/>
      <c r="AX31" s="125">
        <v>31390</v>
      </c>
      <c r="AY31" s="59">
        <f t="shared" si="5"/>
        <v>1.0440251572327044</v>
      </c>
      <c r="AZ31" s="59">
        <f>BI31*K36</f>
        <v>16600</v>
      </c>
      <c r="BA31" s="59"/>
      <c r="BB31" s="59"/>
      <c r="BC31" s="59">
        <f>K41*BJ31</f>
        <v>47700</v>
      </c>
      <c r="BD31" s="59"/>
      <c r="BE31" s="59"/>
      <c r="BF31" s="59">
        <f t="shared" si="6"/>
        <v>31100</v>
      </c>
      <c r="BG31" s="60">
        <f>(AY31=AY2099)*AX31</f>
        <v>0</v>
      </c>
      <c r="BH31" s="60">
        <f>(AY31=AY2101)*AX31</f>
        <v>0</v>
      </c>
      <c r="BI31" s="89">
        <v>332</v>
      </c>
      <c r="BJ31" s="89">
        <v>318</v>
      </c>
      <c r="BK31" s="59">
        <f t="shared" si="7"/>
        <v>343899.93795999995</v>
      </c>
      <c r="BL31" s="60">
        <f>(BK31=BK2101)*AX31</f>
        <v>0</v>
      </c>
      <c r="BM31" s="85">
        <f>(BK31=BK2101)*AY31</f>
        <v>0</v>
      </c>
      <c r="BN31" s="85">
        <f t="shared" si="8"/>
        <v>0</v>
      </c>
      <c r="BO31" s="85">
        <f t="shared" si="9"/>
        <v>0</v>
      </c>
      <c r="BP31" s="60">
        <f>(BK31=BK2099)*AX31</f>
        <v>0</v>
      </c>
      <c r="BQ31" s="64">
        <f>(BK31=BK2099)*AY31</f>
        <v>0</v>
      </c>
      <c r="BR31" s="85">
        <f t="shared" si="13"/>
        <v>0</v>
      </c>
      <c r="BS31" s="85">
        <f t="shared" si="14"/>
        <v>0</v>
      </c>
      <c r="BT31" s="59">
        <f>(J19-BI31)*J10</f>
        <v>-170900.00594</v>
      </c>
      <c r="BU31" s="59">
        <f>(J21-BJ31)*J12</f>
        <v>514799.94389999995</v>
      </c>
      <c r="BV31" s="66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</row>
    <row r="32" spans="2:125" ht="22.5" customHeight="1" thickBot="1" x14ac:dyDescent="0.3">
      <c r="B32" s="21">
        <f t="shared" si="0"/>
        <v>31397</v>
      </c>
      <c r="C32" s="22">
        <f t="shared" si="1"/>
        <v>1.0305636614959299</v>
      </c>
      <c r="D32" s="23">
        <f t="shared" si="2"/>
        <v>335.5</v>
      </c>
      <c r="E32" s="23">
        <f t="shared" si="3"/>
        <v>325.55</v>
      </c>
      <c r="F32" s="127">
        <f t="shared" si="12"/>
        <v>16775</v>
      </c>
      <c r="G32" s="127">
        <f t="shared" si="4"/>
        <v>48832.5</v>
      </c>
      <c r="H32" s="6"/>
      <c r="I32" s="211" t="s">
        <v>74</v>
      </c>
      <c r="J32" s="202">
        <f>J8*J12</f>
        <v>163545</v>
      </c>
      <c r="L32" s="199"/>
      <c r="M32" s="200"/>
      <c r="N32" s="200"/>
      <c r="O32" s="200"/>
      <c r="P32" s="201"/>
      <c r="Q32" s="3"/>
      <c r="R32" s="3"/>
      <c r="S32" s="3"/>
      <c r="T32" s="10"/>
      <c r="U32" s="3"/>
      <c r="V32" s="3"/>
      <c r="AA32" s="3"/>
      <c r="AB32" s="3"/>
      <c r="AC32" s="3"/>
      <c r="AD32" s="3"/>
      <c r="AE32" s="3"/>
      <c r="AF32" s="3"/>
      <c r="AT32" s="89"/>
      <c r="AU32" s="89"/>
      <c r="AX32" s="125">
        <v>31397</v>
      </c>
      <c r="AY32" s="59">
        <f t="shared" si="5"/>
        <v>1.0305636614959299</v>
      </c>
      <c r="AZ32" s="59">
        <f>BI32*K36</f>
        <v>16775</v>
      </c>
      <c r="BA32" s="59"/>
      <c r="BB32" s="59"/>
      <c r="BC32" s="59">
        <f>K41*BJ32</f>
        <v>48832.5</v>
      </c>
      <c r="BD32" s="59"/>
      <c r="BE32" s="59"/>
      <c r="BF32" s="59">
        <f t="shared" si="6"/>
        <v>32057.5</v>
      </c>
      <c r="BG32" s="60">
        <f>(AY32=AY2099)*AX32</f>
        <v>0</v>
      </c>
      <c r="BH32" s="60">
        <f>(AY32=AY2101)*AX32</f>
        <v>0</v>
      </c>
      <c r="BI32" s="89">
        <v>335.5</v>
      </c>
      <c r="BJ32" s="89">
        <v>325.55</v>
      </c>
      <c r="BK32" s="59">
        <f t="shared" si="7"/>
        <v>342942.43795999995</v>
      </c>
      <c r="BL32" s="60">
        <f>(BK32=BK2101)*AX32</f>
        <v>0</v>
      </c>
      <c r="BM32" s="85">
        <f>(BK32=BK2101)*AY32</f>
        <v>0</v>
      </c>
      <c r="BN32" s="85">
        <f t="shared" si="8"/>
        <v>0</v>
      </c>
      <c r="BO32" s="85">
        <f t="shared" si="9"/>
        <v>0</v>
      </c>
      <c r="BP32" s="60">
        <f>(BK32=BK2099)*AX32</f>
        <v>0</v>
      </c>
      <c r="BQ32" s="64">
        <f>(BK32=BK2099)*AY32</f>
        <v>0</v>
      </c>
      <c r="BR32" s="85">
        <f t="shared" si="13"/>
        <v>0</v>
      </c>
      <c r="BS32" s="85">
        <f t="shared" si="14"/>
        <v>0</v>
      </c>
      <c r="BT32" s="59">
        <f>(J19-BI32)*J10</f>
        <v>-170725.00594</v>
      </c>
      <c r="BU32" s="59">
        <f>(J21-BJ32)*J12</f>
        <v>513667.44389999995</v>
      </c>
      <c r="BV32" s="66"/>
      <c r="CH32" s="67"/>
      <c r="CI32" s="67"/>
      <c r="CJ32" s="67"/>
      <c r="CK32" s="67"/>
      <c r="CL32" s="1"/>
      <c r="CM32" s="1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</row>
    <row r="33" spans="2:123" ht="22.5" customHeight="1" thickTop="1" x14ac:dyDescent="0.25">
      <c r="B33" s="21">
        <f t="shared" si="0"/>
        <v>31404</v>
      </c>
      <c r="C33" s="22">
        <f t="shared" si="1"/>
        <v>1.0402325225638671</v>
      </c>
      <c r="D33" s="23">
        <f t="shared" si="2"/>
        <v>340</v>
      </c>
      <c r="E33" s="23">
        <f t="shared" si="3"/>
        <v>326.85000000000002</v>
      </c>
      <c r="F33" s="127">
        <f t="shared" si="12"/>
        <v>17000</v>
      </c>
      <c r="G33" s="127">
        <f t="shared" si="4"/>
        <v>49027.5</v>
      </c>
      <c r="H33" s="6"/>
      <c r="I33" s="211"/>
      <c r="J33" s="202"/>
      <c r="L33" s="218" t="s">
        <v>43</v>
      </c>
      <c r="M33" s="208" t="s">
        <v>44</v>
      </c>
      <c r="N33" s="208" t="s">
        <v>14</v>
      </c>
      <c r="O33" s="208" t="s">
        <v>46</v>
      </c>
      <c r="P33" s="208" t="s">
        <v>45</v>
      </c>
      <c r="Q33" s="3"/>
      <c r="R33" s="3"/>
      <c r="S33" s="3"/>
      <c r="T33" s="32"/>
      <c r="U33" s="3"/>
      <c r="V33" s="3"/>
      <c r="AA33" s="3"/>
      <c r="AB33" s="3"/>
      <c r="AC33" s="3"/>
      <c r="AD33" s="3"/>
      <c r="AE33" s="3"/>
      <c r="AF33" s="3"/>
      <c r="AT33" s="89"/>
      <c r="AU33" s="89"/>
      <c r="AX33" s="125">
        <v>31404</v>
      </c>
      <c r="AY33" s="59">
        <f t="shared" si="5"/>
        <v>1.0402325225638671</v>
      </c>
      <c r="AZ33" s="59">
        <f>BI33*K36</f>
        <v>17000</v>
      </c>
      <c r="BA33" s="59"/>
      <c r="BB33" s="59"/>
      <c r="BC33" s="59">
        <f>K41*BJ33</f>
        <v>49027.5</v>
      </c>
      <c r="BD33" s="59"/>
      <c r="BE33" s="59"/>
      <c r="BF33" s="59">
        <f t="shared" si="6"/>
        <v>32027.5</v>
      </c>
      <c r="BG33" s="60">
        <f>(AY33=AY2099)*AX33</f>
        <v>0</v>
      </c>
      <c r="BH33" s="60">
        <f>(AY33=AY2101)*AX33</f>
        <v>0</v>
      </c>
      <c r="BI33" s="89">
        <v>340</v>
      </c>
      <c r="BJ33" s="89">
        <v>326.85000000000002</v>
      </c>
      <c r="BK33" s="59">
        <f t="shared" si="7"/>
        <v>342972.43796000001</v>
      </c>
      <c r="BL33" s="60">
        <f>(BK33=BK2101)*AX33</f>
        <v>0</v>
      </c>
      <c r="BM33" s="85">
        <f>(BK33=BK2101)*AY33</f>
        <v>0</v>
      </c>
      <c r="BN33" s="85">
        <f t="shared" si="8"/>
        <v>0</v>
      </c>
      <c r="BO33" s="85">
        <f t="shared" si="9"/>
        <v>0</v>
      </c>
      <c r="BP33" s="60">
        <f>(BK33=BK2099)*AX33</f>
        <v>0</v>
      </c>
      <c r="BQ33" s="64">
        <f>(BK33=BK2099)*AY33</f>
        <v>0</v>
      </c>
      <c r="BR33" s="85">
        <f t="shared" si="13"/>
        <v>0</v>
      </c>
      <c r="BS33" s="85">
        <f t="shared" si="14"/>
        <v>0</v>
      </c>
      <c r="BT33" s="59">
        <f>(J19-BI33)*J10</f>
        <v>-170500.00594</v>
      </c>
      <c r="BU33" s="59">
        <f>(J21-BJ33)*J12</f>
        <v>513472.44390000001</v>
      </c>
      <c r="BV33" s="66"/>
      <c r="CH33" s="67"/>
      <c r="CI33" s="67"/>
      <c r="CJ33" s="67"/>
      <c r="CK33" s="67"/>
      <c r="CL33" s="1"/>
      <c r="CM33" s="1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</row>
    <row r="34" spans="2:123" ht="22.5" customHeight="1" thickBot="1" x14ac:dyDescent="0.3">
      <c r="B34" s="21">
        <f t="shared" si="0"/>
        <v>31411</v>
      </c>
      <c r="C34" s="22">
        <f t="shared" si="1"/>
        <v>1.0513761467889908</v>
      </c>
      <c r="D34" s="23">
        <f t="shared" si="2"/>
        <v>343.8</v>
      </c>
      <c r="E34" s="23">
        <f t="shared" si="3"/>
        <v>327</v>
      </c>
      <c r="F34" s="127">
        <f t="shared" si="12"/>
        <v>17190</v>
      </c>
      <c r="G34" s="127">
        <f t="shared" si="4"/>
        <v>49050</v>
      </c>
      <c r="H34" s="6"/>
      <c r="I34" s="211" t="s">
        <v>34</v>
      </c>
      <c r="J34" s="202">
        <f>J32+J30</f>
        <v>-2520</v>
      </c>
      <c r="K34" s="16">
        <f>J10*-1</f>
        <v>50</v>
      </c>
      <c r="L34" s="219"/>
      <c r="M34" s="209"/>
      <c r="N34" s="210"/>
      <c r="O34" s="210"/>
      <c r="P34" s="210"/>
      <c r="Q34" s="16"/>
      <c r="R34" s="3"/>
      <c r="S34" s="3"/>
      <c r="T34" s="33"/>
      <c r="U34" s="16"/>
      <c r="V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87"/>
      <c r="AT34" s="89"/>
      <c r="AU34" s="89"/>
      <c r="AV34" s="87"/>
      <c r="AW34" s="87"/>
      <c r="AX34" s="125">
        <v>31411</v>
      </c>
      <c r="AY34" s="59">
        <f t="shared" si="5"/>
        <v>1.0513761467889908</v>
      </c>
      <c r="AZ34" s="59">
        <f>BI34*K36</f>
        <v>17190</v>
      </c>
      <c r="BA34" s="59"/>
      <c r="BB34" s="59"/>
      <c r="BC34" s="59">
        <f>K41*BJ34</f>
        <v>49050</v>
      </c>
      <c r="BD34" s="59"/>
      <c r="BE34" s="59"/>
      <c r="BF34" s="59">
        <f t="shared" si="6"/>
        <v>31860</v>
      </c>
      <c r="BG34" s="60">
        <f>(AY34=AY2099)*AX34</f>
        <v>0</v>
      </c>
      <c r="BH34" s="60">
        <f>(AY34=AY2101)*AX34</f>
        <v>0</v>
      </c>
      <c r="BI34" s="89">
        <v>343.8</v>
      </c>
      <c r="BJ34" s="89">
        <v>327</v>
      </c>
      <c r="BK34" s="59">
        <f t="shared" si="7"/>
        <v>343139.93795999995</v>
      </c>
      <c r="BL34" s="60">
        <f>(BK34=BK2101)*AX34</f>
        <v>0</v>
      </c>
      <c r="BM34" s="85">
        <f>(BK34=BK2101)*AY34</f>
        <v>0</v>
      </c>
      <c r="BN34" s="85">
        <f t="shared" si="8"/>
        <v>0</v>
      </c>
      <c r="BO34" s="85">
        <f t="shared" si="9"/>
        <v>0</v>
      </c>
      <c r="BP34" s="60">
        <f>(BK34=BK2099)*AX34</f>
        <v>0</v>
      </c>
      <c r="BQ34" s="64">
        <f>(BK34=BK2099)*AY34</f>
        <v>0</v>
      </c>
      <c r="BR34" s="85">
        <f t="shared" si="13"/>
        <v>0</v>
      </c>
      <c r="BS34" s="85">
        <f t="shared" si="14"/>
        <v>0</v>
      </c>
      <c r="BT34" s="59">
        <f>(J19-BI34)*J10</f>
        <v>-170310.00594</v>
      </c>
      <c r="BU34" s="59">
        <f>(J21-BJ34)*J12</f>
        <v>513449.94389999995</v>
      </c>
      <c r="BV34" s="66"/>
      <c r="CH34" s="67"/>
      <c r="CI34" s="88"/>
      <c r="CJ34" s="89"/>
      <c r="CK34" s="89"/>
      <c r="CL34" s="1"/>
      <c r="CM34" s="1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</row>
    <row r="35" spans="2:123" ht="22.5" customHeight="1" thickTop="1" thickBot="1" x14ac:dyDescent="0.3">
      <c r="B35" s="21">
        <f t="shared" si="0"/>
        <v>31418</v>
      </c>
      <c r="C35" s="22">
        <f t="shared" si="1"/>
        <v>1.070641797620796</v>
      </c>
      <c r="D35" s="23">
        <f t="shared" si="2"/>
        <v>364.5</v>
      </c>
      <c r="E35" s="23">
        <f t="shared" si="3"/>
        <v>340.45</v>
      </c>
      <c r="F35" s="127">
        <f t="shared" si="12"/>
        <v>18225</v>
      </c>
      <c r="G35" s="127">
        <f t="shared" si="4"/>
        <v>51067.5</v>
      </c>
      <c r="H35" s="6"/>
      <c r="I35" s="211"/>
      <c r="J35" s="202"/>
      <c r="K35" s="12">
        <f>J10</f>
        <v>-50</v>
      </c>
      <c r="L35" s="145" t="s">
        <v>2</v>
      </c>
      <c r="M35" s="149">
        <v>0.129076</v>
      </c>
      <c r="N35" s="154">
        <f>J6</f>
        <v>3321.3</v>
      </c>
      <c r="O35" s="152">
        <f>N35*M35</f>
        <v>428.70011879999998</v>
      </c>
      <c r="P35" s="150">
        <f>SUM(N35:O35)</f>
        <v>3750.0001188000001</v>
      </c>
      <c r="Q35" s="12"/>
      <c r="R35" s="3"/>
      <c r="S35" s="3"/>
      <c r="T35" s="33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90"/>
      <c r="AT35" s="89"/>
      <c r="AU35" s="89"/>
      <c r="AV35" s="90"/>
      <c r="AW35" s="90"/>
      <c r="AX35" s="125">
        <v>31418</v>
      </c>
      <c r="AY35" s="59">
        <f t="shared" si="5"/>
        <v>1.070641797620796</v>
      </c>
      <c r="AZ35" s="59">
        <f>BI35*K36</f>
        <v>18225</v>
      </c>
      <c r="BA35" s="59"/>
      <c r="BB35" s="59"/>
      <c r="BC35" s="59">
        <f>K41*BJ35</f>
        <v>51067.5</v>
      </c>
      <c r="BD35" s="59"/>
      <c r="BE35" s="59"/>
      <c r="BF35" s="59">
        <f t="shared" si="6"/>
        <v>32842.5</v>
      </c>
      <c r="BG35" s="60">
        <f>(AY35=AY2099)*AX35</f>
        <v>0</v>
      </c>
      <c r="BH35" s="60">
        <f>(AY35=AY2101)*AX35</f>
        <v>0</v>
      </c>
      <c r="BI35" s="89">
        <v>364.5</v>
      </c>
      <c r="BJ35" s="89">
        <v>340.45</v>
      </c>
      <c r="BK35" s="59">
        <f t="shared" si="7"/>
        <v>342157.43796000001</v>
      </c>
      <c r="BL35" s="60">
        <f>(BK35=BK2101)*AX35</f>
        <v>0</v>
      </c>
      <c r="BM35" s="85">
        <f>(BK35=BK2101)*AY35</f>
        <v>0</v>
      </c>
      <c r="BN35" s="85">
        <f t="shared" si="8"/>
        <v>0</v>
      </c>
      <c r="BO35" s="85">
        <f t="shared" si="9"/>
        <v>0</v>
      </c>
      <c r="BP35" s="60">
        <f>(BK35=BK2099)*AX35</f>
        <v>0</v>
      </c>
      <c r="BQ35" s="64">
        <f>(BK35=BK2099)*AY35</f>
        <v>0</v>
      </c>
      <c r="BR35" s="85">
        <f t="shared" si="13"/>
        <v>0</v>
      </c>
      <c r="BS35" s="85">
        <f t="shared" si="14"/>
        <v>0</v>
      </c>
      <c r="BT35" s="59">
        <f>(J19-BI35)*J10</f>
        <v>-169275.00594</v>
      </c>
      <c r="BU35" s="59">
        <f>(J21-BJ35)*J12</f>
        <v>511432.44390000001</v>
      </c>
      <c r="BV35" s="66"/>
      <c r="CH35" s="67"/>
      <c r="CI35" s="67"/>
      <c r="CJ35" s="89"/>
      <c r="CK35" s="89"/>
      <c r="CL35" s="1"/>
      <c r="CM35" s="1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</row>
    <row r="36" spans="2:123" ht="22.5" customHeight="1" thickTop="1" thickBot="1" x14ac:dyDescent="0.35">
      <c r="B36" s="21">
        <f t="shared" si="0"/>
        <v>31425</v>
      </c>
      <c r="C36" s="22">
        <f t="shared" si="1"/>
        <v>1.0536018150879183</v>
      </c>
      <c r="D36" s="23">
        <f t="shared" si="2"/>
        <v>371.5</v>
      </c>
      <c r="E36" s="23">
        <f t="shared" si="3"/>
        <v>352.6</v>
      </c>
      <c r="F36" s="127">
        <f t="shared" si="12"/>
        <v>18575</v>
      </c>
      <c r="G36" s="127">
        <f t="shared" si="4"/>
        <v>52890</v>
      </c>
      <c r="H36" s="6"/>
      <c r="I36" s="203" t="s">
        <v>35</v>
      </c>
      <c r="J36" s="204"/>
      <c r="K36" s="12">
        <f>MAX(K34:K35)</f>
        <v>50</v>
      </c>
      <c r="L36" s="146"/>
      <c r="M36" s="149"/>
      <c r="N36" s="155"/>
      <c r="O36" s="153"/>
      <c r="P36" s="151"/>
      <c r="Q36" s="12"/>
      <c r="R36" s="3"/>
      <c r="S36" s="3"/>
      <c r="T36" s="10"/>
      <c r="U36" s="12"/>
      <c r="V36" s="12"/>
      <c r="W36" s="143">
        <f>N44*-1</f>
        <v>-377519.93795999995</v>
      </c>
      <c r="X36" s="144"/>
      <c r="Y36" s="144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90"/>
      <c r="AT36" s="89"/>
      <c r="AU36" s="89"/>
      <c r="AV36" s="90"/>
      <c r="AW36" s="90"/>
      <c r="AX36" s="125">
        <v>31425</v>
      </c>
      <c r="AY36" s="59">
        <f t="shared" si="5"/>
        <v>1.0536018150879183</v>
      </c>
      <c r="AZ36" s="59">
        <f>BI36*K36</f>
        <v>18575</v>
      </c>
      <c r="BA36" s="59"/>
      <c r="BB36" s="59"/>
      <c r="BC36" s="59">
        <f>K41*BJ36</f>
        <v>52890</v>
      </c>
      <c r="BD36" s="59"/>
      <c r="BE36" s="59"/>
      <c r="BF36" s="59">
        <f t="shared" si="6"/>
        <v>34315</v>
      </c>
      <c r="BG36" s="60">
        <f>(AY36=AY2099)*AX36</f>
        <v>0</v>
      </c>
      <c r="BH36" s="60">
        <f>(AY36=AY2101)*AX36</f>
        <v>0</v>
      </c>
      <c r="BI36" s="89">
        <v>371.5</v>
      </c>
      <c r="BJ36" s="89">
        <v>352.6</v>
      </c>
      <c r="BK36" s="59">
        <f t="shared" si="7"/>
        <v>340684.93796000001</v>
      </c>
      <c r="BL36" s="60">
        <f>(BK36=BK2101)*AX36</f>
        <v>0</v>
      </c>
      <c r="BM36" s="85">
        <f>(BK36=BK2101)*AY36</f>
        <v>0</v>
      </c>
      <c r="BN36" s="85">
        <f t="shared" si="8"/>
        <v>0</v>
      </c>
      <c r="BO36" s="85">
        <f t="shared" si="9"/>
        <v>0</v>
      </c>
      <c r="BP36" s="60">
        <f>(BK36=BK2099)*AX36</f>
        <v>0</v>
      </c>
      <c r="BQ36" s="64">
        <f>(BK36=BK2099)*AY36</f>
        <v>0</v>
      </c>
      <c r="BR36" s="85">
        <f t="shared" si="13"/>
        <v>0</v>
      </c>
      <c r="BS36" s="85">
        <f t="shared" si="14"/>
        <v>0</v>
      </c>
      <c r="BT36" s="59">
        <f>(J19-BI36)*J10</f>
        <v>-168925.00594</v>
      </c>
      <c r="BU36" s="59">
        <f>(J21-BJ36)*J12</f>
        <v>509609.94390000001</v>
      </c>
      <c r="BV36" s="66"/>
      <c r="CH36" s="67"/>
      <c r="CI36" s="67"/>
      <c r="CJ36" s="89"/>
      <c r="CK36" s="89"/>
      <c r="CL36" s="1"/>
      <c r="CM36" s="1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</row>
    <row r="37" spans="2:123" ht="22.5" customHeight="1" thickTop="1" thickBot="1" x14ac:dyDescent="0.35">
      <c r="B37" s="21">
        <f t="shared" si="0"/>
        <v>31432</v>
      </c>
      <c r="C37" s="22">
        <f t="shared" si="1"/>
        <v>1.0706214689265536</v>
      </c>
      <c r="D37" s="23">
        <f t="shared" si="2"/>
        <v>379</v>
      </c>
      <c r="E37" s="23">
        <f t="shared" si="3"/>
        <v>354</v>
      </c>
      <c r="F37" s="127">
        <f t="shared" si="12"/>
        <v>18950</v>
      </c>
      <c r="G37" s="127">
        <f t="shared" si="4"/>
        <v>53100</v>
      </c>
      <c r="H37" s="6"/>
      <c r="I37" s="205"/>
      <c r="J37" s="206"/>
      <c r="K37" s="14">
        <f>K36*K38</f>
        <v>7500</v>
      </c>
      <c r="L37" s="147" t="s">
        <v>63</v>
      </c>
      <c r="M37" s="149">
        <v>2.4394200000000001</v>
      </c>
      <c r="N37" s="154">
        <f>J8</f>
        <v>1090.3</v>
      </c>
      <c r="O37" s="152">
        <f>N37*M37</f>
        <v>2659.6996260000001</v>
      </c>
      <c r="P37" s="150">
        <f>SUM(N37:O37)</f>
        <v>3749.9996259999998</v>
      </c>
      <c r="Q37" s="14"/>
      <c r="R37" s="3"/>
      <c r="S37" s="3"/>
      <c r="T37" s="10"/>
      <c r="U37" s="14"/>
      <c r="V37" s="14"/>
      <c r="W37" s="156">
        <f>MAX(W36,N44)</f>
        <v>377519.93795999995</v>
      </c>
      <c r="X37" s="157"/>
      <c r="Y37" s="157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91"/>
      <c r="AT37" s="89"/>
      <c r="AU37" s="89"/>
      <c r="AV37" s="91"/>
      <c r="AW37" s="91"/>
      <c r="AX37" s="125">
        <v>31432</v>
      </c>
      <c r="AY37" s="59">
        <f t="shared" si="5"/>
        <v>1.0706214689265536</v>
      </c>
      <c r="AZ37" s="59">
        <f>BI37*K36</f>
        <v>18950</v>
      </c>
      <c r="BA37" s="59"/>
      <c r="BB37" s="59"/>
      <c r="BC37" s="59">
        <f>K41*BJ37</f>
        <v>53100</v>
      </c>
      <c r="BD37" s="59"/>
      <c r="BE37" s="59"/>
      <c r="BF37" s="59">
        <f t="shared" si="6"/>
        <v>34150</v>
      </c>
      <c r="BG37" s="60">
        <f>(AY37=AY2099)*AX37</f>
        <v>0</v>
      </c>
      <c r="BH37" s="60">
        <f>(AY37=AY2101)*AX37</f>
        <v>0</v>
      </c>
      <c r="BI37" s="89">
        <v>379</v>
      </c>
      <c r="BJ37" s="89">
        <v>354</v>
      </c>
      <c r="BK37" s="59">
        <f t="shared" si="7"/>
        <v>340849.93795999995</v>
      </c>
      <c r="BL37" s="60">
        <f>(BK37=BK2101)*AX37</f>
        <v>0</v>
      </c>
      <c r="BM37" s="85">
        <f>(BK37=BK2101)*AY37</f>
        <v>0</v>
      </c>
      <c r="BN37" s="85">
        <f t="shared" si="8"/>
        <v>0</v>
      </c>
      <c r="BO37" s="85">
        <f t="shared" si="9"/>
        <v>0</v>
      </c>
      <c r="BP37" s="60">
        <f>(BK37=BK2099)*AX37</f>
        <v>0</v>
      </c>
      <c r="BQ37" s="64">
        <f>(BK37=BK2099)*AY37</f>
        <v>0</v>
      </c>
      <c r="BR37" s="85">
        <f t="shared" si="13"/>
        <v>0</v>
      </c>
      <c r="BS37" s="85">
        <f t="shared" si="14"/>
        <v>0</v>
      </c>
      <c r="BT37" s="59">
        <f>(J19-BI37)*J10</f>
        <v>-168550.00594</v>
      </c>
      <c r="BU37" s="59">
        <f>(J21-BJ37)*J12</f>
        <v>509399.94389999995</v>
      </c>
      <c r="BV37" s="66"/>
      <c r="CH37" s="67"/>
      <c r="CI37" s="67"/>
      <c r="CJ37" s="89"/>
      <c r="CK37" s="89"/>
      <c r="CL37" s="9"/>
      <c r="CM37" s="1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</row>
    <row r="38" spans="2:123" ht="22.5" customHeight="1" thickTop="1" thickBot="1" x14ac:dyDescent="0.3">
      <c r="B38" s="21">
        <f t="shared" si="0"/>
        <v>31439</v>
      </c>
      <c r="C38" s="22">
        <f t="shared" si="1"/>
        <v>1.0556348074179742</v>
      </c>
      <c r="D38" s="23">
        <f t="shared" si="2"/>
        <v>370</v>
      </c>
      <c r="E38" s="23">
        <f t="shared" si="3"/>
        <v>350.5</v>
      </c>
      <c r="F38" s="127">
        <f t="shared" si="12"/>
        <v>18500</v>
      </c>
      <c r="G38" s="127">
        <f t="shared" si="4"/>
        <v>52575</v>
      </c>
      <c r="H38" s="6"/>
      <c r="I38" s="207" t="s">
        <v>31</v>
      </c>
      <c r="J38" s="216">
        <f>J19*J10</f>
        <v>-187500.00594</v>
      </c>
      <c r="K38" s="14">
        <f>J45/100</f>
        <v>150</v>
      </c>
      <c r="L38" s="148"/>
      <c r="M38" s="149"/>
      <c r="N38" s="155"/>
      <c r="O38" s="153"/>
      <c r="P38" s="151"/>
      <c r="Q38" s="14"/>
      <c r="R38" s="3"/>
      <c r="S38" s="3"/>
      <c r="T38" s="10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91"/>
      <c r="AT38" s="89"/>
      <c r="AU38" s="89"/>
      <c r="AV38" s="91"/>
      <c r="AW38" s="91"/>
      <c r="AX38" s="125">
        <v>31439</v>
      </c>
      <c r="AY38" s="59">
        <f t="shared" si="5"/>
        <v>1.0556348074179742</v>
      </c>
      <c r="AZ38" s="59">
        <f>BI38*K36</f>
        <v>18500</v>
      </c>
      <c r="BA38" s="59"/>
      <c r="BB38" s="59"/>
      <c r="BC38" s="59">
        <f>K41*BJ38</f>
        <v>52575</v>
      </c>
      <c r="BD38" s="59"/>
      <c r="BE38" s="59"/>
      <c r="BF38" s="59">
        <f t="shared" si="6"/>
        <v>34075</v>
      </c>
      <c r="BG38" s="60">
        <f>(AY38=AY2099)*AX38</f>
        <v>0</v>
      </c>
      <c r="BH38" s="60">
        <f>(AY38=AY2101)*AX38</f>
        <v>0</v>
      </c>
      <c r="BI38" s="89">
        <v>370</v>
      </c>
      <c r="BJ38" s="89">
        <v>350.5</v>
      </c>
      <c r="BK38" s="59">
        <f t="shared" si="7"/>
        <v>340924.93795999995</v>
      </c>
      <c r="BL38" s="60">
        <f>(BK38=BK2101)*AX38</f>
        <v>0</v>
      </c>
      <c r="BM38" s="85">
        <f>(BK38=BK2101)*AY38</f>
        <v>0</v>
      </c>
      <c r="BN38" s="85">
        <f t="shared" si="8"/>
        <v>0</v>
      </c>
      <c r="BO38" s="85">
        <f t="shared" si="9"/>
        <v>0</v>
      </c>
      <c r="BP38" s="60">
        <f>(BK38=BK2099)*AX38</f>
        <v>0</v>
      </c>
      <c r="BQ38" s="64">
        <f>(BK38=BK2099)*AY38</f>
        <v>0</v>
      </c>
      <c r="BR38" s="85">
        <f t="shared" si="13"/>
        <v>0</v>
      </c>
      <c r="BS38" s="85">
        <f t="shared" si="14"/>
        <v>0</v>
      </c>
      <c r="BT38" s="59">
        <f>(J19-BI38)*J10</f>
        <v>-169000.00594</v>
      </c>
      <c r="BU38" s="59">
        <f>(J21-BJ38)*J12</f>
        <v>509924.94389999995</v>
      </c>
      <c r="BV38" s="66"/>
      <c r="CH38" s="67"/>
      <c r="CI38" s="67"/>
      <c r="CJ38" s="67"/>
      <c r="CK38" s="67"/>
      <c r="CL38" s="1"/>
      <c r="CM38" s="1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</row>
    <row r="39" spans="2:123" ht="22.5" customHeight="1" thickTop="1" x14ac:dyDescent="0.3">
      <c r="B39" s="21">
        <f t="shared" si="0"/>
        <v>31446</v>
      </c>
      <c r="C39" s="22">
        <f t="shared" si="1"/>
        <v>1.071269817750778</v>
      </c>
      <c r="D39" s="23">
        <f t="shared" si="2"/>
        <v>361.5</v>
      </c>
      <c r="E39" s="23">
        <f t="shared" si="3"/>
        <v>337.45</v>
      </c>
      <c r="F39" s="127">
        <f t="shared" si="12"/>
        <v>18075</v>
      </c>
      <c r="G39" s="127">
        <f t="shared" si="4"/>
        <v>50617.5</v>
      </c>
      <c r="H39" s="6"/>
      <c r="I39" s="207"/>
      <c r="J39" s="216"/>
      <c r="K39" s="16">
        <f>J12*-1</f>
        <v>-150</v>
      </c>
      <c r="L39" s="213">
        <v>135</v>
      </c>
      <c r="M39" s="214"/>
      <c r="N39" s="214"/>
      <c r="O39" s="214"/>
      <c r="P39" s="215"/>
      <c r="Q39" s="16"/>
      <c r="R39" s="3"/>
      <c r="S39" s="3"/>
      <c r="T39" s="10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87"/>
      <c r="AT39" s="89"/>
      <c r="AU39" s="89"/>
      <c r="AV39" s="87"/>
      <c r="AW39" s="87"/>
      <c r="AX39" s="125">
        <v>31446</v>
      </c>
      <c r="AY39" s="59">
        <f t="shared" si="5"/>
        <v>1.071269817750778</v>
      </c>
      <c r="AZ39" s="59">
        <f>BI39*K36</f>
        <v>18075</v>
      </c>
      <c r="BA39" s="59"/>
      <c r="BB39" s="59"/>
      <c r="BC39" s="59">
        <f>K41*BJ39</f>
        <v>50617.5</v>
      </c>
      <c r="BD39" s="59"/>
      <c r="BE39" s="59"/>
      <c r="BF39" s="59">
        <f t="shared" si="6"/>
        <v>32542.5</v>
      </c>
      <c r="BG39" s="60">
        <f>(AY39=AY2099)*AX39</f>
        <v>0</v>
      </c>
      <c r="BH39" s="60">
        <f>(AY39=AY2101)*AX39</f>
        <v>0</v>
      </c>
      <c r="BI39" s="89">
        <v>361.5</v>
      </c>
      <c r="BJ39" s="89">
        <v>337.45</v>
      </c>
      <c r="BK39" s="59">
        <f t="shared" si="7"/>
        <v>342457.43796000001</v>
      </c>
      <c r="BL39" s="60">
        <f>(BK39=BK2101)*AX39</f>
        <v>0</v>
      </c>
      <c r="BM39" s="85">
        <f>(BK39=BK2101)*AY39</f>
        <v>0</v>
      </c>
      <c r="BN39" s="85">
        <f t="shared" si="8"/>
        <v>0</v>
      </c>
      <c r="BO39" s="85">
        <f t="shared" si="9"/>
        <v>0</v>
      </c>
      <c r="BP39" s="60">
        <f>(BK39=BK2099)*AX39</f>
        <v>0</v>
      </c>
      <c r="BQ39" s="64">
        <f>(BK39=BK2099)*AY39</f>
        <v>0</v>
      </c>
      <c r="BR39" s="85">
        <f t="shared" si="13"/>
        <v>0</v>
      </c>
      <c r="BS39" s="85">
        <f t="shared" si="14"/>
        <v>0</v>
      </c>
      <c r="BT39" s="59">
        <f>(J19-BI39)*J10</f>
        <v>-169425.00594</v>
      </c>
      <c r="BU39" s="59">
        <f>(J21-BJ39)*J12</f>
        <v>511882.44390000001</v>
      </c>
      <c r="BV39" s="66"/>
      <c r="CH39" s="67"/>
      <c r="CI39" s="67"/>
      <c r="CJ39" s="67"/>
      <c r="CK39" s="89"/>
      <c r="CL39" s="1"/>
      <c r="CM39" s="1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</row>
    <row r="40" spans="2:123" ht="22.5" customHeight="1" x14ac:dyDescent="0.25">
      <c r="B40" s="21">
        <f t="shared" si="0"/>
        <v>31453</v>
      </c>
      <c r="C40" s="22">
        <f t="shared" si="1"/>
        <v>1.1136260751471254</v>
      </c>
      <c r="D40" s="23">
        <f t="shared" si="2"/>
        <v>369</v>
      </c>
      <c r="E40" s="23">
        <f t="shared" si="3"/>
        <v>331.35</v>
      </c>
      <c r="F40" s="127">
        <f t="shared" si="12"/>
        <v>18450</v>
      </c>
      <c r="G40" s="127">
        <f t="shared" si="4"/>
        <v>49702.5</v>
      </c>
      <c r="H40" s="6"/>
      <c r="I40" s="207" t="s">
        <v>81</v>
      </c>
      <c r="J40" s="217">
        <f>J21*J12</f>
        <v>562499.94389999995</v>
      </c>
      <c r="K40" s="12">
        <f>J12</f>
        <v>150</v>
      </c>
      <c r="L40" s="212" t="s">
        <v>51</v>
      </c>
      <c r="M40" s="212"/>
      <c r="N40" s="138">
        <v>100000</v>
      </c>
      <c r="O40" s="138"/>
      <c r="P40" s="56" t="s">
        <v>54</v>
      </c>
      <c r="Q40" s="12"/>
      <c r="R40" s="12"/>
      <c r="S40" s="12"/>
      <c r="T40" s="10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90"/>
      <c r="AT40" s="89"/>
      <c r="AU40" s="89"/>
      <c r="AV40" s="90"/>
      <c r="AW40" s="90"/>
      <c r="AX40" s="125">
        <v>31453</v>
      </c>
      <c r="AY40" s="59">
        <f t="shared" si="5"/>
        <v>1.1136260751471254</v>
      </c>
      <c r="AZ40" s="59">
        <f>BI40*K36</f>
        <v>18450</v>
      </c>
      <c r="BA40" s="59"/>
      <c r="BB40" s="59"/>
      <c r="BC40" s="59">
        <f>K41*BJ40</f>
        <v>49702.5</v>
      </c>
      <c r="BD40" s="59"/>
      <c r="BE40" s="59"/>
      <c r="BF40" s="59">
        <f t="shared" si="6"/>
        <v>31252.5</v>
      </c>
      <c r="BG40" s="60">
        <f>(AY40=AY2099)*AX40</f>
        <v>0</v>
      </c>
      <c r="BH40" s="60">
        <f>(AY40=AY2101)*AX40</f>
        <v>0</v>
      </c>
      <c r="BI40" s="89">
        <v>369</v>
      </c>
      <c r="BJ40" s="89">
        <v>331.35</v>
      </c>
      <c r="BK40" s="59">
        <f t="shared" si="7"/>
        <v>343747.43796000001</v>
      </c>
      <c r="BL40" s="60">
        <f>(BK40=BK2101)*AX40</f>
        <v>0</v>
      </c>
      <c r="BM40" s="85">
        <f>(BK40=BK2101)*AY40</f>
        <v>0</v>
      </c>
      <c r="BN40" s="85">
        <f t="shared" si="8"/>
        <v>0</v>
      </c>
      <c r="BO40" s="85">
        <f t="shared" si="9"/>
        <v>0</v>
      </c>
      <c r="BP40" s="60">
        <f>(BK40=BK2099)*AX40</f>
        <v>0</v>
      </c>
      <c r="BQ40" s="64">
        <f>(BK40=BK2099)*AY40</f>
        <v>0</v>
      </c>
      <c r="BR40" s="85">
        <f t="shared" si="13"/>
        <v>0</v>
      </c>
      <c r="BS40" s="85">
        <f t="shared" si="14"/>
        <v>0</v>
      </c>
      <c r="BT40" s="59">
        <f>(J19-BI40)*J10</f>
        <v>-169050.00594</v>
      </c>
      <c r="BU40" s="59">
        <f>(J21-BJ40)*J12</f>
        <v>512797.44390000001</v>
      </c>
      <c r="BV40" s="66"/>
      <c r="BW40" s="66"/>
      <c r="BX40" s="67"/>
      <c r="BY40" s="67"/>
      <c r="CE40" s="92"/>
      <c r="CF40" s="76"/>
      <c r="CH40" s="67"/>
      <c r="CI40" s="67"/>
      <c r="CJ40" s="67"/>
      <c r="CK40" s="67"/>
      <c r="CL40" s="1"/>
      <c r="CM40" s="1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</row>
    <row r="41" spans="2:123" ht="22.5" customHeight="1" x14ac:dyDescent="0.25">
      <c r="B41" s="21">
        <f t="shared" si="0"/>
        <v>31460</v>
      </c>
      <c r="C41" s="22">
        <f t="shared" si="1"/>
        <v>1.1775147928994083</v>
      </c>
      <c r="D41" s="23">
        <f t="shared" si="2"/>
        <v>398</v>
      </c>
      <c r="E41" s="23">
        <f t="shared" si="3"/>
        <v>338</v>
      </c>
      <c r="F41" s="127">
        <f t="shared" si="12"/>
        <v>19900</v>
      </c>
      <c r="G41" s="127">
        <f t="shared" si="4"/>
        <v>50700</v>
      </c>
      <c r="H41" s="6"/>
      <c r="I41" s="207"/>
      <c r="J41" s="217"/>
      <c r="K41" s="12">
        <f>MAX(K39:K40)</f>
        <v>150</v>
      </c>
      <c r="L41" s="212"/>
      <c r="M41" s="212"/>
      <c r="N41" s="138"/>
      <c r="O41" s="138"/>
      <c r="P41" s="141">
        <f>J14</f>
        <v>0.328275073013579</v>
      </c>
      <c r="Q41" s="12"/>
      <c r="R41" s="14"/>
      <c r="S41" s="14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90"/>
      <c r="AT41" s="89"/>
      <c r="AU41" s="89"/>
      <c r="AV41" s="90"/>
      <c r="AW41" s="90"/>
      <c r="AX41" s="125">
        <v>31460</v>
      </c>
      <c r="AY41" s="59">
        <f t="shared" si="5"/>
        <v>1.1775147928994083</v>
      </c>
      <c r="AZ41" s="59">
        <f>BI41*K36</f>
        <v>19900</v>
      </c>
      <c r="BA41" s="59"/>
      <c r="BB41" s="59"/>
      <c r="BC41" s="59">
        <f>K41*BJ41</f>
        <v>50700</v>
      </c>
      <c r="BD41" s="59"/>
      <c r="BE41" s="59"/>
      <c r="BF41" s="59">
        <f t="shared" si="6"/>
        <v>30800</v>
      </c>
      <c r="BG41" s="60">
        <f>(AY41=AY2099)*AX41</f>
        <v>0</v>
      </c>
      <c r="BH41" s="60">
        <f>(AY41=AY2101)*AX41</f>
        <v>0</v>
      </c>
      <c r="BI41" s="89">
        <v>398</v>
      </c>
      <c r="BJ41" s="89">
        <v>338</v>
      </c>
      <c r="BK41" s="59">
        <f t="shared" si="7"/>
        <v>344199.93795999995</v>
      </c>
      <c r="BL41" s="60">
        <f>(BK41=BK2101)*AX41</f>
        <v>0</v>
      </c>
      <c r="BM41" s="85">
        <f>(BK41=BK2101)*AY41</f>
        <v>0</v>
      </c>
      <c r="BN41" s="85">
        <f t="shared" si="8"/>
        <v>0</v>
      </c>
      <c r="BO41" s="85">
        <f t="shared" si="9"/>
        <v>0</v>
      </c>
      <c r="BP41" s="60">
        <f>(BK41=BK2099)*AX41</f>
        <v>0</v>
      </c>
      <c r="BQ41" s="64">
        <f>(BK41=BK2099)*AY41</f>
        <v>0</v>
      </c>
      <c r="BR41" s="85">
        <f t="shared" si="13"/>
        <v>0</v>
      </c>
      <c r="BS41" s="85">
        <f t="shared" si="14"/>
        <v>0</v>
      </c>
      <c r="BT41" s="59">
        <f>(J19-BI41)*J10</f>
        <v>-167600.00594</v>
      </c>
      <c r="BU41" s="59">
        <f>(J21-BJ41)*J12</f>
        <v>511799.94389999995</v>
      </c>
      <c r="BV41" s="66"/>
      <c r="BW41" s="66"/>
      <c r="BX41" s="67"/>
      <c r="BY41" s="67"/>
      <c r="CE41" s="92"/>
      <c r="CF41" s="76"/>
      <c r="CH41" s="67"/>
      <c r="CI41" s="67"/>
      <c r="CJ41" s="67"/>
      <c r="CK41" s="67"/>
      <c r="CL41" s="1"/>
      <c r="CM41" s="1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</row>
    <row r="42" spans="2:123" ht="22.5" customHeight="1" x14ac:dyDescent="0.25">
      <c r="B42" s="21">
        <f t="shared" si="0"/>
        <v>31467</v>
      </c>
      <c r="C42" s="22">
        <f t="shared" si="1"/>
        <v>1.1873428951648677</v>
      </c>
      <c r="D42" s="23">
        <f t="shared" si="2"/>
        <v>401.5</v>
      </c>
      <c r="E42" s="23">
        <f t="shared" si="3"/>
        <v>338.15</v>
      </c>
      <c r="F42" s="127">
        <f t="shared" si="12"/>
        <v>20075</v>
      </c>
      <c r="G42" s="127">
        <f t="shared" si="4"/>
        <v>50722.5</v>
      </c>
      <c r="H42" s="6"/>
      <c r="I42" s="207" t="s">
        <v>32</v>
      </c>
      <c r="J42" s="202">
        <f>J40+J38</f>
        <v>374999.93795999995</v>
      </c>
      <c r="K42" s="14">
        <f>K41*K43</f>
        <v>120</v>
      </c>
      <c r="L42" s="220" t="s">
        <v>6</v>
      </c>
      <c r="M42" s="220"/>
      <c r="N42" s="139">
        <f>J15</f>
        <v>7500</v>
      </c>
      <c r="O42" s="139"/>
      <c r="P42" s="141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91"/>
      <c r="AT42" s="89"/>
      <c r="AU42" s="89"/>
      <c r="AV42" s="91"/>
      <c r="AW42" s="91"/>
      <c r="AX42" s="125">
        <v>31467</v>
      </c>
      <c r="AY42" s="59">
        <f t="shared" si="5"/>
        <v>1.1873428951648677</v>
      </c>
      <c r="AZ42" s="59">
        <f>BI42*K36</f>
        <v>20075</v>
      </c>
      <c r="BA42" s="59"/>
      <c r="BB42" s="59"/>
      <c r="BC42" s="59">
        <f>K41*BJ42</f>
        <v>50722.5</v>
      </c>
      <c r="BD42" s="59"/>
      <c r="BE42" s="59"/>
      <c r="BF42" s="59">
        <f t="shared" si="6"/>
        <v>30647.5</v>
      </c>
      <c r="BG42" s="60">
        <f>(AY42=AY2099)*AX42</f>
        <v>0</v>
      </c>
      <c r="BH42" s="60">
        <f>(AY42=AY2101)*AX42</f>
        <v>0</v>
      </c>
      <c r="BI42" s="89">
        <v>401.5</v>
      </c>
      <c r="BJ42" s="89">
        <v>338.15</v>
      </c>
      <c r="BK42" s="59">
        <f t="shared" si="7"/>
        <v>344352.43795999995</v>
      </c>
      <c r="BL42" s="60">
        <f>(BK42=BK2101)*AX42</f>
        <v>0</v>
      </c>
      <c r="BM42" s="85">
        <f>(BK42=BK2101)*AY42</f>
        <v>0</v>
      </c>
      <c r="BN42" s="85">
        <f t="shared" si="8"/>
        <v>0</v>
      </c>
      <c r="BO42" s="85">
        <f t="shared" si="9"/>
        <v>0</v>
      </c>
      <c r="BP42" s="60">
        <f>(BK42=BK2099)*AX42</f>
        <v>0</v>
      </c>
      <c r="BQ42" s="64">
        <f>(BK42=BK2099)*AY42</f>
        <v>0</v>
      </c>
      <c r="BR42" s="85">
        <f t="shared" si="13"/>
        <v>0</v>
      </c>
      <c r="BS42" s="85">
        <f t="shared" si="14"/>
        <v>0</v>
      </c>
      <c r="BT42" s="59">
        <f>(J19-BI42)*J10</f>
        <v>-167425.00594</v>
      </c>
      <c r="BU42" s="59">
        <f>(J21-BJ42)*J12</f>
        <v>511777.44389999995</v>
      </c>
      <c r="BV42" s="66"/>
      <c r="BW42" s="66"/>
      <c r="BX42" s="67"/>
      <c r="BY42" s="67"/>
      <c r="CE42" s="92"/>
      <c r="CF42" s="76"/>
      <c r="CH42" s="67"/>
      <c r="CI42" s="67"/>
      <c r="CJ42" s="67"/>
      <c r="CK42" s="67"/>
      <c r="CL42" s="1"/>
      <c r="CM42" s="1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</row>
    <row r="43" spans="2:123" ht="22.5" customHeight="1" x14ac:dyDescent="0.25">
      <c r="B43" s="21">
        <f t="shared" si="0"/>
        <v>31474</v>
      </c>
      <c r="C43" s="22">
        <f t="shared" si="1"/>
        <v>1.183923110528615</v>
      </c>
      <c r="D43" s="23">
        <f t="shared" si="2"/>
        <v>406.5</v>
      </c>
      <c r="E43" s="23">
        <f t="shared" si="3"/>
        <v>343.35</v>
      </c>
      <c r="F43" s="127">
        <f t="shared" si="12"/>
        <v>20325</v>
      </c>
      <c r="G43" s="127">
        <f t="shared" si="4"/>
        <v>51502.5</v>
      </c>
      <c r="H43" s="6"/>
      <c r="I43" s="207"/>
      <c r="J43" s="202"/>
      <c r="K43" s="14">
        <f>J49/5000</f>
        <v>0.8</v>
      </c>
      <c r="L43" s="220"/>
      <c r="M43" s="220"/>
      <c r="N43" s="139"/>
      <c r="O43" s="139"/>
      <c r="P43" s="56" t="s">
        <v>55</v>
      </c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91"/>
      <c r="AT43" s="89"/>
      <c r="AU43" s="89"/>
      <c r="AV43" s="91"/>
      <c r="AW43" s="91"/>
      <c r="AX43" s="125">
        <v>31474</v>
      </c>
      <c r="AY43" s="59">
        <f t="shared" si="5"/>
        <v>1.183923110528615</v>
      </c>
      <c r="AZ43" s="59">
        <f>BI43*K36</f>
        <v>20325</v>
      </c>
      <c r="BA43" s="59"/>
      <c r="BB43" s="59"/>
      <c r="BC43" s="59">
        <f>K41*BJ43</f>
        <v>51502.5</v>
      </c>
      <c r="BD43" s="59"/>
      <c r="BE43" s="59"/>
      <c r="BF43" s="59">
        <f t="shared" si="6"/>
        <v>31177.5</v>
      </c>
      <c r="BG43" s="60">
        <f>(AY43=AY2099)*AX43</f>
        <v>0</v>
      </c>
      <c r="BH43" s="60">
        <f>(AY43=AY2101)*AX43</f>
        <v>0</v>
      </c>
      <c r="BI43" s="89">
        <v>406.5</v>
      </c>
      <c r="BJ43" s="89">
        <v>343.35</v>
      </c>
      <c r="BK43" s="59">
        <f t="shared" si="7"/>
        <v>343822.43796000001</v>
      </c>
      <c r="BL43" s="60">
        <f>(BK43=BK2101)*AX43</f>
        <v>0</v>
      </c>
      <c r="BM43" s="85">
        <f>(BK43=BK2101)*AY43</f>
        <v>0</v>
      </c>
      <c r="BN43" s="85">
        <f t="shared" si="8"/>
        <v>0</v>
      </c>
      <c r="BO43" s="85">
        <f t="shared" si="9"/>
        <v>0</v>
      </c>
      <c r="BP43" s="60">
        <f>(BK43=BK2099)*AX43</f>
        <v>0</v>
      </c>
      <c r="BQ43" s="64">
        <f>(BK43=BK2099)*AY43</f>
        <v>0</v>
      </c>
      <c r="BR43" s="85">
        <f t="shared" si="13"/>
        <v>0</v>
      </c>
      <c r="BS43" s="85">
        <f t="shared" si="14"/>
        <v>0</v>
      </c>
      <c r="BT43" s="59">
        <f>(J19-BI43)*J10</f>
        <v>-167175.00594</v>
      </c>
      <c r="BU43" s="59">
        <f>(J21-BJ43)*J12</f>
        <v>510997.44390000001</v>
      </c>
      <c r="BV43" s="66"/>
      <c r="BW43" s="66"/>
      <c r="BX43" s="67"/>
      <c r="BY43" s="67"/>
      <c r="CE43" s="92"/>
      <c r="CF43" s="76"/>
      <c r="CH43" s="67"/>
      <c r="CI43" s="67"/>
      <c r="CJ43" s="67"/>
      <c r="CK43" s="93"/>
      <c r="CL43" s="10"/>
      <c r="CM43" s="1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</row>
    <row r="44" spans="2:123" ht="22.5" customHeight="1" x14ac:dyDescent="0.25">
      <c r="B44" s="21">
        <f t="shared" si="0"/>
        <v>31481</v>
      </c>
      <c r="C44" s="22">
        <f t="shared" si="1"/>
        <v>1.1795977011494252</v>
      </c>
      <c r="D44" s="23">
        <f t="shared" si="2"/>
        <v>410.5</v>
      </c>
      <c r="E44" s="23">
        <f t="shared" si="3"/>
        <v>348</v>
      </c>
      <c r="F44" s="127">
        <f t="shared" si="12"/>
        <v>20525</v>
      </c>
      <c r="G44" s="127">
        <f t="shared" si="4"/>
        <v>52200</v>
      </c>
      <c r="H44" s="6"/>
      <c r="I44" s="52" t="s">
        <v>5</v>
      </c>
      <c r="J44" s="53" t="s">
        <v>40</v>
      </c>
      <c r="K44" s="14">
        <f>+MAX(K37,K42)</f>
        <v>7500</v>
      </c>
      <c r="L44" s="137" t="s">
        <v>52</v>
      </c>
      <c r="M44" s="137"/>
      <c r="N44" s="140">
        <f>J24</f>
        <v>377519.93795999995</v>
      </c>
      <c r="O44" s="140"/>
      <c r="P44" s="142">
        <f>J23</f>
        <v>0.99999986858667078</v>
      </c>
      <c r="Q44" s="14"/>
      <c r="R44" s="3"/>
      <c r="S44" s="3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91"/>
      <c r="AT44" s="89"/>
      <c r="AU44" s="89"/>
      <c r="AV44" s="91"/>
      <c r="AW44" s="91"/>
      <c r="AX44" s="125">
        <v>31481</v>
      </c>
      <c r="AY44" s="59">
        <f t="shared" si="5"/>
        <v>1.1795977011494252</v>
      </c>
      <c r="AZ44" s="59">
        <f>BI44*K36</f>
        <v>20525</v>
      </c>
      <c r="BA44" s="59"/>
      <c r="BB44" s="59"/>
      <c r="BC44" s="59">
        <f>K41*BJ44</f>
        <v>52200</v>
      </c>
      <c r="BD44" s="59"/>
      <c r="BE44" s="59"/>
      <c r="BF44" s="59">
        <f t="shared" si="6"/>
        <v>31675</v>
      </c>
      <c r="BG44" s="60">
        <f>(AY44=AY2099)*AX44</f>
        <v>0</v>
      </c>
      <c r="BH44" s="60">
        <f>(AY44=AY2101)*AX44</f>
        <v>0</v>
      </c>
      <c r="BI44" s="89">
        <v>410.5</v>
      </c>
      <c r="BJ44" s="89">
        <v>348</v>
      </c>
      <c r="BK44" s="59">
        <f t="shared" si="7"/>
        <v>343324.93795999995</v>
      </c>
      <c r="BL44" s="60">
        <f>(BK44=BK2101)*AX44</f>
        <v>0</v>
      </c>
      <c r="BM44" s="85">
        <f>(BK44=BK2101)*AY44</f>
        <v>0</v>
      </c>
      <c r="BN44" s="85">
        <f t="shared" si="8"/>
        <v>0</v>
      </c>
      <c r="BO44" s="85">
        <f t="shared" si="9"/>
        <v>0</v>
      </c>
      <c r="BP44" s="60">
        <f>(BK44=BK2099)*AX44</f>
        <v>0</v>
      </c>
      <c r="BQ44" s="64">
        <f>(BK44=BK2099)*AY44</f>
        <v>0</v>
      </c>
      <c r="BR44" s="85">
        <f t="shared" si="13"/>
        <v>0</v>
      </c>
      <c r="BS44" s="85">
        <f t="shared" si="14"/>
        <v>0</v>
      </c>
      <c r="BT44" s="59">
        <f>(J19-BI44)*J10</f>
        <v>-166975.00594</v>
      </c>
      <c r="BU44" s="59">
        <f>(J21-BJ44)*J12</f>
        <v>510299.94389999995</v>
      </c>
      <c r="BV44" s="66"/>
      <c r="BW44" s="66"/>
      <c r="BX44" s="67"/>
      <c r="BY44" s="67"/>
      <c r="BZ44" s="67"/>
      <c r="CE44" s="92"/>
      <c r="CF44" s="76"/>
      <c r="CH44" s="67"/>
      <c r="CI44" s="67"/>
      <c r="CJ44" s="67"/>
      <c r="CK44" s="76"/>
      <c r="CL44" s="7"/>
      <c r="CM44" s="1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</row>
    <row r="45" spans="2:123" ht="22.5" customHeight="1" x14ac:dyDescent="0.25">
      <c r="B45" s="21">
        <f t="shared" si="0"/>
        <v>31488</v>
      </c>
      <c r="C45" s="22">
        <f t="shared" si="1"/>
        <v>1.2383111362992349</v>
      </c>
      <c r="D45" s="23">
        <f t="shared" si="2"/>
        <v>437</v>
      </c>
      <c r="E45" s="23">
        <f t="shared" si="3"/>
        <v>352.9</v>
      </c>
      <c r="F45" s="127">
        <f t="shared" si="12"/>
        <v>21850</v>
      </c>
      <c r="G45" s="127">
        <f t="shared" si="4"/>
        <v>52935</v>
      </c>
      <c r="H45" s="6"/>
      <c r="I45" s="118" t="s">
        <v>7</v>
      </c>
      <c r="J45" s="119">
        <v>15000</v>
      </c>
      <c r="L45" s="137"/>
      <c r="M45" s="137"/>
      <c r="N45" s="140"/>
      <c r="O45" s="140"/>
      <c r="P45" s="142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T45" s="89"/>
      <c r="AU45" s="89"/>
      <c r="AX45" s="125">
        <v>31488</v>
      </c>
      <c r="AY45" s="59">
        <f t="shared" si="5"/>
        <v>1.2383111362992349</v>
      </c>
      <c r="AZ45" s="59">
        <f>BI45*K36</f>
        <v>21850</v>
      </c>
      <c r="BA45" s="59"/>
      <c r="BB45" s="59"/>
      <c r="BC45" s="59">
        <f>K41*BJ45</f>
        <v>52935</v>
      </c>
      <c r="BD45" s="59"/>
      <c r="BE45" s="59"/>
      <c r="BF45" s="59">
        <f t="shared" si="6"/>
        <v>31085</v>
      </c>
      <c r="BG45" s="60">
        <f>(AY45=AY2099)*AX45</f>
        <v>0</v>
      </c>
      <c r="BH45" s="60">
        <f>(AY45=AY2101)*AX45</f>
        <v>0</v>
      </c>
      <c r="BI45" s="89">
        <v>437</v>
      </c>
      <c r="BJ45" s="89">
        <v>352.9</v>
      </c>
      <c r="BK45" s="59">
        <f t="shared" si="7"/>
        <v>343914.93795999995</v>
      </c>
      <c r="BL45" s="60">
        <f>(BK45=BK2101)*AX45</f>
        <v>0</v>
      </c>
      <c r="BM45" s="85">
        <f>(BK45=BK2101)*AY45</f>
        <v>0</v>
      </c>
      <c r="BN45" s="85">
        <f t="shared" si="8"/>
        <v>0</v>
      </c>
      <c r="BO45" s="85">
        <f t="shared" si="9"/>
        <v>0</v>
      </c>
      <c r="BP45" s="60">
        <f>(BK45=BK2099)*AX45</f>
        <v>0</v>
      </c>
      <c r="BQ45" s="64">
        <f>(BK45=BK2099)*AY45</f>
        <v>0</v>
      </c>
      <c r="BR45" s="85">
        <f t="shared" si="13"/>
        <v>0</v>
      </c>
      <c r="BS45" s="85">
        <f t="shared" si="14"/>
        <v>0</v>
      </c>
      <c r="BT45" s="59">
        <f>(J19-BI45)*J10</f>
        <v>-165650.00594</v>
      </c>
      <c r="BU45" s="59">
        <f>(J21-BJ45)*J12</f>
        <v>509564.94389999995</v>
      </c>
      <c r="BV45" s="66"/>
      <c r="BW45" s="66"/>
      <c r="BX45" s="67"/>
      <c r="BY45" s="67"/>
      <c r="BZ45" s="67"/>
      <c r="CE45" s="92"/>
      <c r="CF45" s="76"/>
      <c r="CH45" s="67"/>
      <c r="CI45" s="67"/>
      <c r="CJ45" s="67"/>
      <c r="CK45" s="76"/>
      <c r="CL45" s="7"/>
      <c r="CM45" s="1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</row>
    <row r="46" spans="2:123" ht="22.5" customHeight="1" x14ac:dyDescent="0.25">
      <c r="B46" s="21">
        <f t="shared" si="0"/>
        <v>31495</v>
      </c>
      <c r="C46" s="22">
        <f t="shared" si="1"/>
        <v>1.2273057371096587</v>
      </c>
      <c r="D46" s="23">
        <f t="shared" si="2"/>
        <v>422.5</v>
      </c>
      <c r="E46" s="23">
        <f t="shared" si="3"/>
        <v>344.25</v>
      </c>
      <c r="F46" s="127">
        <f t="shared" si="12"/>
        <v>21125</v>
      </c>
      <c r="G46" s="127">
        <f t="shared" si="4"/>
        <v>51637.5</v>
      </c>
      <c r="H46" s="6"/>
      <c r="I46" s="118" t="s">
        <v>8</v>
      </c>
      <c r="J46" s="119">
        <v>7500</v>
      </c>
      <c r="L46" s="132" t="s">
        <v>62</v>
      </c>
      <c r="M46" s="132"/>
      <c r="N46" s="133">
        <f>(P46*N44)+N42</f>
        <v>7500</v>
      </c>
      <c r="O46" s="133"/>
      <c r="P46" s="134">
        <f>(N44&lt;0)*-1</f>
        <v>0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T46" s="89"/>
      <c r="AU46" s="89"/>
      <c r="AX46" s="125">
        <v>31495</v>
      </c>
      <c r="AY46" s="59">
        <f t="shared" si="5"/>
        <v>1.2273057371096587</v>
      </c>
      <c r="AZ46" s="59">
        <f>BI46*K36</f>
        <v>21125</v>
      </c>
      <c r="BA46" s="59"/>
      <c r="BB46" s="59"/>
      <c r="BC46" s="59">
        <f>K41*BJ46</f>
        <v>51637.5</v>
      </c>
      <c r="BD46" s="59"/>
      <c r="BE46" s="59"/>
      <c r="BF46" s="59">
        <f t="shared" si="6"/>
        <v>30512.5</v>
      </c>
      <c r="BG46" s="60">
        <f>(AY46=AY2099)*AX46</f>
        <v>0</v>
      </c>
      <c r="BH46" s="60">
        <f>(AY46=AY2101)*AX46</f>
        <v>0</v>
      </c>
      <c r="BI46" s="89">
        <v>422.5</v>
      </c>
      <c r="BJ46" s="89">
        <v>344.25</v>
      </c>
      <c r="BK46" s="59">
        <f t="shared" si="7"/>
        <v>344487.43795999995</v>
      </c>
      <c r="BL46" s="60">
        <f>(BK46=BK2101)*AX46</f>
        <v>0</v>
      </c>
      <c r="BM46" s="85">
        <f>(BK46=BK2101)*AY46</f>
        <v>0</v>
      </c>
      <c r="BN46" s="85">
        <f t="shared" si="8"/>
        <v>0</v>
      </c>
      <c r="BO46" s="85">
        <f t="shared" si="9"/>
        <v>0</v>
      </c>
      <c r="BP46" s="60">
        <f>(BK46=BK2099)*AX46</f>
        <v>0</v>
      </c>
      <c r="BQ46" s="64">
        <f>(BK46=BK2099)*AY46</f>
        <v>0</v>
      </c>
      <c r="BR46" s="85">
        <f t="shared" si="13"/>
        <v>0</v>
      </c>
      <c r="BS46" s="85">
        <f t="shared" si="14"/>
        <v>0</v>
      </c>
      <c r="BT46" s="59">
        <f>(J19-BI46)*J10</f>
        <v>-166375.00594</v>
      </c>
      <c r="BU46" s="59">
        <f>(J21-BJ46)*J12</f>
        <v>510862.44389999995</v>
      </c>
      <c r="BV46" s="66"/>
      <c r="BW46" s="66"/>
      <c r="BX46" s="67"/>
      <c r="BY46" s="67"/>
      <c r="BZ46" s="67"/>
      <c r="CE46" s="92"/>
      <c r="CF46" s="76"/>
      <c r="CH46" s="67"/>
      <c r="CI46" s="67"/>
      <c r="CJ46" s="67"/>
      <c r="CK46" s="76"/>
      <c r="CL46" s="7"/>
      <c r="CM46" s="1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</row>
    <row r="47" spans="2:123" ht="22.5" customHeight="1" x14ac:dyDescent="0.25">
      <c r="B47" s="21">
        <f t="shared" si="0"/>
        <v>31502</v>
      </c>
      <c r="C47" s="22">
        <f t="shared" si="1"/>
        <v>1.2167414050822123</v>
      </c>
      <c r="D47" s="23">
        <f t="shared" si="2"/>
        <v>407</v>
      </c>
      <c r="E47" s="23">
        <f t="shared" si="3"/>
        <v>334.5</v>
      </c>
      <c r="F47" s="127">
        <f t="shared" si="12"/>
        <v>20350</v>
      </c>
      <c r="G47" s="127">
        <f t="shared" si="4"/>
        <v>50175</v>
      </c>
      <c r="H47" s="6"/>
      <c r="I47" s="118" t="s">
        <v>9</v>
      </c>
      <c r="J47" s="119">
        <v>1500</v>
      </c>
      <c r="L47" s="132"/>
      <c r="M47" s="132"/>
      <c r="N47" s="133"/>
      <c r="O47" s="133"/>
      <c r="P47" s="134"/>
      <c r="Q47" s="36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T47" s="89"/>
      <c r="AU47" s="89"/>
      <c r="AX47" s="125">
        <v>31502</v>
      </c>
      <c r="AY47" s="59">
        <f t="shared" si="5"/>
        <v>1.2167414050822123</v>
      </c>
      <c r="AZ47" s="59">
        <f>BI47*K36</f>
        <v>20350</v>
      </c>
      <c r="BA47" s="59"/>
      <c r="BB47" s="59"/>
      <c r="BC47" s="59">
        <f>K41*BJ47</f>
        <v>50175</v>
      </c>
      <c r="BD47" s="59"/>
      <c r="BE47" s="59"/>
      <c r="BF47" s="59">
        <f t="shared" si="6"/>
        <v>29825</v>
      </c>
      <c r="BG47" s="60">
        <f>(AY47=AY2099)*AX47</f>
        <v>0</v>
      </c>
      <c r="BH47" s="60">
        <f>(AY47=AY2101)*AX47</f>
        <v>0</v>
      </c>
      <c r="BI47" s="89">
        <v>407</v>
      </c>
      <c r="BJ47" s="89">
        <v>334.5</v>
      </c>
      <c r="BK47" s="59">
        <f t="shared" si="7"/>
        <v>345174.93795999995</v>
      </c>
      <c r="BL47" s="60">
        <f>(BK47=BK2101)*AX47</f>
        <v>0</v>
      </c>
      <c r="BM47" s="85">
        <f>(BK47=BK2101)*AY47</f>
        <v>0</v>
      </c>
      <c r="BN47" s="85">
        <f t="shared" si="8"/>
        <v>0</v>
      </c>
      <c r="BO47" s="85">
        <f t="shared" si="9"/>
        <v>0</v>
      </c>
      <c r="BP47" s="60">
        <f>(BK47=BK2099)*AX47</f>
        <v>0</v>
      </c>
      <c r="BQ47" s="64">
        <f>(BK47=BK2099)*AY47</f>
        <v>0</v>
      </c>
      <c r="BR47" s="85">
        <f t="shared" si="13"/>
        <v>0</v>
      </c>
      <c r="BS47" s="85">
        <f t="shared" si="14"/>
        <v>0</v>
      </c>
      <c r="BT47" s="59">
        <f>(J19-BI47)*J10</f>
        <v>-167150.00594</v>
      </c>
      <c r="BU47" s="59">
        <f>(J21-BJ47)*J12</f>
        <v>512324.94389999995</v>
      </c>
      <c r="BV47" s="66"/>
      <c r="BW47" s="66"/>
      <c r="BX47" s="67"/>
      <c r="BY47" s="67"/>
      <c r="BZ47" s="67"/>
      <c r="CE47" s="92"/>
      <c r="CF47" s="76"/>
      <c r="CH47" s="67"/>
      <c r="CI47" s="67"/>
      <c r="CJ47" s="67"/>
      <c r="CK47" s="76"/>
      <c r="CL47" s="7"/>
      <c r="CM47" s="1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</row>
    <row r="48" spans="2:123" ht="22.5" customHeight="1" x14ac:dyDescent="0.25">
      <c r="B48" s="21">
        <f t="shared" si="0"/>
        <v>31509</v>
      </c>
      <c r="C48" s="22">
        <f t="shared" si="1"/>
        <v>1.2691914022517912</v>
      </c>
      <c r="D48" s="23">
        <f t="shared" si="2"/>
        <v>434</v>
      </c>
      <c r="E48" s="23">
        <f t="shared" si="3"/>
        <v>341.95</v>
      </c>
      <c r="F48" s="127">
        <f t="shared" si="12"/>
        <v>21700</v>
      </c>
      <c r="G48" s="127">
        <f t="shared" si="4"/>
        <v>51292.5</v>
      </c>
      <c r="H48" s="6"/>
      <c r="I48" s="115"/>
      <c r="J48" s="114"/>
      <c r="L48" s="135" t="s">
        <v>60</v>
      </c>
      <c r="M48" s="135"/>
      <c r="N48" s="135"/>
      <c r="O48" s="135"/>
      <c r="P48" s="135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T48" s="89"/>
      <c r="AU48" s="89"/>
      <c r="AX48" s="125">
        <v>31509</v>
      </c>
      <c r="AY48" s="59">
        <f t="shared" si="5"/>
        <v>1.2691914022517912</v>
      </c>
      <c r="AZ48" s="59">
        <f>BI48*K36</f>
        <v>21700</v>
      </c>
      <c r="BA48" s="59"/>
      <c r="BB48" s="59"/>
      <c r="BC48" s="59">
        <f>K41*BJ48</f>
        <v>51292.5</v>
      </c>
      <c r="BD48" s="59"/>
      <c r="BE48" s="59"/>
      <c r="BF48" s="59">
        <f t="shared" si="6"/>
        <v>29592.5</v>
      </c>
      <c r="BG48" s="60">
        <f>(AY48=AY2099)*AX48</f>
        <v>0</v>
      </c>
      <c r="BH48" s="60">
        <f>(AY48=AY2101)*AX48</f>
        <v>0</v>
      </c>
      <c r="BI48" s="89">
        <v>434</v>
      </c>
      <c r="BJ48" s="89">
        <v>341.95</v>
      </c>
      <c r="BK48" s="59">
        <f t="shared" si="7"/>
        <v>345407.43796000001</v>
      </c>
      <c r="BL48" s="60">
        <f>(BK48=BK2101)*AX48</f>
        <v>0</v>
      </c>
      <c r="BM48" s="85">
        <f>(BK48=BK2101)*AY48</f>
        <v>0</v>
      </c>
      <c r="BN48" s="85">
        <f t="shared" si="8"/>
        <v>0</v>
      </c>
      <c r="BO48" s="85">
        <f t="shared" si="9"/>
        <v>0</v>
      </c>
      <c r="BP48" s="60">
        <f>(BK48=BK2099)*AX48</f>
        <v>0</v>
      </c>
      <c r="BQ48" s="64">
        <f>(BK48=BK2099)*AY48</f>
        <v>0</v>
      </c>
      <c r="BR48" s="85">
        <f t="shared" si="13"/>
        <v>0</v>
      </c>
      <c r="BS48" s="85">
        <f t="shared" si="14"/>
        <v>0</v>
      </c>
      <c r="BT48" s="59">
        <f>(J19-BI48)*J10</f>
        <v>-165800.00594</v>
      </c>
      <c r="BU48" s="59">
        <f>(J21-BJ48)*J12</f>
        <v>511207.44390000001</v>
      </c>
      <c r="BV48" s="66"/>
      <c r="BW48" s="66"/>
      <c r="BX48" s="67"/>
      <c r="BY48" s="67"/>
      <c r="BZ48" s="67"/>
      <c r="CE48" s="92"/>
      <c r="CF48" s="76"/>
      <c r="CH48" s="67"/>
      <c r="CI48" s="67"/>
      <c r="CJ48" s="67"/>
      <c r="CK48" s="76"/>
      <c r="CL48" s="7"/>
      <c r="CM48" s="1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</row>
    <row r="49" spans="2:123" ht="22.5" customHeight="1" x14ac:dyDescent="0.25">
      <c r="B49" s="21">
        <f t="shared" si="0"/>
        <v>31516</v>
      </c>
      <c r="C49" s="22">
        <f t="shared" si="1"/>
        <v>1.2055393586005831</v>
      </c>
      <c r="D49" s="23">
        <f t="shared" si="2"/>
        <v>413.5</v>
      </c>
      <c r="E49" s="23">
        <f t="shared" si="3"/>
        <v>343</v>
      </c>
      <c r="F49" s="127">
        <f t="shared" si="12"/>
        <v>20675</v>
      </c>
      <c r="G49" s="127">
        <f t="shared" si="4"/>
        <v>51450</v>
      </c>
      <c r="H49" s="6"/>
      <c r="I49" s="120" t="s">
        <v>70</v>
      </c>
      <c r="J49" s="119">
        <v>4000</v>
      </c>
      <c r="L49" s="136"/>
      <c r="M49" s="136"/>
      <c r="N49" s="136"/>
      <c r="O49" s="136"/>
      <c r="P49" s="136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T49" s="89"/>
      <c r="AU49" s="89"/>
      <c r="AX49" s="125">
        <v>31516</v>
      </c>
      <c r="AY49" s="59">
        <f t="shared" si="5"/>
        <v>1.2055393586005831</v>
      </c>
      <c r="AZ49" s="59">
        <f>BI49*K36</f>
        <v>20675</v>
      </c>
      <c r="BA49" s="59"/>
      <c r="BB49" s="59"/>
      <c r="BC49" s="59">
        <f>K41*BJ49</f>
        <v>51450</v>
      </c>
      <c r="BD49" s="59"/>
      <c r="BE49" s="59"/>
      <c r="BF49" s="59">
        <f t="shared" si="6"/>
        <v>30775</v>
      </c>
      <c r="BG49" s="60">
        <f>(AY49=AY2099)*AX49</f>
        <v>0</v>
      </c>
      <c r="BH49" s="60">
        <f>(AY49=AY2101)*AX49</f>
        <v>0</v>
      </c>
      <c r="BI49" s="89">
        <v>413.5</v>
      </c>
      <c r="BJ49" s="89">
        <v>343</v>
      </c>
      <c r="BK49" s="59">
        <f t="shared" si="7"/>
        <v>344224.93795999995</v>
      </c>
      <c r="BL49" s="60">
        <f>(BK49=BK2101)*AX49</f>
        <v>0</v>
      </c>
      <c r="BM49" s="85">
        <f>(BK49=BK2101)*AY49</f>
        <v>0</v>
      </c>
      <c r="BN49" s="85">
        <f t="shared" si="8"/>
        <v>0</v>
      </c>
      <c r="BO49" s="85">
        <f t="shared" si="9"/>
        <v>0</v>
      </c>
      <c r="BP49" s="60">
        <f>(BK49=BK2099)*AX49</f>
        <v>0</v>
      </c>
      <c r="BQ49" s="64">
        <f>(BK49=BK2099)*AY49</f>
        <v>0</v>
      </c>
      <c r="BR49" s="85">
        <f t="shared" si="13"/>
        <v>0</v>
      </c>
      <c r="BS49" s="85">
        <f t="shared" si="14"/>
        <v>0</v>
      </c>
      <c r="BT49" s="59">
        <f>(J19-BI49)*J10</f>
        <v>-166825.00594</v>
      </c>
      <c r="BU49" s="59">
        <f>(J21-BJ49)*J12</f>
        <v>511049.94389999995</v>
      </c>
      <c r="BV49" s="66"/>
      <c r="BW49" s="66"/>
      <c r="BX49" s="67"/>
      <c r="BY49" s="67"/>
      <c r="BZ49" s="67"/>
      <c r="CE49" s="92"/>
      <c r="CF49" s="76"/>
      <c r="CH49" s="67"/>
      <c r="CI49" s="67"/>
      <c r="CJ49" s="67"/>
      <c r="CK49" s="67"/>
      <c r="CL49" s="1"/>
      <c r="CM49" s="1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</row>
    <row r="50" spans="2:123" ht="22.5" customHeight="1" x14ac:dyDescent="0.25">
      <c r="B50" s="21">
        <f t="shared" si="0"/>
        <v>31523</v>
      </c>
      <c r="C50" s="22">
        <f t="shared" si="1"/>
        <v>1.2309478879372915</v>
      </c>
      <c r="D50" s="23">
        <f t="shared" si="2"/>
        <v>424</v>
      </c>
      <c r="E50" s="23">
        <f t="shared" si="3"/>
        <v>344.45</v>
      </c>
      <c r="F50" s="127">
        <f t="shared" si="12"/>
        <v>21200</v>
      </c>
      <c r="G50" s="127">
        <f t="shared" si="4"/>
        <v>51667.5</v>
      </c>
      <c r="H50" s="6"/>
      <c r="I50" s="124" t="s">
        <v>79</v>
      </c>
      <c r="J50" s="57"/>
      <c r="L50" s="131" t="s">
        <v>53</v>
      </c>
      <c r="M50" s="131"/>
      <c r="N50" s="131"/>
      <c r="O50" s="131"/>
      <c r="P50" s="131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T50" s="89"/>
      <c r="AU50" s="89"/>
      <c r="AX50" s="125">
        <v>31523</v>
      </c>
      <c r="AY50" s="59">
        <f t="shared" si="5"/>
        <v>1.2309478879372915</v>
      </c>
      <c r="AZ50" s="59">
        <f>BI50*K36</f>
        <v>21200</v>
      </c>
      <c r="BA50" s="59"/>
      <c r="BB50" s="59"/>
      <c r="BC50" s="59">
        <f>K41*BJ50</f>
        <v>51667.5</v>
      </c>
      <c r="BD50" s="59"/>
      <c r="BE50" s="59"/>
      <c r="BF50" s="59">
        <f t="shared" si="6"/>
        <v>30467.5</v>
      </c>
      <c r="BG50" s="60">
        <f>(AY50=AY2099)*AX50</f>
        <v>0</v>
      </c>
      <c r="BH50" s="60">
        <f>(AY50=AY2101)*AX50</f>
        <v>0</v>
      </c>
      <c r="BI50" s="89">
        <v>424</v>
      </c>
      <c r="BJ50" s="89">
        <v>344.45</v>
      </c>
      <c r="BK50" s="59">
        <f t="shared" si="7"/>
        <v>344532.43796000001</v>
      </c>
      <c r="BL50" s="60">
        <f>(BK50=BK2101)*AX50</f>
        <v>0</v>
      </c>
      <c r="BM50" s="85">
        <f>(BK50=BK2101)*AY50</f>
        <v>0</v>
      </c>
      <c r="BN50" s="85">
        <f t="shared" si="8"/>
        <v>0</v>
      </c>
      <c r="BO50" s="85">
        <f t="shared" si="9"/>
        <v>0</v>
      </c>
      <c r="BP50" s="60">
        <f>(BK50=BK2099)*AX50</f>
        <v>0</v>
      </c>
      <c r="BQ50" s="64">
        <f>(BK50=BK2099)*AY50</f>
        <v>0</v>
      </c>
      <c r="BR50" s="85">
        <f t="shared" si="13"/>
        <v>0</v>
      </c>
      <c r="BS50" s="85">
        <f t="shared" si="14"/>
        <v>0</v>
      </c>
      <c r="BT50" s="59">
        <f>(J19-BI50)*J10</f>
        <v>-166300.00594</v>
      </c>
      <c r="BU50" s="59">
        <f>(J21-BJ50)*J12</f>
        <v>510832.44390000001</v>
      </c>
      <c r="BV50" s="66"/>
      <c r="BW50" s="66"/>
      <c r="BX50" s="67"/>
      <c r="BY50" s="67"/>
      <c r="BZ50" s="67"/>
      <c r="CE50" s="92"/>
      <c r="CF50" s="76"/>
      <c r="CH50" s="67"/>
      <c r="CI50" s="67"/>
      <c r="CJ50" s="67"/>
      <c r="CK50" s="67"/>
      <c r="CL50" s="1"/>
      <c r="CM50" s="1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</row>
    <row r="51" spans="2:123" ht="22.5" customHeight="1" x14ac:dyDescent="0.25">
      <c r="B51" s="21">
        <f t="shared" si="0"/>
        <v>31530</v>
      </c>
      <c r="C51" s="22">
        <f t="shared" si="1"/>
        <v>1.2097482435597189</v>
      </c>
      <c r="D51" s="23">
        <f t="shared" si="2"/>
        <v>413.25</v>
      </c>
      <c r="E51" s="23">
        <f t="shared" si="3"/>
        <v>341.6</v>
      </c>
      <c r="F51" s="127">
        <f t="shared" si="12"/>
        <v>20662.5</v>
      </c>
      <c r="G51" s="127">
        <f t="shared" si="4"/>
        <v>51240</v>
      </c>
      <c r="H51" s="6"/>
      <c r="I51" s="3"/>
      <c r="J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121"/>
      <c r="Y51" s="122" t="s">
        <v>78</v>
      </c>
      <c r="Z51" s="123" t="s">
        <v>63</v>
      </c>
      <c r="AA51" s="123" t="s">
        <v>2</v>
      </c>
      <c r="AB51" s="3"/>
      <c r="AC51" s="3"/>
      <c r="AD51" s="3"/>
      <c r="AE51" s="3"/>
      <c r="AF51" s="3"/>
      <c r="AT51" s="89"/>
      <c r="AU51" s="89"/>
      <c r="AX51" s="125">
        <v>31530</v>
      </c>
      <c r="AY51" s="59">
        <f t="shared" si="5"/>
        <v>1.2097482435597189</v>
      </c>
      <c r="AZ51" s="59">
        <f>BI51*K36</f>
        <v>20662.5</v>
      </c>
      <c r="BA51" s="59"/>
      <c r="BB51" s="59"/>
      <c r="BC51" s="59">
        <f>K41*BJ51</f>
        <v>51240</v>
      </c>
      <c r="BD51" s="59"/>
      <c r="BE51" s="59"/>
      <c r="BF51" s="59">
        <f t="shared" si="6"/>
        <v>30577.5</v>
      </c>
      <c r="BG51" s="60">
        <f>(AY51=AY2099)*AX51</f>
        <v>0</v>
      </c>
      <c r="BH51" s="60">
        <f>(AY51=AY2101)*AX51</f>
        <v>0</v>
      </c>
      <c r="BI51" s="89">
        <v>413.25</v>
      </c>
      <c r="BJ51" s="89">
        <v>341.6</v>
      </c>
      <c r="BK51" s="59">
        <f t="shared" si="7"/>
        <v>344422.43796000001</v>
      </c>
      <c r="BL51" s="60">
        <f>(BK51=BK2101)*AX51</f>
        <v>0</v>
      </c>
      <c r="BM51" s="85">
        <f>(BK51=BK2101)*AY51</f>
        <v>0</v>
      </c>
      <c r="BN51" s="85">
        <f t="shared" si="8"/>
        <v>0</v>
      </c>
      <c r="BO51" s="85">
        <f t="shared" si="9"/>
        <v>0</v>
      </c>
      <c r="BP51" s="60">
        <f>(BK51=BK2099)*AX51</f>
        <v>0</v>
      </c>
      <c r="BQ51" s="64">
        <f>(BK51=BK2099)*AY51</f>
        <v>0</v>
      </c>
      <c r="BR51" s="85">
        <f t="shared" si="13"/>
        <v>0</v>
      </c>
      <c r="BS51" s="85">
        <f t="shared" si="14"/>
        <v>0</v>
      </c>
      <c r="BT51" s="59">
        <f>(J19-BI51)*J10</f>
        <v>-166837.50594</v>
      </c>
      <c r="BU51" s="59">
        <f>(J21-BJ51)*J12</f>
        <v>511259.94390000001</v>
      </c>
      <c r="BV51" s="66"/>
      <c r="BW51" s="66"/>
      <c r="BX51" s="67"/>
      <c r="BY51" s="67"/>
      <c r="BZ51" s="67"/>
      <c r="CE51" s="92"/>
      <c r="CF51" s="76"/>
      <c r="CH51" s="67"/>
      <c r="CI51" s="67"/>
      <c r="CJ51" s="67"/>
      <c r="CK51" s="67"/>
      <c r="CL51" s="1"/>
      <c r="CM51" s="1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</row>
    <row r="52" spans="2:123" ht="22.5" customHeight="1" x14ac:dyDescent="0.25">
      <c r="B52" s="21">
        <f t="shared" si="0"/>
        <v>31537</v>
      </c>
      <c r="C52" s="22">
        <f t="shared" si="1"/>
        <v>1.2212248443607934</v>
      </c>
      <c r="D52" s="23">
        <f t="shared" si="2"/>
        <v>421.75</v>
      </c>
      <c r="E52" s="23">
        <f t="shared" si="3"/>
        <v>345.35</v>
      </c>
      <c r="F52" s="127">
        <f t="shared" si="12"/>
        <v>21087.5</v>
      </c>
      <c r="G52" s="127">
        <f t="shared" si="4"/>
        <v>51802.5</v>
      </c>
      <c r="H52" s="6"/>
      <c r="I52" s="3"/>
      <c r="J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121" t="s">
        <v>76</v>
      </c>
      <c r="Y52" s="122">
        <f>MAX(C4:C2091)</f>
        <v>2.4</v>
      </c>
      <c r="Z52" s="122">
        <f>MAX(D4:D2091)</f>
        <v>2185</v>
      </c>
      <c r="AA52" s="122">
        <f>MAX(E4:E2091)</f>
        <v>3358.48</v>
      </c>
      <c r="AB52" s="3"/>
      <c r="AC52" s="3"/>
      <c r="AD52" s="3"/>
      <c r="AE52" s="3"/>
      <c r="AF52" s="3"/>
      <c r="AT52" s="89"/>
      <c r="AU52" s="89"/>
      <c r="AX52" s="125">
        <v>31537</v>
      </c>
      <c r="AY52" s="59">
        <f t="shared" si="5"/>
        <v>1.2212248443607934</v>
      </c>
      <c r="AZ52" s="59">
        <f>BI52*K36</f>
        <v>21087.5</v>
      </c>
      <c r="BA52" s="59"/>
      <c r="BB52" s="59"/>
      <c r="BC52" s="59">
        <f>K41*BJ52</f>
        <v>51802.5</v>
      </c>
      <c r="BD52" s="59"/>
      <c r="BE52" s="59"/>
      <c r="BF52" s="59">
        <f t="shared" si="6"/>
        <v>30715</v>
      </c>
      <c r="BG52" s="60">
        <f>(AY52=AY2099)*AX52</f>
        <v>0</v>
      </c>
      <c r="BH52" s="60">
        <f>(AY52=AY2101)*AX52</f>
        <v>0</v>
      </c>
      <c r="BI52" s="89">
        <v>421.75</v>
      </c>
      <c r="BJ52" s="89">
        <v>345.35</v>
      </c>
      <c r="BK52" s="59">
        <f t="shared" si="7"/>
        <v>344284.93796000001</v>
      </c>
      <c r="BL52" s="60">
        <f>(BK52=BK2101)*AX52</f>
        <v>0</v>
      </c>
      <c r="BM52" s="85">
        <f>(BK52=BK2101)*AY52</f>
        <v>0</v>
      </c>
      <c r="BN52" s="85">
        <f t="shared" si="8"/>
        <v>0</v>
      </c>
      <c r="BO52" s="85">
        <f t="shared" si="9"/>
        <v>0</v>
      </c>
      <c r="BP52" s="60">
        <f>(BK52=BK2099)*AX52</f>
        <v>0</v>
      </c>
      <c r="BQ52" s="64">
        <f>(BK52=BK2099)*AY52</f>
        <v>0</v>
      </c>
      <c r="BR52" s="85">
        <f t="shared" si="13"/>
        <v>0</v>
      </c>
      <c r="BS52" s="85">
        <f t="shared" si="14"/>
        <v>0</v>
      </c>
      <c r="BT52" s="59">
        <f>(J19-BI52)*J10</f>
        <v>-166412.50594</v>
      </c>
      <c r="BU52" s="59">
        <f>(J21-BJ52)*J12</f>
        <v>510697.44390000001</v>
      </c>
      <c r="BV52" s="66"/>
      <c r="BW52" s="66"/>
      <c r="BX52" s="67"/>
      <c r="BY52" s="67"/>
      <c r="BZ52" s="67"/>
      <c r="CE52" s="92"/>
      <c r="CF52" s="76"/>
      <c r="CH52" s="67"/>
      <c r="CI52" s="67"/>
      <c r="CJ52" s="67"/>
      <c r="CK52" s="92"/>
      <c r="CL52" s="4"/>
      <c r="CM52" s="1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</row>
    <row r="53" spans="2:123" ht="22.5" customHeight="1" x14ac:dyDescent="0.25">
      <c r="B53" s="21">
        <f t="shared" si="0"/>
        <v>31544</v>
      </c>
      <c r="C53" s="22">
        <f t="shared" si="1"/>
        <v>1.199125364431487</v>
      </c>
      <c r="D53" s="23">
        <f t="shared" si="2"/>
        <v>411.3</v>
      </c>
      <c r="E53" s="23">
        <f t="shared" si="3"/>
        <v>343</v>
      </c>
      <c r="F53" s="127">
        <f t="shared" si="12"/>
        <v>20565</v>
      </c>
      <c r="G53" s="127">
        <f t="shared" si="4"/>
        <v>51450</v>
      </c>
      <c r="H53" s="6"/>
      <c r="I53" s="3"/>
      <c r="J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121" t="s">
        <v>75</v>
      </c>
      <c r="Y53" s="122">
        <f>AVERAGE(C4:C2091)</f>
        <v>1.185382554224496</v>
      </c>
      <c r="Z53" s="122">
        <f>AVERAGE(D4:D2091)</f>
        <v>831.60502873563189</v>
      </c>
      <c r="AA53" s="122">
        <f>AVERAGE(E4:E2091)</f>
        <v>876.80598180076618</v>
      </c>
      <c r="AB53" s="3"/>
      <c r="AC53" s="3"/>
      <c r="AD53" s="3"/>
      <c r="AE53" s="3"/>
      <c r="AF53" s="3"/>
      <c r="AT53" s="89"/>
      <c r="AU53" s="89"/>
      <c r="AX53" s="125">
        <v>31544</v>
      </c>
      <c r="AY53" s="59">
        <f t="shared" si="5"/>
        <v>1.199125364431487</v>
      </c>
      <c r="AZ53" s="59">
        <f>BI53*K36</f>
        <v>20565</v>
      </c>
      <c r="BA53" s="59"/>
      <c r="BB53" s="59"/>
      <c r="BC53" s="59">
        <f>K41*BJ53</f>
        <v>51450</v>
      </c>
      <c r="BD53" s="59"/>
      <c r="BE53" s="59"/>
      <c r="BF53" s="59">
        <f t="shared" si="6"/>
        <v>30885</v>
      </c>
      <c r="BG53" s="60">
        <f>(AY53=AY2099)*AX53</f>
        <v>0</v>
      </c>
      <c r="BH53" s="60">
        <f>(AY53=AY2101)*AX53</f>
        <v>0</v>
      </c>
      <c r="BI53" s="89">
        <v>411.3</v>
      </c>
      <c r="BJ53" s="89">
        <v>343</v>
      </c>
      <c r="BK53" s="59">
        <f t="shared" si="7"/>
        <v>344114.93795999995</v>
      </c>
      <c r="BL53" s="60">
        <f>(BK53=BK2101)*AX53</f>
        <v>0</v>
      </c>
      <c r="BM53" s="85">
        <f>(BK53=BK2101)*AY53</f>
        <v>0</v>
      </c>
      <c r="BN53" s="85">
        <f t="shared" si="8"/>
        <v>0</v>
      </c>
      <c r="BO53" s="85">
        <f t="shared" si="9"/>
        <v>0</v>
      </c>
      <c r="BP53" s="60">
        <f>(BK53=BK2099)*AX53</f>
        <v>0</v>
      </c>
      <c r="BQ53" s="64">
        <f>(BK53=BK2099)*AY53</f>
        <v>0</v>
      </c>
      <c r="BR53" s="85">
        <f t="shared" ref="BR53:BR78" si="15">(BQ53&gt;0)*BI53</f>
        <v>0</v>
      </c>
      <c r="BS53" s="85">
        <f t="shared" ref="BS53:BS78" si="16">(BQ53&gt;0)*BJ53</f>
        <v>0</v>
      </c>
      <c r="BT53" s="59">
        <f>(J19-BI53)*J10</f>
        <v>-166935.00594</v>
      </c>
      <c r="BU53" s="59">
        <f>(J21-BJ53)*J12</f>
        <v>511049.94389999995</v>
      </c>
      <c r="BV53" s="66"/>
      <c r="BW53" s="66"/>
      <c r="BX53" s="67"/>
      <c r="BY53" s="67"/>
      <c r="BZ53" s="67"/>
      <c r="CE53" s="92"/>
      <c r="CF53" s="76"/>
      <c r="CH53" s="67"/>
      <c r="CI53" s="67"/>
      <c r="CJ53" s="67"/>
      <c r="CK53" s="76"/>
      <c r="CL53" s="8"/>
      <c r="CM53" s="1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</row>
    <row r="54" spans="2:123" ht="21" customHeight="1" x14ac:dyDescent="0.25">
      <c r="B54" s="21">
        <f t="shared" si="0"/>
        <v>31551</v>
      </c>
      <c r="C54" s="22">
        <f t="shared" si="1"/>
        <v>1.2034593960715332</v>
      </c>
      <c r="D54" s="23">
        <f t="shared" si="2"/>
        <v>410.5</v>
      </c>
      <c r="E54" s="23">
        <f t="shared" si="3"/>
        <v>341.1</v>
      </c>
      <c r="F54" s="127">
        <f t="shared" si="12"/>
        <v>20525</v>
      </c>
      <c r="G54" s="127">
        <f t="shared" si="4"/>
        <v>51165</v>
      </c>
      <c r="H54" s="6"/>
      <c r="I54" s="3"/>
      <c r="J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121" t="s">
        <v>77</v>
      </c>
      <c r="Y54" s="122">
        <f>MIN(C4:C2091)</f>
        <v>0.2907722053141335</v>
      </c>
      <c r="Z54" s="122">
        <f>MIN(D4:D2091)</f>
        <v>282</v>
      </c>
      <c r="AA54" s="122">
        <f>MIN(E4:E2091)</f>
        <v>253.4</v>
      </c>
      <c r="AB54" s="3"/>
      <c r="AC54" s="3"/>
      <c r="AD54" s="3"/>
      <c r="AE54" s="3"/>
      <c r="AF54" s="3"/>
      <c r="AT54" s="89"/>
      <c r="AU54" s="89"/>
      <c r="AX54" s="125">
        <v>31551</v>
      </c>
      <c r="AY54" s="59">
        <f t="shared" si="5"/>
        <v>1.2034593960715332</v>
      </c>
      <c r="AZ54" s="59">
        <f>BI54*K36</f>
        <v>20525</v>
      </c>
      <c r="BA54" s="59"/>
      <c r="BB54" s="59"/>
      <c r="BC54" s="59">
        <f>K41*BJ54</f>
        <v>51165</v>
      </c>
      <c r="BD54" s="59"/>
      <c r="BE54" s="59"/>
      <c r="BF54" s="59">
        <f t="shared" si="6"/>
        <v>30640</v>
      </c>
      <c r="BG54" s="60">
        <f>(AY54=AY2099)*AX54</f>
        <v>0</v>
      </c>
      <c r="BH54" s="60">
        <f>(AY54=AY2101)*AX54</f>
        <v>0</v>
      </c>
      <c r="BI54" s="89">
        <v>410.5</v>
      </c>
      <c r="BJ54" s="89">
        <v>341.1</v>
      </c>
      <c r="BK54" s="59">
        <f t="shared" si="7"/>
        <v>344359.93796000001</v>
      </c>
      <c r="BL54" s="60">
        <f>(BK54=BK2101)*AX54</f>
        <v>0</v>
      </c>
      <c r="BM54" s="85">
        <f>(BK54=BK2101)*AY54</f>
        <v>0</v>
      </c>
      <c r="BN54" s="85">
        <f t="shared" si="8"/>
        <v>0</v>
      </c>
      <c r="BO54" s="85">
        <f t="shared" si="9"/>
        <v>0</v>
      </c>
      <c r="BP54" s="60">
        <f>(BK54=BK2099)*AX54</f>
        <v>0</v>
      </c>
      <c r="BQ54" s="64">
        <f>(BK54=BK2099)*AY54</f>
        <v>0</v>
      </c>
      <c r="BR54" s="85">
        <f t="shared" si="15"/>
        <v>0</v>
      </c>
      <c r="BS54" s="85">
        <f t="shared" si="16"/>
        <v>0</v>
      </c>
      <c r="BT54" s="59">
        <f>(J19-BI54)*J10</f>
        <v>-166975.00594</v>
      </c>
      <c r="BU54" s="59">
        <f>(J21-BJ54)*J12</f>
        <v>511334.94390000001</v>
      </c>
      <c r="BV54" s="66"/>
      <c r="BW54" s="66"/>
      <c r="BX54" s="67"/>
      <c r="BY54" s="67"/>
      <c r="BZ54" s="67"/>
      <c r="CE54" s="92"/>
      <c r="CF54" s="76"/>
      <c r="CH54" s="67"/>
      <c r="CI54" s="67"/>
      <c r="CJ54" s="67"/>
      <c r="CK54" s="76"/>
      <c r="CL54" s="8"/>
      <c r="CM54" s="1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</row>
    <row r="55" spans="2:123" ht="21" customHeight="1" x14ac:dyDescent="0.25">
      <c r="B55" s="21">
        <f t="shared" si="0"/>
        <v>31558</v>
      </c>
      <c r="C55" s="22">
        <f t="shared" si="1"/>
        <v>1.2345319551608678</v>
      </c>
      <c r="D55" s="23">
        <f t="shared" si="2"/>
        <v>424</v>
      </c>
      <c r="E55" s="23">
        <f t="shared" si="3"/>
        <v>343.45</v>
      </c>
      <c r="F55" s="127">
        <f t="shared" si="12"/>
        <v>21200</v>
      </c>
      <c r="G55" s="127">
        <f t="shared" si="4"/>
        <v>51517.5</v>
      </c>
      <c r="H55" s="6"/>
      <c r="I55" s="3"/>
      <c r="J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121">
        <f>B2091</f>
        <v>45803</v>
      </c>
      <c r="Y55" s="122">
        <f>C2091</f>
        <v>0.32788857804650601</v>
      </c>
      <c r="Z55" s="122">
        <f>D2091</f>
        <v>1090</v>
      </c>
      <c r="AA55" s="122">
        <f>E2091</f>
        <v>3324.3</v>
      </c>
      <c r="AB55" s="3"/>
      <c r="AC55" s="3"/>
      <c r="AD55" s="3"/>
      <c r="AE55" s="3"/>
      <c r="AF55" s="3"/>
      <c r="AT55" s="89"/>
      <c r="AU55" s="89"/>
      <c r="AX55" s="125">
        <v>31558</v>
      </c>
      <c r="AY55" s="59">
        <f t="shared" si="5"/>
        <v>1.2345319551608678</v>
      </c>
      <c r="AZ55" s="59">
        <f>BI55*K36</f>
        <v>21200</v>
      </c>
      <c r="BA55" s="59"/>
      <c r="BB55" s="59"/>
      <c r="BC55" s="59">
        <f>K41*BJ55</f>
        <v>51517.5</v>
      </c>
      <c r="BD55" s="59"/>
      <c r="BE55" s="59"/>
      <c r="BF55" s="59">
        <f t="shared" si="6"/>
        <v>30317.5</v>
      </c>
      <c r="BG55" s="60">
        <f>(AY55=AY2099)*AX55</f>
        <v>0</v>
      </c>
      <c r="BH55" s="60">
        <f>(AY55=AY2101)*AX55</f>
        <v>0</v>
      </c>
      <c r="BI55" s="89">
        <v>424</v>
      </c>
      <c r="BJ55" s="89">
        <v>343.45</v>
      </c>
      <c r="BK55" s="59">
        <f t="shared" si="7"/>
        <v>344682.43796000001</v>
      </c>
      <c r="BL55" s="60">
        <f>(BK55=BK2101)*AX55</f>
        <v>0</v>
      </c>
      <c r="BM55" s="85">
        <f>(BK55=BK2101)*AY55</f>
        <v>0</v>
      </c>
      <c r="BN55" s="85">
        <f t="shared" si="8"/>
        <v>0</v>
      </c>
      <c r="BO55" s="85">
        <f t="shared" si="9"/>
        <v>0</v>
      </c>
      <c r="BP55" s="60">
        <f>(BK55=BK2099)*AX55</f>
        <v>0</v>
      </c>
      <c r="BQ55" s="64">
        <f>(BK55=BK2099)*AY55</f>
        <v>0</v>
      </c>
      <c r="BR55" s="85">
        <f t="shared" si="15"/>
        <v>0</v>
      </c>
      <c r="BS55" s="85">
        <f t="shared" si="16"/>
        <v>0</v>
      </c>
      <c r="BT55" s="59">
        <f>(J19-BI55)*J10</f>
        <v>-166300.00594</v>
      </c>
      <c r="BU55" s="59">
        <f>(J21-BJ55)*J12</f>
        <v>510982.44390000001</v>
      </c>
      <c r="BV55" s="66"/>
      <c r="BW55" s="66"/>
      <c r="BX55" s="67"/>
      <c r="BY55" s="67"/>
      <c r="BZ55" s="67"/>
      <c r="CE55" s="92"/>
      <c r="CF55" s="76"/>
      <c r="CH55" s="67"/>
      <c r="CI55" s="67"/>
      <c r="CJ55" s="67"/>
      <c r="CK55" s="76"/>
      <c r="CL55" s="8"/>
      <c r="CM55" s="1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</row>
    <row r="56" spans="2:123" ht="21" customHeight="1" x14ac:dyDescent="0.25">
      <c r="B56" s="21">
        <f t="shared" si="0"/>
        <v>31565</v>
      </c>
      <c r="C56" s="22">
        <f t="shared" si="1"/>
        <v>1.2337187179862432</v>
      </c>
      <c r="D56" s="23">
        <f t="shared" si="2"/>
        <v>421.5</v>
      </c>
      <c r="E56" s="23">
        <f t="shared" si="3"/>
        <v>341.65</v>
      </c>
      <c r="F56" s="127">
        <f t="shared" si="12"/>
        <v>21075</v>
      </c>
      <c r="G56" s="127">
        <f t="shared" si="4"/>
        <v>51247.5</v>
      </c>
      <c r="H56" s="6"/>
      <c r="I56" s="3"/>
      <c r="J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T56" s="89"/>
      <c r="AU56" s="89"/>
      <c r="AX56" s="125">
        <v>31565</v>
      </c>
      <c r="AY56" s="59">
        <f t="shared" si="5"/>
        <v>1.2337187179862432</v>
      </c>
      <c r="AZ56" s="59">
        <f>BI56*K36</f>
        <v>21075</v>
      </c>
      <c r="BA56" s="59"/>
      <c r="BB56" s="59"/>
      <c r="BC56" s="59">
        <f>K41*BJ56</f>
        <v>51247.5</v>
      </c>
      <c r="BD56" s="59"/>
      <c r="BE56" s="59"/>
      <c r="BF56" s="59">
        <f t="shared" si="6"/>
        <v>30172.5</v>
      </c>
      <c r="BG56" s="60">
        <f>(AY56=AY2099)*AX56</f>
        <v>0</v>
      </c>
      <c r="BH56" s="60">
        <f>(AY56=AY2101)*AX56</f>
        <v>0</v>
      </c>
      <c r="BI56" s="89">
        <v>421.5</v>
      </c>
      <c r="BJ56" s="89">
        <v>341.65</v>
      </c>
      <c r="BK56" s="59">
        <f t="shared" si="7"/>
        <v>344827.43795999995</v>
      </c>
      <c r="BL56" s="60">
        <f>(BK56=BK2101)*AX56</f>
        <v>0</v>
      </c>
      <c r="BM56" s="85">
        <f>(BK56=BK2101)*AY56</f>
        <v>0</v>
      </c>
      <c r="BN56" s="85">
        <f t="shared" si="8"/>
        <v>0</v>
      </c>
      <c r="BO56" s="85">
        <f t="shared" si="9"/>
        <v>0</v>
      </c>
      <c r="BP56" s="60">
        <f>(BK56=BK2099)*AX56</f>
        <v>0</v>
      </c>
      <c r="BQ56" s="64">
        <f>(BK56=BK2099)*AY56</f>
        <v>0</v>
      </c>
      <c r="BR56" s="85">
        <f t="shared" si="15"/>
        <v>0</v>
      </c>
      <c r="BS56" s="85">
        <f t="shared" si="16"/>
        <v>0</v>
      </c>
      <c r="BT56" s="59">
        <f>(J19-BI56)*J10</f>
        <v>-166425.00594</v>
      </c>
      <c r="BU56" s="59">
        <f>(J21-BJ56)*J12</f>
        <v>511252.44389999995</v>
      </c>
      <c r="BV56" s="66"/>
      <c r="BW56" s="66"/>
      <c r="BX56" s="67"/>
      <c r="BY56" s="67"/>
      <c r="BZ56" s="67"/>
      <c r="CE56" s="92"/>
      <c r="CF56" s="76"/>
      <c r="CH56" s="67"/>
      <c r="CI56" s="67"/>
      <c r="CJ56" s="67"/>
      <c r="CK56" s="76"/>
      <c r="CL56" s="8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</row>
    <row r="57" spans="2:123" ht="21" customHeight="1" x14ac:dyDescent="0.25">
      <c r="B57" s="21">
        <f t="shared" si="0"/>
        <v>31572</v>
      </c>
      <c r="C57" s="22">
        <f t="shared" si="1"/>
        <v>1.2868284228769498</v>
      </c>
      <c r="D57" s="23">
        <f t="shared" si="2"/>
        <v>445.5</v>
      </c>
      <c r="E57" s="23">
        <f t="shared" si="3"/>
        <v>346.2</v>
      </c>
      <c r="F57" s="127">
        <f t="shared" si="12"/>
        <v>22275</v>
      </c>
      <c r="G57" s="127">
        <f t="shared" si="4"/>
        <v>51930</v>
      </c>
      <c r="H57" s="6"/>
      <c r="I57" s="3"/>
      <c r="J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T57" s="89"/>
      <c r="AU57" s="89"/>
      <c r="AX57" s="125">
        <v>31572</v>
      </c>
      <c r="AY57" s="59">
        <f t="shared" si="5"/>
        <v>1.2868284228769498</v>
      </c>
      <c r="AZ57" s="59">
        <f>BI57*K36</f>
        <v>22275</v>
      </c>
      <c r="BA57" s="59"/>
      <c r="BB57" s="59"/>
      <c r="BC57" s="59">
        <f>K41*BJ57</f>
        <v>51930</v>
      </c>
      <c r="BD57" s="59"/>
      <c r="BE57" s="59"/>
      <c r="BF57" s="59">
        <f t="shared" si="6"/>
        <v>29655</v>
      </c>
      <c r="BG57" s="60">
        <f>(AY57=AY2099)*AX57</f>
        <v>0</v>
      </c>
      <c r="BH57" s="60">
        <f>(AY57=AY2101)*AX57</f>
        <v>0</v>
      </c>
      <c r="BI57" s="89">
        <v>445.5</v>
      </c>
      <c r="BJ57" s="89">
        <v>346.2</v>
      </c>
      <c r="BK57" s="59">
        <f t="shared" si="7"/>
        <v>345344.93796000001</v>
      </c>
      <c r="BL57" s="60">
        <f>(BK57=BK2101)*AX57</f>
        <v>0</v>
      </c>
      <c r="BM57" s="85">
        <f>(BK57=BK2101)*AY57</f>
        <v>0</v>
      </c>
      <c r="BN57" s="85">
        <f t="shared" si="8"/>
        <v>0</v>
      </c>
      <c r="BO57" s="85">
        <f t="shared" si="9"/>
        <v>0</v>
      </c>
      <c r="BP57" s="60">
        <f>(BK57=BK2099)*AX57</f>
        <v>0</v>
      </c>
      <c r="BQ57" s="64">
        <f>(BK57=BK2099)*AY57</f>
        <v>0</v>
      </c>
      <c r="BR57" s="85">
        <f t="shared" si="15"/>
        <v>0</v>
      </c>
      <c r="BS57" s="85">
        <f t="shared" si="16"/>
        <v>0</v>
      </c>
      <c r="BT57" s="59">
        <f>(J19-BI57)*J10</f>
        <v>-165225.00594</v>
      </c>
      <c r="BU57" s="59">
        <f>(J21-BJ57)*J12</f>
        <v>510569.94390000001</v>
      </c>
      <c r="BV57" s="66"/>
      <c r="BW57" s="66"/>
      <c r="BX57" s="67"/>
      <c r="BY57" s="67"/>
      <c r="BZ57" s="67"/>
      <c r="CE57" s="92"/>
      <c r="CF57" s="76"/>
      <c r="CH57" s="67"/>
      <c r="CI57" s="67"/>
      <c r="CJ57" s="67"/>
      <c r="CK57" s="92"/>
      <c r="CL57" s="11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</row>
    <row r="58" spans="2:123" ht="21" customHeight="1" x14ac:dyDescent="0.25">
      <c r="B58" s="21">
        <f t="shared" si="0"/>
        <v>31579</v>
      </c>
      <c r="C58" s="22">
        <f t="shared" si="1"/>
        <v>1.2667451788605919</v>
      </c>
      <c r="D58" s="23">
        <f t="shared" si="2"/>
        <v>430.25</v>
      </c>
      <c r="E58" s="23">
        <f t="shared" si="3"/>
        <v>339.65</v>
      </c>
      <c r="F58" s="127">
        <f t="shared" si="12"/>
        <v>21512.5</v>
      </c>
      <c r="G58" s="127">
        <f t="shared" si="4"/>
        <v>50947.5</v>
      </c>
      <c r="H58" s="6"/>
      <c r="I58" s="3"/>
      <c r="J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T58" s="89"/>
      <c r="AU58" s="89"/>
      <c r="AX58" s="125">
        <v>31579</v>
      </c>
      <c r="AY58" s="59">
        <f t="shared" si="5"/>
        <v>1.2667451788605919</v>
      </c>
      <c r="AZ58" s="59">
        <f>BI58*K36</f>
        <v>21512.5</v>
      </c>
      <c r="BA58" s="59"/>
      <c r="BB58" s="59"/>
      <c r="BC58" s="59">
        <f>K41*BJ58</f>
        <v>50947.5</v>
      </c>
      <c r="BD58" s="59"/>
      <c r="BE58" s="59"/>
      <c r="BF58" s="59">
        <f t="shared" si="6"/>
        <v>29435</v>
      </c>
      <c r="BG58" s="60">
        <f>(AY58=AY2099)*AX58</f>
        <v>0</v>
      </c>
      <c r="BH58" s="60">
        <f>(AY58=AY2101)*AX58</f>
        <v>0</v>
      </c>
      <c r="BI58" s="89">
        <v>430.25</v>
      </c>
      <c r="BJ58" s="89">
        <v>339.65</v>
      </c>
      <c r="BK58" s="59">
        <f t="shared" si="7"/>
        <v>345564.93795999995</v>
      </c>
      <c r="BL58" s="60">
        <f>(BK58=BK2101)*AX58</f>
        <v>0</v>
      </c>
      <c r="BM58" s="85">
        <f>(BK58=BK2101)*AY58</f>
        <v>0</v>
      </c>
      <c r="BN58" s="85">
        <f t="shared" si="8"/>
        <v>0</v>
      </c>
      <c r="BO58" s="85">
        <f t="shared" si="9"/>
        <v>0</v>
      </c>
      <c r="BP58" s="60">
        <f>(BK58=BK2099)*AX58</f>
        <v>0</v>
      </c>
      <c r="BQ58" s="64">
        <f>(BK58=BK2099)*AY58</f>
        <v>0</v>
      </c>
      <c r="BR58" s="85">
        <f t="shared" si="15"/>
        <v>0</v>
      </c>
      <c r="BS58" s="85">
        <f t="shared" si="16"/>
        <v>0</v>
      </c>
      <c r="BT58" s="59">
        <f>(J19-BI58)*J10</f>
        <v>-165987.50594</v>
      </c>
      <c r="BU58" s="59">
        <f>(J21-BJ58)*J12</f>
        <v>511552.44389999995</v>
      </c>
      <c r="BV58" s="66"/>
      <c r="BW58" s="66"/>
      <c r="BX58" s="67"/>
      <c r="BY58" s="67"/>
      <c r="BZ58" s="67"/>
      <c r="CE58" s="92"/>
      <c r="CF58" s="76"/>
      <c r="CH58" s="67"/>
      <c r="CI58" s="67"/>
      <c r="CJ58" s="67"/>
      <c r="CK58" s="67"/>
      <c r="CL58" s="1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</row>
    <row r="59" spans="2:123" ht="21" customHeight="1" x14ac:dyDescent="0.25">
      <c r="B59" s="21">
        <f t="shared" si="0"/>
        <v>31586</v>
      </c>
      <c r="C59" s="22">
        <f t="shared" si="1"/>
        <v>1.2423802612481858</v>
      </c>
      <c r="D59" s="23">
        <f t="shared" si="2"/>
        <v>428</v>
      </c>
      <c r="E59" s="23">
        <f t="shared" si="3"/>
        <v>344.5</v>
      </c>
      <c r="F59" s="127">
        <f t="shared" si="12"/>
        <v>21400</v>
      </c>
      <c r="G59" s="127">
        <f t="shared" si="4"/>
        <v>51675</v>
      </c>
      <c r="H59" s="6"/>
      <c r="I59" s="3"/>
      <c r="J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T59" s="89"/>
      <c r="AU59" s="89"/>
      <c r="AX59" s="125">
        <v>31586</v>
      </c>
      <c r="AY59" s="59">
        <f t="shared" si="5"/>
        <v>1.2423802612481858</v>
      </c>
      <c r="AZ59" s="59">
        <f>BI59*K36</f>
        <v>21400</v>
      </c>
      <c r="BA59" s="59"/>
      <c r="BB59" s="59"/>
      <c r="BC59" s="59">
        <f>K41*BJ59</f>
        <v>51675</v>
      </c>
      <c r="BD59" s="59"/>
      <c r="BE59" s="59"/>
      <c r="BF59" s="59">
        <f t="shared" si="6"/>
        <v>30275</v>
      </c>
      <c r="BG59" s="60">
        <f>(AY59=AY2099)*AX59</f>
        <v>0</v>
      </c>
      <c r="BH59" s="60">
        <f>(AY59=AY2101)*AX59</f>
        <v>0</v>
      </c>
      <c r="BI59" s="89">
        <v>428</v>
      </c>
      <c r="BJ59" s="89">
        <v>344.5</v>
      </c>
      <c r="BK59" s="59">
        <f t="shared" si="7"/>
        <v>344724.93795999995</v>
      </c>
      <c r="BL59" s="60">
        <f>(BK59=BK2101)*AX59</f>
        <v>0</v>
      </c>
      <c r="BM59" s="85">
        <f>(BK59=BK2101)*AY59</f>
        <v>0</v>
      </c>
      <c r="BN59" s="85">
        <f t="shared" si="8"/>
        <v>0</v>
      </c>
      <c r="BO59" s="85">
        <f t="shared" si="9"/>
        <v>0</v>
      </c>
      <c r="BP59" s="60">
        <f>(BK59=BK2099)*AX59</f>
        <v>0</v>
      </c>
      <c r="BQ59" s="64">
        <f>(BK59=BK2099)*AY59</f>
        <v>0</v>
      </c>
      <c r="BR59" s="85">
        <f t="shared" si="15"/>
        <v>0</v>
      </c>
      <c r="BS59" s="85">
        <f t="shared" si="16"/>
        <v>0</v>
      </c>
      <c r="BT59" s="59">
        <f>(J19-BI59)*J10</f>
        <v>-166100.00594</v>
      </c>
      <c r="BU59" s="59">
        <f>(J21-BJ59)*J12</f>
        <v>510824.94389999995</v>
      </c>
      <c r="BV59" s="66"/>
      <c r="BW59" s="66"/>
      <c r="BX59" s="67"/>
      <c r="BY59" s="67"/>
      <c r="BZ59" s="67"/>
      <c r="CE59" s="92"/>
      <c r="CF59" s="76"/>
      <c r="CH59" s="67"/>
      <c r="CI59" s="67"/>
      <c r="CJ59" s="67"/>
      <c r="CK59" s="67"/>
      <c r="CL59" s="1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</row>
    <row r="60" spans="2:123" ht="21" customHeight="1" x14ac:dyDescent="0.25">
      <c r="B60" s="21">
        <f t="shared" si="0"/>
        <v>31593</v>
      </c>
      <c r="C60" s="22">
        <f t="shared" si="1"/>
        <v>1.2437919953257377</v>
      </c>
      <c r="D60" s="23">
        <f t="shared" si="2"/>
        <v>425.75</v>
      </c>
      <c r="E60" s="23">
        <f t="shared" si="3"/>
        <v>342.3</v>
      </c>
      <c r="F60" s="127">
        <f t="shared" si="12"/>
        <v>21287.5</v>
      </c>
      <c r="G60" s="127">
        <f t="shared" si="4"/>
        <v>51345</v>
      </c>
      <c r="H60" s="6"/>
      <c r="I60" s="3"/>
      <c r="J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T60" s="89"/>
      <c r="AU60" s="89"/>
      <c r="AX60" s="125">
        <v>31593</v>
      </c>
      <c r="AY60" s="59">
        <f t="shared" si="5"/>
        <v>1.2437919953257377</v>
      </c>
      <c r="AZ60" s="59">
        <f>BI60*K36</f>
        <v>21287.5</v>
      </c>
      <c r="BA60" s="59"/>
      <c r="BB60" s="59"/>
      <c r="BC60" s="59">
        <f>K41*BJ60</f>
        <v>51345</v>
      </c>
      <c r="BD60" s="59"/>
      <c r="BE60" s="59"/>
      <c r="BF60" s="59">
        <f t="shared" si="6"/>
        <v>30057.5</v>
      </c>
      <c r="BG60" s="60">
        <f>(AY60=AY2099)*AX60</f>
        <v>0</v>
      </c>
      <c r="BH60" s="60">
        <f>(AY60=AY2101)*AX60</f>
        <v>0</v>
      </c>
      <c r="BI60" s="89">
        <v>425.75</v>
      </c>
      <c r="BJ60" s="89">
        <v>342.3</v>
      </c>
      <c r="BK60" s="59">
        <f t="shared" si="7"/>
        <v>344942.43795999995</v>
      </c>
      <c r="BL60" s="60">
        <f>(BK60=BK2101)*AX60</f>
        <v>0</v>
      </c>
      <c r="BM60" s="85">
        <f>(BK60=BK2101)*AY60</f>
        <v>0</v>
      </c>
      <c r="BN60" s="85">
        <f t="shared" si="8"/>
        <v>0</v>
      </c>
      <c r="BO60" s="85">
        <f t="shared" si="9"/>
        <v>0</v>
      </c>
      <c r="BP60" s="60">
        <f>(BK60=BK2099)*AX60</f>
        <v>0</v>
      </c>
      <c r="BQ60" s="64">
        <f>(BK60=BK2099)*AY60</f>
        <v>0</v>
      </c>
      <c r="BR60" s="85">
        <f t="shared" si="15"/>
        <v>0</v>
      </c>
      <c r="BS60" s="85">
        <f t="shared" si="16"/>
        <v>0</v>
      </c>
      <c r="BT60" s="59">
        <f>(J19-BI60)*J10</f>
        <v>-166212.50594</v>
      </c>
      <c r="BU60" s="59">
        <f>(J21-BJ60)*J12</f>
        <v>511154.94389999995</v>
      </c>
      <c r="BV60" s="66"/>
      <c r="BW60" s="66"/>
      <c r="BX60" s="67"/>
      <c r="BY60" s="67"/>
      <c r="BZ60" s="67"/>
      <c r="CE60" s="92"/>
      <c r="CF60" s="76"/>
      <c r="CH60" s="67"/>
      <c r="CI60" s="67"/>
      <c r="CJ60" s="67"/>
      <c r="CK60" s="67"/>
      <c r="CL60" s="1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</row>
    <row r="61" spans="2:123" ht="21" customHeight="1" x14ac:dyDescent="0.25">
      <c r="B61" s="21">
        <f t="shared" si="0"/>
        <v>31600</v>
      </c>
      <c r="C61" s="22">
        <f t="shared" si="1"/>
        <v>1.2467681700660729</v>
      </c>
      <c r="D61" s="23">
        <f t="shared" si="2"/>
        <v>434</v>
      </c>
      <c r="E61" s="23">
        <f t="shared" si="3"/>
        <v>348.1</v>
      </c>
      <c r="F61" s="127">
        <f t="shared" si="12"/>
        <v>21700</v>
      </c>
      <c r="G61" s="127">
        <f t="shared" si="4"/>
        <v>52215</v>
      </c>
      <c r="H61" s="6"/>
      <c r="I61" s="3"/>
      <c r="J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T61" s="89"/>
      <c r="AU61" s="89"/>
      <c r="AX61" s="125">
        <v>31600</v>
      </c>
      <c r="AY61" s="59">
        <f t="shared" si="5"/>
        <v>1.2467681700660729</v>
      </c>
      <c r="AZ61" s="59">
        <f>BI61*K36</f>
        <v>21700</v>
      </c>
      <c r="BA61" s="59"/>
      <c r="BB61" s="59"/>
      <c r="BC61" s="59">
        <f>K41*BJ61</f>
        <v>52215</v>
      </c>
      <c r="BD61" s="59"/>
      <c r="BE61" s="59"/>
      <c r="BF61" s="59">
        <f t="shared" si="6"/>
        <v>30515</v>
      </c>
      <c r="BG61" s="60">
        <f>(AY61=AY2099)*AX61</f>
        <v>0</v>
      </c>
      <c r="BH61" s="60">
        <f>(AY61=AY2101)*AX61</f>
        <v>0</v>
      </c>
      <c r="BI61" s="89">
        <v>434</v>
      </c>
      <c r="BJ61" s="89">
        <v>348.1</v>
      </c>
      <c r="BK61" s="59">
        <f t="shared" si="7"/>
        <v>344484.93796000001</v>
      </c>
      <c r="BL61" s="60">
        <f>(BK61=BK2101)*AX61</f>
        <v>0</v>
      </c>
      <c r="BM61" s="85">
        <f>(BK61=BK2101)*AY61</f>
        <v>0</v>
      </c>
      <c r="BN61" s="85">
        <f t="shared" si="8"/>
        <v>0</v>
      </c>
      <c r="BO61" s="85">
        <f t="shared" si="9"/>
        <v>0</v>
      </c>
      <c r="BP61" s="60">
        <f>(BK61=BK2099)*AX61</f>
        <v>0</v>
      </c>
      <c r="BQ61" s="64">
        <f>(BK61=BK2099)*AY61</f>
        <v>0</v>
      </c>
      <c r="BR61" s="85">
        <f t="shared" si="15"/>
        <v>0</v>
      </c>
      <c r="BS61" s="85">
        <f t="shared" si="16"/>
        <v>0</v>
      </c>
      <c r="BT61" s="59">
        <f>(J19-BI61)*J10</f>
        <v>-165800.00594</v>
      </c>
      <c r="BU61" s="59">
        <f>(J21-BJ61)*J12</f>
        <v>510284.94390000001</v>
      </c>
      <c r="BV61" s="66"/>
      <c r="BW61" s="66"/>
      <c r="BX61" s="67"/>
      <c r="BY61" s="67"/>
      <c r="BZ61" s="67"/>
      <c r="CE61" s="92"/>
      <c r="CF61" s="76"/>
      <c r="CH61" s="67"/>
      <c r="CI61" s="67"/>
      <c r="CJ61" s="67"/>
      <c r="CK61" s="67"/>
      <c r="CL61" s="1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</row>
    <row r="62" spans="2:123" ht="21" customHeight="1" x14ac:dyDescent="0.25">
      <c r="B62" s="21">
        <f t="shared" si="0"/>
        <v>31607</v>
      </c>
      <c r="C62" s="22">
        <f t="shared" si="1"/>
        <v>1.2781846905069654</v>
      </c>
      <c r="D62" s="23">
        <f t="shared" si="2"/>
        <v>445</v>
      </c>
      <c r="E62" s="23">
        <f t="shared" si="3"/>
        <v>348.15</v>
      </c>
      <c r="F62" s="127">
        <f t="shared" si="12"/>
        <v>22250</v>
      </c>
      <c r="G62" s="127">
        <f t="shared" si="4"/>
        <v>52222.5</v>
      </c>
      <c r="H62" s="6"/>
      <c r="I62" s="3"/>
      <c r="J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T62" s="89"/>
      <c r="AU62" s="89"/>
      <c r="AX62" s="125">
        <v>31607</v>
      </c>
      <c r="AY62" s="59">
        <f t="shared" si="5"/>
        <v>1.2781846905069654</v>
      </c>
      <c r="AZ62" s="59">
        <f>BI62*K36</f>
        <v>22250</v>
      </c>
      <c r="BA62" s="59"/>
      <c r="BB62" s="59"/>
      <c r="BC62" s="59">
        <f>K41*BJ62</f>
        <v>52222.5</v>
      </c>
      <c r="BD62" s="59"/>
      <c r="BE62" s="59"/>
      <c r="BF62" s="59">
        <f t="shared" si="6"/>
        <v>29972.5</v>
      </c>
      <c r="BG62" s="60">
        <f>(AY62=AY2099)*AX62</f>
        <v>0</v>
      </c>
      <c r="BH62" s="60">
        <f>(AY62=AY2101)*AX62</f>
        <v>0</v>
      </c>
      <c r="BI62" s="89">
        <v>445</v>
      </c>
      <c r="BJ62" s="89">
        <v>348.15</v>
      </c>
      <c r="BK62" s="59">
        <f t="shared" si="7"/>
        <v>345027.43795999995</v>
      </c>
      <c r="BL62" s="60">
        <f>(BK62=BK2101)*AX62</f>
        <v>0</v>
      </c>
      <c r="BM62" s="85">
        <f>(BK62=BK2101)*AY62</f>
        <v>0</v>
      </c>
      <c r="BN62" s="85">
        <f t="shared" si="8"/>
        <v>0</v>
      </c>
      <c r="BO62" s="85">
        <f t="shared" si="9"/>
        <v>0</v>
      </c>
      <c r="BP62" s="60">
        <f>(BK62=BK2099)*AX62</f>
        <v>0</v>
      </c>
      <c r="BQ62" s="64">
        <f>(BK62=BK2099)*AY62</f>
        <v>0</v>
      </c>
      <c r="BR62" s="85">
        <f t="shared" si="15"/>
        <v>0</v>
      </c>
      <c r="BS62" s="85">
        <f t="shared" si="16"/>
        <v>0</v>
      </c>
      <c r="BT62" s="59">
        <f>(J19-BI62)*J10</f>
        <v>-165250.00594</v>
      </c>
      <c r="BU62" s="59">
        <f>(J21-BJ62)*J12</f>
        <v>510277.44389999995</v>
      </c>
      <c r="BV62" s="66"/>
      <c r="BW62" s="66"/>
      <c r="BX62" s="67"/>
      <c r="BY62" s="67"/>
      <c r="BZ62" s="67"/>
      <c r="CE62" s="92"/>
      <c r="CF62" s="76"/>
      <c r="CH62" s="67"/>
      <c r="CI62" s="67"/>
      <c r="CJ62" s="67"/>
      <c r="CK62" s="67"/>
      <c r="CL62" s="1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</row>
    <row r="63" spans="2:123" ht="21" customHeight="1" x14ac:dyDescent="0.25">
      <c r="B63" s="21">
        <f t="shared" si="0"/>
        <v>31614</v>
      </c>
      <c r="C63" s="22">
        <f t="shared" si="1"/>
        <v>1.266981266981267</v>
      </c>
      <c r="D63" s="23">
        <f t="shared" si="2"/>
        <v>443</v>
      </c>
      <c r="E63" s="23">
        <f t="shared" si="3"/>
        <v>349.65</v>
      </c>
      <c r="F63" s="127">
        <f t="shared" si="12"/>
        <v>22150</v>
      </c>
      <c r="G63" s="127">
        <f t="shared" si="4"/>
        <v>52447.5</v>
      </c>
      <c r="H63" s="6"/>
      <c r="I63" s="3"/>
      <c r="J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T63" s="89"/>
      <c r="AU63" s="89"/>
      <c r="AX63" s="125">
        <v>31614</v>
      </c>
      <c r="AY63" s="59">
        <f t="shared" si="5"/>
        <v>1.266981266981267</v>
      </c>
      <c r="AZ63" s="59">
        <f>BI63*K36</f>
        <v>22150</v>
      </c>
      <c r="BA63" s="59"/>
      <c r="BB63" s="59"/>
      <c r="BC63" s="59">
        <f>K41*BJ63</f>
        <v>52447.5</v>
      </c>
      <c r="BD63" s="59"/>
      <c r="BE63" s="59"/>
      <c r="BF63" s="59">
        <f t="shared" si="6"/>
        <v>30297.5</v>
      </c>
      <c r="BG63" s="60">
        <f>(AY63=AY2099)*AX63</f>
        <v>0</v>
      </c>
      <c r="BH63" s="60">
        <f>(AY63=AY2101)*AX63</f>
        <v>0</v>
      </c>
      <c r="BI63" s="89">
        <v>443</v>
      </c>
      <c r="BJ63" s="89">
        <v>349.65</v>
      </c>
      <c r="BK63" s="59">
        <f t="shared" si="7"/>
        <v>344702.43795999995</v>
      </c>
      <c r="BL63" s="60">
        <f>(BK63=BK2101)*AX63</f>
        <v>0</v>
      </c>
      <c r="BM63" s="85">
        <f>(BK63=BK2101)*AY63</f>
        <v>0</v>
      </c>
      <c r="BN63" s="85">
        <f t="shared" si="8"/>
        <v>0</v>
      </c>
      <c r="BO63" s="85">
        <f t="shared" si="9"/>
        <v>0</v>
      </c>
      <c r="BP63" s="60">
        <f>(BK63=BK2099)*AX63</f>
        <v>0</v>
      </c>
      <c r="BQ63" s="64">
        <f>(BK63=BK2099)*AY63</f>
        <v>0</v>
      </c>
      <c r="BR63" s="85">
        <f t="shared" si="15"/>
        <v>0</v>
      </c>
      <c r="BS63" s="85">
        <f t="shared" si="16"/>
        <v>0</v>
      </c>
      <c r="BT63" s="59">
        <f>(J19-BI63)*J10</f>
        <v>-165350.00594</v>
      </c>
      <c r="BU63" s="59">
        <f>(J21-BJ63)*J12</f>
        <v>510052.44389999995</v>
      </c>
      <c r="BV63" s="66"/>
      <c r="BW63" s="66"/>
      <c r="BX63" s="67"/>
      <c r="BY63" s="67"/>
      <c r="BZ63" s="67"/>
      <c r="CE63" s="92"/>
      <c r="CF63" s="76"/>
      <c r="CH63" s="67"/>
      <c r="CI63" s="67"/>
      <c r="CJ63" s="67"/>
      <c r="CK63" s="67"/>
      <c r="CL63" s="1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</row>
    <row r="64" spans="2:123" ht="21" customHeight="1" x14ac:dyDescent="0.25">
      <c r="B64" s="21">
        <f t="shared" si="0"/>
        <v>31621</v>
      </c>
      <c r="C64" s="22">
        <f t="shared" si="1"/>
        <v>1.2977839335180055</v>
      </c>
      <c r="D64" s="23">
        <f t="shared" si="2"/>
        <v>468.5</v>
      </c>
      <c r="E64" s="23">
        <f t="shared" si="3"/>
        <v>361</v>
      </c>
      <c r="F64" s="127">
        <f t="shared" si="12"/>
        <v>23425</v>
      </c>
      <c r="G64" s="127">
        <f t="shared" si="4"/>
        <v>54150</v>
      </c>
      <c r="H64" s="6"/>
      <c r="I64" s="3"/>
      <c r="J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T64" s="89"/>
      <c r="AU64" s="89"/>
      <c r="AX64" s="125">
        <v>31621</v>
      </c>
      <c r="AY64" s="59">
        <f t="shared" si="5"/>
        <v>1.2977839335180055</v>
      </c>
      <c r="AZ64" s="59">
        <f>BI64*K36</f>
        <v>23425</v>
      </c>
      <c r="BA64" s="59"/>
      <c r="BB64" s="59"/>
      <c r="BC64" s="59">
        <f>K41*BJ64</f>
        <v>54150</v>
      </c>
      <c r="BD64" s="59"/>
      <c r="BE64" s="59"/>
      <c r="BF64" s="59">
        <f t="shared" si="6"/>
        <v>30725</v>
      </c>
      <c r="BG64" s="60">
        <f>(AY64=AY2099)*AX64</f>
        <v>0</v>
      </c>
      <c r="BH64" s="60">
        <f>(AY64=AY2101)*AX64</f>
        <v>0</v>
      </c>
      <c r="BI64" s="89">
        <v>468.5</v>
      </c>
      <c r="BJ64" s="89">
        <v>361</v>
      </c>
      <c r="BK64" s="59">
        <f t="shared" si="7"/>
        <v>344274.93795999995</v>
      </c>
      <c r="BL64" s="60">
        <f>(BK64=BK2101)*AX64</f>
        <v>0</v>
      </c>
      <c r="BM64" s="85">
        <f>(BK64=BK2101)*AY64</f>
        <v>0</v>
      </c>
      <c r="BN64" s="85">
        <f t="shared" si="8"/>
        <v>0</v>
      </c>
      <c r="BO64" s="85">
        <f t="shared" si="9"/>
        <v>0</v>
      </c>
      <c r="BP64" s="60">
        <f>(BK64=BK2099)*AX64</f>
        <v>0</v>
      </c>
      <c r="BQ64" s="64">
        <f>(BK64=BK2099)*AY64</f>
        <v>0</v>
      </c>
      <c r="BR64" s="85">
        <f t="shared" si="15"/>
        <v>0</v>
      </c>
      <c r="BS64" s="85">
        <f t="shared" si="16"/>
        <v>0</v>
      </c>
      <c r="BT64" s="59">
        <f>(J19-BI64)*J10</f>
        <v>-164075.00594</v>
      </c>
      <c r="BU64" s="59">
        <f>(J21-BJ64)*J12</f>
        <v>508349.94389999995</v>
      </c>
      <c r="BV64" s="66"/>
      <c r="BW64" s="66"/>
      <c r="BX64" s="67"/>
      <c r="BY64" s="67"/>
      <c r="BZ64" s="67"/>
      <c r="CE64" s="92"/>
      <c r="CF64" s="76"/>
      <c r="CH64" s="67"/>
      <c r="CI64" s="67"/>
      <c r="CJ64" s="67"/>
      <c r="CK64" s="67"/>
      <c r="CL64" s="1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</row>
    <row r="65" spans="2:123" ht="21" customHeight="1" x14ac:dyDescent="0.25">
      <c r="B65" s="21">
        <f t="shared" si="0"/>
        <v>31628</v>
      </c>
      <c r="C65" s="22">
        <f t="shared" si="1"/>
        <v>1.4099783080260304</v>
      </c>
      <c r="D65" s="23">
        <f t="shared" si="2"/>
        <v>520</v>
      </c>
      <c r="E65" s="23">
        <f t="shared" si="3"/>
        <v>368.8</v>
      </c>
      <c r="F65" s="127">
        <f t="shared" si="12"/>
        <v>26000</v>
      </c>
      <c r="G65" s="127">
        <f t="shared" si="4"/>
        <v>55320</v>
      </c>
      <c r="H65" s="6"/>
      <c r="I65" s="3"/>
      <c r="J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T65" s="89"/>
      <c r="AU65" s="89"/>
      <c r="AX65" s="125">
        <v>31628</v>
      </c>
      <c r="AY65" s="59">
        <f t="shared" si="5"/>
        <v>1.4099783080260304</v>
      </c>
      <c r="AZ65" s="59">
        <f>BI65*K36</f>
        <v>26000</v>
      </c>
      <c r="BA65" s="59"/>
      <c r="BB65" s="59"/>
      <c r="BC65" s="59">
        <f>K41*BJ65</f>
        <v>55320</v>
      </c>
      <c r="BD65" s="59"/>
      <c r="BE65" s="59"/>
      <c r="BF65" s="59">
        <f t="shared" si="6"/>
        <v>29320</v>
      </c>
      <c r="BG65" s="60">
        <f>(AY65=AY2099)*AX65</f>
        <v>0</v>
      </c>
      <c r="BH65" s="60">
        <f>(AY65=AY2101)*AX65</f>
        <v>0</v>
      </c>
      <c r="BI65" s="89">
        <v>520</v>
      </c>
      <c r="BJ65" s="89">
        <v>368.8</v>
      </c>
      <c r="BK65" s="59">
        <f t="shared" si="7"/>
        <v>345679.93795999995</v>
      </c>
      <c r="BL65" s="60">
        <f>(BK65=BK2101)*AX65</f>
        <v>0</v>
      </c>
      <c r="BM65" s="85">
        <f>(BK65=BK2101)*AY65</f>
        <v>0</v>
      </c>
      <c r="BN65" s="85">
        <f t="shared" si="8"/>
        <v>0</v>
      </c>
      <c r="BO65" s="85">
        <f t="shared" si="9"/>
        <v>0</v>
      </c>
      <c r="BP65" s="60">
        <f>(BK65=BK2099)*AX65</f>
        <v>0</v>
      </c>
      <c r="BQ65" s="64">
        <f>(BK65=BK2099)*AY65</f>
        <v>0</v>
      </c>
      <c r="BR65" s="85">
        <f t="shared" si="15"/>
        <v>0</v>
      </c>
      <c r="BS65" s="85">
        <f t="shared" si="16"/>
        <v>0</v>
      </c>
      <c r="BT65" s="59">
        <f>(J19-BI65)*J10</f>
        <v>-161500.00594</v>
      </c>
      <c r="BU65" s="59">
        <f>(J21-BJ65)*J12</f>
        <v>507179.94389999995</v>
      </c>
      <c r="BV65" s="66"/>
      <c r="BW65" s="66"/>
      <c r="BX65" s="67"/>
      <c r="BY65" s="67"/>
      <c r="BZ65" s="67"/>
      <c r="CE65" s="92"/>
      <c r="CF65" s="76"/>
      <c r="CH65" s="67"/>
      <c r="CI65" s="67"/>
      <c r="CJ65" s="67"/>
      <c r="CK65" s="67"/>
      <c r="CL65" s="1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</row>
    <row r="66" spans="2:123" ht="21" customHeight="1" x14ac:dyDescent="0.25">
      <c r="B66" s="21">
        <f t="shared" si="0"/>
        <v>31635</v>
      </c>
      <c r="C66" s="22">
        <f t="shared" si="1"/>
        <v>1.4139184627369514</v>
      </c>
      <c r="D66" s="23">
        <f t="shared" si="2"/>
        <v>544.5</v>
      </c>
      <c r="E66" s="23">
        <f t="shared" si="3"/>
        <v>385.1</v>
      </c>
      <c r="F66" s="127">
        <f t="shared" si="12"/>
        <v>27225</v>
      </c>
      <c r="G66" s="127">
        <f t="shared" si="4"/>
        <v>57765</v>
      </c>
      <c r="H66" s="6"/>
      <c r="I66" s="3"/>
      <c r="J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T66" s="89"/>
      <c r="AU66" s="89"/>
      <c r="AX66" s="125">
        <v>31635</v>
      </c>
      <c r="AY66" s="59">
        <f t="shared" si="5"/>
        <v>1.4139184627369514</v>
      </c>
      <c r="AZ66" s="59">
        <f>BI66*K36</f>
        <v>27225</v>
      </c>
      <c r="BA66" s="59"/>
      <c r="BB66" s="59"/>
      <c r="BC66" s="59">
        <f>K41*BJ66</f>
        <v>57765</v>
      </c>
      <c r="BD66" s="59"/>
      <c r="BE66" s="59"/>
      <c r="BF66" s="59">
        <f t="shared" si="6"/>
        <v>30540</v>
      </c>
      <c r="BG66" s="60">
        <f>(AY66=AY2099)*AX66</f>
        <v>0</v>
      </c>
      <c r="BH66" s="60">
        <f>(AY66=AY2101)*AX66</f>
        <v>0</v>
      </c>
      <c r="BI66" s="89">
        <v>544.5</v>
      </c>
      <c r="BJ66" s="89">
        <v>385.1</v>
      </c>
      <c r="BK66" s="59">
        <f t="shared" si="7"/>
        <v>344459.93796000001</v>
      </c>
      <c r="BL66" s="60">
        <f>(BK66=BK2101)*AX66</f>
        <v>0</v>
      </c>
      <c r="BM66" s="85">
        <f>(BK66=BK2101)*AY66</f>
        <v>0</v>
      </c>
      <c r="BN66" s="85">
        <f t="shared" si="8"/>
        <v>0</v>
      </c>
      <c r="BO66" s="85">
        <f t="shared" si="9"/>
        <v>0</v>
      </c>
      <c r="BP66" s="60">
        <f>(BK66=BK2099)*AX66</f>
        <v>0</v>
      </c>
      <c r="BQ66" s="64">
        <f>(BK66=BK2099)*AY66</f>
        <v>0</v>
      </c>
      <c r="BR66" s="85">
        <f t="shared" si="15"/>
        <v>0</v>
      </c>
      <c r="BS66" s="85">
        <f t="shared" si="16"/>
        <v>0</v>
      </c>
      <c r="BT66" s="59">
        <f>(J19-BI66)*J10</f>
        <v>-160275.00594</v>
      </c>
      <c r="BU66" s="59">
        <f>(J21-BJ66)*J12</f>
        <v>504734.94390000001</v>
      </c>
      <c r="BV66" s="66"/>
      <c r="BW66" s="66"/>
      <c r="BX66" s="67"/>
      <c r="BY66" s="67"/>
      <c r="BZ66" s="67"/>
      <c r="CE66" s="92"/>
      <c r="CF66" s="76"/>
      <c r="CH66" s="67"/>
      <c r="CI66" s="67"/>
      <c r="CJ66" s="67"/>
      <c r="CK66" s="67"/>
      <c r="CL66" s="1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</row>
    <row r="67" spans="2:123" ht="21" customHeight="1" x14ac:dyDescent="0.25">
      <c r="B67" s="21">
        <f t="shared" si="0"/>
        <v>31642</v>
      </c>
      <c r="C67" s="22">
        <f t="shared" si="1"/>
        <v>1.4796116504854369</v>
      </c>
      <c r="D67" s="23">
        <f t="shared" si="2"/>
        <v>571.5</v>
      </c>
      <c r="E67" s="23">
        <f t="shared" si="3"/>
        <v>386.25</v>
      </c>
      <c r="F67" s="127">
        <f t="shared" si="12"/>
        <v>28575</v>
      </c>
      <c r="G67" s="127">
        <f t="shared" si="4"/>
        <v>57937.5</v>
      </c>
      <c r="H67" s="6"/>
      <c r="I67" s="3"/>
      <c r="J67" s="3"/>
      <c r="L67" s="12"/>
      <c r="M67" s="12"/>
      <c r="N67" s="12"/>
      <c r="O67" s="12"/>
      <c r="P67" s="12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T67" s="89"/>
      <c r="AU67" s="89"/>
      <c r="AX67" s="125">
        <v>31642</v>
      </c>
      <c r="AY67" s="59">
        <f t="shared" si="5"/>
        <v>1.4796116504854369</v>
      </c>
      <c r="AZ67" s="59">
        <f>BI67*K36</f>
        <v>28575</v>
      </c>
      <c r="BA67" s="59"/>
      <c r="BB67" s="59"/>
      <c r="BC67" s="59">
        <f>K41*BJ67</f>
        <v>57937.5</v>
      </c>
      <c r="BD67" s="59"/>
      <c r="BE67" s="59"/>
      <c r="BF67" s="59">
        <f t="shared" si="6"/>
        <v>29362.5</v>
      </c>
      <c r="BG67" s="60">
        <f>(AY67=AY2099)*AX67</f>
        <v>0</v>
      </c>
      <c r="BH67" s="60">
        <f>(AY67=AY2101)*AX67</f>
        <v>0</v>
      </c>
      <c r="BI67" s="89">
        <v>571.5</v>
      </c>
      <c r="BJ67" s="89">
        <v>386.25</v>
      </c>
      <c r="BK67" s="59">
        <f t="shared" si="7"/>
        <v>345637.43795999995</v>
      </c>
      <c r="BL67" s="60">
        <f>(BK67=BK2101)*AX67</f>
        <v>0</v>
      </c>
      <c r="BM67" s="85">
        <f>(BK67=BK2101)*AY67</f>
        <v>0</v>
      </c>
      <c r="BN67" s="85">
        <f t="shared" si="8"/>
        <v>0</v>
      </c>
      <c r="BO67" s="85">
        <f t="shared" si="9"/>
        <v>0</v>
      </c>
      <c r="BP67" s="60">
        <f>(BK67=BK2099)*AX67</f>
        <v>0</v>
      </c>
      <c r="BQ67" s="64">
        <f>(BK67=BK2099)*AY67</f>
        <v>0</v>
      </c>
      <c r="BR67" s="85">
        <f t="shared" si="15"/>
        <v>0</v>
      </c>
      <c r="BS67" s="85">
        <f t="shared" si="16"/>
        <v>0</v>
      </c>
      <c r="BT67" s="59">
        <f>(J19-BI67)*J10</f>
        <v>-158925.00594</v>
      </c>
      <c r="BU67" s="59">
        <f>(J21-BJ67)*J12</f>
        <v>504562.44389999995</v>
      </c>
      <c r="BV67" s="66"/>
      <c r="BW67" s="66"/>
      <c r="BX67" s="67"/>
      <c r="BY67" s="67"/>
      <c r="BZ67" s="67"/>
      <c r="CE67" s="92"/>
      <c r="CF67" s="76"/>
      <c r="CH67" s="67"/>
      <c r="CI67" s="67"/>
      <c r="CJ67" s="67"/>
      <c r="CK67" s="67"/>
      <c r="CL67" s="1"/>
      <c r="CM67" s="1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</row>
    <row r="68" spans="2:123" ht="21" customHeight="1" x14ac:dyDescent="0.25">
      <c r="B68" s="21">
        <f t="shared" ref="B68:B131" si="17">AX68</f>
        <v>31649</v>
      </c>
      <c r="C68" s="22">
        <f t="shared" ref="C68:C131" si="18">AY68</f>
        <v>1.6209897389271335</v>
      </c>
      <c r="D68" s="23">
        <f t="shared" ref="D68:D131" si="19">BI68</f>
        <v>624</v>
      </c>
      <c r="E68" s="23">
        <f t="shared" ref="E68:E131" si="20">BJ68</f>
        <v>384.95</v>
      </c>
      <c r="F68" s="127">
        <f t="shared" ref="F68:F131" si="21">AZ68</f>
        <v>31200</v>
      </c>
      <c r="G68" s="127">
        <f t="shared" ref="G68:G131" si="22">BC68</f>
        <v>57742.5</v>
      </c>
      <c r="H68" s="6"/>
      <c r="I68" s="3"/>
      <c r="J68" s="3"/>
      <c r="L68" s="14"/>
      <c r="M68" s="14"/>
      <c r="N68" s="14"/>
      <c r="O68" s="14"/>
      <c r="P68" s="14"/>
      <c r="Q68" s="3"/>
      <c r="R68" s="12"/>
      <c r="S68" s="12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T68" s="89"/>
      <c r="AU68" s="89"/>
      <c r="AX68" s="125">
        <v>31649</v>
      </c>
      <c r="AY68" s="59">
        <f t="shared" ref="AY68:AY131" si="23">BI68/BJ68</f>
        <v>1.6209897389271335</v>
      </c>
      <c r="AZ68" s="59">
        <f>BI68*K36</f>
        <v>31200</v>
      </c>
      <c r="BA68" s="59"/>
      <c r="BB68" s="59"/>
      <c r="BC68" s="59">
        <f>K41*BJ68</f>
        <v>57742.5</v>
      </c>
      <c r="BD68" s="59"/>
      <c r="BE68" s="59"/>
      <c r="BF68" s="59">
        <f t="shared" ref="BF68:BF131" si="24">BC68-AZ68</f>
        <v>26542.5</v>
      </c>
      <c r="BG68" s="60">
        <f>(AY68=AY2099)*AX68</f>
        <v>0</v>
      </c>
      <c r="BH68" s="60">
        <f>(AY68=AY2101)*AX68</f>
        <v>0</v>
      </c>
      <c r="BI68" s="89">
        <v>624</v>
      </c>
      <c r="BJ68" s="89">
        <v>384.95</v>
      </c>
      <c r="BK68" s="59">
        <f t="shared" ref="BK68:BK131" si="25">SUM(BT68:BU68)</f>
        <v>348457.43796000001</v>
      </c>
      <c r="BL68" s="60">
        <f>(BK68=BK2101)*AX68</f>
        <v>0</v>
      </c>
      <c r="BM68" s="85">
        <f>(BK68=BK2101)*AY68</f>
        <v>0</v>
      </c>
      <c r="BN68" s="85">
        <f t="shared" ref="BN68:BN131" si="26">(BM68&gt;1)*BI68</f>
        <v>0</v>
      </c>
      <c r="BO68" s="85">
        <f t="shared" ref="BO68:BO131" si="27">(BM68&gt;0)*BJ68</f>
        <v>0</v>
      </c>
      <c r="BP68" s="60">
        <f>(BK68=BK2099)*AX68</f>
        <v>0</v>
      </c>
      <c r="BQ68" s="64">
        <f>(BK68=BK2099)*AY68</f>
        <v>0</v>
      </c>
      <c r="BR68" s="85">
        <f t="shared" si="15"/>
        <v>0</v>
      </c>
      <c r="BS68" s="85">
        <f t="shared" si="16"/>
        <v>0</v>
      </c>
      <c r="BT68" s="59">
        <f>(J19-BI68)*J10</f>
        <v>-156300.00594</v>
      </c>
      <c r="BU68" s="59">
        <f>(J21-BJ68)*J12</f>
        <v>504757.44390000001</v>
      </c>
      <c r="BV68" s="66"/>
      <c r="BW68" s="66"/>
      <c r="BX68" s="67"/>
      <c r="BY68" s="67"/>
      <c r="BZ68" s="67"/>
      <c r="CE68" s="92"/>
      <c r="CF68" s="76"/>
      <c r="CH68" s="67"/>
      <c r="CI68" s="67"/>
      <c r="CJ68" s="67"/>
      <c r="CK68" s="67"/>
      <c r="CL68" s="1"/>
      <c r="CM68" s="1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</row>
    <row r="69" spans="2:123" ht="21" customHeight="1" x14ac:dyDescent="0.25">
      <c r="B69" s="21">
        <f t="shared" si="17"/>
        <v>31656</v>
      </c>
      <c r="C69" s="22">
        <f t="shared" si="18"/>
        <v>1.6052756653992395</v>
      </c>
      <c r="D69" s="23">
        <f t="shared" si="19"/>
        <v>675.5</v>
      </c>
      <c r="E69" s="23">
        <f t="shared" si="20"/>
        <v>420.8</v>
      </c>
      <c r="F69" s="127">
        <f t="shared" si="21"/>
        <v>33775</v>
      </c>
      <c r="G69" s="127">
        <f t="shared" si="22"/>
        <v>63120</v>
      </c>
      <c r="H69" s="6"/>
      <c r="I69" s="3"/>
      <c r="J69" s="3"/>
      <c r="K69" s="12"/>
      <c r="L69" s="15"/>
      <c r="M69" s="15"/>
      <c r="N69" s="15"/>
      <c r="O69" s="15"/>
      <c r="P69" s="15"/>
      <c r="Q69" s="12"/>
      <c r="R69" s="14"/>
      <c r="S69" s="14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90"/>
      <c r="AT69" s="89"/>
      <c r="AU69" s="89"/>
      <c r="AV69" s="90"/>
      <c r="AW69" s="90"/>
      <c r="AX69" s="125">
        <v>31656</v>
      </c>
      <c r="AY69" s="59">
        <f t="shared" si="23"/>
        <v>1.6052756653992395</v>
      </c>
      <c r="AZ69" s="59">
        <f>BI69*K36</f>
        <v>33775</v>
      </c>
      <c r="BA69" s="59"/>
      <c r="BB69" s="59"/>
      <c r="BC69" s="59">
        <f>K41*BJ69</f>
        <v>63120</v>
      </c>
      <c r="BD69" s="59"/>
      <c r="BE69" s="59"/>
      <c r="BF69" s="59">
        <f t="shared" si="24"/>
        <v>29345</v>
      </c>
      <c r="BG69" s="60">
        <f>(AY69=AY2099)*AX69</f>
        <v>0</v>
      </c>
      <c r="BH69" s="60">
        <f>(AY69=AY2101)*AX69</f>
        <v>0</v>
      </c>
      <c r="BI69" s="89">
        <v>675.5</v>
      </c>
      <c r="BJ69" s="89">
        <v>420.8</v>
      </c>
      <c r="BK69" s="59">
        <f t="shared" si="25"/>
        <v>345654.93795999995</v>
      </c>
      <c r="BL69" s="60">
        <f>(BK69=BK2101)*AX69</f>
        <v>0</v>
      </c>
      <c r="BM69" s="85">
        <f>(BK69=BK2101)*AY69</f>
        <v>0</v>
      </c>
      <c r="BN69" s="85">
        <f t="shared" si="26"/>
        <v>0</v>
      </c>
      <c r="BO69" s="85">
        <f t="shared" si="27"/>
        <v>0</v>
      </c>
      <c r="BP69" s="60">
        <f>(BK69=BK2099)*AX69</f>
        <v>0</v>
      </c>
      <c r="BQ69" s="64">
        <f>(BK69=BK2099)*AY69</f>
        <v>0</v>
      </c>
      <c r="BR69" s="85">
        <f t="shared" si="15"/>
        <v>0</v>
      </c>
      <c r="BS69" s="85">
        <f t="shared" si="16"/>
        <v>0</v>
      </c>
      <c r="BT69" s="59">
        <f>(J19-BI69)*J10</f>
        <v>-153725.00594</v>
      </c>
      <c r="BU69" s="59">
        <f>(J21-BJ69)*J12</f>
        <v>499379.94389999995</v>
      </c>
      <c r="BV69" s="66"/>
      <c r="BW69" s="66"/>
      <c r="BX69" s="67"/>
      <c r="BY69" s="67"/>
      <c r="BZ69" s="67"/>
      <c r="CE69" s="92"/>
      <c r="CF69" s="76"/>
      <c r="CH69" s="67"/>
      <c r="CI69" s="67"/>
      <c r="CJ69" s="67"/>
      <c r="CK69" s="67"/>
      <c r="CL69" s="1"/>
      <c r="CM69" s="1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</row>
    <row r="70" spans="2:123" ht="21" customHeight="1" x14ac:dyDescent="0.25">
      <c r="B70" s="21">
        <f t="shared" si="17"/>
        <v>31663</v>
      </c>
      <c r="C70" s="22">
        <f t="shared" si="18"/>
        <v>1.3627159023228113</v>
      </c>
      <c r="D70" s="23">
        <f t="shared" si="19"/>
        <v>572</v>
      </c>
      <c r="E70" s="23">
        <f t="shared" si="20"/>
        <v>419.75</v>
      </c>
      <c r="F70" s="127">
        <f t="shared" si="21"/>
        <v>28600</v>
      </c>
      <c r="G70" s="127">
        <f t="shared" si="22"/>
        <v>62962.5</v>
      </c>
      <c r="H70" s="6"/>
      <c r="I70" s="3"/>
      <c r="J70" s="3"/>
      <c r="K70" s="14"/>
      <c r="L70" s="3"/>
      <c r="M70" s="3"/>
      <c r="N70" s="3"/>
      <c r="O70" s="3"/>
      <c r="P70" s="3"/>
      <c r="Q70" s="14"/>
      <c r="R70" s="15"/>
      <c r="S70" s="15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91"/>
      <c r="AT70" s="89"/>
      <c r="AU70" s="89"/>
      <c r="AV70" s="91"/>
      <c r="AW70" s="91"/>
      <c r="AX70" s="125">
        <v>31663</v>
      </c>
      <c r="AY70" s="59">
        <f t="shared" si="23"/>
        <v>1.3627159023228113</v>
      </c>
      <c r="AZ70" s="59">
        <f>BI70*K36</f>
        <v>28600</v>
      </c>
      <c r="BA70" s="59"/>
      <c r="BB70" s="59"/>
      <c r="BC70" s="59">
        <f>K41*BJ70</f>
        <v>62962.5</v>
      </c>
      <c r="BD70" s="59"/>
      <c r="BE70" s="59"/>
      <c r="BF70" s="59">
        <f t="shared" si="24"/>
        <v>34362.5</v>
      </c>
      <c r="BG70" s="60">
        <f>(AY70=AY2099)*AX70</f>
        <v>0</v>
      </c>
      <c r="BH70" s="60">
        <f>(AY70=AY2101)*AX70</f>
        <v>0</v>
      </c>
      <c r="BI70" s="89">
        <v>572</v>
      </c>
      <c r="BJ70" s="89">
        <v>419.75</v>
      </c>
      <c r="BK70" s="59">
        <f t="shared" si="25"/>
        <v>340637.43795999995</v>
      </c>
      <c r="BL70" s="60">
        <f>(BK70=BK2101)*AX70</f>
        <v>0</v>
      </c>
      <c r="BM70" s="85">
        <f>(BK70=BK2101)*AY70</f>
        <v>0</v>
      </c>
      <c r="BN70" s="85">
        <f t="shared" si="26"/>
        <v>0</v>
      </c>
      <c r="BO70" s="85">
        <f t="shared" si="27"/>
        <v>0</v>
      </c>
      <c r="BP70" s="60">
        <f>(BK70=BK2099)*AX70</f>
        <v>0</v>
      </c>
      <c r="BQ70" s="64">
        <f>(BK70=BK2099)*AY70</f>
        <v>0</v>
      </c>
      <c r="BR70" s="85">
        <f t="shared" si="15"/>
        <v>0</v>
      </c>
      <c r="BS70" s="85">
        <f t="shared" si="16"/>
        <v>0</v>
      </c>
      <c r="BT70" s="59">
        <f>(J19-BI70)*J10</f>
        <v>-158900.00594</v>
      </c>
      <c r="BU70" s="59">
        <f>(J21-BJ70)*J12</f>
        <v>499537.44389999995</v>
      </c>
      <c r="BV70" s="66"/>
      <c r="BW70" s="66"/>
      <c r="BX70" s="67"/>
      <c r="BY70" s="67"/>
      <c r="BZ70" s="67"/>
      <c r="CE70" s="92"/>
      <c r="CF70" s="76"/>
      <c r="CH70" s="67"/>
      <c r="CI70" s="67"/>
      <c r="CJ70" s="67"/>
      <c r="CK70" s="67"/>
      <c r="CL70" s="1"/>
      <c r="CM70" s="1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</row>
    <row r="71" spans="2:123" ht="21" customHeight="1" x14ac:dyDescent="0.25">
      <c r="B71" s="21">
        <f t="shared" si="17"/>
        <v>31670</v>
      </c>
      <c r="C71" s="22">
        <f t="shared" si="18"/>
        <v>1.3767441860465117</v>
      </c>
      <c r="D71" s="23">
        <f t="shared" si="19"/>
        <v>592</v>
      </c>
      <c r="E71" s="23">
        <f t="shared" si="20"/>
        <v>430</v>
      </c>
      <c r="F71" s="127">
        <f t="shared" si="21"/>
        <v>29600</v>
      </c>
      <c r="G71" s="127">
        <f t="shared" si="22"/>
        <v>64500</v>
      </c>
      <c r="H71" s="6"/>
      <c r="I71" s="3"/>
      <c r="J71" s="3"/>
      <c r="K71" s="15"/>
      <c r="L71" s="3"/>
      <c r="M71" s="3"/>
      <c r="N71" s="3"/>
      <c r="O71" s="3"/>
      <c r="P71" s="3"/>
      <c r="Q71" s="15"/>
      <c r="R71" s="3"/>
      <c r="S71" s="3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96"/>
      <c r="AT71" s="89"/>
      <c r="AU71" s="89"/>
      <c r="AV71" s="96"/>
      <c r="AW71" s="96"/>
      <c r="AX71" s="125">
        <v>31670</v>
      </c>
      <c r="AY71" s="59">
        <f t="shared" si="23"/>
        <v>1.3767441860465117</v>
      </c>
      <c r="AZ71" s="59">
        <f>BI71*K36</f>
        <v>29600</v>
      </c>
      <c r="BA71" s="59"/>
      <c r="BB71" s="59"/>
      <c r="BC71" s="59">
        <f>K41*BJ71</f>
        <v>64500</v>
      </c>
      <c r="BD71" s="59"/>
      <c r="BE71" s="59"/>
      <c r="BF71" s="59">
        <f t="shared" si="24"/>
        <v>34900</v>
      </c>
      <c r="BG71" s="60">
        <f>(AY71=AY2099)*AX71</f>
        <v>0</v>
      </c>
      <c r="BH71" s="60">
        <f>(AY71=AY2101)*AX71</f>
        <v>0</v>
      </c>
      <c r="BI71" s="89">
        <v>592</v>
      </c>
      <c r="BJ71" s="89">
        <v>430</v>
      </c>
      <c r="BK71" s="59">
        <f t="shared" si="25"/>
        <v>340099.93795999995</v>
      </c>
      <c r="BL71" s="60">
        <f>(BK71=BK2101)*AX71</f>
        <v>0</v>
      </c>
      <c r="BM71" s="85">
        <f>(BK71=BK2101)*AY71</f>
        <v>0</v>
      </c>
      <c r="BN71" s="85">
        <f t="shared" si="26"/>
        <v>0</v>
      </c>
      <c r="BO71" s="85">
        <f t="shared" si="27"/>
        <v>0</v>
      </c>
      <c r="BP71" s="60">
        <f>(BK71=BK2099)*AX71</f>
        <v>0</v>
      </c>
      <c r="BQ71" s="64">
        <f>(BK71=BK2099)*AY71</f>
        <v>0</v>
      </c>
      <c r="BR71" s="85">
        <f t="shared" si="15"/>
        <v>0</v>
      </c>
      <c r="BS71" s="85">
        <f t="shared" si="16"/>
        <v>0</v>
      </c>
      <c r="BT71" s="59">
        <f>(J19-BI71)*J10</f>
        <v>-157900.00594</v>
      </c>
      <c r="BU71" s="59">
        <f>(J21-BJ71)*J12</f>
        <v>497999.94389999995</v>
      </c>
      <c r="BV71" s="66"/>
      <c r="BW71" s="66"/>
      <c r="BX71" s="67"/>
      <c r="BY71" s="67"/>
      <c r="BZ71" s="67"/>
      <c r="CE71" s="92"/>
      <c r="CF71" s="76"/>
      <c r="CH71" s="67"/>
      <c r="CI71" s="67"/>
      <c r="CJ71" s="67"/>
      <c r="CK71" s="67"/>
      <c r="CL71" s="1"/>
      <c r="CM71" s="1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</row>
    <row r="72" spans="2:123" ht="21" customHeight="1" x14ac:dyDescent="0.25">
      <c r="B72" s="21">
        <f t="shared" si="17"/>
        <v>31677</v>
      </c>
      <c r="C72" s="22">
        <f t="shared" si="18"/>
        <v>1.3314087759815243</v>
      </c>
      <c r="D72" s="23">
        <f t="shared" si="19"/>
        <v>576.5</v>
      </c>
      <c r="E72" s="23">
        <f t="shared" si="20"/>
        <v>433</v>
      </c>
      <c r="F72" s="127">
        <f t="shared" si="21"/>
        <v>28825</v>
      </c>
      <c r="G72" s="127">
        <f t="shared" si="22"/>
        <v>64950</v>
      </c>
      <c r="H72" s="6"/>
      <c r="I72" s="3"/>
      <c r="J72" s="3"/>
      <c r="L72" s="15"/>
      <c r="M72" s="15"/>
      <c r="N72" s="15"/>
      <c r="O72" s="15"/>
      <c r="P72" s="15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T72" s="89"/>
      <c r="AU72" s="89"/>
      <c r="AX72" s="125">
        <v>31677</v>
      </c>
      <c r="AY72" s="59">
        <f t="shared" si="23"/>
        <v>1.3314087759815243</v>
      </c>
      <c r="AZ72" s="59">
        <f>BI72*K36</f>
        <v>28825</v>
      </c>
      <c r="BA72" s="59"/>
      <c r="BB72" s="59"/>
      <c r="BC72" s="59">
        <f>K41*BJ72</f>
        <v>64950</v>
      </c>
      <c r="BD72" s="59"/>
      <c r="BE72" s="59"/>
      <c r="BF72" s="59">
        <f t="shared" si="24"/>
        <v>36125</v>
      </c>
      <c r="BG72" s="60"/>
      <c r="BH72" s="60"/>
      <c r="BI72" s="89">
        <v>576.5</v>
      </c>
      <c r="BJ72" s="89">
        <v>433</v>
      </c>
      <c r="BK72" s="59">
        <f t="shared" si="25"/>
        <v>338874.93795999995</v>
      </c>
      <c r="BL72" s="60">
        <f>(BK72=BK2101)*AX72</f>
        <v>0</v>
      </c>
      <c r="BM72" s="85">
        <f>(BK72=BK2101)*AY72</f>
        <v>0</v>
      </c>
      <c r="BN72" s="85">
        <f t="shared" si="26"/>
        <v>0</v>
      </c>
      <c r="BO72" s="85">
        <f t="shared" si="27"/>
        <v>0</v>
      </c>
      <c r="BP72" s="60">
        <f>(BK72=BK2099)*AX72</f>
        <v>0</v>
      </c>
      <c r="BQ72" s="64">
        <f>(BK72=BK2099)*AY72</f>
        <v>0</v>
      </c>
      <c r="BR72" s="85">
        <f t="shared" si="15"/>
        <v>0</v>
      </c>
      <c r="BS72" s="85">
        <f t="shared" si="16"/>
        <v>0</v>
      </c>
      <c r="BT72" s="59">
        <f>(J19-BI72)*J10</f>
        <v>-158675.00594</v>
      </c>
      <c r="BU72" s="59">
        <f>(J21-BJ72)*J12</f>
        <v>497549.94389999995</v>
      </c>
      <c r="BV72" s="66"/>
      <c r="BW72" s="66"/>
      <c r="BX72" s="67"/>
      <c r="BY72" s="67"/>
      <c r="BZ72" s="67"/>
      <c r="CE72" s="92"/>
      <c r="CF72" s="76"/>
      <c r="CH72" s="67"/>
      <c r="CI72" s="67"/>
      <c r="CJ72" s="67"/>
      <c r="CK72" s="67"/>
      <c r="CL72" s="1"/>
      <c r="CM72" s="1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</row>
    <row r="73" spans="2:123" ht="21" customHeight="1" x14ac:dyDescent="0.25">
      <c r="B73" s="21">
        <f t="shared" si="17"/>
        <v>31684</v>
      </c>
      <c r="C73" s="22">
        <f t="shared" si="18"/>
        <v>1.349770642201835</v>
      </c>
      <c r="D73" s="23">
        <f t="shared" si="19"/>
        <v>588.5</v>
      </c>
      <c r="E73" s="23">
        <f t="shared" si="20"/>
        <v>436</v>
      </c>
      <c r="F73" s="127">
        <f t="shared" si="21"/>
        <v>29425</v>
      </c>
      <c r="G73" s="127">
        <f t="shared" si="22"/>
        <v>65400</v>
      </c>
      <c r="H73" s="6"/>
      <c r="I73" s="3"/>
      <c r="J73" s="3"/>
      <c r="L73" s="15"/>
      <c r="M73" s="15"/>
      <c r="N73" s="15"/>
      <c r="O73" s="15"/>
      <c r="P73" s="15"/>
      <c r="Q73" s="3"/>
      <c r="R73" s="15"/>
      <c r="S73" s="15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T73" s="89"/>
      <c r="AU73" s="89"/>
      <c r="AX73" s="125">
        <v>31684</v>
      </c>
      <c r="AY73" s="59">
        <f t="shared" si="23"/>
        <v>1.349770642201835</v>
      </c>
      <c r="AZ73" s="59">
        <f>BI73*K36</f>
        <v>29425</v>
      </c>
      <c r="BA73" s="59"/>
      <c r="BB73" s="59"/>
      <c r="BC73" s="59">
        <f>K41*BJ73</f>
        <v>65400</v>
      </c>
      <c r="BD73" s="59"/>
      <c r="BE73" s="59"/>
      <c r="BF73" s="59">
        <f t="shared" si="24"/>
        <v>35975</v>
      </c>
      <c r="BG73" s="60">
        <f>(AY73=AY2099)*AX73</f>
        <v>0</v>
      </c>
      <c r="BH73" s="60">
        <f>(AY73=AY2101)*AX73</f>
        <v>0</v>
      </c>
      <c r="BI73" s="89">
        <v>588.5</v>
      </c>
      <c r="BJ73" s="89">
        <v>436</v>
      </c>
      <c r="BK73" s="59">
        <f t="shared" si="25"/>
        <v>339024.93795999995</v>
      </c>
      <c r="BL73" s="60">
        <f>(BK73=BK2101)*AX73</f>
        <v>0</v>
      </c>
      <c r="BM73" s="85">
        <f>(BK73=BK2101)*AY73</f>
        <v>0</v>
      </c>
      <c r="BN73" s="85">
        <f t="shared" si="26"/>
        <v>0</v>
      </c>
      <c r="BO73" s="85">
        <f t="shared" si="27"/>
        <v>0</v>
      </c>
      <c r="BP73" s="60">
        <f>(BK73=BK2099)*AX73</f>
        <v>0</v>
      </c>
      <c r="BQ73" s="64">
        <f>(BK73=BK2099)*AY73</f>
        <v>0</v>
      </c>
      <c r="BR73" s="85">
        <f t="shared" si="15"/>
        <v>0</v>
      </c>
      <c r="BS73" s="85">
        <f t="shared" si="16"/>
        <v>0</v>
      </c>
      <c r="BT73" s="59">
        <f>(J19-BI73)*J10</f>
        <v>-158075.00594</v>
      </c>
      <c r="BU73" s="59">
        <f>(J21-BJ73)*J12</f>
        <v>497099.94389999995</v>
      </c>
      <c r="BV73" s="66"/>
      <c r="BW73" s="66"/>
      <c r="BX73" s="67"/>
      <c r="BY73" s="67"/>
      <c r="BZ73" s="67"/>
      <c r="CE73" s="92"/>
      <c r="CF73" s="76"/>
      <c r="CH73" s="67"/>
      <c r="CI73" s="67"/>
      <c r="CJ73" s="67"/>
      <c r="CK73" s="67"/>
      <c r="CL73" s="1"/>
      <c r="CM73" s="1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</row>
    <row r="74" spans="2:123" ht="21" customHeight="1" x14ac:dyDescent="0.25">
      <c r="B74" s="21">
        <f t="shared" si="17"/>
        <v>31691</v>
      </c>
      <c r="C74" s="22">
        <f t="shared" si="18"/>
        <v>1.338363319791062</v>
      </c>
      <c r="D74" s="23">
        <f t="shared" si="19"/>
        <v>576.5</v>
      </c>
      <c r="E74" s="23">
        <f t="shared" si="20"/>
        <v>430.75</v>
      </c>
      <c r="F74" s="127">
        <f t="shared" si="21"/>
        <v>28825</v>
      </c>
      <c r="G74" s="127">
        <f t="shared" si="22"/>
        <v>64612.5</v>
      </c>
      <c r="H74" s="6"/>
      <c r="I74" s="3"/>
      <c r="J74" s="3"/>
      <c r="K74" s="15"/>
      <c r="L74" s="3"/>
      <c r="M74" s="3"/>
      <c r="N74" s="3"/>
      <c r="O74" s="3"/>
      <c r="P74" s="3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96"/>
      <c r="AT74" s="89"/>
      <c r="AU74" s="89"/>
      <c r="AV74" s="96"/>
      <c r="AW74" s="96"/>
      <c r="AX74" s="125">
        <v>31691</v>
      </c>
      <c r="AY74" s="59">
        <f t="shared" si="23"/>
        <v>1.338363319791062</v>
      </c>
      <c r="AZ74" s="59">
        <f>BI74*K36</f>
        <v>28825</v>
      </c>
      <c r="BA74" s="59"/>
      <c r="BB74" s="59"/>
      <c r="BC74" s="59">
        <f>K41*BJ74</f>
        <v>64612.5</v>
      </c>
      <c r="BD74" s="59"/>
      <c r="BE74" s="59"/>
      <c r="BF74" s="59">
        <f t="shared" si="24"/>
        <v>35787.5</v>
      </c>
      <c r="BG74" s="60">
        <f>(AY74=AY2099)*AX74</f>
        <v>0</v>
      </c>
      <c r="BH74" s="60">
        <f>(AY74=AY2101)*AX74</f>
        <v>0</v>
      </c>
      <c r="BI74" s="89">
        <v>576.5</v>
      </c>
      <c r="BJ74" s="89">
        <v>430.75</v>
      </c>
      <c r="BK74" s="59">
        <f t="shared" si="25"/>
        <v>339212.43795999995</v>
      </c>
      <c r="BL74" s="60">
        <f>(BK74=BK2101)*AX74</f>
        <v>0</v>
      </c>
      <c r="BM74" s="85">
        <f>(BK74=BK2101)*AY74</f>
        <v>0</v>
      </c>
      <c r="BN74" s="85">
        <f t="shared" si="26"/>
        <v>0</v>
      </c>
      <c r="BO74" s="85">
        <f t="shared" si="27"/>
        <v>0</v>
      </c>
      <c r="BP74" s="60">
        <f>(BK74=BK2099)*AX74</f>
        <v>0</v>
      </c>
      <c r="BQ74" s="64">
        <f>(BK74=BK2099)*AY74</f>
        <v>0</v>
      </c>
      <c r="BR74" s="85">
        <f t="shared" si="15"/>
        <v>0</v>
      </c>
      <c r="BS74" s="85">
        <f t="shared" si="16"/>
        <v>0</v>
      </c>
      <c r="BT74" s="59">
        <f>(J19-BI74)*J10</f>
        <v>-158675.00594</v>
      </c>
      <c r="BU74" s="59">
        <f>(J21-BJ74)*J12</f>
        <v>497887.44389999995</v>
      </c>
      <c r="BV74" s="66"/>
      <c r="BW74" s="66"/>
      <c r="BX74" s="67"/>
      <c r="BY74" s="67"/>
      <c r="BZ74" s="67"/>
      <c r="CE74" s="92"/>
      <c r="CF74" s="76"/>
      <c r="CH74" s="67"/>
      <c r="CI74" s="67"/>
      <c r="CJ74" s="67"/>
      <c r="CK74" s="67"/>
      <c r="CL74" s="1"/>
      <c r="CM74" s="1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</row>
    <row r="75" spans="2:123" ht="21" customHeight="1" x14ac:dyDescent="0.25">
      <c r="B75" s="21">
        <f t="shared" si="17"/>
        <v>31698</v>
      </c>
      <c r="C75" s="22">
        <f t="shared" si="18"/>
        <v>1.3595706618962433</v>
      </c>
      <c r="D75" s="23">
        <f t="shared" si="19"/>
        <v>570</v>
      </c>
      <c r="E75" s="23">
        <f t="shared" si="20"/>
        <v>419.25</v>
      </c>
      <c r="F75" s="127">
        <f t="shared" si="21"/>
        <v>28500</v>
      </c>
      <c r="G75" s="127">
        <f t="shared" si="22"/>
        <v>62887.5</v>
      </c>
      <c r="H75" s="6"/>
      <c r="I75" s="3"/>
      <c r="J75" s="3"/>
      <c r="K75" s="15"/>
      <c r="L75" s="3"/>
      <c r="M75" s="3"/>
      <c r="N75" s="3"/>
      <c r="O75" s="3"/>
      <c r="P75" s="3"/>
      <c r="Q75" s="15"/>
      <c r="R75" s="3"/>
      <c r="S75" s="3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96"/>
      <c r="AT75" s="89"/>
      <c r="AU75" s="89"/>
      <c r="AV75" s="96"/>
      <c r="AW75" s="96"/>
      <c r="AX75" s="125">
        <v>31698</v>
      </c>
      <c r="AY75" s="59">
        <f t="shared" si="23"/>
        <v>1.3595706618962433</v>
      </c>
      <c r="AZ75" s="59">
        <f>BI75*K36</f>
        <v>28500</v>
      </c>
      <c r="BA75" s="59"/>
      <c r="BB75" s="59"/>
      <c r="BC75" s="59">
        <f>K41*BJ75</f>
        <v>62887.5</v>
      </c>
      <c r="BD75" s="59"/>
      <c r="BE75" s="59"/>
      <c r="BF75" s="59">
        <f t="shared" si="24"/>
        <v>34387.5</v>
      </c>
      <c r="BG75" s="60">
        <f>(AY75=AY2099)*AX75</f>
        <v>0</v>
      </c>
      <c r="BH75" s="60">
        <f>(AY75=AY2101)*AX75</f>
        <v>0</v>
      </c>
      <c r="BI75" s="89">
        <v>570</v>
      </c>
      <c r="BJ75" s="89">
        <v>419.25</v>
      </c>
      <c r="BK75" s="59">
        <f t="shared" si="25"/>
        <v>340612.43795999995</v>
      </c>
      <c r="BL75" s="60">
        <f>(BK75=BK2101)*AX75</f>
        <v>0</v>
      </c>
      <c r="BM75" s="85">
        <f>(BK75=BK2101)*AY75</f>
        <v>0</v>
      </c>
      <c r="BN75" s="85">
        <f t="shared" si="26"/>
        <v>0</v>
      </c>
      <c r="BO75" s="85">
        <f t="shared" si="27"/>
        <v>0</v>
      </c>
      <c r="BP75" s="60">
        <f>(BK75=BK2099)*AX75</f>
        <v>0</v>
      </c>
      <c r="BQ75" s="64">
        <f>(BK75=BK2099)*AY75</f>
        <v>0</v>
      </c>
      <c r="BR75" s="85">
        <f t="shared" si="15"/>
        <v>0</v>
      </c>
      <c r="BS75" s="85">
        <f t="shared" si="16"/>
        <v>0</v>
      </c>
      <c r="BT75" s="59">
        <f>(J19-BI75)*J10</f>
        <v>-159000.00594</v>
      </c>
      <c r="BU75" s="59">
        <f>(J21-BJ75)*J12</f>
        <v>499612.44389999995</v>
      </c>
      <c r="BV75" s="66"/>
      <c r="BW75" s="66"/>
      <c r="BX75" s="67"/>
      <c r="BY75" s="67"/>
      <c r="BZ75" s="67"/>
      <c r="CE75" s="92"/>
      <c r="CF75" s="76"/>
      <c r="CH75" s="67"/>
      <c r="CI75" s="67"/>
      <c r="CJ75" s="67"/>
      <c r="CK75" s="67"/>
      <c r="CL75" s="1"/>
      <c r="CM75" s="1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</row>
    <row r="76" spans="2:123" ht="21" customHeight="1" x14ac:dyDescent="0.25">
      <c r="B76" s="21">
        <f t="shared" si="17"/>
        <v>31705</v>
      </c>
      <c r="C76" s="22">
        <f t="shared" si="18"/>
        <v>1.3706634205721242</v>
      </c>
      <c r="D76" s="23">
        <f t="shared" si="19"/>
        <v>563</v>
      </c>
      <c r="E76" s="23">
        <f t="shared" si="20"/>
        <v>410.75</v>
      </c>
      <c r="F76" s="127">
        <f t="shared" si="21"/>
        <v>28150</v>
      </c>
      <c r="G76" s="127">
        <f t="shared" si="22"/>
        <v>61612.5</v>
      </c>
      <c r="H76" s="6"/>
      <c r="I76" s="3"/>
      <c r="J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T76" s="89"/>
      <c r="AU76" s="89"/>
      <c r="AX76" s="125">
        <v>31705</v>
      </c>
      <c r="AY76" s="59">
        <f t="shared" si="23"/>
        <v>1.3706634205721242</v>
      </c>
      <c r="AZ76" s="59">
        <f>BI76*K36</f>
        <v>28150</v>
      </c>
      <c r="BA76" s="59"/>
      <c r="BB76" s="59"/>
      <c r="BC76" s="59">
        <f>K41*BJ76</f>
        <v>61612.5</v>
      </c>
      <c r="BD76" s="59"/>
      <c r="BE76" s="59"/>
      <c r="BF76" s="59">
        <f t="shared" si="24"/>
        <v>33462.5</v>
      </c>
      <c r="BG76" s="60">
        <f>(AY76=AY2099)*AX76</f>
        <v>0</v>
      </c>
      <c r="BH76" s="60">
        <f>(AY76=AY2101)*AX76</f>
        <v>0</v>
      </c>
      <c r="BI76" s="89">
        <v>563</v>
      </c>
      <c r="BJ76" s="89">
        <v>410.75</v>
      </c>
      <c r="BK76" s="59">
        <f t="shared" si="25"/>
        <v>341537.43795999995</v>
      </c>
      <c r="BL76" s="60">
        <f>(BK76=BK2101)*AX76</f>
        <v>0</v>
      </c>
      <c r="BM76" s="85">
        <f>(BK76=BK2101)*AY76</f>
        <v>0</v>
      </c>
      <c r="BN76" s="85">
        <f t="shared" si="26"/>
        <v>0</v>
      </c>
      <c r="BO76" s="85">
        <f t="shared" si="27"/>
        <v>0</v>
      </c>
      <c r="BP76" s="60">
        <f>(BK76=BK2099)*AX76</f>
        <v>0</v>
      </c>
      <c r="BQ76" s="64">
        <f>(BK76=BK2099)*AY76</f>
        <v>0</v>
      </c>
      <c r="BR76" s="85">
        <f t="shared" si="15"/>
        <v>0</v>
      </c>
      <c r="BS76" s="85">
        <f t="shared" si="16"/>
        <v>0</v>
      </c>
      <c r="BT76" s="59">
        <f>(J19-BI76)*J10</f>
        <v>-159350.00594</v>
      </c>
      <c r="BU76" s="59">
        <f>(J21-BJ76)*J12</f>
        <v>500887.44389999995</v>
      </c>
      <c r="BV76" s="66"/>
      <c r="BW76" s="66"/>
      <c r="BX76" s="67"/>
      <c r="BY76" s="67"/>
      <c r="BZ76" s="67"/>
      <c r="CE76" s="92"/>
      <c r="CF76" s="76"/>
      <c r="CH76" s="67"/>
      <c r="CI76" s="67"/>
      <c r="CJ76" s="67"/>
      <c r="CK76" s="67"/>
      <c r="CL76" s="1"/>
      <c r="CM76" s="1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</row>
    <row r="77" spans="2:123" ht="21" customHeight="1" x14ac:dyDescent="0.25">
      <c r="B77" s="21">
        <f t="shared" si="17"/>
        <v>31712</v>
      </c>
      <c r="C77" s="22">
        <f t="shared" si="18"/>
        <v>1.4152119700748129</v>
      </c>
      <c r="D77" s="23">
        <f t="shared" si="19"/>
        <v>567.5</v>
      </c>
      <c r="E77" s="23">
        <f t="shared" si="20"/>
        <v>401</v>
      </c>
      <c r="F77" s="127">
        <f t="shared" si="21"/>
        <v>28375</v>
      </c>
      <c r="G77" s="127">
        <f t="shared" si="22"/>
        <v>60150</v>
      </c>
      <c r="H77" s="6"/>
      <c r="I77" s="3"/>
      <c r="J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T77" s="89"/>
      <c r="AU77" s="89"/>
      <c r="AX77" s="125">
        <v>31712</v>
      </c>
      <c r="AY77" s="59">
        <f t="shared" si="23"/>
        <v>1.4152119700748129</v>
      </c>
      <c r="AZ77" s="59">
        <f>BI77*K36</f>
        <v>28375</v>
      </c>
      <c r="BA77" s="59"/>
      <c r="BB77" s="59"/>
      <c r="BC77" s="59">
        <f>K41*BJ77</f>
        <v>60150</v>
      </c>
      <c r="BD77" s="59"/>
      <c r="BE77" s="59"/>
      <c r="BF77" s="59">
        <f t="shared" si="24"/>
        <v>31775</v>
      </c>
      <c r="BG77" s="60">
        <f>(AY77=AY2099)*AX77</f>
        <v>0</v>
      </c>
      <c r="BH77" s="60">
        <f>(AY77=AY2101)*AX77</f>
        <v>0</v>
      </c>
      <c r="BI77" s="89">
        <v>567.5</v>
      </c>
      <c r="BJ77" s="89">
        <v>401</v>
      </c>
      <c r="BK77" s="59">
        <f t="shared" si="25"/>
        <v>343224.93795999995</v>
      </c>
      <c r="BL77" s="60">
        <f>(BK77=BK2101)*AX77</f>
        <v>0</v>
      </c>
      <c r="BM77" s="85">
        <f>(BK77=BK2101)*AY77</f>
        <v>0</v>
      </c>
      <c r="BN77" s="85">
        <f t="shared" si="26"/>
        <v>0</v>
      </c>
      <c r="BO77" s="85">
        <f t="shared" si="27"/>
        <v>0</v>
      </c>
      <c r="BP77" s="60">
        <f>(BK77=BK2099)*AX77</f>
        <v>0</v>
      </c>
      <c r="BQ77" s="64">
        <f>(BK77=BK2099)*AY77</f>
        <v>0</v>
      </c>
      <c r="BR77" s="85">
        <f t="shared" si="15"/>
        <v>0</v>
      </c>
      <c r="BS77" s="85">
        <f t="shared" si="16"/>
        <v>0</v>
      </c>
      <c r="BT77" s="59">
        <f>(J19-BI77)*J10</f>
        <v>-159125.00594</v>
      </c>
      <c r="BU77" s="59">
        <f>(J21-BJ77)*J12</f>
        <v>502349.94389999995</v>
      </c>
      <c r="BV77" s="66"/>
      <c r="BW77" s="66"/>
      <c r="BX77" s="67"/>
      <c r="BY77" s="67"/>
      <c r="BZ77" s="67"/>
      <c r="CE77" s="92"/>
      <c r="CF77" s="76"/>
      <c r="CH77" s="67"/>
      <c r="CI77" s="67"/>
      <c r="CJ77" s="67"/>
      <c r="CK77" s="67"/>
      <c r="CL77" s="1"/>
      <c r="CM77" s="1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</row>
    <row r="78" spans="2:123" ht="21" customHeight="1" x14ac:dyDescent="0.25">
      <c r="B78" s="21">
        <f t="shared" si="17"/>
        <v>31719</v>
      </c>
      <c r="C78" s="22">
        <f t="shared" si="18"/>
        <v>1.3645271925526703</v>
      </c>
      <c r="D78" s="23">
        <f t="shared" si="19"/>
        <v>557</v>
      </c>
      <c r="E78" s="23">
        <f t="shared" si="20"/>
        <v>408.2</v>
      </c>
      <c r="F78" s="127">
        <f t="shared" si="21"/>
        <v>27850</v>
      </c>
      <c r="G78" s="127">
        <f t="shared" si="22"/>
        <v>61230</v>
      </c>
      <c r="H78" s="6"/>
      <c r="I78" s="12"/>
      <c r="J78" s="12"/>
      <c r="L78" s="2"/>
      <c r="M78" s="2"/>
      <c r="N78" s="2"/>
      <c r="O78" s="2"/>
      <c r="P78" s="2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T78" s="89"/>
      <c r="AU78" s="89"/>
      <c r="AX78" s="125">
        <v>31719</v>
      </c>
      <c r="AY78" s="59">
        <f t="shared" si="23"/>
        <v>1.3645271925526703</v>
      </c>
      <c r="AZ78" s="59">
        <f>BI78*K36</f>
        <v>27850</v>
      </c>
      <c r="BA78" s="59"/>
      <c r="BB78" s="59"/>
      <c r="BC78" s="59">
        <f>K41*BJ78</f>
        <v>61230</v>
      </c>
      <c r="BD78" s="59"/>
      <c r="BE78" s="59"/>
      <c r="BF78" s="59">
        <f t="shared" si="24"/>
        <v>33380</v>
      </c>
      <c r="BG78" s="60">
        <f>(AY78=AY2099)*AX78</f>
        <v>0</v>
      </c>
      <c r="BH78" s="60">
        <f>(AY78=AY2101)*AX78</f>
        <v>0</v>
      </c>
      <c r="BI78" s="89">
        <v>557</v>
      </c>
      <c r="BJ78" s="89">
        <v>408.2</v>
      </c>
      <c r="BK78" s="59">
        <f t="shared" si="25"/>
        <v>341619.93796000001</v>
      </c>
      <c r="BL78" s="60">
        <f>(BK78=BK2101)*AX78</f>
        <v>0</v>
      </c>
      <c r="BM78" s="85">
        <f>(BK78=BK2101)*AY78</f>
        <v>0</v>
      </c>
      <c r="BN78" s="85">
        <f t="shared" si="26"/>
        <v>0</v>
      </c>
      <c r="BO78" s="85">
        <f t="shared" si="27"/>
        <v>0</v>
      </c>
      <c r="BP78" s="60">
        <f>(BK78=BK2099)*AX78</f>
        <v>0</v>
      </c>
      <c r="BQ78" s="64">
        <f>(BK78=BK2099)*AY78</f>
        <v>0</v>
      </c>
      <c r="BR78" s="85">
        <f t="shared" si="15"/>
        <v>0</v>
      </c>
      <c r="BS78" s="85">
        <f t="shared" si="16"/>
        <v>0</v>
      </c>
      <c r="BT78" s="59">
        <f>(J19-BI78)*J10</f>
        <v>-159650.00594</v>
      </c>
      <c r="BU78" s="59">
        <f>(J21-BJ78)*J12</f>
        <v>501269.94390000001</v>
      </c>
      <c r="BV78" s="66"/>
      <c r="BW78" s="66"/>
      <c r="BX78" s="67"/>
      <c r="BY78" s="67"/>
      <c r="BZ78" s="67"/>
      <c r="CE78" s="92"/>
      <c r="CF78" s="76"/>
      <c r="CH78" s="67"/>
      <c r="CI78" s="67"/>
      <c r="CJ78" s="67"/>
      <c r="CK78" s="67"/>
      <c r="CL78" s="1"/>
      <c r="CM78" s="1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</row>
    <row r="79" spans="2:123" ht="21" customHeight="1" x14ac:dyDescent="0.25">
      <c r="B79" s="21">
        <f t="shared" si="17"/>
        <v>31726</v>
      </c>
      <c r="C79" s="22">
        <f t="shared" si="18"/>
        <v>1.2303980404164114</v>
      </c>
      <c r="D79" s="23">
        <f t="shared" si="19"/>
        <v>502.31</v>
      </c>
      <c r="E79" s="23">
        <f t="shared" si="20"/>
        <v>408.25</v>
      </c>
      <c r="F79" s="127">
        <f t="shared" si="21"/>
        <v>25115.5</v>
      </c>
      <c r="G79" s="127">
        <f t="shared" si="22"/>
        <v>61237.5</v>
      </c>
      <c r="H79" s="6"/>
      <c r="I79" s="13"/>
      <c r="J79" s="14"/>
      <c r="L79" s="3"/>
      <c r="M79" s="3"/>
      <c r="N79" s="3"/>
      <c r="O79" s="3"/>
      <c r="P79" s="3"/>
      <c r="Q79" s="3"/>
      <c r="R79" s="2"/>
      <c r="S79" s="2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T79" s="89"/>
      <c r="AU79" s="89"/>
      <c r="AX79" s="125">
        <v>31726</v>
      </c>
      <c r="AY79" s="59">
        <f t="shared" si="23"/>
        <v>1.2303980404164114</v>
      </c>
      <c r="AZ79" s="59">
        <f>BI79*K36</f>
        <v>25115.5</v>
      </c>
      <c r="BA79" s="59"/>
      <c r="BB79" s="59"/>
      <c r="BC79" s="59">
        <f>K41*BJ79</f>
        <v>61237.5</v>
      </c>
      <c r="BD79" s="59"/>
      <c r="BE79" s="59"/>
      <c r="BF79" s="59">
        <f t="shared" si="24"/>
        <v>36122</v>
      </c>
      <c r="BG79" s="60">
        <f>(AY79=AY2099)*AX79</f>
        <v>0</v>
      </c>
      <c r="BH79" s="60">
        <f>(AY79=AY2101)*AX79</f>
        <v>0</v>
      </c>
      <c r="BI79" s="89">
        <v>502.31</v>
      </c>
      <c r="BJ79" s="89">
        <v>408.25</v>
      </c>
      <c r="BK79" s="59">
        <f t="shared" si="25"/>
        <v>338877.93795999995</v>
      </c>
      <c r="BL79" s="60">
        <f>(BK79=BK2101)*AX79</f>
        <v>0</v>
      </c>
      <c r="BM79" s="85">
        <f>(BK79=BK2101)*AY79</f>
        <v>0</v>
      </c>
      <c r="BN79" s="85">
        <f t="shared" si="26"/>
        <v>0</v>
      </c>
      <c r="BO79" s="85">
        <f t="shared" si="27"/>
        <v>0</v>
      </c>
      <c r="BP79" s="60">
        <f>(BK79=BK2099)*AX79</f>
        <v>0</v>
      </c>
      <c r="BQ79" s="64">
        <f>(BK79=BK2099)*AY79</f>
        <v>0</v>
      </c>
      <c r="BR79" s="85">
        <v>0</v>
      </c>
      <c r="BS79" s="85">
        <v>0</v>
      </c>
      <c r="BT79" s="59">
        <f>(J19-BI79)*J10</f>
        <v>-162384.50594</v>
      </c>
      <c r="BU79" s="59">
        <f>(J21-BJ79)*J12</f>
        <v>501262.44389999995</v>
      </c>
      <c r="BV79" s="66"/>
      <c r="BW79" s="66"/>
      <c r="BX79" s="67"/>
      <c r="BY79" s="67"/>
      <c r="BZ79" s="67"/>
      <c r="CE79" s="92"/>
      <c r="CF79" s="76"/>
      <c r="CH79" s="67"/>
      <c r="CI79" s="67"/>
      <c r="CJ79" s="67"/>
      <c r="CK79" s="67"/>
      <c r="CL79" s="1"/>
      <c r="CM79" s="1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</row>
    <row r="80" spans="2:123" ht="21" customHeight="1" x14ac:dyDescent="0.25">
      <c r="B80" s="21">
        <f t="shared" si="17"/>
        <v>31733</v>
      </c>
      <c r="C80" s="22">
        <f t="shared" si="18"/>
        <v>1.1913961875321999</v>
      </c>
      <c r="D80" s="23">
        <f t="shared" si="19"/>
        <v>462.5</v>
      </c>
      <c r="E80" s="23">
        <f t="shared" si="20"/>
        <v>388.2</v>
      </c>
      <c r="F80" s="127">
        <f t="shared" si="21"/>
        <v>23125</v>
      </c>
      <c r="G80" s="127">
        <f t="shared" si="22"/>
        <v>58230</v>
      </c>
      <c r="H80" s="6"/>
      <c r="I80" s="3"/>
      <c r="J80" s="3"/>
      <c r="K80" s="2"/>
      <c r="L80" s="3"/>
      <c r="M80" s="3"/>
      <c r="N80" s="3"/>
      <c r="O80" s="3"/>
      <c r="P80" s="3"/>
      <c r="Q80" s="2"/>
      <c r="R80" s="3"/>
      <c r="S80" s="3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89"/>
      <c r="AT80" s="89"/>
      <c r="AU80" s="89"/>
      <c r="AV80" s="89"/>
      <c r="AW80" s="89"/>
      <c r="AX80" s="125">
        <v>31733</v>
      </c>
      <c r="AY80" s="59">
        <f t="shared" si="23"/>
        <v>1.1913961875321999</v>
      </c>
      <c r="AZ80" s="59">
        <f>BI80*K36</f>
        <v>23125</v>
      </c>
      <c r="BA80" s="59"/>
      <c r="BB80" s="59"/>
      <c r="BC80" s="59">
        <f>K41*BJ80</f>
        <v>58230</v>
      </c>
      <c r="BD80" s="59"/>
      <c r="BE80" s="59"/>
      <c r="BF80" s="59">
        <f t="shared" si="24"/>
        <v>35105</v>
      </c>
      <c r="BG80" s="60">
        <f>(AY80=AY2099)*AX80</f>
        <v>0</v>
      </c>
      <c r="BH80" s="60">
        <f>(AY80=AY2101)*AX80</f>
        <v>0</v>
      </c>
      <c r="BI80" s="89">
        <v>462.5</v>
      </c>
      <c r="BJ80" s="89">
        <v>388.2</v>
      </c>
      <c r="BK80" s="59">
        <f t="shared" si="25"/>
        <v>339894.93796000001</v>
      </c>
      <c r="BL80" s="60">
        <f>(BK80=BK2101)*AX80</f>
        <v>0</v>
      </c>
      <c r="BM80" s="85">
        <f>(BK80=BK2101)*AY80</f>
        <v>0</v>
      </c>
      <c r="BN80" s="85">
        <f t="shared" si="26"/>
        <v>0</v>
      </c>
      <c r="BO80" s="85">
        <f t="shared" si="27"/>
        <v>0</v>
      </c>
      <c r="BP80" s="60">
        <f>(BK80=BK2099)*AX80</f>
        <v>0</v>
      </c>
      <c r="BQ80" s="64">
        <f>(BK80=BK2099)*AY80</f>
        <v>0</v>
      </c>
      <c r="BR80" s="85">
        <f t="shared" ref="BR80:BR111" si="28">(BQ80&gt;0)*BI80</f>
        <v>0</v>
      </c>
      <c r="BS80" s="85">
        <f t="shared" ref="BS80:BS111" si="29">(BQ80&gt;0)*BJ80</f>
        <v>0</v>
      </c>
      <c r="BT80" s="59">
        <f>(J19-BI80)*J10</f>
        <v>-164375.00594</v>
      </c>
      <c r="BU80" s="59">
        <f>(J21-BJ80)*J12</f>
        <v>504269.94390000001</v>
      </c>
      <c r="BV80" s="66"/>
      <c r="BW80" s="66"/>
      <c r="BX80" s="67"/>
      <c r="BY80" s="67"/>
      <c r="BZ80" s="67"/>
      <c r="CE80" s="92"/>
      <c r="CF80" s="76"/>
      <c r="CH80" s="67"/>
      <c r="CI80" s="67"/>
      <c r="CJ80" s="67"/>
      <c r="CK80" s="67"/>
      <c r="CL80" s="1"/>
      <c r="CM80" s="1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</row>
    <row r="81" spans="2:123" ht="21" customHeight="1" x14ac:dyDescent="0.25">
      <c r="B81" s="21">
        <f t="shared" si="17"/>
        <v>31740</v>
      </c>
      <c r="C81" s="22">
        <f t="shared" si="18"/>
        <v>1.246089676746611</v>
      </c>
      <c r="D81" s="23">
        <f t="shared" si="19"/>
        <v>478</v>
      </c>
      <c r="E81" s="23">
        <f t="shared" si="20"/>
        <v>383.6</v>
      </c>
      <c r="F81" s="127">
        <f t="shared" si="21"/>
        <v>23900</v>
      </c>
      <c r="G81" s="127">
        <f t="shared" si="22"/>
        <v>57540</v>
      </c>
      <c r="H81" s="6"/>
      <c r="I81" s="3"/>
      <c r="J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T81" s="89"/>
      <c r="AU81" s="89"/>
      <c r="AX81" s="125">
        <v>31740</v>
      </c>
      <c r="AY81" s="59">
        <f t="shared" si="23"/>
        <v>1.246089676746611</v>
      </c>
      <c r="AZ81" s="59">
        <f>BI81*K36</f>
        <v>23900</v>
      </c>
      <c r="BA81" s="59"/>
      <c r="BB81" s="59"/>
      <c r="BC81" s="59">
        <f>K41*BJ81</f>
        <v>57540</v>
      </c>
      <c r="BD81" s="59"/>
      <c r="BE81" s="59"/>
      <c r="BF81" s="59">
        <f t="shared" si="24"/>
        <v>33640</v>
      </c>
      <c r="BG81" s="60">
        <f>(AY81=AY2099)*AX81</f>
        <v>0</v>
      </c>
      <c r="BH81" s="60">
        <f>(AY81=AY2101)*AX81</f>
        <v>0</v>
      </c>
      <c r="BI81" s="89">
        <v>478</v>
      </c>
      <c r="BJ81" s="89">
        <v>383.6</v>
      </c>
      <c r="BK81" s="59">
        <f t="shared" si="25"/>
        <v>341359.93796000001</v>
      </c>
      <c r="BL81" s="60">
        <f>(BK81=BK2101)*AX81</f>
        <v>0</v>
      </c>
      <c r="BM81" s="85">
        <f>(BK81=BK2101)*AY81</f>
        <v>0</v>
      </c>
      <c r="BN81" s="85">
        <f t="shared" si="26"/>
        <v>0</v>
      </c>
      <c r="BO81" s="85">
        <f t="shared" si="27"/>
        <v>0</v>
      </c>
      <c r="BP81" s="60">
        <f>(BK81=BK2099)*AX81</f>
        <v>0</v>
      </c>
      <c r="BQ81" s="64">
        <f>(BK81=BK2099)*AY81</f>
        <v>0</v>
      </c>
      <c r="BR81" s="85">
        <f t="shared" si="28"/>
        <v>0</v>
      </c>
      <c r="BS81" s="85">
        <f t="shared" si="29"/>
        <v>0</v>
      </c>
      <c r="BT81" s="59">
        <f>(J19-BI81)*J10</f>
        <v>-163600.00594</v>
      </c>
      <c r="BU81" s="59">
        <f>(J21-BJ81)*J12</f>
        <v>504959.94390000001</v>
      </c>
      <c r="BV81" s="66"/>
      <c r="BW81" s="66"/>
      <c r="BX81" s="67"/>
      <c r="BY81" s="67"/>
      <c r="BZ81" s="67"/>
      <c r="CE81" s="92"/>
      <c r="CF81" s="76"/>
      <c r="CH81" s="67"/>
      <c r="CI81" s="67"/>
      <c r="CJ81" s="67"/>
      <c r="CK81" s="67"/>
      <c r="CL81" s="1"/>
      <c r="CM81" s="1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</row>
    <row r="82" spans="2:123" ht="21" customHeight="1" x14ac:dyDescent="0.25">
      <c r="B82" s="21">
        <f t="shared" si="17"/>
        <v>31747</v>
      </c>
      <c r="C82" s="22">
        <f t="shared" si="18"/>
        <v>1.2406692406692406</v>
      </c>
      <c r="D82" s="23">
        <f t="shared" si="19"/>
        <v>482</v>
      </c>
      <c r="E82" s="23">
        <f t="shared" si="20"/>
        <v>388.5</v>
      </c>
      <c r="F82" s="127">
        <f t="shared" si="21"/>
        <v>24100</v>
      </c>
      <c r="G82" s="127">
        <f t="shared" si="22"/>
        <v>58275</v>
      </c>
      <c r="H82" s="6"/>
      <c r="I82" s="3"/>
      <c r="J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T82" s="89"/>
      <c r="AU82" s="89"/>
      <c r="AX82" s="125">
        <v>31747</v>
      </c>
      <c r="AY82" s="59">
        <f t="shared" si="23"/>
        <v>1.2406692406692406</v>
      </c>
      <c r="AZ82" s="59">
        <f>BI82*K36</f>
        <v>24100</v>
      </c>
      <c r="BA82" s="59"/>
      <c r="BB82" s="59"/>
      <c r="BC82" s="59">
        <f>K41*BJ82</f>
        <v>58275</v>
      </c>
      <c r="BD82" s="59"/>
      <c r="BE82" s="59"/>
      <c r="BF82" s="59">
        <f t="shared" si="24"/>
        <v>34175</v>
      </c>
      <c r="BG82" s="60">
        <f>(AY82=AY2099)*AX82</f>
        <v>0</v>
      </c>
      <c r="BH82" s="60">
        <f>(AY82=AY2101)*AX82</f>
        <v>0</v>
      </c>
      <c r="BI82" s="89">
        <v>482</v>
      </c>
      <c r="BJ82" s="89">
        <v>388.5</v>
      </c>
      <c r="BK82" s="59">
        <f t="shared" si="25"/>
        <v>340824.93795999995</v>
      </c>
      <c r="BL82" s="60">
        <f>(BK82=BK2101)*AX82</f>
        <v>0</v>
      </c>
      <c r="BM82" s="85">
        <f>(BK82=BK2101)*AY82</f>
        <v>0</v>
      </c>
      <c r="BN82" s="85">
        <f t="shared" si="26"/>
        <v>0</v>
      </c>
      <c r="BO82" s="85">
        <f t="shared" si="27"/>
        <v>0</v>
      </c>
      <c r="BP82" s="60">
        <f>(BK82=BK2099)*AX82</f>
        <v>0</v>
      </c>
      <c r="BQ82" s="64">
        <f>(BK82=BK2099)*AY82</f>
        <v>0</v>
      </c>
      <c r="BR82" s="85">
        <f t="shared" si="28"/>
        <v>0</v>
      </c>
      <c r="BS82" s="85">
        <f t="shared" si="29"/>
        <v>0</v>
      </c>
      <c r="BT82" s="59">
        <f>(J19-BI82)*J10</f>
        <v>-163400.00594</v>
      </c>
      <c r="BU82" s="59">
        <f>(J21-BJ82)*J12</f>
        <v>504224.94389999995</v>
      </c>
      <c r="BV82" s="66"/>
      <c r="BW82" s="66"/>
      <c r="BX82" s="67"/>
      <c r="BY82" s="67"/>
      <c r="BZ82" s="67"/>
      <c r="CE82" s="92"/>
      <c r="CF82" s="76"/>
      <c r="CH82" s="67"/>
      <c r="CI82" s="67"/>
      <c r="CJ82" s="67"/>
      <c r="CK82" s="67"/>
      <c r="CL82" s="1"/>
      <c r="CM82" s="1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</row>
    <row r="83" spans="2:123" ht="21" customHeight="1" x14ac:dyDescent="0.25">
      <c r="B83" s="21">
        <f t="shared" si="17"/>
        <v>31754</v>
      </c>
      <c r="C83" s="22">
        <f t="shared" si="18"/>
        <v>1.2413793103448276</v>
      </c>
      <c r="D83" s="23">
        <f t="shared" si="19"/>
        <v>486</v>
      </c>
      <c r="E83" s="23">
        <f t="shared" si="20"/>
        <v>391.5</v>
      </c>
      <c r="F83" s="127">
        <f t="shared" si="21"/>
        <v>24300</v>
      </c>
      <c r="G83" s="127">
        <f t="shared" si="22"/>
        <v>58725</v>
      </c>
      <c r="H83" s="6"/>
      <c r="I83" s="3"/>
      <c r="J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T83" s="89"/>
      <c r="AU83" s="89"/>
      <c r="AX83" s="125">
        <v>31754</v>
      </c>
      <c r="AY83" s="59">
        <f t="shared" si="23"/>
        <v>1.2413793103448276</v>
      </c>
      <c r="AZ83" s="59">
        <f>BI83*K36</f>
        <v>24300</v>
      </c>
      <c r="BA83" s="59"/>
      <c r="BB83" s="59"/>
      <c r="BC83" s="59">
        <f>K41*BJ83</f>
        <v>58725</v>
      </c>
      <c r="BD83" s="59"/>
      <c r="BE83" s="59"/>
      <c r="BF83" s="59">
        <f t="shared" si="24"/>
        <v>34425</v>
      </c>
      <c r="BG83" s="60">
        <f>(AY83=AY2099)*AX83</f>
        <v>0</v>
      </c>
      <c r="BH83" s="60">
        <f>(AY83=AY2101)*AX83</f>
        <v>0</v>
      </c>
      <c r="BI83" s="89">
        <v>486</v>
      </c>
      <c r="BJ83" s="89">
        <v>391.5</v>
      </c>
      <c r="BK83" s="59">
        <f t="shared" si="25"/>
        <v>340574.93795999995</v>
      </c>
      <c r="BL83" s="60">
        <f>(BK83=BK2101)*AX83</f>
        <v>0</v>
      </c>
      <c r="BM83" s="85">
        <f>(BK83=BK2101)*AY83</f>
        <v>0</v>
      </c>
      <c r="BN83" s="85">
        <f t="shared" si="26"/>
        <v>0</v>
      </c>
      <c r="BO83" s="85">
        <f t="shared" si="27"/>
        <v>0</v>
      </c>
      <c r="BP83" s="60">
        <f>(BK83=BK2099)*AX83</f>
        <v>0</v>
      </c>
      <c r="BQ83" s="64">
        <f>(BK83=BK2099)*AY83</f>
        <v>0</v>
      </c>
      <c r="BR83" s="85">
        <f t="shared" si="28"/>
        <v>0</v>
      </c>
      <c r="BS83" s="85">
        <f t="shared" si="29"/>
        <v>0</v>
      </c>
      <c r="BT83" s="59">
        <f>(J19-BI83)*J10</f>
        <v>-163200.00594</v>
      </c>
      <c r="BU83" s="59">
        <f>(J21-BJ83)*J12</f>
        <v>503774.94389999995</v>
      </c>
      <c r="BV83" s="66"/>
      <c r="BW83" s="66"/>
      <c r="BX83" s="67"/>
      <c r="BY83" s="67"/>
      <c r="BZ83" s="67"/>
      <c r="CE83" s="92"/>
      <c r="CF83" s="76"/>
      <c r="CH83" s="67"/>
      <c r="CI83" s="67"/>
      <c r="CJ83" s="67"/>
      <c r="CK83" s="67"/>
      <c r="CL83" s="1"/>
      <c r="CM83" s="1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</row>
    <row r="84" spans="2:123" ht="21" customHeight="1" x14ac:dyDescent="0.25">
      <c r="B84" s="21">
        <f t="shared" si="17"/>
        <v>31761</v>
      </c>
      <c r="C84" s="22">
        <f t="shared" si="18"/>
        <v>1.2044072948328266</v>
      </c>
      <c r="D84" s="23">
        <f t="shared" si="19"/>
        <v>475.5</v>
      </c>
      <c r="E84" s="23">
        <f t="shared" si="20"/>
        <v>394.8</v>
      </c>
      <c r="F84" s="127">
        <f t="shared" si="21"/>
        <v>23775</v>
      </c>
      <c r="G84" s="127">
        <f t="shared" si="22"/>
        <v>59220</v>
      </c>
      <c r="H84" s="6"/>
      <c r="I84" s="3"/>
      <c r="J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T84" s="89"/>
      <c r="AU84" s="89"/>
      <c r="AX84" s="125">
        <v>31761</v>
      </c>
      <c r="AY84" s="59">
        <f t="shared" si="23"/>
        <v>1.2044072948328266</v>
      </c>
      <c r="AZ84" s="59">
        <f>BI84*K36</f>
        <v>23775</v>
      </c>
      <c r="BA84" s="59"/>
      <c r="BB84" s="59"/>
      <c r="BC84" s="59">
        <f>K41*BJ84</f>
        <v>59220</v>
      </c>
      <c r="BD84" s="59"/>
      <c r="BE84" s="59"/>
      <c r="BF84" s="59">
        <f t="shared" si="24"/>
        <v>35445</v>
      </c>
      <c r="BG84" s="60">
        <f>(AY84=AY2099)*AX84</f>
        <v>0</v>
      </c>
      <c r="BH84" s="60">
        <f>(AY84=AY2101)*AX84</f>
        <v>0</v>
      </c>
      <c r="BI84" s="89">
        <v>475.5</v>
      </c>
      <c r="BJ84" s="89">
        <v>394.8</v>
      </c>
      <c r="BK84" s="59">
        <f t="shared" si="25"/>
        <v>339554.93795999995</v>
      </c>
      <c r="BL84" s="60">
        <f>(BK84=BK2101)*AX84</f>
        <v>0</v>
      </c>
      <c r="BM84" s="85">
        <f>(BK84=BK2101)*AY84</f>
        <v>0</v>
      </c>
      <c r="BN84" s="85">
        <f t="shared" si="26"/>
        <v>0</v>
      </c>
      <c r="BO84" s="85">
        <f t="shared" si="27"/>
        <v>0</v>
      </c>
      <c r="BP84" s="60">
        <f>(BK84=BK2099)*AX84</f>
        <v>0</v>
      </c>
      <c r="BQ84" s="64">
        <f>(BK84=BK2099)*AY84</f>
        <v>0</v>
      </c>
      <c r="BR84" s="85">
        <f t="shared" si="28"/>
        <v>0</v>
      </c>
      <c r="BS84" s="85">
        <f t="shared" si="29"/>
        <v>0</v>
      </c>
      <c r="BT84" s="59">
        <f>(J19-BI84)*J10</f>
        <v>-163725.00594</v>
      </c>
      <c r="BU84" s="59">
        <f>(J21-BJ84)*J12</f>
        <v>503279.94389999995</v>
      </c>
      <c r="BV84" s="66"/>
      <c r="BW84" s="66"/>
      <c r="BX84" s="67"/>
      <c r="BY84" s="67"/>
      <c r="BZ84" s="67"/>
      <c r="CE84" s="92"/>
      <c r="CF84" s="76"/>
      <c r="CH84" s="67"/>
      <c r="CI84" s="67"/>
      <c r="CJ84" s="67"/>
      <c r="CK84" s="67"/>
      <c r="CL84" s="1"/>
      <c r="CM84" s="1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</row>
    <row r="85" spans="2:123" ht="21" customHeight="1" x14ac:dyDescent="0.25">
      <c r="B85" s="21">
        <f t="shared" si="17"/>
        <v>31768</v>
      </c>
      <c r="C85" s="22">
        <f t="shared" si="18"/>
        <v>1.2153134635149023</v>
      </c>
      <c r="D85" s="23">
        <f t="shared" si="19"/>
        <v>473</v>
      </c>
      <c r="E85" s="23">
        <f t="shared" si="20"/>
        <v>389.2</v>
      </c>
      <c r="F85" s="127">
        <f t="shared" si="21"/>
        <v>23650</v>
      </c>
      <c r="G85" s="127">
        <f t="shared" si="22"/>
        <v>58380</v>
      </c>
      <c r="H85" s="6"/>
      <c r="I85" s="3"/>
      <c r="J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T85" s="89"/>
      <c r="AU85" s="89"/>
      <c r="AX85" s="125">
        <v>31768</v>
      </c>
      <c r="AY85" s="59">
        <f t="shared" si="23"/>
        <v>1.2153134635149023</v>
      </c>
      <c r="AZ85" s="59">
        <f>BI85*K36</f>
        <v>23650</v>
      </c>
      <c r="BA85" s="59"/>
      <c r="BB85" s="59"/>
      <c r="BC85" s="59">
        <f>K41*BJ85</f>
        <v>58380</v>
      </c>
      <c r="BD85" s="59"/>
      <c r="BE85" s="59"/>
      <c r="BF85" s="59">
        <f t="shared" si="24"/>
        <v>34730</v>
      </c>
      <c r="BG85" s="60">
        <f>(AY85=AY2099)*AX85</f>
        <v>0</v>
      </c>
      <c r="BH85" s="60">
        <f>(AY85=AY2101)*AX85</f>
        <v>0</v>
      </c>
      <c r="BI85" s="89">
        <v>473</v>
      </c>
      <c r="BJ85" s="89">
        <v>389.2</v>
      </c>
      <c r="BK85" s="59">
        <f t="shared" si="25"/>
        <v>340269.93796000001</v>
      </c>
      <c r="BL85" s="60">
        <f>(BK85=BK2101)*AX85</f>
        <v>0</v>
      </c>
      <c r="BM85" s="85">
        <f>(BK85=BK2101)*AY85</f>
        <v>0</v>
      </c>
      <c r="BN85" s="85">
        <f t="shared" si="26"/>
        <v>0</v>
      </c>
      <c r="BO85" s="85">
        <f t="shared" si="27"/>
        <v>0</v>
      </c>
      <c r="BP85" s="60">
        <f>(BK85=BK2099)*AX85</f>
        <v>0</v>
      </c>
      <c r="BQ85" s="64">
        <f>(BK85=BK2099)*AY85</f>
        <v>0</v>
      </c>
      <c r="BR85" s="85">
        <f t="shared" si="28"/>
        <v>0</v>
      </c>
      <c r="BS85" s="85">
        <f t="shared" si="29"/>
        <v>0</v>
      </c>
      <c r="BT85" s="59">
        <f>(J19-BI85)*J10</f>
        <v>-163850.00594</v>
      </c>
      <c r="BU85" s="59">
        <f>(J21-BJ85)*J12</f>
        <v>504119.94390000001</v>
      </c>
      <c r="BV85" s="66"/>
      <c r="BW85" s="66"/>
      <c r="BX85" s="67"/>
      <c r="BY85" s="67"/>
      <c r="BZ85" s="67"/>
      <c r="CE85" s="76"/>
      <c r="CF85" s="94"/>
      <c r="CH85" s="67"/>
      <c r="CI85" s="67"/>
      <c r="CJ85" s="67"/>
      <c r="CK85" s="67"/>
      <c r="CL85" s="1"/>
      <c r="CM85" s="1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</row>
    <row r="86" spans="2:123" ht="21" customHeight="1" x14ac:dyDescent="0.25">
      <c r="B86" s="21">
        <f t="shared" si="17"/>
        <v>31775</v>
      </c>
      <c r="C86" s="22">
        <f t="shared" si="18"/>
        <v>1.1858736059479553</v>
      </c>
      <c r="D86" s="23">
        <f t="shared" si="19"/>
        <v>478.5</v>
      </c>
      <c r="E86" s="23">
        <f t="shared" si="20"/>
        <v>403.5</v>
      </c>
      <c r="F86" s="127">
        <f t="shared" si="21"/>
        <v>23925</v>
      </c>
      <c r="G86" s="127">
        <f t="shared" si="22"/>
        <v>60525</v>
      </c>
      <c r="H86" s="6"/>
      <c r="I86" s="3"/>
      <c r="J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T86" s="89"/>
      <c r="AU86" s="89"/>
      <c r="AX86" s="125">
        <v>31775</v>
      </c>
      <c r="AY86" s="59">
        <f t="shared" si="23"/>
        <v>1.1858736059479553</v>
      </c>
      <c r="AZ86" s="59">
        <f>BI86*K36</f>
        <v>23925</v>
      </c>
      <c r="BA86" s="59"/>
      <c r="BB86" s="59"/>
      <c r="BC86" s="59">
        <f>K41*BJ86</f>
        <v>60525</v>
      </c>
      <c r="BD86" s="59"/>
      <c r="BE86" s="59"/>
      <c r="BF86" s="59">
        <f t="shared" si="24"/>
        <v>36600</v>
      </c>
      <c r="BG86" s="60">
        <f>(AY86=AY2099)*AX86</f>
        <v>0</v>
      </c>
      <c r="BH86" s="60">
        <f>(AY86=AY2101)*AX86</f>
        <v>0</v>
      </c>
      <c r="BI86" s="89">
        <v>478.5</v>
      </c>
      <c r="BJ86" s="89">
        <v>403.5</v>
      </c>
      <c r="BK86" s="59">
        <f t="shared" si="25"/>
        <v>338399.93795999995</v>
      </c>
      <c r="BL86" s="60">
        <f>(BK86=BK2101)*AX86</f>
        <v>0</v>
      </c>
      <c r="BM86" s="85">
        <f>(BK86=BK2101)*AY86</f>
        <v>0</v>
      </c>
      <c r="BN86" s="85">
        <f t="shared" si="26"/>
        <v>0</v>
      </c>
      <c r="BO86" s="85">
        <f t="shared" si="27"/>
        <v>0</v>
      </c>
      <c r="BP86" s="60">
        <f>(BK86=BK2099)*AX86</f>
        <v>0</v>
      </c>
      <c r="BQ86" s="64">
        <f>(BK86=BK2099)*AY86</f>
        <v>0</v>
      </c>
      <c r="BR86" s="85">
        <f t="shared" si="28"/>
        <v>0</v>
      </c>
      <c r="BS86" s="85">
        <f t="shared" si="29"/>
        <v>0</v>
      </c>
      <c r="BT86" s="59">
        <f>(J19-BI86)*J10</f>
        <v>-163575.00594</v>
      </c>
      <c r="BU86" s="59">
        <f>(J21-BJ86)*J12</f>
        <v>501974.94389999995</v>
      </c>
      <c r="BV86" s="66"/>
      <c r="BW86" s="66"/>
      <c r="BX86" s="67"/>
      <c r="BY86" s="67"/>
      <c r="BZ86" s="67"/>
      <c r="CE86" s="76"/>
      <c r="CF86" s="94"/>
      <c r="CH86" s="67"/>
      <c r="CI86" s="67"/>
      <c r="CJ86" s="67"/>
      <c r="CK86" s="67"/>
      <c r="CL86" s="1"/>
      <c r="CM86" s="1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</row>
    <row r="87" spans="2:123" ht="21" customHeight="1" x14ac:dyDescent="0.25">
      <c r="B87" s="21">
        <f t="shared" si="17"/>
        <v>31782</v>
      </c>
      <c r="C87" s="22">
        <f t="shared" si="18"/>
        <v>1.3059701492537314</v>
      </c>
      <c r="D87" s="23">
        <f t="shared" si="19"/>
        <v>525</v>
      </c>
      <c r="E87" s="23">
        <f t="shared" si="20"/>
        <v>402</v>
      </c>
      <c r="F87" s="127">
        <f t="shared" si="21"/>
        <v>26250</v>
      </c>
      <c r="G87" s="127">
        <f t="shared" si="22"/>
        <v>60300</v>
      </c>
      <c r="H87" s="6"/>
      <c r="I87" s="3"/>
      <c r="J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T87" s="89"/>
      <c r="AU87" s="89"/>
      <c r="AX87" s="125">
        <v>31782</v>
      </c>
      <c r="AY87" s="59">
        <f t="shared" si="23"/>
        <v>1.3059701492537314</v>
      </c>
      <c r="AZ87" s="59">
        <f>BI87*K36</f>
        <v>26250</v>
      </c>
      <c r="BA87" s="59"/>
      <c r="BB87" s="59"/>
      <c r="BC87" s="59">
        <f>K41*BJ87</f>
        <v>60300</v>
      </c>
      <c r="BD87" s="59"/>
      <c r="BE87" s="59"/>
      <c r="BF87" s="59">
        <f t="shared" si="24"/>
        <v>34050</v>
      </c>
      <c r="BG87" s="60">
        <f>(AY87=AY2099)*AX87</f>
        <v>0</v>
      </c>
      <c r="BH87" s="60">
        <f>(AY87=AY2101)*AX87</f>
        <v>0</v>
      </c>
      <c r="BI87" s="89">
        <v>525</v>
      </c>
      <c r="BJ87" s="89">
        <v>402</v>
      </c>
      <c r="BK87" s="59">
        <f t="shared" si="25"/>
        <v>340949.93795999995</v>
      </c>
      <c r="BL87" s="60">
        <f>(BK87=BK2101)*AX87</f>
        <v>0</v>
      </c>
      <c r="BM87" s="85">
        <f>(BK87=BK2101)*AY87</f>
        <v>0</v>
      </c>
      <c r="BN87" s="85">
        <f t="shared" si="26"/>
        <v>0</v>
      </c>
      <c r="BO87" s="85">
        <f t="shared" si="27"/>
        <v>0</v>
      </c>
      <c r="BP87" s="60">
        <f>(BK87=BK2099)*AX87</f>
        <v>0</v>
      </c>
      <c r="BQ87" s="64">
        <f>(BK87=BK2099)*AY87</f>
        <v>0</v>
      </c>
      <c r="BR87" s="85">
        <f t="shared" si="28"/>
        <v>0</v>
      </c>
      <c r="BS87" s="85">
        <f t="shared" si="29"/>
        <v>0</v>
      </c>
      <c r="BT87" s="59">
        <f>(J19-BI87)*J10</f>
        <v>-161250.00594</v>
      </c>
      <c r="BU87" s="59">
        <f>(J21-BJ87)*J12</f>
        <v>502199.94389999995</v>
      </c>
      <c r="BV87" s="66"/>
      <c r="BW87" s="66"/>
      <c r="BX87" s="67"/>
      <c r="BY87" s="67"/>
      <c r="BZ87" s="67"/>
      <c r="CE87" s="76"/>
      <c r="CF87" s="94"/>
      <c r="CH87" s="67"/>
      <c r="CI87" s="67"/>
      <c r="CJ87" s="67"/>
      <c r="CK87" s="67"/>
      <c r="CL87" s="1"/>
      <c r="CM87" s="1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</row>
    <row r="88" spans="2:123" ht="21" customHeight="1" x14ac:dyDescent="0.25">
      <c r="B88" s="21">
        <f t="shared" si="17"/>
        <v>31789</v>
      </c>
      <c r="C88" s="22">
        <f t="shared" si="18"/>
        <v>1.2942025499158047</v>
      </c>
      <c r="D88" s="23">
        <f t="shared" si="19"/>
        <v>538</v>
      </c>
      <c r="E88" s="23">
        <f t="shared" si="20"/>
        <v>415.7</v>
      </c>
      <c r="F88" s="127">
        <f t="shared" si="21"/>
        <v>26900</v>
      </c>
      <c r="G88" s="127">
        <f t="shared" si="22"/>
        <v>62355</v>
      </c>
      <c r="H88" s="6"/>
      <c r="I88" s="3"/>
      <c r="J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T88" s="89"/>
      <c r="AU88" s="89"/>
      <c r="AX88" s="125">
        <v>31789</v>
      </c>
      <c r="AY88" s="59">
        <f t="shared" si="23"/>
        <v>1.2942025499158047</v>
      </c>
      <c r="AZ88" s="59">
        <f>BI88*K36</f>
        <v>26900</v>
      </c>
      <c r="BA88" s="59"/>
      <c r="BB88" s="59"/>
      <c r="BC88" s="59">
        <f>K41*BJ88</f>
        <v>62355</v>
      </c>
      <c r="BD88" s="59"/>
      <c r="BE88" s="59"/>
      <c r="BF88" s="59">
        <f t="shared" si="24"/>
        <v>35455</v>
      </c>
      <c r="BG88" s="60">
        <f>(AY88=AY2099)*AX88</f>
        <v>0</v>
      </c>
      <c r="BH88" s="60">
        <f>(AY88=AY2101)*AX88</f>
        <v>0</v>
      </c>
      <c r="BI88" s="89">
        <v>538</v>
      </c>
      <c r="BJ88" s="89">
        <v>415.7</v>
      </c>
      <c r="BK88" s="59">
        <f t="shared" si="25"/>
        <v>339544.93796000001</v>
      </c>
      <c r="BL88" s="60">
        <f>(BK88=BK2101)*AX88</f>
        <v>0</v>
      </c>
      <c r="BM88" s="85">
        <f>(BK88=BK2101)*AY88</f>
        <v>0</v>
      </c>
      <c r="BN88" s="85">
        <f t="shared" si="26"/>
        <v>0</v>
      </c>
      <c r="BO88" s="85">
        <f t="shared" si="27"/>
        <v>0</v>
      </c>
      <c r="BP88" s="60">
        <f>(BK88=BK2099)*AX88</f>
        <v>0</v>
      </c>
      <c r="BQ88" s="64">
        <f>(BK88=BK2099)*AY88</f>
        <v>0</v>
      </c>
      <c r="BR88" s="85">
        <f t="shared" si="28"/>
        <v>0</v>
      </c>
      <c r="BS88" s="85">
        <f t="shared" si="29"/>
        <v>0</v>
      </c>
      <c r="BT88" s="59">
        <f>(J19-BI88)*J10</f>
        <v>-160600.00594</v>
      </c>
      <c r="BU88" s="59">
        <f>(J21-BJ88)*J12</f>
        <v>500144.94390000001</v>
      </c>
      <c r="BV88" s="66"/>
      <c r="BW88" s="66"/>
      <c r="BX88" s="67"/>
      <c r="BY88" s="67"/>
      <c r="BZ88" s="67"/>
      <c r="CE88" s="76"/>
      <c r="CF88" s="94"/>
      <c r="CH88" s="67"/>
      <c r="CI88" s="67"/>
      <c r="CJ88" s="67"/>
      <c r="CK88" s="67"/>
      <c r="CL88" s="1"/>
      <c r="CM88" s="1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</row>
    <row r="89" spans="2:123" ht="21" customHeight="1" x14ac:dyDescent="0.25">
      <c r="B89" s="21">
        <f t="shared" si="17"/>
        <v>31796</v>
      </c>
      <c r="C89" s="22">
        <f t="shared" si="18"/>
        <v>1.3</v>
      </c>
      <c r="D89" s="23">
        <f t="shared" si="19"/>
        <v>520</v>
      </c>
      <c r="E89" s="23">
        <f t="shared" si="20"/>
        <v>400</v>
      </c>
      <c r="F89" s="127">
        <f t="shared" si="21"/>
        <v>26000</v>
      </c>
      <c r="G89" s="127">
        <f t="shared" si="22"/>
        <v>60000</v>
      </c>
      <c r="H89" s="6"/>
      <c r="I89" s="3"/>
      <c r="J89" s="2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T89" s="89"/>
      <c r="AU89" s="89"/>
      <c r="AX89" s="125">
        <v>31796</v>
      </c>
      <c r="AY89" s="59">
        <f t="shared" si="23"/>
        <v>1.3</v>
      </c>
      <c r="AZ89" s="59">
        <f>BI89*K36</f>
        <v>26000</v>
      </c>
      <c r="BA89" s="59"/>
      <c r="BB89" s="59"/>
      <c r="BC89" s="59">
        <f>K41*BJ89</f>
        <v>60000</v>
      </c>
      <c r="BD89" s="59"/>
      <c r="BE89" s="59"/>
      <c r="BF89" s="59">
        <f t="shared" si="24"/>
        <v>34000</v>
      </c>
      <c r="BG89" s="60">
        <f>(AY89=AY2099)*AX89</f>
        <v>0</v>
      </c>
      <c r="BH89" s="60">
        <f>(AY89=AY2101)*AX89</f>
        <v>0</v>
      </c>
      <c r="BI89" s="89">
        <v>520</v>
      </c>
      <c r="BJ89" s="89">
        <v>400</v>
      </c>
      <c r="BK89" s="59">
        <f t="shared" si="25"/>
        <v>340999.93795999995</v>
      </c>
      <c r="BL89" s="60">
        <f>(BK89=BK2101)*AX89</f>
        <v>0</v>
      </c>
      <c r="BM89" s="85">
        <f>(BK89=BK2101)*AY89</f>
        <v>0</v>
      </c>
      <c r="BN89" s="85">
        <f t="shared" si="26"/>
        <v>0</v>
      </c>
      <c r="BO89" s="85">
        <f t="shared" si="27"/>
        <v>0</v>
      </c>
      <c r="BP89" s="60">
        <f>(BK89=BK2099)*AX89</f>
        <v>0</v>
      </c>
      <c r="BQ89" s="64">
        <f>(BK89=BK2099)*AY89</f>
        <v>0</v>
      </c>
      <c r="BR89" s="85">
        <f t="shared" si="28"/>
        <v>0</v>
      </c>
      <c r="BS89" s="85">
        <f t="shared" si="29"/>
        <v>0</v>
      </c>
      <c r="BT89" s="59">
        <f>(J19-BI89)*J10</f>
        <v>-161500.00594</v>
      </c>
      <c r="BU89" s="59">
        <f>(J21-BJ89)*J12</f>
        <v>502499.94389999995</v>
      </c>
      <c r="BV89" s="66"/>
      <c r="BW89" s="66"/>
      <c r="BX89" s="67"/>
      <c r="BY89" s="67"/>
      <c r="BZ89" s="67"/>
      <c r="CE89" s="92"/>
      <c r="CF89" s="76"/>
      <c r="CH89" s="67"/>
      <c r="CI89" s="67"/>
      <c r="CJ89" s="67"/>
      <c r="CK89" s="67"/>
      <c r="CL89" s="1"/>
      <c r="CM89" s="1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</row>
    <row r="90" spans="2:123" ht="21" customHeight="1" x14ac:dyDescent="0.25">
      <c r="B90" s="21">
        <f t="shared" si="17"/>
        <v>31803</v>
      </c>
      <c r="C90" s="22">
        <f t="shared" si="18"/>
        <v>1.3083645443196006</v>
      </c>
      <c r="D90" s="23">
        <f t="shared" si="19"/>
        <v>524</v>
      </c>
      <c r="E90" s="23">
        <f t="shared" si="20"/>
        <v>400.5</v>
      </c>
      <c r="F90" s="127">
        <f t="shared" si="21"/>
        <v>26200</v>
      </c>
      <c r="G90" s="127">
        <f t="shared" si="22"/>
        <v>60075</v>
      </c>
      <c r="H90" s="6"/>
      <c r="I90" s="3"/>
      <c r="J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T90" s="89"/>
      <c r="AU90" s="89"/>
      <c r="AX90" s="125">
        <v>31803</v>
      </c>
      <c r="AY90" s="59">
        <f t="shared" si="23"/>
        <v>1.3083645443196006</v>
      </c>
      <c r="AZ90" s="59">
        <f>BI90*K36</f>
        <v>26200</v>
      </c>
      <c r="BA90" s="59"/>
      <c r="BB90" s="59"/>
      <c r="BC90" s="59">
        <f>K41*BJ90</f>
        <v>60075</v>
      </c>
      <c r="BD90" s="59"/>
      <c r="BE90" s="59"/>
      <c r="BF90" s="59">
        <f t="shared" si="24"/>
        <v>33875</v>
      </c>
      <c r="BG90" s="60">
        <f>(AY90=AY2099)*AX90</f>
        <v>0</v>
      </c>
      <c r="BH90" s="60">
        <f>(AY90=AY2101)*AX90</f>
        <v>0</v>
      </c>
      <c r="BI90" s="89">
        <v>524</v>
      </c>
      <c r="BJ90" s="89">
        <v>400.5</v>
      </c>
      <c r="BK90" s="59">
        <f t="shared" si="25"/>
        <v>341124.93795999995</v>
      </c>
      <c r="BL90" s="60">
        <f>(BK90=BK2101)*AX90</f>
        <v>0</v>
      </c>
      <c r="BM90" s="85">
        <f>(BK90=BK2101)*AY90</f>
        <v>0</v>
      </c>
      <c r="BN90" s="85">
        <f t="shared" si="26"/>
        <v>0</v>
      </c>
      <c r="BO90" s="85">
        <f t="shared" si="27"/>
        <v>0</v>
      </c>
      <c r="BP90" s="60">
        <f>(BK90=BK2099)*AX90</f>
        <v>0</v>
      </c>
      <c r="BQ90" s="64">
        <f>(BK90=BK2099)*AY90</f>
        <v>0</v>
      </c>
      <c r="BR90" s="85">
        <f t="shared" si="28"/>
        <v>0</v>
      </c>
      <c r="BS90" s="85">
        <f t="shared" si="29"/>
        <v>0</v>
      </c>
      <c r="BT90" s="59">
        <f>(J19-BI90)*J10</f>
        <v>-161300.00594</v>
      </c>
      <c r="BU90" s="59">
        <f>(J21-BJ90)*J12</f>
        <v>502424.94389999995</v>
      </c>
      <c r="BV90" s="66"/>
      <c r="BW90" s="66"/>
      <c r="BX90" s="67"/>
      <c r="BY90" s="67"/>
      <c r="BZ90" s="67"/>
      <c r="CE90" s="92"/>
      <c r="CF90" s="76"/>
      <c r="CH90" s="67"/>
      <c r="CI90" s="67"/>
      <c r="CJ90" s="67"/>
      <c r="CK90" s="67"/>
      <c r="CL90" s="1"/>
      <c r="CM90" s="1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</row>
    <row r="91" spans="2:123" ht="21" customHeight="1" x14ac:dyDescent="0.25">
      <c r="B91" s="21">
        <f t="shared" si="17"/>
        <v>31810</v>
      </c>
      <c r="C91" s="22">
        <f t="shared" si="18"/>
        <v>1.3052657724788872</v>
      </c>
      <c r="D91" s="23">
        <f t="shared" si="19"/>
        <v>525.5</v>
      </c>
      <c r="E91" s="23">
        <f t="shared" si="20"/>
        <v>402.6</v>
      </c>
      <c r="F91" s="127">
        <f t="shared" si="21"/>
        <v>26275</v>
      </c>
      <c r="G91" s="127">
        <f t="shared" si="22"/>
        <v>60390</v>
      </c>
      <c r="H91" s="6"/>
      <c r="I91" s="3"/>
      <c r="J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T91" s="89"/>
      <c r="AU91" s="89"/>
      <c r="AX91" s="125">
        <v>31810</v>
      </c>
      <c r="AY91" s="59">
        <f t="shared" si="23"/>
        <v>1.3052657724788872</v>
      </c>
      <c r="AZ91" s="59">
        <f>BI91*K36</f>
        <v>26275</v>
      </c>
      <c r="BA91" s="59"/>
      <c r="BB91" s="59"/>
      <c r="BC91" s="59">
        <f>K41*BJ91</f>
        <v>60390</v>
      </c>
      <c r="BD91" s="59"/>
      <c r="BE91" s="59"/>
      <c r="BF91" s="59">
        <f t="shared" si="24"/>
        <v>34115</v>
      </c>
      <c r="BG91" s="60">
        <f>(AY91=AY2099)*AX91</f>
        <v>0</v>
      </c>
      <c r="BH91" s="60">
        <f>(AY91=AY2101)*AX91</f>
        <v>0</v>
      </c>
      <c r="BI91" s="89">
        <v>525.5</v>
      </c>
      <c r="BJ91" s="89">
        <v>402.6</v>
      </c>
      <c r="BK91" s="59">
        <f t="shared" si="25"/>
        <v>340884.93796000001</v>
      </c>
      <c r="BL91" s="60">
        <f>(BK91=BK2101)*AX91</f>
        <v>0</v>
      </c>
      <c r="BM91" s="85">
        <f>(BK91=BK2101)*AY91</f>
        <v>0</v>
      </c>
      <c r="BN91" s="85">
        <f t="shared" si="26"/>
        <v>0</v>
      </c>
      <c r="BO91" s="85">
        <f t="shared" si="27"/>
        <v>0</v>
      </c>
      <c r="BP91" s="60">
        <f>(BK91=BK2099)*AX91</f>
        <v>0</v>
      </c>
      <c r="BQ91" s="64">
        <f>(BK91=BK2099)*AY91</f>
        <v>0</v>
      </c>
      <c r="BR91" s="85">
        <f t="shared" si="28"/>
        <v>0</v>
      </c>
      <c r="BS91" s="85">
        <f t="shared" si="29"/>
        <v>0</v>
      </c>
      <c r="BT91" s="59">
        <f>(J19-BI91)*J10</f>
        <v>-161225.00594</v>
      </c>
      <c r="BU91" s="59">
        <f>(J21-BJ91)*J12</f>
        <v>502109.94390000001</v>
      </c>
      <c r="BV91" s="66"/>
      <c r="BW91" s="66"/>
      <c r="BX91" s="67"/>
      <c r="BY91" s="67"/>
      <c r="BZ91" s="67"/>
      <c r="CE91" s="76"/>
      <c r="CF91" s="95"/>
      <c r="CH91" s="67"/>
      <c r="CI91" s="67"/>
      <c r="CJ91" s="67"/>
      <c r="CK91" s="67"/>
      <c r="CL91" s="1"/>
      <c r="CM91" s="1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</row>
    <row r="92" spans="2:123" ht="21" customHeight="1" x14ac:dyDescent="0.25">
      <c r="B92" s="21">
        <f t="shared" si="17"/>
        <v>31817</v>
      </c>
      <c r="C92" s="22">
        <f t="shared" si="18"/>
        <v>1.2809865357996728</v>
      </c>
      <c r="D92" s="23">
        <f t="shared" si="19"/>
        <v>509</v>
      </c>
      <c r="E92" s="23">
        <f t="shared" si="20"/>
        <v>397.35</v>
      </c>
      <c r="F92" s="127">
        <f t="shared" si="21"/>
        <v>25450</v>
      </c>
      <c r="G92" s="127">
        <f t="shared" si="22"/>
        <v>59602.5</v>
      </c>
      <c r="H92" s="6"/>
      <c r="I92" s="3"/>
      <c r="J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T92" s="89"/>
      <c r="AU92" s="89"/>
      <c r="AX92" s="125">
        <v>31817</v>
      </c>
      <c r="AY92" s="59">
        <f t="shared" si="23"/>
        <v>1.2809865357996728</v>
      </c>
      <c r="AZ92" s="59">
        <f>BI92*K36</f>
        <v>25450</v>
      </c>
      <c r="BA92" s="59"/>
      <c r="BB92" s="59"/>
      <c r="BC92" s="59">
        <f>K41*BJ92</f>
        <v>59602.5</v>
      </c>
      <c r="BD92" s="59"/>
      <c r="BE92" s="59"/>
      <c r="BF92" s="59">
        <f t="shared" si="24"/>
        <v>34152.5</v>
      </c>
      <c r="BG92" s="60">
        <f>(AY92=AY2099)*AX92</f>
        <v>0</v>
      </c>
      <c r="BH92" s="60">
        <f>(AY92=AY2101)*AX92</f>
        <v>0</v>
      </c>
      <c r="BI92" s="89">
        <v>509</v>
      </c>
      <c r="BJ92" s="89">
        <v>397.35</v>
      </c>
      <c r="BK92" s="59">
        <f t="shared" si="25"/>
        <v>340847.43796000001</v>
      </c>
      <c r="BL92" s="60">
        <f>(BK92=BK2101)*AX92</f>
        <v>0</v>
      </c>
      <c r="BM92" s="85">
        <f>(BK92=BK2101)*AY92</f>
        <v>0</v>
      </c>
      <c r="BN92" s="85">
        <f t="shared" si="26"/>
        <v>0</v>
      </c>
      <c r="BO92" s="85">
        <f t="shared" si="27"/>
        <v>0</v>
      </c>
      <c r="BP92" s="60">
        <f>(BK92=BK2099)*AX92</f>
        <v>0</v>
      </c>
      <c r="BQ92" s="64">
        <f>(BK92=BK2099)*AY92</f>
        <v>0</v>
      </c>
      <c r="BR92" s="85">
        <f t="shared" si="28"/>
        <v>0</v>
      </c>
      <c r="BS92" s="85">
        <f t="shared" si="29"/>
        <v>0</v>
      </c>
      <c r="BT92" s="59">
        <f>(J19-BI92)*J10</f>
        <v>-162050.00594</v>
      </c>
      <c r="BU92" s="59">
        <f>(J21-BJ92)*J12</f>
        <v>502897.44390000001</v>
      </c>
      <c r="BV92" s="66"/>
      <c r="BW92" s="66"/>
      <c r="BX92" s="67"/>
      <c r="BY92" s="67"/>
      <c r="BZ92" s="67"/>
      <c r="CE92" s="92"/>
      <c r="CF92" s="95"/>
      <c r="CH92" s="67"/>
      <c r="CI92" s="67"/>
      <c r="CJ92" s="67"/>
      <c r="CK92" s="67"/>
      <c r="CL92" s="1"/>
      <c r="CM92" s="1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</row>
    <row r="93" spans="2:123" ht="21" customHeight="1" x14ac:dyDescent="0.25">
      <c r="B93" s="21">
        <f t="shared" si="17"/>
        <v>31824</v>
      </c>
      <c r="C93" s="22">
        <f t="shared" si="18"/>
        <v>1.3058161350844277</v>
      </c>
      <c r="D93" s="23">
        <f t="shared" si="19"/>
        <v>522</v>
      </c>
      <c r="E93" s="23">
        <f t="shared" si="20"/>
        <v>399.75</v>
      </c>
      <c r="F93" s="127">
        <f t="shared" si="21"/>
        <v>26100</v>
      </c>
      <c r="G93" s="127">
        <f t="shared" si="22"/>
        <v>59962.5</v>
      </c>
      <c r="H93" s="6"/>
      <c r="I93" s="3"/>
      <c r="J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T93" s="89"/>
      <c r="AU93" s="89"/>
      <c r="AX93" s="125">
        <v>31824</v>
      </c>
      <c r="AY93" s="59">
        <f t="shared" si="23"/>
        <v>1.3058161350844277</v>
      </c>
      <c r="AZ93" s="59">
        <f>BI93*K36</f>
        <v>26100</v>
      </c>
      <c r="BA93" s="59"/>
      <c r="BB93" s="59"/>
      <c r="BC93" s="59">
        <f>K41*BJ93</f>
        <v>59962.5</v>
      </c>
      <c r="BD93" s="59"/>
      <c r="BE93" s="59"/>
      <c r="BF93" s="59">
        <f t="shared" si="24"/>
        <v>33862.5</v>
      </c>
      <c r="BG93" s="60">
        <f>(AY93=AY2099)*AX93</f>
        <v>0</v>
      </c>
      <c r="BH93" s="60">
        <f>(AY93=AY2101)*AX93</f>
        <v>0</v>
      </c>
      <c r="BI93" s="89">
        <v>522</v>
      </c>
      <c r="BJ93" s="89">
        <v>399.75</v>
      </c>
      <c r="BK93" s="59">
        <f t="shared" si="25"/>
        <v>341137.43795999995</v>
      </c>
      <c r="BL93" s="60">
        <f>(BK93=BK2101)*AX93</f>
        <v>0</v>
      </c>
      <c r="BM93" s="85">
        <f>(BK93=BK2101)*AY93</f>
        <v>0</v>
      </c>
      <c r="BN93" s="85">
        <f t="shared" si="26"/>
        <v>0</v>
      </c>
      <c r="BO93" s="85">
        <f t="shared" si="27"/>
        <v>0</v>
      </c>
      <c r="BP93" s="60">
        <f>(BK93=BK2099)*AX93</f>
        <v>0</v>
      </c>
      <c r="BQ93" s="64">
        <f>(BK93=BK2099)*AY93</f>
        <v>0</v>
      </c>
      <c r="BR93" s="85">
        <f t="shared" si="28"/>
        <v>0</v>
      </c>
      <c r="BS93" s="85">
        <f t="shared" si="29"/>
        <v>0</v>
      </c>
      <c r="BT93" s="59">
        <f>(J19-BI93)*J10</f>
        <v>-161400.00594</v>
      </c>
      <c r="BU93" s="59">
        <f>(J21-BJ93)*J12</f>
        <v>502537.44389999995</v>
      </c>
      <c r="BV93" s="66"/>
      <c r="BW93" s="66"/>
      <c r="BX93" s="67"/>
      <c r="BY93" s="67"/>
      <c r="BZ93" s="67"/>
      <c r="CE93" s="92"/>
      <c r="CF93" s="95"/>
      <c r="CH93" s="67"/>
      <c r="CI93" s="67"/>
      <c r="CJ93" s="67"/>
      <c r="CK93" s="67"/>
      <c r="CL93" s="1"/>
      <c r="CM93" s="1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</row>
    <row r="94" spans="2:123" ht="21" customHeight="1" x14ac:dyDescent="0.25">
      <c r="B94" s="21">
        <f t="shared" si="17"/>
        <v>31831</v>
      </c>
      <c r="C94" s="22">
        <f t="shared" si="18"/>
        <v>1.2923493901687815</v>
      </c>
      <c r="D94" s="23">
        <f t="shared" si="19"/>
        <v>524.5</v>
      </c>
      <c r="E94" s="23">
        <f t="shared" si="20"/>
        <v>405.85</v>
      </c>
      <c r="F94" s="127">
        <f t="shared" si="21"/>
        <v>26225</v>
      </c>
      <c r="G94" s="127">
        <f t="shared" si="22"/>
        <v>60877.5</v>
      </c>
      <c r="H94" s="6"/>
      <c r="I94" s="3"/>
      <c r="J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T94" s="89"/>
      <c r="AU94" s="89"/>
      <c r="AX94" s="125">
        <v>31831</v>
      </c>
      <c r="AY94" s="59">
        <f t="shared" si="23"/>
        <v>1.2923493901687815</v>
      </c>
      <c r="AZ94" s="59">
        <f>BI94*K36</f>
        <v>26225</v>
      </c>
      <c r="BA94" s="59"/>
      <c r="BB94" s="59"/>
      <c r="BC94" s="59">
        <f>K41*BJ94</f>
        <v>60877.5</v>
      </c>
      <c r="BD94" s="59"/>
      <c r="BE94" s="59"/>
      <c r="BF94" s="59">
        <f t="shared" si="24"/>
        <v>34652.5</v>
      </c>
      <c r="BG94" s="60">
        <f>(AY94=AY2099)*AX94</f>
        <v>0</v>
      </c>
      <c r="BH94" s="60">
        <f>(AY94=AY2101)*AX94</f>
        <v>0</v>
      </c>
      <c r="BI94" s="89">
        <v>524.5</v>
      </c>
      <c r="BJ94" s="89">
        <v>405.85</v>
      </c>
      <c r="BK94" s="59">
        <f t="shared" si="25"/>
        <v>340347.43796000001</v>
      </c>
      <c r="BL94" s="60">
        <f>(BK94=BK2101)*AX94</f>
        <v>0</v>
      </c>
      <c r="BM94" s="85">
        <f>(BK94=BK2101)*AY94</f>
        <v>0</v>
      </c>
      <c r="BN94" s="85">
        <f t="shared" si="26"/>
        <v>0</v>
      </c>
      <c r="BO94" s="85">
        <f t="shared" si="27"/>
        <v>0</v>
      </c>
      <c r="BP94" s="60">
        <f>(BK94=BK2099)*AX94</f>
        <v>0</v>
      </c>
      <c r="BQ94" s="64">
        <f>(BK94=BK2099)*AY94</f>
        <v>0</v>
      </c>
      <c r="BR94" s="85">
        <f t="shared" si="28"/>
        <v>0</v>
      </c>
      <c r="BS94" s="85">
        <f t="shared" si="29"/>
        <v>0</v>
      </c>
      <c r="BT94" s="59">
        <f>(J19-BI94)*J10</f>
        <v>-161275.00594</v>
      </c>
      <c r="BU94" s="59">
        <f>(J21-BJ94)*J12</f>
        <v>501622.44390000001</v>
      </c>
      <c r="BV94" s="66"/>
      <c r="BW94" s="66"/>
      <c r="BX94" s="67"/>
      <c r="BY94" s="67"/>
      <c r="BZ94" s="67"/>
      <c r="CE94" s="76"/>
      <c r="CF94" s="95"/>
      <c r="CH94" s="67"/>
      <c r="CI94" s="67"/>
      <c r="CJ94" s="67"/>
      <c r="CK94" s="67"/>
      <c r="CL94" s="1"/>
      <c r="CM94" s="1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</row>
    <row r="95" spans="2:123" ht="21" customHeight="1" x14ac:dyDescent="0.25">
      <c r="B95" s="21">
        <f t="shared" si="17"/>
        <v>31838</v>
      </c>
      <c r="C95" s="22">
        <f t="shared" si="18"/>
        <v>1.3081466896381984</v>
      </c>
      <c r="D95" s="23">
        <f t="shared" si="19"/>
        <v>531.5</v>
      </c>
      <c r="E95" s="23">
        <f t="shared" si="20"/>
        <v>406.3</v>
      </c>
      <c r="F95" s="127">
        <f t="shared" si="21"/>
        <v>26575</v>
      </c>
      <c r="G95" s="127">
        <f t="shared" si="22"/>
        <v>60945</v>
      </c>
      <c r="H95" s="6"/>
      <c r="I95" s="3"/>
      <c r="J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T95" s="89"/>
      <c r="AU95" s="89"/>
      <c r="AX95" s="125">
        <v>31838</v>
      </c>
      <c r="AY95" s="59">
        <f t="shared" si="23"/>
        <v>1.3081466896381984</v>
      </c>
      <c r="AZ95" s="59">
        <f>BI95*K36</f>
        <v>26575</v>
      </c>
      <c r="BA95" s="59"/>
      <c r="BB95" s="59"/>
      <c r="BC95" s="59">
        <f>K41*BJ95</f>
        <v>60945</v>
      </c>
      <c r="BD95" s="59"/>
      <c r="BE95" s="59"/>
      <c r="BF95" s="59">
        <f t="shared" si="24"/>
        <v>34370</v>
      </c>
      <c r="BG95" s="60">
        <f>(AY95=AY2099)*AX95</f>
        <v>0</v>
      </c>
      <c r="BH95" s="60">
        <f>(AY95=AY2101)*AX95</f>
        <v>0</v>
      </c>
      <c r="BI95" s="89">
        <v>531.5</v>
      </c>
      <c r="BJ95" s="89">
        <v>406.3</v>
      </c>
      <c r="BK95" s="59">
        <f t="shared" si="25"/>
        <v>340629.93795999995</v>
      </c>
      <c r="BL95" s="60">
        <f>(BK95=BK2101)*AX95</f>
        <v>0</v>
      </c>
      <c r="BM95" s="85">
        <f>(BK95=BK2101)*AY95</f>
        <v>0</v>
      </c>
      <c r="BN95" s="85">
        <f t="shared" si="26"/>
        <v>0</v>
      </c>
      <c r="BO95" s="85">
        <f t="shared" si="27"/>
        <v>0</v>
      </c>
      <c r="BP95" s="60">
        <f>(BK95=BK2099)*AX95</f>
        <v>0</v>
      </c>
      <c r="BQ95" s="64">
        <f>(BK95=BK2099)*AY95</f>
        <v>0</v>
      </c>
      <c r="BR95" s="85">
        <f t="shared" si="28"/>
        <v>0</v>
      </c>
      <c r="BS95" s="85">
        <f t="shared" si="29"/>
        <v>0</v>
      </c>
      <c r="BT95" s="59">
        <f>(J19-BI95)*J10</f>
        <v>-160925.00594</v>
      </c>
      <c r="BU95" s="59">
        <f>(J21-BJ95)*J12</f>
        <v>501554.94389999995</v>
      </c>
      <c r="BV95" s="66"/>
      <c r="BW95" s="97"/>
      <c r="BX95" s="98"/>
      <c r="BY95" s="67"/>
      <c r="BZ95" s="67"/>
      <c r="CE95" s="92"/>
      <c r="CF95" s="76"/>
      <c r="CH95" s="67"/>
      <c r="CI95" s="67"/>
      <c r="CJ95" s="67"/>
      <c r="CK95" s="67"/>
      <c r="CL95" s="1"/>
      <c r="CM95" s="1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</row>
    <row r="96" spans="2:123" ht="21" customHeight="1" x14ac:dyDescent="0.25">
      <c r="B96" s="21">
        <f t="shared" si="17"/>
        <v>31845</v>
      </c>
      <c r="C96" s="22">
        <f t="shared" si="18"/>
        <v>1.2582619339045287</v>
      </c>
      <c r="D96" s="23">
        <f t="shared" si="19"/>
        <v>514</v>
      </c>
      <c r="E96" s="23">
        <f t="shared" si="20"/>
        <v>408.5</v>
      </c>
      <c r="F96" s="127">
        <f t="shared" si="21"/>
        <v>25700</v>
      </c>
      <c r="G96" s="127">
        <f t="shared" si="22"/>
        <v>61275</v>
      </c>
      <c r="H96" s="6"/>
      <c r="I96" s="3"/>
      <c r="J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T96" s="89"/>
      <c r="AU96" s="89"/>
      <c r="AX96" s="125">
        <v>31845</v>
      </c>
      <c r="AY96" s="59">
        <f t="shared" si="23"/>
        <v>1.2582619339045287</v>
      </c>
      <c r="AZ96" s="59">
        <f>BI96*K36</f>
        <v>25700</v>
      </c>
      <c r="BA96" s="59"/>
      <c r="BB96" s="59"/>
      <c r="BC96" s="59">
        <f>K41*BJ96</f>
        <v>61275</v>
      </c>
      <c r="BD96" s="59"/>
      <c r="BE96" s="59"/>
      <c r="BF96" s="59">
        <f t="shared" si="24"/>
        <v>35575</v>
      </c>
      <c r="BG96" s="60">
        <f>(AY96=AY2099)*AX96</f>
        <v>0</v>
      </c>
      <c r="BH96" s="60">
        <f>(AY96=AY2101)*AX96</f>
        <v>0</v>
      </c>
      <c r="BI96" s="89">
        <v>514</v>
      </c>
      <c r="BJ96" s="89">
        <v>408.5</v>
      </c>
      <c r="BK96" s="59">
        <f t="shared" si="25"/>
        <v>339424.93795999995</v>
      </c>
      <c r="BL96" s="60">
        <f>(BK96=BK2101)*AX96</f>
        <v>0</v>
      </c>
      <c r="BM96" s="85">
        <f>(BK96=BK2101)*AY96</f>
        <v>0</v>
      </c>
      <c r="BN96" s="85">
        <f t="shared" si="26"/>
        <v>0</v>
      </c>
      <c r="BO96" s="85">
        <f t="shared" si="27"/>
        <v>0</v>
      </c>
      <c r="BP96" s="60">
        <f>(BK96=BK2099)*AX96</f>
        <v>0</v>
      </c>
      <c r="BQ96" s="64">
        <f>(BK96=BK2099)*AY96</f>
        <v>0</v>
      </c>
      <c r="BR96" s="85">
        <f t="shared" si="28"/>
        <v>0</v>
      </c>
      <c r="BS96" s="85">
        <f t="shared" si="29"/>
        <v>0</v>
      </c>
      <c r="BT96" s="59">
        <f>(J19-BI96)*J10</f>
        <v>-161800.00594</v>
      </c>
      <c r="BU96" s="59">
        <f>(J21-BJ96)*J12</f>
        <v>501224.94389999995</v>
      </c>
      <c r="BV96" s="66"/>
      <c r="BW96" s="66"/>
      <c r="BX96" s="67"/>
      <c r="BY96" s="67"/>
      <c r="BZ96" s="67"/>
      <c r="CE96" s="92"/>
      <c r="CF96" s="76"/>
      <c r="CH96" s="67"/>
      <c r="CI96" s="67"/>
      <c r="CJ96" s="67"/>
      <c r="CK96" s="67"/>
      <c r="CL96" s="1"/>
      <c r="CM96" s="1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</row>
    <row r="97" spans="2:123" ht="21" customHeight="1" x14ac:dyDescent="0.25">
      <c r="B97" s="21">
        <f t="shared" si="17"/>
        <v>31852</v>
      </c>
      <c r="C97" s="22">
        <f t="shared" si="18"/>
        <v>1.2906416120657684</v>
      </c>
      <c r="D97" s="23">
        <f t="shared" si="19"/>
        <v>522</v>
      </c>
      <c r="E97" s="23">
        <f t="shared" si="20"/>
        <v>404.45</v>
      </c>
      <c r="F97" s="127">
        <f t="shared" si="21"/>
        <v>26100</v>
      </c>
      <c r="G97" s="127">
        <f t="shared" si="22"/>
        <v>60667.5</v>
      </c>
      <c r="H97" s="6"/>
      <c r="I97" s="3"/>
      <c r="J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T97" s="89"/>
      <c r="AU97" s="89"/>
      <c r="AX97" s="125">
        <v>31852</v>
      </c>
      <c r="AY97" s="59">
        <f t="shared" si="23"/>
        <v>1.2906416120657684</v>
      </c>
      <c r="AZ97" s="59">
        <f>BI97*K36</f>
        <v>26100</v>
      </c>
      <c r="BA97" s="59"/>
      <c r="BB97" s="59"/>
      <c r="BC97" s="59">
        <f>K41*BJ97</f>
        <v>60667.5</v>
      </c>
      <c r="BD97" s="59"/>
      <c r="BE97" s="59"/>
      <c r="BF97" s="59">
        <f t="shared" si="24"/>
        <v>34567.5</v>
      </c>
      <c r="BG97" s="60">
        <f>(AY97=AY2099)*AX97</f>
        <v>0</v>
      </c>
      <c r="BH97" s="60">
        <f>(AY97=AY2101)*AX97</f>
        <v>0</v>
      </c>
      <c r="BI97" s="89">
        <v>522</v>
      </c>
      <c r="BJ97" s="89">
        <v>404.45</v>
      </c>
      <c r="BK97" s="59">
        <f t="shared" si="25"/>
        <v>340432.43796000001</v>
      </c>
      <c r="BL97" s="60">
        <f>(BK97=BK2101)*AX97</f>
        <v>0</v>
      </c>
      <c r="BM97" s="85">
        <f>(BK97=BK2101)*AY97</f>
        <v>0</v>
      </c>
      <c r="BN97" s="85">
        <f t="shared" si="26"/>
        <v>0</v>
      </c>
      <c r="BO97" s="85">
        <f t="shared" si="27"/>
        <v>0</v>
      </c>
      <c r="BP97" s="60">
        <f>(BK97=BK2099)*AX97</f>
        <v>0</v>
      </c>
      <c r="BQ97" s="64">
        <f>(BK97=BK2099)*AY97</f>
        <v>0</v>
      </c>
      <c r="BR97" s="85">
        <f t="shared" si="28"/>
        <v>0</v>
      </c>
      <c r="BS97" s="85">
        <f t="shared" si="29"/>
        <v>0</v>
      </c>
      <c r="BT97" s="59">
        <f>(J19-BI97)*J10</f>
        <v>-161400.00594</v>
      </c>
      <c r="BU97" s="59">
        <f>(J21-BJ97)*J12</f>
        <v>501832.44390000001</v>
      </c>
      <c r="BV97" s="66"/>
      <c r="BW97" s="66"/>
      <c r="BX97" s="67"/>
      <c r="BY97" s="67"/>
      <c r="BZ97" s="67"/>
      <c r="CE97" s="92"/>
      <c r="CF97" s="76"/>
      <c r="CH97" s="67"/>
      <c r="CI97" s="67"/>
      <c r="CJ97" s="67"/>
      <c r="CK97" s="67"/>
      <c r="CL97" s="1"/>
      <c r="CM97" s="1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</row>
    <row r="98" spans="2:123" ht="21" customHeight="1" x14ac:dyDescent="0.25">
      <c r="B98" s="21">
        <f t="shared" si="17"/>
        <v>31859</v>
      </c>
      <c r="C98" s="22">
        <f t="shared" si="18"/>
        <v>1.3546295184340098</v>
      </c>
      <c r="D98" s="23">
        <f t="shared" si="19"/>
        <v>564</v>
      </c>
      <c r="E98" s="23">
        <f t="shared" si="20"/>
        <v>416.35</v>
      </c>
      <c r="F98" s="127">
        <f t="shared" si="21"/>
        <v>28200</v>
      </c>
      <c r="G98" s="127">
        <f t="shared" si="22"/>
        <v>62452.5</v>
      </c>
      <c r="H98" s="6"/>
      <c r="I98" s="3"/>
      <c r="J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T98" s="89"/>
      <c r="AU98" s="89"/>
      <c r="AX98" s="125">
        <v>31859</v>
      </c>
      <c r="AY98" s="59">
        <f t="shared" si="23"/>
        <v>1.3546295184340098</v>
      </c>
      <c r="AZ98" s="59">
        <f>BI98*K36</f>
        <v>28200</v>
      </c>
      <c r="BA98" s="59"/>
      <c r="BB98" s="59"/>
      <c r="BC98" s="59">
        <f>K41*BJ98</f>
        <v>62452.5</v>
      </c>
      <c r="BD98" s="59"/>
      <c r="BE98" s="59"/>
      <c r="BF98" s="59">
        <f t="shared" si="24"/>
        <v>34252.5</v>
      </c>
      <c r="BG98" s="60">
        <f>(AY98=AY2099)*AX98</f>
        <v>0</v>
      </c>
      <c r="BH98" s="60">
        <f>(AY98=AY2101)*AX98</f>
        <v>0</v>
      </c>
      <c r="BI98" s="89">
        <v>564</v>
      </c>
      <c r="BJ98" s="89">
        <v>416.35</v>
      </c>
      <c r="BK98" s="59">
        <f t="shared" si="25"/>
        <v>340747.43796000001</v>
      </c>
      <c r="BL98" s="60">
        <f>(BK98=BK2101)*AX98</f>
        <v>0</v>
      </c>
      <c r="BM98" s="85">
        <f>(BK98=BK2101)*AY98</f>
        <v>0</v>
      </c>
      <c r="BN98" s="85">
        <f t="shared" si="26"/>
        <v>0</v>
      </c>
      <c r="BO98" s="85">
        <f t="shared" si="27"/>
        <v>0</v>
      </c>
      <c r="BP98" s="60">
        <f>(BK98=BK2099)*AX98</f>
        <v>0</v>
      </c>
      <c r="BQ98" s="64">
        <f>(BK98=BK2099)*AY98</f>
        <v>0</v>
      </c>
      <c r="BR98" s="85">
        <f t="shared" si="28"/>
        <v>0</v>
      </c>
      <c r="BS98" s="85">
        <f t="shared" si="29"/>
        <v>0</v>
      </c>
      <c r="BT98" s="59">
        <f>(J19-BI98)*J10</f>
        <v>-159300.00594</v>
      </c>
      <c r="BU98" s="59">
        <f>(J21-BJ98)*J12</f>
        <v>500047.44390000001</v>
      </c>
      <c r="BV98" s="66"/>
      <c r="BW98" s="66"/>
      <c r="BX98" s="67"/>
      <c r="BY98" s="67"/>
      <c r="BZ98" s="99"/>
      <c r="CE98" s="92"/>
      <c r="CF98" s="76"/>
      <c r="CH98" s="67"/>
      <c r="CI98" s="67"/>
      <c r="CJ98" s="67"/>
      <c r="CK98" s="67"/>
      <c r="CL98" s="1"/>
      <c r="CM98" s="1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</row>
    <row r="99" spans="2:123" ht="21" customHeight="1" x14ac:dyDescent="0.25">
      <c r="B99" s="21">
        <f t="shared" si="17"/>
        <v>31866</v>
      </c>
      <c r="C99" s="22">
        <f t="shared" si="18"/>
        <v>1.3350847862431336</v>
      </c>
      <c r="D99" s="23">
        <f t="shared" si="19"/>
        <v>559</v>
      </c>
      <c r="E99" s="23">
        <f t="shared" si="20"/>
        <v>418.7</v>
      </c>
      <c r="F99" s="127">
        <f t="shared" si="21"/>
        <v>27950</v>
      </c>
      <c r="G99" s="127">
        <f t="shared" si="22"/>
        <v>62805</v>
      </c>
      <c r="H99" s="6"/>
      <c r="I99" s="3"/>
      <c r="J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T99" s="89"/>
      <c r="AU99" s="89"/>
      <c r="AX99" s="125">
        <v>31866</v>
      </c>
      <c r="AY99" s="59">
        <f t="shared" si="23"/>
        <v>1.3350847862431336</v>
      </c>
      <c r="AZ99" s="59">
        <f>BI99*K36</f>
        <v>27950</v>
      </c>
      <c r="BA99" s="59"/>
      <c r="BB99" s="59"/>
      <c r="BC99" s="59">
        <f>K41*BJ99</f>
        <v>62805</v>
      </c>
      <c r="BD99" s="59"/>
      <c r="BE99" s="59"/>
      <c r="BF99" s="59">
        <f t="shared" si="24"/>
        <v>34855</v>
      </c>
      <c r="BG99" s="60">
        <f>(AY99=AY2099)*AX99</f>
        <v>0</v>
      </c>
      <c r="BH99" s="60">
        <f>(AY99=AY2101)*AX99</f>
        <v>0</v>
      </c>
      <c r="BI99" s="89">
        <v>559</v>
      </c>
      <c r="BJ99" s="89">
        <v>418.7</v>
      </c>
      <c r="BK99" s="59">
        <f t="shared" si="25"/>
        <v>340144.93796000001</v>
      </c>
      <c r="BL99" s="60">
        <f>(BK99=BK2101)*AX99</f>
        <v>0</v>
      </c>
      <c r="BM99" s="85">
        <f>(BK99=BK2101)*AY99</f>
        <v>0</v>
      </c>
      <c r="BN99" s="85">
        <f t="shared" si="26"/>
        <v>0</v>
      </c>
      <c r="BO99" s="85">
        <f t="shared" si="27"/>
        <v>0</v>
      </c>
      <c r="BP99" s="60">
        <f>(BK99=BK2099)*AX99</f>
        <v>0</v>
      </c>
      <c r="BQ99" s="64">
        <f>(BK99=BK2099)*AY99</f>
        <v>0</v>
      </c>
      <c r="BR99" s="85">
        <f t="shared" si="28"/>
        <v>0</v>
      </c>
      <c r="BS99" s="85">
        <f t="shared" si="29"/>
        <v>0</v>
      </c>
      <c r="BT99" s="59">
        <f>(J19-BI99)*J10</f>
        <v>-159550.00594</v>
      </c>
      <c r="BU99" s="59">
        <f>(J21-BJ99)*J12</f>
        <v>499694.94390000001</v>
      </c>
      <c r="BV99" s="66"/>
      <c r="BW99" s="66"/>
      <c r="BX99" s="67"/>
      <c r="BY99" s="67"/>
      <c r="BZ99" s="67"/>
      <c r="CE99" s="92"/>
      <c r="CF99" s="76"/>
      <c r="CH99" s="67"/>
      <c r="CI99" s="67"/>
      <c r="CJ99" s="67"/>
      <c r="CK99" s="67"/>
      <c r="CL99" s="1"/>
      <c r="CM99" s="1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</row>
    <row r="100" spans="2:123" ht="21" customHeight="1" x14ac:dyDescent="0.25">
      <c r="B100" s="21">
        <f t="shared" si="17"/>
        <v>31873</v>
      </c>
      <c r="C100" s="22">
        <f t="shared" si="18"/>
        <v>1.3345690454124188</v>
      </c>
      <c r="D100" s="23">
        <f t="shared" si="19"/>
        <v>576</v>
      </c>
      <c r="E100" s="23">
        <f t="shared" si="20"/>
        <v>431.6</v>
      </c>
      <c r="F100" s="127">
        <f t="shared" si="21"/>
        <v>28800</v>
      </c>
      <c r="G100" s="127">
        <f t="shared" si="22"/>
        <v>64740</v>
      </c>
      <c r="H100" s="6"/>
      <c r="I100" s="3"/>
      <c r="J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T100" s="89"/>
      <c r="AU100" s="89"/>
      <c r="AX100" s="125">
        <v>31873</v>
      </c>
      <c r="AY100" s="59">
        <f t="shared" si="23"/>
        <v>1.3345690454124188</v>
      </c>
      <c r="AZ100" s="59">
        <f>BI100*K36</f>
        <v>28800</v>
      </c>
      <c r="BA100" s="59"/>
      <c r="BB100" s="59"/>
      <c r="BC100" s="59">
        <f>K41*BJ100</f>
        <v>64740</v>
      </c>
      <c r="BD100" s="59"/>
      <c r="BE100" s="59"/>
      <c r="BF100" s="59">
        <f t="shared" si="24"/>
        <v>35940</v>
      </c>
      <c r="BG100" s="60">
        <f>(AY100=AY2099)*AX100</f>
        <v>0</v>
      </c>
      <c r="BH100" s="60">
        <f>(AY100=AY2101)*AX100</f>
        <v>0</v>
      </c>
      <c r="BI100" s="89">
        <v>576</v>
      </c>
      <c r="BJ100" s="89">
        <v>431.6</v>
      </c>
      <c r="BK100" s="59">
        <f t="shared" si="25"/>
        <v>339059.93796000001</v>
      </c>
      <c r="BL100" s="60">
        <f>(BK100=BK2101)*AX100</f>
        <v>0</v>
      </c>
      <c r="BM100" s="85">
        <f>(BK100=BK2101)*AY100</f>
        <v>0</v>
      </c>
      <c r="BN100" s="85">
        <f t="shared" si="26"/>
        <v>0</v>
      </c>
      <c r="BO100" s="85">
        <f t="shared" si="27"/>
        <v>0</v>
      </c>
      <c r="BP100" s="60">
        <f>(BK100=BK2099)*AX100</f>
        <v>0</v>
      </c>
      <c r="BQ100" s="64">
        <f>(BK100=BK2099)*AY100</f>
        <v>0</v>
      </c>
      <c r="BR100" s="85">
        <f t="shared" si="28"/>
        <v>0</v>
      </c>
      <c r="BS100" s="85">
        <f t="shared" si="29"/>
        <v>0</v>
      </c>
      <c r="BT100" s="59">
        <f>(J19-BI100)*J10</f>
        <v>-158700.00594</v>
      </c>
      <c r="BU100" s="59">
        <f>(J21-BJ100)*J12</f>
        <v>497759.94390000001</v>
      </c>
      <c r="BV100" s="66"/>
      <c r="BW100" s="66"/>
      <c r="BX100" s="67"/>
      <c r="BY100" s="67"/>
      <c r="BZ100" s="67"/>
      <c r="CE100" s="92"/>
      <c r="CF100" s="76"/>
      <c r="CH100" s="67"/>
      <c r="CI100" s="67"/>
      <c r="CJ100" s="67"/>
      <c r="CK100" s="67"/>
      <c r="CL100" s="1"/>
      <c r="CM100" s="1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</row>
    <row r="101" spans="2:123" ht="21" customHeight="1" x14ac:dyDescent="0.25">
      <c r="B101" s="21">
        <f t="shared" si="17"/>
        <v>31880</v>
      </c>
      <c r="C101" s="22">
        <f t="shared" si="18"/>
        <v>1.3386636207881211</v>
      </c>
      <c r="D101" s="23">
        <f t="shared" si="19"/>
        <v>586</v>
      </c>
      <c r="E101" s="23">
        <f t="shared" si="20"/>
        <v>437.75</v>
      </c>
      <c r="F101" s="127">
        <f t="shared" si="21"/>
        <v>29300</v>
      </c>
      <c r="G101" s="127">
        <f t="shared" si="22"/>
        <v>65662.5</v>
      </c>
      <c r="H101" s="6"/>
      <c r="I101" s="3"/>
      <c r="J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T101" s="89"/>
      <c r="AU101" s="89"/>
      <c r="AX101" s="125">
        <v>31880</v>
      </c>
      <c r="AY101" s="59">
        <f t="shared" si="23"/>
        <v>1.3386636207881211</v>
      </c>
      <c r="AZ101" s="59">
        <f>BI101*K36</f>
        <v>29300</v>
      </c>
      <c r="BA101" s="59"/>
      <c r="BB101" s="59"/>
      <c r="BC101" s="59">
        <f>K41*BJ101</f>
        <v>65662.5</v>
      </c>
      <c r="BD101" s="59"/>
      <c r="BE101" s="59"/>
      <c r="BF101" s="59">
        <f t="shared" si="24"/>
        <v>36362.5</v>
      </c>
      <c r="BG101" s="60">
        <f>(AY101=AY2099)*AX101</f>
        <v>0</v>
      </c>
      <c r="BH101" s="60">
        <f>(AY101=AY2101)*AX101</f>
        <v>0</v>
      </c>
      <c r="BI101" s="89">
        <v>586</v>
      </c>
      <c r="BJ101" s="89">
        <v>437.75</v>
      </c>
      <c r="BK101" s="59">
        <f t="shared" si="25"/>
        <v>338637.43795999995</v>
      </c>
      <c r="BL101" s="60">
        <f>(BK101=BK2101)*AX101</f>
        <v>0</v>
      </c>
      <c r="BM101" s="85">
        <f>(BK101=BK2101)*AY101</f>
        <v>0</v>
      </c>
      <c r="BN101" s="85">
        <f t="shared" si="26"/>
        <v>0</v>
      </c>
      <c r="BO101" s="85">
        <f t="shared" si="27"/>
        <v>0</v>
      </c>
      <c r="BP101" s="60">
        <f>(BK101=BK2099)*AX101</f>
        <v>0</v>
      </c>
      <c r="BQ101" s="64">
        <f>(BK101=BK2099)*AY101</f>
        <v>0</v>
      </c>
      <c r="BR101" s="85">
        <f t="shared" si="28"/>
        <v>0</v>
      </c>
      <c r="BS101" s="85">
        <f t="shared" si="29"/>
        <v>0</v>
      </c>
      <c r="BT101" s="59">
        <f>(J19-BI101)*J10</f>
        <v>-158200.00594</v>
      </c>
      <c r="BU101" s="59">
        <f>(J21-BJ101)*J12</f>
        <v>496837.44389999995</v>
      </c>
      <c r="BV101" s="66"/>
      <c r="BW101" s="66"/>
      <c r="BX101" s="67"/>
      <c r="BY101" s="67"/>
      <c r="BZ101" s="67"/>
      <c r="CE101" s="92"/>
      <c r="CF101" s="76"/>
      <c r="CH101" s="67"/>
      <c r="CI101" s="67"/>
      <c r="CJ101" s="67"/>
      <c r="CK101" s="67"/>
      <c r="CL101" s="1"/>
      <c r="CM101" s="1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</row>
    <row r="102" spans="2:123" ht="21" customHeight="1" x14ac:dyDescent="0.25">
      <c r="B102" s="21">
        <f t="shared" si="17"/>
        <v>31887</v>
      </c>
      <c r="C102" s="22">
        <f t="shared" si="18"/>
        <v>1.3435742102985722</v>
      </c>
      <c r="D102" s="23">
        <f t="shared" si="19"/>
        <v>621</v>
      </c>
      <c r="E102" s="23">
        <f t="shared" si="20"/>
        <v>462.2</v>
      </c>
      <c r="F102" s="127">
        <f t="shared" si="21"/>
        <v>31050</v>
      </c>
      <c r="G102" s="127">
        <f t="shared" si="22"/>
        <v>69330</v>
      </c>
      <c r="H102" s="6"/>
      <c r="I102" s="3"/>
      <c r="J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T102" s="89"/>
      <c r="AU102" s="89"/>
      <c r="AX102" s="125">
        <v>31887</v>
      </c>
      <c r="AY102" s="59">
        <f t="shared" si="23"/>
        <v>1.3435742102985722</v>
      </c>
      <c r="AZ102" s="59">
        <f>BI102*K36</f>
        <v>31050</v>
      </c>
      <c r="BA102" s="59"/>
      <c r="BB102" s="59"/>
      <c r="BC102" s="59">
        <f>K41*BJ102</f>
        <v>69330</v>
      </c>
      <c r="BD102" s="59"/>
      <c r="BE102" s="59"/>
      <c r="BF102" s="59">
        <f t="shared" si="24"/>
        <v>38280</v>
      </c>
      <c r="BG102" s="60">
        <f>(AY102=AY2099)*AX102</f>
        <v>0</v>
      </c>
      <c r="BH102" s="60">
        <f>(AY102=AY2101)*AX102</f>
        <v>0</v>
      </c>
      <c r="BI102" s="89">
        <v>621</v>
      </c>
      <c r="BJ102" s="89">
        <v>462.2</v>
      </c>
      <c r="BK102" s="59">
        <f t="shared" si="25"/>
        <v>336719.93796000001</v>
      </c>
      <c r="BL102" s="60">
        <f>(BK102=BK2101)*AX102</f>
        <v>0</v>
      </c>
      <c r="BM102" s="85">
        <f>(BK102=BK2101)*AY102</f>
        <v>0</v>
      </c>
      <c r="BN102" s="85">
        <f t="shared" si="26"/>
        <v>0</v>
      </c>
      <c r="BO102" s="85">
        <f t="shared" si="27"/>
        <v>0</v>
      </c>
      <c r="BP102" s="60">
        <f>(BK102=BK2099)*AX102</f>
        <v>0</v>
      </c>
      <c r="BQ102" s="64">
        <f>(BK102=BK2099)*AY102</f>
        <v>0</v>
      </c>
      <c r="BR102" s="85">
        <f t="shared" si="28"/>
        <v>0</v>
      </c>
      <c r="BS102" s="85">
        <f t="shared" si="29"/>
        <v>0</v>
      </c>
      <c r="BT102" s="59">
        <f>(J19-BI102)*J10</f>
        <v>-156450.00594</v>
      </c>
      <c r="BU102" s="59">
        <f>(J21-BJ102)*J12</f>
        <v>493169.94390000001</v>
      </c>
      <c r="BV102" s="66"/>
      <c r="BW102" s="66"/>
      <c r="BX102" s="67"/>
      <c r="BY102" s="67"/>
      <c r="BZ102" s="67"/>
      <c r="CE102" s="92"/>
      <c r="CF102" s="76"/>
      <c r="CH102" s="67"/>
      <c r="CI102" s="67"/>
      <c r="CJ102" s="67"/>
      <c r="CK102" s="67"/>
      <c r="CL102" s="1"/>
      <c r="CM102" s="1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</row>
    <row r="103" spans="2:123" ht="21" customHeight="1" x14ac:dyDescent="0.25">
      <c r="B103" s="21">
        <f t="shared" si="17"/>
        <v>31894</v>
      </c>
      <c r="C103" s="22">
        <f t="shared" si="18"/>
        <v>1.3300492610837438</v>
      </c>
      <c r="D103" s="23">
        <f t="shared" si="19"/>
        <v>607.5</v>
      </c>
      <c r="E103" s="23">
        <f t="shared" si="20"/>
        <v>456.75</v>
      </c>
      <c r="F103" s="127">
        <f t="shared" si="21"/>
        <v>30375</v>
      </c>
      <c r="G103" s="127">
        <f t="shared" si="22"/>
        <v>68512.5</v>
      </c>
      <c r="H103" s="6"/>
      <c r="I103" s="3"/>
      <c r="J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T103" s="89"/>
      <c r="AU103" s="89"/>
      <c r="AX103" s="125">
        <v>31894</v>
      </c>
      <c r="AY103" s="59">
        <f t="shared" si="23"/>
        <v>1.3300492610837438</v>
      </c>
      <c r="AZ103" s="59">
        <f>BI103*K36</f>
        <v>30375</v>
      </c>
      <c r="BA103" s="59"/>
      <c r="BB103" s="59"/>
      <c r="BC103" s="59">
        <f>K41*BJ103</f>
        <v>68512.5</v>
      </c>
      <c r="BD103" s="59"/>
      <c r="BE103" s="59"/>
      <c r="BF103" s="59">
        <f t="shared" si="24"/>
        <v>38137.5</v>
      </c>
      <c r="BG103" s="60">
        <f>(AY103=AY2099)*AX103</f>
        <v>0</v>
      </c>
      <c r="BH103" s="60">
        <f>(AY103=AY2101)*AX103</f>
        <v>0</v>
      </c>
      <c r="BI103" s="89">
        <v>607.5</v>
      </c>
      <c r="BJ103" s="89">
        <v>456.75</v>
      </c>
      <c r="BK103" s="59">
        <f t="shared" si="25"/>
        <v>336862.43795999995</v>
      </c>
      <c r="BL103" s="60">
        <f>(BK103=BK2101)*AX103</f>
        <v>0</v>
      </c>
      <c r="BM103" s="85">
        <f>(BK103=BK2101)*AY103</f>
        <v>0</v>
      </c>
      <c r="BN103" s="85">
        <f t="shared" si="26"/>
        <v>0</v>
      </c>
      <c r="BO103" s="85">
        <f t="shared" si="27"/>
        <v>0</v>
      </c>
      <c r="BP103" s="60">
        <f>(BK103=BK2099)*AX103</f>
        <v>0</v>
      </c>
      <c r="BQ103" s="64">
        <f>(BK103=BK2099)*AY103</f>
        <v>0</v>
      </c>
      <c r="BR103" s="85">
        <f t="shared" si="28"/>
        <v>0</v>
      </c>
      <c r="BS103" s="85">
        <f t="shared" si="29"/>
        <v>0</v>
      </c>
      <c r="BT103" s="59">
        <f>(J19-BI103)*J10</f>
        <v>-157125.00594</v>
      </c>
      <c r="BU103" s="59">
        <f>(J21-BJ103)*J12</f>
        <v>493987.44389999995</v>
      </c>
      <c r="BV103" s="66"/>
      <c r="BW103" s="66"/>
      <c r="BX103" s="67"/>
      <c r="BY103" s="67"/>
      <c r="BZ103" s="67"/>
      <c r="CE103" s="92"/>
      <c r="CF103" s="76"/>
      <c r="CH103" s="67"/>
      <c r="CI103" s="67"/>
      <c r="CJ103" s="67"/>
      <c r="CK103" s="67"/>
      <c r="CL103" s="1"/>
      <c r="CM103" s="1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</row>
    <row r="104" spans="2:123" ht="21" customHeight="1" x14ac:dyDescent="0.25">
      <c r="B104" s="21">
        <f t="shared" si="17"/>
        <v>31901</v>
      </c>
      <c r="C104" s="22">
        <f t="shared" si="18"/>
        <v>1.3465783664459161</v>
      </c>
      <c r="D104" s="23">
        <f t="shared" si="19"/>
        <v>610</v>
      </c>
      <c r="E104" s="23">
        <f t="shared" si="20"/>
        <v>453</v>
      </c>
      <c r="F104" s="127">
        <f t="shared" si="21"/>
        <v>30500</v>
      </c>
      <c r="G104" s="127">
        <f t="shared" si="22"/>
        <v>67950</v>
      </c>
      <c r="H104" s="6"/>
      <c r="I104" s="3"/>
      <c r="J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T104" s="89"/>
      <c r="AU104" s="89"/>
      <c r="AX104" s="125">
        <v>31901</v>
      </c>
      <c r="AY104" s="59">
        <f t="shared" si="23"/>
        <v>1.3465783664459161</v>
      </c>
      <c r="AZ104" s="59">
        <f>BI104*K36</f>
        <v>30500</v>
      </c>
      <c r="BA104" s="59"/>
      <c r="BB104" s="59"/>
      <c r="BC104" s="59">
        <f>K41*BJ104</f>
        <v>67950</v>
      </c>
      <c r="BD104" s="59"/>
      <c r="BE104" s="59"/>
      <c r="BF104" s="59">
        <f t="shared" si="24"/>
        <v>37450</v>
      </c>
      <c r="BG104" s="60">
        <f>(AY104=AY2099)*AX104</f>
        <v>0</v>
      </c>
      <c r="BH104" s="60">
        <f>(AY104=AY2101)*AX104</f>
        <v>0</v>
      </c>
      <c r="BI104" s="89">
        <v>610</v>
      </c>
      <c r="BJ104" s="89">
        <v>453</v>
      </c>
      <c r="BK104" s="59">
        <f t="shared" si="25"/>
        <v>337549.93795999995</v>
      </c>
      <c r="BL104" s="60">
        <f>(BK104=BK2101)*AX104</f>
        <v>0</v>
      </c>
      <c r="BM104" s="85">
        <f>(BK104=BK2101)*AY104</f>
        <v>0</v>
      </c>
      <c r="BN104" s="85">
        <f t="shared" si="26"/>
        <v>0</v>
      </c>
      <c r="BO104" s="85">
        <f t="shared" si="27"/>
        <v>0</v>
      </c>
      <c r="BP104" s="60">
        <f>(BK104=BK2099)*AX104</f>
        <v>0</v>
      </c>
      <c r="BQ104" s="64">
        <f>(BK104=BK2099)*AY104</f>
        <v>0</v>
      </c>
      <c r="BR104" s="85">
        <f t="shared" si="28"/>
        <v>0</v>
      </c>
      <c r="BS104" s="85">
        <f t="shared" si="29"/>
        <v>0</v>
      </c>
      <c r="BT104" s="59">
        <f>(J19-BI104)*J10</f>
        <v>-157000.00594</v>
      </c>
      <c r="BU104" s="59">
        <f>(J21-BJ104)*J12</f>
        <v>494549.94389999995</v>
      </c>
      <c r="BV104" s="66"/>
      <c r="BW104" s="66"/>
      <c r="BX104" s="67"/>
      <c r="BY104" s="67"/>
      <c r="BZ104" s="67"/>
      <c r="CE104" s="92"/>
      <c r="CF104" s="76"/>
      <c r="CH104" s="67"/>
      <c r="CI104" s="67"/>
      <c r="CJ104" s="67"/>
      <c r="CK104" s="67"/>
      <c r="CL104" s="1"/>
      <c r="CM104" s="1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</row>
    <row r="105" spans="2:123" ht="21" customHeight="1" x14ac:dyDescent="0.25">
      <c r="B105" s="21">
        <f t="shared" si="17"/>
        <v>31908</v>
      </c>
      <c r="C105" s="22">
        <f t="shared" si="18"/>
        <v>1.330070227708023</v>
      </c>
      <c r="D105" s="23">
        <f t="shared" si="19"/>
        <v>625</v>
      </c>
      <c r="E105" s="23">
        <f t="shared" si="20"/>
        <v>469.9</v>
      </c>
      <c r="F105" s="127">
        <f t="shared" si="21"/>
        <v>31250</v>
      </c>
      <c r="G105" s="127">
        <f t="shared" si="22"/>
        <v>70485</v>
      </c>
      <c r="H105" s="6"/>
      <c r="I105" s="3"/>
      <c r="J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T105" s="89"/>
      <c r="AU105" s="89"/>
      <c r="AX105" s="125">
        <v>31908</v>
      </c>
      <c r="AY105" s="59">
        <f t="shared" si="23"/>
        <v>1.330070227708023</v>
      </c>
      <c r="AZ105" s="59">
        <f>BI105*K36</f>
        <v>31250</v>
      </c>
      <c r="BA105" s="59"/>
      <c r="BB105" s="59"/>
      <c r="BC105" s="59">
        <f>K41*BJ105</f>
        <v>70485</v>
      </c>
      <c r="BD105" s="59"/>
      <c r="BE105" s="59"/>
      <c r="BF105" s="59">
        <f t="shared" si="24"/>
        <v>39235</v>
      </c>
      <c r="BG105" s="60">
        <f>(AY105=AY2099)*AX105</f>
        <v>0</v>
      </c>
      <c r="BH105" s="60">
        <f>(AY105=AY2101)*AX105</f>
        <v>0</v>
      </c>
      <c r="BI105" s="89">
        <v>625</v>
      </c>
      <c r="BJ105" s="89">
        <v>469.9</v>
      </c>
      <c r="BK105" s="59">
        <f t="shared" si="25"/>
        <v>335764.93795999995</v>
      </c>
      <c r="BL105" s="60">
        <f>(BK105=BK2101)*AX105</f>
        <v>0</v>
      </c>
      <c r="BM105" s="85">
        <f>(BK105=BK2101)*AY105</f>
        <v>0</v>
      </c>
      <c r="BN105" s="85">
        <f t="shared" si="26"/>
        <v>0</v>
      </c>
      <c r="BO105" s="85">
        <f t="shared" si="27"/>
        <v>0</v>
      </c>
      <c r="BP105" s="60">
        <f>(BK105=BK2099)*AX105</f>
        <v>0</v>
      </c>
      <c r="BQ105" s="64">
        <f>(BK105=BK2099)*AY105</f>
        <v>0</v>
      </c>
      <c r="BR105" s="85">
        <f t="shared" si="28"/>
        <v>0</v>
      </c>
      <c r="BS105" s="85">
        <f t="shared" si="29"/>
        <v>0</v>
      </c>
      <c r="BT105" s="59">
        <f>(J19-BI105)*J10</f>
        <v>-156250.00594</v>
      </c>
      <c r="BU105" s="59">
        <f>(J21-BJ105)*J12</f>
        <v>492014.94389999995</v>
      </c>
      <c r="BV105" s="66"/>
      <c r="BW105" s="66"/>
      <c r="CB105" s="92"/>
      <c r="CC105" s="76"/>
      <c r="CE105" s="92"/>
      <c r="CF105" s="76"/>
      <c r="CH105" s="67"/>
      <c r="CI105" s="67"/>
      <c r="CJ105" s="67"/>
      <c r="CK105" s="67"/>
      <c r="CL105" s="1"/>
      <c r="CM105" s="1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</row>
    <row r="106" spans="2:123" ht="21" customHeight="1" x14ac:dyDescent="0.25">
      <c r="B106" s="21">
        <f t="shared" si="17"/>
        <v>31915</v>
      </c>
      <c r="C106" s="22">
        <f t="shared" si="18"/>
        <v>1.2733118971061093</v>
      </c>
      <c r="D106" s="23">
        <f t="shared" si="19"/>
        <v>594</v>
      </c>
      <c r="E106" s="23">
        <f t="shared" si="20"/>
        <v>466.5</v>
      </c>
      <c r="F106" s="127">
        <f t="shared" si="21"/>
        <v>29700</v>
      </c>
      <c r="G106" s="127">
        <f t="shared" si="22"/>
        <v>69975</v>
      </c>
      <c r="H106" s="6"/>
      <c r="I106" s="3"/>
      <c r="J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T106" s="89"/>
      <c r="AU106" s="89"/>
      <c r="AX106" s="125">
        <v>31915</v>
      </c>
      <c r="AY106" s="59">
        <f t="shared" si="23"/>
        <v>1.2733118971061093</v>
      </c>
      <c r="AZ106" s="59">
        <f>BI106*K36</f>
        <v>29700</v>
      </c>
      <c r="BA106" s="59"/>
      <c r="BB106" s="59"/>
      <c r="BC106" s="59">
        <f>K41*BJ106</f>
        <v>69975</v>
      </c>
      <c r="BD106" s="59"/>
      <c r="BE106" s="59"/>
      <c r="BF106" s="59">
        <f t="shared" si="24"/>
        <v>40275</v>
      </c>
      <c r="BG106" s="60">
        <f>(AY106=AY2099)*AX106</f>
        <v>0</v>
      </c>
      <c r="BH106" s="60">
        <f>(AY106=AY2101)*AX106</f>
        <v>0</v>
      </c>
      <c r="BI106" s="89">
        <v>594</v>
      </c>
      <c r="BJ106" s="89">
        <v>466.5</v>
      </c>
      <c r="BK106" s="59">
        <f t="shared" si="25"/>
        <v>334724.93795999995</v>
      </c>
      <c r="BL106" s="60">
        <f>(BK106=BK2101)*AX106</f>
        <v>0</v>
      </c>
      <c r="BM106" s="85">
        <f>(BK106=BK2101)*AY106</f>
        <v>0</v>
      </c>
      <c r="BN106" s="85">
        <f t="shared" si="26"/>
        <v>0</v>
      </c>
      <c r="BO106" s="85">
        <f t="shared" si="27"/>
        <v>0</v>
      </c>
      <c r="BP106" s="60">
        <f>(BK106=BK2099)*AX106</f>
        <v>0</v>
      </c>
      <c r="BQ106" s="64">
        <f>(BK106=BK2099)*AY106</f>
        <v>0</v>
      </c>
      <c r="BR106" s="85">
        <f t="shared" si="28"/>
        <v>0</v>
      </c>
      <c r="BS106" s="85">
        <f t="shared" si="29"/>
        <v>0</v>
      </c>
      <c r="BT106" s="59">
        <f>(J19-BI106)*J10</f>
        <v>-157800.00594</v>
      </c>
      <c r="BU106" s="59">
        <f>(J21-BJ106)*J12</f>
        <v>492524.94389999995</v>
      </c>
      <c r="BV106" s="66"/>
      <c r="BW106" s="66"/>
      <c r="BX106" s="67"/>
      <c r="BY106" s="67"/>
      <c r="BZ106" s="67"/>
      <c r="CE106" s="92"/>
      <c r="CF106" s="76"/>
      <c r="CH106" s="67"/>
      <c r="CI106" s="67"/>
      <c r="CJ106" s="67"/>
      <c r="CK106" s="67"/>
      <c r="CL106" s="1"/>
      <c r="CM106" s="1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</row>
    <row r="107" spans="2:123" ht="21" customHeight="1" x14ac:dyDescent="0.25">
      <c r="B107" s="21">
        <f t="shared" si="17"/>
        <v>31922</v>
      </c>
      <c r="C107" s="22">
        <f t="shared" si="18"/>
        <v>1.2815964523281596</v>
      </c>
      <c r="D107" s="23">
        <f t="shared" si="19"/>
        <v>578</v>
      </c>
      <c r="E107" s="23">
        <f t="shared" si="20"/>
        <v>451</v>
      </c>
      <c r="F107" s="127">
        <f t="shared" si="21"/>
        <v>28900</v>
      </c>
      <c r="G107" s="127">
        <f t="shared" si="22"/>
        <v>67650</v>
      </c>
      <c r="H107" s="6"/>
      <c r="I107" s="3"/>
      <c r="J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T107" s="89"/>
      <c r="AU107" s="89"/>
      <c r="AX107" s="125">
        <v>31922</v>
      </c>
      <c r="AY107" s="59">
        <f t="shared" si="23"/>
        <v>1.2815964523281596</v>
      </c>
      <c r="AZ107" s="59">
        <f>BI107*K36</f>
        <v>28900</v>
      </c>
      <c r="BA107" s="59"/>
      <c r="BB107" s="59"/>
      <c r="BC107" s="59">
        <f>K41*BJ107</f>
        <v>67650</v>
      </c>
      <c r="BD107" s="59"/>
      <c r="BE107" s="59"/>
      <c r="BF107" s="59">
        <f t="shared" si="24"/>
        <v>38750</v>
      </c>
      <c r="BG107" s="60">
        <f>(AY107=AY2099)*AX107</f>
        <v>0</v>
      </c>
      <c r="BH107" s="60">
        <f>(AY107=AY2101)*AX107</f>
        <v>0</v>
      </c>
      <c r="BI107" s="89">
        <v>578</v>
      </c>
      <c r="BJ107" s="89">
        <v>451</v>
      </c>
      <c r="BK107" s="59">
        <f t="shared" si="25"/>
        <v>336249.93795999995</v>
      </c>
      <c r="BL107" s="60">
        <f>(BK107=BK2101)*AX107</f>
        <v>0</v>
      </c>
      <c r="BM107" s="85">
        <f>(BK107=BK2101)*AY107</f>
        <v>0</v>
      </c>
      <c r="BN107" s="85">
        <f t="shared" si="26"/>
        <v>0</v>
      </c>
      <c r="BO107" s="85">
        <f t="shared" si="27"/>
        <v>0</v>
      </c>
      <c r="BP107" s="60">
        <f>(BK107=BK2099)*AX107</f>
        <v>0</v>
      </c>
      <c r="BQ107" s="64">
        <f>(BK107=BK2099)*AY107</f>
        <v>0</v>
      </c>
      <c r="BR107" s="85">
        <f t="shared" si="28"/>
        <v>0</v>
      </c>
      <c r="BS107" s="85">
        <f t="shared" si="29"/>
        <v>0</v>
      </c>
      <c r="BT107" s="59">
        <f>(J19-BI107)*J10</f>
        <v>-158600.00594</v>
      </c>
      <c r="BU107" s="59">
        <f>(J21-BJ107)*J12</f>
        <v>494849.94389999995</v>
      </c>
      <c r="BV107" s="66"/>
      <c r="BW107" s="66"/>
      <c r="BX107" s="67"/>
      <c r="BY107" s="67"/>
      <c r="BZ107" s="67"/>
      <c r="CE107" s="92"/>
      <c r="CF107" s="76"/>
      <c r="CH107" s="67"/>
      <c r="CI107" s="67"/>
      <c r="CJ107" s="67"/>
      <c r="CK107" s="67"/>
      <c r="CL107" s="1"/>
      <c r="CM107" s="1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</row>
    <row r="108" spans="2:123" ht="21" customHeight="1" x14ac:dyDescent="0.25">
      <c r="B108" s="21">
        <f t="shared" si="17"/>
        <v>31929</v>
      </c>
      <c r="C108" s="22">
        <f t="shared" si="18"/>
        <v>1.2767364939360528</v>
      </c>
      <c r="D108" s="23">
        <f t="shared" si="19"/>
        <v>579</v>
      </c>
      <c r="E108" s="23">
        <f t="shared" si="20"/>
        <v>453.5</v>
      </c>
      <c r="F108" s="127">
        <f t="shared" si="21"/>
        <v>28950</v>
      </c>
      <c r="G108" s="127">
        <f t="shared" si="22"/>
        <v>68025</v>
      </c>
      <c r="H108" s="6"/>
      <c r="I108" s="3"/>
      <c r="J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T108" s="89"/>
      <c r="AU108" s="89"/>
      <c r="AX108" s="125">
        <v>31929</v>
      </c>
      <c r="AY108" s="59">
        <f t="shared" si="23"/>
        <v>1.2767364939360528</v>
      </c>
      <c r="AZ108" s="59">
        <f>BI108*K36</f>
        <v>28950</v>
      </c>
      <c r="BA108" s="59"/>
      <c r="BB108" s="59"/>
      <c r="BC108" s="59">
        <f>K41*BJ108</f>
        <v>68025</v>
      </c>
      <c r="BD108" s="59"/>
      <c r="BE108" s="59"/>
      <c r="BF108" s="59">
        <f t="shared" si="24"/>
        <v>39075</v>
      </c>
      <c r="BG108" s="60">
        <f>(AY108=AY2099)*AX108</f>
        <v>0</v>
      </c>
      <c r="BH108" s="60">
        <f>(AY108=AY2101)*AX108</f>
        <v>0</v>
      </c>
      <c r="BI108" s="89">
        <v>579</v>
      </c>
      <c r="BJ108" s="89">
        <v>453.5</v>
      </c>
      <c r="BK108" s="59">
        <f t="shared" si="25"/>
        <v>335924.93795999995</v>
      </c>
      <c r="BL108" s="60">
        <f>(BK108=BK2101)*AX108</f>
        <v>0</v>
      </c>
      <c r="BM108" s="85">
        <f>(BK108=BK2101)*AY108</f>
        <v>0</v>
      </c>
      <c r="BN108" s="85">
        <f t="shared" si="26"/>
        <v>0</v>
      </c>
      <c r="BO108" s="85">
        <f t="shared" si="27"/>
        <v>0</v>
      </c>
      <c r="BP108" s="60">
        <f>(BK108=BK2099)*AX108</f>
        <v>0</v>
      </c>
      <c r="BQ108" s="64">
        <f>(BK108=BK2099)*AY108</f>
        <v>0</v>
      </c>
      <c r="BR108" s="85">
        <f t="shared" si="28"/>
        <v>0</v>
      </c>
      <c r="BS108" s="85">
        <f t="shared" si="29"/>
        <v>0</v>
      </c>
      <c r="BT108" s="59">
        <f>(J19-BI108)*J10</f>
        <v>-158550.00594</v>
      </c>
      <c r="BU108" s="59">
        <f>(J21-BJ108)*J12</f>
        <v>494474.94389999995</v>
      </c>
      <c r="BV108" s="66"/>
      <c r="BW108" s="66"/>
      <c r="BX108" s="67"/>
      <c r="BY108" s="67"/>
      <c r="BZ108" s="67"/>
      <c r="CE108" s="92"/>
      <c r="CF108" s="76"/>
      <c r="CH108" s="67"/>
      <c r="CI108" s="67"/>
      <c r="CJ108" s="67"/>
      <c r="CK108" s="67"/>
      <c r="CL108" s="1"/>
      <c r="CM108" s="1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</row>
    <row r="109" spans="2:123" ht="21" customHeight="1" x14ac:dyDescent="0.25">
      <c r="B109" s="21">
        <f t="shared" si="17"/>
        <v>31936</v>
      </c>
      <c r="C109" s="22">
        <f t="shared" si="18"/>
        <v>1.2888352179163465</v>
      </c>
      <c r="D109" s="23">
        <f t="shared" si="19"/>
        <v>587</v>
      </c>
      <c r="E109" s="23">
        <f t="shared" si="20"/>
        <v>455.45</v>
      </c>
      <c r="F109" s="127">
        <f t="shared" si="21"/>
        <v>29350</v>
      </c>
      <c r="G109" s="127">
        <f t="shared" si="22"/>
        <v>68317.5</v>
      </c>
      <c r="H109" s="6"/>
      <c r="I109" s="3"/>
      <c r="J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T109" s="89"/>
      <c r="AU109" s="89"/>
      <c r="AX109" s="125">
        <v>31936</v>
      </c>
      <c r="AY109" s="59">
        <f t="shared" si="23"/>
        <v>1.2888352179163465</v>
      </c>
      <c r="AZ109" s="59">
        <f>BI109*K36</f>
        <v>29350</v>
      </c>
      <c r="BA109" s="59"/>
      <c r="BB109" s="59"/>
      <c r="BC109" s="59">
        <f>K41*BJ109</f>
        <v>68317.5</v>
      </c>
      <c r="BD109" s="59"/>
      <c r="BE109" s="59"/>
      <c r="BF109" s="59">
        <f t="shared" si="24"/>
        <v>38967.5</v>
      </c>
      <c r="BG109" s="60">
        <f>(AY109=AY2099)*AX109</f>
        <v>0</v>
      </c>
      <c r="BH109" s="60">
        <f>(AY109=AY2101)*AX109</f>
        <v>0</v>
      </c>
      <c r="BI109" s="89">
        <v>587</v>
      </c>
      <c r="BJ109" s="89">
        <v>455.45</v>
      </c>
      <c r="BK109" s="59">
        <f t="shared" si="25"/>
        <v>336032.43796000001</v>
      </c>
      <c r="BL109" s="60">
        <f>(BK109=BK2101)*AX109</f>
        <v>0</v>
      </c>
      <c r="BM109" s="85">
        <f>(BK109=BK2101)*AY109</f>
        <v>0</v>
      </c>
      <c r="BN109" s="85">
        <f t="shared" si="26"/>
        <v>0</v>
      </c>
      <c r="BO109" s="85">
        <f t="shared" si="27"/>
        <v>0</v>
      </c>
      <c r="BP109" s="60">
        <f>(BK109=BK2099)*AX109</f>
        <v>0</v>
      </c>
      <c r="BQ109" s="64">
        <f>(BK109=BK2099)*AY109</f>
        <v>0</v>
      </c>
      <c r="BR109" s="85">
        <f t="shared" si="28"/>
        <v>0</v>
      </c>
      <c r="BS109" s="85">
        <f t="shared" si="29"/>
        <v>0</v>
      </c>
      <c r="BT109" s="59">
        <f>(J19-BI109)*J10</f>
        <v>-158150.00594</v>
      </c>
      <c r="BU109" s="59">
        <f>(J21-BJ109)*J12</f>
        <v>494182.44390000001</v>
      </c>
      <c r="BV109" s="66"/>
      <c r="BW109" s="66"/>
      <c r="BX109" s="67"/>
      <c r="BY109" s="67"/>
      <c r="BZ109" s="67"/>
      <c r="CE109" s="92"/>
      <c r="CF109" s="76"/>
      <c r="CH109" s="67"/>
      <c r="CI109" s="67"/>
      <c r="CJ109" s="67"/>
      <c r="CK109" s="67"/>
      <c r="CL109" s="1"/>
      <c r="CM109" s="1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</row>
    <row r="110" spans="2:123" ht="21" customHeight="1" x14ac:dyDescent="0.25">
      <c r="B110" s="21">
        <f t="shared" si="17"/>
        <v>31943</v>
      </c>
      <c r="C110" s="22">
        <f t="shared" si="18"/>
        <v>1.2616926503340757</v>
      </c>
      <c r="D110" s="23">
        <f t="shared" si="19"/>
        <v>566.5</v>
      </c>
      <c r="E110" s="23">
        <f t="shared" si="20"/>
        <v>449</v>
      </c>
      <c r="F110" s="127">
        <f t="shared" si="21"/>
        <v>28325</v>
      </c>
      <c r="G110" s="127">
        <f t="shared" si="22"/>
        <v>67350</v>
      </c>
      <c r="H110" s="6"/>
      <c r="I110" s="3"/>
      <c r="J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T110" s="89"/>
      <c r="AU110" s="89"/>
      <c r="AX110" s="125">
        <v>31943</v>
      </c>
      <c r="AY110" s="59">
        <f t="shared" si="23"/>
        <v>1.2616926503340757</v>
      </c>
      <c r="AZ110" s="59">
        <f>BI110*K36</f>
        <v>28325</v>
      </c>
      <c r="BA110" s="59"/>
      <c r="BB110" s="59"/>
      <c r="BC110" s="59">
        <f>K41*BJ110</f>
        <v>67350</v>
      </c>
      <c r="BD110" s="59"/>
      <c r="BE110" s="59"/>
      <c r="BF110" s="59">
        <f t="shared" si="24"/>
        <v>39025</v>
      </c>
      <c r="BG110" s="60">
        <f>(AY110=AY2099)*AX110</f>
        <v>0</v>
      </c>
      <c r="BH110" s="60">
        <f>(AY110=AY2101)*AX110</f>
        <v>0</v>
      </c>
      <c r="BI110" s="89">
        <v>566.5</v>
      </c>
      <c r="BJ110" s="89">
        <v>449</v>
      </c>
      <c r="BK110" s="59">
        <f t="shared" si="25"/>
        <v>335974.93795999995</v>
      </c>
      <c r="BL110" s="60">
        <f>(BK110=BK2101)*AX110</f>
        <v>0</v>
      </c>
      <c r="BM110" s="85">
        <f>(BK110=BK2101)*AY110</f>
        <v>0</v>
      </c>
      <c r="BN110" s="85">
        <f t="shared" si="26"/>
        <v>0</v>
      </c>
      <c r="BO110" s="85">
        <f t="shared" si="27"/>
        <v>0</v>
      </c>
      <c r="BP110" s="60">
        <f>(BK110=BK2099)*AX110</f>
        <v>0</v>
      </c>
      <c r="BQ110" s="64">
        <f>(BK110=BK2099)*AY110</f>
        <v>0</v>
      </c>
      <c r="BR110" s="85">
        <f t="shared" si="28"/>
        <v>0</v>
      </c>
      <c r="BS110" s="85">
        <f t="shared" si="29"/>
        <v>0</v>
      </c>
      <c r="BT110" s="59">
        <f>(J19-BI110)*J10</f>
        <v>-159175.00594</v>
      </c>
      <c r="BU110" s="59">
        <f>(J21-BJ110)*J12</f>
        <v>495149.94389999995</v>
      </c>
      <c r="BV110" s="66"/>
      <c r="BW110" s="66"/>
      <c r="BX110" s="67"/>
      <c r="BY110" s="67"/>
      <c r="BZ110" s="67"/>
      <c r="CE110" s="92"/>
      <c r="CF110" s="76"/>
      <c r="CH110" s="67"/>
      <c r="CI110" s="67"/>
      <c r="CJ110" s="67"/>
      <c r="CK110" s="67"/>
      <c r="CL110" s="1"/>
      <c r="CM110" s="1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</row>
    <row r="111" spans="2:123" ht="21" customHeight="1" x14ac:dyDescent="0.25">
      <c r="B111" s="21">
        <f t="shared" si="17"/>
        <v>31950</v>
      </c>
      <c r="C111" s="22">
        <f t="shared" si="18"/>
        <v>1.2429632965548298</v>
      </c>
      <c r="D111" s="23">
        <f t="shared" si="19"/>
        <v>552</v>
      </c>
      <c r="E111" s="23">
        <f t="shared" si="20"/>
        <v>444.1</v>
      </c>
      <c r="F111" s="127">
        <f t="shared" si="21"/>
        <v>27600</v>
      </c>
      <c r="G111" s="127">
        <f t="shared" si="22"/>
        <v>66615</v>
      </c>
      <c r="H111" s="6"/>
      <c r="I111" s="3"/>
      <c r="J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T111" s="89"/>
      <c r="AU111" s="89"/>
      <c r="AX111" s="125">
        <v>31950</v>
      </c>
      <c r="AY111" s="59">
        <f t="shared" si="23"/>
        <v>1.2429632965548298</v>
      </c>
      <c r="AZ111" s="59">
        <f>BI111*K36</f>
        <v>27600</v>
      </c>
      <c r="BA111" s="59"/>
      <c r="BB111" s="59"/>
      <c r="BC111" s="59">
        <f>K41*BJ111</f>
        <v>66615</v>
      </c>
      <c r="BD111" s="59"/>
      <c r="BE111" s="59"/>
      <c r="BF111" s="59">
        <f t="shared" si="24"/>
        <v>39015</v>
      </c>
      <c r="BG111" s="60">
        <f>(AY111=AY2099)*AX111</f>
        <v>0</v>
      </c>
      <c r="BH111" s="60">
        <f>(AY111=AY2101)*AX111</f>
        <v>0</v>
      </c>
      <c r="BI111" s="89">
        <v>552</v>
      </c>
      <c r="BJ111" s="89">
        <v>444.1</v>
      </c>
      <c r="BK111" s="59">
        <f t="shared" si="25"/>
        <v>335984.93796000001</v>
      </c>
      <c r="BL111" s="60">
        <f>(BK111=BK2101)*AX111</f>
        <v>0</v>
      </c>
      <c r="BM111" s="85">
        <f>(BK111=BK2101)*AY111</f>
        <v>0</v>
      </c>
      <c r="BN111" s="85">
        <f t="shared" si="26"/>
        <v>0</v>
      </c>
      <c r="BO111" s="85">
        <f t="shared" si="27"/>
        <v>0</v>
      </c>
      <c r="BP111" s="60">
        <f>(BK111=BK2099)*AX111</f>
        <v>0</v>
      </c>
      <c r="BQ111" s="64">
        <f>(BK111=BK2099)*AY111</f>
        <v>0</v>
      </c>
      <c r="BR111" s="85">
        <f t="shared" si="28"/>
        <v>0</v>
      </c>
      <c r="BS111" s="85">
        <f t="shared" si="29"/>
        <v>0</v>
      </c>
      <c r="BT111" s="59">
        <f>(J19-BI111)*J10</f>
        <v>-159900.00594</v>
      </c>
      <c r="BU111" s="59">
        <f>(J21-BJ111)*J12</f>
        <v>495884.94390000001</v>
      </c>
      <c r="BV111" s="66"/>
      <c r="BW111" s="66"/>
      <c r="BX111" s="67"/>
      <c r="BY111" s="67"/>
      <c r="BZ111" s="67"/>
      <c r="CE111" s="76"/>
      <c r="CF111" s="95"/>
      <c r="CH111" s="67"/>
      <c r="CI111" s="67"/>
      <c r="CJ111" s="67"/>
      <c r="CK111" s="67"/>
      <c r="CL111" s="1"/>
      <c r="CM111" s="1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</row>
    <row r="112" spans="2:123" ht="21" customHeight="1" x14ac:dyDescent="0.25">
      <c r="B112" s="21">
        <f t="shared" si="17"/>
        <v>31957</v>
      </c>
      <c r="C112" s="22">
        <f t="shared" si="18"/>
        <v>1.2481792717086835</v>
      </c>
      <c r="D112" s="23">
        <f t="shared" si="19"/>
        <v>557</v>
      </c>
      <c r="E112" s="23">
        <f t="shared" si="20"/>
        <v>446.25</v>
      </c>
      <c r="F112" s="127">
        <f t="shared" si="21"/>
        <v>27850</v>
      </c>
      <c r="G112" s="127">
        <f t="shared" si="22"/>
        <v>66937.5</v>
      </c>
      <c r="H112" s="6"/>
      <c r="I112" s="3"/>
      <c r="J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T112" s="89"/>
      <c r="AU112" s="89"/>
      <c r="AX112" s="125">
        <v>31957</v>
      </c>
      <c r="AY112" s="59">
        <f t="shared" si="23"/>
        <v>1.2481792717086835</v>
      </c>
      <c r="AZ112" s="59">
        <f>BI112*K36</f>
        <v>27850</v>
      </c>
      <c r="BA112" s="59"/>
      <c r="BB112" s="59"/>
      <c r="BC112" s="59">
        <f>K41*BJ112</f>
        <v>66937.5</v>
      </c>
      <c r="BD112" s="59"/>
      <c r="BE112" s="59"/>
      <c r="BF112" s="59">
        <f t="shared" si="24"/>
        <v>39087.5</v>
      </c>
      <c r="BG112" s="60">
        <f>(AY112=AY2099)*AX112</f>
        <v>0</v>
      </c>
      <c r="BH112" s="60">
        <f>(AY112=AY2101)*AX112</f>
        <v>0</v>
      </c>
      <c r="BI112" s="89">
        <v>557</v>
      </c>
      <c r="BJ112" s="89">
        <v>446.25</v>
      </c>
      <c r="BK112" s="59">
        <f t="shared" si="25"/>
        <v>335912.43795999995</v>
      </c>
      <c r="BL112" s="60">
        <f>(BK112=BK2101)*AX112</f>
        <v>0</v>
      </c>
      <c r="BM112" s="85">
        <f>(BK112=BK2101)*AY112</f>
        <v>0</v>
      </c>
      <c r="BN112" s="85">
        <f t="shared" si="26"/>
        <v>0</v>
      </c>
      <c r="BO112" s="85">
        <f t="shared" si="27"/>
        <v>0</v>
      </c>
      <c r="BP112" s="60">
        <f>(BK112=BK2099)*AX112</f>
        <v>0</v>
      </c>
      <c r="BQ112" s="64">
        <f>(BK112=BK2099)*AY112</f>
        <v>0</v>
      </c>
      <c r="BR112" s="85">
        <f t="shared" ref="BR112:BR137" si="30">(BQ112&gt;0)*BI112</f>
        <v>0</v>
      </c>
      <c r="BS112" s="85">
        <f t="shared" ref="BS112:BS137" si="31">(BQ112&gt;0)*BJ112</f>
        <v>0</v>
      </c>
      <c r="BT112" s="59">
        <f>(J19-BI112)*J10</f>
        <v>-159650.00594</v>
      </c>
      <c r="BU112" s="59">
        <f>(J21-BJ112)*J12</f>
        <v>495562.44389999995</v>
      </c>
      <c r="BV112" s="66"/>
      <c r="BW112" s="66"/>
      <c r="BX112" s="67"/>
      <c r="BY112" s="67"/>
      <c r="BZ112" s="67"/>
      <c r="CE112" s="76"/>
      <c r="CF112" s="95"/>
      <c r="CH112" s="67"/>
      <c r="CI112" s="67"/>
      <c r="CJ112" s="67"/>
      <c r="CK112" s="67"/>
      <c r="CL112" s="1"/>
      <c r="CM112" s="1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</row>
    <row r="113" spans="2:123" ht="21" customHeight="1" x14ac:dyDescent="0.25">
      <c r="B113" s="21">
        <f t="shared" si="17"/>
        <v>31964</v>
      </c>
      <c r="C113" s="22">
        <f t="shared" si="18"/>
        <v>1.2568858909499718</v>
      </c>
      <c r="D113" s="23">
        <f t="shared" si="19"/>
        <v>559</v>
      </c>
      <c r="E113" s="23">
        <f t="shared" si="20"/>
        <v>444.75</v>
      </c>
      <c r="F113" s="127">
        <f t="shared" si="21"/>
        <v>27950</v>
      </c>
      <c r="G113" s="127">
        <f t="shared" si="22"/>
        <v>66712.5</v>
      </c>
      <c r="H113" s="6"/>
      <c r="I113" s="3"/>
      <c r="J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T113" s="89"/>
      <c r="AU113" s="89"/>
      <c r="AX113" s="125">
        <v>31964</v>
      </c>
      <c r="AY113" s="59">
        <f t="shared" si="23"/>
        <v>1.2568858909499718</v>
      </c>
      <c r="AZ113" s="59">
        <f>BI113*K36</f>
        <v>27950</v>
      </c>
      <c r="BA113" s="59"/>
      <c r="BB113" s="59"/>
      <c r="BC113" s="59">
        <f>K41*BJ113</f>
        <v>66712.5</v>
      </c>
      <c r="BD113" s="59"/>
      <c r="BE113" s="59"/>
      <c r="BF113" s="59">
        <f t="shared" si="24"/>
        <v>38762.5</v>
      </c>
      <c r="BG113" s="60">
        <f>(AY113=AY2099)*AX113</f>
        <v>0</v>
      </c>
      <c r="BH113" s="60">
        <f>(AY113=AY2101)*AX113</f>
        <v>0</v>
      </c>
      <c r="BI113" s="89">
        <v>559</v>
      </c>
      <c r="BJ113" s="89">
        <v>444.75</v>
      </c>
      <c r="BK113" s="59">
        <f t="shared" si="25"/>
        <v>336237.43795999995</v>
      </c>
      <c r="BL113" s="60">
        <f>(BK113=BK2101)*AX113</f>
        <v>0</v>
      </c>
      <c r="BM113" s="85">
        <f>(BK113=BK2101)*AY113</f>
        <v>0</v>
      </c>
      <c r="BN113" s="85">
        <f t="shared" si="26"/>
        <v>0</v>
      </c>
      <c r="BO113" s="85">
        <f t="shared" si="27"/>
        <v>0</v>
      </c>
      <c r="BP113" s="60">
        <f>(BK113=BK2099)*AX113</f>
        <v>0</v>
      </c>
      <c r="BQ113" s="64">
        <f>(BK113=BK2099)*AY113</f>
        <v>0</v>
      </c>
      <c r="BR113" s="85">
        <f t="shared" si="30"/>
        <v>0</v>
      </c>
      <c r="BS113" s="85">
        <f t="shared" si="31"/>
        <v>0</v>
      </c>
      <c r="BT113" s="59">
        <f>(J19-BI113)*J10</f>
        <v>-159550.00594</v>
      </c>
      <c r="BU113" s="59">
        <f>(J21-BJ113)*J12</f>
        <v>495787.44389999995</v>
      </c>
      <c r="BV113" s="66"/>
      <c r="BW113" s="66"/>
      <c r="BX113" s="67"/>
      <c r="BY113" s="67"/>
      <c r="BZ113" s="67"/>
      <c r="CE113" s="76"/>
      <c r="CF113" s="95"/>
      <c r="CH113" s="67"/>
      <c r="CI113" s="67"/>
      <c r="CJ113" s="67"/>
      <c r="CK113" s="67"/>
      <c r="CL113" s="1"/>
      <c r="CM113" s="1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</row>
    <row r="114" spans="2:123" ht="21" customHeight="1" x14ac:dyDescent="0.25">
      <c r="B114" s="21">
        <f t="shared" si="17"/>
        <v>31971</v>
      </c>
      <c r="C114" s="22">
        <f t="shared" si="18"/>
        <v>1.2605415002219262</v>
      </c>
      <c r="D114" s="23">
        <f t="shared" si="19"/>
        <v>568</v>
      </c>
      <c r="E114" s="23">
        <f t="shared" si="20"/>
        <v>450.6</v>
      </c>
      <c r="F114" s="127">
        <f t="shared" si="21"/>
        <v>28400</v>
      </c>
      <c r="G114" s="127">
        <f t="shared" si="22"/>
        <v>67590</v>
      </c>
      <c r="H114" s="6"/>
      <c r="I114" s="3"/>
      <c r="J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T114" s="89"/>
      <c r="AU114" s="89"/>
      <c r="AX114" s="125">
        <v>31971</v>
      </c>
      <c r="AY114" s="59">
        <f t="shared" si="23"/>
        <v>1.2605415002219262</v>
      </c>
      <c r="AZ114" s="59">
        <f>BI114*K36</f>
        <v>28400</v>
      </c>
      <c r="BA114" s="59"/>
      <c r="BB114" s="59"/>
      <c r="BC114" s="59">
        <f>K41*BJ114</f>
        <v>67590</v>
      </c>
      <c r="BD114" s="59"/>
      <c r="BE114" s="59"/>
      <c r="BF114" s="59">
        <f t="shared" si="24"/>
        <v>39190</v>
      </c>
      <c r="BG114" s="60">
        <f>(AY114=AY2099)*AX114</f>
        <v>0</v>
      </c>
      <c r="BH114" s="60">
        <f>(AY114=AY2101)*AX114</f>
        <v>0</v>
      </c>
      <c r="BI114" s="89">
        <v>568</v>
      </c>
      <c r="BJ114" s="89">
        <v>450.6</v>
      </c>
      <c r="BK114" s="59">
        <f t="shared" si="25"/>
        <v>335809.93796000001</v>
      </c>
      <c r="BL114" s="60">
        <f>(BK114=BK2101)*AX114</f>
        <v>0</v>
      </c>
      <c r="BM114" s="85">
        <f>(BK114=BK2101)*AY114</f>
        <v>0</v>
      </c>
      <c r="BN114" s="85">
        <f t="shared" si="26"/>
        <v>0</v>
      </c>
      <c r="BO114" s="85">
        <f t="shared" si="27"/>
        <v>0</v>
      </c>
      <c r="BP114" s="60">
        <f>(BK114=BK2099)*AX114</f>
        <v>0</v>
      </c>
      <c r="BQ114" s="64">
        <f>(BK114=BK2099)*AY114</f>
        <v>0</v>
      </c>
      <c r="BR114" s="85">
        <f t="shared" si="30"/>
        <v>0</v>
      </c>
      <c r="BS114" s="85">
        <f t="shared" si="31"/>
        <v>0</v>
      </c>
      <c r="BT114" s="59">
        <f>(J19-BI114)*J10</f>
        <v>-159100.00594</v>
      </c>
      <c r="BU114" s="59">
        <f>(J21-BJ114)*J12</f>
        <v>494909.94390000001</v>
      </c>
      <c r="BV114" s="66"/>
      <c r="BW114" s="66"/>
      <c r="BX114" s="67"/>
      <c r="BY114" s="67"/>
      <c r="BZ114" s="67"/>
      <c r="CE114" s="76"/>
      <c r="CF114" s="95"/>
      <c r="CH114" s="67"/>
      <c r="CI114" s="67"/>
      <c r="CJ114" s="67"/>
      <c r="CK114" s="67"/>
      <c r="CL114" s="1"/>
      <c r="CM114" s="1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</row>
    <row r="115" spans="2:123" ht="21" customHeight="1" x14ac:dyDescent="0.25">
      <c r="B115" s="21">
        <f t="shared" si="17"/>
        <v>31978</v>
      </c>
      <c r="C115" s="22">
        <f t="shared" si="18"/>
        <v>1.2971542025148908</v>
      </c>
      <c r="D115" s="23">
        <f t="shared" si="19"/>
        <v>588</v>
      </c>
      <c r="E115" s="23">
        <f t="shared" si="20"/>
        <v>453.3</v>
      </c>
      <c r="F115" s="127">
        <f t="shared" si="21"/>
        <v>29400</v>
      </c>
      <c r="G115" s="127">
        <f t="shared" si="22"/>
        <v>67995</v>
      </c>
      <c r="H115" s="6"/>
      <c r="I115" s="3"/>
      <c r="J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T115" s="89"/>
      <c r="AU115" s="89"/>
      <c r="AX115" s="125">
        <v>31978</v>
      </c>
      <c r="AY115" s="59">
        <f t="shared" si="23"/>
        <v>1.2971542025148908</v>
      </c>
      <c r="AZ115" s="59">
        <f>BI115*K36</f>
        <v>29400</v>
      </c>
      <c r="BA115" s="59"/>
      <c r="BB115" s="59"/>
      <c r="BC115" s="59">
        <f>K41*BJ115</f>
        <v>67995</v>
      </c>
      <c r="BD115" s="59"/>
      <c r="BE115" s="59"/>
      <c r="BF115" s="59">
        <f t="shared" si="24"/>
        <v>38595</v>
      </c>
      <c r="BG115" s="60">
        <f>(AY115=AY2099)*AX115</f>
        <v>0</v>
      </c>
      <c r="BH115" s="60">
        <f>(AY115=AY2101)*AX115</f>
        <v>0</v>
      </c>
      <c r="BI115" s="89">
        <v>588</v>
      </c>
      <c r="BJ115" s="89">
        <v>453.3</v>
      </c>
      <c r="BK115" s="59">
        <f t="shared" si="25"/>
        <v>336404.93795999995</v>
      </c>
      <c r="BL115" s="60">
        <f>(BK115=BK2101)*AX115</f>
        <v>0</v>
      </c>
      <c r="BM115" s="85">
        <f>(BK115=BK2101)*AY115</f>
        <v>0</v>
      </c>
      <c r="BN115" s="85">
        <f t="shared" si="26"/>
        <v>0</v>
      </c>
      <c r="BO115" s="85">
        <f t="shared" si="27"/>
        <v>0</v>
      </c>
      <c r="BP115" s="60">
        <f>(BK115=BK2099)*AX115</f>
        <v>0</v>
      </c>
      <c r="BQ115" s="64">
        <f>(BK115=BK2099)*AY115</f>
        <v>0</v>
      </c>
      <c r="BR115" s="85">
        <f t="shared" si="30"/>
        <v>0</v>
      </c>
      <c r="BS115" s="85">
        <f t="shared" si="31"/>
        <v>0</v>
      </c>
      <c r="BT115" s="59">
        <f>(J19-BI115)*J10</f>
        <v>-158100.00594</v>
      </c>
      <c r="BU115" s="59">
        <f>(J21-BJ115)*J12</f>
        <v>494504.94389999995</v>
      </c>
      <c r="BV115" s="66"/>
      <c r="BW115" s="66"/>
      <c r="BX115" s="67"/>
      <c r="BY115" s="67"/>
      <c r="BZ115" s="67"/>
      <c r="CE115" s="92"/>
      <c r="CF115" s="76"/>
      <c r="CH115" s="67"/>
      <c r="CI115" s="67"/>
      <c r="CJ115" s="67"/>
      <c r="CK115" s="67"/>
      <c r="CL115" s="1"/>
      <c r="CM115" s="1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</row>
    <row r="116" spans="2:123" ht="21" customHeight="1" x14ac:dyDescent="0.25">
      <c r="B116" s="21">
        <f t="shared" si="17"/>
        <v>31985</v>
      </c>
      <c r="C116" s="22">
        <f t="shared" si="18"/>
        <v>1.3297297297297297</v>
      </c>
      <c r="D116" s="23">
        <f t="shared" si="19"/>
        <v>615</v>
      </c>
      <c r="E116" s="23">
        <f t="shared" si="20"/>
        <v>462.5</v>
      </c>
      <c r="F116" s="127">
        <f t="shared" si="21"/>
        <v>30750</v>
      </c>
      <c r="G116" s="127">
        <f t="shared" si="22"/>
        <v>69375</v>
      </c>
      <c r="H116" s="6"/>
      <c r="I116" s="3"/>
      <c r="J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T116" s="89"/>
      <c r="AU116" s="89"/>
      <c r="AX116" s="125">
        <v>31985</v>
      </c>
      <c r="AY116" s="59">
        <f t="shared" si="23"/>
        <v>1.3297297297297297</v>
      </c>
      <c r="AZ116" s="59">
        <f>BI116*K36</f>
        <v>30750</v>
      </c>
      <c r="BA116" s="59"/>
      <c r="BB116" s="59"/>
      <c r="BC116" s="59">
        <f>K41*BJ116</f>
        <v>69375</v>
      </c>
      <c r="BD116" s="59"/>
      <c r="BE116" s="59"/>
      <c r="BF116" s="59">
        <f t="shared" si="24"/>
        <v>38625</v>
      </c>
      <c r="BG116" s="60">
        <f>(AY116=AY2099)*AX116</f>
        <v>0</v>
      </c>
      <c r="BH116" s="60">
        <f>(AY116=AY2101)*AX116</f>
        <v>0</v>
      </c>
      <c r="BI116" s="89">
        <v>615</v>
      </c>
      <c r="BJ116" s="89">
        <v>462.5</v>
      </c>
      <c r="BK116" s="59">
        <f t="shared" si="25"/>
        <v>336374.93795999995</v>
      </c>
      <c r="BL116" s="60">
        <f>(BK116=BK2101)*AX116</f>
        <v>0</v>
      </c>
      <c r="BM116" s="85">
        <f>(BK116=BK2101)*AY116</f>
        <v>0</v>
      </c>
      <c r="BN116" s="85">
        <f t="shared" si="26"/>
        <v>0</v>
      </c>
      <c r="BO116" s="85">
        <f t="shared" si="27"/>
        <v>0</v>
      </c>
      <c r="BP116" s="60">
        <f>(BK116=BK2099)*AX116</f>
        <v>0</v>
      </c>
      <c r="BQ116" s="64">
        <f>(BK116=BK2099)*AY116</f>
        <v>0</v>
      </c>
      <c r="BR116" s="85">
        <f t="shared" si="30"/>
        <v>0</v>
      </c>
      <c r="BS116" s="85">
        <f t="shared" si="31"/>
        <v>0</v>
      </c>
      <c r="BT116" s="59">
        <f>(J19-BI116)*J10</f>
        <v>-156750.00594</v>
      </c>
      <c r="BU116" s="59">
        <f>(J21-BJ116)*J12</f>
        <v>493124.94389999995</v>
      </c>
      <c r="BV116" s="66"/>
      <c r="BW116" s="66"/>
      <c r="BX116" s="67"/>
      <c r="BY116" s="67"/>
      <c r="BZ116" s="67"/>
      <c r="CE116" s="92"/>
      <c r="CF116" s="76"/>
      <c r="CH116" s="67"/>
      <c r="CI116" s="67"/>
      <c r="CJ116" s="67"/>
      <c r="CK116" s="67"/>
      <c r="CL116" s="1"/>
      <c r="CM116" s="1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</row>
    <row r="117" spans="2:123" ht="21" customHeight="1" x14ac:dyDescent="0.25">
      <c r="B117" s="21">
        <f t="shared" si="17"/>
        <v>31992</v>
      </c>
      <c r="C117" s="22">
        <f t="shared" si="18"/>
        <v>1.3100624865330748</v>
      </c>
      <c r="D117" s="23">
        <f t="shared" si="19"/>
        <v>608</v>
      </c>
      <c r="E117" s="23">
        <f t="shared" si="20"/>
        <v>464.1</v>
      </c>
      <c r="F117" s="127">
        <f t="shared" si="21"/>
        <v>30400</v>
      </c>
      <c r="G117" s="127">
        <f t="shared" si="22"/>
        <v>69615</v>
      </c>
      <c r="H117" s="6"/>
      <c r="I117" s="3"/>
      <c r="J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T117" s="89"/>
      <c r="AU117" s="89"/>
      <c r="AX117" s="125">
        <v>31992</v>
      </c>
      <c r="AY117" s="59">
        <f t="shared" si="23"/>
        <v>1.3100624865330748</v>
      </c>
      <c r="AZ117" s="59">
        <f>BI117*K36</f>
        <v>30400</v>
      </c>
      <c r="BA117" s="59"/>
      <c r="BB117" s="59"/>
      <c r="BC117" s="59">
        <f>K41*BJ117</f>
        <v>69615</v>
      </c>
      <c r="BD117" s="59"/>
      <c r="BE117" s="59"/>
      <c r="BF117" s="59">
        <f t="shared" si="24"/>
        <v>39215</v>
      </c>
      <c r="BG117" s="60">
        <f>(AY117=AY2099)*AX117</f>
        <v>0</v>
      </c>
      <c r="BH117" s="60">
        <f>(AY117=AY2101)*AX117</f>
        <v>0</v>
      </c>
      <c r="BI117" s="89">
        <v>608</v>
      </c>
      <c r="BJ117" s="89">
        <v>464.1</v>
      </c>
      <c r="BK117" s="59">
        <f t="shared" si="25"/>
        <v>335784.93796000001</v>
      </c>
      <c r="BL117" s="60">
        <f>(BK117=BK2101)*AX117</f>
        <v>0</v>
      </c>
      <c r="BM117" s="85">
        <f>(BK117=BK2101)*AY117</f>
        <v>0</v>
      </c>
      <c r="BN117" s="85">
        <f t="shared" si="26"/>
        <v>0</v>
      </c>
      <c r="BO117" s="85">
        <f t="shared" si="27"/>
        <v>0</v>
      </c>
      <c r="BP117" s="60">
        <f>(BK117=BK2099)*AX117</f>
        <v>0</v>
      </c>
      <c r="BQ117" s="64">
        <f>(BK117=BK2099)*AY117</f>
        <v>0</v>
      </c>
      <c r="BR117" s="85">
        <f t="shared" si="30"/>
        <v>0</v>
      </c>
      <c r="BS117" s="85">
        <f t="shared" si="31"/>
        <v>0</v>
      </c>
      <c r="BT117" s="59">
        <f>(J19-BI117)*J10</f>
        <v>-157100.00594</v>
      </c>
      <c r="BU117" s="59">
        <f>(J21-BJ117)*J12</f>
        <v>492884.94390000001</v>
      </c>
      <c r="BV117" s="66"/>
      <c r="BW117" s="66"/>
      <c r="BX117" s="67"/>
      <c r="BY117" s="67"/>
      <c r="BZ117" s="67"/>
      <c r="CE117" s="76"/>
      <c r="CF117" s="95"/>
      <c r="CH117" s="67"/>
      <c r="CI117" s="67"/>
      <c r="CJ117" s="67"/>
      <c r="CK117" s="67"/>
      <c r="CL117" s="1"/>
      <c r="CM117" s="1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</row>
    <row r="118" spans="2:123" ht="21" customHeight="1" x14ac:dyDescent="0.25">
      <c r="B118" s="21">
        <f t="shared" si="17"/>
        <v>31999</v>
      </c>
      <c r="C118" s="22">
        <f t="shared" si="18"/>
        <v>1.2826086956521738</v>
      </c>
      <c r="D118" s="23">
        <f t="shared" si="19"/>
        <v>590</v>
      </c>
      <c r="E118" s="23">
        <f t="shared" si="20"/>
        <v>460</v>
      </c>
      <c r="F118" s="127">
        <f t="shared" si="21"/>
        <v>29500</v>
      </c>
      <c r="G118" s="127">
        <f t="shared" si="22"/>
        <v>69000</v>
      </c>
      <c r="H118" s="6"/>
      <c r="I118" s="3"/>
      <c r="J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T118" s="89"/>
      <c r="AU118" s="89"/>
      <c r="AX118" s="125">
        <v>31999</v>
      </c>
      <c r="AY118" s="59">
        <f t="shared" si="23"/>
        <v>1.2826086956521738</v>
      </c>
      <c r="AZ118" s="59">
        <f>BI118*K36</f>
        <v>29500</v>
      </c>
      <c r="BA118" s="59"/>
      <c r="BB118" s="59"/>
      <c r="BC118" s="59">
        <f>K41*BJ118</f>
        <v>69000</v>
      </c>
      <c r="BD118" s="59"/>
      <c r="BE118" s="59"/>
      <c r="BF118" s="59">
        <f t="shared" si="24"/>
        <v>39500</v>
      </c>
      <c r="BG118" s="60">
        <f>(AY118=AY2099)*AX118</f>
        <v>0</v>
      </c>
      <c r="BH118" s="60">
        <f>(AY118=AY2101)*AX118</f>
        <v>0</v>
      </c>
      <c r="BI118" s="89">
        <v>590</v>
      </c>
      <c r="BJ118" s="89">
        <v>460</v>
      </c>
      <c r="BK118" s="59">
        <f t="shared" si="25"/>
        <v>335499.93795999995</v>
      </c>
      <c r="BL118" s="60">
        <f>(BK118=BK2101)*AX118</f>
        <v>0</v>
      </c>
      <c r="BM118" s="85">
        <f>(BK118=BK2101)*AY118</f>
        <v>0</v>
      </c>
      <c r="BN118" s="85">
        <f t="shared" si="26"/>
        <v>0</v>
      </c>
      <c r="BO118" s="85">
        <f t="shared" si="27"/>
        <v>0</v>
      </c>
      <c r="BP118" s="60">
        <f>(BK118=BK2099)*AX118</f>
        <v>0</v>
      </c>
      <c r="BQ118" s="64">
        <f>(BK118=BK2099)*AY118</f>
        <v>0</v>
      </c>
      <c r="BR118" s="85">
        <f t="shared" si="30"/>
        <v>0</v>
      </c>
      <c r="BS118" s="85">
        <f t="shared" si="31"/>
        <v>0</v>
      </c>
      <c r="BT118" s="59">
        <f>(J19-BI118)*J10</f>
        <v>-158000.00594</v>
      </c>
      <c r="BU118" s="59">
        <f>(J21-BJ118)*J12</f>
        <v>493499.94389999995</v>
      </c>
      <c r="BV118" s="66"/>
      <c r="BW118" s="66"/>
      <c r="BX118" s="67"/>
      <c r="BY118" s="67"/>
      <c r="BZ118" s="67"/>
      <c r="CE118" s="76"/>
      <c r="CF118" s="95"/>
      <c r="CH118" s="67"/>
      <c r="CI118" s="67"/>
      <c r="CJ118" s="67"/>
      <c r="CK118" s="67"/>
      <c r="CL118" s="1"/>
      <c r="CM118" s="1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</row>
    <row r="119" spans="2:123" ht="21" customHeight="1" x14ac:dyDescent="0.25">
      <c r="B119" s="21">
        <f t="shared" si="17"/>
        <v>32006</v>
      </c>
      <c r="C119" s="22">
        <f t="shared" si="18"/>
        <v>1.3062568605927551</v>
      </c>
      <c r="D119" s="23">
        <f t="shared" si="19"/>
        <v>595</v>
      </c>
      <c r="E119" s="23">
        <f t="shared" si="20"/>
        <v>455.5</v>
      </c>
      <c r="F119" s="127">
        <f t="shared" si="21"/>
        <v>29750</v>
      </c>
      <c r="G119" s="127">
        <f t="shared" si="22"/>
        <v>68325</v>
      </c>
      <c r="H119" s="6"/>
      <c r="I119" s="3"/>
      <c r="J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T119" s="89"/>
      <c r="AU119" s="89"/>
      <c r="AX119" s="125">
        <v>32006</v>
      </c>
      <c r="AY119" s="59">
        <f t="shared" si="23"/>
        <v>1.3062568605927551</v>
      </c>
      <c r="AZ119" s="59">
        <f>BI119*K36</f>
        <v>29750</v>
      </c>
      <c r="BA119" s="59"/>
      <c r="BB119" s="59"/>
      <c r="BC119" s="59">
        <f>K41*BJ119</f>
        <v>68325</v>
      </c>
      <c r="BD119" s="59"/>
      <c r="BE119" s="59"/>
      <c r="BF119" s="59">
        <f t="shared" si="24"/>
        <v>38575</v>
      </c>
      <c r="BG119" s="60">
        <f>(AY119=AY2099)*AX119</f>
        <v>0</v>
      </c>
      <c r="BH119" s="60">
        <f>(AY119=AY2101)*AX119</f>
        <v>0</v>
      </c>
      <c r="BI119" s="89">
        <v>595</v>
      </c>
      <c r="BJ119" s="89">
        <v>455.5</v>
      </c>
      <c r="BK119" s="59">
        <f t="shared" si="25"/>
        <v>336424.93795999995</v>
      </c>
      <c r="BL119" s="60">
        <f>(BK119=BK2101)*AX119</f>
        <v>0</v>
      </c>
      <c r="BM119" s="85">
        <f>(BK119=BK2101)*AY119</f>
        <v>0</v>
      </c>
      <c r="BN119" s="85">
        <f t="shared" si="26"/>
        <v>0</v>
      </c>
      <c r="BO119" s="85">
        <f t="shared" si="27"/>
        <v>0</v>
      </c>
      <c r="BP119" s="60">
        <f>(BK119=BK2099)*AX119</f>
        <v>0</v>
      </c>
      <c r="BQ119" s="64">
        <f>(BK119=BK2099)*AY119</f>
        <v>0</v>
      </c>
      <c r="BR119" s="85">
        <f t="shared" si="30"/>
        <v>0</v>
      </c>
      <c r="BS119" s="85">
        <f t="shared" si="31"/>
        <v>0</v>
      </c>
      <c r="BT119" s="59">
        <f>(J19-BI119)*J10</f>
        <v>-157750.00594</v>
      </c>
      <c r="BU119" s="59">
        <f>(J21-BJ119)*J12</f>
        <v>494174.94389999995</v>
      </c>
      <c r="BV119" s="66"/>
      <c r="BW119" s="66"/>
      <c r="BX119" s="67"/>
      <c r="BY119" s="67"/>
      <c r="BZ119" s="67"/>
      <c r="CE119" s="76"/>
      <c r="CF119" s="95"/>
      <c r="CH119" s="67"/>
      <c r="CI119" s="67"/>
      <c r="CJ119" s="67"/>
      <c r="CK119" s="67"/>
      <c r="CL119" s="1"/>
      <c r="CM119" s="1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</row>
    <row r="120" spans="2:123" ht="21" customHeight="1" x14ac:dyDescent="0.25">
      <c r="B120" s="21">
        <f t="shared" si="17"/>
        <v>32013</v>
      </c>
      <c r="C120" s="22">
        <f t="shared" si="18"/>
        <v>1.3178209086898987</v>
      </c>
      <c r="D120" s="23">
        <f t="shared" si="19"/>
        <v>597.5</v>
      </c>
      <c r="E120" s="23">
        <f t="shared" si="20"/>
        <v>453.4</v>
      </c>
      <c r="F120" s="127">
        <f t="shared" si="21"/>
        <v>29875</v>
      </c>
      <c r="G120" s="127">
        <f t="shared" si="22"/>
        <v>68010</v>
      </c>
      <c r="H120" s="6"/>
      <c r="I120" s="3"/>
      <c r="J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T120" s="89"/>
      <c r="AU120" s="89"/>
      <c r="AX120" s="125">
        <v>32013</v>
      </c>
      <c r="AY120" s="59">
        <f t="shared" si="23"/>
        <v>1.3178209086898987</v>
      </c>
      <c r="AZ120" s="59">
        <f>BI120*K36</f>
        <v>29875</v>
      </c>
      <c r="BA120" s="59"/>
      <c r="BB120" s="59"/>
      <c r="BC120" s="59">
        <f>K41*BJ120</f>
        <v>68010</v>
      </c>
      <c r="BD120" s="59"/>
      <c r="BE120" s="59"/>
      <c r="BF120" s="59">
        <f t="shared" si="24"/>
        <v>38135</v>
      </c>
      <c r="BG120" s="60">
        <f>(AY120=AY2099)*AX120</f>
        <v>0</v>
      </c>
      <c r="BH120" s="60">
        <f>(AY120=AY2101)*AX120</f>
        <v>0</v>
      </c>
      <c r="BI120" s="89">
        <v>597.5</v>
      </c>
      <c r="BJ120" s="89">
        <v>453.4</v>
      </c>
      <c r="BK120" s="59">
        <f t="shared" si="25"/>
        <v>336864.93795999995</v>
      </c>
      <c r="BL120" s="60">
        <f>(BK120=BK2101)*AX120</f>
        <v>0</v>
      </c>
      <c r="BM120" s="85">
        <f>(BK120=BK2101)*AY120</f>
        <v>0</v>
      </c>
      <c r="BN120" s="85">
        <f t="shared" si="26"/>
        <v>0</v>
      </c>
      <c r="BO120" s="85">
        <f t="shared" si="27"/>
        <v>0</v>
      </c>
      <c r="BP120" s="60">
        <f>(BK120=BK2099)*AX120</f>
        <v>0</v>
      </c>
      <c r="BQ120" s="64">
        <f>(BK120=BK2099)*AY120</f>
        <v>0</v>
      </c>
      <c r="BR120" s="85">
        <f t="shared" si="30"/>
        <v>0</v>
      </c>
      <c r="BS120" s="85">
        <f t="shared" si="31"/>
        <v>0</v>
      </c>
      <c r="BT120" s="59">
        <f>(J19-BI120)*J10</f>
        <v>-157625.00594</v>
      </c>
      <c r="BU120" s="59">
        <f>(J21-BJ120)*J12</f>
        <v>494489.94389999995</v>
      </c>
      <c r="BV120" s="66"/>
      <c r="BW120" s="66"/>
      <c r="BX120" s="67"/>
      <c r="BY120" s="67"/>
      <c r="BZ120" s="67"/>
      <c r="CE120" s="76"/>
      <c r="CF120" s="95"/>
      <c r="CH120" s="67"/>
      <c r="CI120" s="67"/>
      <c r="CJ120" s="67"/>
      <c r="CK120" s="67"/>
      <c r="CL120" s="1"/>
      <c r="CM120" s="1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</row>
    <row r="121" spans="2:123" ht="21" customHeight="1" x14ac:dyDescent="0.25">
      <c r="B121" s="21">
        <f t="shared" si="17"/>
        <v>32020</v>
      </c>
      <c r="C121" s="22">
        <f t="shared" si="18"/>
        <v>1.2974717590102205</v>
      </c>
      <c r="D121" s="23">
        <f t="shared" si="19"/>
        <v>603</v>
      </c>
      <c r="E121" s="23">
        <f t="shared" si="20"/>
        <v>464.75</v>
      </c>
      <c r="F121" s="127">
        <f t="shared" si="21"/>
        <v>30150</v>
      </c>
      <c r="G121" s="127">
        <f t="shared" si="22"/>
        <v>69712.5</v>
      </c>
      <c r="H121" s="6"/>
      <c r="I121" s="3"/>
      <c r="J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T121" s="89"/>
      <c r="AU121" s="89"/>
      <c r="AX121" s="125">
        <v>32020</v>
      </c>
      <c r="AY121" s="59">
        <f t="shared" si="23"/>
        <v>1.2974717590102205</v>
      </c>
      <c r="AZ121" s="59">
        <f>BI121*K36</f>
        <v>30150</v>
      </c>
      <c r="BA121" s="59"/>
      <c r="BB121" s="59"/>
      <c r="BC121" s="59">
        <f>K41*BJ121</f>
        <v>69712.5</v>
      </c>
      <c r="BD121" s="59"/>
      <c r="BE121" s="59"/>
      <c r="BF121" s="59">
        <f t="shared" si="24"/>
        <v>39562.5</v>
      </c>
      <c r="BG121" s="60">
        <f>(AY121=AY2099)*AX121</f>
        <v>0</v>
      </c>
      <c r="BH121" s="60">
        <f>(AY121=AY2101)*AX121</f>
        <v>0</v>
      </c>
      <c r="BI121" s="89">
        <v>603</v>
      </c>
      <c r="BJ121" s="89">
        <v>464.75</v>
      </c>
      <c r="BK121" s="59">
        <f t="shared" si="25"/>
        <v>335437.43795999995</v>
      </c>
      <c r="BL121" s="60">
        <f>(BK121=BK2101)*AX121</f>
        <v>0</v>
      </c>
      <c r="BM121" s="85">
        <f>(BK121=BK2101)*AY121</f>
        <v>0</v>
      </c>
      <c r="BN121" s="85">
        <f t="shared" si="26"/>
        <v>0</v>
      </c>
      <c r="BO121" s="85">
        <f t="shared" si="27"/>
        <v>0</v>
      </c>
      <c r="BP121" s="60">
        <f>(BK121=BK2099)*AX121</f>
        <v>0</v>
      </c>
      <c r="BQ121" s="64">
        <f>(BK121=BK2099)*AY121</f>
        <v>0</v>
      </c>
      <c r="BR121" s="85">
        <f t="shared" si="30"/>
        <v>0</v>
      </c>
      <c r="BS121" s="85">
        <f t="shared" si="31"/>
        <v>0</v>
      </c>
      <c r="BT121" s="59">
        <f>(J19-BI121)*J10</f>
        <v>-157350.00594</v>
      </c>
      <c r="BU121" s="59">
        <f>(J21-BJ121)*J12</f>
        <v>492787.44389999995</v>
      </c>
      <c r="BV121" s="66"/>
      <c r="BW121" s="66"/>
      <c r="BX121" s="67"/>
      <c r="BY121" s="67"/>
      <c r="BZ121" s="67"/>
      <c r="CE121" s="92"/>
      <c r="CF121" s="76"/>
      <c r="CH121" s="67"/>
      <c r="CI121" s="67"/>
      <c r="CJ121" s="67"/>
      <c r="CK121" s="67"/>
      <c r="CL121" s="1"/>
      <c r="CM121" s="1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</row>
    <row r="122" spans="2:123" ht="21" customHeight="1" x14ac:dyDescent="0.25">
      <c r="B122" s="21">
        <f t="shared" si="17"/>
        <v>32027</v>
      </c>
      <c r="C122" s="22">
        <f t="shared" si="18"/>
        <v>1.2678047189300858</v>
      </c>
      <c r="D122" s="23">
        <f t="shared" si="19"/>
        <v>583</v>
      </c>
      <c r="E122" s="23">
        <f t="shared" si="20"/>
        <v>459.85</v>
      </c>
      <c r="F122" s="127">
        <f t="shared" si="21"/>
        <v>29150</v>
      </c>
      <c r="G122" s="127">
        <f t="shared" si="22"/>
        <v>68977.5</v>
      </c>
      <c r="H122" s="6"/>
      <c r="I122" s="3"/>
      <c r="J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T122" s="89"/>
      <c r="AU122" s="89"/>
      <c r="AX122" s="125">
        <v>32027</v>
      </c>
      <c r="AY122" s="59">
        <f t="shared" si="23"/>
        <v>1.2678047189300858</v>
      </c>
      <c r="AZ122" s="59">
        <f>BI122*K36</f>
        <v>29150</v>
      </c>
      <c r="BA122" s="59"/>
      <c r="BB122" s="59"/>
      <c r="BC122" s="59">
        <f>K41*BJ122</f>
        <v>68977.5</v>
      </c>
      <c r="BD122" s="59"/>
      <c r="BE122" s="59"/>
      <c r="BF122" s="59">
        <f t="shared" si="24"/>
        <v>39827.5</v>
      </c>
      <c r="BG122" s="60">
        <f>(AY122=AY2099)*AX122</f>
        <v>0</v>
      </c>
      <c r="BH122" s="60">
        <f>(AY122=AY2101)*AX122</f>
        <v>0</v>
      </c>
      <c r="BI122" s="89">
        <v>583</v>
      </c>
      <c r="BJ122" s="89">
        <v>459.85</v>
      </c>
      <c r="BK122" s="59">
        <f t="shared" si="25"/>
        <v>335172.43796000001</v>
      </c>
      <c r="BL122" s="60">
        <f>(BK122=BK2101)*AX122</f>
        <v>0</v>
      </c>
      <c r="BM122" s="85">
        <f>(BK122=BK2101)*AY122</f>
        <v>0</v>
      </c>
      <c r="BN122" s="85">
        <f t="shared" si="26"/>
        <v>0</v>
      </c>
      <c r="BO122" s="85">
        <f t="shared" si="27"/>
        <v>0</v>
      </c>
      <c r="BP122" s="60">
        <f>(BK122=BK2099)*AX122</f>
        <v>0</v>
      </c>
      <c r="BQ122" s="64">
        <f>(BK122=BK2099)*AY122</f>
        <v>0</v>
      </c>
      <c r="BR122" s="85">
        <f t="shared" si="30"/>
        <v>0</v>
      </c>
      <c r="BS122" s="85">
        <f t="shared" si="31"/>
        <v>0</v>
      </c>
      <c r="BT122" s="59">
        <f>(J19-BI122)*J10</f>
        <v>-158350.00594</v>
      </c>
      <c r="BU122" s="59">
        <f>(J21-BJ122)*J12</f>
        <v>493522.44390000001</v>
      </c>
      <c r="BV122" s="66"/>
      <c r="BW122" s="66"/>
      <c r="BX122" s="67"/>
      <c r="BY122" s="67"/>
      <c r="BZ122" s="67"/>
      <c r="CE122" s="92"/>
      <c r="CF122" s="76"/>
      <c r="CH122" s="67"/>
      <c r="CI122" s="67"/>
      <c r="CJ122" s="67"/>
      <c r="CK122" s="67"/>
      <c r="CL122" s="1"/>
      <c r="CM122" s="1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</row>
    <row r="123" spans="2:123" ht="21" customHeight="1" x14ac:dyDescent="0.25">
      <c r="B123" s="21">
        <f t="shared" si="17"/>
        <v>32034</v>
      </c>
      <c r="C123" s="22">
        <f t="shared" si="18"/>
        <v>1.2529781243231537</v>
      </c>
      <c r="D123" s="23">
        <f t="shared" si="19"/>
        <v>578.5</v>
      </c>
      <c r="E123" s="23">
        <f t="shared" si="20"/>
        <v>461.7</v>
      </c>
      <c r="F123" s="127">
        <f t="shared" si="21"/>
        <v>28925</v>
      </c>
      <c r="G123" s="127">
        <f t="shared" si="22"/>
        <v>69255</v>
      </c>
      <c r="H123" s="6"/>
      <c r="I123" s="3"/>
      <c r="J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T123" s="89"/>
      <c r="AU123" s="89"/>
      <c r="AX123" s="125">
        <v>32034</v>
      </c>
      <c r="AY123" s="59">
        <f t="shared" si="23"/>
        <v>1.2529781243231537</v>
      </c>
      <c r="AZ123" s="59">
        <f>BI123*K36</f>
        <v>28925</v>
      </c>
      <c r="BA123" s="59"/>
      <c r="BB123" s="59"/>
      <c r="BC123" s="59">
        <f>K41*BJ123</f>
        <v>69255</v>
      </c>
      <c r="BD123" s="59"/>
      <c r="BE123" s="59"/>
      <c r="BF123" s="59">
        <f t="shared" si="24"/>
        <v>40330</v>
      </c>
      <c r="BG123" s="60">
        <f>(AY123=AY2099)*AX123</f>
        <v>0</v>
      </c>
      <c r="BH123" s="60">
        <f>(AY123=AY2101)*AX123</f>
        <v>0</v>
      </c>
      <c r="BI123" s="89">
        <v>578.5</v>
      </c>
      <c r="BJ123" s="89">
        <v>461.7</v>
      </c>
      <c r="BK123" s="59">
        <f t="shared" si="25"/>
        <v>334669.93796000001</v>
      </c>
      <c r="BL123" s="60">
        <f>(BK123=BK2101)*AX123</f>
        <v>0</v>
      </c>
      <c r="BM123" s="85">
        <f>(BK123=BK2101)*AY123</f>
        <v>0</v>
      </c>
      <c r="BN123" s="85">
        <f t="shared" si="26"/>
        <v>0</v>
      </c>
      <c r="BO123" s="85">
        <f t="shared" si="27"/>
        <v>0</v>
      </c>
      <c r="BP123" s="60">
        <f>(BK123=BK2099)*AX123</f>
        <v>0</v>
      </c>
      <c r="BQ123" s="64">
        <f>(BK123=BK2099)*AY123</f>
        <v>0</v>
      </c>
      <c r="BR123" s="85">
        <f t="shared" si="30"/>
        <v>0</v>
      </c>
      <c r="BS123" s="85">
        <f t="shared" si="31"/>
        <v>0</v>
      </c>
      <c r="BT123" s="59">
        <f>(J19-BI123)*J10</f>
        <v>-158575.00594</v>
      </c>
      <c r="BU123" s="59">
        <f>(J21-BJ123)*J12</f>
        <v>493244.94390000001</v>
      </c>
      <c r="BV123" s="66"/>
      <c r="BW123" s="66"/>
      <c r="BX123" s="67"/>
      <c r="BY123" s="67"/>
      <c r="BZ123" s="67"/>
      <c r="CE123" s="92"/>
      <c r="CF123" s="76"/>
      <c r="CH123" s="67"/>
      <c r="CI123" s="67"/>
      <c r="CJ123" s="67"/>
      <c r="CK123" s="67"/>
      <c r="CL123" s="1"/>
      <c r="CM123" s="1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</row>
    <row r="124" spans="2:123" ht="21" customHeight="1" x14ac:dyDescent="0.25">
      <c r="B124" s="21">
        <f t="shared" si="17"/>
        <v>32041</v>
      </c>
      <c r="C124" s="22">
        <f t="shared" si="18"/>
        <v>1.2687310524036379</v>
      </c>
      <c r="D124" s="23">
        <f t="shared" si="19"/>
        <v>585.9</v>
      </c>
      <c r="E124" s="23">
        <f t="shared" si="20"/>
        <v>461.8</v>
      </c>
      <c r="F124" s="127">
        <f t="shared" si="21"/>
        <v>29295</v>
      </c>
      <c r="G124" s="127">
        <f t="shared" si="22"/>
        <v>69270</v>
      </c>
      <c r="H124" s="6"/>
      <c r="I124" s="3"/>
      <c r="J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T124" s="89"/>
      <c r="AU124" s="89"/>
      <c r="AX124" s="125">
        <v>32041</v>
      </c>
      <c r="AY124" s="59">
        <f t="shared" si="23"/>
        <v>1.2687310524036379</v>
      </c>
      <c r="AZ124" s="59">
        <f>BI124*K36</f>
        <v>29295</v>
      </c>
      <c r="BA124" s="59"/>
      <c r="BB124" s="59"/>
      <c r="BC124" s="59">
        <f>K41*BJ124</f>
        <v>69270</v>
      </c>
      <c r="BD124" s="59"/>
      <c r="BE124" s="59"/>
      <c r="BF124" s="59">
        <f t="shared" si="24"/>
        <v>39975</v>
      </c>
      <c r="BG124" s="60">
        <f>(AY124=AY2099)*AX124</f>
        <v>0</v>
      </c>
      <c r="BH124" s="60">
        <f>(AY124=AY2101)*AX124</f>
        <v>0</v>
      </c>
      <c r="BI124" s="89">
        <v>585.9</v>
      </c>
      <c r="BJ124" s="89">
        <v>461.8</v>
      </c>
      <c r="BK124" s="59">
        <f t="shared" si="25"/>
        <v>335024.93795999995</v>
      </c>
      <c r="BL124" s="60">
        <f>(BK124=BK2101)*AX124</f>
        <v>0</v>
      </c>
      <c r="BM124" s="85">
        <f>(BK124=BK2101)*AY124</f>
        <v>0</v>
      </c>
      <c r="BN124" s="85">
        <f t="shared" si="26"/>
        <v>0</v>
      </c>
      <c r="BO124" s="85">
        <f t="shared" si="27"/>
        <v>0</v>
      </c>
      <c r="BP124" s="60">
        <f>(BK124=BK2099)*AX124</f>
        <v>0</v>
      </c>
      <c r="BQ124" s="64">
        <f>(BK124=BK2099)*AY124</f>
        <v>0</v>
      </c>
      <c r="BR124" s="85">
        <f t="shared" si="30"/>
        <v>0</v>
      </c>
      <c r="BS124" s="85">
        <f t="shared" si="31"/>
        <v>0</v>
      </c>
      <c r="BT124" s="59">
        <f>(J19-BI124)*J10</f>
        <v>-158205.00594</v>
      </c>
      <c r="BU124" s="59">
        <f>(J21-BJ124)*J12</f>
        <v>493229.94389999995</v>
      </c>
      <c r="BV124" s="66"/>
      <c r="BW124" s="66"/>
      <c r="BX124" s="67"/>
      <c r="BY124" s="67"/>
      <c r="BZ124" s="67"/>
      <c r="CE124" s="92"/>
      <c r="CF124" s="76"/>
      <c r="CH124" s="67"/>
      <c r="CI124" s="67"/>
      <c r="CJ124" s="67"/>
      <c r="CK124" s="67"/>
      <c r="CL124" s="1"/>
      <c r="CM124" s="1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</row>
    <row r="125" spans="2:123" ht="21" customHeight="1" x14ac:dyDescent="0.25">
      <c r="B125" s="21">
        <f t="shared" si="17"/>
        <v>32048</v>
      </c>
      <c r="C125" s="22">
        <f t="shared" si="18"/>
        <v>1.2578408715747771</v>
      </c>
      <c r="D125" s="23">
        <f t="shared" si="19"/>
        <v>571.5</v>
      </c>
      <c r="E125" s="23">
        <f t="shared" si="20"/>
        <v>454.35</v>
      </c>
      <c r="F125" s="127">
        <f t="shared" si="21"/>
        <v>28575</v>
      </c>
      <c r="G125" s="127">
        <f t="shared" si="22"/>
        <v>68152.5</v>
      </c>
      <c r="H125" s="6"/>
      <c r="I125" s="3"/>
      <c r="J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T125" s="89"/>
      <c r="AU125" s="89"/>
      <c r="AX125" s="125">
        <v>32048</v>
      </c>
      <c r="AY125" s="59">
        <f t="shared" si="23"/>
        <v>1.2578408715747771</v>
      </c>
      <c r="AZ125" s="59">
        <f>BI125*K36</f>
        <v>28575</v>
      </c>
      <c r="BA125" s="59"/>
      <c r="BB125" s="59"/>
      <c r="BC125" s="59">
        <f>K41*BJ125</f>
        <v>68152.5</v>
      </c>
      <c r="BD125" s="59"/>
      <c r="BE125" s="59"/>
      <c r="BF125" s="59">
        <f t="shared" si="24"/>
        <v>39577.5</v>
      </c>
      <c r="BG125" s="60">
        <f>(AY125=AY2099)*AX125</f>
        <v>0</v>
      </c>
      <c r="BH125" s="60">
        <f>(AY125=AY2101)*AX125</f>
        <v>0</v>
      </c>
      <c r="BI125" s="89">
        <v>571.5</v>
      </c>
      <c r="BJ125" s="89">
        <v>454.35</v>
      </c>
      <c r="BK125" s="59">
        <f t="shared" si="25"/>
        <v>335422.43796000001</v>
      </c>
      <c r="BL125" s="60">
        <f>(BK125=BK2101)*AX125</f>
        <v>0</v>
      </c>
      <c r="BM125" s="85">
        <f>(BK125=BK2101)*AY125</f>
        <v>0</v>
      </c>
      <c r="BN125" s="85">
        <f t="shared" si="26"/>
        <v>0</v>
      </c>
      <c r="BO125" s="85">
        <f t="shared" si="27"/>
        <v>0</v>
      </c>
      <c r="BP125" s="60">
        <f>(BK125=BK2099)*AX125</f>
        <v>0</v>
      </c>
      <c r="BQ125" s="64">
        <f>(BK125=BK2099)*AY125</f>
        <v>0</v>
      </c>
      <c r="BR125" s="85">
        <f t="shared" si="30"/>
        <v>0</v>
      </c>
      <c r="BS125" s="85">
        <f t="shared" si="31"/>
        <v>0</v>
      </c>
      <c r="BT125" s="59">
        <f>(J19-BI125)*J10</f>
        <v>-158925.00594</v>
      </c>
      <c r="BU125" s="59">
        <f>(J21-BJ125)*J12</f>
        <v>494347.44390000001</v>
      </c>
      <c r="BV125" s="66"/>
      <c r="BW125" s="66"/>
      <c r="BX125" s="67"/>
      <c r="BY125" s="67"/>
      <c r="BZ125" s="67"/>
      <c r="CE125" s="92"/>
      <c r="CF125" s="76"/>
      <c r="CH125" s="67"/>
      <c r="CI125" s="67"/>
      <c r="CJ125" s="67"/>
      <c r="CK125" s="67"/>
      <c r="CL125" s="1"/>
      <c r="CM125" s="1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</row>
    <row r="126" spans="2:123" ht="21" customHeight="1" x14ac:dyDescent="0.25">
      <c r="B126" s="21">
        <f t="shared" si="17"/>
        <v>32055</v>
      </c>
      <c r="C126" s="22">
        <f t="shared" si="18"/>
        <v>1.2606860729358293</v>
      </c>
      <c r="D126" s="23">
        <f t="shared" si="19"/>
        <v>582.5</v>
      </c>
      <c r="E126" s="23">
        <f t="shared" si="20"/>
        <v>462.05</v>
      </c>
      <c r="F126" s="127">
        <f t="shared" si="21"/>
        <v>29125</v>
      </c>
      <c r="G126" s="127">
        <f t="shared" si="22"/>
        <v>69307.5</v>
      </c>
      <c r="H126" s="6"/>
      <c r="I126" s="3"/>
      <c r="J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T126" s="89"/>
      <c r="AU126" s="89"/>
      <c r="AX126" s="125">
        <v>32055</v>
      </c>
      <c r="AY126" s="59">
        <f t="shared" si="23"/>
        <v>1.2606860729358293</v>
      </c>
      <c r="AZ126" s="59">
        <f>BI126*K36</f>
        <v>29125</v>
      </c>
      <c r="BA126" s="59"/>
      <c r="BB126" s="59"/>
      <c r="BC126" s="59">
        <f>K41*BJ126</f>
        <v>69307.5</v>
      </c>
      <c r="BD126" s="59"/>
      <c r="BE126" s="59"/>
      <c r="BF126" s="59">
        <f t="shared" si="24"/>
        <v>40182.5</v>
      </c>
      <c r="BG126" s="60">
        <f>(AY126=AY2099)*AX126</f>
        <v>0</v>
      </c>
      <c r="BH126" s="60">
        <f>(AY126=AY2101)*AX126</f>
        <v>0</v>
      </c>
      <c r="BI126" s="89">
        <v>582.5</v>
      </c>
      <c r="BJ126" s="89">
        <v>462.05</v>
      </c>
      <c r="BK126" s="59">
        <f t="shared" si="25"/>
        <v>334817.43795999995</v>
      </c>
      <c r="BL126" s="60">
        <f>(BK126=BK2101)*AX126</f>
        <v>0</v>
      </c>
      <c r="BM126" s="85">
        <f>(BK126=BK2101)*AY126</f>
        <v>0</v>
      </c>
      <c r="BN126" s="85">
        <f t="shared" si="26"/>
        <v>0</v>
      </c>
      <c r="BO126" s="85">
        <f t="shared" si="27"/>
        <v>0</v>
      </c>
      <c r="BP126" s="60">
        <f>(BK126=BK2099)*AX126</f>
        <v>0</v>
      </c>
      <c r="BQ126" s="64">
        <f>(BK126=BK2099)*AY126</f>
        <v>0</v>
      </c>
      <c r="BR126" s="85">
        <f t="shared" si="30"/>
        <v>0</v>
      </c>
      <c r="BS126" s="85">
        <f t="shared" si="31"/>
        <v>0</v>
      </c>
      <c r="BT126" s="59">
        <f>(J19-BI126)*J10</f>
        <v>-158375.00594</v>
      </c>
      <c r="BU126" s="59">
        <f>(J21-BJ126)*J12</f>
        <v>493192.44389999995</v>
      </c>
      <c r="BV126" s="66"/>
      <c r="BW126" s="66"/>
      <c r="BX126" s="67"/>
      <c r="BY126" s="67"/>
      <c r="BZ126" s="67"/>
      <c r="CE126" s="92"/>
      <c r="CF126" s="76"/>
      <c r="CH126" s="67"/>
      <c r="CI126" s="67"/>
      <c r="CJ126" s="67"/>
      <c r="CK126" s="67"/>
      <c r="CL126" s="1"/>
      <c r="CM126" s="1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</row>
    <row r="127" spans="2:123" ht="21" customHeight="1" x14ac:dyDescent="0.25">
      <c r="B127" s="21">
        <f t="shared" si="17"/>
        <v>32062</v>
      </c>
      <c r="C127" s="22">
        <f t="shared" si="18"/>
        <v>1.2773777538957549</v>
      </c>
      <c r="D127" s="23">
        <f t="shared" si="19"/>
        <v>594.29999999999995</v>
      </c>
      <c r="E127" s="23">
        <f t="shared" si="20"/>
        <v>465.25</v>
      </c>
      <c r="F127" s="127">
        <f t="shared" si="21"/>
        <v>29714.999999999996</v>
      </c>
      <c r="G127" s="127">
        <f t="shared" si="22"/>
        <v>69787.5</v>
      </c>
      <c r="H127" s="6"/>
      <c r="I127" s="3"/>
      <c r="J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T127" s="89"/>
      <c r="AU127" s="89"/>
      <c r="AX127" s="125">
        <v>32062</v>
      </c>
      <c r="AY127" s="59">
        <f t="shared" si="23"/>
        <v>1.2773777538957549</v>
      </c>
      <c r="AZ127" s="59">
        <f>BI127*K36</f>
        <v>29714.999999999996</v>
      </c>
      <c r="BA127" s="59"/>
      <c r="BB127" s="59"/>
      <c r="BC127" s="59">
        <f>K41*BJ127</f>
        <v>69787.5</v>
      </c>
      <c r="BD127" s="59"/>
      <c r="BE127" s="59"/>
      <c r="BF127" s="59">
        <f t="shared" si="24"/>
        <v>40072.5</v>
      </c>
      <c r="BG127" s="60">
        <f>(AY127=AY2099)*AX127</f>
        <v>0</v>
      </c>
      <c r="BH127" s="60">
        <f>(AY127=AY2101)*AX127</f>
        <v>0</v>
      </c>
      <c r="BI127" s="89">
        <v>594.29999999999995</v>
      </c>
      <c r="BJ127" s="89">
        <v>465.25</v>
      </c>
      <c r="BK127" s="59">
        <f t="shared" si="25"/>
        <v>334927.43795999989</v>
      </c>
      <c r="BL127" s="60">
        <f>(BK127=BK2101)*AX127</f>
        <v>0</v>
      </c>
      <c r="BM127" s="85">
        <f>(BK127=BK2101)*AY127</f>
        <v>0</v>
      </c>
      <c r="BN127" s="85">
        <f t="shared" si="26"/>
        <v>0</v>
      </c>
      <c r="BO127" s="85">
        <f t="shared" si="27"/>
        <v>0</v>
      </c>
      <c r="BP127" s="60">
        <f>(BK127=BK2099)*AX127</f>
        <v>0</v>
      </c>
      <c r="BQ127" s="64">
        <f>(BK127=BK2099)*AY127</f>
        <v>0</v>
      </c>
      <c r="BR127" s="85">
        <f t="shared" si="30"/>
        <v>0</v>
      </c>
      <c r="BS127" s="85">
        <f t="shared" si="31"/>
        <v>0</v>
      </c>
      <c r="BT127" s="59">
        <f>(J19-BI127)*J10</f>
        <v>-157785.00594000003</v>
      </c>
      <c r="BU127" s="59">
        <f>(J21-BJ127)*J12</f>
        <v>492712.44389999995</v>
      </c>
      <c r="BV127" s="66"/>
      <c r="BW127" s="66"/>
      <c r="BX127" s="67"/>
      <c r="BY127" s="67"/>
      <c r="BZ127" s="67"/>
      <c r="CE127" s="92"/>
      <c r="CF127" s="76"/>
      <c r="CH127" s="67"/>
      <c r="CI127" s="67"/>
      <c r="CJ127" s="67"/>
      <c r="CK127" s="67"/>
      <c r="CL127" s="1"/>
      <c r="CM127" s="1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</row>
    <row r="128" spans="2:123" ht="21" customHeight="1" x14ac:dyDescent="0.25">
      <c r="B128" s="21">
        <f t="shared" si="17"/>
        <v>32069</v>
      </c>
      <c r="C128" s="22">
        <f t="shared" si="18"/>
        <v>1.2221041445270988</v>
      </c>
      <c r="D128" s="23">
        <f t="shared" si="19"/>
        <v>575</v>
      </c>
      <c r="E128" s="23">
        <f t="shared" si="20"/>
        <v>470.5</v>
      </c>
      <c r="F128" s="127">
        <f t="shared" si="21"/>
        <v>28750</v>
      </c>
      <c r="G128" s="127">
        <f t="shared" si="22"/>
        <v>70575</v>
      </c>
      <c r="H128" s="6"/>
      <c r="I128" s="3"/>
      <c r="J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T128" s="89"/>
      <c r="AU128" s="89"/>
      <c r="AX128" s="125">
        <v>32069</v>
      </c>
      <c r="AY128" s="59">
        <f t="shared" si="23"/>
        <v>1.2221041445270988</v>
      </c>
      <c r="AZ128" s="59">
        <f>BI128*K36</f>
        <v>28750</v>
      </c>
      <c r="BA128" s="59"/>
      <c r="BB128" s="59"/>
      <c r="BC128" s="59">
        <f>K41*BJ128</f>
        <v>70575</v>
      </c>
      <c r="BD128" s="59"/>
      <c r="BE128" s="59"/>
      <c r="BF128" s="59">
        <f t="shared" si="24"/>
        <v>41825</v>
      </c>
      <c r="BG128" s="60">
        <f>(AY128=AY2099)*AX128</f>
        <v>0</v>
      </c>
      <c r="BH128" s="60">
        <f>(AY128=AY2101)*AX128</f>
        <v>0</v>
      </c>
      <c r="BI128" s="89">
        <v>575</v>
      </c>
      <c r="BJ128" s="89">
        <v>470.5</v>
      </c>
      <c r="BK128" s="59">
        <f t="shared" si="25"/>
        <v>333174.93795999995</v>
      </c>
      <c r="BL128" s="60">
        <f>(BK128=BK2101)*AX128</f>
        <v>0</v>
      </c>
      <c r="BM128" s="85">
        <f>(BK128=BK2101)*AY128</f>
        <v>0</v>
      </c>
      <c r="BN128" s="85">
        <f t="shared" si="26"/>
        <v>0</v>
      </c>
      <c r="BO128" s="85">
        <f t="shared" si="27"/>
        <v>0</v>
      </c>
      <c r="BP128" s="60">
        <f>(BK128=BK2099)*AX128</f>
        <v>0</v>
      </c>
      <c r="BQ128" s="64">
        <f>(BK128=BK2099)*AY128</f>
        <v>0</v>
      </c>
      <c r="BR128" s="85">
        <f t="shared" si="30"/>
        <v>0</v>
      </c>
      <c r="BS128" s="85">
        <f t="shared" si="31"/>
        <v>0</v>
      </c>
      <c r="BT128" s="59">
        <f>(J19-BI128)*J10</f>
        <v>-158750.00594</v>
      </c>
      <c r="BU128" s="59">
        <f>(J21-BJ128)*J12</f>
        <v>491924.94389999995</v>
      </c>
      <c r="BV128" s="66"/>
      <c r="BW128" s="66"/>
      <c r="BX128" s="67"/>
      <c r="BY128" s="67"/>
      <c r="BZ128" s="67"/>
      <c r="CE128" s="92"/>
      <c r="CF128" s="76"/>
      <c r="CH128" s="67"/>
      <c r="CI128" s="67"/>
      <c r="CJ128" s="67"/>
      <c r="CK128" s="67"/>
      <c r="CL128" s="1"/>
      <c r="CM128" s="1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</row>
    <row r="129" spans="2:123" ht="21" customHeight="1" x14ac:dyDescent="0.25">
      <c r="B129" s="21">
        <f t="shared" si="17"/>
        <v>32076</v>
      </c>
      <c r="C129" s="22">
        <f t="shared" si="18"/>
        <v>1.123080204778157</v>
      </c>
      <c r="D129" s="23">
        <f t="shared" si="19"/>
        <v>526.5</v>
      </c>
      <c r="E129" s="23">
        <f t="shared" si="20"/>
        <v>468.8</v>
      </c>
      <c r="F129" s="127">
        <f t="shared" si="21"/>
        <v>26325</v>
      </c>
      <c r="G129" s="127">
        <f t="shared" si="22"/>
        <v>70320</v>
      </c>
      <c r="H129" s="6"/>
      <c r="I129" s="3"/>
      <c r="J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T129" s="89"/>
      <c r="AU129" s="89"/>
      <c r="AX129" s="125">
        <v>32076</v>
      </c>
      <c r="AY129" s="59">
        <f t="shared" si="23"/>
        <v>1.123080204778157</v>
      </c>
      <c r="AZ129" s="59">
        <f>BI129*K36</f>
        <v>26325</v>
      </c>
      <c r="BA129" s="59"/>
      <c r="BB129" s="59"/>
      <c r="BC129" s="59">
        <f>K41*BJ129</f>
        <v>70320</v>
      </c>
      <c r="BD129" s="59"/>
      <c r="BE129" s="59"/>
      <c r="BF129" s="59">
        <f t="shared" si="24"/>
        <v>43995</v>
      </c>
      <c r="BG129" s="60">
        <f>(AY129=AY2099)*AX129</f>
        <v>0</v>
      </c>
      <c r="BH129" s="60">
        <f>(AY129=AY2101)*AX129</f>
        <v>0</v>
      </c>
      <c r="BI129" s="89">
        <v>526.5</v>
      </c>
      <c r="BJ129" s="89">
        <v>468.8</v>
      </c>
      <c r="BK129" s="59">
        <f t="shared" si="25"/>
        <v>331004.93795999995</v>
      </c>
      <c r="BL129" s="60">
        <f>(BK129=BK2101)*AX129</f>
        <v>0</v>
      </c>
      <c r="BM129" s="85">
        <f>(BK129=BK2101)*AY129</f>
        <v>0</v>
      </c>
      <c r="BN129" s="85">
        <f t="shared" si="26"/>
        <v>0</v>
      </c>
      <c r="BO129" s="85">
        <f t="shared" si="27"/>
        <v>0</v>
      </c>
      <c r="BP129" s="60">
        <f>(BK129=BK2099)*AX129</f>
        <v>0</v>
      </c>
      <c r="BQ129" s="64">
        <f>(BK129=BK2099)*AY129</f>
        <v>0</v>
      </c>
      <c r="BR129" s="85">
        <f t="shared" si="30"/>
        <v>0</v>
      </c>
      <c r="BS129" s="85">
        <f t="shared" si="31"/>
        <v>0</v>
      </c>
      <c r="BT129" s="59">
        <f>(J19-BI129)*J10</f>
        <v>-161175.00594</v>
      </c>
      <c r="BU129" s="59">
        <f>(J21-BJ129)*J12</f>
        <v>492179.94389999995</v>
      </c>
      <c r="BV129" s="66"/>
      <c r="BW129" s="66"/>
      <c r="BX129" s="67"/>
      <c r="BY129" s="67"/>
      <c r="BZ129" s="67"/>
      <c r="CE129" s="92"/>
      <c r="CF129" s="76"/>
      <c r="CH129" s="67"/>
      <c r="CI129" s="67"/>
      <c r="CJ129" s="67"/>
      <c r="CK129" s="67"/>
      <c r="CL129" s="1"/>
      <c r="CM129" s="1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</row>
    <row r="130" spans="2:123" ht="21" customHeight="1" x14ac:dyDescent="0.25">
      <c r="B130" s="21">
        <f t="shared" si="17"/>
        <v>32083</v>
      </c>
      <c r="C130" s="22">
        <f t="shared" si="18"/>
        <v>1.0608695652173914</v>
      </c>
      <c r="D130" s="23">
        <f t="shared" si="19"/>
        <v>488</v>
      </c>
      <c r="E130" s="23">
        <f t="shared" si="20"/>
        <v>460</v>
      </c>
      <c r="F130" s="127">
        <f t="shared" si="21"/>
        <v>24400</v>
      </c>
      <c r="G130" s="127">
        <f t="shared" si="22"/>
        <v>69000</v>
      </c>
      <c r="H130" s="6"/>
      <c r="I130" s="3"/>
      <c r="J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T130" s="89"/>
      <c r="AU130" s="89"/>
      <c r="AX130" s="125">
        <v>32083</v>
      </c>
      <c r="AY130" s="59">
        <f t="shared" si="23"/>
        <v>1.0608695652173914</v>
      </c>
      <c r="AZ130" s="59">
        <f>BI130*K36</f>
        <v>24400</v>
      </c>
      <c r="BA130" s="59"/>
      <c r="BB130" s="59"/>
      <c r="BC130" s="59">
        <f>K41*BJ130</f>
        <v>69000</v>
      </c>
      <c r="BD130" s="59"/>
      <c r="BE130" s="59"/>
      <c r="BF130" s="59">
        <f t="shared" si="24"/>
        <v>44600</v>
      </c>
      <c r="BG130" s="60">
        <f>(AY130=AY2099)*AX130</f>
        <v>0</v>
      </c>
      <c r="BH130" s="60">
        <f>(AY130=AY2101)*AX130</f>
        <v>0</v>
      </c>
      <c r="BI130" s="89">
        <v>488</v>
      </c>
      <c r="BJ130" s="89">
        <v>460</v>
      </c>
      <c r="BK130" s="59">
        <f t="shared" si="25"/>
        <v>330399.93795999995</v>
      </c>
      <c r="BL130" s="60">
        <f>(BK130=BK2101)*AX130</f>
        <v>0</v>
      </c>
      <c r="BM130" s="85">
        <f>(BK130=BK2101)*AY130</f>
        <v>0</v>
      </c>
      <c r="BN130" s="85">
        <f t="shared" si="26"/>
        <v>0</v>
      </c>
      <c r="BO130" s="85">
        <f t="shared" si="27"/>
        <v>0</v>
      </c>
      <c r="BP130" s="60">
        <f>(BK130=BK2099)*AX130</f>
        <v>0</v>
      </c>
      <c r="BQ130" s="64">
        <f>(BK130=BK2099)*AY130</f>
        <v>0</v>
      </c>
      <c r="BR130" s="85">
        <f t="shared" si="30"/>
        <v>0</v>
      </c>
      <c r="BS130" s="85">
        <f t="shared" si="31"/>
        <v>0</v>
      </c>
      <c r="BT130" s="59">
        <f>(J19-BI130)*J10</f>
        <v>-163100.00594</v>
      </c>
      <c r="BU130" s="59">
        <f>(J21-BJ130)*J12</f>
        <v>493499.94389999995</v>
      </c>
      <c r="BV130" s="66"/>
      <c r="BW130" s="66"/>
      <c r="BX130" s="67"/>
      <c r="BY130" s="67"/>
      <c r="BZ130" s="67"/>
      <c r="CE130" s="92"/>
      <c r="CF130" s="76"/>
      <c r="CH130" s="67"/>
      <c r="CI130" s="67"/>
      <c r="CJ130" s="67"/>
      <c r="CK130" s="67"/>
      <c r="CL130" s="1"/>
      <c r="CM130" s="1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</row>
    <row r="131" spans="2:123" ht="21" customHeight="1" x14ac:dyDescent="0.25">
      <c r="B131" s="21">
        <f t="shared" si="17"/>
        <v>32090</v>
      </c>
      <c r="C131" s="22">
        <f t="shared" si="18"/>
        <v>1.0614044520916228</v>
      </c>
      <c r="D131" s="23">
        <f t="shared" si="19"/>
        <v>493.5</v>
      </c>
      <c r="E131" s="23">
        <f t="shared" si="20"/>
        <v>464.95</v>
      </c>
      <c r="F131" s="127">
        <f t="shared" si="21"/>
        <v>24675</v>
      </c>
      <c r="G131" s="127">
        <f t="shared" si="22"/>
        <v>69742.5</v>
      </c>
      <c r="H131" s="6"/>
      <c r="I131" s="3"/>
      <c r="J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T131" s="89"/>
      <c r="AU131" s="89"/>
      <c r="AX131" s="125">
        <v>32090</v>
      </c>
      <c r="AY131" s="59">
        <f t="shared" si="23"/>
        <v>1.0614044520916228</v>
      </c>
      <c r="AZ131" s="59">
        <f>BI131*K36</f>
        <v>24675</v>
      </c>
      <c r="BA131" s="59"/>
      <c r="BB131" s="59"/>
      <c r="BC131" s="59">
        <f>K41*BJ131</f>
        <v>69742.5</v>
      </c>
      <c r="BD131" s="59"/>
      <c r="BE131" s="59"/>
      <c r="BF131" s="59">
        <f t="shared" si="24"/>
        <v>45067.5</v>
      </c>
      <c r="BG131" s="60">
        <f>(AY131=AY2099)*AX131</f>
        <v>0</v>
      </c>
      <c r="BH131" s="60">
        <f>(AY131=AY2101)*AX131</f>
        <v>0</v>
      </c>
      <c r="BI131" s="89">
        <v>493.5</v>
      </c>
      <c r="BJ131" s="89">
        <v>464.95</v>
      </c>
      <c r="BK131" s="59">
        <f t="shared" si="25"/>
        <v>329932.43796000001</v>
      </c>
      <c r="BL131" s="60">
        <f>(BK131=BK2101)*AX131</f>
        <v>0</v>
      </c>
      <c r="BM131" s="85">
        <f>(BK131=BK2101)*AY131</f>
        <v>0</v>
      </c>
      <c r="BN131" s="85">
        <f t="shared" si="26"/>
        <v>0</v>
      </c>
      <c r="BO131" s="85">
        <f t="shared" si="27"/>
        <v>0</v>
      </c>
      <c r="BP131" s="60">
        <f>(BK131=BK2099)*AX131</f>
        <v>0</v>
      </c>
      <c r="BQ131" s="64">
        <f>(BK131=BK2099)*AY131</f>
        <v>0</v>
      </c>
      <c r="BR131" s="85">
        <f t="shared" si="30"/>
        <v>0</v>
      </c>
      <c r="BS131" s="85">
        <f t="shared" si="31"/>
        <v>0</v>
      </c>
      <c r="BT131" s="59">
        <f>(J19-BI131)*J10</f>
        <v>-162825.00594</v>
      </c>
      <c r="BU131" s="59">
        <f>(J21-BJ131)*J12</f>
        <v>492757.44390000001</v>
      </c>
      <c r="BV131" s="66"/>
      <c r="BW131" s="66"/>
      <c r="BX131" s="67"/>
      <c r="BY131" s="67"/>
      <c r="BZ131" s="67"/>
      <c r="CE131" s="92"/>
      <c r="CF131" s="76"/>
      <c r="CH131" s="67"/>
      <c r="CI131" s="67"/>
      <c r="CJ131" s="67"/>
      <c r="CK131" s="67"/>
      <c r="CL131" s="1"/>
      <c r="CM131" s="1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</row>
    <row r="132" spans="2:123" ht="21" customHeight="1" x14ac:dyDescent="0.25">
      <c r="B132" s="21">
        <f t="shared" ref="B132:B195" si="32">AX132</f>
        <v>32097</v>
      </c>
      <c r="C132" s="22">
        <f t="shared" ref="C132:C195" si="33">AY132</f>
        <v>1.0736525660296328</v>
      </c>
      <c r="D132" s="23">
        <f t="shared" ref="D132:D195" si="34">BI132</f>
        <v>500</v>
      </c>
      <c r="E132" s="23">
        <f t="shared" ref="E132:E195" si="35">BJ132</f>
        <v>465.7</v>
      </c>
      <c r="F132" s="127">
        <f t="shared" ref="F132:F195" si="36">AZ132</f>
        <v>25000</v>
      </c>
      <c r="G132" s="127">
        <f t="shared" ref="G132:G195" si="37">BC132</f>
        <v>69855</v>
      </c>
      <c r="H132" s="6"/>
      <c r="I132" s="3"/>
      <c r="J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T132" s="89"/>
      <c r="AU132" s="89"/>
      <c r="AX132" s="125">
        <v>32097</v>
      </c>
      <c r="AY132" s="59">
        <f t="shared" ref="AY132:AY195" si="38">BI132/BJ132</f>
        <v>1.0736525660296328</v>
      </c>
      <c r="AZ132" s="59">
        <f>BI132*K36</f>
        <v>25000</v>
      </c>
      <c r="BA132" s="59"/>
      <c r="BB132" s="59"/>
      <c r="BC132" s="59">
        <f>K41*BJ132</f>
        <v>69855</v>
      </c>
      <c r="BD132" s="59"/>
      <c r="BE132" s="59"/>
      <c r="BF132" s="59">
        <f t="shared" ref="BF132:BF195" si="39">BC132-AZ132</f>
        <v>44855</v>
      </c>
      <c r="BG132" s="60">
        <f>(AY132=AY2099)*AX132</f>
        <v>0</v>
      </c>
      <c r="BH132" s="60">
        <f>(AY132=AY2101)*AX132</f>
        <v>0</v>
      </c>
      <c r="BI132" s="89">
        <v>500</v>
      </c>
      <c r="BJ132" s="89">
        <v>465.7</v>
      </c>
      <c r="BK132" s="59">
        <f t="shared" ref="BK132:BK195" si="40">SUM(BT132:BU132)</f>
        <v>330144.93796000001</v>
      </c>
      <c r="BL132" s="60">
        <f>(BK132=BK2101)*AX132</f>
        <v>0</v>
      </c>
      <c r="BM132" s="85">
        <f>(BK132=BK2101)*AY132</f>
        <v>0</v>
      </c>
      <c r="BN132" s="85">
        <f t="shared" ref="BN132:BN195" si="41">(BM132&gt;1)*BI132</f>
        <v>0</v>
      </c>
      <c r="BO132" s="85">
        <f t="shared" ref="BO132:BO195" si="42">(BM132&gt;0)*BJ132</f>
        <v>0</v>
      </c>
      <c r="BP132" s="60">
        <f>(BK132=BK2099)*AX132</f>
        <v>0</v>
      </c>
      <c r="BQ132" s="64">
        <f>(BK132=BK2099)*AY132</f>
        <v>0</v>
      </c>
      <c r="BR132" s="85">
        <f t="shared" si="30"/>
        <v>0</v>
      </c>
      <c r="BS132" s="85">
        <f t="shared" si="31"/>
        <v>0</v>
      </c>
      <c r="BT132" s="59">
        <f>(J19-BI132)*J10</f>
        <v>-162500.00594</v>
      </c>
      <c r="BU132" s="59">
        <f>(J21-BJ132)*J12</f>
        <v>492644.94390000001</v>
      </c>
      <c r="BV132" s="66"/>
      <c r="BW132" s="66"/>
      <c r="BX132" s="67"/>
      <c r="BY132" s="67"/>
      <c r="BZ132" s="67"/>
      <c r="CE132" s="92"/>
      <c r="CF132" s="76"/>
      <c r="CH132" s="67"/>
      <c r="CI132" s="67"/>
      <c r="CJ132" s="67"/>
      <c r="CK132" s="67"/>
      <c r="CL132" s="1"/>
      <c r="CM132" s="1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</row>
    <row r="133" spans="2:123" ht="21" customHeight="1" x14ac:dyDescent="0.25">
      <c r="B133" s="21">
        <f t="shared" si="32"/>
        <v>32104</v>
      </c>
      <c r="C133" s="22">
        <f t="shared" si="33"/>
        <v>1.043254376930999</v>
      </c>
      <c r="D133" s="23">
        <f t="shared" si="34"/>
        <v>506.5</v>
      </c>
      <c r="E133" s="23">
        <f t="shared" si="35"/>
        <v>485.5</v>
      </c>
      <c r="F133" s="127">
        <f t="shared" si="36"/>
        <v>25325</v>
      </c>
      <c r="G133" s="127">
        <f t="shared" si="37"/>
        <v>72825</v>
      </c>
      <c r="H133" s="6"/>
      <c r="I133" s="3"/>
      <c r="J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T133" s="89"/>
      <c r="AU133" s="89"/>
      <c r="AX133" s="125">
        <v>32104</v>
      </c>
      <c r="AY133" s="59">
        <f t="shared" si="38"/>
        <v>1.043254376930999</v>
      </c>
      <c r="AZ133" s="59">
        <f>BI133*K36</f>
        <v>25325</v>
      </c>
      <c r="BA133" s="59"/>
      <c r="BB133" s="59"/>
      <c r="BC133" s="59">
        <f>K41*BJ133</f>
        <v>72825</v>
      </c>
      <c r="BD133" s="59"/>
      <c r="BE133" s="59"/>
      <c r="BF133" s="59">
        <f t="shared" si="39"/>
        <v>47500</v>
      </c>
      <c r="BG133" s="60">
        <f>(AY133=AY2099)*AX133</f>
        <v>0</v>
      </c>
      <c r="BH133" s="60">
        <f>(AY133=AY2101)*AX133</f>
        <v>0</v>
      </c>
      <c r="BI133" s="89">
        <v>506.5</v>
      </c>
      <c r="BJ133" s="89">
        <v>485.5</v>
      </c>
      <c r="BK133" s="59">
        <f t="shared" si="40"/>
        <v>327499.93795999995</v>
      </c>
      <c r="BL133" s="60">
        <f>(BK133=BK2101)*AX133</f>
        <v>0</v>
      </c>
      <c r="BM133" s="85">
        <f>(BK133=BK2101)*AY133</f>
        <v>0</v>
      </c>
      <c r="BN133" s="85">
        <f t="shared" si="41"/>
        <v>0</v>
      </c>
      <c r="BO133" s="85">
        <f t="shared" si="42"/>
        <v>0</v>
      </c>
      <c r="BP133" s="60">
        <f>(BK133=BK2099)*AX133</f>
        <v>0</v>
      </c>
      <c r="BQ133" s="64">
        <f>(BK133=BK2099)*AY133</f>
        <v>0</v>
      </c>
      <c r="BR133" s="85">
        <f t="shared" si="30"/>
        <v>0</v>
      </c>
      <c r="BS133" s="85">
        <f t="shared" si="31"/>
        <v>0</v>
      </c>
      <c r="BT133" s="59">
        <f>(J19-BI133)*J10</f>
        <v>-162175.00594</v>
      </c>
      <c r="BU133" s="59">
        <f>(J21-BJ133)*J12</f>
        <v>489674.94389999995</v>
      </c>
      <c r="BV133" s="66"/>
      <c r="BW133" s="66"/>
      <c r="BX133" s="67"/>
      <c r="BY133" s="67"/>
      <c r="BZ133" s="67"/>
      <c r="CE133" s="92"/>
      <c r="CF133" s="76"/>
      <c r="CH133" s="67"/>
      <c r="CI133" s="67"/>
      <c r="CJ133" s="67"/>
      <c r="CK133" s="67"/>
      <c r="CL133" s="1"/>
      <c r="CM133" s="1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</row>
    <row r="134" spans="2:123" ht="21" customHeight="1" x14ac:dyDescent="0.25">
      <c r="B134" s="21">
        <f t="shared" si="32"/>
        <v>32111</v>
      </c>
      <c r="C134" s="22">
        <f t="shared" si="33"/>
        <v>0.99948586118251925</v>
      </c>
      <c r="D134" s="23">
        <f t="shared" si="34"/>
        <v>486</v>
      </c>
      <c r="E134" s="23">
        <f t="shared" si="35"/>
        <v>486.25</v>
      </c>
      <c r="F134" s="127">
        <f t="shared" si="36"/>
        <v>24300</v>
      </c>
      <c r="G134" s="127">
        <f t="shared" si="37"/>
        <v>72937.5</v>
      </c>
      <c r="H134" s="6"/>
      <c r="I134" s="3"/>
      <c r="J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T134" s="89"/>
      <c r="AU134" s="89"/>
      <c r="AX134" s="125">
        <v>32111</v>
      </c>
      <c r="AY134" s="59">
        <f t="shared" si="38"/>
        <v>0.99948586118251925</v>
      </c>
      <c r="AZ134" s="59">
        <f>BI134*K36</f>
        <v>24300</v>
      </c>
      <c r="BA134" s="59"/>
      <c r="BB134" s="59"/>
      <c r="BC134" s="59">
        <f>K41*BJ134</f>
        <v>72937.5</v>
      </c>
      <c r="BD134" s="59"/>
      <c r="BE134" s="59"/>
      <c r="BF134" s="59">
        <f t="shared" si="39"/>
        <v>48637.5</v>
      </c>
      <c r="BG134" s="60">
        <f>(AY134=AY2099)*AX134</f>
        <v>0</v>
      </c>
      <c r="BH134" s="60">
        <f>(AY134=AY2101)*AX134</f>
        <v>0</v>
      </c>
      <c r="BI134" s="89">
        <v>486</v>
      </c>
      <c r="BJ134" s="89">
        <v>486.25</v>
      </c>
      <c r="BK134" s="59">
        <f t="shared" si="40"/>
        <v>326362.43795999995</v>
      </c>
      <c r="BL134" s="60">
        <f>(BK134=BK2101)*AX134</f>
        <v>0</v>
      </c>
      <c r="BM134" s="85">
        <f>(BK134=BK2101)*AY134</f>
        <v>0</v>
      </c>
      <c r="BN134" s="85">
        <f t="shared" si="41"/>
        <v>0</v>
      </c>
      <c r="BO134" s="85">
        <f t="shared" si="42"/>
        <v>0</v>
      </c>
      <c r="BP134" s="60">
        <f>(BK134=BK2099)*AX134</f>
        <v>0</v>
      </c>
      <c r="BQ134" s="64">
        <f>(BK134=BK2099)*AY134</f>
        <v>0</v>
      </c>
      <c r="BR134" s="85">
        <f t="shared" si="30"/>
        <v>0</v>
      </c>
      <c r="BS134" s="85">
        <f t="shared" si="31"/>
        <v>0</v>
      </c>
      <c r="BT134" s="59">
        <f>(J19-BI134)*J10</f>
        <v>-163200.00594</v>
      </c>
      <c r="BU134" s="59">
        <f>(J21-BJ134)*J12</f>
        <v>489562.44389999995</v>
      </c>
      <c r="BV134" s="66"/>
      <c r="BW134" s="66"/>
      <c r="BX134" s="67"/>
      <c r="BY134" s="67"/>
      <c r="BZ134" s="67"/>
      <c r="CE134" s="92"/>
      <c r="CF134" s="76"/>
      <c r="CH134" s="67"/>
      <c r="CI134" s="67"/>
      <c r="CJ134" s="67"/>
      <c r="CK134" s="67"/>
      <c r="CL134" s="1"/>
      <c r="CM134" s="1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</row>
    <row r="135" spans="2:123" ht="21" customHeight="1" x14ac:dyDescent="0.25">
      <c r="B135" s="21">
        <f t="shared" si="32"/>
        <v>32118</v>
      </c>
      <c r="C135" s="22">
        <f t="shared" si="33"/>
        <v>1.0283687943262412</v>
      </c>
      <c r="D135" s="23">
        <f t="shared" si="34"/>
        <v>507.5</v>
      </c>
      <c r="E135" s="23">
        <f t="shared" si="35"/>
        <v>493.5</v>
      </c>
      <c r="F135" s="127">
        <f t="shared" si="36"/>
        <v>25375</v>
      </c>
      <c r="G135" s="127">
        <f t="shared" si="37"/>
        <v>74025</v>
      </c>
      <c r="H135" s="6"/>
      <c r="I135" s="3"/>
      <c r="J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T135" s="89"/>
      <c r="AU135" s="89"/>
      <c r="AX135" s="125">
        <v>32118</v>
      </c>
      <c r="AY135" s="59">
        <f t="shared" si="38"/>
        <v>1.0283687943262412</v>
      </c>
      <c r="AZ135" s="59">
        <f>BI135*K36</f>
        <v>25375</v>
      </c>
      <c r="BA135" s="59"/>
      <c r="BB135" s="59"/>
      <c r="BC135" s="59">
        <f>K41*BJ135</f>
        <v>74025</v>
      </c>
      <c r="BD135" s="59"/>
      <c r="BE135" s="59"/>
      <c r="BF135" s="59">
        <f t="shared" si="39"/>
        <v>48650</v>
      </c>
      <c r="BG135" s="60">
        <f>(AY135=AY2099)*AX135</f>
        <v>0</v>
      </c>
      <c r="BH135" s="60">
        <f>(AY135=AY2101)*AX135</f>
        <v>0</v>
      </c>
      <c r="BI135" s="89">
        <v>507.5</v>
      </c>
      <c r="BJ135" s="89">
        <v>493.5</v>
      </c>
      <c r="BK135" s="59">
        <f t="shared" si="40"/>
        <v>326349.93795999995</v>
      </c>
      <c r="BL135" s="60">
        <f>(BK135=BK2101)*AX135</f>
        <v>0</v>
      </c>
      <c r="BM135" s="85">
        <f>(BK135=BK2101)*AY135</f>
        <v>0</v>
      </c>
      <c r="BN135" s="85">
        <f t="shared" si="41"/>
        <v>0</v>
      </c>
      <c r="BO135" s="85">
        <f t="shared" si="42"/>
        <v>0</v>
      </c>
      <c r="BP135" s="60">
        <f>(BK135=BK2099)*AX135</f>
        <v>0</v>
      </c>
      <c r="BQ135" s="64">
        <f>(BK135=BK2099)*AY135</f>
        <v>0</v>
      </c>
      <c r="BR135" s="85">
        <f t="shared" si="30"/>
        <v>0</v>
      </c>
      <c r="BS135" s="85">
        <f t="shared" si="31"/>
        <v>0</v>
      </c>
      <c r="BT135" s="59">
        <f>(J19-BI135)*J10</f>
        <v>-162125.00594</v>
      </c>
      <c r="BU135" s="59">
        <f>(J21-BJ135)*J12</f>
        <v>488474.94389999995</v>
      </c>
      <c r="BV135" s="66"/>
      <c r="BW135" s="66"/>
      <c r="BX135" s="67"/>
      <c r="BY135" s="67"/>
      <c r="BZ135" s="67"/>
      <c r="CE135" s="92"/>
      <c r="CF135" s="76"/>
      <c r="CH135" s="67"/>
      <c r="CI135" s="67"/>
      <c r="CJ135" s="67"/>
      <c r="CK135" s="67"/>
      <c r="CL135" s="1"/>
      <c r="CM135" s="1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</row>
    <row r="136" spans="2:123" ht="21" customHeight="1" x14ac:dyDescent="0.25">
      <c r="B136" s="21">
        <f t="shared" si="32"/>
        <v>32125</v>
      </c>
      <c r="C136" s="22">
        <f t="shared" si="33"/>
        <v>1.0405405405405406</v>
      </c>
      <c r="D136" s="23">
        <f t="shared" si="34"/>
        <v>500.5</v>
      </c>
      <c r="E136" s="23">
        <f t="shared" si="35"/>
        <v>481</v>
      </c>
      <c r="F136" s="127">
        <f t="shared" si="36"/>
        <v>25025</v>
      </c>
      <c r="G136" s="127">
        <f t="shared" si="37"/>
        <v>72150</v>
      </c>
      <c r="H136" s="6"/>
      <c r="I136" s="3"/>
      <c r="J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T136" s="89"/>
      <c r="AU136" s="89"/>
      <c r="AX136" s="125">
        <v>32125</v>
      </c>
      <c r="AY136" s="59">
        <f t="shared" si="38"/>
        <v>1.0405405405405406</v>
      </c>
      <c r="AZ136" s="59">
        <f>BI136*K36</f>
        <v>25025</v>
      </c>
      <c r="BA136" s="59"/>
      <c r="BB136" s="59"/>
      <c r="BC136" s="59">
        <f>K41*BJ136</f>
        <v>72150</v>
      </c>
      <c r="BD136" s="59"/>
      <c r="BE136" s="59"/>
      <c r="BF136" s="59">
        <f t="shared" si="39"/>
        <v>47125</v>
      </c>
      <c r="BG136" s="60">
        <f>(AY136=AY2099)*AX136</f>
        <v>0</v>
      </c>
      <c r="BH136" s="60">
        <f>(AY136=AY2101)*AX136</f>
        <v>0</v>
      </c>
      <c r="BI136" s="89">
        <v>500.5</v>
      </c>
      <c r="BJ136" s="89">
        <v>481</v>
      </c>
      <c r="BK136" s="59">
        <f t="shared" si="40"/>
        <v>327874.93795999995</v>
      </c>
      <c r="BL136" s="60">
        <f>(BK136=BK2101)*AX136</f>
        <v>0</v>
      </c>
      <c r="BM136" s="85">
        <f>(BK136=BK2101)*AY136</f>
        <v>0</v>
      </c>
      <c r="BN136" s="85">
        <f t="shared" si="41"/>
        <v>0</v>
      </c>
      <c r="BO136" s="85">
        <f t="shared" si="42"/>
        <v>0</v>
      </c>
      <c r="BP136" s="60">
        <f>(BK136=BK2099)*AX136</f>
        <v>0</v>
      </c>
      <c r="BQ136" s="64">
        <f>(BK136=BK2099)*AY136</f>
        <v>0</v>
      </c>
      <c r="BR136" s="85">
        <f t="shared" si="30"/>
        <v>0</v>
      </c>
      <c r="BS136" s="85">
        <f t="shared" si="31"/>
        <v>0</v>
      </c>
      <c r="BT136" s="59">
        <f>(J19-BI136)*J10</f>
        <v>-162475.00594</v>
      </c>
      <c r="BU136" s="59">
        <f>(J21-BJ136)*J12</f>
        <v>490349.94389999995</v>
      </c>
      <c r="BV136" s="66"/>
      <c r="BW136" s="66"/>
      <c r="BX136" s="67"/>
      <c r="BY136" s="67"/>
      <c r="BZ136" s="67"/>
      <c r="CE136" s="92"/>
      <c r="CF136" s="76"/>
      <c r="CH136" s="67"/>
      <c r="CI136" s="67"/>
      <c r="CJ136" s="67"/>
      <c r="CK136" s="67"/>
      <c r="CL136" s="1"/>
      <c r="CM136" s="1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</row>
    <row r="137" spans="2:123" ht="21" customHeight="1" x14ac:dyDescent="0.25">
      <c r="B137" s="21">
        <f t="shared" si="32"/>
        <v>32132</v>
      </c>
      <c r="C137" s="22">
        <f t="shared" si="33"/>
        <v>1.0509488448844884</v>
      </c>
      <c r="D137" s="23">
        <f t="shared" si="34"/>
        <v>509.5</v>
      </c>
      <c r="E137" s="23">
        <f t="shared" si="35"/>
        <v>484.8</v>
      </c>
      <c r="F137" s="127">
        <f t="shared" si="36"/>
        <v>25475</v>
      </c>
      <c r="G137" s="127">
        <f t="shared" si="37"/>
        <v>72720</v>
      </c>
      <c r="H137" s="6"/>
      <c r="I137" s="3"/>
      <c r="J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T137" s="89"/>
      <c r="AU137" s="89"/>
      <c r="AX137" s="125">
        <v>32132</v>
      </c>
      <c r="AY137" s="59">
        <f t="shared" si="38"/>
        <v>1.0509488448844884</v>
      </c>
      <c r="AZ137" s="59">
        <f>BI137*K36</f>
        <v>25475</v>
      </c>
      <c r="BA137" s="59"/>
      <c r="BB137" s="59"/>
      <c r="BC137" s="59">
        <f>K41*BJ137</f>
        <v>72720</v>
      </c>
      <c r="BD137" s="59"/>
      <c r="BE137" s="59"/>
      <c r="BF137" s="59">
        <f t="shared" si="39"/>
        <v>47245</v>
      </c>
      <c r="BG137" s="60">
        <f>(AY137=AY2099)*AX137</f>
        <v>0</v>
      </c>
      <c r="BH137" s="60">
        <f>(AY137=AY2101)*AX137</f>
        <v>0</v>
      </c>
      <c r="BI137" s="89">
        <v>509.5</v>
      </c>
      <c r="BJ137" s="89">
        <v>484.8</v>
      </c>
      <c r="BK137" s="59">
        <f t="shared" si="40"/>
        <v>327754.93795999995</v>
      </c>
      <c r="BL137" s="60">
        <f>(BK137=BK2101)*AX137</f>
        <v>0</v>
      </c>
      <c r="BM137" s="85">
        <f>(BK137=BK2101)*AY137</f>
        <v>0</v>
      </c>
      <c r="BN137" s="85">
        <f t="shared" si="41"/>
        <v>0</v>
      </c>
      <c r="BO137" s="85">
        <f t="shared" si="42"/>
        <v>0</v>
      </c>
      <c r="BP137" s="60">
        <f>(BK137=BK2099)*AX137</f>
        <v>0</v>
      </c>
      <c r="BQ137" s="64">
        <f>(BK137=BK2099)*AY137</f>
        <v>0</v>
      </c>
      <c r="BR137" s="85">
        <f t="shared" si="30"/>
        <v>0</v>
      </c>
      <c r="BS137" s="85">
        <f t="shared" si="31"/>
        <v>0</v>
      </c>
      <c r="BT137" s="59">
        <f>(J19-BI137)*J10</f>
        <v>-162025.00594</v>
      </c>
      <c r="BU137" s="59">
        <f>(J21-BJ137)*J12</f>
        <v>489779.94389999995</v>
      </c>
      <c r="BV137" s="66"/>
      <c r="BW137" s="66"/>
      <c r="BX137" s="67"/>
      <c r="BY137" s="67"/>
      <c r="BZ137" s="67"/>
      <c r="CE137" s="76"/>
      <c r="CF137" s="95"/>
      <c r="CH137" s="67"/>
      <c r="CI137" s="67"/>
      <c r="CJ137" s="67"/>
      <c r="CK137" s="67"/>
      <c r="CL137" s="1"/>
      <c r="CM137" s="1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</row>
    <row r="138" spans="2:123" ht="21" customHeight="1" x14ac:dyDescent="0.25">
      <c r="B138" s="21">
        <f t="shared" si="32"/>
        <v>32139</v>
      </c>
      <c r="C138" s="22">
        <f t="shared" si="33"/>
        <v>1.0329511414110113</v>
      </c>
      <c r="D138" s="23">
        <f t="shared" si="34"/>
        <v>500</v>
      </c>
      <c r="E138" s="23">
        <f t="shared" si="35"/>
        <v>484.05</v>
      </c>
      <c r="F138" s="127">
        <f t="shared" si="36"/>
        <v>25000</v>
      </c>
      <c r="G138" s="127">
        <f t="shared" si="37"/>
        <v>72607.5</v>
      </c>
      <c r="H138" s="6"/>
      <c r="I138" s="3"/>
      <c r="J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T138" s="89"/>
      <c r="AU138" s="89"/>
      <c r="AX138" s="125">
        <v>32139</v>
      </c>
      <c r="AY138" s="59">
        <f t="shared" si="38"/>
        <v>1.0329511414110113</v>
      </c>
      <c r="AZ138" s="59">
        <f>BI138*K36</f>
        <v>25000</v>
      </c>
      <c r="BA138" s="59"/>
      <c r="BB138" s="59"/>
      <c r="BC138" s="59">
        <f>K41*BJ138</f>
        <v>72607.5</v>
      </c>
      <c r="BD138" s="59"/>
      <c r="BE138" s="59"/>
      <c r="BF138" s="59">
        <f t="shared" si="39"/>
        <v>47607.5</v>
      </c>
      <c r="BG138" s="60">
        <f>(AY138=AY2099)*AX138</f>
        <v>0</v>
      </c>
      <c r="BH138" s="60">
        <f>(AY138=AY2101)*AX138</f>
        <v>0</v>
      </c>
      <c r="BI138" s="89">
        <v>500</v>
      </c>
      <c r="BJ138" s="89">
        <v>484.05</v>
      </c>
      <c r="BK138" s="59">
        <f t="shared" si="40"/>
        <v>327392.43795999995</v>
      </c>
      <c r="BL138" s="60">
        <f>(BK138=BK2101)*AX138</f>
        <v>0</v>
      </c>
      <c r="BM138" s="85">
        <f>(BK138=BK2101)*AY138</f>
        <v>0</v>
      </c>
      <c r="BN138" s="85">
        <f t="shared" si="41"/>
        <v>0</v>
      </c>
      <c r="BO138" s="85">
        <f t="shared" si="42"/>
        <v>0</v>
      </c>
      <c r="BP138" s="60">
        <f>(BK138=BK2099)*AX138</f>
        <v>0</v>
      </c>
      <c r="BQ138" s="64">
        <f>(BK138=BK2099)*AY138</f>
        <v>0</v>
      </c>
      <c r="BR138" s="85">
        <v>0</v>
      </c>
      <c r="BS138" s="85">
        <v>0</v>
      </c>
      <c r="BT138" s="59">
        <f>(J19-BI138)*J10</f>
        <v>-162500.00594</v>
      </c>
      <c r="BU138" s="59">
        <f>(J21-BJ138)*J12</f>
        <v>489892.44389999995</v>
      </c>
      <c r="BV138" s="66"/>
      <c r="BW138" s="66"/>
      <c r="BX138" s="67"/>
      <c r="BY138" s="67"/>
      <c r="BZ138" s="67"/>
      <c r="CE138" s="76"/>
      <c r="CF138" s="95"/>
      <c r="CH138" s="67"/>
      <c r="CI138" s="67"/>
      <c r="CJ138" s="67"/>
      <c r="CK138" s="67"/>
      <c r="CL138" s="1"/>
      <c r="CM138" s="1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</row>
    <row r="139" spans="2:123" ht="21" customHeight="1" x14ac:dyDescent="0.25">
      <c r="B139" s="21">
        <f t="shared" si="32"/>
        <v>32146</v>
      </c>
      <c r="C139" s="22">
        <f t="shared" si="33"/>
        <v>1.0467038644348006</v>
      </c>
      <c r="D139" s="23">
        <f t="shared" si="34"/>
        <v>506.5</v>
      </c>
      <c r="E139" s="23">
        <f t="shared" si="35"/>
        <v>483.9</v>
      </c>
      <c r="F139" s="127">
        <f t="shared" si="36"/>
        <v>25325</v>
      </c>
      <c r="G139" s="127">
        <f t="shared" si="37"/>
        <v>72585</v>
      </c>
      <c r="H139" s="6"/>
      <c r="I139" s="3"/>
      <c r="J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T139" s="89"/>
      <c r="AU139" s="89"/>
      <c r="AX139" s="125">
        <v>32146</v>
      </c>
      <c r="AY139" s="59">
        <f t="shared" si="38"/>
        <v>1.0467038644348006</v>
      </c>
      <c r="AZ139" s="59">
        <f>BI139*K36</f>
        <v>25325</v>
      </c>
      <c r="BA139" s="59"/>
      <c r="BB139" s="59"/>
      <c r="BC139" s="59">
        <f>K41*BJ139</f>
        <v>72585</v>
      </c>
      <c r="BD139" s="59"/>
      <c r="BE139" s="59"/>
      <c r="BF139" s="59">
        <f t="shared" si="39"/>
        <v>47260</v>
      </c>
      <c r="BG139" s="60">
        <f>(AY139=AY2099)*AX139</f>
        <v>0</v>
      </c>
      <c r="BH139" s="60">
        <f>(AY139=AY2101)*AX139</f>
        <v>0</v>
      </c>
      <c r="BI139" s="89">
        <v>506.5</v>
      </c>
      <c r="BJ139" s="89">
        <v>483.9</v>
      </c>
      <c r="BK139" s="59">
        <f t="shared" si="40"/>
        <v>327739.93795999995</v>
      </c>
      <c r="BL139" s="60">
        <f>(BK139=BK2101)*AX139</f>
        <v>0</v>
      </c>
      <c r="BM139" s="85">
        <f>(BK139=BK2101)*AY139</f>
        <v>0</v>
      </c>
      <c r="BN139" s="85">
        <f t="shared" si="41"/>
        <v>0</v>
      </c>
      <c r="BO139" s="85">
        <f t="shared" si="42"/>
        <v>0</v>
      </c>
      <c r="BP139" s="60">
        <f>(BK139=BK2099)*AX139</f>
        <v>0</v>
      </c>
      <c r="BQ139" s="64">
        <f>(BK139=BK2099)*AY139</f>
        <v>0</v>
      </c>
      <c r="BR139" s="85">
        <f t="shared" ref="BR139:BR170" si="43">(BQ139&gt;0)*BI139</f>
        <v>0</v>
      </c>
      <c r="BS139" s="85">
        <f t="shared" ref="BS139:BS170" si="44">(BQ139&gt;0)*BJ139</f>
        <v>0</v>
      </c>
      <c r="BT139" s="59">
        <f>(J19-BI139)*J10</f>
        <v>-162175.00594</v>
      </c>
      <c r="BU139" s="59">
        <f>(J21-BJ139)*J12</f>
        <v>489914.94389999995</v>
      </c>
      <c r="BV139" s="66"/>
      <c r="BW139" s="66"/>
      <c r="BX139" s="67"/>
      <c r="BY139" s="67"/>
      <c r="BZ139" s="67"/>
      <c r="CE139" s="76"/>
      <c r="CF139" s="95"/>
      <c r="CH139" s="67"/>
      <c r="CI139" s="67"/>
      <c r="CJ139" s="67"/>
      <c r="CK139" s="67"/>
      <c r="CL139" s="1"/>
      <c r="CM139" s="1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</row>
    <row r="140" spans="2:123" ht="21" customHeight="1" x14ac:dyDescent="0.25">
      <c r="B140" s="21">
        <f t="shared" si="32"/>
        <v>32153</v>
      </c>
      <c r="C140" s="22">
        <f t="shared" si="33"/>
        <v>1.00666250260254</v>
      </c>
      <c r="D140" s="23">
        <f t="shared" si="34"/>
        <v>483.5</v>
      </c>
      <c r="E140" s="23">
        <f t="shared" si="35"/>
        <v>480.3</v>
      </c>
      <c r="F140" s="127">
        <f t="shared" si="36"/>
        <v>24175</v>
      </c>
      <c r="G140" s="127">
        <f t="shared" si="37"/>
        <v>72045</v>
      </c>
      <c r="H140" s="6"/>
      <c r="I140" s="3"/>
      <c r="J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T140" s="89"/>
      <c r="AU140" s="89"/>
      <c r="AX140" s="125">
        <v>32153</v>
      </c>
      <c r="AY140" s="59">
        <f t="shared" si="38"/>
        <v>1.00666250260254</v>
      </c>
      <c r="AZ140" s="59">
        <f>BI140*K36</f>
        <v>24175</v>
      </c>
      <c r="BA140" s="59"/>
      <c r="BB140" s="59"/>
      <c r="BC140" s="59">
        <f>K41*BJ140</f>
        <v>72045</v>
      </c>
      <c r="BD140" s="59"/>
      <c r="BE140" s="59"/>
      <c r="BF140" s="59">
        <f t="shared" si="39"/>
        <v>47870</v>
      </c>
      <c r="BG140" s="60">
        <f>(AY140=AY2099)*AX140</f>
        <v>0</v>
      </c>
      <c r="BH140" s="60">
        <f>(AY140=AY2101)*AX140</f>
        <v>0</v>
      </c>
      <c r="BI140" s="89">
        <v>483.5</v>
      </c>
      <c r="BJ140" s="89">
        <v>480.3</v>
      </c>
      <c r="BK140" s="59">
        <f t="shared" si="40"/>
        <v>327129.93795999995</v>
      </c>
      <c r="BL140" s="60">
        <f>(BK140=BK2101)*AX140</f>
        <v>0</v>
      </c>
      <c r="BM140" s="85">
        <f>(BK140=BK2101)*AY140</f>
        <v>0</v>
      </c>
      <c r="BN140" s="85">
        <f t="shared" si="41"/>
        <v>0</v>
      </c>
      <c r="BO140" s="85">
        <f t="shared" si="42"/>
        <v>0</v>
      </c>
      <c r="BP140" s="60">
        <f>(BK140=BK2099)*AX140</f>
        <v>0</v>
      </c>
      <c r="BQ140" s="64">
        <f>(BK140=BK2099)*AY140</f>
        <v>0</v>
      </c>
      <c r="BR140" s="85">
        <f t="shared" si="43"/>
        <v>0</v>
      </c>
      <c r="BS140" s="85">
        <f t="shared" si="44"/>
        <v>0</v>
      </c>
      <c r="BT140" s="59">
        <f>(J19-BI140)*J10</f>
        <v>-163325.00594</v>
      </c>
      <c r="BU140" s="59">
        <f>(J21-BJ140)*J12</f>
        <v>490454.94389999995</v>
      </c>
      <c r="BV140" s="66"/>
      <c r="BW140" s="66"/>
      <c r="BX140" s="67"/>
      <c r="BY140" s="67"/>
      <c r="BZ140" s="67"/>
      <c r="CE140" s="76"/>
      <c r="CF140" s="95"/>
      <c r="CH140" s="67"/>
      <c r="CI140" s="67"/>
      <c r="CJ140" s="67"/>
      <c r="CK140" s="67"/>
      <c r="CL140" s="1"/>
      <c r="CM140" s="1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</row>
    <row r="141" spans="2:123" ht="21" customHeight="1" x14ac:dyDescent="0.25">
      <c r="B141" s="21">
        <f t="shared" si="32"/>
        <v>32160</v>
      </c>
      <c r="C141" s="22">
        <f t="shared" si="33"/>
        <v>1.0352792944141118</v>
      </c>
      <c r="D141" s="23">
        <f t="shared" si="34"/>
        <v>493</v>
      </c>
      <c r="E141" s="23">
        <f t="shared" si="35"/>
        <v>476.2</v>
      </c>
      <c r="F141" s="127">
        <f t="shared" si="36"/>
        <v>24650</v>
      </c>
      <c r="G141" s="127">
        <f t="shared" si="37"/>
        <v>71430</v>
      </c>
      <c r="H141" s="6"/>
      <c r="I141" s="3"/>
      <c r="J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T141" s="89"/>
      <c r="AU141" s="89"/>
      <c r="AX141" s="125">
        <v>32160</v>
      </c>
      <c r="AY141" s="59">
        <f t="shared" si="38"/>
        <v>1.0352792944141118</v>
      </c>
      <c r="AZ141" s="59">
        <f>BI141*K36</f>
        <v>24650</v>
      </c>
      <c r="BA141" s="59"/>
      <c r="BB141" s="59"/>
      <c r="BC141" s="59">
        <f>K41*BJ141</f>
        <v>71430</v>
      </c>
      <c r="BD141" s="59"/>
      <c r="BE141" s="59"/>
      <c r="BF141" s="59">
        <f t="shared" si="39"/>
        <v>46780</v>
      </c>
      <c r="BG141" s="60">
        <f>(AY141=AY2099)*AX141</f>
        <v>0</v>
      </c>
      <c r="BH141" s="60">
        <f>(AY141=AY2101)*AX141</f>
        <v>0</v>
      </c>
      <c r="BI141" s="89">
        <v>493</v>
      </c>
      <c r="BJ141" s="89">
        <v>476.2</v>
      </c>
      <c r="BK141" s="59">
        <f t="shared" si="40"/>
        <v>328219.93796000001</v>
      </c>
      <c r="BL141" s="60">
        <f>(BK141=BK2101)*AX141</f>
        <v>0</v>
      </c>
      <c r="BM141" s="85">
        <f>(BK141=BK2101)*AY141</f>
        <v>0</v>
      </c>
      <c r="BN141" s="85">
        <f t="shared" si="41"/>
        <v>0</v>
      </c>
      <c r="BO141" s="85">
        <f t="shared" si="42"/>
        <v>0</v>
      </c>
      <c r="BP141" s="60">
        <f>(BK141=BK2099)*AX141</f>
        <v>0</v>
      </c>
      <c r="BQ141" s="64">
        <f>(BK141=BK2099)*AY141</f>
        <v>0</v>
      </c>
      <c r="BR141" s="85">
        <f t="shared" si="43"/>
        <v>0</v>
      </c>
      <c r="BS141" s="85">
        <f t="shared" si="44"/>
        <v>0</v>
      </c>
      <c r="BT141" s="59">
        <f>(J19-BI141)*J10</f>
        <v>-162850.00594</v>
      </c>
      <c r="BU141" s="59">
        <f>(J21-BJ141)*J12</f>
        <v>491069.94390000001</v>
      </c>
      <c r="BV141" s="66"/>
      <c r="BW141" s="66"/>
      <c r="BX141" s="67"/>
      <c r="BY141" s="67"/>
      <c r="BZ141" s="67"/>
      <c r="CE141" s="92"/>
      <c r="CF141" s="76"/>
      <c r="CH141" s="67"/>
      <c r="CI141" s="67"/>
      <c r="CJ141" s="67"/>
      <c r="CK141" s="67"/>
      <c r="CL141" s="1"/>
      <c r="CM141" s="1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</row>
    <row r="142" spans="2:123" ht="21" customHeight="1" x14ac:dyDescent="0.25">
      <c r="B142" s="21">
        <f t="shared" si="32"/>
        <v>32167</v>
      </c>
      <c r="C142" s="22">
        <f t="shared" si="33"/>
        <v>0.99454148471615722</v>
      </c>
      <c r="D142" s="23">
        <f t="shared" si="34"/>
        <v>455.5</v>
      </c>
      <c r="E142" s="23">
        <f t="shared" si="35"/>
        <v>458</v>
      </c>
      <c r="F142" s="127">
        <f t="shared" si="36"/>
        <v>22775</v>
      </c>
      <c r="G142" s="127">
        <f t="shared" si="37"/>
        <v>68700</v>
      </c>
      <c r="H142" s="6"/>
      <c r="I142" s="3"/>
      <c r="J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T142" s="89"/>
      <c r="AU142" s="89"/>
      <c r="AX142" s="125">
        <v>32167</v>
      </c>
      <c r="AY142" s="59">
        <f t="shared" si="38"/>
        <v>0.99454148471615722</v>
      </c>
      <c r="AZ142" s="59">
        <f>BI142*K36</f>
        <v>22775</v>
      </c>
      <c r="BA142" s="59"/>
      <c r="BB142" s="59"/>
      <c r="BC142" s="59">
        <f>K41*BJ142</f>
        <v>68700</v>
      </c>
      <c r="BD142" s="59"/>
      <c r="BE142" s="59"/>
      <c r="BF142" s="59">
        <f t="shared" si="39"/>
        <v>45925</v>
      </c>
      <c r="BG142" s="60">
        <f>(AY142=AY2099)*AX142</f>
        <v>0</v>
      </c>
      <c r="BH142" s="60">
        <f>(AY142=AY2101)*AX142</f>
        <v>0</v>
      </c>
      <c r="BI142" s="89">
        <v>455.5</v>
      </c>
      <c r="BJ142" s="89">
        <v>458</v>
      </c>
      <c r="BK142" s="59">
        <f t="shared" si="40"/>
        <v>329074.93795999995</v>
      </c>
      <c r="BL142" s="60">
        <f>(BK142=BK2101)*AX142</f>
        <v>0</v>
      </c>
      <c r="BM142" s="85">
        <f>(BK142=BK2101)*AY142</f>
        <v>0</v>
      </c>
      <c r="BN142" s="85">
        <f t="shared" si="41"/>
        <v>0</v>
      </c>
      <c r="BO142" s="85">
        <f t="shared" si="42"/>
        <v>0</v>
      </c>
      <c r="BP142" s="60">
        <f>(BK142=BK2099)*AX142</f>
        <v>0</v>
      </c>
      <c r="BQ142" s="64">
        <f>(BK142=BK2099)*AY142</f>
        <v>0</v>
      </c>
      <c r="BR142" s="85">
        <f t="shared" si="43"/>
        <v>0</v>
      </c>
      <c r="BS142" s="85">
        <f t="shared" si="44"/>
        <v>0</v>
      </c>
      <c r="BT142" s="59">
        <f>(J19-BI142)*J10</f>
        <v>-164725.00594</v>
      </c>
      <c r="BU142" s="59">
        <f>(J21-BJ142)*J12</f>
        <v>493799.94389999995</v>
      </c>
      <c r="BV142" s="66"/>
      <c r="BW142" s="66"/>
      <c r="BX142" s="67"/>
      <c r="BY142" s="67"/>
      <c r="BZ142" s="67"/>
      <c r="CE142" s="92"/>
      <c r="CF142" s="76"/>
      <c r="CH142" s="67"/>
      <c r="CI142" s="67"/>
      <c r="CJ142" s="67"/>
      <c r="CK142" s="67"/>
      <c r="CL142" s="1"/>
      <c r="CM142" s="1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</row>
    <row r="143" spans="2:123" ht="21" customHeight="1" x14ac:dyDescent="0.25">
      <c r="B143" s="21">
        <f t="shared" si="32"/>
        <v>32174</v>
      </c>
      <c r="C143" s="22">
        <f t="shared" si="33"/>
        <v>1.0153950645234322</v>
      </c>
      <c r="D143" s="23">
        <f t="shared" si="34"/>
        <v>448.5</v>
      </c>
      <c r="E143" s="23">
        <f t="shared" si="35"/>
        <v>441.7</v>
      </c>
      <c r="F143" s="127">
        <f t="shared" si="36"/>
        <v>22425</v>
      </c>
      <c r="G143" s="127">
        <f t="shared" si="37"/>
        <v>66255</v>
      </c>
      <c r="H143" s="6"/>
      <c r="I143" s="3"/>
      <c r="J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T143" s="89"/>
      <c r="AU143" s="89"/>
      <c r="AX143" s="125">
        <v>32174</v>
      </c>
      <c r="AY143" s="59">
        <f t="shared" si="38"/>
        <v>1.0153950645234322</v>
      </c>
      <c r="AZ143" s="59">
        <f>BI143*K36</f>
        <v>22425</v>
      </c>
      <c r="BA143" s="59"/>
      <c r="BB143" s="59"/>
      <c r="BC143" s="59">
        <f>K41*BJ143</f>
        <v>66255</v>
      </c>
      <c r="BD143" s="59"/>
      <c r="BE143" s="59"/>
      <c r="BF143" s="59">
        <f t="shared" si="39"/>
        <v>43830</v>
      </c>
      <c r="BG143" s="60">
        <f>(AY143=AY2099)*AX143</f>
        <v>0</v>
      </c>
      <c r="BH143" s="60">
        <f>(AY143=AY2101)*AX143</f>
        <v>0</v>
      </c>
      <c r="BI143" s="89">
        <v>448.5</v>
      </c>
      <c r="BJ143" s="89">
        <v>441.7</v>
      </c>
      <c r="BK143" s="59">
        <f t="shared" si="40"/>
        <v>331169.93796000001</v>
      </c>
      <c r="BL143" s="60">
        <f>(BK143=BK2101)*AX143</f>
        <v>0</v>
      </c>
      <c r="BM143" s="85">
        <f>(BK143=BK2101)*AY143</f>
        <v>0</v>
      </c>
      <c r="BN143" s="85">
        <f t="shared" si="41"/>
        <v>0</v>
      </c>
      <c r="BO143" s="85">
        <f t="shared" si="42"/>
        <v>0</v>
      </c>
      <c r="BP143" s="60">
        <f>(BK143=BK2099)*AX143</f>
        <v>0</v>
      </c>
      <c r="BQ143" s="64">
        <f>(BK143=BK2099)*AY143</f>
        <v>0</v>
      </c>
      <c r="BR143" s="85">
        <f t="shared" si="43"/>
        <v>0</v>
      </c>
      <c r="BS143" s="85">
        <f t="shared" si="44"/>
        <v>0</v>
      </c>
      <c r="BT143" s="59">
        <f>(J19-BI143)*J10</f>
        <v>-165075.00594</v>
      </c>
      <c r="BU143" s="59">
        <f>(J21-BJ143)*J12</f>
        <v>496244.94390000001</v>
      </c>
      <c r="BV143" s="66"/>
      <c r="BW143" s="66"/>
      <c r="BX143" s="67"/>
      <c r="BY143" s="67"/>
      <c r="BZ143" s="67"/>
      <c r="CE143" s="76"/>
      <c r="CF143" s="95"/>
      <c r="CH143" s="67"/>
      <c r="CI143" s="67"/>
      <c r="CJ143" s="67"/>
      <c r="CK143" s="67"/>
      <c r="CL143" s="1"/>
      <c r="CM143" s="1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</row>
    <row r="144" spans="2:123" ht="21" customHeight="1" x14ac:dyDescent="0.25">
      <c r="B144" s="21">
        <f t="shared" si="32"/>
        <v>32181</v>
      </c>
      <c r="C144" s="22">
        <f t="shared" si="33"/>
        <v>1.0561316501352569</v>
      </c>
      <c r="D144" s="23">
        <f t="shared" si="34"/>
        <v>468.5</v>
      </c>
      <c r="E144" s="23">
        <f t="shared" si="35"/>
        <v>443.6</v>
      </c>
      <c r="F144" s="127">
        <f t="shared" si="36"/>
        <v>23425</v>
      </c>
      <c r="G144" s="127">
        <f t="shared" si="37"/>
        <v>66540</v>
      </c>
      <c r="H144" s="6"/>
      <c r="I144" s="3"/>
      <c r="J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T144" s="89"/>
      <c r="AU144" s="89"/>
      <c r="AX144" s="125">
        <v>32181</v>
      </c>
      <c r="AY144" s="59">
        <f t="shared" si="38"/>
        <v>1.0561316501352569</v>
      </c>
      <c r="AZ144" s="59">
        <f>BI144*K36</f>
        <v>23425</v>
      </c>
      <c r="BA144" s="59"/>
      <c r="BB144" s="59"/>
      <c r="BC144" s="59">
        <f>K41*BJ144</f>
        <v>66540</v>
      </c>
      <c r="BD144" s="59"/>
      <c r="BE144" s="59"/>
      <c r="BF144" s="59">
        <f t="shared" si="39"/>
        <v>43115</v>
      </c>
      <c r="BG144" s="60">
        <f>(AY144=AY2099)*AX144</f>
        <v>0</v>
      </c>
      <c r="BH144" s="60">
        <f>(AY144=AY2101)*AX144</f>
        <v>0</v>
      </c>
      <c r="BI144" s="89">
        <v>468.5</v>
      </c>
      <c r="BJ144" s="89">
        <v>443.6</v>
      </c>
      <c r="BK144" s="59">
        <f t="shared" si="40"/>
        <v>331884.93796000001</v>
      </c>
      <c r="BL144" s="60">
        <f>(BK144=BK2101)*AX144</f>
        <v>0</v>
      </c>
      <c r="BM144" s="85">
        <f>(BK144=BK2101)*AY144</f>
        <v>0</v>
      </c>
      <c r="BN144" s="85">
        <f t="shared" si="41"/>
        <v>0</v>
      </c>
      <c r="BO144" s="85">
        <f t="shared" si="42"/>
        <v>0</v>
      </c>
      <c r="BP144" s="60">
        <f>(BK144=BK2099)*AX144</f>
        <v>0</v>
      </c>
      <c r="BQ144" s="64">
        <f>(BK144=BK2099)*AY144</f>
        <v>0</v>
      </c>
      <c r="BR144" s="85">
        <f t="shared" si="43"/>
        <v>0</v>
      </c>
      <c r="BS144" s="85">
        <f t="shared" si="44"/>
        <v>0</v>
      </c>
      <c r="BT144" s="59">
        <f>(J19-BI144)*J10</f>
        <v>-164075.00594</v>
      </c>
      <c r="BU144" s="59">
        <f>(J21-BJ144)*J12</f>
        <v>495959.94390000001</v>
      </c>
      <c r="BV144" s="66"/>
      <c r="BW144" s="66"/>
      <c r="BX144" s="67"/>
      <c r="BY144" s="67"/>
      <c r="BZ144" s="67"/>
      <c r="CE144" s="76"/>
      <c r="CF144" s="95"/>
      <c r="CH144" s="67"/>
      <c r="CI144" s="67"/>
      <c r="CJ144" s="67"/>
      <c r="CK144" s="67"/>
      <c r="CL144" s="1"/>
      <c r="CM144" s="1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</row>
    <row r="145" spans="2:123" ht="21" customHeight="1" x14ac:dyDescent="0.25">
      <c r="B145" s="21">
        <f t="shared" si="32"/>
        <v>32188</v>
      </c>
      <c r="C145" s="22">
        <f t="shared" si="33"/>
        <v>1.0510273199367803</v>
      </c>
      <c r="D145" s="23">
        <f t="shared" si="34"/>
        <v>465.5</v>
      </c>
      <c r="E145" s="23">
        <f t="shared" si="35"/>
        <v>442.9</v>
      </c>
      <c r="F145" s="127">
        <f t="shared" si="36"/>
        <v>23275</v>
      </c>
      <c r="G145" s="127">
        <f t="shared" si="37"/>
        <v>66435</v>
      </c>
      <c r="H145" s="6"/>
      <c r="I145" s="3"/>
      <c r="J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T145" s="89"/>
      <c r="AU145" s="89"/>
      <c r="AX145" s="125">
        <v>32188</v>
      </c>
      <c r="AY145" s="59">
        <f t="shared" si="38"/>
        <v>1.0510273199367803</v>
      </c>
      <c r="AZ145" s="59">
        <f>BI145*K36</f>
        <v>23275</v>
      </c>
      <c r="BA145" s="59"/>
      <c r="BB145" s="59"/>
      <c r="BC145" s="59">
        <f>K41*BJ145</f>
        <v>66435</v>
      </c>
      <c r="BD145" s="59"/>
      <c r="BE145" s="59"/>
      <c r="BF145" s="59">
        <f t="shared" si="39"/>
        <v>43160</v>
      </c>
      <c r="BG145" s="60">
        <f>(AY145=AY2099)*AX145</f>
        <v>0</v>
      </c>
      <c r="BH145" s="60">
        <f>(AY145=AY2101)*AX145</f>
        <v>0</v>
      </c>
      <c r="BI145" s="89">
        <v>465.5</v>
      </c>
      <c r="BJ145" s="89">
        <v>442.9</v>
      </c>
      <c r="BK145" s="59">
        <f t="shared" si="40"/>
        <v>331839.93795999995</v>
      </c>
      <c r="BL145" s="60">
        <f>(BK145=BK2101)*AX145</f>
        <v>0</v>
      </c>
      <c r="BM145" s="85">
        <f>(BK145=BK2101)*AY145</f>
        <v>0</v>
      </c>
      <c r="BN145" s="85">
        <f t="shared" si="41"/>
        <v>0</v>
      </c>
      <c r="BO145" s="85">
        <f t="shared" si="42"/>
        <v>0</v>
      </c>
      <c r="BP145" s="60">
        <f>(BK145=BK2099)*AX145</f>
        <v>0</v>
      </c>
      <c r="BQ145" s="64">
        <f>(BK145=BK2099)*AY145</f>
        <v>0</v>
      </c>
      <c r="BR145" s="85">
        <f t="shared" si="43"/>
        <v>0</v>
      </c>
      <c r="BS145" s="85">
        <f t="shared" si="44"/>
        <v>0</v>
      </c>
      <c r="BT145" s="59">
        <f>(J19-BI145)*J10</f>
        <v>-164225.00594</v>
      </c>
      <c r="BU145" s="59">
        <f>(J21-BJ145)*J12</f>
        <v>496064.94389999995</v>
      </c>
      <c r="BV145" s="66"/>
      <c r="BW145" s="66"/>
      <c r="BX145" s="67"/>
      <c r="BY145" s="67"/>
      <c r="BZ145" s="67"/>
      <c r="CE145" s="76"/>
      <c r="CF145" s="95"/>
      <c r="CH145" s="67"/>
      <c r="CI145" s="67"/>
      <c r="CJ145" s="67"/>
      <c r="CK145" s="67"/>
      <c r="CL145" s="1"/>
      <c r="CM145" s="1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</row>
    <row r="146" spans="2:123" ht="21" customHeight="1" x14ac:dyDescent="0.25">
      <c r="B146" s="21">
        <f t="shared" si="32"/>
        <v>32195</v>
      </c>
      <c r="C146" s="22">
        <f t="shared" si="33"/>
        <v>1.0558717621094205</v>
      </c>
      <c r="D146" s="23">
        <f t="shared" si="34"/>
        <v>454.5</v>
      </c>
      <c r="E146" s="23">
        <f t="shared" si="35"/>
        <v>430.45</v>
      </c>
      <c r="F146" s="127">
        <f t="shared" si="36"/>
        <v>22725</v>
      </c>
      <c r="G146" s="127">
        <f t="shared" si="37"/>
        <v>64567.5</v>
      </c>
      <c r="H146" s="6"/>
      <c r="I146" s="3"/>
      <c r="J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T146" s="89"/>
      <c r="AU146" s="89"/>
      <c r="AX146" s="125">
        <v>32195</v>
      </c>
      <c r="AY146" s="59">
        <f t="shared" si="38"/>
        <v>1.0558717621094205</v>
      </c>
      <c r="AZ146" s="59">
        <f>BI146*K36</f>
        <v>22725</v>
      </c>
      <c r="BA146" s="59"/>
      <c r="BB146" s="59"/>
      <c r="BC146" s="59">
        <f>K41*BJ146</f>
        <v>64567.5</v>
      </c>
      <c r="BD146" s="59"/>
      <c r="BE146" s="59"/>
      <c r="BF146" s="59">
        <f t="shared" si="39"/>
        <v>41842.5</v>
      </c>
      <c r="BG146" s="60">
        <f>(AY146=AY2099)*AX146</f>
        <v>0</v>
      </c>
      <c r="BH146" s="60">
        <f>(AY146=AY2101)*AX146</f>
        <v>0</v>
      </c>
      <c r="BI146" s="89">
        <v>454.5</v>
      </c>
      <c r="BJ146" s="89">
        <v>430.45</v>
      </c>
      <c r="BK146" s="59">
        <f t="shared" si="40"/>
        <v>333157.43796000001</v>
      </c>
      <c r="BL146" s="60">
        <f>(BK146=BK2101)*AX146</f>
        <v>0</v>
      </c>
      <c r="BM146" s="85">
        <f>(BK146=BK2101)*AY146</f>
        <v>0</v>
      </c>
      <c r="BN146" s="85">
        <f t="shared" si="41"/>
        <v>0</v>
      </c>
      <c r="BO146" s="85">
        <f t="shared" si="42"/>
        <v>0</v>
      </c>
      <c r="BP146" s="60">
        <f>(BK146=BK2099)*AX146</f>
        <v>0</v>
      </c>
      <c r="BQ146" s="64">
        <f>(BK146=BK2099)*AY146</f>
        <v>0</v>
      </c>
      <c r="BR146" s="85">
        <f t="shared" si="43"/>
        <v>0</v>
      </c>
      <c r="BS146" s="85">
        <f t="shared" si="44"/>
        <v>0</v>
      </c>
      <c r="BT146" s="59">
        <f>(J19-BI146)*J10</f>
        <v>-164775.00594</v>
      </c>
      <c r="BU146" s="59">
        <f>(J21-BJ146)*J12</f>
        <v>497932.44390000001</v>
      </c>
      <c r="BV146" s="66"/>
      <c r="BW146" s="66"/>
      <c r="BX146" s="67"/>
      <c r="BY146" s="67"/>
      <c r="BZ146" s="67"/>
      <c r="CE146" s="76"/>
      <c r="CF146" s="95"/>
      <c r="CH146" s="67"/>
      <c r="CI146" s="67"/>
      <c r="CJ146" s="67"/>
      <c r="CK146" s="67"/>
      <c r="CL146" s="1"/>
      <c r="CM146" s="1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</row>
    <row r="147" spans="2:123" ht="21" customHeight="1" x14ac:dyDescent="0.25">
      <c r="B147" s="21">
        <f t="shared" si="32"/>
        <v>32202</v>
      </c>
      <c r="C147" s="22">
        <f t="shared" si="33"/>
        <v>1.1083835108846689</v>
      </c>
      <c r="D147" s="23">
        <f t="shared" si="34"/>
        <v>478.6</v>
      </c>
      <c r="E147" s="23">
        <f t="shared" si="35"/>
        <v>431.8</v>
      </c>
      <c r="F147" s="127">
        <f t="shared" si="36"/>
        <v>23930</v>
      </c>
      <c r="G147" s="127">
        <f t="shared" si="37"/>
        <v>64770</v>
      </c>
      <c r="H147" s="6"/>
      <c r="I147" s="3"/>
      <c r="J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T147" s="89"/>
      <c r="AU147" s="89"/>
      <c r="AX147" s="125">
        <v>32202</v>
      </c>
      <c r="AY147" s="59">
        <f t="shared" si="38"/>
        <v>1.1083835108846689</v>
      </c>
      <c r="AZ147" s="59">
        <f>BI147*K36</f>
        <v>23930</v>
      </c>
      <c r="BA147" s="59"/>
      <c r="BB147" s="59"/>
      <c r="BC147" s="59">
        <f>K41*BJ147</f>
        <v>64770</v>
      </c>
      <c r="BD147" s="59"/>
      <c r="BE147" s="59"/>
      <c r="BF147" s="59">
        <f t="shared" si="39"/>
        <v>40840</v>
      </c>
      <c r="BG147" s="60">
        <f>(AY147=AY2099)*AX147</f>
        <v>0</v>
      </c>
      <c r="BH147" s="60">
        <f>(AY147=AY2101)*AX147</f>
        <v>0</v>
      </c>
      <c r="BI147" s="89">
        <v>478.6</v>
      </c>
      <c r="BJ147" s="89">
        <v>431.8</v>
      </c>
      <c r="BK147" s="59">
        <f t="shared" si="40"/>
        <v>334159.93795999995</v>
      </c>
      <c r="BL147" s="60">
        <f>(BK147=BK2101)*AX147</f>
        <v>0</v>
      </c>
      <c r="BM147" s="85">
        <f>(BK147=BK2101)*AY147</f>
        <v>0</v>
      </c>
      <c r="BN147" s="85">
        <f t="shared" si="41"/>
        <v>0</v>
      </c>
      <c r="BO147" s="85">
        <f t="shared" si="42"/>
        <v>0</v>
      </c>
      <c r="BP147" s="60">
        <f>(BK147=BK2099)*AX147</f>
        <v>0</v>
      </c>
      <c r="BQ147" s="64">
        <f>(BK147=BK2099)*AY147</f>
        <v>0</v>
      </c>
      <c r="BR147" s="85">
        <f t="shared" si="43"/>
        <v>0</v>
      </c>
      <c r="BS147" s="85">
        <f t="shared" si="44"/>
        <v>0</v>
      </c>
      <c r="BT147" s="59">
        <f>(J19-BI147)*J10</f>
        <v>-163570.00594</v>
      </c>
      <c r="BU147" s="59">
        <f>(J21-BJ147)*J12</f>
        <v>497729.94389999995</v>
      </c>
      <c r="BV147" s="66"/>
      <c r="BW147" s="66"/>
      <c r="BX147" s="67"/>
      <c r="BY147" s="67"/>
      <c r="BZ147" s="67"/>
      <c r="CE147" s="92"/>
      <c r="CF147" s="76"/>
      <c r="CH147" s="67"/>
      <c r="CI147" s="67"/>
      <c r="CJ147" s="67"/>
      <c r="CK147" s="67"/>
      <c r="CL147" s="1"/>
      <c r="CM147" s="1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</row>
    <row r="148" spans="2:123" ht="21" customHeight="1" x14ac:dyDescent="0.25">
      <c r="B148" s="21">
        <f t="shared" si="32"/>
        <v>32209</v>
      </c>
      <c r="C148" s="22">
        <f t="shared" si="33"/>
        <v>1.1167949298325033</v>
      </c>
      <c r="D148" s="23">
        <f t="shared" si="34"/>
        <v>493.4</v>
      </c>
      <c r="E148" s="23">
        <f t="shared" si="35"/>
        <v>441.8</v>
      </c>
      <c r="F148" s="127">
        <f t="shared" si="36"/>
        <v>24670</v>
      </c>
      <c r="G148" s="127">
        <f t="shared" si="37"/>
        <v>66270</v>
      </c>
      <c r="H148" s="6"/>
      <c r="I148" s="3"/>
      <c r="J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T148" s="89"/>
      <c r="AU148" s="89"/>
      <c r="AX148" s="125">
        <v>32209</v>
      </c>
      <c r="AY148" s="59">
        <f t="shared" si="38"/>
        <v>1.1167949298325033</v>
      </c>
      <c r="AZ148" s="59">
        <f>BI148*K36</f>
        <v>24670</v>
      </c>
      <c r="BA148" s="59"/>
      <c r="BB148" s="59"/>
      <c r="BC148" s="59">
        <f>K41*BJ148</f>
        <v>66270</v>
      </c>
      <c r="BD148" s="59"/>
      <c r="BE148" s="59"/>
      <c r="BF148" s="59">
        <f t="shared" si="39"/>
        <v>41600</v>
      </c>
      <c r="BG148" s="60">
        <f>(AY148=AY2099)*AX148</f>
        <v>0</v>
      </c>
      <c r="BH148" s="60">
        <f>(AY148=AY2101)*AX148</f>
        <v>0</v>
      </c>
      <c r="BI148" s="89">
        <v>493.4</v>
      </c>
      <c r="BJ148" s="89">
        <v>441.8</v>
      </c>
      <c r="BK148" s="59">
        <f t="shared" si="40"/>
        <v>333399.93795999995</v>
      </c>
      <c r="BL148" s="60">
        <f>(BK148=BK2101)*AX148</f>
        <v>0</v>
      </c>
      <c r="BM148" s="85">
        <f>(BK148=BK2101)*AY148</f>
        <v>0</v>
      </c>
      <c r="BN148" s="85">
        <f t="shared" si="41"/>
        <v>0</v>
      </c>
      <c r="BO148" s="85">
        <f t="shared" si="42"/>
        <v>0</v>
      </c>
      <c r="BP148" s="60">
        <f>(BK148=BK2099)*AX148</f>
        <v>0</v>
      </c>
      <c r="BQ148" s="64">
        <f>(BK148=BK2099)*AY148</f>
        <v>0</v>
      </c>
      <c r="BR148" s="85">
        <f t="shared" si="43"/>
        <v>0</v>
      </c>
      <c r="BS148" s="85">
        <f t="shared" si="44"/>
        <v>0</v>
      </c>
      <c r="BT148" s="59">
        <f>(J19-BI148)*J10</f>
        <v>-162830.00594</v>
      </c>
      <c r="BU148" s="59">
        <f>(J21-BJ148)*J12</f>
        <v>496229.94389999995</v>
      </c>
      <c r="BV148" s="66"/>
      <c r="BW148" s="66"/>
      <c r="BX148" s="67"/>
      <c r="BY148" s="67"/>
      <c r="BZ148" s="67"/>
      <c r="CE148" s="92"/>
      <c r="CF148" s="76"/>
      <c r="CH148" s="67"/>
      <c r="CI148" s="67"/>
      <c r="CJ148" s="67"/>
      <c r="CK148" s="67"/>
      <c r="CL148" s="1"/>
      <c r="CM148" s="1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</row>
    <row r="149" spans="2:123" ht="21" customHeight="1" x14ac:dyDescent="0.25">
      <c r="B149" s="21">
        <f t="shared" si="32"/>
        <v>32216</v>
      </c>
      <c r="C149" s="22">
        <f t="shared" si="33"/>
        <v>1.1215987354634751</v>
      </c>
      <c r="D149" s="23">
        <f t="shared" si="34"/>
        <v>496.7</v>
      </c>
      <c r="E149" s="23">
        <f t="shared" si="35"/>
        <v>442.85</v>
      </c>
      <c r="F149" s="127">
        <f t="shared" si="36"/>
        <v>24835</v>
      </c>
      <c r="G149" s="127">
        <f t="shared" si="37"/>
        <v>66427.5</v>
      </c>
      <c r="H149" s="6"/>
      <c r="I149" s="3"/>
      <c r="J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T149" s="89"/>
      <c r="AU149" s="89"/>
      <c r="AX149" s="125">
        <v>32216</v>
      </c>
      <c r="AY149" s="59">
        <f t="shared" si="38"/>
        <v>1.1215987354634751</v>
      </c>
      <c r="AZ149" s="59">
        <f>BI149*K36</f>
        <v>24835</v>
      </c>
      <c r="BA149" s="59"/>
      <c r="BB149" s="59"/>
      <c r="BC149" s="59">
        <f>K41*BJ149</f>
        <v>66427.5</v>
      </c>
      <c r="BD149" s="59"/>
      <c r="BE149" s="59"/>
      <c r="BF149" s="59">
        <f t="shared" si="39"/>
        <v>41592.5</v>
      </c>
      <c r="BG149" s="60">
        <f>(AY149=AY2099)*AX149</f>
        <v>0</v>
      </c>
      <c r="BH149" s="60">
        <f>(AY149=AY2101)*AX149</f>
        <v>0</v>
      </c>
      <c r="BI149" s="89">
        <v>496.7</v>
      </c>
      <c r="BJ149" s="89">
        <v>442.85</v>
      </c>
      <c r="BK149" s="59">
        <f t="shared" si="40"/>
        <v>333407.43796000001</v>
      </c>
      <c r="BL149" s="60">
        <f>(BK149=BK2101)*AX149</f>
        <v>0</v>
      </c>
      <c r="BM149" s="85">
        <f>(BK149=BK2101)*AY149</f>
        <v>0</v>
      </c>
      <c r="BN149" s="85">
        <f t="shared" si="41"/>
        <v>0</v>
      </c>
      <c r="BO149" s="85">
        <f t="shared" si="42"/>
        <v>0</v>
      </c>
      <c r="BP149" s="60">
        <f>(BK149=BK2099)*AX149</f>
        <v>0</v>
      </c>
      <c r="BQ149" s="64">
        <f>(BK149=BK2099)*AY149</f>
        <v>0</v>
      </c>
      <c r="BR149" s="85">
        <f t="shared" si="43"/>
        <v>0</v>
      </c>
      <c r="BS149" s="85">
        <f t="shared" si="44"/>
        <v>0</v>
      </c>
      <c r="BT149" s="59">
        <f>(J19-BI149)*J10</f>
        <v>-162665.00594</v>
      </c>
      <c r="BU149" s="59">
        <f>(J21-BJ149)*J12</f>
        <v>496072.44390000001</v>
      </c>
      <c r="BV149" s="66"/>
      <c r="BW149" s="66"/>
      <c r="BX149" s="67"/>
      <c r="BY149" s="67"/>
      <c r="BZ149" s="67"/>
      <c r="CE149" s="92"/>
      <c r="CF149" s="76"/>
      <c r="CH149" s="67"/>
      <c r="CI149" s="67"/>
      <c r="CJ149" s="67"/>
      <c r="CK149" s="67"/>
      <c r="CL149" s="1"/>
      <c r="CM149" s="1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</row>
    <row r="150" spans="2:123" ht="21" customHeight="1" x14ac:dyDescent="0.25">
      <c r="B150" s="21">
        <f t="shared" si="32"/>
        <v>32223</v>
      </c>
      <c r="C150" s="22">
        <f t="shared" si="33"/>
        <v>1.1133244798583444</v>
      </c>
      <c r="D150" s="23">
        <f t="shared" si="34"/>
        <v>503</v>
      </c>
      <c r="E150" s="23">
        <f t="shared" si="35"/>
        <v>451.8</v>
      </c>
      <c r="F150" s="127">
        <f t="shared" si="36"/>
        <v>25150</v>
      </c>
      <c r="G150" s="127">
        <f t="shared" si="37"/>
        <v>67770</v>
      </c>
      <c r="H150" s="6"/>
      <c r="I150" s="3"/>
      <c r="J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T150" s="89"/>
      <c r="AU150" s="89"/>
      <c r="AX150" s="125">
        <v>32223</v>
      </c>
      <c r="AY150" s="59">
        <f t="shared" si="38"/>
        <v>1.1133244798583444</v>
      </c>
      <c r="AZ150" s="59">
        <f>BI150*K36</f>
        <v>25150</v>
      </c>
      <c r="BA150" s="59"/>
      <c r="BB150" s="59"/>
      <c r="BC150" s="59">
        <f>K41*BJ150</f>
        <v>67770</v>
      </c>
      <c r="BD150" s="59"/>
      <c r="BE150" s="59"/>
      <c r="BF150" s="59">
        <f t="shared" si="39"/>
        <v>42620</v>
      </c>
      <c r="BG150" s="60">
        <f>(AY150=AY2099)*AX150</f>
        <v>0</v>
      </c>
      <c r="BH150" s="60">
        <f>(AY150=AY2101)*AX150</f>
        <v>0</v>
      </c>
      <c r="BI150" s="89">
        <v>503</v>
      </c>
      <c r="BJ150" s="89">
        <v>451.8</v>
      </c>
      <c r="BK150" s="59">
        <f t="shared" si="40"/>
        <v>332379.93795999995</v>
      </c>
      <c r="BL150" s="60">
        <f>(BK150=BK2101)*AX150</f>
        <v>0</v>
      </c>
      <c r="BM150" s="85">
        <f>(BK150=BK2101)*AY150</f>
        <v>0</v>
      </c>
      <c r="BN150" s="85">
        <f t="shared" si="41"/>
        <v>0</v>
      </c>
      <c r="BO150" s="85">
        <f t="shared" si="42"/>
        <v>0</v>
      </c>
      <c r="BP150" s="60">
        <f>(BK150=BK2099)*AX150</f>
        <v>0</v>
      </c>
      <c r="BQ150" s="64">
        <f>(BK150=BK2099)*AY150</f>
        <v>0</v>
      </c>
      <c r="BR150" s="85">
        <f t="shared" si="43"/>
        <v>0</v>
      </c>
      <c r="BS150" s="85">
        <f t="shared" si="44"/>
        <v>0</v>
      </c>
      <c r="BT150" s="59">
        <f>(J19-BI150)*J10</f>
        <v>-162350.00594</v>
      </c>
      <c r="BU150" s="59">
        <f>(J21-BJ150)*J12</f>
        <v>494729.94389999995</v>
      </c>
      <c r="BV150" s="66"/>
      <c r="BW150" s="66"/>
      <c r="BX150" s="67"/>
      <c r="BY150" s="67"/>
      <c r="BZ150" s="67"/>
      <c r="CE150" s="92"/>
      <c r="CF150" s="76"/>
      <c r="CH150" s="67"/>
      <c r="CI150" s="67"/>
      <c r="CJ150" s="67"/>
      <c r="CK150" s="67"/>
      <c r="CL150" s="1"/>
      <c r="CM150" s="1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</row>
    <row r="151" spans="2:123" ht="21" customHeight="1" x14ac:dyDescent="0.25">
      <c r="B151" s="21">
        <f t="shared" si="32"/>
        <v>32230</v>
      </c>
      <c r="C151" s="22">
        <f t="shared" si="33"/>
        <v>1.1598643177590546</v>
      </c>
      <c r="D151" s="23">
        <f t="shared" si="34"/>
        <v>530</v>
      </c>
      <c r="E151" s="23">
        <f t="shared" si="35"/>
        <v>456.95</v>
      </c>
      <c r="F151" s="127">
        <f t="shared" si="36"/>
        <v>26500</v>
      </c>
      <c r="G151" s="127">
        <f t="shared" si="37"/>
        <v>68542.5</v>
      </c>
      <c r="H151" s="6"/>
      <c r="I151" s="3"/>
      <c r="J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T151" s="89"/>
      <c r="AU151" s="89"/>
      <c r="AX151" s="125">
        <v>32230</v>
      </c>
      <c r="AY151" s="59">
        <f t="shared" si="38"/>
        <v>1.1598643177590546</v>
      </c>
      <c r="AZ151" s="59">
        <f>BI151*K36</f>
        <v>26500</v>
      </c>
      <c r="BA151" s="59"/>
      <c r="BB151" s="59"/>
      <c r="BC151" s="59">
        <f>K41*BJ151</f>
        <v>68542.5</v>
      </c>
      <c r="BD151" s="59"/>
      <c r="BE151" s="59"/>
      <c r="BF151" s="59">
        <f t="shared" si="39"/>
        <v>42042.5</v>
      </c>
      <c r="BG151" s="60">
        <f>(AY151=AY2099)*AX151</f>
        <v>0</v>
      </c>
      <c r="BH151" s="60">
        <f>(AY151=AY2101)*AX151</f>
        <v>0</v>
      </c>
      <c r="BI151" s="89">
        <v>530</v>
      </c>
      <c r="BJ151" s="89">
        <v>456.95</v>
      </c>
      <c r="BK151" s="59">
        <f t="shared" si="40"/>
        <v>332957.43796000001</v>
      </c>
      <c r="BL151" s="60">
        <f>(BK151=BK2101)*AX151</f>
        <v>0</v>
      </c>
      <c r="BM151" s="85">
        <f>(BK151=BK2101)*AY151</f>
        <v>0</v>
      </c>
      <c r="BN151" s="85">
        <f t="shared" si="41"/>
        <v>0</v>
      </c>
      <c r="BO151" s="85">
        <f t="shared" si="42"/>
        <v>0</v>
      </c>
      <c r="BP151" s="60">
        <f>(BK151=BK2099)*AX151</f>
        <v>0</v>
      </c>
      <c r="BQ151" s="64">
        <f>(BK151=BK2099)*AY151</f>
        <v>0</v>
      </c>
      <c r="BR151" s="85">
        <f t="shared" si="43"/>
        <v>0</v>
      </c>
      <c r="BS151" s="85">
        <f t="shared" si="44"/>
        <v>0</v>
      </c>
      <c r="BT151" s="59">
        <f>(J19-BI151)*J10</f>
        <v>-161000.00594</v>
      </c>
      <c r="BU151" s="59">
        <f>(J21-BJ151)*J12</f>
        <v>493957.44390000001</v>
      </c>
      <c r="BV151" s="66"/>
      <c r="BW151" s="66"/>
      <c r="BX151" s="67"/>
      <c r="BY151" s="67"/>
      <c r="BZ151" s="67"/>
      <c r="CE151" s="92"/>
      <c r="CF151" s="76"/>
      <c r="CH151" s="67"/>
      <c r="CI151" s="67"/>
      <c r="CJ151" s="67"/>
      <c r="CK151" s="67"/>
      <c r="CL151" s="1"/>
      <c r="CM151" s="1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</row>
    <row r="152" spans="2:123" ht="21" customHeight="1" x14ac:dyDescent="0.25">
      <c r="B152" s="21">
        <f t="shared" si="32"/>
        <v>32237</v>
      </c>
      <c r="C152" s="22">
        <f t="shared" si="33"/>
        <v>1.1815754339118825</v>
      </c>
      <c r="D152" s="23">
        <f t="shared" si="34"/>
        <v>531</v>
      </c>
      <c r="E152" s="23">
        <f t="shared" si="35"/>
        <v>449.4</v>
      </c>
      <c r="F152" s="127">
        <f t="shared" si="36"/>
        <v>26550</v>
      </c>
      <c r="G152" s="127">
        <f t="shared" si="37"/>
        <v>67410</v>
      </c>
      <c r="H152" s="6"/>
      <c r="I152" s="3"/>
      <c r="J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T152" s="89"/>
      <c r="AU152" s="89"/>
      <c r="AX152" s="125">
        <v>32237</v>
      </c>
      <c r="AY152" s="59">
        <f t="shared" si="38"/>
        <v>1.1815754339118825</v>
      </c>
      <c r="AZ152" s="59">
        <f>BI152*K36</f>
        <v>26550</v>
      </c>
      <c r="BA152" s="59"/>
      <c r="BB152" s="59"/>
      <c r="BC152" s="59">
        <f>K41*BJ152</f>
        <v>67410</v>
      </c>
      <c r="BD152" s="59"/>
      <c r="BE152" s="59"/>
      <c r="BF152" s="59">
        <f t="shared" si="39"/>
        <v>40860</v>
      </c>
      <c r="BG152" s="60">
        <f>(AY152=AY2099)*AX152</f>
        <v>0</v>
      </c>
      <c r="BH152" s="60">
        <f>(AY152=AY2101)*AX152</f>
        <v>0</v>
      </c>
      <c r="BI152" s="89">
        <v>531</v>
      </c>
      <c r="BJ152" s="89">
        <v>449.4</v>
      </c>
      <c r="BK152" s="59">
        <f t="shared" si="40"/>
        <v>334139.93795999995</v>
      </c>
      <c r="BL152" s="60">
        <f>(BK152=BK2101)*AX152</f>
        <v>0</v>
      </c>
      <c r="BM152" s="85">
        <f>(BK152=BK2101)*AY152</f>
        <v>0</v>
      </c>
      <c r="BN152" s="85">
        <f t="shared" si="41"/>
        <v>0</v>
      </c>
      <c r="BO152" s="85">
        <f t="shared" si="42"/>
        <v>0</v>
      </c>
      <c r="BP152" s="60">
        <f>(BK152=BK2099)*AX152</f>
        <v>0</v>
      </c>
      <c r="BQ152" s="64">
        <f>(BK152=BK2099)*AY152</f>
        <v>0</v>
      </c>
      <c r="BR152" s="85">
        <f t="shared" si="43"/>
        <v>0</v>
      </c>
      <c r="BS152" s="85">
        <f t="shared" si="44"/>
        <v>0</v>
      </c>
      <c r="BT152" s="59">
        <f>(J19-BI152)*J10</f>
        <v>-160950.00594</v>
      </c>
      <c r="BU152" s="59">
        <f>(J21-BJ152)*J12</f>
        <v>495089.94389999995</v>
      </c>
      <c r="BV152" s="66"/>
      <c r="BW152" s="66"/>
      <c r="BX152" s="67"/>
      <c r="BY152" s="67"/>
      <c r="BZ152" s="67"/>
      <c r="CE152" s="92"/>
      <c r="CF152" s="76"/>
      <c r="CH152" s="67"/>
      <c r="CI152" s="67"/>
      <c r="CJ152" s="67"/>
      <c r="CK152" s="67"/>
      <c r="CL152" s="1"/>
      <c r="CM152" s="1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</row>
    <row r="153" spans="2:123" ht="21" customHeight="1" x14ac:dyDescent="0.25">
      <c r="B153" s="21">
        <f t="shared" si="32"/>
        <v>32244</v>
      </c>
      <c r="C153" s="22">
        <f t="shared" si="33"/>
        <v>1.1801446416831032</v>
      </c>
      <c r="D153" s="23">
        <f t="shared" si="34"/>
        <v>538.5</v>
      </c>
      <c r="E153" s="23">
        <f t="shared" si="35"/>
        <v>456.3</v>
      </c>
      <c r="F153" s="127">
        <f t="shared" si="36"/>
        <v>26925</v>
      </c>
      <c r="G153" s="127">
        <f t="shared" si="37"/>
        <v>68445</v>
      </c>
      <c r="H153" s="6"/>
      <c r="I153" s="3"/>
      <c r="J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T153" s="89"/>
      <c r="AU153" s="89"/>
      <c r="AX153" s="125">
        <v>32244</v>
      </c>
      <c r="AY153" s="59">
        <f t="shared" si="38"/>
        <v>1.1801446416831032</v>
      </c>
      <c r="AZ153" s="59">
        <f>BI153*K36</f>
        <v>26925</v>
      </c>
      <c r="BA153" s="59"/>
      <c r="BB153" s="59"/>
      <c r="BC153" s="59">
        <f>K41*BJ153</f>
        <v>68445</v>
      </c>
      <c r="BD153" s="59"/>
      <c r="BE153" s="59"/>
      <c r="BF153" s="59">
        <f t="shared" si="39"/>
        <v>41520</v>
      </c>
      <c r="BG153" s="60">
        <f>(AY153=AY2099)*AX153</f>
        <v>0</v>
      </c>
      <c r="BH153" s="60">
        <f>(AY153=AY2101)*AX153</f>
        <v>0</v>
      </c>
      <c r="BI153" s="89">
        <v>538.5</v>
      </c>
      <c r="BJ153" s="89">
        <v>456.3</v>
      </c>
      <c r="BK153" s="59">
        <f t="shared" si="40"/>
        <v>333479.93795999995</v>
      </c>
      <c r="BL153" s="60">
        <f>(BK153=BK2101)*AX153</f>
        <v>0</v>
      </c>
      <c r="BM153" s="85">
        <f>(BK153=BK2101)*AY153</f>
        <v>0</v>
      </c>
      <c r="BN153" s="85">
        <f t="shared" si="41"/>
        <v>0</v>
      </c>
      <c r="BO153" s="85">
        <f t="shared" si="42"/>
        <v>0</v>
      </c>
      <c r="BP153" s="60">
        <f>(BK153=BK2099)*AX153</f>
        <v>0</v>
      </c>
      <c r="BQ153" s="64">
        <f>(BK153=BK2099)*AY153</f>
        <v>0</v>
      </c>
      <c r="BR153" s="85">
        <f t="shared" si="43"/>
        <v>0</v>
      </c>
      <c r="BS153" s="85">
        <f t="shared" si="44"/>
        <v>0</v>
      </c>
      <c r="BT153" s="59">
        <f>(J19-BI153)*J10</f>
        <v>-160575.00594</v>
      </c>
      <c r="BU153" s="59">
        <f>(J21-BJ153)*J12</f>
        <v>494054.94389999995</v>
      </c>
      <c r="BV153" s="66"/>
      <c r="BW153" s="66"/>
      <c r="BX153" s="67"/>
      <c r="BY153" s="67"/>
      <c r="BZ153" s="67"/>
      <c r="CE153" s="92"/>
      <c r="CF153" s="76"/>
      <c r="CH153" s="67"/>
      <c r="CI153" s="67"/>
      <c r="CJ153" s="67"/>
      <c r="CK153" s="67"/>
      <c r="CL153" s="1"/>
      <c r="CM153" s="1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</row>
    <row r="154" spans="2:123" ht="21" customHeight="1" x14ac:dyDescent="0.25">
      <c r="B154" s="21">
        <f t="shared" si="32"/>
        <v>32251</v>
      </c>
      <c r="C154" s="22">
        <f t="shared" si="33"/>
        <v>1.152474364690147</v>
      </c>
      <c r="D154" s="23">
        <f t="shared" si="34"/>
        <v>517</v>
      </c>
      <c r="E154" s="23">
        <f t="shared" si="35"/>
        <v>448.6</v>
      </c>
      <c r="F154" s="127">
        <f t="shared" si="36"/>
        <v>25850</v>
      </c>
      <c r="G154" s="127">
        <f t="shared" si="37"/>
        <v>67290</v>
      </c>
      <c r="H154" s="6"/>
      <c r="I154" s="3"/>
      <c r="J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T154" s="89"/>
      <c r="AU154" s="89"/>
      <c r="AX154" s="125">
        <v>32251</v>
      </c>
      <c r="AY154" s="59">
        <f t="shared" si="38"/>
        <v>1.152474364690147</v>
      </c>
      <c r="AZ154" s="59">
        <f>BI154*K36</f>
        <v>25850</v>
      </c>
      <c r="BA154" s="59"/>
      <c r="BB154" s="59"/>
      <c r="BC154" s="59">
        <f>K41*BJ154</f>
        <v>67290</v>
      </c>
      <c r="BD154" s="59"/>
      <c r="BE154" s="59"/>
      <c r="BF154" s="59">
        <f t="shared" si="39"/>
        <v>41440</v>
      </c>
      <c r="BG154" s="60">
        <f>(AY154=AY2099)*AX154</f>
        <v>0</v>
      </c>
      <c r="BH154" s="60">
        <f>(AY154=AY2101)*AX154</f>
        <v>0</v>
      </c>
      <c r="BI154" s="89">
        <v>517</v>
      </c>
      <c r="BJ154" s="89">
        <v>448.6</v>
      </c>
      <c r="BK154" s="59">
        <f t="shared" si="40"/>
        <v>333559.93796000001</v>
      </c>
      <c r="BL154" s="60">
        <f>(BK154=BK2101)*AX154</f>
        <v>0</v>
      </c>
      <c r="BM154" s="85">
        <f>(BK154=BK2101)*AY154</f>
        <v>0</v>
      </c>
      <c r="BN154" s="85">
        <f t="shared" si="41"/>
        <v>0</v>
      </c>
      <c r="BO154" s="85">
        <f t="shared" si="42"/>
        <v>0</v>
      </c>
      <c r="BP154" s="60">
        <f>(BK154=BK2099)*AX154</f>
        <v>0</v>
      </c>
      <c r="BQ154" s="64">
        <f>(BK154=BK2099)*AY154</f>
        <v>0</v>
      </c>
      <c r="BR154" s="85">
        <f t="shared" si="43"/>
        <v>0</v>
      </c>
      <c r="BS154" s="85">
        <f t="shared" si="44"/>
        <v>0</v>
      </c>
      <c r="BT154" s="59">
        <f>(J19-BI154)*J10</f>
        <v>-161650.00594</v>
      </c>
      <c r="BU154" s="59">
        <f>(J21-BJ154)*J12</f>
        <v>495209.94390000001</v>
      </c>
      <c r="BV154" s="66"/>
      <c r="BW154" s="66"/>
      <c r="BX154" s="67"/>
      <c r="BY154" s="67"/>
      <c r="BZ154" s="67"/>
      <c r="CE154" s="92"/>
      <c r="CF154" s="76"/>
      <c r="CH154" s="67"/>
      <c r="CI154" s="67"/>
      <c r="CJ154" s="67"/>
      <c r="CK154" s="67"/>
      <c r="CL154" s="1"/>
      <c r="CM154" s="1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</row>
    <row r="155" spans="2:123" ht="21" customHeight="1" x14ac:dyDescent="0.25">
      <c r="B155" s="21">
        <f t="shared" si="32"/>
        <v>32258</v>
      </c>
      <c r="C155" s="22">
        <f t="shared" si="33"/>
        <v>1.1603563474387528</v>
      </c>
      <c r="D155" s="23">
        <f t="shared" si="34"/>
        <v>521</v>
      </c>
      <c r="E155" s="23">
        <f t="shared" si="35"/>
        <v>449</v>
      </c>
      <c r="F155" s="127">
        <f t="shared" si="36"/>
        <v>26050</v>
      </c>
      <c r="G155" s="127">
        <f t="shared" si="37"/>
        <v>67350</v>
      </c>
      <c r="H155" s="6"/>
      <c r="I155" s="3"/>
      <c r="J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T155" s="89"/>
      <c r="AU155" s="89"/>
      <c r="AX155" s="125">
        <v>32258</v>
      </c>
      <c r="AY155" s="59">
        <f t="shared" si="38"/>
        <v>1.1603563474387528</v>
      </c>
      <c r="AZ155" s="59">
        <f>BI155*K36</f>
        <v>26050</v>
      </c>
      <c r="BA155" s="59"/>
      <c r="BB155" s="59"/>
      <c r="BC155" s="59">
        <f>K41*BJ155</f>
        <v>67350</v>
      </c>
      <c r="BD155" s="59"/>
      <c r="BE155" s="59"/>
      <c r="BF155" s="59">
        <f t="shared" si="39"/>
        <v>41300</v>
      </c>
      <c r="BG155" s="60">
        <f>(AY155=AY2099)*AX155</f>
        <v>0</v>
      </c>
      <c r="BH155" s="60">
        <f>(AY155=AY2101)*AX155</f>
        <v>0</v>
      </c>
      <c r="BI155" s="89">
        <v>521</v>
      </c>
      <c r="BJ155" s="89">
        <v>449</v>
      </c>
      <c r="BK155" s="59">
        <f t="shared" si="40"/>
        <v>333699.93795999995</v>
      </c>
      <c r="BL155" s="60">
        <f>(BK155=BK2101)*AX155</f>
        <v>0</v>
      </c>
      <c r="BM155" s="85">
        <f>(BK155=BK2101)*AY155</f>
        <v>0</v>
      </c>
      <c r="BN155" s="85">
        <f t="shared" si="41"/>
        <v>0</v>
      </c>
      <c r="BO155" s="85">
        <f t="shared" si="42"/>
        <v>0</v>
      </c>
      <c r="BP155" s="60">
        <f>(BK155=BK2099)*AX155</f>
        <v>0</v>
      </c>
      <c r="BQ155" s="64">
        <f>(BK155=BK2099)*AY155</f>
        <v>0</v>
      </c>
      <c r="BR155" s="85">
        <f t="shared" si="43"/>
        <v>0</v>
      </c>
      <c r="BS155" s="85">
        <f t="shared" si="44"/>
        <v>0</v>
      </c>
      <c r="BT155" s="59">
        <f>(J19-BI155)*J10</f>
        <v>-161450.00594</v>
      </c>
      <c r="BU155" s="59">
        <f>(J21-BJ155)*J12</f>
        <v>495149.94389999995</v>
      </c>
      <c r="BV155" s="66"/>
      <c r="BW155" s="66"/>
      <c r="BX155" s="67"/>
      <c r="BY155" s="67"/>
      <c r="BZ155" s="67"/>
      <c r="CE155" s="92"/>
      <c r="CF155" s="76"/>
      <c r="CH155" s="67"/>
      <c r="CI155" s="67"/>
      <c r="CJ155" s="67"/>
      <c r="CK155" s="67"/>
      <c r="CL155" s="1"/>
      <c r="CM155" s="1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</row>
    <row r="156" spans="2:123" ht="21" customHeight="1" x14ac:dyDescent="0.25">
      <c r="B156" s="21">
        <f t="shared" si="32"/>
        <v>32265</v>
      </c>
      <c r="C156" s="22">
        <f t="shared" si="33"/>
        <v>1.1802168021680217</v>
      </c>
      <c r="D156" s="23">
        <f t="shared" si="34"/>
        <v>522.6</v>
      </c>
      <c r="E156" s="23">
        <f t="shared" si="35"/>
        <v>442.8</v>
      </c>
      <c r="F156" s="127">
        <f t="shared" si="36"/>
        <v>26130</v>
      </c>
      <c r="G156" s="127">
        <f t="shared" si="37"/>
        <v>66420</v>
      </c>
      <c r="H156" s="6"/>
      <c r="I156" s="3"/>
      <c r="J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T156" s="89"/>
      <c r="AU156" s="89"/>
      <c r="AX156" s="125">
        <v>32265</v>
      </c>
      <c r="AY156" s="59">
        <f t="shared" si="38"/>
        <v>1.1802168021680217</v>
      </c>
      <c r="AZ156" s="59">
        <f>BI156*K36</f>
        <v>26130</v>
      </c>
      <c r="BA156" s="59"/>
      <c r="BB156" s="59"/>
      <c r="BC156" s="59">
        <f>K41*BJ156</f>
        <v>66420</v>
      </c>
      <c r="BD156" s="59"/>
      <c r="BE156" s="59"/>
      <c r="BF156" s="59">
        <f t="shared" si="39"/>
        <v>40290</v>
      </c>
      <c r="BG156" s="60">
        <f>(AY156=AY2099)*AX156</f>
        <v>0</v>
      </c>
      <c r="BH156" s="60">
        <f>(AY156=AY2101)*AX156</f>
        <v>0</v>
      </c>
      <c r="BI156" s="89">
        <v>522.6</v>
      </c>
      <c r="BJ156" s="89">
        <v>442.8</v>
      </c>
      <c r="BK156" s="59">
        <f t="shared" si="40"/>
        <v>334709.93795999995</v>
      </c>
      <c r="BL156" s="60">
        <f>(BK156=BK2101)*AX156</f>
        <v>0</v>
      </c>
      <c r="BM156" s="85">
        <f>(BK156=BK2101)*AY156</f>
        <v>0</v>
      </c>
      <c r="BN156" s="85">
        <f t="shared" si="41"/>
        <v>0</v>
      </c>
      <c r="BO156" s="85">
        <f t="shared" si="42"/>
        <v>0</v>
      </c>
      <c r="BP156" s="60">
        <f>(BK156=BK2099)*AX156</f>
        <v>0</v>
      </c>
      <c r="BQ156" s="64">
        <f>(BK156=BK2099)*AY156</f>
        <v>0</v>
      </c>
      <c r="BR156" s="85">
        <f t="shared" si="43"/>
        <v>0</v>
      </c>
      <c r="BS156" s="85">
        <f t="shared" si="44"/>
        <v>0</v>
      </c>
      <c r="BT156" s="59">
        <f>(J19-BI156)*J10</f>
        <v>-161370.00594</v>
      </c>
      <c r="BU156" s="59">
        <f>(J21-BJ156)*J12</f>
        <v>496079.94389999995</v>
      </c>
      <c r="BV156" s="66"/>
      <c r="BW156" s="66"/>
      <c r="BX156" s="67"/>
      <c r="BY156" s="67"/>
      <c r="BZ156" s="67"/>
      <c r="CE156" s="92"/>
      <c r="CF156" s="76"/>
      <c r="CH156" s="67"/>
      <c r="CI156" s="67"/>
      <c r="CJ156" s="67"/>
      <c r="CK156" s="67"/>
      <c r="CL156" s="1"/>
      <c r="CM156" s="1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</row>
    <row r="157" spans="2:123" ht="21" customHeight="1" x14ac:dyDescent="0.25">
      <c r="B157" s="21">
        <f t="shared" si="32"/>
        <v>32272</v>
      </c>
      <c r="C157" s="22">
        <f t="shared" si="33"/>
        <v>1.2135706340378198</v>
      </c>
      <c r="D157" s="23">
        <f t="shared" si="34"/>
        <v>545.5</v>
      </c>
      <c r="E157" s="23">
        <f t="shared" si="35"/>
        <v>449.5</v>
      </c>
      <c r="F157" s="127">
        <f t="shared" si="36"/>
        <v>27275</v>
      </c>
      <c r="G157" s="127">
        <f t="shared" si="37"/>
        <v>67425</v>
      </c>
      <c r="H157" s="6"/>
      <c r="I157" s="3"/>
      <c r="J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T157" s="89"/>
      <c r="AU157" s="89"/>
      <c r="AX157" s="125">
        <v>32272</v>
      </c>
      <c r="AY157" s="59">
        <f t="shared" si="38"/>
        <v>1.2135706340378198</v>
      </c>
      <c r="AZ157" s="59">
        <f>BI157*K36</f>
        <v>27275</v>
      </c>
      <c r="BA157" s="59"/>
      <c r="BB157" s="59"/>
      <c r="BC157" s="59">
        <f>K41*BJ157</f>
        <v>67425</v>
      </c>
      <c r="BD157" s="59"/>
      <c r="BE157" s="59"/>
      <c r="BF157" s="59">
        <f t="shared" si="39"/>
        <v>40150</v>
      </c>
      <c r="BG157" s="60">
        <f>(AY157=AY2099)*AX157</f>
        <v>0</v>
      </c>
      <c r="BH157" s="60">
        <f>(AY157=AY2101)*AX157</f>
        <v>0</v>
      </c>
      <c r="BI157" s="89">
        <v>545.5</v>
      </c>
      <c r="BJ157" s="89">
        <v>449.5</v>
      </c>
      <c r="BK157" s="59">
        <f t="shared" si="40"/>
        <v>334849.93795999995</v>
      </c>
      <c r="BL157" s="60">
        <f>(BK157=BK2101)*AX157</f>
        <v>0</v>
      </c>
      <c r="BM157" s="85">
        <f>(BK157=BK2101)*AY157</f>
        <v>0</v>
      </c>
      <c r="BN157" s="85">
        <f t="shared" si="41"/>
        <v>0</v>
      </c>
      <c r="BO157" s="85">
        <f t="shared" si="42"/>
        <v>0</v>
      </c>
      <c r="BP157" s="60">
        <f>(BK157=BK2099)*AX157</f>
        <v>0</v>
      </c>
      <c r="BQ157" s="64">
        <f>(BK157=BK2099)*AY157</f>
        <v>0</v>
      </c>
      <c r="BR157" s="85">
        <f t="shared" si="43"/>
        <v>0</v>
      </c>
      <c r="BS157" s="85">
        <f t="shared" si="44"/>
        <v>0</v>
      </c>
      <c r="BT157" s="59">
        <f>(J19-BI157)*J10</f>
        <v>-160225.00594</v>
      </c>
      <c r="BU157" s="59">
        <f>(J21-BJ157)*J12</f>
        <v>495074.94389999995</v>
      </c>
      <c r="BV157" s="66"/>
      <c r="BW157" s="66"/>
      <c r="BX157" s="67"/>
      <c r="BY157" s="67"/>
      <c r="BZ157" s="67"/>
      <c r="CE157" s="92"/>
      <c r="CF157" s="76"/>
      <c r="CH157" s="67"/>
      <c r="CI157" s="67"/>
      <c r="CJ157" s="67"/>
      <c r="CK157" s="67"/>
      <c r="CL157" s="1"/>
      <c r="CM157" s="1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</row>
    <row r="158" spans="2:123" ht="21" customHeight="1" x14ac:dyDescent="0.25">
      <c r="B158" s="21">
        <f t="shared" si="32"/>
        <v>32279</v>
      </c>
      <c r="C158" s="22">
        <f t="shared" si="33"/>
        <v>1.2365355023081996</v>
      </c>
      <c r="D158" s="23">
        <f t="shared" si="34"/>
        <v>562.5</v>
      </c>
      <c r="E158" s="23">
        <f t="shared" si="35"/>
        <v>454.9</v>
      </c>
      <c r="F158" s="127">
        <f t="shared" si="36"/>
        <v>28125</v>
      </c>
      <c r="G158" s="127">
        <f t="shared" si="37"/>
        <v>68235</v>
      </c>
      <c r="H158" s="6"/>
      <c r="I158" s="3"/>
      <c r="J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T158" s="89"/>
      <c r="AU158" s="89"/>
      <c r="AX158" s="125">
        <v>32279</v>
      </c>
      <c r="AY158" s="59">
        <f t="shared" si="38"/>
        <v>1.2365355023081996</v>
      </c>
      <c r="AZ158" s="59">
        <f>BI158*K36</f>
        <v>28125</v>
      </c>
      <c r="BA158" s="59"/>
      <c r="BB158" s="59"/>
      <c r="BC158" s="59">
        <f>K41*BJ158</f>
        <v>68235</v>
      </c>
      <c r="BD158" s="59"/>
      <c r="BE158" s="59"/>
      <c r="BF158" s="59">
        <f t="shared" si="39"/>
        <v>40110</v>
      </c>
      <c r="BG158" s="60">
        <f>(AY158=AY2099)*AX158</f>
        <v>0</v>
      </c>
      <c r="BH158" s="60">
        <f>(AY158=AY2101)*AX158</f>
        <v>0</v>
      </c>
      <c r="BI158" s="89">
        <v>562.5</v>
      </c>
      <c r="BJ158" s="89">
        <v>454.9</v>
      </c>
      <c r="BK158" s="59">
        <f t="shared" si="40"/>
        <v>334889.93795999995</v>
      </c>
      <c r="BL158" s="60">
        <f>(BK158=BK2101)*AX158</f>
        <v>0</v>
      </c>
      <c r="BM158" s="85">
        <f>(BK158=BK2101)*AY158</f>
        <v>0</v>
      </c>
      <c r="BN158" s="85">
        <f t="shared" si="41"/>
        <v>0</v>
      </c>
      <c r="BO158" s="85">
        <f t="shared" si="42"/>
        <v>0</v>
      </c>
      <c r="BP158" s="60">
        <f>(BK158=BK2099)*AX158</f>
        <v>0</v>
      </c>
      <c r="BQ158" s="64">
        <f>(BK158=BK2099)*AY158</f>
        <v>0</v>
      </c>
      <c r="BR158" s="85">
        <f t="shared" si="43"/>
        <v>0</v>
      </c>
      <c r="BS158" s="85">
        <f t="shared" si="44"/>
        <v>0</v>
      </c>
      <c r="BT158" s="59">
        <f>(J19-BI158)*J10</f>
        <v>-159375.00594</v>
      </c>
      <c r="BU158" s="59">
        <f>(J21-BJ158)*J12</f>
        <v>494264.94389999995</v>
      </c>
      <c r="BV158" s="66"/>
      <c r="BW158" s="66"/>
      <c r="BX158" s="67"/>
      <c r="BY158" s="67"/>
      <c r="BZ158" s="67"/>
      <c r="CE158" s="92"/>
      <c r="CF158" s="76"/>
      <c r="CH158" s="67"/>
      <c r="CI158" s="67"/>
      <c r="CJ158" s="67"/>
      <c r="CK158" s="67"/>
      <c r="CL158" s="1"/>
      <c r="CM158" s="1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</row>
    <row r="159" spans="2:123" ht="21" customHeight="1" x14ac:dyDescent="0.25">
      <c r="B159" s="21">
        <f t="shared" si="32"/>
        <v>32286</v>
      </c>
      <c r="C159" s="22">
        <f t="shared" si="33"/>
        <v>1.2865044247787611</v>
      </c>
      <c r="D159" s="23">
        <f t="shared" si="34"/>
        <v>581.5</v>
      </c>
      <c r="E159" s="23">
        <f t="shared" si="35"/>
        <v>452</v>
      </c>
      <c r="F159" s="127">
        <f t="shared" si="36"/>
        <v>29075</v>
      </c>
      <c r="G159" s="127">
        <f t="shared" si="37"/>
        <v>67800</v>
      </c>
      <c r="H159" s="6"/>
      <c r="I159" s="3"/>
      <c r="J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T159" s="89"/>
      <c r="AU159" s="89"/>
      <c r="AX159" s="125">
        <v>32286</v>
      </c>
      <c r="AY159" s="59">
        <f t="shared" si="38"/>
        <v>1.2865044247787611</v>
      </c>
      <c r="AZ159" s="59">
        <f>BI159*K36</f>
        <v>29075</v>
      </c>
      <c r="BA159" s="59"/>
      <c r="BB159" s="59"/>
      <c r="BC159" s="59">
        <f>K41*BJ159</f>
        <v>67800</v>
      </c>
      <c r="BD159" s="59"/>
      <c r="BE159" s="59"/>
      <c r="BF159" s="59">
        <f t="shared" si="39"/>
        <v>38725</v>
      </c>
      <c r="BG159" s="60">
        <f>(AY159=AY2099)*AX159</f>
        <v>0</v>
      </c>
      <c r="BH159" s="60">
        <f>(AY159=AY2101)*AX159</f>
        <v>0</v>
      </c>
      <c r="BI159" s="89">
        <v>581.5</v>
      </c>
      <c r="BJ159" s="89">
        <v>452</v>
      </c>
      <c r="BK159" s="59">
        <f t="shared" si="40"/>
        <v>336274.93795999995</v>
      </c>
      <c r="BL159" s="60">
        <f>(BK159=BK2101)*AX159</f>
        <v>0</v>
      </c>
      <c r="BM159" s="85">
        <f>(BK159=BK2101)*AY159</f>
        <v>0</v>
      </c>
      <c r="BN159" s="85">
        <f t="shared" si="41"/>
        <v>0</v>
      </c>
      <c r="BO159" s="85">
        <f t="shared" si="42"/>
        <v>0</v>
      </c>
      <c r="BP159" s="60">
        <f>(BK159=BK2099)*AX159</f>
        <v>0</v>
      </c>
      <c r="BQ159" s="64">
        <f>(BK159=BK2099)*AY159</f>
        <v>0</v>
      </c>
      <c r="BR159" s="85">
        <f t="shared" si="43"/>
        <v>0</v>
      </c>
      <c r="BS159" s="85">
        <f t="shared" si="44"/>
        <v>0</v>
      </c>
      <c r="BT159" s="59">
        <f>(J19-BI159)*J10</f>
        <v>-158425.00594</v>
      </c>
      <c r="BU159" s="59">
        <f>(J21-BJ159)*J12</f>
        <v>494699.94389999995</v>
      </c>
      <c r="BV159" s="66"/>
      <c r="BW159" s="66"/>
      <c r="BX159" s="67"/>
      <c r="BY159" s="67"/>
      <c r="BZ159" s="67"/>
      <c r="CE159" s="92"/>
      <c r="CF159" s="76"/>
      <c r="CH159" s="67"/>
      <c r="CI159" s="67"/>
      <c r="CJ159" s="67"/>
      <c r="CK159" s="67"/>
      <c r="CL159" s="1"/>
      <c r="CM159" s="1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</row>
    <row r="160" spans="2:123" ht="21" customHeight="1" x14ac:dyDescent="0.25">
      <c r="B160" s="21">
        <f t="shared" si="32"/>
        <v>32293</v>
      </c>
      <c r="C160" s="22">
        <f t="shared" si="33"/>
        <v>1.3051431030772542</v>
      </c>
      <c r="D160" s="23">
        <f t="shared" si="34"/>
        <v>606.5</v>
      </c>
      <c r="E160" s="23">
        <f t="shared" si="35"/>
        <v>464.7</v>
      </c>
      <c r="F160" s="127">
        <f t="shared" si="36"/>
        <v>30325</v>
      </c>
      <c r="G160" s="127">
        <f t="shared" si="37"/>
        <v>69705</v>
      </c>
      <c r="H160" s="6"/>
      <c r="I160" s="3"/>
      <c r="J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T160" s="89"/>
      <c r="AU160" s="89"/>
      <c r="AX160" s="125">
        <v>32293</v>
      </c>
      <c r="AY160" s="59">
        <f t="shared" si="38"/>
        <v>1.3051431030772542</v>
      </c>
      <c r="AZ160" s="59">
        <f>BI160*K36</f>
        <v>30325</v>
      </c>
      <c r="BA160" s="59"/>
      <c r="BB160" s="59"/>
      <c r="BC160" s="59">
        <f>K41*BJ160</f>
        <v>69705</v>
      </c>
      <c r="BD160" s="59"/>
      <c r="BE160" s="59"/>
      <c r="BF160" s="59">
        <f t="shared" si="39"/>
        <v>39380</v>
      </c>
      <c r="BG160" s="60">
        <f>(AY160=AY2099)*AX160</f>
        <v>0</v>
      </c>
      <c r="BH160" s="60">
        <f>(AY160=AY2101)*AX160</f>
        <v>0</v>
      </c>
      <c r="BI160" s="89">
        <v>606.5</v>
      </c>
      <c r="BJ160" s="89">
        <v>464.7</v>
      </c>
      <c r="BK160" s="59">
        <f t="shared" si="40"/>
        <v>335619.93796000001</v>
      </c>
      <c r="BL160" s="60">
        <f>(BK160=BK2101)*AX160</f>
        <v>0</v>
      </c>
      <c r="BM160" s="85">
        <f>(BK160=BK2101)*AY160</f>
        <v>0</v>
      </c>
      <c r="BN160" s="85">
        <f t="shared" si="41"/>
        <v>0</v>
      </c>
      <c r="BO160" s="85">
        <f t="shared" si="42"/>
        <v>0</v>
      </c>
      <c r="BP160" s="60">
        <f>(BK160=BK2099)*AX160</f>
        <v>0</v>
      </c>
      <c r="BQ160" s="64">
        <f>(BK160=BK2099)*AY160</f>
        <v>0</v>
      </c>
      <c r="BR160" s="85">
        <f t="shared" si="43"/>
        <v>0</v>
      </c>
      <c r="BS160" s="85">
        <f t="shared" si="44"/>
        <v>0</v>
      </c>
      <c r="BT160" s="59">
        <f>(J19-BI160)*J10</f>
        <v>-157175.00594</v>
      </c>
      <c r="BU160" s="59">
        <f>(J21-BJ160)*J12</f>
        <v>492794.94390000001</v>
      </c>
      <c r="BV160" s="66"/>
      <c r="BW160" s="66"/>
      <c r="BX160" s="67"/>
      <c r="BY160" s="67"/>
      <c r="BZ160" s="67"/>
      <c r="CE160" s="92"/>
      <c r="CF160" s="76"/>
      <c r="CH160" s="67"/>
      <c r="CI160" s="67"/>
      <c r="CJ160" s="67"/>
      <c r="CK160" s="67"/>
      <c r="CL160" s="1"/>
      <c r="CM160" s="1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</row>
    <row r="161" spans="2:123" ht="21" customHeight="1" x14ac:dyDescent="0.25">
      <c r="B161" s="21">
        <f t="shared" si="32"/>
        <v>32300</v>
      </c>
      <c r="C161" s="22">
        <f t="shared" si="33"/>
        <v>1.2445367132867131</v>
      </c>
      <c r="D161" s="23">
        <f t="shared" si="34"/>
        <v>569.5</v>
      </c>
      <c r="E161" s="23">
        <f t="shared" si="35"/>
        <v>457.6</v>
      </c>
      <c r="F161" s="127">
        <f t="shared" si="36"/>
        <v>28475</v>
      </c>
      <c r="G161" s="127">
        <f t="shared" si="37"/>
        <v>68640</v>
      </c>
      <c r="H161" s="6"/>
      <c r="I161" s="3"/>
      <c r="J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T161" s="89"/>
      <c r="AU161" s="89"/>
      <c r="AX161" s="125">
        <v>32300</v>
      </c>
      <c r="AY161" s="59">
        <f t="shared" si="38"/>
        <v>1.2445367132867131</v>
      </c>
      <c r="AZ161" s="59">
        <f>BI161*K36</f>
        <v>28475</v>
      </c>
      <c r="BA161" s="59"/>
      <c r="BB161" s="59"/>
      <c r="BC161" s="59">
        <f>K41*BJ161</f>
        <v>68640</v>
      </c>
      <c r="BD161" s="59"/>
      <c r="BE161" s="59"/>
      <c r="BF161" s="59">
        <f t="shared" si="39"/>
        <v>40165</v>
      </c>
      <c r="BG161" s="60">
        <f>(AY161=AY2099)*AX161</f>
        <v>0</v>
      </c>
      <c r="BH161" s="60">
        <f>(AY161=AY2101)*AX161</f>
        <v>0</v>
      </c>
      <c r="BI161" s="89">
        <v>569.5</v>
      </c>
      <c r="BJ161" s="89">
        <v>457.6</v>
      </c>
      <c r="BK161" s="59">
        <f t="shared" si="40"/>
        <v>334834.93796000001</v>
      </c>
      <c r="BL161" s="60">
        <f>(BK161=BK2101)*AX161</f>
        <v>0</v>
      </c>
      <c r="BM161" s="85">
        <f>(BK161=BK2101)*AY161</f>
        <v>0</v>
      </c>
      <c r="BN161" s="85">
        <f t="shared" si="41"/>
        <v>0</v>
      </c>
      <c r="BO161" s="85">
        <f t="shared" si="42"/>
        <v>0</v>
      </c>
      <c r="BP161" s="60">
        <f>(BK161=BK2099)*AX161</f>
        <v>0</v>
      </c>
      <c r="BQ161" s="64">
        <f>(BK161=BK2099)*AY161</f>
        <v>0</v>
      </c>
      <c r="BR161" s="85">
        <f t="shared" si="43"/>
        <v>0</v>
      </c>
      <c r="BS161" s="85">
        <f t="shared" si="44"/>
        <v>0</v>
      </c>
      <c r="BT161" s="59">
        <f>(J19-BI161)*J10</f>
        <v>-159025.00594</v>
      </c>
      <c r="BU161" s="59">
        <f>(J21-BJ161)*J12</f>
        <v>493859.94390000001</v>
      </c>
      <c r="BV161" s="66"/>
      <c r="BW161" s="66"/>
      <c r="BX161" s="67"/>
      <c r="BY161" s="67"/>
      <c r="BZ161" s="67"/>
      <c r="CE161" s="92"/>
      <c r="CF161" s="76"/>
      <c r="CH161" s="67"/>
      <c r="CI161" s="67"/>
      <c r="CJ161" s="67"/>
      <c r="CK161" s="67"/>
      <c r="CL161" s="1"/>
      <c r="CM161" s="1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</row>
    <row r="162" spans="2:123" ht="21" customHeight="1" x14ac:dyDescent="0.25">
      <c r="B162" s="21">
        <f t="shared" si="32"/>
        <v>32307</v>
      </c>
      <c r="C162" s="22">
        <f t="shared" si="33"/>
        <v>1.3003886729594669</v>
      </c>
      <c r="D162" s="23">
        <f t="shared" si="34"/>
        <v>585.5</v>
      </c>
      <c r="E162" s="23">
        <f t="shared" si="35"/>
        <v>450.25</v>
      </c>
      <c r="F162" s="127">
        <f t="shared" si="36"/>
        <v>29275</v>
      </c>
      <c r="G162" s="127">
        <f t="shared" si="37"/>
        <v>67537.5</v>
      </c>
      <c r="H162" s="6"/>
      <c r="I162" s="3"/>
      <c r="J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T162" s="89"/>
      <c r="AU162" s="89"/>
      <c r="AX162" s="125">
        <v>32307</v>
      </c>
      <c r="AY162" s="59">
        <f t="shared" si="38"/>
        <v>1.3003886729594669</v>
      </c>
      <c r="AZ162" s="59">
        <f>BI162*K36</f>
        <v>29275</v>
      </c>
      <c r="BA162" s="59"/>
      <c r="BB162" s="59"/>
      <c r="BC162" s="59">
        <f>K41*BJ162</f>
        <v>67537.5</v>
      </c>
      <c r="BD162" s="59"/>
      <c r="BE162" s="59"/>
      <c r="BF162" s="59">
        <f t="shared" si="39"/>
        <v>38262.5</v>
      </c>
      <c r="BG162" s="60">
        <f>(AY162=AY2099)*AX162</f>
        <v>0</v>
      </c>
      <c r="BH162" s="60">
        <f>(AY162=AY2101)*AX162</f>
        <v>0</v>
      </c>
      <c r="BI162" s="89">
        <v>585.5</v>
      </c>
      <c r="BJ162" s="89">
        <v>450.25</v>
      </c>
      <c r="BK162" s="59">
        <f t="shared" si="40"/>
        <v>336737.43795999995</v>
      </c>
      <c r="BL162" s="60">
        <f>(BK162=BK2101)*AX162</f>
        <v>0</v>
      </c>
      <c r="BM162" s="85">
        <f>(BK162=BK2101)*AY162</f>
        <v>0</v>
      </c>
      <c r="BN162" s="85">
        <f t="shared" si="41"/>
        <v>0</v>
      </c>
      <c r="BO162" s="85">
        <f t="shared" si="42"/>
        <v>0</v>
      </c>
      <c r="BP162" s="60">
        <f>(BK162=BK2099)*AX162</f>
        <v>0</v>
      </c>
      <c r="BQ162" s="64">
        <f>(BK162=BK2099)*AY162</f>
        <v>0</v>
      </c>
      <c r="BR162" s="85">
        <f t="shared" si="43"/>
        <v>0</v>
      </c>
      <c r="BS162" s="85">
        <f t="shared" si="44"/>
        <v>0</v>
      </c>
      <c r="BT162" s="59">
        <f>(J19-BI162)*J10</f>
        <v>-158225.00594</v>
      </c>
      <c r="BU162" s="59">
        <f>(J21-BJ162)*J12</f>
        <v>494962.44389999995</v>
      </c>
      <c r="BV162" s="66"/>
      <c r="BW162" s="66"/>
      <c r="BX162" s="67"/>
      <c r="BY162" s="67"/>
      <c r="BZ162" s="67"/>
      <c r="CE162" s="92"/>
      <c r="CF162" s="76"/>
      <c r="CH162" s="67"/>
      <c r="CI162" s="67"/>
      <c r="CJ162" s="67"/>
      <c r="CK162" s="67"/>
      <c r="CL162" s="1"/>
      <c r="CM162" s="1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</row>
    <row r="163" spans="2:123" ht="21" customHeight="1" x14ac:dyDescent="0.25">
      <c r="B163" s="21">
        <f t="shared" si="32"/>
        <v>32314</v>
      </c>
      <c r="C163" s="22">
        <f t="shared" si="33"/>
        <v>1.2476029328821208</v>
      </c>
      <c r="D163" s="23">
        <f t="shared" si="34"/>
        <v>553</v>
      </c>
      <c r="E163" s="23">
        <f t="shared" si="35"/>
        <v>443.25</v>
      </c>
      <c r="F163" s="127">
        <f t="shared" si="36"/>
        <v>27650</v>
      </c>
      <c r="G163" s="127">
        <f t="shared" si="37"/>
        <v>66487.5</v>
      </c>
      <c r="H163" s="6"/>
      <c r="I163" s="3"/>
      <c r="J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T163" s="89"/>
      <c r="AU163" s="89"/>
      <c r="AX163" s="125">
        <v>32314</v>
      </c>
      <c r="AY163" s="59">
        <f t="shared" si="38"/>
        <v>1.2476029328821208</v>
      </c>
      <c r="AZ163" s="59">
        <f>BI163*K36</f>
        <v>27650</v>
      </c>
      <c r="BA163" s="59"/>
      <c r="BB163" s="59"/>
      <c r="BC163" s="59">
        <f>K41*BJ163</f>
        <v>66487.5</v>
      </c>
      <c r="BD163" s="59"/>
      <c r="BE163" s="59"/>
      <c r="BF163" s="59">
        <f t="shared" si="39"/>
        <v>38837.5</v>
      </c>
      <c r="BG163" s="60">
        <f>(AY163=AY2099)*AX163</f>
        <v>0</v>
      </c>
      <c r="BH163" s="60">
        <f>(AY163=AY2101)*AX163</f>
        <v>0</v>
      </c>
      <c r="BI163" s="89">
        <v>553</v>
      </c>
      <c r="BJ163" s="89">
        <v>443.25</v>
      </c>
      <c r="BK163" s="59">
        <f t="shared" si="40"/>
        <v>336162.43795999995</v>
      </c>
      <c r="BL163" s="60">
        <f>(BK163=BK2101)*AX163</f>
        <v>0</v>
      </c>
      <c r="BM163" s="85">
        <f>(BK163=BK2101)*AY163</f>
        <v>0</v>
      </c>
      <c r="BN163" s="85">
        <f t="shared" si="41"/>
        <v>0</v>
      </c>
      <c r="BO163" s="85">
        <f t="shared" si="42"/>
        <v>0</v>
      </c>
      <c r="BP163" s="60">
        <f>(BK163=BK2099)*AX163</f>
        <v>0</v>
      </c>
      <c r="BQ163" s="64">
        <f>(BK163=BK2099)*AY163</f>
        <v>0</v>
      </c>
      <c r="BR163" s="85">
        <f t="shared" si="43"/>
        <v>0</v>
      </c>
      <c r="BS163" s="85">
        <f t="shared" si="44"/>
        <v>0</v>
      </c>
      <c r="BT163" s="59">
        <f>(J19-BI163)*J10</f>
        <v>-159850.00594</v>
      </c>
      <c r="BU163" s="59">
        <f>(J21-BJ163)*J12</f>
        <v>496012.44389999995</v>
      </c>
      <c r="BV163" s="66"/>
      <c r="BW163" s="66"/>
      <c r="BX163" s="67"/>
      <c r="BY163" s="67"/>
      <c r="BZ163" s="67"/>
      <c r="CE163" s="92"/>
      <c r="CF163" s="76"/>
      <c r="CH163" s="67"/>
      <c r="CI163" s="67"/>
      <c r="CJ163" s="67"/>
      <c r="CK163" s="67"/>
      <c r="CL163" s="1"/>
      <c r="CM163" s="1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</row>
    <row r="164" spans="2:123" ht="21" customHeight="1" x14ac:dyDescent="0.25">
      <c r="B164" s="21">
        <f t="shared" si="32"/>
        <v>32321</v>
      </c>
      <c r="C164" s="22">
        <f t="shared" si="33"/>
        <v>1.2830491015222616</v>
      </c>
      <c r="D164" s="23">
        <f t="shared" si="34"/>
        <v>560.5</v>
      </c>
      <c r="E164" s="23">
        <f t="shared" si="35"/>
        <v>436.85</v>
      </c>
      <c r="F164" s="127">
        <f t="shared" si="36"/>
        <v>28025</v>
      </c>
      <c r="G164" s="127">
        <f t="shared" si="37"/>
        <v>65527.5</v>
      </c>
      <c r="H164" s="6"/>
      <c r="I164" s="3"/>
      <c r="J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T164" s="89"/>
      <c r="AU164" s="89"/>
      <c r="AX164" s="125">
        <v>32321</v>
      </c>
      <c r="AY164" s="59">
        <f t="shared" si="38"/>
        <v>1.2830491015222616</v>
      </c>
      <c r="AZ164" s="59">
        <f>BI164*K36</f>
        <v>28025</v>
      </c>
      <c r="BA164" s="59"/>
      <c r="BB164" s="59"/>
      <c r="BC164" s="59">
        <f>K41*BJ164</f>
        <v>65527.5</v>
      </c>
      <c r="BD164" s="59"/>
      <c r="BE164" s="59"/>
      <c r="BF164" s="59">
        <f t="shared" si="39"/>
        <v>37502.5</v>
      </c>
      <c r="BG164" s="60">
        <f>(AY164=AY2099)*AX164</f>
        <v>0</v>
      </c>
      <c r="BH164" s="60">
        <f>(AY164=AY2101)*AX164</f>
        <v>0</v>
      </c>
      <c r="BI164" s="89">
        <v>560.5</v>
      </c>
      <c r="BJ164" s="89">
        <v>436.85</v>
      </c>
      <c r="BK164" s="59">
        <f t="shared" si="40"/>
        <v>337497.43796000001</v>
      </c>
      <c r="BL164" s="60">
        <f>(BK164=BK2101)*AX164</f>
        <v>0</v>
      </c>
      <c r="BM164" s="85">
        <f>(BK164=BK2101)*AY164</f>
        <v>0</v>
      </c>
      <c r="BN164" s="85">
        <f t="shared" si="41"/>
        <v>0</v>
      </c>
      <c r="BO164" s="85">
        <f t="shared" si="42"/>
        <v>0</v>
      </c>
      <c r="BP164" s="60">
        <f>(BK164=BK2099)*AX164</f>
        <v>0</v>
      </c>
      <c r="BQ164" s="64">
        <f>(BK164=BK2099)*AY164</f>
        <v>0</v>
      </c>
      <c r="BR164" s="85">
        <f t="shared" si="43"/>
        <v>0</v>
      </c>
      <c r="BS164" s="85">
        <f t="shared" si="44"/>
        <v>0</v>
      </c>
      <c r="BT164" s="59">
        <f>(J19-BI164)*J10</f>
        <v>-159475.00594</v>
      </c>
      <c r="BU164" s="59">
        <f>(J21-BJ164)*J12</f>
        <v>496972.44390000001</v>
      </c>
      <c r="BV164" s="66"/>
      <c r="BW164" s="66"/>
      <c r="BX164" s="67"/>
      <c r="BY164" s="67"/>
      <c r="BZ164" s="67"/>
      <c r="CE164" s="92"/>
      <c r="CF164" s="76"/>
      <c r="CH164" s="67"/>
      <c r="CI164" s="67"/>
      <c r="CJ164" s="67"/>
      <c r="CK164" s="67"/>
      <c r="CL164" s="1"/>
      <c r="CM164" s="1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</row>
    <row r="165" spans="2:123" ht="21" customHeight="1" x14ac:dyDescent="0.25">
      <c r="B165" s="21">
        <f t="shared" si="32"/>
        <v>32328</v>
      </c>
      <c r="C165" s="22">
        <f t="shared" si="33"/>
        <v>1.2926718252162039</v>
      </c>
      <c r="D165" s="23">
        <f t="shared" si="34"/>
        <v>568</v>
      </c>
      <c r="E165" s="23">
        <f t="shared" si="35"/>
        <v>439.4</v>
      </c>
      <c r="F165" s="127">
        <f t="shared" si="36"/>
        <v>28400</v>
      </c>
      <c r="G165" s="127">
        <f t="shared" si="37"/>
        <v>65910</v>
      </c>
      <c r="H165" s="6"/>
      <c r="I165" s="3"/>
      <c r="J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T165" s="89"/>
      <c r="AU165" s="89"/>
      <c r="AX165" s="125">
        <v>32328</v>
      </c>
      <c r="AY165" s="59">
        <f t="shared" si="38"/>
        <v>1.2926718252162039</v>
      </c>
      <c r="AZ165" s="59">
        <f>BI165*K36</f>
        <v>28400</v>
      </c>
      <c r="BA165" s="59"/>
      <c r="BB165" s="59"/>
      <c r="BC165" s="59">
        <f>K41*BJ165</f>
        <v>65910</v>
      </c>
      <c r="BD165" s="59"/>
      <c r="BE165" s="59"/>
      <c r="BF165" s="59">
        <f t="shared" si="39"/>
        <v>37510</v>
      </c>
      <c r="BG165" s="60">
        <f>(AY165=AY2099)*AX165</f>
        <v>0</v>
      </c>
      <c r="BH165" s="60">
        <f>(AY165=AY2101)*AX165</f>
        <v>0</v>
      </c>
      <c r="BI165" s="89">
        <v>568</v>
      </c>
      <c r="BJ165" s="89">
        <v>439.4</v>
      </c>
      <c r="BK165" s="59">
        <f t="shared" si="40"/>
        <v>337489.93795999995</v>
      </c>
      <c r="BL165" s="60">
        <f>(BK165=BK2101)*AX165</f>
        <v>0</v>
      </c>
      <c r="BM165" s="85">
        <f>(BK165=BK2101)*AY165</f>
        <v>0</v>
      </c>
      <c r="BN165" s="85">
        <f t="shared" si="41"/>
        <v>0</v>
      </c>
      <c r="BO165" s="85">
        <f t="shared" si="42"/>
        <v>0</v>
      </c>
      <c r="BP165" s="60">
        <f>(BK165=BK2099)*AX165</f>
        <v>0</v>
      </c>
      <c r="BQ165" s="64">
        <f>(BK165=BK2099)*AY165</f>
        <v>0</v>
      </c>
      <c r="BR165" s="85">
        <f t="shared" si="43"/>
        <v>0</v>
      </c>
      <c r="BS165" s="85">
        <f t="shared" si="44"/>
        <v>0</v>
      </c>
      <c r="BT165" s="59">
        <f>(J19-BI165)*J10</f>
        <v>-159100.00594</v>
      </c>
      <c r="BU165" s="59">
        <f>(J21-BJ165)*J12</f>
        <v>496589.94389999995</v>
      </c>
      <c r="BV165" s="66"/>
      <c r="BW165" s="66"/>
      <c r="BX165" s="67"/>
      <c r="BY165" s="67"/>
      <c r="BZ165" s="67"/>
      <c r="CE165" s="92"/>
      <c r="CF165" s="76"/>
      <c r="CH165" s="67"/>
      <c r="CI165" s="67"/>
      <c r="CJ165" s="67"/>
      <c r="CK165" s="67"/>
      <c r="CL165" s="1"/>
      <c r="CM165" s="1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</row>
    <row r="166" spans="2:123" ht="21" customHeight="1" x14ac:dyDescent="0.25">
      <c r="B166" s="21">
        <f t="shared" si="32"/>
        <v>32335</v>
      </c>
      <c r="C166" s="22">
        <f t="shared" si="33"/>
        <v>1.2429970393987702</v>
      </c>
      <c r="D166" s="23">
        <f t="shared" si="34"/>
        <v>545.79999999999995</v>
      </c>
      <c r="E166" s="23">
        <f t="shared" si="35"/>
        <v>439.1</v>
      </c>
      <c r="F166" s="127">
        <f t="shared" si="36"/>
        <v>27289.999999999996</v>
      </c>
      <c r="G166" s="127">
        <f t="shared" si="37"/>
        <v>65865</v>
      </c>
      <c r="H166" s="6"/>
      <c r="I166" s="3"/>
      <c r="J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T166" s="89"/>
      <c r="AU166" s="89"/>
      <c r="AX166" s="125">
        <v>32335</v>
      </c>
      <c r="AY166" s="59">
        <f t="shared" si="38"/>
        <v>1.2429970393987702</v>
      </c>
      <c r="AZ166" s="59">
        <f>BI166*K36</f>
        <v>27289.999999999996</v>
      </c>
      <c r="BA166" s="59"/>
      <c r="BB166" s="59"/>
      <c r="BC166" s="59">
        <f>K41*BJ166</f>
        <v>65865</v>
      </c>
      <c r="BD166" s="59"/>
      <c r="BE166" s="59"/>
      <c r="BF166" s="59">
        <f t="shared" si="39"/>
        <v>38575</v>
      </c>
      <c r="BG166" s="60">
        <f>(AY166=AY2099)*AX166</f>
        <v>0</v>
      </c>
      <c r="BH166" s="60">
        <f>(AY166=AY2101)*AX166</f>
        <v>0</v>
      </c>
      <c r="BI166" s="89">
        <v>545.79999999999995</v>
      </c>
      <c r="BJ166" s="89">
        <v>439.1</v>
      </c>
      <c r="BK166" s="59">
        <f t="shared" si="40"/>
        <v>336424.93796000001</v>
      </c>
      <c r="BL166" s="60">
        <f>(BK166=BK2101)*AX166</f>
        <v>0</v>
      </c>
      <c r="BM166" s="85">
        <f>(BK166=BK2101)*AY166</f>
        <v>0</v>
      </c>
      <c r="BN166" s="85">
        <f t="shared" si="41"/>
        <v>0</v>
      </c>
      <c r="BO166" s="85">
        <f t="shared" si="42"/>
        <v>0</v>
      </c>
      <c r="BP166" s="60">
        <f>(BK166=BK2099)*AX166</f>
        <v>0</v>
      </c>
      <c r="BQ166" s="64">
        <f>(BK166=BK2099)*AY166</f>
        <v>0</v>
      </c>
      <c r="BR166" s="85">
        <f t="shared" si="43"/>
        <v>0</v>
      </c>
      <c r="BS166" s="85">
        <f t="shared" si="44"/>
        <v>0</v>
      </c>
      <c r="BT166" s="59">
        <f>(J19-BI166)*J10</f>
        <v>-160210.00594000003</v>
      </c>
      <c r="BU166" s="59">
        <f>(J21-BJ166)*J12</f>
        <v>496634.94390000001</v>
      </c>
      <c r="BV166" s="66"/>
      <c r="BW166" s="66"/>
      <c r="BX166" s="67"/>
      <c r="BY166" s="67"/>
      <c r="BZ166" s="67"/>
      <c r="CE166" s="92"/>
      <c r="CF166" s="76"/>
      <c r="CH166" s="67"/>
      <c r="CI166" s="67"/>
      <c r="CJ166" s="67"/>
      <c r="CK166" s="67"/>
      <c r="CL166" s="1"/>
      <c r="CM166" s="1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</row>
    <row r="167" spans="2:123" ht="21" customHeight="1" x14ac:dyDescent="0.25">
      <c r="B167" s="21">
        <f t="shared" si="32"/>
        <v>32342</v>
      </c>
      <c r="C167" s="22">
        <f t="shared" si="33"/>
        <v>1.2550881953867028</v>
      </c>
      <c r="D167" s="23">
        <f t="shared" si="34"/>
        <v>555</v>
      </c>
      <c r="E167" s="23">
        <f t="shared" si="35"/>
        <v>442.2</v>
      </c>
      <c r="F167" s="127">
        <f t="shared" si="36"/>
        <v>27750</v>
      </c>
      <c r="G167" s="127">
        <f t="shared" si="37"/>
        <v>66330</v>
      </c>
      <c r="H167" s="6"/>
      <c r="I167" s="3"/>
      <c r="J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T167" s="89"/>
      <c r="AU167" s="89"/>
      <c r="AX167" s="125">
        <v>32342</v>
      </c>
      <c r="AY167" s="59">
        <f t="shared" si="38"/>
        <v>1.2550881953867028</v>
      </c>
      <c r="AZ167" s="59">
        <f>BI167*K36</f>
        <v>27750</v>
      </c>
      <c r="BA167" s="59"/>
      <c r="BB167" s="59"/>
      <c r="BC167" s="59">
        <f>K41*BJ167</f>
        <v>66330</v>
      </c>
      <c r="BD167" s="59"/>
      <c r="BE167" s="59"/>
      <c r="BF167" s="59">
        <f t="shared" si="39"/>
        <v>38580</v>
      </c>
      <c r="BG167" s="60">
        <f>(AY167=AY2099)*AX167</f>
        <v>0</v>
      </c>
      <c r="BH167" s="60">
        <f>(AY167=AY2101)*AX167</f>
        <v>0</v>
      </c>
      <c r="BI167" s="89">
        <v>555</v>
      </c>
      <c r="BJ167" s="89">
        <v>442.2</v>
      </c>
      <c r="BK167" s="59">
        <f t="shared" si="40"/>
        <v>336419.93796000001</v>
      </c>
      <c r="BL167" s="60">
        <f>(BK167=BK2101)*AX167</f>
        <v>0</v>
      </c>
      <c r="BM167" s="85">
        <f>(BK167=BK2101)*AY167</f>
        <v>0</v>
      </c>
      <c r="BN167" s="85">
        <f t="shared" si="41"/>
        <v>0</v>
      </c>
      <c r="BO167" s="85">
        <f t="shared" si="42"/>
        <v>0</v>
      </c>
      <c r="BP167" s="60">
        <f>(BK167=BK2099)*AX167</f>
        <v>0</v>
      </c>
      <c r="BQ167" s="64">
        <f>(BK167=BK2099)*AY167</f>
        <v>0</v>
      </c>
      <c r="BR167" s="85">
        <f t="shared" si="43"/>
        <v>0</v>
      </c>
      <c r="BS167" s="85">
        <f t="shared" si="44"/>
        <v>0</v>
      </c>
      <c r="BT167" s="59">
        <f>(J19-BI167)*J10</f>
        <v>-159750.00594</v>
      </c>
      <c r="BU167" s="59">
        <f>(J21-BJ167)*J12</f>
        <v>496169.94390000001</v>
      </c>
      <c r="BV167" s="66"/>
      <c r="BW167" s="66"/>
      <c r="BX167" s="67"/>
      <c r="BY167" s="67"/>
      <c r="BZ167" s="67"/>
      <c r="CE167" s="92"/>
      <c r="CF167" s="76"/>
      <c r="CH167" s="67"/>
      <c r="CI167" s="67"/>
      <c r="CJ167" s="67"/>
      <c r="CK167" s="67"/>
      <c r="CL167" s="1"/>
      <c r="CM167" s="1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</row>
    <row r="168" spans="2:123" ht="21" customHeight="1" x14ac:dyDescent="0.25">
      <c r="B168" s="21">
        <f t="shared" si="32"/>
        <v>32349</v>
      </c>
      <c r="C168" s="22">
        <f t="shared" si="33"/>
        <v>1.1996336996336996</v>
      </c>
      <c r="D168" s="23">
        <f t="shared" si="34"/>
        <v>524</v>
      </c>
      <c r="E168" s="23">
        <f t="shared" si="35"/>
        <v>436.8</v>
      </c>
      <c r="F168" s="127">
        <f t="shared" si="36"/>
        <v>26200</v>
      </c>
      <c r="G168" s="127">
        <f t="shared" si="37"/>
        <v>65520</v>
      </c>
      <c r="H168" s="6"/>
      <c r="I168" s="3"/>
      <c r="J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T168" s="89"/>
      <c r="AU168" s="89"/>
      <c r="AX168" s="125">
        <v>32349</v>
      </c>
      <c r="AY168" s="59">
        <f t="shared" si="38"/>
        <v>1.1996336996336996</v>
      </c>
      <c r="AZ168" s="59">
        <f>BI168*K36</f>
        <v>26200</v>
      </c>
      <c r="BA168" s="59"/>
      <c r="BB168" s="59"/>
      <c r="BC168" s="59">
        <f>K41*BJ168</f>
        <v>65520</v>
      </c>
      <c r="BD168" s="59"/>
      <c r="BE168" s="59"/>
      <c r="BF168" s="59">
        <f t="shared" si="39"/>
        <v>39320</v>
      </c>
      <c r="BG168" s="60">
        <f>(AY168=AY2099)*AX168</f>
        <v>0</v>
      </c>
      <c r="BH168" s="60">
        <f>(AY168=AY2101)*AX168</f>
        <v>0</v>
      </c>
      <c r="BI168" s="89">
        <v>524</v>
      </c>
      <c r="BJ168" s="89">
        <v>436.8</v>
      </c>
      <c r="BK168" s="59">
        <f t="shared" si="40"/>
        <v>335679.93795999995</v>
      </c>
      <c r="BL168" s="60">
        <f>(BK168=BK2101)*AX168</f>
        <v>0</v>
      </c>
      <c r="BM168" s="85">
        <f>(BK168=BK2101)*AY168</f>
        <v>0</v>
      </c>
      <c r="BN168" s="85">
        <f t="shared" si="41"/>
        <v>0</v>
      </c>
      <c r="BO168" s="85">
        <f t="shared" si="42"/>
        <v>0</v>
      </c>
      <c r="BP168" s="60">
        <f>(BK168=BK2099)*AX168</f>
        <v>0</v>
      </c>
      <c r="BQ168" s="64">
        <f>(BK168=BK2099)*AY168</f>
        <v>0</v>
      </c>
      <c r="BR168" s="85">
        <f t="shared" si="43"/>
        <v>0</v>
      </c>
      <c r="BS168" s="85">
        <f t="shared" si="44"/>
        <v>0</v>
      </c>
      <c r="BT168" s="59">
        <f>(J19-BI168)*J10</f>
        <v>-161300.00594</v>
      </c>
      <c r="BU168" s="59">
        <f>(J21-BJ168)*J12</f>
        <v>496979.94389999995</v>
      </c>
      <c r="BV168" s="66"/>
      <c r="BW168" s="66"/>
      <c r="BX168" s="67"/>
      <c r="BY168" s="67"/>
      <c r="BZ168" s="67"/>
      <c r="CE168" s="92"/>
      <c r="CF168" s="76"/>
      <c r="CH168" s="67"/>
      <c r="CI168" s="67"/>
      <c r="CJ168" s="67"/>
      <c r="CK168" s="67"/>
      <c r="CL168" s="1"/>
      <c r="CM168" s="1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</row>
    <row r="169" spans="2:123" ht="21" customHeight="1" x14ac:dyDescent="0.25">
      <c r="B169" s="21">
        <f t="shared" si="32"/>
        <v>32356</v>
      </c>
      <c r="C169" s="22">
        <f t="shared" si="33"/>
        <v>1.2394593970197527</v>
      </c>
      <c r="D169" s="23">
        <f t="shared" si="34"/>
        <v>536.5</v>
      </c>
      <c r="E169" s="23">
        <f t="shared" si="35"/>
        <v>432.85</v>
      </c>
      <c r="F169" s="127">
        <f t="shared" si="36"/>
        <v>26825</v>
      </c>
      <c r="G169" s="127">
        <f t="shared" si="37"/>
        <v>64927.5</v>
      </c>
      <c r="H169" s="6"/>
      <c r="I169" s="3"/>
      <c r="J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T169" s="89"/>
      <c r="AU169" s="89"/>
      <c r="AX169" s="125">
        <v>32356</v>
      </c>
      <c r="AY169" s="59">
        <f t="shared" si="38"/>
        <v>1.2394593970197527</v>
      </c>
      <c r="AZ169" s="59">
        <f>BI169*K36</f>
        <v>26825</v>
      </c>
      <c r="BA169" s="59"/>
      <c r="BB169" s="59"/>
      <c r="BC169" s="59">
        <f>K41*BJ169</f>
        <v>64927.5</v>
      </c>
      <c r="BD169" s="59"/>
      <c r="BE169" s="59"/>
      <c r="BF169" s="59">
        <f t="shared" si="39"/>
        <v>38102.5</v>
      </c>
      <c r="BG169" s="60">
        <f>(AY169=AY2099)*AX169</f>
        <v>0</v>
      </c>
      <c r="BH169" s="60">
        <f>(AY169=AY2101)*AX169</f>
        <v>0</v>
      </c>
      <c r="BI169" s="89">
        <v>536.5</v>
      </c>
      <c r="BJ169" s="89">
        <v>432.85</v>
      </c>
      <c r="BK169" s="59">
        <f t="shared" si="40"/>
        <v>336897.43796000001</v>
      </c>
      <c r="BL169" s="60">
        <f>(BK169=BK2101)*AX169</f>
        <v>0</v>
      </c>
      <c r="BM169" s="85">
        <f>(BK169=BK2101)*AY169</f>
        <v>0</v>
      </c>
      <c r="BN169" s="85">
        <f t="shared" si="41"/>
        <v>0</v>
      </c>
      <c r="BO169" s="85">
        <f t="shared" si="42"/>
        <v>0</v>
      </c>
      <c r="BP169" s="60">
        <f>(BK169=BK2099)*AX169</f>
        <v>0</v>
      </c>
      <c r="BQ169" s="64">
        <f>(BK169=BK2099)*AY169</f>
        <v>0</v>
      </c>
      <c r="BR169" s="85">
        <f t="shared" si="43"/>
        <v>0</v>
      </c>
      <c r="BS169" s="85">
        <f t="shared" si="44"/>
        <v>0</v>
      </c>
      <c r="BT169" s="59">
        <f>(J19-BI169)*J10</f>
        <v>-160675.00594</v>
      </c>
      <c r="BU169" s="59">
        <f>(J21-BJ169)*J12</f>
        <v>497572.44390000001</v>
      </c>
      <c r="BV169" s="66"/>
      <c r="BW169" s="66"/>
      <c r="BX169" s="67"/>
      <c r="BY169" s="67"/>
      <c r="BZ169" s="67"/>
      <c r="CE169" s="92"/>
      <c r="CF169" s="76"/>
      <c r="CH169" s="67"/>
      <c r="CI169" s="67"/>
      <c r="CJ169" s="67"/>
      <c r="CK169" s="67"/>
      <c r="CL169" s="1"/>
      <c r="CM169" s="1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</row>
    <row r="170" spans="2:123" ht="21" customHeight="1" x14ac:dyDescent="0.25">
      <c r="B170" s="21">
        <f t="shared" si="32"/>
        <v>32363</v>
      </c>
      <c r="C170" s="22">
        <f t="shared" si="33"/>
        <v>1.2204270051933064</v>
      </c>
      <c r="D170" s="23">
        <f t="shared" si="34"/>
        <v>528.75</v>
      </c>
      <c r="E170" s="23">
        <f t="shared" si="35"/>
        <v>433.25</v>
      </c>
      <c r="F170" s="127">
        <f t="shared" si="36"/>
        <v>26437.5</v>
      </c>
      <c r="G170" s="127">
        <f t="shared" si="37"/>
        <v>64987.5</v>
      </c>
      <c r="H170" s="6"/>
      <c r="I170" s="3"/>
      <c r="J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T170" s="89"/>
      <c r="AU170" s="89"/>
      <c r="AX170" s="125">
        <v>32363</v>
      </c>
      <c r="AY170" s="59">
        <f t="shared" si="38"/>
        <v>1.2204270051933064</v>
      </c>
      <c r="AZ170" s="59">
        <f>BI170*K36</f>
        <v>26437.5</v>
      </c>
      <c r="BA170" s="59"/>
      <c r="BB170" s="59"/>
      <c r="BC170" s="59">
        <f>K41*BJ170</f>
        <v>64987.5</v>
      </c>
      <c r="BD170" s="59"/>
      <c r="BE170" s="59"/>
      <c r="BF170" s="59">
        <f t="shared" si="39"/>
        <v>38550</v>
      </c>
      <c r="BG170" s="60">
        <f>(AY170=AY2099)*AX170</f>
        <v>0</v>
      </c>
      <c r="BH170" s="60">
        <f>(AY170=AY2101)*AX170</f>
        <v>0</v>
      </c>
      <c r="BI170" s="89">
        <v>528.75</v>
      </c>
      <c r="BJ170" s="89">
        <v>433.25</v>
      </c>
      <c r="BK170" s="59">
        <f t="shared" si="40"/>
        <v>336449.93795999995</v>
      </c>
      <c r="BL170" s="60">
        <f>(BK170=BK2101)*AX170</f>
        <v>0</v>
      </c>
      <c r="BM170" s="85">
        <f>(BK170=BK2101)*AY170</f>
        <v>0</v>
      </c>
      <c r="BN170" s="85">
        <f t="shared" si="41"/>
        <v>0</v>
      </c>
      <c r="BO170" s="85">
        <f t="shared" si="42"/>
        <v>0</v>
      </c>
      <c r="BP170" s="60">
        <f>(BK170=BK2099)*AX170</f>
        <v>0</v>
      </c>
      <c r="BQ170" s="64">
        <f>(BK170=BK2099)*AY170</f>
        <v>0</v>
      </c>
      <c r="BR170" s="85">
        <f t="shared" si="43"/>
        <v>0</v>
      </c>
      <c r="BS170" s="85">
        <f t="shared" si="44"/>
        <v>0</v>
      </c>
      <c r="BT170" s="59">
        <f>(J19-BI170)*J10</f>
        <v>-161062.50594</v>
      </c>
      <c r="BU170" s="59">
        <f>(J21-BJ170)*J12</f>
        <v>497512.44389999995</v>
      </c>
      <c r="BV170" s="66"/>
      <c r="BW170" s="66"/>
      <c r="BX170" s="67"/>
      <c r="BY170" s="67"/>
      <c r="BZ170" s="67"/>
      <c r="CE170" s="92"/>
      <c r="CF170" s="76"/>
      <c r="CH170" s="67"/>
      <c r="CI170" s="67"/>
      <c r="CJ170" s="67"/>
      <c r="CK170" s="67"/>
      <c r="CL170" s="1"/>
      <c r="CM170" s="1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</row>
    <row r="171" spans="2:123" ht="21" customHeight="1" x14ac:dyDescent="0.25">
      <c r="B171" s="21">
        <f t="shared" si="32"/>
        <v>32370</v>
      </c>
      <c r="C171" s="22">
        <f t="shared" si="33"/>
        <v>1.2320850670365233</v>
      </c>
      <c r="D171" s="23">
        <f t="shared" si="34"/>
        <v>533</v>
      </c>
      <c r="E171" s="23">
        <f t="shared" si="35"/>
        <v>432.6</v>
      </c>
      <c r="F171" s="127">
        <f t="shared" si="36"/>
        <v>26650</v>
      </c>
      <c r="G171" s="127">
        <f t="shared" si="37"/>
        <v>64890</v>
      </c>
      <c r="H171" s="6"/>
      <c r="I171" s="3"/>
      <c r="J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T171" s="89"/>
      <c r="AU171" s="89"/>
      <c r="AX171" s="125">
        <v>32370</v>
      </c>
      <c r="AY171" s="59">
        <f t="shared" si="38"/>
        <v>1.2320850670365233</v>
      </c>
      <c r="AZ171" s="59">
        <f>BI171*K36</f>
        <v>26650</v>
      </c>
      <c r="BA171" s="59"/>
      <c r="BB171" s="59"/>
      <c r="BC171" s="59">
        <f>K41*BJ171</f>
        <v>64890</v>
      </c>
      <c r="BD171" s="59"/>
      <c r="BE171" s="59"/>
      <c r="BF171" s="59">
        <f t="shared" si="39"/>
        <v>38240</v>
      </c>
      <c r="BG171" s="60">
        <f>(AY171=AY2099)*AX171</f>
        <v>0</v>
      </c>
      <c r="BH171" s="60">
        <f>(AY171=AY2101)*AX171</f>
        <v>0</v>
      </c>
      <c r="BI171" s="89">
        <v>533</v>
      </c>
      <c r="BJ171" s="89">
        <v>432.6</v>
      </c>
      <c r="BK171" s="59">
        <f t="shared" si="40"/>
        <v>336759.93796000001</v>
      </c>
      <c r="BL171" s="60">
        <f>(BK171=BK2101)*AX171</f>
        <v>0</v>
      </c>
      <c r="BM171" s="85">
        <f>(BK171=BK2101)*AY171</f>
        <v>0</v>
      </c>
      <c r="BN171" s="85">
        <f t="shared" si="41"/>
        <v>0</v>
      </c>
      <c r="BO171" s="85">
        <f t="shared" si="42"/>
        <v>0</v>
      </c>
      <c r="BP171" s="60">
        <f>(BK171=BK2099)*AX171</f>
        <v>0</v>
      </c>
      <c r="BQ171" s="64">
        <f>(BK171=BK2099)*AY171</f>
        <v>0</v>
      </c>
      <c r="BR171" s="85">
        <f t="shared" ref="BR171:BR196" si="45">(BQ171&gt;0)*BI171</f>
        <v>0</v>
      </c>
      <c r="BS171" s="85">
        <f t="shared" ref="BS171:BS196" si="46">(BQ171&gt;0)*BJ171</f>
        <v>0</v>
      </c>
      <c r="BT171" s="59">
        <f>(J19-BI171)*J10</f>
        <v>-160850.00594</v>
      </c>
      <c r="BU171" s="59">
        <f>(J21-BJ171)*J12</f>
        <v>497609.94390000001</v>
      </c>
      <c r="BV171" s="66"/>
      <c r="BW171" s="66"/>
      <c r="BX171" s="67"/>
      <c r="BY171" s="67"/>
      <c r="BZ171" s="67"/>
      <c r="CE171" s="92"/>
      <c r="CF171" s="76"/>
      <c r="CH171" s="67"/>
      <c r="CI171" s="67"/>
      <c r="CJ171" s="67"/>
      <c r="CK171" s="67"/>
      <c r="CL171" s="1"/>
      <c r="CM171" s="1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</row>
    <row r="172" spans="2:123" ht="21" customHeight="1" x14ac:dyDescent="0.25">
      <c r="B172" s="21">
        <f t="shared" si="32"/>
        <v>32377</v>
      </c>
      <c r="C172" s="22">
        <f t="shared" si="33"/>
        <v>1.2489899572896226</v>
      </c>
      <c r="D172" s="23">
        <f t="shared" si="34"/>
        <v>541</v>
      </c>
      <c r="E172" s="23">
        <f t="shared" si="35"/>
        <v>433.15</v>
      </c>
      <c r="F172" s="127">
        <f t="shared" si="36"/>
        <v>27050</v>
      </c>
      <c r="G172" s="127">
        <f t="shared" si="37"/>
        <v>64972.5</v>
      </c>
      <c r="H172" s="6"/>
      <c r="I172" s="3"/>
      <c r="J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T172" s="89"/>
      <c r="AU172" s="89"/>
      <c r="AX172" s="125">
        <v>32377</v>
      </c>
      <c r="AY172" s="59">
        <f t="shared" si="38"/>
        <v>1.2489899572896226</v>
      </c>
      <c r="AZ172" s="59">
        <f>BI172*K36</f>
        <v>27050</v>
      </c>
      <c r="BA172" s="59"/>
      <c r="BB172" s="59"/>
      <c r="BC172" s="59">
        <f>K41*BJ172</f>
        <v>64972.5</v>
      </c>
      <c r="BD172" s="59"/>
      <c r="BE172" s="59"/>
      <c r="BF172" s="59">
        <f t="shared" si="39"/>
        <v>37922.5</v>
      </c>
      <c r="BG172" s="60">
        <f>(AY172=AY2099)*AX172</f>
        <v>0</v>
      </c>
      <c r="BH172" s="60">
        <f>(AY172=AY2101)*AX172</f>
        <v>0</v>
      </c>
      <c r="BI172" s="89">
        <v>541</v>
      </c>
      <c r="BJ172" s="89">
        <v>433.15</v>
      </c>
      <c r="BK172" s="59">
        <f t="shared" si="40"/>
        <v>337077.43795999995</v>
      </c>
      <c r="BL172" s="60">
        <f>(BK172=BK2101)*AX172</f>
        <v>0</v>
      </c>
      <c r="BM172" s="85">
        <f>(BK172=BK2101)*AY172</f>
        <v>0</v>
      </c>
      <c r="BN172" s="85">
        <f t="shared" si="41"/>
        <v>0</v>
      </c>
      <c r="BO172" s="85">
        <f t="shared" si="42"/>
        <v>0</v>
      </c>
      <c r="BP172" s="60">
        <f>(BK172=BK2099)*AX172</f>
        <v>0</v>
      </c>
      <c r="BQ172" s="64">
        <f>(BK172=BK2099)*AY172</f>
        <v>0</v>
      </c>
      <c r="BR172" s="85">
        <f t="shared" si="45"/>
        <v>0</v>
      </c>
      <c r="BS172" s="85">
        <f t="shared" si="46"/>
        <v>0</v>
      </c>
      <c r="BT172" s="59">
        <f>(J19-BI172)*J10</f>
        <v>-160450.00594</v>
      </c>
      <c r="BU172" s="59">
        <f>(J21-BJ172)*J12</f>
        <v>497527.44389999995</v>
      </c>
      <c r="BV172" s="66"/>
      <c r="BW172" s="66"/>
      <c r="BX172" s="67"/>
      <c r="BY172" s="67"/>
      <c r="BZ172" s="67"/>
      <c r="CE172" s="92"/>
      <c r="CF172" s="76"/>
      <c r="CH172" s="67"/>
      <c r="CI172" s="67"/>
      <c r="CJ172" s="67"/>
      <c r="CK172" s="67"/>
      <c r="CL172" s="1"/>
      <c r="CM172" s="1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</row>
    <row r="173" spans="2:123" ht="21" customHeight="1" x14ac:dyDescent="0.25">
      <c r="B173" s="21">
        <f t="shared" si="32"/>
        <v>32384</v>
      </c>
      <c r="C173" s="22">
        <f t="shared" si="33"/>
        <v>1.2198250728862974</v>
      </c>
      <c r="D173" s="23">
        <f t="shared" si="34"/>
        <v>523</v>
      </c>
      <c r="E173" s="23">
        <f t="shared" si="35"/>
        <v>428.75</v>
      </c>
      <c r="F173" s="127">
        <f t="shared" si="36"/>
        <v>26150</v>
      </c>
      <c r="G173" s="127">
        <f t="shared" si="37"/>
        <v>64312.5</v>
      </c>
      <c r="H173" s="6"/>
      <c r="I173" s="3"/>
      <c r="J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T173" s="89"/>
      <c r="AU173" s="89"/>
      <c r="AX173" s="125">
        <v>32384</v>
      </c>
      <c r="AY173" s="59">
        <f t="shared" si="38"/>
        <v>1.2198250728862974</v>
      </c>
      <c r="AZ173" s="59">
        <f>BI173*K36</f>
        <v>26150</v>
      </c>
      <c r="BA173" s="59"/>
      <c r="BB173" s="59"/>
      <c r="BC173" s="59">
        <f>K41*BJ173</f>
        <v>64312.5</v>
      </c>
      <c r="BD173" s="59"/>
      <c r="BE173" s="59"/>
      <c r="BF173" s="59">
        <f t="shared" si="39"/>
        <v>38162.5</v>
      </c>
      <c r="BG173" s="60">
        <f>(AY173=AY2099)*AX173</f>
        <v>0</v>
      </c>
      <c r="BH173" s="60">
        <f>(AY173=AY2101)*AX173</f>
        <v>0</v>
      </c>
      <c r="BI173" s="89">
        <v>523</v>
      </c>
      <c r="BJ173" s="89">
        <v>428.75</v>
      </c>
      <c r="BK173" s="59">
        <f t="shared" si="40"/>
        <v>336837.43795999995</v>
      </c>
      <c r="BL173" s="60">
        <f>(BK173=BK2101)*AX173</f>
        <v>0</v>
      </c>
      <c r="BM173" s="85">
        <f>(BK173=BK2101)*AY173</f>
        <v>0</v>
      </c>
      <c r="BN173" s="85">
        <f t="shared" si="41"/>
        <v>0</v>
      </c>
      <c r="BO173" s="85">
        <f t="shared" si="42"/>
        <v>0</v>
      </c>
      <c r="BP173" s="60">
        <f>(BK173=BK2099)*AX173</f>
        <v>0</v>
      </c>
      <c r="BQ173" s="64">
        <f>(BK173=BK2099)*AY173</f>
        <v>0</v>
      </c>
      <c r="BR173" s="85">
        <f t="shared" si="45"/>
        <v>0</v>
      </c>
      <c r="BS173" s="85">
        <f t="shared" si="46"/>
        <v>0</v>
      </c>
      <c r="BT173" s="59">
        <f>(J19-BI173)*J10</f>
        <v>-161350.00594</v>
      </c>
      <c r="BU173" s="59">
        <f>(J21-BJ173)*J12</f>
        <v>498187.44389999995</v>
      </c>
      <c r="BV173" s="66"/>
      <c r="BW173" s="66"/>
      <c r="BX173" s="67"/>
      <c r="BY173" s="67"/>
      <c r="BZ173" s="67"/>
      <c r="CE173" s="92"/>
      <c r="CF173" s="76"/>
      <c r="CH173" s="67"/>
      <c r="CI173" s="67"/>
      <c r="CJ173" s="67"/>
      <c r="CK173" s="67"/>
      <c r="CL173" s="1"/>
      <c r="CM173" s="1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</row>
    <row r="174" spans="2:123" ht="21" customHeight="1" x14ac:dyDescent="0.25">
      <c r="B174" s="21">
        <f t="shared" si="32"/>
        <v>32391</v>
      </c>
      <c r="C174" s="22">
        <f t="shared" si="33"/>
        <v>1.2238006520726596</v>
      </c>
      <c r="D174" s="23">
        <f t="shared" si="34"/>
        <v>525.5</v>
      </c>
      <c r="E174" s="23">
        <f t="shared" si="35"/>
        <v>429.4</v>
      </c>
      <c r="F174" s="127">
        <f t="shared" si="36"/>
        <v>26275</v>
      </c>
      <c r="G174" s="127">
        <f t="shared" si="37"/>
        <v>64410</v>
      </c>
      <c r="H174" s="6"/>
      <c r="I174" s="3"/>
      <c r="J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T174" s="89"/>
      <c r="AU174" s="89"/>
      <c r="AX174" s="125">
        <v>32391</v>
      </c>
      <c r="AY174" s="59">
        <f t="shared" si="38"/>
        <v>1.2238006520726596</v>
      </c>
      <c r="AZ174" s="59">
        <f>BI174*K36</f>
        <v>26275</v>
      </c>
      <c r="BA174" s="59"/>
      <c r="BB174" s="59"/>
      <c r="BC174" s="59">
        <f>K41*BJ174</f>
        <v>64410</v>
      </c>
      <c r="BD174" s="59"/>
      <c r="BE174" s="59"/>
      <c r="BF174" s="59">
        <f t="shared" si="39"/>
        <v>38135</v>
      </c>
      <c r="BG174" s="60">
        <f>(AY174=AY2099)*AX174</f>
        <v>0</v>
      </c>
      <c r="BH174" s="60">
        <f>(AY174=AY2101)*AX174</f>
        <v>0</v>
      </c>
      <c r="BI174" s="89">
        <v>525.5</v>
      </c>
      <c r="BJ174" s="89">
        <v>429.4</v>
      </c>
      <c r="BK174" s="59">
        <f t="shared" si="40"/>
        <v>336864.93795999995</v>
      </c>
      <c r="BL174" s="60">
        <f>(BK174=BK2101)*AX174</f>
        <v>0</v>
      </c>
      <c r="BM174" s="85">
        <f>(BK174=BK2101)*AY174</f>
        <v>0</v>
      </c>
      <c r="BN174" s="85">
        <f t="shared" si="41"/>
        <v>0</v>
      </c>
      <c r="BO174" s="85">
        <f t="shared" si="42"/>
        <v>0</v>
      </c>
      <c r="BP174" s="60">
        <f>(BK174=BK2099)*AX174</f>
        <v>0</v>
      </c>
      <c r="BQ174" s="64">
        <f>(BK174=BK2099)*AY174</f>
        <v>0</v>
      </c>
      <c r="BR174" s="85">
        <f t="shared" si="45"/>
        <v>0</v>
      </c>
      <c r="BS174" s="85">
        <f t="shared" si="46"/>
        <v>0</v>
      </c>
      <c r="BT174" s="59">
        <f>(J19-BI174)*J10</f>
        <v>-161225.00594</v>
      </c>
      <c r="BU174" s="59">
        <f>(J21-BJ174)*J12</f>
        <v>498089.94389999995</v>
      </c>
      <c r="BV174" s="66"/>
      <c r="BW174" s="66"/>
      <c r="BX174" s="67"/>
      <c r="BY174" s="67"/>
      <c r="BZ174" s="67"/>
      <c r="CE174" s="92"/>
      <c r="CF174" s="76"/>
      <c r="CH174" s="67"/>
      <c r="CI174" s="67"/>
      <c r="CJ174" s="67"/>
      <c r="CK174" s="67"/>
      <c r="CL174" s="1"/>
      <c r="CM174" s="1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</row>
    <row r="175" spans="2:123" ht="21" customHeight="1" x14ac:dyDescent="0.25">
      <c r="B175" s="21">
        <f t="shared" si="32"/>
        <v>32398</v>
      </c>
      <c r="C175" s="22">
        <f t="shared" si="33"/>
        <v>1.2447308201854752</v>
      </c>
      <c r="D175" s="23">
        <f t="shared" si="34"/>
        <v>516.75</v>
      </c>
      <c r="E175" s="23">
        <f t="shared" si="35"/>
        <v>415.15</v>
      </c>
      <c r="F175" s="127">
        <f t="shared" si="36"/>
        <v>25837.5</v>
      </c>
      <c r="G175" s="127">
        <f t="shared" si="37"/>
        <v>62272.5</v>
      </c>
      <c r="H175" s="6"/>
      <c r="I175" s="3"/>
      <c r="J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T175" s="89"/>
      <c r="AU175" s="89"/>
      <c r="AX175" s="125">
        <v>32398</v>
      </c>
      <c r="AY175" s="59">
        <f t="shared" si="38"/>
        <v>1.2447308201854752</v>
      </c>
      <c r="AZ175" s="59">
        <f>BI175*K36</f>
        <v>25837.5</v>
      </c>
      <c r="BA175" s="59"/>
      <c r="BB175" s="59"/>
      <c r="BC175" s="59">
        <f>K41*BJ175</f>
        <v>62272.5</v>
      </c>
      <c r="BD175" s="59"/>
      <c r="BE175" s="59"/>
      <c r="BF175" s="59">
        <f t="shared" si="39"/>
        <v>36435</v>
      </c>
      <c r="BG175" s="60">
        <f>(AY175=AY2099)*AX175</f>
        <v>0</v>
      </c>
      <c r="BH175" s="60">
        <f>(AY175=AY2101)*AX175</f>
        <v>0</v>
      </c>
      <c r="BI175" s="89">
        <v>516.75</v>
      </c>
      <c r="BJ175" s="89">
        <v>415.15</v>
      </c>
      <c r="BK175" s="59">
        <f t="shared" si="40"/>
        <v>338564.93795999995</v>
      </c>
      <c r="BL175" s="60">
        <f>(BK175=BK2101)*AX175</f>
        <v>0</v>
      </c>
      <c r="BM175" s="85">
        <f>(BK175=BK2101)*AY175</f>
        <v>0</v>
      </c>
      <c r="BN175" s="85">
        <f t="shared" si="41"/>
        <v>0</v>
      </c>
      <c r="BO175" s="85">
        <f t="shared" si="42"/>
        <v>0</v>
      </c>
      <c r="BP175" s="60">
        <f>(BK175=BK2099)*AX175</f>
        <v>0</v>
      </c>
      <c r="BQ175" s="64">
        <f>(BK175=BK2099)*AY175</f>
        <v>0</v>
      </c>
      <c r="BR175" s="85">
        <f t="shared" si="45"/>
        <v>0</v>
      </c>
      <c r="BS175" s="85">
        <f t="shared" si="46"/>
        <v>0</v>
      </c>
      <c r="BT175" s="59">
        <f>(J19-BI175)*J10</f>
        <v>-161662.50594</v>
      </c>
      <c r="BU175" s="59">
        <f>(J21-BJ175)*J12</f>
        <v>500227.44389999995</v>
      </c>
      <c r="BV175" s="66"/>
      <c r="BW175" s="66"/>
      <c r="BX175" s="67"/>
      <c r="BY175" s="67"/>
      <c r="BZ175" s="67"/>
      <c r="CE175" s="92"/>
      <c r="CF175" s="76"/>
      <c r="CH175" s="67"/>
      <c r="CI175" s="67"/>
      <c r="CJ175" s="67"/>
      <c r="CK175" s="67"/>
      <c r="CL175" s="1"/>
      <c r="CM175" s="1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</row>
    <row r="176" spans="2:123" ht="21" customHeight="1" x14ac:dyDescent="0.25">
      <c r="B176" s="21">
        <f t="shared" si="32"/>
        <v>32405</v>
      </c>
      <c r="C176" s="22">
        <f t="shared" si="33"/>
        <v>1.2089421755963532</v>
      </c>
      <c r="D176" s="23">
        <f t="shared" si="34"/>
        <v>484</v>
      </c>
      <c r="E176" s="23">
        <f t="shared" si="35"/>
        <v>400.35</v>
      </c>
      <c r="F176" s="127">
        <f t="shared" si="36"/>
        <v>24200</v>
      </c>
      <c r="G176" s="127">
        <f t="shared" si="37"/>
        <v>60052.5</v>
      </c>
      <c r="H176" s="6"/>
      <c r="I176" s="3"/>
      <c r="J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T176" s="89"/>
      <c r="AU176" s="89"/>
      <c r="AX176" s="125">
        <v>32405</v>
      </c>
      <c r="AY176" s="59">
        <f t="shared" si="38"/>
        <v>1.2089421755963532</v>
      </c>
      <c r="AZ176" s="59">
        <f>BI176*K36</f>
        <v>24200</v>
      </c>
      <c r="BA176" s="59"/>
      <c r="BB176" s="59"/>
      <c r="BC176" s="59">
        <f>K41*BJ176</f>
        <v>60052.5</v>
      </c>
      <c r="BD176" s="59"/>
      <c r="BE176" s="59"/>
      <c r="BF176" s="59">
        <f t="shared" si="39"/>
        <v>35852.5</v>
      </c>
      <c r="BG176" s="60">
        <f>(AY176=AY2099)*AX176</f>
        <v>0</v>
      </c>
      <c r="BH176" s="60">
        <f>(AY176=AY2101)*AX176</f>
        <v>0</v>
      </c>
      <c r="BI176" s="89">
        <v>484</v>
      </c>
      <c r="BJ176" s="89">
        <v>400.35</v>
      </c>
      <c r="BK176" s="59">
        <f t="shared" si="40"/>
        <v>339147.43796000001</v>
      </c>
      <c r="BL176" s="60">
        <f>(BK176=BK2101)*AX176</f>
        <v>0</v>
      </c>
      <c r="BM176" s="85">
        <f>(BK176=BK2101)*AY176</f>
        <v>0</v>
      </c>
      <c r="BN176" s="85">
        <f t="shared" si="41"/>
        <v>0</v>
      </c>
      <c r="BO176" s="85">
        <f t="shared" si="42"/>
        <v>0</v>
      </c>
      <c r="BP176" s="60">
        <f>(BK176=BK2099)*AX176</f>
        <v>0</v>
      </c>
      <c r="BQ176" s="64">
        <f>(BK176=BK2099)*AY176</f>
        <v>0</v>
      </c>
      <c r="BR176" s="85">
        <f t="shared" si="45"/>
        <v>0</v>
      </c>
      <c r="BS176" s="85">
        <f t="shared" si="46"/>
        <v>0</v>
      </c>
      <c r="BT176" s="59">
        <f>(J19-BI176)*J10</f>
        <v>-163300.00594</v>
      </c>
      <c r="BU176" s="59">
        <f>(J21-BJ176)*J12</f>
        <v>502447.44390000001</v>
      </c>
      <c r="BV176" s="66"/>
      <c r="BW176" s="66"/>
      <c r="BX176" s="67"/>
      <c r="BY176" s="67"/>
      <c r="BZ176" s="67"/>
      <c r="CE176" s="92"/>
      <c r="CF176" s="76"/>
      <c r="CH176" s="67"/>
      <c r="CI176" s="67"/>
      <c r="CJ176" s="67"/>
      <c r="CK176" s="67"/>
      <c r="CL176" s="1"/>
      <c r="CM176" s="1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</row>
    <row r="177" spans="2:123" ht="21" customHeight="1" x14ac:dyDescent="0.25">
      <c r="B177" s="21">
        <f t="shared" si="32"/>
        <v>32412</v>
      </c>
      <c r="C177" s="22">
        <f t="shared" si="33"/>
        <v>1.270481472145198</v>
      </c>
      <c r="D177" s="23">
        <f t="shared" si="34"/>
        <v>504</v>
      </c>
      <c r="E177" s="23">
        <f t="shared" si="35"/>
        <v>396.7</v>
      </c>
      <c r="F177" s="127">
        <f t="shared" si="36"/>
        <v>25200</v>
      </c>
      <c r="G177" s="127">
        <f t="shared" si="37"/>
        <v>59505</v>
      </c>
      <c r="H177" s="6"/>
      <c r="I177" s="3"/>
      <c r="J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T177" s="89"/>
      <c r="AU177" s="89"/>
      <c r="AX177" s="125">
        <v>32412</v>
      </c>
      <c r="AY177" s="59">
        <f t="shared" si="38"/>
        <v>1.270481472145198</v>
      </c>
      <c r="AZ177" s="59">
        <f>BI177*K36</f>
        <v>25200</v>
      </c>
      <c r="BA177" s="59"/>
      <c r="BB177" s="59"/>
      <c r="BC177" s="59">
        <f>K41*BJ177</f>
        <v>59505</v>
      </c>
      <c r="BD177" s="59"/>
      <c r="BE177" s="59"/>
      <c r="BF177" s="59">
        <f t="shared" si="39"/>
        <v>34305</v>
      </c>
      <c r="BG177" s="60">
        <f>(AY177=AY2099)*AX177</f>
        <v>0</v>
      </c>
      <c r="BH177" s="60">
        <f>(AY177=AY2101)*AX177</f>
        <v>0</v>
      </c>
      <c r="BI177" s="89">
        <v>504</v>
      </c>
      <c r="BJ177" s="89">
        <v>396.7</v>
      </c>
      <c r="BK177" s="59">
        <f t="shared" si="40"/>
        <v>340694.93796000001</v>
      </c>
      <c r="BL177" s="60">
        <f>(BK177=BK2101)*AX177</f>
        <v>0</v>
      </c>
      <c r="BM177" s="85">
        <f>(BK177=BK2101)*AY177</f>
        <v>0</v>
      </c>
      <c r="BN177" s="85">
        <f t="shared" si="41"/>
        <v>0</v>
      </c>
      <c r="BO177" s="85">
        <f t="shared" si="42"/>
        <v>0</v>
      </c>
      <c r="BP177" s="60">
        <f>(BK177=BK2099)*AX177</f>
        <v>0</v>
      </c>
      <c r="BQ177" s="64">
        <f>(BK177=BK2099)*AY177</f>
        <v>0</v>
      </c>
      <c r="BR177" s="85">
        <f t="shared" si="45"/>
        <v>0</v>
      </c>
      <c r="BS177" s="85">
        <f t="shared" si="46"/>
        <v>0</v>
      </c>
      <c r="BT177" s="59">
        <f>(J19-BI177)*J10</f>
        <v>-162300.00594</v>
      </c>
      <c r="BU177" s="59">
        <f>(J21-BJ177)*J12</f>
        <v>502994.94390000001</v>
      </c>
      <c r="BV177" s="66"/>
      <c r="BW177" s="66"/>
      <c r="BX177" s="67"/>
      <c r="BY177" s="67"/>
      <c r="BZ177" s="67"/>
      <c r="CE177" s="92"/>
      <c r="CF177" s="76"/>
      <c r="CH177" s="67"/>
      <c r="CI177" s="67"/>
      <c r="CJ177" s="67"/>
      <c r="CK177" s="67"/>
      <c r="CL177" s="1"/>
      <c r="CM177" s="1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</row>
    <row r="178" spans="2:123" ht="21" customHeight="1" x14ac:dyDescent="0.25">
      <c r="B178" s="21">
        <f t="shared" si="32"/>
        <v>32419</v>
      </c>
      <c r="C178" s="22">
        <f t="shared" si="33"/>
        <v>1.2626887843525625</v>
      </c>
      <c r="D178" s="23">
        <f t="shared" si="34"/>
        <v>510</v>
      </c>
      <c r="E178" s="23">
        <f t="shared" si="35"/>
        <v>403.9</v>
      </c>
      <c r="F178" s="127">
        <f t="shared" si="36"/>
        <v>25500</v>
      </c>
      <c r="G178" s="127">
        <f t="shared" si="37"/>
        <v>60585</v>
      </c>
      <c r="H178" s="6"/>
      <c r="I178" s="3"/>
      <c r="J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T178" s="89"/>
      <c r="AU178" s="89"/>
      <c r="AX178" s="125">
        <v>32419</v>
      </c>
      <c r="AY178" s="59">
        <f t="shared" si="38"/>
        <v>1.2626887843525625</v>
      </c>
      <c r="AZ178" s="59">
        <f>BI178*K36</f>
        <v>25500</v>
      </c>
      <c r="BA178" s="59"/>
      <c r="BB178" s="59"/>
      <c r="BC178" s="59">
        <f>K41*BJ178</f>
        <v>60585</v>
      </c>
      <c r="BD178" s="59"/>
      <c r="BE178" s="59"/>
      <c r="BF178" s="59">
        <f t="shared" si="39"/>
        <v>35085</v>
      </c>
      <c r="BG178" s="60">
        <f>(AY178=AY2099)*AX178</f>
        <v>0</v>
      </c>
      <c r="BH178" s="60">
        <f>(AY178=AY2101)*AX178</f>
        <v>0</v>
      </c>
      <c r="BI178" s="89">
        <v>510</v>
      </c>
      <c r="BJ178" s="89">
        <v>403.9</v>
      </c>
      <c r="BK178" s="59">
        <f t="shared" si="40"/>
        <v>339914.93795999995</v>
      </c>
      <c r="BL178" s="60">
        <f>(BK178=BK2101)*AX178</f>
        <v>0</v>
      </c>
      <c r="BM178" s="85">
        <f>(BK178=BK2101)*AY178</f>
        <v>0</v>
      </c>
      <c r="BN178" s="85">
        <f t="shared" si="41"/>
        <v>0</v>
      </c>
      <c r="BO178" s="85">
        <f t="shared" si="42"/>
        <v>0</v>
      </c>
      <c r="BP178" s="60">
        <f>(BK178=BK2099)*AX178</f>
        <v>0</v>
      </c>
      <c r="BQ178" s="64">
        <f>(BK178=BK2099)*AY178</f>
        <v>0</v>
      </c>
      <c r="BR178" s="85">
        <f t="shared" si="45"/>
        <v>0</v>
      </c>
      <c r="BS178" s="85">
        <f t="shared" si="46"/>
        <v>0</v>
      </c>
      <c r="BT178" s="59">
        <f>(J19-BI178)*J10</f>
        <v>-162000.00594</v>
      </c>
      <c r="BU178" s="59">
        <f>(J21-BJ178)*J12</f>
        <v>501914.94389999995</v>
      </c>
      <c r="BV178" s="66"/>
      <c r="BW178" s="66"/>
      <c r="BX178" s="67"/>
      <c r="BY178" s="67"/>
      <c r="BZ178" s="67"/>
      <c r="CE178" s="92"/>
      <c r="CF178" s="76"/>
      <c r="CH178" s="67"/>
      <c r="CI178" s="67"/>
      <c r="CJ178" s="67"/>
      <c r="CK178" s="67"/>
      <c r="CL178" s="1"/>
      <c r="CM178" s="1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</row>
    <row r="179" spans="2:123" ht="21" customHeight="1" x14ac:dyDescent="0.25">
      <c r="B179" s="21">
        <f t="shared" si="32"/>
        <v>32426</v>
      </c>
      <c r="C179" s="22">
        <f t="shared" si="33"/>
        <v>1.3015210991167812</v>
      </c>
      <c r="D179" s="23">
        <f t="shared" si="34"/>
        <v>530.5</v>
      </c>
      <c r="E179" s="23">
        <f t="shared" si="35"/>
        <v>407.6</v>
      </c>
      <c r="F179" s="127">
        <f t="shared" si="36"/>
        <v>26525</v>
      </c>
      <c r="G179" s="127">
        <f t="shared" si="37"/>
        <v>61140</v>
      </c>
      <c r="H179" s="6"/>
      <c r="I179" s="3"/>
      <c r="J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T179" s="89"/>
      <c r="AU179" s="89"/>
      <c r="AX179" s="125">
        <v>32426</v>
      </c>
      <c r="AY179" s="59">
        <f t="shared" si="38"/>
        <v>1.3015210991167812</v>
      </c>
      <c r="AZ179" s="59">
        <f>BI179*K36</f>
        <v>26525</v>
      </c>
      <c r="BA179" s="59"/>
      <c r="BB179" s="59"/>
      <c r="BC179" s="59">
        <f>K41*BJ179</f>
        <v>61140</v>
      </c>
      <c r="BD179" s="59"/>
      <c r="BE179" s="59"/>
      <c r="BF179" s="59">
        <f t="shared" si="39"/>
        <v>34615</v>
      </c>
      <c r="BG179" s="60">
        <f>(AY179=AY2099)*AX179</f>
        <v>0</v>
      </c>
      <c r="BH179" s="60">
        <f>(AY179=AY2101)*AX179</f>
        <v>0</v>
      </c>
      <c r="BI179" s="89">
        <v>530.5</v>
      </c>
      <c r="BJ179" s="89">
        <v>407.6</v>
      </c>
      <c r="BK179" s="59">
        <f t="shared" si="40"/>
        <v>340384.93796000001</v>
      </c>
      <c r="BL179" s="60">
        <f>(BK179=BK2101)*AX179</f>
        <v>0</v>
      </c>
      <c r="BM179" s="85">
        <f>(BK179=BK2101)*AY179</f>
        <v>0</v>
      </c>
      <c r="BN179" s="85">
        <f t="shared" si="41"/>
        <v>0</v>
      </c>
      <c r="BO179" s="85">
        <f t="shared" si="42"/>
        <v>0</v>
      </c>
      <c r="BP179" s="60">
        <f>(BK179=BK2099)*AX179</f>
        <v>0</v>
      </c>
      <c r="BQ179" s="64">
        <f>(BK179=BK2099)*AY179</f>
        <v>0</v>
      </c>
      <c r="BR179" s="85">
        <f t="shared" si="45"/>
        <v>0</v>
      </c>
      <c r="BS179" s="85">
        <f t="shared" si="46"/>
        <v>0</v>
      </c>
      <c r="BT179" s="59">
        <f>(J19-BI179)*J10</f>
        <v>-160975.00594</v>
      </c>
      <c r="BU179" s="59">
        <f>(J21-BJ179)*J12</f>
        <v>501359.94390000001</v>
      </c>
      <c r="BV179" s="66"/>
      <c r="BW179" s="66"/>
      <c r="BX179" s="67"/>
      <c r="BY179" s="67"/>
      <c r="BZ179" s="67"/>
      <c r="CE179" s="92"/>
      <c r="CF179" s="76"/>
      <c r="CH179" s="67"/>
      <c r="CI179" s="67"/>
      <c r="CJ179" s="67"/>
      <c r="CK179" s="67"/>
      <c r="CL179" s="1"/>
      <c r="CM179" s="1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</row>
    <row r="180" spans="2:123" ht="21" customHeight="1" x14ac:dyDescent="0.25">
      <c r="B180" s="21">
        <f t="shared" si="32"/>
        <v>32433</v>
      </c>
      <c r="C180" s="22">
        <f t="shared" si="33"/>
        <v>1.2882388787324801</v>
      </c>
      <c r="D180" s="23">
        <f t="shared" si="34"/>
        <v>528.5</v>
      </c>
      <c r="E180" s="23">
        <f t="shared" si="35"/>
        <v>410.25</v>
      </c>
      <c r="F180" s="127">
        <f t="shared" si="36"/>
        <v>26425</v>
      </c>
      <c r="G180" s="127">
        <f t="shared" si="37"/>
        <v>61537.5</v>
      </c>
      <c r="H180" s="6"/>
      <c r="I180" s="3"/>
      <c r="J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T180" s="89"/>
      <c r="AU180" s="89"/>
      <c r="AX180" s="125">
        <v>32433</v>
      </c>
      <c r="AY180" s="59">
        <f t="shared" si="38"/>
        <v>1.2882388787324801</v>
      </c>
      <c r="AZ180" s="59">
        <f>BI180*K36</f>
        <v>26425</v>
      </c>
      <c r="BA180" s="59"/>
      <c r="BB180" s="59"/>
      <c r="BC180" s="59">
        <f>K41*BJ180</f>
        <v>61537.5</v>
      </c>
      <c r="BD180" s="59"/>
      <c r="BE180" s="59"/>
      <c r="BF180" s="59">
        <f t="shared" si="39"/>
        <v>35112.5</v>
      </c>
      <c r="BG180" s="60">
        <f>(AY180=AY2099)*AX180</f>
        <v>0</v>
      </c>
      <c r="BH180" s="60">
        <f>(AY180=AY2101)*AX180</f>
        <v>0</v>
      </c>
      <c r="BI180" s="89">
        <v>528.5</v>
      </c>
      <c r="BJ180" s="89">
        <v>410.25</v>
      </c>
      <c r="BK180" s="59">
        <f t="shared" si="40"/>
        <v>339887.43795999995</v>
      </c>
      <c r="BL180" s="60">
        <f>(BK180=BK2101)*AX180</f>
        <v>0</v>
      </c>
      <c r="BM180" s="85">
        <f>(BK180=BK2101)*AY180</f>
        <v>0</v>
      </c>
      <c r="BN180" s="85">
        <f t="shared" si="41"/>
        <v>0</v>
      </c>
      <c r="BO180" s="85">
        <f t="shared" si="42"/>
        <v>0</v>
      </c>
      <c r="BP180" s="60">
        <f>(BK180=BK2099)*AX180</f>
        <v>0</v>
      </c>
      <c r="BQ180" s="64">
        <f>(BK180=BK2099)*AY180</f>
        <v>0</v>
      </c>
      <c r="BR180" s="85">
        <f t="shared" si="45"/>
        <v>0</v>
      </c>
      <c r="BS180" s="85">
        <f t="shared" si="46"/>
        <v>0</v>
      </c>
      <c r="BT180" s="59">
        <f>(J19-BI180)*J10</f>
        <v>-161075.00594</v>
      </c>
      <c r="BU180" s="59">
        <f>(J21-BJ180)*J12</f>
        <v>500962.44389999995</v>
      </c>
      <c r="BV180" s="66"/>
      <c r="BW180" s="66"/>
      <c r="BX180" s="67"/>
      <c r="BY180" s="67"/>
      <c r="BZ180" s="67"/>
      <c r="CE180" s="92"/>
      <c r="CF180" s="76"/>
      <c r="CH180" s="67"/>
      <c r="CI180" s="67"/>
      <c r="CJ180" s="67"/>
      <c r="CK180" s="67"/>
      <c r="CL180" s="1"/>
      <c r="CM180" s="1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</row>
    <row r="181" spans="2:123" ht="21" customHeight="1" x14ac:dyDescent="0.25">
      <c r="B181" s="21">
        <f t="shared" si="32"/>
        <v>32440</v>
      </c>
      <c r="C181" s="22">
        <f t="shared" si="33"/>
        <v>1.3238153098420413</v>
      </c>
      <c r="D181" s="23">
        <f t="shared" si="34"/>
        <v>544.75</v>
      </c>
      <c r="E181" s="23">
        <f t="shared" si="35"/>
        <v>411.5</v>
      </c>
      <c r="F181" s="127">
        <f t="shared" si="36"/>
        <v>27237.5</v>
      </c>
      <c r="G181" s="127">
        <f t="shared" si="37"/>
        <v>61725</v>
      </c>
      <c r="H181" s="6"/>
      <c r="I181" s="3"/>
      <c r="J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T181" s="89"/>
      <c r="AU181" s="89"/>
      <c r="AX181" s="125">
        <v>32440</v>
      </c>
      <c r="AY181" s="59">
        <f t="shared" si="38"/>
        <v>1.3238153098420413</v>
      </c>
      <c r="AZ181" s="59">
        <f>BI181*K36</f>
        <v>27237.5</v>
      </c>
      <c r="BA181" s="59"/>
      <c r="BB181" s="59"/>
      <c r="BC181" s="59">
        <f>K41*BJ181</f>
        <v>61725</v>
      </c>
      <c r="BD181" s="59"/>
      <c r="BE181" s="59"/>
      <c r="BF181" s="59">
        <f t="shared" si="39"/>
        <v>34487.5</v>
      </c>
      <c r="BG181" s="60">
        <f>(AY181=AY2099)*AX181</f>
        <v>0</v>
      </c>
      <c r="BH181" s="60">
        <f>(AY181=AY2101)*AX181</f>
        <v>0</v>
      </c>
      <c r="BI181" s="89">
        <v>544.75</v>
      </c>
      <c r="BJ181" s="89">
        <v>411.5</v>
      </c>
      <c r="BK181" s="59">
        <f t="shared" si="40"/>
        <v>340512.43795999995</v>
      </c>
      <c r="BL181" s="60">
        <f>(BK181=BK2101)*AX181</f>
        <v>0</v>
      </c>
      <c r="BM181" s="85">
        <f>(BK181=BK2101)*AY181</f>
        <v>0</v>
      </c>
      <c r="BN181" s="85">
        <f t="shared" si="41"/>
        <v>0</v>
      </c>
      <c r="BO181" s="85">
        <f t="shared" si="42"/>
        <v>0</v>
      </c>
      <c r="BP181" s="60">
        <f>(BK181=BK2099)*AX181</f>
        <v>0</v>
      </c>
      <c r="BQ181" s="64">
        <f>(BK181=BK2099)*AY181</f>
        <v>0</v>
      </c>
      <c r="BR181" s="85">
        <f t="shared" si="45"/>
        <v>0</v>
      </c>
      <c r="BS181" s="85">
        <f t="shared" si="46"/>
        <v>0</v>
      </c>
      <c r="BT181" s="59">
        <f>(J19-BI181)*J10</f>
        <v>-160262.50594</v>
      </c>
      <c r="BU181" s="59">
        <f>(J21-BJ181)*J12</f>
        <v>500774.94389999995</v>
      </c>
      <c r="BV181" s="66"/>
      <c r="BW181" s="66"/>
      <c r="BX181" s="67"/>
      <c r="BY181" s="67"/>
      <c r="BZ181" s="67"/>
      <c r="CE181" s="92"/>
      <c r="CF181" s="76"/>
      <c r="CH181" s="67"/>
      <c r="CI181" s="67"/>
      <c r="CJ181" s="67"/>
      <c r="CK181" s="67"/>
      <c r="CL181" s="1"/>
      <c r="CM181" s="1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</row>
    <row r="182" spans="2:123" ht="21" customHeight="1" x14ac:dyDescent="0.25">
      <c r="B182" s="21">
        <f t="shared" si="32"/>
        <v>32447</v>
      </c>
      <c r="C182" s="22">
        <f t="shared" si="33"/>
        <v>1.3764845605700713</v>
      </c>
      <c r="D182" s="23">
        <f t="shared" si="34"/>
        <v>579.5</v>
      </c>
      <c r="E182" s="23">
        <f t="shared" si="35"/>
        <v>421</v>
      </c>
      <c r="F182" s="127">
        <f t="shared" si="36"/>
        <v>28975</v>
      </c>
      <c r="G182" s="127">
        <f t="shared" si="37"/>
        <v>63150</v>
      </c>
      <c r="H182" s="6"/>
      <c r="I182" s="3"/>
      <c r="J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T182" s="89"/>
      <c r="AU182" s="89"/>
      <c r="AX182" s="125">
        <v>32447</v>
      </c>
      <c r="AY182" s="59">
        <f t="shared" si="38"/>
        <v>1.3764845605700713</v>
      </c>
      <c r="AZ182" s="59">
        <f>BI182*K36</f>
        <v>28975</v>
      </c>
      <c r="BA182" s="59"/>
      <c r="BB182" s="59"/>
      <c r="BC182" s="59">
        <f>K41*BJ182</f>
        <v>63150</v>
      </c>
      <c r="BD182" s="59"/>
      <c r="BE182" s="59"/>
      <c r="BF182" s="59">
        <f t="shared" si="39"/>
        <v>34175</v>
      </c>
      <c r="BG182" s="60">
        <f>(AY182=AY2099)*AX182</f>
        <v>0</v>
      </c>
      <c r="BH182" s="60">
        <f>(AY182=AY2101)*AX182</f>
        <v>0</v>
      </c>
      <c r="BI182" s="89">
        <v>579.5</v>
      </c>
      <c r="BJ182" s="89">
        <v>421</v>
      </c>
      <c r="BK182" s="59">
        <f t="shared" si="40"/>
        <v>340824.93795999995</v>
      </c>
      <c r="BL182" s="60">
        <f>(BK182=BK2101)*AX182</f>
        <v>0</v>
      </c>
      <c r="BM182" s="85">
        <f>(BK182=BK2101)*AY182</f>
        <v>0</v>
      </c>
      <c r="BN182" s="85">
        <f t="shared" si="41"/>
        <v>0</v>
      </c>
      <c r="BO182" s="85">
        <f t="shared" si="42"/>
        <v>0</v>
      </c>
      <c r="BP182" s="60">
        <f>(BK182=BK2099)*AX182</f>
        <v>0</v>
      </c>
      <c r="BQ182" s="64">
        <f>(BK182=BK2099)*AY182</f>
        <v>0</v>
      </c>
      <c r="BR182" s="85">
        <f t="shared" si="45"/>
        <v>0</v>
      </c>
      <c r="BS182" s="85">
        <f t="shared" si="46"/>
        <v>0</v>
      </c>
      <c r="BT182" s="59">
        <f>(J19-BI182)*J10</f>
        <v>-158525.00594</v>
      </c>
      <c r="BU182" s="59">
        <f>(J21-BJ182)*J12</f>
        <v>499349.94389999995</v>
      </c>
      <c r="BV182" s="66"/>
      <c r="BW182" s="66"/>
      <c r="BX182" s="67"/>
      <c r="BY182" s="67"/>
      <c r="BZ182" s="67"/>
      <c r="CE182" s="92"/>
      <c r="CF182" s="76"/>
      <c r="CH182" s="67"/>
      <c r="CI182" s="67"/>
      <c r="CJ182" s="67"/>
      <c r="CK182" s="67"/>
      <c r="CL182" s="1"/>
      <c r="CM182" s="1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</row>
    <row r="183" spans="2:123" ht="21" customHeight="1" x14ac:dyDescent="0.25">
      <c r="B183" s="21">
        <f t="shared" si="32"/>
        <v>32454</v>
      </c>
      <c r="C183" s="22">
        <f t="shared" si="33"/>
        <v>1.3609326671425173</v>
      </c>
      <c r="D183" s="23">
        <f t="shared" si="34"/>
        <v>572</v>
      </c>
      <c r="E183" s="23">
        <f t="shared" si="35"/>
        <v>420.3</v>
      </c>
      <c r="F183" s="127">
        <f t="shared" si="36"/>
        <v>28600</v>
      </c>
      <c r="G183" s="127">
        <f t="shared" si="37"/>
        <v>63045</v>
      </c>
      <c r="H183" s="6"/>
      <c r="I183" s="3"/>
      <c r="J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T183" s="89"/>
      <c r="AU183" s="89"/>
      <c r="AX183" s="125">
        <v>32454</v>
      </c>
      <c r="AY183" s="59">
        <f t="shared" si="38"/>
        <v>1.3609326671425173</v>
      </c>
      <c r="AZ183" s="59">
        <f>BI183*K36</f>
        <v>28600</v>
      </c>
      <c r="BA183" s="59"/>
      <c r="BB183" s="59"/>
      <c r="BC183" s="59">
        <f>K41*BJ183</f>
        <v>63045</v>
      </c>
      <c r="BD183" s="59"/>
      <c r="BE183" s="59"/>
      <c r="BF183" s="59">
        <f t="shared" si="39"/>
        <v>34445</v>
      </c>
      <c r="BG183" s="60">
        <f>(AY183=AY2099)*AX183</f>
        <v>0</v>
      </c>
      <c r="BH183" s="60">
        <f>(AY183=AY2101)*AX183</f>
        <v>0</v>
      </c>
      <c r="BI183" s="89">
        <v>572</v>
      </c>
      <c r="BJ183" s="89">
        <v>420.3</v>
      </c>
      <c r="BK183" s="59">
        <f t="shared" si="40"/>
        <v>340554.93795999995</v>
      </c>
      <c r="BL183" s="60">
        <f>(BK183=BK2101)*AX183</f>
        <v>0</v>
      </c>
      <c r="BM183" s="85">
        <f>(BK183=BK2101)*AY183</f>
        <v>0</v>
      </c>
      <c r="BN183" s="85">
        <f t="shared" si="41"/>
        <v>0</v>
      </c>
      <c r="BO183" s="85">
        <f t="shared" si="42"/>
        <v>0</v>
      </c>
      <c r="BP183" s="60">
        <f>(BK183=BK2099)*AX183</f>
        <v>0</v>
      </c>
      <c r="BQ183" s="64">
        <f>(BK183=BK2099)*AY183</f>
        <v>0</v>
      </c>
      <c r="BR183" s="85">
        <f t="shared" si="45"/>
        <v>0</v>
      </c>
      <c r="BS183" s="85">
        <f t="shared" si="46"/>
        <v>0</v>
      </c>
      <c r="BT183" s="59">
        <f>(J19-BI183)*J10</f>
        <v>-158900.00594</v>
      </c>
      <c r="BU183" s="59">
        <f>(J21-BJ183)*J12</f>
        <v>499454.94389999995</v>
      </c>
      <c r="BV183" s="66"/>
      <c r="BW183" s="66"/>
      <c r="BX183" s="67"/>
      <c r="BY183" s="67"/>
      <c r="BZ183" s="67"/>
      <c r="CE183" s="92"/>
      <c r="CF183" s="76"/>
      <c r="CH183" s="67"/>
      <c r="CI183" s="67"/>
      <c r="CJ183" s="67"/>
      <c r="CK183" s="67"/>
      <c r="CL183" s="1"/>
      <c r="CM183" s="1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</row>
    <row r="184" spans="2:123" ht="21" customHeight="1" x14ac:dyDescent="0.25">
      <c r="B184" s="21">
        <f t="shared" si="32"/>
        <v>32461</v>
      </c>
      <c r="C184" s="22">
        <f t="shared" si="33"/>
        <v>1.3357271095152603</v>
      </c>
      <c r="D184" s="23">
        <f t="shared" si="34"/>
        <v>558</v>
      </c>
      <c r="E184" s="23">
        <f t="shared" si="35"/>
        <v>417.75</v>
      </c>
      <c r="F184" s="127">
        <f t="shared" si="36"/>
        <v>27900</v>
      </c>
      <c r="G184" s="127">
        <f t="shared" si="37"/>
        <v>62662.5</v>
      </c>
      <c r="H184" s="6"/>
      <c r="I184" s="3"/>
      <c r="J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T184" s="89"/>
      <c r="AU184" s="89"/>
      <c r="AX184" s="125">
        <v>32461</v>
      </c>
      <c r="AY184" s="59">
        <f t="shared" si="38"/>
        <v>1.3357271095152603</v>
      </c>
      <c r="AZ184" s="59">
        <f>BI184*K36</f>
        <v>27900</v>
      </c>
      <c r="BA184" s="59"/>
      <c r="BB184" s="59"/>
      <c r="BC184" s="59">
        <f>K41*BJ184</f>
        <v>62662.5</v>
      </c>
      <c r="BD184" s="59"/>
      <c r="BE184" s="59"/>
      <c r="BF184" s="59">
        <f t="shared" si="39"/>
        <v>34762.5</v>
      </c>
      <c r="BG184" s="60">
        <f>(AY184=AY2099)*AX184</f>
        <v>0</v>
      </c>
      <c r="BH184" s="60">
        <f>(AY184=AY2101)*AX184</f>
        <v>0</v>
      </c>
      <c r="BI184" s="89">
        <v>558</v>
      </c>
      <c r="BJ184" s="89">
        <v>417.75</v>
      </c>
      <c r="BK184" s="59">
        <f t="shared" si="40"/>
        <v>340237.43795999995</v>
      </c>
      <c r="BL184" s="60">
        <f>(BK184=BK2101)*AX184</f>
        <v>0</v>
      </c>
      <c r="BM184" s="85">
        <f>(BK184=BK2101)*AY184</f>
        <v>0</v>
      </c>
      <c r="BN184" s="85">
        <f t="shared" si="41"/>
        <v>0</v>
      </c>
      <c r="BO184" s="85">
        <f t="shared" si="42"/>
        <v>0</v>
      </c>
      <c r="BP184" s="60">
        <f>(BK184=BK2099)*AX184</f>
        <v>0</v>
      </c>
      <c r="BQ184" s="64">
        <f>(BK184=BK2099)*AY184</f>
        <v>0</v>
      </c>
      <c r="BR184" s="85">
        <f t="shared" si="45"/>
        <v>0</v>
      </c>
      <c r="BS184" s="85">
        <f t="shared" si="46"/>
        <v>0</v>
      </c>
      <c r="BT184" s="59">
        <f>(J19-BI184)*J10</f>
        <v>-159600.00594</v>
      </c>
      <c r="BU184" s="59">
        <f>(J21-BJ184)*J12</f>
        <v>499837.44389999995</v>
      </c>
      <c r="BV184" s="66"/>
      <c r="BW184" s="66"/>
      <c r="BX184" s="67"/>
      <c r="BY184" s="67"/>
      <c r="BZ184" s="67"/>
      <c r="CE184" s="92"/>
      <c r="CF184" s="76"/>
      <c r="CH184" s="67"/>
      <c r="CI184" s="67"/>
      <c r="CJ184" s="67"/>
      <c r="CK184" s="67"/>
      <c r="CL184" s="1"/>
      <c r="CM184" s="1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</row>
    <row r="185" spans="2:123" ht="21" customHeight="1" x14ac:dyDescent="0.25">
      <c r="B185" s="21">
        <f t="shared" si="32"/>
        <v>32468</v>
      </c>
      <c r="C185" s="22">
        <f t="shared" si="33"/>
        <v>1.3619558735837805</v>
      </c>
      <c r="D185" s="23">
        <f t="shared" si="34"/>
        <v>571</v>
      </c>
      <c r="E185" s="23">
        <f t="shared" si="35"/>
        <v>419.25</v>
      </c>
      <c r="F185" s="127">
        <f t="shared" si="36"/>
        <v>28550</v>
      </c>
      <c r="G185" s="127">
        <f t="shared" si="37"/>
        <v>62887.5</v>
      </c>
      <c r="H185" s="6"/>
      <c r="I185" s="3"/>
      <c r="J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T185" s="89"/>
      <c r="AU185" s="89"/>
      <c r="AX185" s="125">
        <v>32468</v>
      </c>
      <c r="AY185" s="59">
        <f t="shared" si="38"/>
        <v>1.3619558735837805</v>
      </c>
      <c r="AZ185" s="59">
        <f>BI185*K36</f>
        <v>28550</v>
      </c>
      <c r="BA185" s="59"/>
      <c r="BB185" s="59"/>
      <c r="BC185" s="59">
        <f>K41*BJ185</f>
        <v>62887.5</v>
      </c>
      <c r="BD185" s="59"/>
      <c r="BE185" s="59"/>
      <c r="BF185" s="59">
        <f t="shared" si="39"/>
        <v>34337.5</v>
      </c>
      <c r="BG185" s="60">
        <f>(AY185=AY2099)*AX185</f>
        <v>0</v>
      </c>
      <c r="BH185" s="60">
        <f>(AY185=AY2101)*AX185</f>
        <v>0</v>
      </c>
      <c r="BI185" s="89">
        <v>571</v>
      </c>
      <c r="BJ185" s="89">
        <v>419.25</v>
      </c>
      <c r="BK185" s="59">
        <f t="shared" si="40"/>
        <v>340662.43795999995</v>
      </c>
      <c r="BL185" s="60">
        <f>(BK185=BK2101)*AX185</f>
        <v>0</v>
      </c>
      <c r="BM185" s="85">
        <f>(BK185=BK2101)*AY185</f>
        <v>0</v>
      </c>
      <c r="BN185" s="85">
        <f t="shared" si="41"/>
        <v>0</v>
      </c>
      <c r="BO185" s="85">
        <f t="shared" si="42"/>
        <v>0</v>
      </c>
      <c r="BP185" s="60">
        <f>(BK185=BK2099)*AX185</f>
        <v>0</v>
      </c>
      <c r="BQ185" s="64">
        <f>(BK185=BK2099)*AY185</f>
        <v>0</v>
      </c>
      <c r="BR185" s="85">
        <f t="shared" si="45"/>
        <v>0</v>
      </c>
      <c r="BS185" s="85">
        <f t="shared" si="46"/>
        <v>0</v>
      </c>
      <c r="BT185" s="59">
        <f>(J19-BI185)*J10</f>
        <v>-158950.00594</v>
      </c>
      <c r="BU185" s="59">
        <f>(J21-BJ185)*J12</f>
        <v>499612.44389999995</v>
      </c>
      <c r="BV185" s="66"/>
      <c r="BW185" s="66"/>
      <c r="BX185" s="67"/>
      <c r="BY185" s="67"/>
      <c r="BZ185" s="67"/>
      <c r="CE185" s="92"/>
      <c r="CF185" s="76"/>
      <c r="CH185" s="67"/>
      <c r="CI185" s="67"/>
      <c r="CJ185" s="67"/>
      <c r="CK185" s="67"/>
      <c r="CL185" s="1"/>
      <c r="CM185" s="1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</row>
    <row r="186" spans="2:123" ht="21" customHeight="1" x14ac:dyDescent="0.25">
      <c r="B186" s="21">
        <f t="shared" si="32"/>
        <v>32475</v>
      </c>
      <c r="C186" s="22">
        <f t="shared" si="33"/>
        <v>1.4413671184443135</v>
      </c>
      <c r="D186" s="23">
        <f t="shared" si="34"/>
        <v>611.5</v>
      </c>
      <c r="E186" s="23">
        <f t="shared" si="35"/>
        <v>424.25</v>
      </c>
      <c r="F186" s="127">
        <f t="shared" si="36"/>
        <v>30575</v>
      </c>
      <c r="G186" s="127">
        <f t="shared" si="37"/>
        <v>63637.5</v>
      </c>
      <c r="H186" s="6"/>
      <c r="I186" s="3"/>
      <c r="J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T186" s="89"/>
      <c r="AU186" s="89"/>
      <c r="AX186" s="125">
        <v>32475</v>
      </c>
      <c r="AY186" s="59">
        <f t="shared" si="38"/>
        <v>1.4413671184443135</v>
      </c>
      <c r="AZ186" s="59">
        <f>BI186*K36</f>
        <v>30575</v>
      </c>
      <c r="BA186" s="59"/>
      <c r="BB186" s="59"/>
      <c r="BC186" s="59">
        <f>K41*BJ186</f>
        <v>63637.5</v>
      </c>
      <c r="BD186" s="59"/>
      <c r="BE186" s="59"/>
      <c r="BF186" s="59">
        <f t="shared" si="39"/>
        <v>33062.5</v>
      </c>
      <c r="BG186" s="60">
        <f>(AY186=AY2099)*AX186</f>
        <v>0</v>
      </c>
      <c r="BH186" s="60">
        <f>(AY186=AY2101)*AX186</f>
        <v>0</v>
      </c>
      <c r="BI186" s="89">
        <v>611.5</v>
      </c>
      <c r="BJ186" s="89">
        <v>424.25</v>
      </c>
      <c r="BK186" s="59">
        <f t="shared" si="40"/>
        <v>341937.43795999995</v>
      </c>
      <c r="BL186" s="60">
        <f>(BK186=BK2101)*AX186</f>
        <v>0</v>
      </c>
      <c r="BM186" s="85">
        <f>(BK186=BK2101)*AY186</f>
        <v>0</v>
      </c>
      <c r="BN186" s="85">
        <f t="shared" si="41"/>
        <v>0</v>
      </c>
      <c r="BO186" s="85">
        <f t="shared" si="42"/>
        <v>0</v>
      </c>
      <c r="BP186" s="60">
        <f>(BK186=BK2099)*AX186</f>
        <v>0</v>
      </c>
      <c r="BQ186" s="64">
        <f>(BK186=BK2099)*AY186</f>
        <v>0</v>
      </c>
      <c r="BR186" s="85">
        <f t="shared" si="45"/>
        <v>0</v>
      </c>
      <c r="BS186" s="85">
        <f t="shared" si="46"/>
        <v>0</v>
      </c>
      <c r="BT186" s="59">
        <f>(J19-BI186)*J10</f>
        <v>-156925.00594</v>
      </c>
      <c r="BU186" s="59">
        <f>(J21-BJ186)*J12</f>
        <v>498862.44389999995</v>
      </c>
      <c r="BV186" s="66"/>
      <c r="BW186" s="66"/>
      <c r="BX186" s="67"/>
      <c r="BY186" s="67"/>
      <c r="BZ186" s="67"/>
      <c r="CE186" s="92"/>
      <c r="CF186" s="76"/>
      <c r="CH186" s="67"/>
      <c r="CI186" s="67"/>
      <c r="CJ186" s="67"/>
      <c r="CK186" s="67"/>
      <c r="CL186" s="1"/>
      <c r="CM186" s="1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</row>
    <row r="187" spans="2:123" ht="21" customHeight="1" x14ac:dyDescent="0.25">
      <c r="B187" s="21">
        <f t="shared" si="32"/>
        <v>32482</v>
      </c>
      <c r="C187" s="22">
        <f t="shared" si="33"/>
        <v>1.4198927933293628</v>
      </c>
      <c r="D187" s="23">
        <f t="shared" si="34"/>
        <v>596</v>
      </c>
      <c r="E187" s="23">
        <f t="shared" si="35"/>
        <v>419.75</v>
      </c>
      <c r="F187" s="127">
        <f t="shared" si="36"/>
        <v>29800</v>
      </c>
      <c r="G187" s="127">
        <f t="shared" si="37"/>
        <v>62962.5</v>
      </c>
      <c r="H187" s="6"/>
      <c r="I187" s="3"/>
      <c r="J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T187" s="89"/>
      <c r="AU187" s="89"/>
      <c r="AX187" s="125">
        <v>32482</v>
      </c>
      <c r="AY187" s="59">
        <f t="shared" si="38"/>
        <v>1.4198927933293628</v>
      </c>
      <c r="AZ187" s="59">
        <f>BI187*K36</f>
        <v>29800</v>
      </c>
      <c r="BA187" s="59"/>
      <c r="BB187" s="59"/>
      <c r="BC187" s="59">
        <f>K41*BJ187</f>
        <v>62962.5</v>
      </c>
      <c r="BD187" s="59"/>
      <c r="BE187" s="59"/>
      <c r="BF187" s="59">
        <f t="shared" si="39"/>
        <v>33162.5</v>
      </c>
      <c r="BG187" s="60">
        <f>(AY187=AY2099)*AX187</f>
        <v>0</v>
      </c>
      <c r="BH187" s="60">
        <f>(AY187=AY2101)*AX187</f>
        <v>0</v>
      </c>
      <c r="BI187" s="89">
        <v>596</v>
      </c>
      <c r="BJ187" s="89">
        <v>419.75</v>
      </c>
      <c r="BK187" s="59">
        <f t="shared" si="40"/>
        <v>341837.43795999995</v>
      </c>
      <c r="BL187" s="60">
        <f>(BK187=BK2101)*AX187</f>
        <v>0</v>
      </c>
      <c r="BM187" s="85">
        <f>(BK187=BK2101)*AY187</f>
        <v>0</v>
      </c>
      <c r="BN187" s="85">
        <f t="shared" si="41"/>
        <v>0</v>
      </c>
      <c r="BO187" s="85">
        <f t="shared" si="42"/>
        <v>0</v>
      </c>
      <c r="BP187" s="60">
        <f>(BK187=BK2099)*AX187</f>
        <v>0</v>
      </c>
      <c r="BQ187" s="64">
        <f>(BK187=BK2099)*AY187</f>
        <v>0</v>
      </c>
      <c r="BR187" s="85">
        <f t="shared" si="45"/>
        <v>0</v>
      </c>
      <c r="BS187" s="85">
        <f t="shared" si="46"/>
        <v>0</v>
      </c>
      <c r="BT187" s="59">
        <f>(J19-BI187)*J10</f>
        <v>-157700.00594</v>
      </c>
      <c r="BU187" s="59">
        <f>(J21-BJ187)*J12</f>
        <v>499537.44389999995</v>
      </c>
      <c r="BV187" s="66"/>
      <c r="BW187" s="66"/>
      <c r="BX187" s="67"/>
      <c r="BY187" s="67"/>
      <c r="BZ187" s="67"/>
      <c r="CE187" s="92"/>
      <c r="CF187" s="76"/>
      <c r="CH187" s="67"/>
      <c r="CI187" s="67"/>
      <c r="CJ187" s="67"/>
      <c r="CK187" s="67"/>
      <c r="CL187" s="1"/>
      <c r="CM187" s="1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</row>
    <row r="188" spans="2:123" ht="21" customHeight="1" x14ac:dyDescent="0.25">
      <c r="B188" s="21">
        <f t="shared" si="32"/>
        <v>32489</v>
      </c>
      <c r="C188" s="22">
        <f t="shared" si="33"/>
        <v>1.2750455373406193</v>
      </c>
      <c r="D188" s="23">
        <f t="shared" si="34"/>
        <v>525</v>
      </c>
      <c r="E188" s="23">
        <f t="shared" si="35"/>
        <v>411.75</v>
      </c>
      <c r="F188" s="127">
        <f t="shared" si="36"/>
        <v>26250</v>
      </c>
      <c r="G188" s="127">
        <f t="shared" si="37"/>
        <v>61762.5</v>
      </c>
      <c r="H188" s="6"/>
      <c r="I188" s="3"/>
      <c r="J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T188" s="89"/>
      <c r="AU188" s="89"/>
      <c r="AX188" s="125">
        <v>32489</v>
      </c>
      <c r="AY188" s="59">
        <f t="shared" si="38"/>
        <v>1.2750455373406193</v>
      </c>
      <c r="AZ188" s="59">
        <f>BI188*K36</f>
        <v>26250</v>
      </c>
      <c r="BA188" s="59"/>
      <c r="BB188" s="59"/>
      <c r="BC188" s="59">
        <f>K41*BJ188</f>
        <v>61762.5</v>
      </c>
      <c r="BD188" s="59"/>
      <c r="BE188" s="59"/>
      <c r="BF188" s="59">
        <f t="shared" si="39"/>
        <v>35512.5</v>
      </c>
      <c r="BG188" s="60">
        <f>(AY188=AY2099)*AX188</f>
        <v>0</v>
      </c>
      <c r="BH188" s="60">
        <f>(AY188=AY2101)*AX188</f>
        <v>0</v>
      </c>
      <c r="BI188" s="89">
        <v>525</v>
      </c>
      <c r="BJ188" s="89">
        <v>411.75</v>
      </c>
      <c r="BK188" s="59">
        <f t="shared" si="40"/>
        <v>339487.43795999995</v>
      </c>
      <c r="BL188" s="60">
        <f>(BK188=BK2101)*AX188</f>
        <v>0</v>
      </c>
      <c r="BM188" s="85">
        <f>(BK188=BK2101)*AY188</f>
        <v>0</v>
      </c>
      <c r="BN188" s="85">
        <f t="shared" si="41"/>
        <v>0</v>
      </c>
      <c r="BO188" s="85">
        <f t="shared" si="42"/>
        <v>0</v>
      </c>
      <c r="BP188" s="60">
        <f>(BK188=BK2099)*AX188</f>
        <v>0</v>
      </c>
      <c r="BQ188" s="64">
        <f>(BK188=BK2099)*AY188</f>
        <v>0</v>
      </c>
      <c r="BR188" s="85">
        <f t="shared" si="45"/>
        <v>0</v>
      </c>
      <c r="BS188" s="85">
        <f t="shared" si="46"/>
        <v>0</v>
      </c>
      <c r="BT188" s="59">
        <f>(J19-BI188)*J10</f>
        <v>-161250.00594</v>
      </c>
      <c r="BU188" s="59">
        <f>(J21-BJ188)*J12</f>
        <v>500737.44389999995</v>
      </c>
      <c r="BV188" s="66"/>
      <c r="BW188" s="66"/>
      <c r="BX188" s="67"/>
      <c r="BY188" s="67"/>
      <c r="BZ188" s="67"/>
      <c r="CE188" s="92"/>
      <c r="CF188" s="76"/>
      <c r="CH188" s="67"/>
      <c r="CI188" s="67"/>
      <c r="CJ188" s="67"/>
      <c r="CK188" s="67"/>
      <c r="CL188" s="1"/>
      <c r="CM188" s="1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</row>
    <row r="189" spans="2:123" ht="21" customHeight="1" x14ac:dyDescent="0.25">
      <c r="B189" s="21">
        <f t="shared" si="32"/>
        <v>32496</v>
      </c>
      <c r="C189" s="22">
        <f t="shared" si="33"/>
        <v>1.3016330451488953</v>
      </c>
      <c r="D189" s="23">
        <f t="shared" si="34"/>
        <v>542</v>
      </c>
      <c r="E189" s="23">
        <f t="shared" si="35"/>
        <v>416.4</v>
      </c>
      <c r="F189" s="127">
        <f t="shared" si="36"/>
        <v>27100</v>
      </c>
      <c r="G189" s="127">
        <f t="shared" si="37"/>
        <v>62460</v>
      </c>
      <c r="H189" s="6"/>
      <c r="I189" s="3"/>
      <c r="J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T189" s="89"/>
      <c r="AU189" s="89"/>
      <c r="AX189" s="125">
        <v>32496</v>
      </c>
      <c r="AY189" s="59">
        <f t="shared" si="38"/>
        <v>1.3016330451488953</v>
      </c>
      <c r="AZ189" s="59">
        <f>BI189*K36</f>
        <v>27100</v>
      </c>
      <c r="BA189" s="59"/>
      <c r="BB189" s="59"/>
      <c r="BC189" s="59">
        <f>K41*BJ189</f>
        <v>62460</v>
      </c>
      <c r="BD189" s="59"/>
      <c r="BE189" s="59"/>
      <c r="BF189" s="59">
        <f t="shared" si="39"/>
        <v>35360</v>
      </c>
      <c r="BG189" s="60">
        <f>(AY189=AY2099)*AX189</f>
        <v>0</v>
      </c>
      <c r="BH189" s="60">
        <f>(AY189=AY2101)*AX189</f>
        <v>0</v>
      </c>
      <c r="BI189" s="89">
        <v>542</v>
      </c>
      <c r="BJ189" s="89">
        <v>416.4</v>
      </c>
      <c r="BK189" s="59">
        <f t="shared" si="40"/>
        <v>339639.93795999995</v>
      </c>
      <c r="BL189" s="60">
        <f>(BK189=BK2101)*AX189</f>
        <v>0</v>
      </c>
      <c r="BM189" s="85">
        <f>(BK189=BK2101)*AY189</f>
        <v>0</v>
      </c>
      <c r="BN189" s="85">
        <f t="shared" si="41"/>
        <v>0</v>
      </c>
      <c r="BO189" s="85">
        <f t="shared" si="42"/>
        <v>0</v>
      </c>
      <c r="BP189" s="60">
        <f>(BK189=BK2099)*AX189</f>
        <v>0</v>
      </c>
      <c r="BQ189" s="64">
        <f>(BK189=BK2099)*AY189</f>
        <v>0</v>
      </c>
      <c r="BR189" s="85">
        <f t="shared" si="45"/>
        <v>0</v>
      </c>
      <c r="BS189" s="85">
        <f t="shared" si="46"/>
        <v>0</v>
      </c>
      <c r="BT189" s="59">
        <f>(J19-BI189)*J10</f>
        <v>-160400.00594</v>
      </c>
      <c r="BU189" s="59">
        <f>(J21-BJ189)*J12</f>
        <v>500039.94389999995</v>
      </c>
      <c r="BV189" s="66"/>
      <c r="BW189" s="66"/>
      <c r="BX189" s="67"/>
      <c r="BY189" s="67"/>
      <c r="BZ189" s="67"/>
      <c r="CE189" s="92"/>
      <c r="CF189" s="76"/>
      <c r="CH189" s="67"/>
      <c r="CI189" s="67"/>
      <c r="CJ189" s="67"/>
      <c r="CK189" s="67"/>
      <c r="CL189" s="1"/>
      <c r="CM189" s="1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</row>
    <row r="190" spans="2:123" ht="21" customHeight="1" x14ac:dyDescent="0.25">
      <c r="B190" s="21">
        <f t="shared" si="32"/>
        <v>32503</v>
      </c>
      <c r="C190" s="22">
        <f t="shared" si="33"/>
        <v>1.2667315648576296</v>
      </c>
      <c r="D190" s="23">
        <f t="shared" si="34"/>
        <v>520.5</v>
      </c>
      <c r="E190" s="23">
        <f t="shared" si="35"/>
        <v>410.9</v>
      </c>
      <c r="F190" s="127">
        <f t="shared" si="36"/>
        <v>26025</v>
      </c>
      <c r="G190" s="127">
        <f t="shared" si="37"/>
        <v>61635</v>
      </c>
      <c r="H190" s="6"/>
      <c r="I190" s="3"/>
      <c r="J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T190" s="89"/>
      <c r="AU190" s="89"/>
      <c r="AX190" s="125">
        <v>32503</v>
      </c>
      <c r="AY190" s="59">
        <f t="shared" si="38"/>
        <v>1.2667315648576296</v>
      </c>
      <c r="AZ190" s="59">
        <f>BI190*K36</f>
        <v>26025</v>
      </c>
      <c r="BA190" s="59"/>
      <c r="BB190" s="59"/>
      <c r="BC190" s="59">
        <f>K41*BJ190</f>
        <v>61635</v>
      </c>
      <c r="BD190" s="59"/>
      <c r="BE190" s="59"/>
      <c r="BF190" s="59">
        <f t="shared" si="39"/>
        <v>35610</v>
      </c>
      <c r="BG190" s="60">
        <f>(AY190=AY2099)*AX190</f>
        <v>0</v>
      </c>
      <c r="BH190" s="60">
        <f>(AY190=AY2101)*AX190</f>
        <v>0</v>
      </c>
      <c r="BI190" s="89">
        <v>520.5</v>
      </c>
      <c r="BJ190" s="89">
        <v>410.9</v>
      </c>
      <c r="BK190" s="59">
        <f t="shared" si="40"/>
        <v>339389.93795999995</v>
      </c>
      <c r="BL190" s="60">
        <f>(BK190=BK2101)*AX190</f>
        <v>0</v>
      </c>
      <c r="BM190" s="85">
        <f>(BK190=BK2101)*AY190</f>
        <v>0</v>
      </c>
      <c r="BN190" s="85">
        <f t="shared" si="41"/>
        <v>0</v>
      </c>
      <c r="BO190" s="85">
        <f t="shared" si="42"/>
        <v>0</v>
      </c>
      <c r="BP190" s="60">
        <f>(BK190=BK2099)*AX190</f>
        <v>0</v>
      </c>
      <c r="BQ190" s="64">
        <f>(BK190=BK2099)*AY190</f>
        <v>0</v>
      </c>
      <c r="BR190" s="85">
        <f t="shared" si="45"/>
        <v>0</v>
      </c>
      <c r="BS190" s="85">
        <f t="shared" si="46"/>
        <v>0</v>
      </c>
      <c r="BT190" s="59">
        <f>(J19-BI190)*J10</f>
        <v>-161475.00594</v>
      </c>
      <c r="BU190" s="59">
        <f>(J21-BJ190)*J12</f>
        <v>500864.94389999995</v>
      </c>
      <c r="BV190" s="66"/>
      <c r="BW190" s="66"/>
      <c r="BX190" s="67"/>
      <c r="BY190" s="67"/>
      <c r="BZ190" s="67"/>
      <c r="CE190" s="92"/>
      <c r="CF190" s="76"/>
      <c r="CH190" s="67"/>
      <c r="CI190" s="67"/>
      <c r="CJ190" s="67"/>
      <c r="CK190" s="67"/>
      <c r="CL190" s="1"/>
      <c r="CM190" s="1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</row>
    <row r="191" spans="2:123" ht="21" customHeight="1" x14ac:dyDescent="0.25">
      <c r="B191" s="21">
        <f t="shared" si="32"/>
        <v>32510</v>
      </c>
      <c r="C191" s="22">
        <f t="shared" si="33"/>
        <v>1.2919896640826873</v>
      </c>
      <c r="D191" s="23">
        <f t="shared" si="34"/>
        <v>525</v>
      </c>
      <c r="E191" s="23">
        <f t="shared" si="35"/>
        <v>406.35</v>
      </c>
      <c r="F191" s="127">
        <f t="shared" si="36"/>
        <v>26250</v>
      </c>
      <c r="G191" s="127">
        <f t="shared" si="37"/>
        <v>60952.5</v>
      </c>
      <c r="H191" s="6"/>
      <c r="I191" s="3"/>
      <c r="J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T191" s="89"/>
      <c r="AU191" s="89"/>
      <c r="AX191" s="125">
        <v>32510</v>
      </c>
      <c r="AY191" s="59">
        <f t="shared" si="38"/>
        <v>1.2919896640826873</v>
      </c>
      <c r="AZ191" s="59">
        <f>BI191*K36</f>
        <v>26250</v>
      </c>
      <c r="BA191" s="59"/>
      <c r="BB191" s="59"/>
      <c r="BC191" s="59">
        <f>K41*BJ191</f>
        <v>60952.5</v>
      </c>
      <c r="BD191" s="59"/>
      <c r="BE191" s="59"/>
      <c r="BF191" s="59">
        <f t="shared" si="39"/>
        <v>34702.5</v>
      </c>
      <c r="BG191" s="60">
        <f>(AY191=AY2099)*AX191</f>
        <v>0</v>
      </c>
      <c r="BH191" s="60">
        <f>(AY191=AY2101)*AX191</f>
        <v>0</v>
      </c>
      <c r="BI191" s="89">
        <v>525</v>
      </c>
      <c r="BJ191" s="89">
        <v>406.35</v>
      </c>
      <c r="BK191" s="59">
        <f t="shared" si="40"/>
        <v>340297.43796000001</v>
      </c>
      <c r="BL191" s="60">
        <f>(BK191=BK2101)*AX191</f>
        <v>0</v>
      </c>
      <c r="BM191" s="85">
        <f>(BK191=BK2101)*AY191</f>
        <v>0</v>
      </c>
      <c r="BN191" s="85">
        <f t="shared" si="41"/>
        <v>0</v>
      </c>
      <c r="BO191" s="85">
        <f t="shared" si="42"/>
        <v>0</v>
      </c>
      <c r="BP191" s="60">
        <f>(BK191=BK2099)*AX191</f>
        <v>0</v>
      </c>
      <c r="BQ191" s="64">
        <f>(BK191=BK2099)*AY191</f>
        <v>0</v>
      </c>
      <c r="BR191" s="85">
        <f t="shared" si="45"/>
        <v>0</v>
      </c>
      <c r="BS191" s="85">
        <f t="shared" si="46"/>
        <v>0</v>
      </c>
      <c r="BT191" s="59">
        <f>(J19-BI191)*J10</f>
        <v>-161250.00594</v>
      </c>
      <c r="BU191" s="59">
        <f>(J21-BJ191)*J12</f>
        <v>501547.44390000001</v>
      </c>
      <c r="BV191" s="66"/>
      <c r="BW191" s="66"/>
      <c r="BX191" s="67"/>
      <c r="BY191" s="67"/>
      <c r="BZ191" s="67"/>
      <c r="CE191" s="92"/>
      <c r="CF191" s="76"/>
      <c r="CH191" s="67"/>
      <c r="CI191" s="67"/>
      <c r="CJ191" s="67"/>
      <c r="CK191" s="67"/>
      <c r="CL191" s="1"/>
      <c r="CM191" s="1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</row>
    <row r="192" spans="2:123" ht="21" customHeight="1" x14ac:dyDescent="0.25">
      <c r="B192" s="21">
        <f t="shared" si="32"/>
        <v>32517</v>
      </c>
      <c r="C192" s="22">
        <f t="shared" si="33"/>
        <v>1.2871409197386265</v>
      </c>
      <c r="D192" s="23">
        <f t="shared" si="34"/>
        <v>522</v>
      </c>
      <c r="E192" s="23">
        <f t="shared" si="35"/>
        <v>405.55</v>
      </c>
      <c r="F192" s="127">
        <f t="shared" si="36"/>
        <v>26100</v>
      </c>
      <c r="G192" s="127">
        <f t="shared" si="37"/>
        <v>60832.5</v>
      </c>
      <c r="H192" s="6"/>
      <c r="I192" s="3"/>
      <c r="J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T192" s="89"/>
      <c r="AU192" s="89"/>
      <c r="AX192" s="125">
        <v>32517</v>
      </c>
      <c r="AY192" s="59">
        <f t="shared" si="38"/>
        <v>1.2871409197386265</v>
      </c>
      <c r="AZ192" s="59">
        <f>BI192*K36</f>
        <v>26100</v>
      </c>
      <c r="BA192" s="59"/>
      <c r="BB192" s="59"/>
      <c r="BC192" s="59">
        <f>K41*BJ192</f>
        <v>60832.5</v>
      </c>
      <c r="BD192" s="59"/>
      <c r="BE192" s="59"/>
      <c r="BF192" s="59">
        <f t="shared" si="39"/>
        <v>34732.5</v>
      </c>
      <c r="BG192" s="60">
        <f>(AY192=AY2099)*AX192</f>
        <v>0</v>
      </c>
      <c r="BH192" s="60">
        <f>(AY192=AY2101)*AX192</f>
        <v>0</v>
      </c>
      <c r="BI192" s="89">
        <v>522</v>
      </c>
      <c r="BJ192" s="89">
        <v>405.55</v>
      </c>
      <c r="BK192" s="59">
        <f t="shared" si="40"/>
        <v>340267.43795999995</v>
      </c>
      <c r="BL192" s="60">
        <f>(BK192=BK2101)*AX192</f>
        <v>0</v>
      </c>
      <c r="BM192" s="85">
        <f>(BK192=BK2101)*AY192</f>
        <v>0</v>
      </c>
      <c r="BN192" s="85">
        <f t="shared" si="41"/>
        <v>0</v>
      </c>
      <c r="BO192" s="85">
        <f t="shared" si="42"/>
        <v>0</v>
      </c>
      <c r="BP192" s="60">
        <f>(BK192=BK2099)*AX192</f>
        <v>0</v>
      </c>
      <c r="BQ192" s="64">
        <f>(BK192=BK2099)*AY192</f>
        <v>0</v>
      </c>
      <c r="BR192" s="85">
        <f t="shared" si="45"/>
        <v>0</v>
      </c>
      <c r="BS192" s="85">
        <f t="shared" si="46"/>
        <v>0</v>
      </c>
      <c r="BT192" s="59">
        <f>(J19-BI192)*J10</f>
        <v>-161400.00594</v>
      </c>
      <c r="BU192" s="59">
        <f>(J21-BJ192)*J12</f>
        <v>501667.44389999995</v>
      </c>
      <c r="BV192" s="66"/>
      <c r="BW192" s="66"/>
      <c r="BX192" s="67"/>
      <c r="BY192" s="67"/>
      <c r="BZ192" s="67"/>
      <c r="CE192" s="92"/>
      <c r="CF192" s="76"/>
      <c r="CH192" s="67"/>
      <c r="CI192" s="67"/>
      <c r="CJ192" s="67"/>
      <c r="CK192" s="67"/>
      <c r="CL192" s="1"/>
      <c r="CM192" s="1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</row>
    <row r="193" spans="2:123" ht="21" customHeight="1" x14ac:dyDescent="0.25">
      <c r="B193" s="21">
        <f t="shared" si="32"/>
        <v>32524</v>
      </c>
      <c r="C193" s="22">
        <f t="shared" si="33"/>
        <v>1.3353884093711468</v>
      </c>
      <c r="D193" s="23">
        <f t="shared" si="34"/>
        <v>541.5</v>
      </c>
      <c r="E193" s="23">
        <f t="shared" si="35"/>
        <v>405.5</v>
      </c>
      <c r="F193" s="127">
        <f t="shared" si="36"/>
        <v>27075</v>
      </c>
      <c r="G193" s="127">
        <f t="shared" si="37"/>
        <v>60825</v>
      </c>
      <c r="H193" s="6"/>
      <c r="I193" s="3"/>
      <c r="J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T193" s="89"/>
      <c r="AU193" s="89"/>
      <c r="AX193" s="125">
        <v>32524</v>
      </c>
      <c r="AY193" s="59">
        <f t="shared" si="38"/>
        <v>1.3353884093711468</v>
      </c>
      <c r="AZ193" s="59">
        <f>BI193*K36</f>
        <v>27075</v>
      </c>
      <c r="BA193" s="59"/>
      <c r="BB193" s="59"/>
      <c r="BC193" s="59">
        <f>K41*BJ193</f>
        <v>60825</v>
      </c>
      <c r="BD193" s="59"/>
      <c r="BE193" s="59"/>
      <c r="BF193" s="59">
        <f t="shared" si="39"/>
        <v>33750</v>
      </c>
      <c r="BG193" s="60">
        <f>(AY193=AY2099)*AX193</f>
        <v>0</v>
      </c>
      <c r="BH193" s="60">
        <f>(AY193=AY2101)*AX193</f>
        <v>0</v>
      </c>
      <c r="BI193" s="89">
        <v>541.5</v>
      </c>
      <c r="BJ193" s="89">
        <v>405.5</v>
      </c>
      <c r="BK193" s="59">
        <f t="shared" si="40"/>
        <v>341249.93795999995</v>
      </c>
      <c r="BL193" s="60">
        <f>(BK193=BK2101)*AX193</f>
        <v>0</v>
      </c>
      <c r="BM193" s="85">
        <f>(BK193=BK2101)*AY193</f>
        <v>0</v>
      </c>
      <c r="BN193" s="85">
        <f t="shared" si="41"/>
        <v>0</v>
      </c>
      <c r="BO193" s="85">
        <f t="shared" si="42"/>
        <v>0</v>
      </c>
      <c r="BP193" s="60">
        <f>(BK193=BK2099)*AX193</f>
        <v>0</v>
      </c>
      <c r="BQ193" s="64">
        <f>(BK193=BK2099)*AY193</f>
        <v>0</v>
      </c>
      <c r="BR193" s="85">
        <f t="shared" si="45"/>
        <v>0</v>
      </c>
      <c r="BS193" s="85">
        <f t="shared" si="46"/>
        <v>0</v>
      </c>
      <c r="BT193" s="59">
        <f>(J19-BI193)*J10</f>
        <v>-160425.00594</v>
      </c>
      <c r="BU193" s="59">
        <f>(J21-BJ193)*J12</f>
        <v>501674.94389999995</v>
      </c>
      <c r="BV193" s="66"/>
      <c r="BW193" s="66"/>
      <c r="BX193" s="67"/>
      <c r="BY193" s="67"/>
      <c r="BZ193" s="67"/>
      <c r="CE193" s="92"/>
      <c r="CF193" s="76"/>
      <c r="CH193" s="67"/>
      <c r="CI193" s="67"/>
      <c r="CJ193" s="67"/>
      <c r="CK193" s="67"/>
      <c r="CL193" s="1"/>
      <c r="CM193" s="1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</row>
    <row r="194" spans="2:123" ht="21" customHeight="1" x14ac:dyDescent="0.25">
      <c r="B194" s="21">
        <f t="shared" si="32"/>
        <v>32531</v>
      </c>
      <c r="C194" s="22">
        <f t="shared" si="33"/>
        <v>1.2895559724828018</v>
      </c>
      <c r="D194" s="23">
        <f t="shared" si="34"/>
        <v>515.5</v>
      </c>
      <c r="E194" s="23">
        <f t="shared" si="35"/>
        <v>399.75</v>
      </c>
      <c r="F194" s="127">
        <f t="shared" si="36"/>
        <v>25775</v>
      </c>
      <c r="G194" s="127">
        <f t="shared" si="37"/>
        <v>59962.5</v>
      </c>
      <c r="H194" s="6"/>
      <c r="I194" s="3"/>
      <c r="J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T194" s="89"/>
      <c r="AU194" s="89"/>
      <c r="AX194" s="125">
        <v>32531</v>
      </c>
      <c r="AY194" s="59">
        <f t="shared" si="38"/>
        <v>1.2895559724828018</v>
      </c>
      <c r="AZ194" s="59">
        <f>BI194*K36</f>
        <v>25775</v>
      </c>
      <c r="BA194" s="59"/>
      <c r="BB194" s="59"/>
      <c r="BC194" s="59">
        <f>K41*BJ194</f>
        <v>59962.5</v>
      </c>
      <c r="BD194" s="59"/>
      <c r="BE194" s="59"/>
      <c r="BF194" s="59">
        <f t="shared" si="39"/>
        <v>34187.5</v>
      </c>
      <c r="BG194" s="60">
        <f>(AY194=AY2099)*AX194</f>
        <v>0</v>
      </c>
      <c r="BH194" s="60">
        <f>(AY194=AY2101)*AX194</f>
        <v>0</v>
      </c>
      <c r="BI194" s="89">
        <v>515.5</v>
      </c>
      <c r="BJ194" s="89">
        <v>399.75</v>
      </c>
      <c r="BK194" s="59">
        <f t="shared" si="40"/>
        <v>340812.43795999995</v>
      </c>
      <c r="BL194" s="60">
        <f>(BK194=BK2101)*AX194</f>
        <v>0</v>
      </c>
      <c r="BM194" s="85">
        <f>(BK194=BK2101)*AY194</f>
        <v>0</v>
      </c>
      <c r="BN194" s="85">
        <f t="shared" si="41"/>
        <v>0</v>
      </c>
      <c r="BO194" s="85">
        <f t="shared" si="42"/>
        <v>0</v>
      </c>
      <c r="BP194" s="60">
        <f>(BK194=BK2099)*AX194</f>
        <v>0</v>
      </c>
      <c r="BQ194" s="64">
        <f>(BK194=BK2099)*AY194</f>
        <v>0</v>
      </c>
      <c r="BR194" s="85">
        <f t="shared" si="45"/>
        <v>0</v>
      </c>
      <c r="BS194" s="85">
        <f t="shared" si="46"/>
        <v>0</v>
      </c>
      <c r="BT194" s="59">
        <f>(J19-BI194)*J10</f>
        <v>-161725.00594</v>
      </c>
      <c r="BU194" s="59">
        <f>(J21-BJ194)*J12</f>
        <v>502537.44389999995</v>
      </c>
      <c r="BV194" s="66"/>
      <c r="BW194" s="66"/>
      <c r="BX194" s="67"/>
      <c r="BY194" s="67"/>
      <c r="BZ194" s="67"/>
      <c r="CE194" s="92"/>
      <c r="CF194" s="76"/>
      <c r="CH194" s="67"/>
      <c r="CI194" s="67"/>
      <c r="CJ194" s="67"/>
      <c r="CK194" s="67"/>
      <c r="CL194" s="1"/>
      <c r="CM194" s="1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</row>
    <row r="195" spans="2:123" ht="21" customHeight="1" x14ac:dyDescent="0.25">
      <c r="B195" s="21">
        <f t="shared" si="32"/>
        <v>32538</v>
      </c>
      <c r="C195" s="22">
        <f t="shared" si="33"/>
        <v>1.3403846153846153</v>
      </c>
      <c r="D195" s="23">
        <f t="shared" si="34"/>
        <v>522.75</v>
      </c>
      <c r="E195" s="23">
        <f t="shared" si="35"/>
        <v>390</v>
      </c>
      <c r="F195" s="127">
        <f t="shared" si="36"/>
        <v>26137.5</v>
      </c>
      <c r="G195" s="127">
        <f t="shared" si="37"/>
        <v>58500</v>
      </c>
      <c r="H195" s="6"/>
      <c r="I195" s="3"/>
      <c r="J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T195" s="89"/>
      <c r="AU195" s="89"/>
      <c r="AX195" s="125">
        <v>32538</v>
      </c>
      <c r="AY195" s="59">
        <f t="shared" si="38"/>
        <v>1.3403846153846153</v>
      </c>
      <c r="AZ195" s="59">
        <f>BI195*K36</f>
        <v>26137.5</v>
      </c>
      <c r="BA195" s="59"/>
      <c r="BB195" s="59"/>
      <c r="BC195" s="59">
        <f>K41*BJ195</f>
        <v>58500</v>
      </c>
      <c r="BD195" s="59"/>
      <c r="BE195" s="59"/>
      <c r="BF195" s="59">
        <f t="shared" si="39"/>
        <v>32362.5</v>
      </c>
      <c r="BG195" s="60">
        <f>(AY195=AY2099)*AX195</f>
        <v>0</v>
      </c>
      <c r="BH195" s="60">
        <f>(AY195=AY2101)*AX195</f>
        <v>0</v>
      </c>
      <c r="BI195" s="89">
        <v>522.75</v>
      </c>
      <c r="BJ195" s="89">
        <v>390</v>
      </c>
      <c r="BK195" s="59">
        <f t="shared" si="40"/>
        <v>342637.43795999995</v>
      </c>
      <c r="BL195" s="60">
        <f>(BK195=BK2101)*AX195</f>
        <v>0</v>
      </c>
      <c r="BM195" s="85">
        <f>(BK195=BK2101)*AY195</f>
        <v>0</v>
      </c>
      <c r="BN195" s="85">
        <f t="shared" si="41"/>
        <v>0</v>
      </c>
      <c r="BO195" s="85">
        <f t="shared" si="42"/>
        <v>0</v>
      </c>
      <c r="BP195" s="60">
        <f>(BK195=BK2099)*AX195</f>
        <v>0</v>
      </c>
      <c r="BQ195" s="64">
        <f>(BK195=BK2099)*AY195</f>
        <v>0</v>
      </c>
      <c r="BR195" s="85">
        <f t="shared" si="45"/>
        <v>0</v>
      </c>
      <c r="BS195" s="85">
        <f t="shared" si="46"/>
        <v>0</v>
      </c>
      <c r="BT195" s="59">
        <f>(J19-BI195)*J10</f>
        <v>-161362.50594</v>
      </c>
      <c r="BU195" s="59">
        <f>(J21-BJ195)*J12</f>
        <v>503999.94389999995</v>
      </c>
      <c r="BV195" s="66"/>
      <c r="BW195" s="66"/>
      <c r="BX195" s="67"/>
      <c r="BY195" s="67"/>
      <c r="BZ195" s="67"/>
      <c r="CE195" s="92"/>
      <c r="CF195" s="76"/>
      <c r="CH195" s="67"/>
      <c r="CI195" s="67"/>
      <c r="CJ195" s="67"/>
      <c r="CK195" s="67"/>
      <c r="CL195" s="1"/>
      <c r="CM195" s="1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</row>
    <row r="196" spans="2:123" ht="21" customHeight="1" x14ac:dyDescent="0.25">
      <c r="B196" s="21">
        <f t="shared" ref="B196:B259" si="47">AX196</f>
        <v>32545</v>
      </c>
      <c r="C196" s="22">
        <f t="shared" ref="C196:C259" si="48">AY196</f>
        <v>1.3462525667351128</v>
      </c>
      <c r="D196" s="23">
        <f t="shared" ref="D196:D259" si="49">BI196</f>
        <v>524.5</v>
      </c>
      <c r="E196" s="23">
        <f t="shared" ref="E196:E259" si="50">BJ196</f>
        <v>389.6</v>
      </c>
      <c r="F196" s="127">
        <f t="shared" ref="F196:F259" si="51">AZ196</f>
        <v>26225</v>
      </c>
      <c r="G196" s="127">
        <f t="shared" ref="G196:G259" si="52">BC196</f>
        <v>58440</v>
      </c>
      <c r="H196" s="6"/>
      <c r="I196" s="3"/>
      <c r="J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T196" s="89"/>
      <c r="AU196" s="89"/>
      <c r="AX196" s="125">
        <v>32545</v>
      </c>
      <c r="AY196" s="59">
        <f t="shared" ref="AY196:AY259" si="53">BI196/BJ196</f>
        <v>1.3462525667351128</v>
      </c>
      <c r="AZ196" s="59">
        <f>BI196*K36</f>
        <v>26225</v>
      </c>
      <c r="BA196" s="59"/>
      <c r="BB196" s="59"/>
      <c r="BC196" s="59">
        <f>K41*BJ196</f>
        <v>58440</v>
      </c>
      <c r="BD196" s="59"/>
      <c r="BE196" s="59"/>
      <c r="BF196" s="59">
        <f t="shared" ref="BF196:BF259" si="54">BC196-AZ196</f>
        <v>32215</v>
      </c>
      <c r="BG196" s="60">
        <f>(AY196=AY2099)*AX196</f>
        <v>0</v>
      </c>
      <c r="BH196" s="60">
        <f>(AY196=AY2101)*AX196</f>
        <v>0</v>
      </c>
      <c r="BI196" s="89">
        <v>524.5</v>
      </c>
      <c r="BJ196" s="89">
        <v>389.6</v>
      </c>
      <c r="BK196" s="59">
        <f t="shared" ref="BK196:BK259" si="55">SUM(BT196:BU196)</f>
        <v>342784.93796000001</v>
      </c>
      <c r="BL196" s="60">
        <f>(BK196=BK2101)*AX196</f>
        <v>0</v>
      </c>
      <c r="BM196" s="85">
        <f>(BK196=BK2101)*AY196</f>
        <v>0</v>
      </c>
      <c r="BN196" s="85">
        <f t="shared" ref="BN196:BN259" si="56">(BM196&gt;1)*BI196</f>
        <v>0</v>
      </c>
      <c r="BO196" s="85">
        <f t="shared" ref="BO196:BO259" si="57">(BM196&gt;0)*BJ196</f>
        <v>0</v>
      </c>
      <c r="BP196" s="60">
        <f>(BK196=BK2099)*AX196</f>
        <v>0</v>
      </c>
      <c r="BQ196" s="64">
        <f>(BK196=BK2099)*AY196</f>
        <v>0</v>
      </c>
      <c r="BR196" s="85">
        <f t="shared" si="45"/>
        <v>0</v>
      </c>
      <c r="BS196" s="85">
        <f t="shared" si="46"/>
        <v>0</v>
      </c>
      <c r="BT196" s="59">
        <f>(J19-BI196)*J10</f>
        <v>-161275.00594</v>
      </c>
      <c r="BU196" s="59">
        <f>(J21-BJ196)*J12</f>
        <v>504059.94390000001</v>
      </c>
      <c r="BV196" s="66"/>
      <c r="BW196" s="66"/>
      <c r="BX196" s="67"/>
      <c r="BY196" s="67"/>
      <c r="BZ196" s="67"/>
      <c r="CE196" s="92"/>
      <c r="CF196" s="76"/>
      <c r="CH196" s="67"/>
      <c r="CI196" s="67"/>
      <c r="CJ196" s="67"/>
      <c r="CK196" s="67"/>
      <c r="CL196" s="1"/>
      <c r="CM196" s="1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</row>
    <row r="197" spans="2:123" ht="21" customHeight="1" x14ac:dyDescent="0.25">
      <c r="B197" s="21">
        <f t="shared" si="47"/>
        <v>32552</v>
      </c>
      <c r="C197" s="22">
        <f t="shared" si="48"/>
        <v>1.4373028391167193</v>
      </c>
      <c r="D197" s="23">
        <f t="shared" si="49"/>
        <v>546.75</v>
      </c>
      <c r="E197" s="23">
        <f t="shared" si="50"/>
        <v>380.4</v>
      </c>
      <c r="F197" s="127">
        <f t="shared" si="51"/>
        <v>27337.5</v>
      </c>
      <c r="G197" s="127">
        <f t="shared" si="52"/>
        <v>57060</v>
      </c>
      <c r="H197" s="6"/>
      <c r="I197" s="3"/>
      <c r="J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T197" s="89"/>
      <c r="AU197" s="89"/>
      <c r="AX197" s="125">
        <v>32552</v>
      </c>
      <c r="AY197" s="59">
        <f t="shared" si="53"/>
        <v>1.4373028391167193</v>
      </c>
      <c r="AZ197" s="59">
        <f>BI197*K36</f>
        <v>27337.5</v>
      </c>
      <c r="BA197" s="59"/>
      <c r="BB197" s="59"/>
      <c r="BC197" s="59">
        <f>K41*BJ197</f>
        <v>57060</v>
      </c>
      <c r="BD197" s="59"/>
      <c r="BE197" s="59"/>
      <c r="BF197" s="59">
        <f t="shared" si="54"/>
        <v>29722.5</v>
      </c>
      <c r="BG197" s="60">
        <f>(AY197=AY2099)*AX197</f>
        <v>0</v>
      </c>
      <c r="BH197" s="60">
        <f>(AY197=AY2101)*AX197</f>
        <v>0</v>
      </c>
      <c r="BI197" s="89">
        <v>546.75</v>
      </c>
      <c r="BJ197" s="89">
        <v>380.4</v>
      </c>
      <c r="BK197" s="59">
        <f t="shared" si="55"/>
        <v>345277.43795999995</v>
      </c>
      <c r="BL197" s="60">
        <f>(BK197=BK2101)*AX197</f>
        <v>0</v>
      </c>
      <c r="BM197" s="85">
        <f>(BK197=BK2101)*AY197</f>
        <v>0</v>
      </c>
      <c r="BN197" s="85">
        <f t="shared" si="56"/>
        <v>0</v>
      </c>
      <c r="BO197" s="85">
        <f t="shared" si="57"/>
        <v>0</v>
      </c>
      <c r="BP197" s="60">
        <f>(BK197=BK2099)*AX197</f>
        <v>0</v>
      </c>
      <c r="BQ197" s="64">
        <f>(BK197=BK2099)*AY197</f>
        <v>0</v>
      </c>
      <c r="BR197" s="85">
        <v>0</v>
      </c>
      <c r="BS197" s="85">
        <v>0</v>
      </c>
      <c r="BT197" s="59">
        <f>(J19-BI197)*J10</f>
        <v>-160162.50594</v>
      </c>
      <c r="BU197" s="59">
        <f>(J21-BJ197)*J12</f>
        <v>505439.94389999995</v>
      </c>
      <c r="BV197" s="66"/>
      <c r="BW197" s="66"/>
      <c r="BX197" s="67"/>
      <c r="BY197" s="67"/>
      <c r="BZ197" s="67"/>
      <c r="CE197" s="92"/>
      <c r="CF197" s="76"/>
      <c r="CH197" s="67"/>
      <c r="CI197" s="67"/>
      <c r="CJ197" s="67"/>
      <c r="CK197" s="67"/>
      <c r="CL197" s="1"/>
      <c r="CM197" s="1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</row>
    <row r="198" spans="2:123" ht="21" customHeight="1" x14ac:dyDescent="0.25">
      <c r="B198" s="21">
        <f t="shared" si="47"/>
        <v>32559</v>
      </c>
      <c r="C198" s="22">
        <f t="shared" si="48"/>
        <v>1.38259526261586</v>
      </c>
      <c r="D198" s="23">
        <f t="shared" si="49"/>
        <v>537</v>
      </c>
      <c r="E198" s="23">
        <f t="shared" si="50"/>
        <v>388.4</v>
      </c>
      <c r="F198" s="127">
        <f t="shared" si="51"/>
        <v>26850</v>
      </c>
      <c r="G198" s="127">
        <f t="shared" si="52"/>
        <v>58260</v>
      </c>
      <c r="H198" s="6"/>
      <c r="I198" s="3"/>
      <c r="J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T198" s="89"/>
      <c r="AU198" s="89"/>
      <c r="AX198" s="125">
        <v>32559</v>
      </c>
      <c r="AY198" s="59">
        <f t="shared" si="53"/>
        <v>1.38259526261586</v>
      </c>
      <c r="AZ198" s="59">
        <f>BI198*K36</f>
        <v>26850</v>
      </c>
      <c r="BA198" s="59"/>
      <c r="BB198" s="59"/>
      <c r="BC198" s="59">
        <f>K41*BJ198</f>
        <v>58260</v>
      </c>
      <c r="BD198" s="59"/>
      <c r="BE198" s="59"/>
      <c r="BF198" s="59">
        <f t="shared" si="54"/>
        <v>31410</v>
      </c>
      <c r="BG198" s="60">
        <f>(AY198=AY2099)*AX198</f>
        <v>0</v>
      </c>
      <c r="BH198" s="60">
        <f>(AY198=AY2101)*AX198</f>
        <v>0</v>
      </c>
      <c r="BI198" s="89">
        <v>537</v>
      </c>
      <c r="BJ198" s="89">
        <v>388.4</v>
      </c>
      <c r="BK198" s="59">
        <f t="shared" si="55"/>
        <v>343589.93795999995</v>
      </c>
      <c r="BL198" s="60">
        <f>(BK198=BK2101)*AX198</f>
        <v>0</v>
      </c>
      <c r="BM198" s="85">
        <f>(BK198=BK2101)*AY198</f>
        <v>0</v>
      </c>
      <c r="BN198" s="85">
        <f t="shared" si="56"/>
        <v>0</v>
      </c>
      <c r="BO198" s="85">
        <f t="shared" si="57"/>
        <v>0</v>
      </c>
      <c r="BP198" s="60">
        <f>(BK198=BK2099)*AX198</f>
        <v>0</v>
      </c>
      <c r="BQ198" s="64">
        <f>(BK198=BK2099)*AY198</f>
        <v>0</v>
      </c>
      <c r="BR198" s="85">
        <f t="shared" ref="BR198:BR229" si="58">(BQ198&gt;0)*BI198</f>
        <v>0</v>
      </c>
      <c r="BS198" s="85">
        <f t="shared" ref="BS198:BS229" si="59">(BQ198&gt;0)*BJ198</f>
        <v>0</v>
      </c>
      <c r="BT198" s="59">
        <f>(J19-BI198)*J10</f>
        <v>-160650.00594</v>
      </c>
      <c r="BU198" s="59">
        <f>(J21-BJ198)*J12</f>
        <v>504239.94389999995</v>
      </c>
      <c r="BV198" s="66"/>
      <c r="BW198" s="66"/>
      <c r="BX198" s="67"/>
      <c r="BY198" s="67"/>
      <c r="BZ198" s="67"/>
      <c r="CE198" s="92"/>
      <c r="CF198" s="76"/>
      <c r="CH198" s="67"/>
      <c r="CI198" s="67"/>
      <c r="CJ198" s="67"/>
      <c r="CK198" s="67"/>
      <c r="CL198" s="1"/>
      <c r="CM198" s="1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</row>
    <row r="199" spans="2:123" ht="21" customHeight="1" x14ac:dyDescent="0.25">
      <c r="B199" s="21">
        <f t="shared" si="47"/>
        <v>32566</v>
      </c>
      <c r="C199" s="22">
        <f t="shared" si="48"/>
        <v>1.3891045548654246</v>
      </c>
      <c r="D199" s="23">
        <f t="shared" si="49"/>
        <v>536.75</v>
      </c>
      <c r="E199" s="23">
        <f t="shared" si="50"/>
        <v>386.4</v>
      </c>
      <c r="F199" s="127">
        <f t="shared" si="51"/>
        <v>26837.5</v>
      </c>
      <c r="G199" s="127">
        <f t="shared" si="52"/>
        <v>57960</v>
      </c>
      <c r="H199" s="6"/>
      <c r="I199" s="3"/>
      <c r="J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T199" s="89"/>
      <c r="AU199" s="89"/>
      <c r="AX199" s="125">
        <v>32566</v>
      </c>
      <c r="AY199" s="59">
        <f t="shared" si="53"/>
        <v>1.3891045548654246</v>
      </c>
      <c r="AZ199" s="59">
        <f>BI199*K36</f>
        <v>26837.5</v>
      </c>
      <c r="BA199" s="59"/>
      <c r="BB199" s="59"/>
      <c r="BC199" s="59">
        <f>K41*BJ199</f>
        <v>57960</v>
      </c>
      <c r="BD199" s="59"/>
      <c r="BE199" s="59"/>
      <c r="BF199" s="59">
        <f t="shared" si="54"/>
        <v>31122.5</v>
      </c>
      <c r="BG199" s="60">
        <f>(AY199=AY2099)*AX199</f>
        <v>0</v>
      </c>
      <c r="BH199" s="60">
        <f>(AY199=AY2101)*AX199</f>
        <v>0</v>
      </c>
      <c r="BI199" s="89">
        <v>536.75</v>
      </c>
      <c r="BJ199" s="89">
        <v>386.4</v>
      </c>
      <c r="BK199" s="59">
        <f t="shared" si="55"/>
        <v>343877.43795999995</v>
      </c>
      <c r="BL199" s="60">
        <f>(BK199=BK2101)*AX199</f>
        <v>0</v>
      </c>
      <c r="BM199" s="85">
        <f>(BK199=BK2101)*AY199</f>
        <v>0</v>
      </c>
      <c r="BN199" s="85">
        <f t="shared" si="56"/>
        <v>0</v>
      </c>
      <c r="BO199" s="85">
        <f t="shared" si="57"/>
        <v>0</v>
      </c>
      <c r="BP199" s="60">
        <f>(BK199=BK2099)*AX199</f>
        <v>0</v>
      </c>
      <c r="BQ199" s="64">
        <f>(BK199=BK2099)*AY199</f>
        <v>0</v>
      </c>
      <c r="BR199" s="85">
        <f t="shared" si="58"/>
        <v>0</v>
      </c>
      <c r="BS199" s="85">
        <f t="shared" si="59"/>
        <v>0</v>
      </c>
      <c r="BT199" s="59">
        <f>(J19-BI199)*J10</f>
        <v>-160662.50594</v>
      </c>
      <c r="BU199" s="59">
        <f>(J21-BJ199)*J12</f>
        <v>504539.94389999995</v>
      </c>
      <c r="BV199" s="66"/>
      <c r="BW199" s="66"/>
      <c r="BX199" s="67"/>
      <c r="BY199" s="67"/>
      <c r="BZ199" s="67"/>
      <c r="CE199" s="92"/>
      <c r="CF199" s="76"/>
      <c r="CH199" s="67"/>
      <c r="CI199" s="67"/>
      <c r="CJ199" s="67"/>
      <c r="CK199" s="67"/>
      <c r="CL199" s="1"/>
      <c r="CM199" s="1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</row>
    <row r="200" spans="2:123" ht="21" customHeight="1" x14ac:dyDescent="0.25">
      <c r="B200" s="21">
        <f t="shared" si="47"/>
        <v>32573</v>
      </c>
      <c r="C200" s="22">
        <f t="shared" si="48"/>
        <v>1.3837357052096568</v>
      </c>
      <c r="D200" s="23">
        <f t="shared" si="49"/>
        <v>544.5</v>
      </c>
      <c r="E200" s="23">
        <f t="shared" si="50"/>
        <v>393.5</v>
      </c>
      <c r="F200" s="127">
        <f t="shared" si="51"/>
        <v>27225</v>
      </c>
      <c r="G200" s="127">
        <f t="shared" si="52"/>
        <v>59025</v>
      </c>
      <c r="H200" s="6"/>
      <c r="I200" s="3"/>
      <c r="J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T200" s="89"/>
      <c r="AU200" s="89"/>
      <c r="AX200" s="125">
        <v>32573</v>
      </c>
      <c r="AY200" s="59">
        <f t="shared" si="53"/>
        <v>1.3837357052096568</v>
      </c>
      <c r="AZ200" s="59">
        <f>BI200*K36</f>
        <v>27225</v>
      </c>
      <c r="BA200" s="59"/>
      <c r="BB200" s="59"/>
      <c r="BC200" s="59">
        <f>K41*BJ200</f>
        <v>59025</v>
      </c>
      <c r="BD200" s="59"/>
      <c r="BE200" s="59"/>
      <c r="BF200" s="59">
        <f t="shared" si="54"/>
        <v>31800</v>
      </c>
      <c r="BG200" s="60">
        <f>(AY200=AY2099)*AX200</f>
        <v>0</v>
      </c>
      <c r="BH200" s="60">
        <f>(AY200=AY2101)*AX200</f>
        <v>0</v>
      </c>
      <c r="BI200" s="89">
        <v>544.5</v>
      </c>
      <c r="BJ200" s="89">
        <v>393.5</v>
      </c>
      <c r="BK200" s="59">
        <f t="shared" si="55"/>
        <v>343199.93795999995</v>
      </c>
      <c r="BL200" s="60">
        <f>(BK200=BK2101)*AX200</f>
        <v>0</v>
      </c>
      <c r="BM200" s="85">
        <f>(BK200=BK2101)*AY200</f>
        <v>0</v>
      </c>
      <c r="BN200" s="85">
        <f t="shared" si="56"/>
        <v>0</v>
      </c>
      <c r="BO200" s="85">
        <f t="shared" si="57"/>
        <v>0</v>
      </c>
      <c r="BP200" s="60">
        <f>(BK200=BK2099)*AX200</f>
        <v>0</v>
      </c>
      <c r="BQ200" s="64">
        <f>(BK200=BK2099)*AY200</f>
        <v>0</v>
      </c>
      <c r="BR200" s="85">
        <f t="shared" si="58"/>
        <v>0</v>
      </c>
      <c r="BS200" s="85">
        <f t="shared" si="59"/>
        <v>0</v>
      </c>
      <c r="BT200" s="59">
        <f>(J19-BI200)*J10</f>
        <v>-160275.00594</v>
      </c>
      <c r="BU200" s="59">
        <f>(J21-BJ200)*J12</f>
        <v>503474.94389999995</v>
      </c>
      <c r="BV200" s="66"/>
      <c r="BW200" s="66"/>
      <c r="BX200" s="67"/>
      <c r="BY200" s="67"/>
      <c r="BZ200" s="67"/>
      <c r="CE200" s="92"/>
      <c r="CF200" s="76"/>
      <c r="CH200" s="67"/>
      <c r="CI200" s="67"/>
      <c r="CJ200" s="67"/>
      <c r="CK200" s="67"/>
      <c r="CL200" s="1"/>
      <c r="CM200" s="1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</row>
    <row r="201" spans="2:123" ht="21" customHeight="1" x14ac:dyDescent="0.25">
      <c r="B201" s="21">
        <f t="shared" si="47"/>
        <v>32580</v>
      </c>
      <c r="C201" s="22">
        <f t="shared" si="48"/>
        <v>1.3847324372305352</v>
      </c>
      <c r="D201" s="23">
        <f t="shared" si="49"/>
        <v>546</v>
      </c>
      <c r="E201" s="23">
        <f t="shared" si="50"/>
        <v>394.3</v>
      </c>
      <c r="F201" s="127">
        <f t="shared" si="51"/>
        <v>27300</v>
      </c>
      <c r="G201" s="127">
        <f t="shared" si="52"/>
        <v>59145</v>
      </c>
      <c r="H201" s="6"/>
      <c r="I201" s="3"/>
      <c r="J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T201" s="89"/>
      <c r="AU201" s="89"/>
      <c r="AX201" s="125">
        <v>32580</v>
      </c>
      <c r="AY201" s="59">
        <f t="shared" si="53"/>
        <v>1.3847324372305352</v>
      </c>
      <c r="AZ201" s="59">
        <f>BI201*K36</f>
        <v>27300</v>
      </c>
      <c r="BA201" s="59"/>
      <c r="BB201" s="59"/>
      <c r="BC201" s="59">
        <f>K41*BJ201</f>
        <v>59145</v>
      </c>
      <c r="BD201" s="59"/>
      <c r="BE201" s="59"/>
      <c r="BF201" s="59">
        <f t="shared" si="54"/>
        <v>31845</v>
      </c>
      <c r="BG201" s="60">
        <f>(AY201=AY2099)*AX201</f>
        <v>0</v>
      </c>
      <c r="BH201" s="60">
        <f>(AY201=AY2101)*AX201</f>
        <v>0</v>
      </c>
      <c r="BI201" s="89">
        <v>546</v>
      </c>
      <c r="BJ201" s="89">
        <v>394.3</v>
      </c>
      <c r="BK201" s="59">
        <f t="shared" si="55"/>
        <v>343154.93795999995</v>
      </c>
      <c r="BL201" s="60">
        <f>(BK201=BK2101)*AX201</f>
        <v>0</v>
      </c>
      <c r="BM201" s="85">
        <f>(BK201=BK2101)*AY201</f>
        <v>0</v>
      </c>
      <c r="BN201" s="85">
        <f t="shared" si="56"/>
        <v>0</v>
      </c>
      <c r="BO201" s="85">
        <f t="shared" si="57"/>
        <v>0</v>
      </c>
      <c r="BP201" s="60">
        <f>(BK201=BK2099)*AX201</f>
        <v>0</v>
      </c>
      <c r="BQ201" s="64">
        <f>(BK201=BK2099)*AY201</f>
        <v>0</v>
      </c>
      <c r="BR201" s="85">
        <f t="shared" si="58"/>
        <v>0</v>
      </c>
      <c r="BS201" s="85">
        <f t="shared" si="59"/>
        <v>0</v>
      </c>
      <c r="BT201" s="59">
        <f>(J19-BI201)*J10</f>
        <v>-160200.00594</v>
      </c>
      <c r="BU201" s="59">
        <f>(J21-BJ201)*J12</f>
        <v>503354.94389999995</v>
      </c>
      <c r="BV201" s="66"/>
      <c r="BW201" s="66"/>
      <c r="BX201" s="67"/>
      <c r="BY201" s="67"/>
      <c r="BZ201" s="67"/>
      <c r="CE201" s="92"/>
      <c r="CF201" s="76"/>
      <c r="CH201" s="67"/>
      <c r="CI201" s="67"/>
      <c r="CJ201" s="67"/>
      <c r="CK201" s="67"/>
      <c r="CL201" s="1"/>
      <c r="CM201" s="1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</row>
    <row r="202" spans="2:123" ht="21" customHeight="1" x14ac:dyDescent="0.25">
      <c r="B202" s="21">
        <f t="shared" si="47"/>
        <v>32587</v>
      </c>
      <c r="C202" s="22">
        <f t="shared" si="48"/>
        <v>1.3522410736895418</v>
      </c>
      <c r="D202" s="23">
        <f t="shared" si="49"/>
        <v>534</v>
      </c>
      <c r="E202" s="23">
        <f t="shared" si="50"/>
        <v>394.9</v>
      </c>
      <c r="F202" s="127">
        <f t="shared" si="51"/>
        <v>26700</v>
      </c>
      <c r="G202" s="127">
        <f t="shared" si="52"/>
        <v>59235</v>
      </c>
      <c r="H202" s="6"/>
      <c r="I202" s="3"/>
      <c r="J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T202" s="89"/>
      <c r="AU202" s="89"/>
      <c r="AX202" s="125">
        <v>32587</v>
      </c>
      <c r="AY202" s="59">
        <f t="shared" si="53"/>
        <v>1.3522410736895418</v>
      </c>
      <c r="AZ202" s="59">
        <f>BI202*K36</f>
        <v>26700</v>
      </c>
      <c r="BA202" s="59"/>
      <c r="BB202" s="59"/>
      <c r="BC202" s="59">
        <f>K41*BJ202</f>
        <v>59235</v>
      </c>
      <c r="BD202" s="59"/>
      <c r="BE202" s="59"/>
      <c r="BF202" s="59">
        <f t="shared" si="54"/>
        <v>32535</v>
      </c>
      <c r="BG202" s="60">
        <f>(AY202=AY2099)*AX202</f>
        <v>0</v>
      </c>
      <c r="BH202" s="60">
        <f>(AY202=AY2101)*AX202</f>
        <v>0</v>
      </c>
      <c r="BI202" s="89">
        <v>534</v>
      </c>
      <c r="BJ202" s="89">
        <v>394.9</v>
      </c>
      <c r="BK202" s="59">
        <f t="shared" si="55"/>
        <v>342464.93795999995</v>
      </c>
      <c r="BL202" s="60">
        <f>(BK202=BK2101)*AX202</f>
        <v>0</v>
      </c>
      <c r="BM202" s="85">
        <f>(BK202=BK2101)*AY202</f>
        <v>0</v>
      </c>
      <c r="BN202" s="85">
        <f t="shared" si="56"/>
        <v>0</v>
      </c>
      <c r="BO202" s="85">
        <f t="shared" si="57"/>
        <v>0</v>
      </c>
      <c r="BP202" s="60">
        <f>(BK202=BK2099)*AX202</f>
        <v>0</v>
      </c>
      <c r="BQ202" s="64">
        <f>(BK202=BK2099)*AY202</f>
        <v>0</v>
      </c>
      <c r="BR202" s="85">
        <f t="shared" si="58"/>
        <v>0</v>
      </c>
      <c r="BS202" s="85">
        <f t="shared" si="59"/>
        <v>0</v>
      </c>
      <c r="BT202" s="59">
        <f>(J19-BI202)*J10</f>
        <v>-160800.00594</v>
      </c>
      <c r="BU202" s="59">
        <f>(J21-BJ202)*J12</f>
        <v>503264.94389999995</v>
      </c>
      <c r="BV202" s="66"/>
      <c r="BW202" s="66"/>
      <c r="BX202" s="67"/>
      <c r="BY202" s="67"/>
      <c r="BZ202" s="67"/>
      <c r="CE202" s="92"/>
      <c r="CF202" s="76"/>
      <c r="CH202" s="67"/>
      <c r="CI202" s="67"/>
      <c r="CJ202" s="67"/>
      <c r="CK202" s="67"/>
      <c r="CL202" s="1"/>
      <c r="CM202" s="1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</row>
    <row r="203" spans="2:123" ht="21" customHeight="1" x14ac:dyDescent="0.25">
      <c r="B203" s="21">
        <f t="shared" si="47"/>
        <v>32594</v>
      </c>
      <c r="C203" s="22">
        <f t="shared" si="48"/>
        <v>1.3817849686847599</v>
      </c>
      <c r="D203" s="23">
        <f t="shared" si="49"/>
        <v>529.5</v>
      </c>
      <c r="E203" s="23">
        <f t="shared" si="50"/>
        <v>383.2</v>
      </c>
      <c r="F203" s="127">
        <f t="shared" si="51"/>
        <v>26475</v>
      </c>
      <c r="G203" s="127">
        <f t="shared" si="52"/>
        <v>57480</v>
      </c>
      <c r="H203" s="6"/>
      <c r="I203" s="3"/>
      <c r="J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T203" s="89"/>
      <c r="AU203" s="89"/>
      <c r="AX203" s="125">
        <v>32594</v>
      </c>
      <c r="AY203" s="59">
        <f t="shared" si="53"/>
        <v>1.3817849686847599</v>
      </c>
      <c r="AZ203" s="59">
        <f>BI203*K36</f>
        <v>26475</v>
      </c>
      <c r="BA203" s="59"/>
      <c r="BB203" s="59"/>
      <c r="BC203" s="59">
        <f>K41*BJ203</f>
        <v>57480</v>
      </c>
      <c r="BD203" s="59"/>
      <c r="BE203" s="59"/>
      <c r="BF203" s="59">
        <f t="shared" si="54"/>
        <v>31005</v>
      </c>
      <c r="BG203" s="60">
        <f>(AY203=AY2099)*AX203</f>
        <v>0</v>
      </c>
      <c r="BH203" s="60">
        <f>(AY203=AY2101)*AX203</f>
        <v>0</v>
      </c>
      <c r="BI203" s="89">
        <v>529.5</v>
      </c>
      <c r="BJ203" s="89">
        <v>383.2</v>
      </c>
      <c r="BK203" s="59">
        <f t="shared" si="55"/>
        <v>343994.93796000001</v>
      </c>
      <c r="BL203" s="60">
        <f>(BK203=BK2101)*AX203</f>
        <v>0</v>
      </c>
      <c r="BM203" s="85">
        <f>(BK203=BK2101)*AY203</f>
        <v>0</v>
      </c>
      <c r="BN203" s="85">
        <f t="shared" si="56"/>
        <v>0</v>
      </c>
      <c r="BO203" s="85">
        <f t="shared" si="57"/>
        <v>0</v>
      </c>
      <c r="BP203" s="60">
        <f>(BK203=BK2099)*AX203</f>
        <v>0</v>
      </c>
      <c r="BQ203" s="64">
        <f>(BK203=BK2099)*AY203</f>
        <v>0</v>
      </c>
      <c r="BR203" s="85">
        <f t="shared" si="58"/>
        <v>0</v>
      </c>
      <c r="BS203" s="85">
        <f t="shared" si="59"/>
        <v>0</v>
      </c>
      <c r="BT203" s="59">
        <f>(J19-BI203)*J10</f>
        <v>-161025.00594</v>
      </c>
      <c r="BU203" s="59">
        <f>(J21-BJ203)*J12</f>
        <v>505019.94390000001</v>
      </c>
      <c r="BV203" s="66"/>
      <c r="BW203" s="66"/>
      <c r="BX203" s="67"/>
      <c r="BY203" s="67"/>
      <c r="BZ203" s="67"/>
      <c r="CE203" s="92"/>
      <c r="CF203" s="76"/>
      <c r="CH203" s="67"/>
      <c r="CI203" s="67"/>
      <c r="CJ203" s="67"/>
      <c r="CK203" s="67"/>
      <c r="CL203" s="1"/>
      <c r="CM203" s="1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</row>
    <row r="204" spans="2:123" ht="21" customHeight="1" x14ac:dyDescent="0.25">
      <c r="B204" s="21">
        <f t="shared" si="47"/>
        <v>32601</v>
      </c>
      <c r="C204" s="22">
        <f t="shared" si="48"/>
        <v>1.3734466971877044</v>
      </c>
      <c r="D204" s="23">
        <f t="shared" si="49"/>
        <v>525</v>
      </c>
      <c r="E204" s="23">
        <f t="shared" si="50"/>
        <v>382.25</v>
      </c>
      <c r="F204" s="127">
        <f t="shared" si="51"/>
        <v>26250</v>
      </c>
      <c r="G204" s="127">
        <f t="shared" si="52"/>
        <v>57337.5</v>
      </c>
      <c r="H204" s="6"/>
      <c r="I204" s="3"/>
      <c r="J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T204" s="89"/>
      <c r="AU204" s="89"/>
      <c r="AX204" s="125">
        <v>32601</v>
      </c>
      <c r="AY204" s="59">
        <f t="shared" si="53"/>
        <v>1.3734466971877044</v>
      </c>
      <c r="AZ204" s="59">
        <f>BI204*K36</f>
        <v>26250</v>
      </c>
      <c r="BA204" s="59"/>
      <c r="BB204" s="59"/>
      <c r="BC204" s="59">
        <f>K41*BJ204</f>
        <v>57337.5</v>
      </c>
      <c r="BD204" s="59"/>
      <c r="BE204" s="59"/>
      <c r="BF204" s="59">
        <f t="shared" si="54"/>
        <v>31087.5</v>
      </c>
      <c r="BG204" s="60">
        <f>(AY204=AY2099)*AX204</f>
        <v>0</v>
      </c>
      <c r="BH204" s="60">
        <f>(AY204=AY2101)*AX204</f>
        <v>0</v>
      </c>
      <c r="BI204" s="89">
        <v>525</v>
      </c>
      <c r="BJ204" s="89">
        <v>382.25</v>
      </c>
      <c r="BK204" s="59">
        <f t="shared" si="55"/>
        <v>343912.43795999995</v>
      </c>
      <c r="BL204" s="60">
        <f>(BK204=BK2101)*AX204</f>
        <v>0</v>
      </c>
      <c r="BM204" s="85">
        <f>(BK204=BK2101)*AY204</f>
        <v>0</v>
      </c>
      <c r="BN204" s="85">
        <f t="shared" si="56"/>
        <v>0</v>
      </c>
      <c r="BO204" s="85">
        <f t="shared" si="57"/>
        <v>0</v>
      </c>
      <c r="BP204" s="60">
        <f>(BK204=BK2099)*AX204</f>
        <v>0</v>
      </c>
      <c r="BQ204" s="64">
        <f>(BK204=BK2099)*AY204</f>
        <v>0</v>
      </c>
      <c r="BR204" s="85">
        <f t="shared" si="58"/>
        <v>0</v>
      </c>
      <c r="BS204" s="85">
        <f t="shared" si="59"/>
        <v>0</v>
      </c>
      <c r="BT204" s="59">
        <f>(J19-BI204)*J10</f>
        <v>-161250.00594</v>
      </c>
      <c r="BU204" s="59">
        <f>(J21-BJ204)*J12</f>
        <v>505162.44389999995</v>
      </c>
      <c r="BV204" s="66"/>
      <c r="BW204" s="66"/>
      <c r="BX204" s="67"/>
      <c r="BY204" s="67"/>
      <c r="BZ204" s="67"/>
      <c r="CE204" s="92"/>
      <c r="CF204" s="76"/>
      <c r="CH204" s="67"/>
      <c r="CI204" s="67"/>
      <c r="CJ204" s="67"/>
      <c r="CK204" s="67"/>
      <c r="CL204" s="1"/>
      <c r="CM204" s="1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</row>
    <row r="205" spans="2:123" ht="21" customHeight="1" x14ac:dyDescent="0.25">
      <c r="B205" s="21">
        <f t="shared" si="47"/>
        <v>32608</v>
      </c>
      <c r="C205" s="22">
        <f t="shared" si="48"/>
        <v>1.4597358881408597</v>
      </c>
      <c r="D205" s="23">
        <f t="shared" si="49"/>
        <v>563.75</v>
      </c>
      <c r="E205" s="23">
        <f t="shared" si="50"/>
        <v>386.2</v>
      </c>
      <c r="F205" s="127">
        <f t="shared" si="51"/>
        <v>28187.5</v>
      </c>
      <c r="G205" s="127">
        <f t="shared" si="52"/>
        <v>57930</v>
      </c>
      <c r="H205" s="6"/>
      <c r="I205" s="3"/>
      <c r="J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T205" s="89"/>
      <c r="AU205" s="89"/>
      <c r="AX205" s="125">
        <v>32608</v>
      </c>
      <c r="AY205" s="59">
        <f t="shared" si="53"/>
        <v>1.4597358881408597</v>
      </c>
      <c r="AZ205" s="59">
        <f>BI205*K36</f>
        <v>28187.5</v>
      </c>
      <c r="BA205" s="59"/>
      <c r="BB205" s="59"/>
      <c r="BC205" s="59">
        <f>K41*BJ205</f>
        <v>57930</v>
      </c>
      <c r="BD205" s="59"/>
      <c r="BE205" s="59"/>
      <c r="BF205" s="59">
        <f t="shared" si="54"/>
        <v>29742.5</v>
      </c>
      <c r="BG205" s="60">
        <f>(AY205=AY2099)*AX205</f>
        <v>0</v>
      </c>
      <c r="BH205" s="60">
        <f>(AY205=AY2101)*AX205</f>
        <v>0</v>
      </c>
      <c r="BI205" s="89">
        <v>563.75</v>
      </c>
      <c r="BJ205" s="89">
        <v>386.2</v>
      </c>
      <c r="BK205" s="59">
        <f t="shared" si="55"/>
        <v>345257.43796000001</v>
      </c>
      <c r="BL205" s="60">
        <f>(BK205=BK2101)*AX205</f>
        <v>0</v>
      </c>
      <c r="BM205" s="85">
        <f>(BK205=BK2101)*AY205</f>
        <v>0</v>
      </c>
      <c r="BN205" s="85">
        <f t="shared" si="56"/>
        <v>0</v>
      </c>
      <c r="BO205" s="85">
        <f t="shared" si="57"/>
        <v>0</v>
      </c>
      <c r="BP205" s="60">
        <f>(BK205=BK2099)*AX205</f>
        <v>0</v>
      </c>
      <c r="BQ205" s="64">
        <f>(BK205=BK2099)*AY205</f>
        <v>0</v>
      </c>
      <c r="BR205" s="85">
        <f t="shared" si="58"/>
        <v>0</v>
      </c>
      <c r="BS205" s="85">
        <f t="shared" si="59"/>
        <v>0</v>
      </c>
      <c r="BT205" s="59">
        <f>(J19-BI205)*J10</f>
        <v>-159312.50594</v>
      </c>
      <c r="BU205" s="59">
        <f>(J21-BJ205)*J12</f>
        <v>504569.94390000001</v>
      </c>
      <c r="BV205" s="66"/>
      <c r="BW205" s="66"/>
      <c r="BX205" s="67"/>
      <c r="BY205" s="67"/>
      <c r="BZ205" s="67"/>
      <c r="CE205" s="92"/>
      <c r="CF205" s="76"/>
      <c r="CH205" s="67"/>
      <c r="CI205" s="67"/>
      <c r="CJ205" s="67"/>
      <c r="CK205" s="67"/>
      <c r="CL205" s="1"/>
      <c r="CM205" s="1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</row>
    <row r="206" spans="2:123" ht="21" customHeight="1" x14ac:dyDescent="0.25">
      <c r="B206" s="21">
        <f t="shared" si="47"/>
        <v>32615</v>
      </c>
      <c r="C206" s="22">
        <f t="shared" si="48"/>
        <v>1.421875</v>
      </c>
      <c r="D206" s="23">
        <f t="shared" si="49"/>
        <v>546</v>
      </c>
      <c r="E206" s="23">
        <f t="shared" si="50"/>
        <v>384</v>
      </c>
      <c r="F206" s="127">
        <f t="shared" si="51"/>
        <v>27300</v>
      </c>
      <c r="G206" s="127">
        <f t="shared" si="52"/>
        <v>57600</v>
      </c>
      <c r="H206" s="6"/>
      <c r="I206" s="3"/>
      <c r="J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T206" s="89"/>
      <c r="AU206" s="89"/>
      <c r="AX206" s="125">
        <v>32615</v>
      </c>
      <c r="AY206" s="59">
        <f t="shared" si="53"/>
        <v>1.421875</v>
      </c>
      <c r="AZ206" s="59">
        <f>BI206*K36</f>
        <v>27300</v>
      </c>
      <c r="BA206" s="59"/>
      <c r="BB206" s="59"/>
      <c r="BC206" s="59">
        <f>K41*BJ206</f>
        <v>57600</v>
      </c>
      <c r="BD206" s="59"/>
      <c r="BE206" s="59"/>
      <c r="BF206" s="59">
        <f t="shared" si="54"/>
        <v>30300</v>
      </c>
      <c r="BG206" s="60">
        <f>(AY206=AY2099)*AX206</f>
        <v>0</v>
      </c>
      <c r="BH206" s="60">
        <f>(AY206=AY2101)*AX206</f>
        <v>0</v>
      </c>
      <c r="BI206" s="89">
        <v>546</v>
      </c>
      <c r="BJ206" s="89">
        <v>384</v>
      </c>
      <c r="BK206" s="59">
        <f t="shared" si="55"/>
        <v>344699.93795999995</v>
      </c>
      <c r="BL206" s="60">
        <f>(BK206=BK2101)*AX206</f>
        <v>0</v>
      </c>
      <c r="BM206" s="85">
        <f>(BK206=BK2101)*AY206</f>
        <v>0</v>
      </c>
      <c r="BN206" s="85">
        <f t="shared" si="56"/>
        <v>0</v>
      </c>
      <c r="BO206" s="85">
        <f t="shared" si="57"/>
        <v>0</v>
      </c>
      <c r="BP206" s="60">
        <f>(BK206=BK2099)*AX206</f>
        <v>0</v>
      </c>
      <c r="BQ206" s="64">
        <f>(BK206=BK2099)*AY206</f>
        <v>0</v>
      </c>
      <c r="BR206" s="85">
        <f t="shared" si="58"/>
        <v>0</v>
      </c>
      <c r="BS206" s="85">
        <f t="shared" si="59"/>
        <v>0</v>
      </c>
      <c r="BT206" s="59">
        <f>(J19-BI206)*J10</f>
        <v>-160200.00594</v>
      </c>
      <c r="BU206" s="59">
        <f>(J21-BJ206)*J12</f>
        <v>504899.94389999995</v>
      </c>
      <c r="BV206" s="66"/>
      <c r="BW206" s="66"/>
      <c r="BX206" s="67"/>
      <c r="BY206" s="67"/>
      <c r="BZ206" s="67"/>
      <c r="CE206" s="92"/>
      <c r="CF206" s="76"/>
      <c r="CH206" s="67"/>
      <c r="CI206" s="67"/>
      <c r="CJ206" s="67"/>
      <c r="CK206" s="67"/>
      <c r="CL206" s="1"/>
      <c r="CM206" s="1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</row>
    <row r="207" spans="2:123" ht="21" customHeight="1" x14ac:dyDescent="0.25">
      <c r="B207" s="21">
        <f t="shared" si="47"/>
        <v>32622</v>
      </c>
      <c r="C207" s="22">
        <f t="shared" si="48"/>
        <v>1.4064362336114422</v>
      </c>
      <c r="D207" s="23">
        <f t="shared" si="49"/>
        <v>531</v>
      </c>
      <c r="E207" s="23">
        <f t="shared" si="50"/>
        <v>377.55</v>
      </c>
      <c r="F207" s="127">
        <f t="shared" si="51"/>
        <v>26550</v>
      </c>
      <c r="G207" s="127">
        <f t="shared" si="52"/>
        <v>56632.5</v>
      </c>
      <c r="H207" s="6"/>
      <c r="I207" s="3"/>
      <c r="J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T207" s="89"/>
      <c r="AU207" s="89"/>
      <c r="AX207" s="125">
        <v>32622</v>
      </c>
      <c r="AY207" s="59">
        <f t="shared" si="53"/>
        <v>1.4064362336114422</v>
      </c>
      <c r="AZ207" s="59">
        <f>BI207*K36</f>
        <v>26550</v>
      </c>
      <c r="BA207" s="59"/>
      <c r="BB207" s="59"/>
      <c r="BC207" s="59">
        <f>K41*BJ207</f>
        <v>56632.5</v>
      </c>
      <c r="BD207" s="59"/>
      <c r="BE207" s="59"/>
      <c r="BF207" s="59">
        <f t="shared" si="54"/>
        <v>30082.5</v>
      </c>
      <c r="BG207" s="60">
        <f>(AY207=AY2099)*AX207</f>
        <v>0</v>
      </c>
      <c r="BH207" s="60">
        <f>(AY207=AY2101)*AX207</f>
        <v>0</v>
      </c>
      <c r="BI207" s="89">
        <v>531</v>
      </c>
      <c r="BJ207" s="89">
        <v>377.55</v>
      </c>
      <c r="BK207" s="59">
        <f t="shared" si="55"/>
        <v>344917.43795999995</v>
      </c>
      <c r="BL207" s="60">
        <f>(BK207=BK2101)*AX207</f>
        <v>0</v>
      </c>
      <c r="BM207" s="85">
        <f>(BK207=BK2101)*AY207</f>
        <v>0</v>
      </c>
      <c r="BN207" s="85">
        <f t="shared" si="56"/>
        <v>0</v>
      </c>
      <c r="BO207" s="85">
        <f t="shared" si="57"/>
        <v>0</v>
      </c>
      <c r="BP207" s="60">
        <f>(BK207=BK2099)*AX207</f>
        <v>0</v>
      </c>
      <c r="BQ207" s="64">
        <f>(BK207=BK2099)*AY207</f>
        <v>0</v>
      </c>
      <c r="BR207" s="85">
        <f t="shared" si="58"/>
        <v>0</v>
      </c>
      <c r="BS207" s="85">
        <f t="shared" si="59"/>
        <v>0</v>
      </c>
      <c r="BT207" s="59">
        <f>(J19-BI207)*J10</f>
        <v>-160950.00594</v>
      </c>
      <c r="BU207" s="59">
        <f>(J21-BJ207)*J12</f>
        <v>505867.44389999995</v>
      </c>
      <c r="BV207" s="66"/>
      <c r="BW207" s="66"/>
      <c r="BX207" s="67"/>
      <c r="BY207" s="67"/>
      <c r="BZ207" s="67"/>
      <c r="CE207" s="92"/>
      <c r="CF207" s="76"/>
      <c r="CH207" s="67"/>
      <c r="CI207" s="67"/>
      <c r="CJ207" s="67"/>
      <c r="CK207" s="67"/>
      <c r="CL207" s="1"/>
      <c r="CM207" s="1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</row>
    <row r="208" spans="2:123" ht="21" customHeight="1" x14ac:dyDescent="0.25">
      <c r="B208" s="21">
        <f t="shared" si="47"/>
        <v>32629</v>
      </c>
      <c r="C208" s="22">
        <f t="shared" si="48"/>
        <v>1.4146925738621241</v>
      </c>
      <c r="D208" s="23">
        <f t="shared" si="49"/>
        <v>531.5</v>
      </c>
      <c r="E208" s="23">
        <f t="shared" si="50"/>
        <v>375.7</v>
      </c>
      <c r="F208" s="127">
        <f t="shared" si="51"/>
        <v>26575</v>
      </c>
      <c r="G208" s="127">
        <f t="shared" si="52"/>
        <v>56355</v>
      </c>
      <c r="H208" s="6"/>
      <c r="I208" s="3"/>
      <c r="J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T208" s="89"/>
      <c r="AU208" s="89"/>
      <c r="AX208" s="125">
        <v>32629</v>
      </c>
      <c r="AY208" s="59">
        <f t="shared" si="53"/>
        <v>1.4146925738621241</v>
      </c>
      <c r="AZ208" s="59">
        <f>BI208*K36</f>
        <v>26575</v>
      </c>
      <c r="BA208" s="59"/>
      <c r="BB208" s="59"/>
      <c r="BC208" s="59">
        <f>K41*BJ208</f>
        <v>56355</v>
      </c>
      <c r="BD208" s="59"/>
      <c r="BE208" s="59"/>
      <c r="BF208" s="59">
        <f t="shared" si="54"/>
        <v>29780</v>
      </c>
      <c r="BG208" s="60">
        <f>(AY208=AY2099)*AX208</f>
        <v>0</v>
      </c>
      <c r="BH208" s="60">
        <f>(AY208=AY2101)*AX208</f>
        <v>0</v>
      </c>
      <c r="BI208" s="89">
        <v>531.5</v>
      </c>
      <c r="BJ208" s="89">
        <v>375.7</v>
      </c>
      <c r="BK208" s="59">
        <f t="shared" si="55"/>
        <v>345219.93796000001</v>
      </c>
      <c r="BL208" s="60">
        <f>(BK208=BK2101)*AX208</f>
        <v>0</v>
      </c>
      <c r="BM208" s="85">
        <f>(BK208=BK2101)*AY208</f>
        <v>0</v>
      </c>
      <c r="BN208" s="85">
        <f t="shared" si="56"/>
        <v>0</v>
      </c>
      <c r="BO208" s="85">
        <f t="shared" si="57"/>
        <v>0</v>
      </c>
      <c r="BP208" s="60">
        <f>(BK208=BK2099)*AX208</f>
        <v>0</v>
      </c>
      <c r="BQ208" s="64">
        <f>(BK208=BK2099)*AY208</f>
        <v>0</v>
      </c>
      <c r="BR208" s="85">
        <f t="shared" si="58"/>
        <v>0</v>
      </c>
      <c r="BS208" s="85">
        <f t="shared" si="59"/>
        <v>0</v>
      </c>
      <c r="BT208" s="59">
        <f>(J19-BI208)*J10</f>
        <v>-160925.00594</v>
      </c>
      <c r="BU208" s="59">
        <f>(J21-BJ208)*J12</f>
        <v>506144.94390000001</v>
      </c>
      <c r="BV208" s="66"/>
      <c r="BW208" s="66"/>
      <c r="BX208" s="67"/>
      <c r="BY208" s="67"/>
      <c r="BZ208" s="67"/>
      <c r="CE208" s="92"/>
      <c r="CF208" s="76"/>
      <c r="CH208" s="67"/>
      <c r="CI208" s="67"/>
      <c r="CJ208" s="67"/>
      <c r="CK208" s="67"/>
      <c r="CL208" s="1"/>
      <c r="CM208" s="1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</row>
    <row r="209" spans="2:123" ht="21" customHeight="1" x14ac:dyDescent="0.25">
      <c r="B209" s="21">
        <f t="shared" si="47"/>
        <v>32636</v>
      </c>
      <c r="C209" s="22">
        <f t="shared" si="48"/>
        <v>1.414656771799629</v>
      </c>
      <c r="D209" s="23">
        <f t="shared" si="49"/>
        <v>533.75</v>
      </c>
      <c r="E209" s="23">
        <f t="shared" si="50"/>
        <v>377.3</v>
      </c>
      <c r="F209" s="127">
        <f t="shared" si="51"/>
        <v>26687.5</v>
      </c>
      <c r="G209" s="127">
        <f t="shared" si="52"/>
        <v>56595</v>
      </c>
      <c r="H209" s="6"/>
      <c r="I209" s="3"/>
      <c r="J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T209" s="89"/>
      <c r="AU209" s="89"/>
      <c r="AX209" s="125">
        <v>32636</v>
      </c>
      <c r="AY209" s="59">
        <f t="shared" si="53"/>
        <v>1.414656771799629</v>
      </c>
      <c r="AZ209" s="59">
        <f>BI209*K36</f>
        <v>26687.5</v>
      </c>
      <c r="BA209" s="59"/>
      <c r="BB209" s="59"/>
      <c r="BC209" s="59">
        <f>K41*BJ209</f>
        <v>56595</v>
      </c>
      <c r="BD209" s="59"/>
      <c r="BE209" s="59"/>
      <c r="BF209" s="59">
        <f t="shared" si="54"/>
        <v>29907.5</v>
      </c>
      <c r="BG209" s="60">
        <f>(AY209=AY2099)*AX209</f>
        <v>0</v>
      </c>
      <c r="BH209" s="60">
        <f>(AY209=AY2101)*AX209</f>
        <v>0</v>
      </c>
      <c r="BI209" s="89">
        <v>533.75</v>
      </c>
      <c r="BJ209" s="89">
        <v>377.3</v>
      </c>
      <c r="BK209" s="59">
        <f t="shared" si="55"/>
        <v>345092.43795999995</v>
      </c>
      <c r="BL209" s="60">
        <f>(BK209=BK2101)*AX209</f>
        <v>0</v>
      </c>
      <c r="BM209" s="85">
        <f>(BK209=BK2101)*AY209</f>
        <v>0</v>
      </c>
      <c r="BN209" s="85">
        <f t="shared" si="56"/>
        <v>0</v>
      </c>
      <c r="BO209" s="85">
        <f t="shared" si="57"/>
        <v>0</v>
      </c>
      <c r="BP209" s="60">
        <f>(BK209=BK2099)*AX209</f>
        <v>0</v>
      </c>
      <c r="BQ209" s="64">
        <f>(BK209=BK2099)*AY209</f>
        <v>0</v>
      </c>
      <c r="BR209" s="85">
        <f t="shared" si="58"/>
        <v>0</v>
      </c>
      <c r="BS209" s="85">
        <f t="shared" si="59"/>
        <v>0</v>
      </c>
      <c r="BT209" s="59">
        <f>(J19-BI209)*J10</f>
        <v>-160812.50594</v>
      </c>
      <c r="BU209" s="59">
        <f>(J21-BJ209)*J12</f>
        <v>505904.94389999995</v>
      </c>
      <c r="BV209" s="66"/>
      <c r="BW209" s="66"/>
      <c r="BX209" s="67"/>
      <c r="BY209" s="67"/>
      <c r="BZ209" s="67"/>
      <c r="CE209" s="92"/>
      <c r="CF209" s="76"/>
      <c r="CH209" s="67"/>
      <c r="CI209" s="67"/>
      <c r="CJ209" s="67"/>
      <c r="CK209" s="67"/>
      <c r="CL209" s="1"/>
      <c r="CM209" s="1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</row>
    <row r="210" spans="2:123" ht="21" customHeight="1" x14ac:dyDescent="0.25">
      <c r="B210" s="21">
        <f t="shared" si="47"/>
        <v>32643</v>
      </c>
      <c r="C210" s="22">
        <f t="shared" si="48"/>
        <v>1.3693570451436388</v>
      </c>
      <c r="D210" s="23">
        <f t="shared" si="49"/>
        <v>500.5</v>
      </c>
      <c r="E210" s="23">
        <f t="shared" si="50"/>
        <v>365.5</v>
      </c>
      <c r="F210" s="127">
        <f t="shared" si="51"/>
        <v>25025</v>
      </c>
      <c r="G210" s="127">
        <f t="shared" si="52"/>
        <v>54825</v>
      </c>
      <c r="H210" s="6"/>
      <c r="I210" s="3"/>
      <c r="J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T210" s="89"/>
      <c r="AU210" s="89"/>
      <c r="AX210" s="125">
        <v>32643</v>
      </c>
      <c r="AY210" s="59">
        <f t="shared" si="53"/>
        <v>1.3693570451436388</v>
      </c>
      <c r="AZ210" s="59">
        <f>BI210*K36</f>
        <v>25025</v>
      </c>
      <c r="BA210" s="59"/>
      <c r="BB210" s="59"/>
      <c r="BC210" s="59">
        <f>K41*BJ210</f>
        <v>54825</v>
      </c>
      <c r="BD210" s="59"/>
      <c r="BE210" s="59"/>
      <c r="BF210" s="59">
        <f t="shared" si="54"/>
        <v>29800</v>
      </c>
      <c r="BG210" s="60">
        <f>(AY210=AY2099)*AX210</f>
        <v>0</v>
      </c>
      <c r="BH210" s="60">
        <f>(AY210=AY2101)*AX210</f>
        <v>0</v>
      </c>
      <c r="BI210" s="89">
        <v>500.5</v>
      </c>
      <c r="BJ210" s="89">
        <v>365.5</v>
      </c>
      <c r="BK210" s="59">
        <f t="shared" si="55"/>
        <v>345199.93795999995</v>
      </c>
      <c r="BL210" s="60">
        <f>(BK210=BK2101)*AX210</f>
        <v>0</v>
      </c>
      <c r="BM210" s="85">
        <f>(BK210=BK2101)*AY210</f>
        <v>0</v>
      </c>
      <c r="BN210" s="85">
        <f t="shared" si="56"/>
        <v>0</v>
      </c>
      <c r="BO210" s="85">
        <f t="shared" si="57"/>
        <v>0</v>
      </c>
      <c r="BP210" s="60">
        <f>(BK210=BK2099)*AX210</f>
        <v>0</v>
      </c>
      <c r="BQ210" s="64">
        <f>(BK210=BK2099)*AY210</f>
        <v>0</v>
      </c>
      <c r="BR210" s="85">
        <f t="shared" si="58"/>
        <v>0</v>
      </c>
      <c r="BS210" s="85">
        <f t="shared" si="59"/>
        <v>0</v>
      </c>
      <c r="BT210" s="59">
        <f>(J19-BI210)*J10</f>
        <v>-162475.00594</v>
      </c>
      <c r="BU210" s="59">
        <f>(J21-BJ210)*J12</f>
        <v>507674.94389999995</v>
      </c>
      <c r="BV210" s="66"/>
      <c r="BW210" s="66"/>
      <c r="BX210" s="67"/>
      <c r="BY210" s="67"/>
      <c r="BZ210" s="67"/>
      <c r="CE210" s="92"/>
      <c r="CF210" s="76"/>
      <c r="CH210" s="67"/>
      <c r="CI210" s="67"/>
      <c r="CJ210" s="67"/>
      <c r="CK210" s="67"/>
      <c r="CL210" s="1"/>
      <c r="CM210" s="1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</row>
    <row r="211" spans="2:123" ht="21" customHeight="1" x14ac:dyDescent="0.25">
      <c r="B211" s="21">
        <f t="shared" si="47"/>
        <v>32650</v>
      </c>
      <c r="C211" s="22">
        <f t="shared" si="48"/>
        <v>1.3709677419354838</v>
      </c>
      <c r="D211" s="23">
        <f t="shared" si="49"/>
        <v>501.5</v>
      </c>
      <c r="E211" s="23">
        <f t="shared" si="50"/>
        <v>365.8</v>
      </c>
      <c r="F211" s="127">
        <f t="shared" si="51"/>
        <v>25075</v>
      </c>
      <c r="G211" s="127">
        <f t="shared" si="52"/>
        <v>54870</v>
      </c>
      <c r="H211" s="6"/>
      <c r="I211" s="3"/>
      <c r="J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T211" s="89"/>
      <c r="AU211" s="89"/>
      <c r="AX211" s="125">
        <v>32650</v>
      </c>
      <c r="AY211" s="59">
        <f t="shared" si="53"/>
        <v>1.3709677419354838</v>
      </c>
      <c r="AZ211" s="59">
        <f>BI211*K36</f>
        <v>25075</v>
      </c>
      <c r="BA211" s="59"/>
      <c r="BB211" s="59"/>
      <c r="BC211" s="59">
        <f>K41*BJ211</f>
        <v>54870</v>
      </c>
      <c r="BD211" s="59"/>
      <c r="BE211" s="59"/>
      <c r="BF211" s="59">
        <f t="shared" si="54"/>
        <v>29795</v>
      </c>
      <c r="BG211" s="60">
        <f>(AY211=AY2099)*AX211</f>
        <v>0</v>
      </c>
      <c r="BH211" s="60">
        <f>(AY211=AY2101)*AX211</f>
        <v>0</v>
      </c>
      <c r="BI211" s="89">
        <v>501.5</v>
      </c>
      <c r="BJ211" s="89">
        <v>365.8</v>
      </c>
      <c r="BK211" s="59">
        <f t="shared" si="55"/>
        <v>345204.93795999995</v>
      </c>
      <c r="BL211" s="60">
        <f>(BK211=BK2101)*AX211</f>
        <v>0</v>
      </c>
      <c r="BM211" s="85">
        <f>(BK211=BK2101)*AY211</f>
        <v>0</v>
      </c>
      <c r="BN211" s="85">
        <f t="shared" si="56"/>
        <v>0</v>
      </c>
      <c r="BO211" s="85">
        <f t="shared" si="57"/>
        <v>0</v>
      </c>
      <c r="BP211" s="60">
        <f>(BK211=BK2099)*AX211</f>
        <v>0</v>
      </c>
      <c r="BQ211" s="64">
        <f>(BK211=BK2099)*AY211</f>
        <v>0</v>
      </c>
      <c r="BR211" s="85">
        <f t="shared" si="58"/>
        <v>0</v>
      </c>
      <c r="BS211" s="85">
        <f t="shared" si="59"/>
        <v>0</v>
      </c>
      <c r="BT211" s="59">
        <f>(J19-BI211)*J10</f>
        <v>-162425.00594</v>
      </c>
      <c r="BU211" s="59">
        <f>(J21-BJ211)*J12</f>
        <v>507629.94389999995</v>
      </c>
      <c r="BV211" s="66"/>
      <c r="BW211" s="66"/>
      <c r="BX211" s="67"/>
      <c r="BY211" s="67"/>
      <c r="BZ211" s="67"/>
      <c r="CE211" s="92"/>
      <c r="CF211" s="76"/>
      <c r="CH211" s="67"/>
      <c r="CI211" s="67"/>
      <c r="CJ211" s="67"/>
      <c r="CK211" s="67"/>
      <c r="CL211" s="1"/>
      <c r="CM211" s="1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</row>
    <row r="212" spans="2:123" ht="21" customHeight="1" x14ac:dyDescent="0.25">
      <c r="B212" s="21">
        <f t="shared" si="47"/>
        <v>32657</v>
      </c>
      <c r="C212" s="22">
        <f t="shared" si="48"/>
        <v>1.4052558782849238</v>
      </c>
      <c r="D212" s="23">
        <f t="shared" si="49"/>
        <v>508</v>
      </c>
      <c r="E212" s="23">
        <f t="shared" si="50"/>
        <v>361.5</v>
      </c>
      <c r="F212" s="127">
        <f t="shared" si="51"/>
        <v>25400</v>
      </c>
      <c r="G212" s="127">
        <f t="shared" si="52"/>
        <v>54225</v>
      </c>
      <c r="H212" s="6"/>
      <c r="I212" s="3"/>
      <c r="J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T212" s="89"/>
      <c r="AU212" s="89"/>
      <c r="AX212" s="125">
        <v>32657</v>
      </c>
      <c r="AY212" s="59">
        <f t="shared" si="53"/>
        <v>1.4052558782849238</v>
      </c>
      <c r="AZ212" s="59">
        <f>BI212*K36</f>
        <v>25400</v>
      </c>
      <c r="BA212" s="59"/>
      <c r="BB212" s="59"/>
      <c r="BC212" s="59">
        <f>K41*BJ212</f>
        <v>54225</v>
      </c>
      <c r="BD212" s="59"/>
      <c r="BE212" s="59"/>
      <c r="BF212" s="59">
        <f t="shared" si="54"/>
        <v>28825</v>
      </c>
      <c r="BG212" s="60">
        <f>(AY212=AY2099)*AX212</f>
        <v>0</v>
      </c>
      <c r="BH212" s="60">
        <f>(AY212=AY2101)*AX212</f>
        <v>0</v>
      </c>
      <c r="BI212" s="89">
        <v>508</v>
      </c>
      <c r="BJ212" s="89">
        <v>361.5</v>
      </c>
      <c r="BK212" s="59">
        <f t="shared" si="55"/>
        <v>346174.93795999995</v>
      </c>
      <c r="BL212" s="60">
        <f>(BK212=BK2101)*AX212</f>
        <v>0</v>
      </c>
      <c r="BM212" s="85">
        <f>(BK212=BK2101)*AY212</f>
        <v>0</v>
      </c>
      <c r="BN212" s="85">
        <f t="shared" si="56"/>
        <v>0</v>
      </c>
      <c r="BO212" s="85">
        <f t="shared" si="57"/>
        <v>0</v>
      </c>
      <c r="BP212" s="60">
        <f>(BK212=BK2099)*AX212</f>
        <v>0</v>
      </c>
      <c r="BQ212" s="64">
        <f>(BK212=BK2099)*AY212</f>
        <v>0</v>
      </c>
      <c r="BR212" s="85">
        <f t="shared" si="58"/>
        <v>0</v>
      </c>
      <c r="BS212" s="85">
        <f t="shared" si="59"/>
        <v>0</v>
      </c>
      <c r="BT212" s="59">
        <f>(J19-BI212)*J10</f>
        <v>-162100.00594</v>
      </c>
      <c r="BU212" s="59">
        <f>(J21-BJ212)*J12</f>
        <v>508274.94389999995</v>
      </c>
      <c r="BV212" s="66"/>
      <c r="BW212" s="66"/>
      <c r="BX212" s="67"/>
      <c r="BY212" s="67"/>
      <c r="BZ212" s="67"/>
      <c r="CE212" s="92"/>
      <c r="CF212" s="76"/>
      <c r="CH212" s="67"/>
      <c r="CI212" s="67"/>
      <c r="CJ212" s="67"/>
      <c r="CK212" s="67"/>
      <c r="CL212" s="1"/>
      <c r="CM212" s="1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</row>
    <row r="213" spans="2:123" ht="21" customHeight="1" x14ac:dyDescent="0.25">
      <c r="B213" s="21">
        <f t="shared" si="47"/>
        <v>32664</v>
      </c>
      <c r="C213" s="22">
        <f t="shared" si="48"/>
        <v>1.3129667345553293</v>
      </c>
      <c r="D213" s="23">
        <f t="shared" si="49"/>
        <v>483.5</v>
      </c>
      <c r="E213" s="23">
        <f t="shared" si="50"/>
        <v>368.25</v>
      </c>
      <c r="F213" s="127">
        <f t="shared" si="51"/>
        <v>24175</v>
      </c>
      <c r="G213" s="127">
        <f t="shared" si="52"/>
        <v>55237.5</v>
      </c>
      <c r="H213" s="6"/>
      <c r="I213" s="3"/>
      <c r="J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T213" s="89"/>
      <c r="AU213" s="89"/>
      <c r="AX213" s="125">
        <v>32664</v>
      </c>
      <c r="AY213" s="59">
        <f t="shared" si="53"/>
        <v>1.3129667345553293</v>
      </c>
      <c r="AZ213" s="59">
        <f>BI213*K36</f>
        <v>24175</v>
      </c>
      <c r="BA213" s="59"/>
      <c r="BB213" s="59"/>
      <c r="BC213" s="59">
        <f>K41*BJ213</f>
        <v>55237.5</v>
      </c>
      <c r="BD213" s="59"/>
      <c r="BE213" s="59"/>
      <c r="BF213" s="59">
        <f t="shared" si="54"/>
        <v>31062.5</v>
      </c>
      <c r="BG213" s="60">
        <f>(AY213=AY2099)*AX213</f>
        <v>0</v>
      </c>
      <c r="BH213" s="60">
        <f>(AY213=AY2101)*AX213</f>
        <v>0</v>
      </c>
      <c r="BI213" s="89">
        <v>483.5</v>
      </c>
      <c r="BJ213" s="89">
        <v>368.25</v>
      </c>
      <c r="BK213" s="59">
        <f t="shared" si="55"/>
        <v>343937.43795999995</v>
      </c>
      <c r="BL213" s="60">
        <f>(BK213=BK2101)*AX213</f>
        <v>0</v>
      </c>
      <c r="BM213" s="85">
        <f>(BK213=BK2101)*AY213</f>
        <v>0</v>
      </c>
      <c r="BN213" s="85">
        <f t="shared" si="56"/>
        <v>0</v>
      </c>
      <c r="BO213" s="85">
        <f t="shared" si="57"/>
        <v>0</v>
      </c>
      <c r="BP213" s="60">
        <f>(BK213=BK2099)*AX213</f>
        <v>0</v>
      </c>
      <c r="BQ213" s="64">
        <f>(BK213=BK2099)*AY213</f>
        <v>0</v>
      </c>
      <c r="BR213" s="85">
        <f t="shared" si="58"/>
        <v>0</v>
      </c>
      <c r="BS213" s="85">
        <f t="shared" si="59"/>
        <v>0</v>
      </c>
      <c r="BT213" s="59">
        <f>(J19-BI213)*J10</f>
        <v>-163325.00594</v>
      </c>
      <c r="BU213" s="59">
        <f>(J21-BJ213)*J12</f>
        <v>507262.44389999995</v>
      </c>
      <c r="BV213" s="66"/>
      <c r="BW213" s="66"/>
      <c r="BX213" s="67"/>
      <c r="BY213" s="67"/>
      <c r="BZ213" s="67"/>
      <c r="CE213" s="92"/>
      <c r="CF213" s="76"/>
      <c r="CH213" s="67"/>
      <c r="CI213" s="67"/>
      <c r="CJ213" s="67"/>
      <c r="CK213" s="67"/>
      <c r="CL213" s="1"/>
      <c r="CM213" s="1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</row>
    <row r="214" spans="2:123" ht="21" customHeight="1" x14ac:dyDescent="0.25">
      <c r="B214" s="21">
        <f t="shared" si="47"/>
        <v>32671</v>
      </c>
      <c r="C214" s="22">
        <f t="shared" si="48"/>
        <v>1.3384425892979335</v>
      </c>
      <c r="D214" s="23">
        <f t="shared" si="49"/>
        <v>489</v>
      </c>
      <c r="E214" s="23">
        <f t="shared" si="50"/>
        <v>365.35</v>
      </c>
      <c r="F214" s="127">
        <f t="shared" si="51"/>
        <v>24450</v>
      </c>
      <c r="G214" s="127">
        <f t="shared" si="52"/>
        <v>54802.5</v>
      </c>
      <c r="H214" s="6"/>
      <c r="I214" s="3"/>
      <c r="J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T214" s="89"/>
      <c r="AU214" s="89"/>
      <c r="AX214" s="125">
        <v>32671</v>
      </c>
      <c r="AY214" s="59">
        <f t="shared" si="53"/>
        <v>1.3384425892979335</v>
      </c>
      <c r="AZ214" s="59">
        <f>BI214*K36</f>
        <v>24450</v>
      </c>
      <c r="BA214" s="59"/>
      <c r="BB214" s="59"/>
      <c r="BC214" s="59">
        <f>K41*BJ214</f>
        <v>54802.5</v>
      </c>
      <c r="BD214" s="59"/>
      <c r="BE214" s="59"/>
      <c r="BF214" s="59">
        <f t="shared" si="54"/>
        <v>30352.5</v>
      </c>
      <c r="BG214" s="60">
        <f>(AY214=AY2099)*AX214</f>
        <v>0</v>
      </c>
      <c r="BH214" s="60">
        <f>(AY214=AY2101)*AX214</f>
        <v>0</v>
      </c>
      <c r="BI214" s="89">
        <v>489</v>
      </c>
      <c r="BJ214" s="89">
        <v>365.35</v>
      </c>
      <c r="BK214" s="59">
        <f t="shared" si="55"/>
        <v>344647.43796000001</v>
      </c>
      <c r="BL214" s="60">
        <f>(BK214=BK2101)*AX214</f>
        <v>0</v>
      </c>
      <c r="BM214" s="85">
        <f>(BK214=BK2101)*AY214</f>
        <v>0</v>
      </c>
      <c r="BN214" s="85">
        <f t="shared" si="56"/>
        <v>0</v>
      </c>
      <c r="BO214" s="85">
        <f t="shared" si="57"/>
        <v>0</v>
      </c>
      <c r="BP214" s="60">
        <f>(BK214=BK2099)*AX214</f>
        <v>0</v>
      </c>
      <c r="BQ214" s="64">
        <f>(BK214=BK2099)*AY214</f>
        <v>0</v>
      </c>
      <c r="BR214" s="85">
        <f t="shared" si="58"/>
        <v>0</v>
      </c>
      <c r="BS214" s="85">
        <f t="shared" si="59"/>
        <v>0</v>
      </c>
      <c r="BT214" s="59">
        <f>(J19-BI214)*J10</f>
        <v>-163050.00594</v>
      </c>
      <c r="BU214" s="59">
        <f>(J21-BJ214)*J12</f>
        <v>507697.44390000001</v>
      </c>
      <c r="BV214" s="66"/>
      <c r="BW214" s="66"/>
      <c r="BX214" s="67"/>
      <c r="BY214" s="67"/>
      <c r="BZ214" s="67"/>
      <c r="CE214" s="92"/>
      <c r="CF214" s="76"/>
      <c r="CH214" s="67"/>
      <c r="CI214" s="67"/>
      <c r="CJ214" s="67"/>
      <c r="CK214" s="67"/>
      <c r="CL214" s="1"/>
      <c r="CM214" s="1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</row>
    <row r="215" spans="2:123" ht="21" customHeight="1" x14ac:dyDescent="0.25">
      <c r="B215" s="21">
        <f t="shared" si="47"/>
        <v>32678</v>
      </c>
      <c r="C215" s="22">
        <f t="shared" si="48"/>
        <v>1.3932432432432433</v>
      </c>
      <c r="D215" s="23">
        <f t="shared" si="49"/>
        <v>515.5</v>
      </c>
      <c r="E215" s="23">
        <f t="shared" si="50"/>
        <v>370</v>
      </c>
      <c r="F215" s="127">
        <f t="shared" si="51"/>
        <v>25775</v>
      </c>
      <c r="G215" s="127">
        <f t="shared" si="52"/>
        <v>55500</v>
      </c>
      <c r="H215" s="6"/>
      <c r="I215" s="3"/>
      <c r="J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T215" s="89"/>
      <c r="AU215" s="89"/>
      <c r="AX215" s="125">
        <v>32678</v>
      </c>
      <c r="AY215" s="59">
        <f t="shared" si="53"/>
        <v>1.3932432432432433</v>
      </c>
      <c r="AZ215" s="59">
        <f>BI215*K36</f>
        <v>25775</v>
      </c>
      <c r="BA215" s="59"/>
      <c r="BB215" s="59"/>
      <c r="BC215" s="59">
        <f>K41*BJ215</f>
        <v>55500</v>
      </c>
      <c r="BD215" s="59"/>
      <c r="BE215" s="59"/>
      <c r="BF215" s="59">
        <f t="shared" si="54"/>
        <v>29725</v>
      </c>
      <c r="BG215" s="60">
        <f>(AY215=AY2099)*AX215</f>
        <v>0</v>
      </c>
      <c r="BH215" s="60">
        <f>(AY215=AY2101)*AX215</f>
        <v>0</v>
      </c>
      <c r="BI215" s="89">
        <v>515.5</v>
      </c>
      <c r="BJ215" s="89">
        <v>370</v>
      </c>
      <c r="BK215" s="59">
        <f t="shared" si="55"/>
        <v>345274.93795999995</v>
      </c>
      <c r="BL215" s="60">
        <f>(BK215=BK2101)*AX215</f>
        <v>0</v>
      </c>
      <c r="BM215" s="85">
        <f>(BK215=BK2101)*AY215</f>
        <v>0</v>
      </c>
      <c r="BN215" s="85">
        <f t="shared" si="56"/>
        <v>0</v>
      </c>
      <c r="BO215" s="85">
        <f t="shared" si="57"/>
        <v>0</v>
      </c>
      <c r="BP215" s="60">
        <f>(BK215=BK2099)*AX215</f>
        <v>0</v>
      </c>
      <c r="BQ215" s="64">
        <f>(BK215=BK2099)*AY215</f>
        <v>0</v>
      </c>
      <c r="BR215" s="85">
        <f t="shared" si="58"/>
        <v>0</v>
      </c>
      <c r="BS215" s="85">
        <f t="shared" si="59"/>
        <v>0</v>
      </c>
      <c r="BT215" s="59">
        <f>(J19-BI215)*J10</f>
        <v>-161725.00594</v>
      </c>
      <c r="BU215" s="59">
        <f>(J21-BJ215)*J12</f>
        <v>506999.94389999995</v>
      </c>
      <c r="BV215" s="66"/>
      <c r="BW215" s="66"/>
      <c r="BX215" s="67"/>
      <c r="BY215" s="67"/>
      <c r="BZ215" s="67"/>
      <c r="CE215" s="92"/>
      <c r="CF215" s="76"/>
      <c r="CH215" s="67"/>
      <c r="CI215" s="67"/>
      <c r="CJ215" s="67"/>
      <c r="CK215" s="67"/>
      <c r="CL215" s="1"/>
      <c r="CM215" s="1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</row>
    <row r="216" spans="2:123" ht="21" customHeight="1" x14ac:dyDescent="0.25">
      <c r="B216" s="21">
        <f t="shared" si="47"/>
        <v>32685</v>
      </c>
      <c r="C216" s="22">
        <f t="shared" si="48"/>
        <v>1.3324396782841823</v>
      </c>
      <c r="D216" s="23">
        <f t="shared" si="49"/>
        <v>497</v>
      </c>
      <c r="E216" s="23">
        <f t="shared" si="50"/>
        <v>373</v>
      </c>
      <c r="F216" s="127">
        <f t="shared" si="51"/>
        <v>24850</v>
      </c>
      <c r="G216" s="127">
        <f t="shared" si="52"/>
        <v>55950</v>
      </c>
      <c r="H216" s="6"/>
      <c r="I216" s="3"/>
      <c r="J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T216" s="89"/>
      <c r="AU216" s="89"/>
      <c r="AX216" s="125">
        <v>32685</v>
      </c>
      <c r="AY216" s="59">
        <f t="shared" si="53"/>
        <v>1.3324396782841823</v>
      </c>
      <c r="AZ216" s="59">
        <f>BI216*K36</f>
        <v>24850</v>
      </c>
      <c r="BA216" s="59"/>
      <c r="BB216" s="59"/>
      <c r="BC216" s="59">
        <f>K41*BJ216</f>
        <v>55950</v>
      </c>
      <c r="BD216" s="59"/>
      <c r="BE216" s="59"/>
      <c r="BF216" s="59">
        <f t="shared" si="54"/>
        <v>31100</v>
      </c>
      <c r="BG216" s="60">
        <f>(AY216=AY2099)*AX216</f>
        <v>0</v>
      </c>
      <c r="BH216" s="60">
        <f>(AY216=AY2101)*AX216</f>
        <v>0</v>
      </c>
      <c r="BI216" s="89">
        <v>497</v>
      </c>
      <c r="BJ216" s="89">
        <v>373</v>
      </c>
      <c r="BK216" s="59">
        <f t="shared" si="55"/>
        <v>343899.93795999995</v>
      </c>
      <c r="BL216" s="60">
        <f>(BK216=BK2101)*AX216</f>
        <v>0</v>
      </c>
      <c r="BM216" s="85">
        <f>(BK216=BK2101)*AY216</f>
        <v>0</v>
      </c>
      <c r="BN216" s="85">
        <f t="shared" si="56"/>
        <v>0</v>
      </c>
      <c r="BO216" s="85">
        <f t="shared" si="57"/>
        <v>0</v>
      </c>
      <c r="BP216" s="60">
        <f>(BK216=BK2099)*AX216</f>
        <v>0</v>
      </c>
      <c r="BQ216" s="64">
        <f>(BK216=BK2099)*AY216</f>
        <v>0</v>
      </c>
      <c r="BR216" s="85">
        <f t="shared" si="58"/>
        <v>0</v>
      </c>
      <c r="BS216" s="85">
        <f t="shared" si="59"/>
        <v>0</v>
      </c>
      <c r="BT216" s="59">
        <f>(J19-BI216)*J10</f>
        <v>-162650.00594</v>
      </c>
      <c r="BU216" s="59">
        <f>(J21-BJ216)*J12</f>
        <v>506549.94389999995</v>
      </c>
      <c r="BV216" s="66"/>
      <c r="BW216" s="66"/>
      <c r="BX216" s="67"/>
      <c r="BY216" s="67"/>
      <c r="BZ216" s="67"/>
      <c r="CE216" s="92"/>
      <c r="CF216" s="76"/>
      <c r="CH216" s="67"/>
      <c r="CI216" s="67"/>
      <c r="CJ216" s="67"/>
      <c r="CK216" s="67"/>
      <c r="CL216" s="1"/>
      <c r="CM216" s="1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</row>
    <row r="217" spans="2:123" ht="21" customHeight="1" x14ac:dyDescent="0.25">
      <c r="B217" s="21">
        <f t="shared" si="47"/>
        <v>32692</v>
      </c>
      <c r="C217" s="22">
        <f t="shared" si="48"/>
        <v>1.349237387563551</v>
      </c>
      <c r="D217" s="23">
        <f t="shared" si="49"/>
        <v>517.5</v>
      </c>
      <c r="E217" s="23">
        <f t="shared" si="50"/>
        <v>383.55</v>
      </c>
      <c r="F217" s="127">
        <f t="shared" si="51"/>
        <v>25875</v>
      </c>
      <c r="G217" s="127">
        <f t="shared" si="52"/>
        <v>57532.5</v>
      </c>
      <c r="H217" s="6"/>
      <c r="I217" s="3"/>
      <c r="J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T217" s="89"/>
      <c r="AU217" s="89"/>
      <c r="AX217" s="125">
        <v>32692</v>
      </c>
      <c r="AY217" s="59">
        <f t="shared" si="53"/>
        <v>1.349237387563551</v>
      </c>
      <c r="AZ217" s="59">
        <f>BI217*K36</f>
        <v>25875</v>
      </c>
      <c r="BA217" s="59"/>
      <c r="BB217" s="59"/>
      <c r="BC217" s="59">
        <f>K41*BJ217</f>
        <v>57532.5</v>
      </c>
      <c r="BD217" s="59"/>
      <c r="BE217" s="59"/>
      <c r="BF217" s="59">
        <f t="shared" si="54"/>
        <v>31657.5</v>
      </c>
      <c r="BG217" s="60">
        <f>(AY217=AY2099)*AX217</f>
        <v>0</v>
      </c>
      <c r="BH217" s="60">
        <f>(AY217=AY2101)*AX217</f>
        <v>0</v>
      </c>
      <c r="BI217" s="89">
        <v>517.5</v>
      </c>
      <c r="BJ217" s="89">
        <v>383.55</v>
      </c>
      <c r="BK217" s="59">
        <f t="shared" si="55"/>
        <v>343342.43795999995</v>
      </c>
      <c r="BL217" s="60">
        <f>(BK217=BK2101)*AX217</f>
        <v>0</v>
      </c>
      <c r="BM217" s="85">
        <f>(BK217=BK2101)*AY217</f>
        <v>0</v>
      </c>
      <c r="BN217" s="85">
        <f t="shared" si="56"/>
        <v>0</v>
      </c>
      <c r="BO217" s="85">
        <f t="shared" si="57"/>
        <v>0</v>
      </c>
      <c r="BP217" s="60">
        <f>(BK217=BK2099)*AX217</f>
        <v>0</v>
      </c>
      <c r="BQ217" s="64">
        <f>(BK217=BK2099)*AY217</f>
        <v>0</v>
      </c>
      <c r="BR217" s="85">
        <f t="shared" si="58"/>
        <v>0</v>
      </c>
      <c r="BS217" s="85">
        <f t="shared" si="59"/>
        <v>0</v>
      </c>
      <c r="BT217" s="59">
        <f>(J19-BI217)*J10</f>
        <v>-161625.00594</v>
      </c>
      <c r="BU217" s="59">
        <f>(J21-BJ217)*J12</f>
        <v>504967.44389999995</v>
      </c>
      <c r="BV217" s="66"/>
      <c r="BW217" s="66"/>
      <c r="BX217" s="67"/>
      <c r="BY217" s="67"/>
      <c r="BZ217" s="67"/>
      <c r="CE217" s="92"/>
      <c r="CF217" s="76"/>
      <c r="CH217" s="67"/>
      <c r="CI217" s="67"/>
      <c r="CJ217" s="67"/>
      <c r="CK217" s="67"/>
      <c r="CL217" s="1"/>
      <c r="CM217" s="1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</row>
    <row r="218" spans="2:123" ht="21" customHeight="1" x14ac:dyDescent="0.25">
      <c r="B218" s="21">
        <f t="shared" si="47"/>
        <v>32699</v>
      </c>
      <c r="C218" s="22">
        <f t="shared" si="48"/>
        <v>1.3693365695792881</v>
      </c>
      <c r="D218" s="23">
        <f t="shared" si="49"/>
        <v>507.75</v>
      </c>
      <c r="E218" s="23">
        <f t="shared" si="50"/>
        <v>370.8</v>
      </c>
      <c r="F218" s="127">
        <f t="shared" si="51"/>
        <v>25387.5</v>
      </c>
      <c r="G218" s="127">
        <f t="shared" si="52"/>
        <v>55620</v>
      </c>
      <c r="H218" s="6"/>
      <c r="I218" s="3"/>
      <c r="J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T218" s="89"/>
      <c r="AU218" s="89"/>
      <c r="AX218" s="125">
        <v>32699</v>
      </c>
      <c r="AY218" s="59">
        <f t="shared" si="53"/>
        <v>1.3693365695792881</v>
      </c>
      <c r="AZ218" s="59">
        <f>BI218*K36</f>
        <v>25387.5</v>
      </c>
      <c r="BA218" s="59"/>
      <c r="BB218" s="59"/>
      <c r="BC218" s="59">
        <f>K41*BJ218</f>
        <v>55620</v>
      </c>
      <c r="BD218" s="59"/>
      <c r="BE218" s="59"/>
      <c r="BF218" s="59">
        <f t="shared" si="54"/>
        <v>30232.5</v>
      </c>
      <c r="BG218" s="60">
        <f>(AY218=AY2099)*AX218</f>
        <v>0</v>
      </c>
      <c r="BH218" s="60">
        <f>(AY218=AY2101)*AX218</f>
        <v>0</v>
      </c>
      <c r="BI218" s="89">
        <v>507.75</v>
      </c>
      <c r="BJ218" s="89">
        <v>370.8</v>
      </c>
      <c r="BK218" s="59">
        <f t="shared" si="55"/>
        <v>344767.43795999995</v>
      </c>
      <c r="BL218" s="60">
        <f>(BK218=BK2101)*AX218</f>
        <v>0</v>
      </c>
      <c r="BM218" s="85">
        <f>(BK218=BK2101)*AY218</f>
        <v>0</v>
      </c>
      <c r="BN218" s="85">
        <f t="shared" si="56"/>
        <v>0</v>
      </c>
      <c r="BO218" s="85">
        <f t="shared" si="57"/>
        <v>0</v>
      </c>
      <c r="BP218" s="60">
        <f>(BK218=BK2099)*AX218</f>
        <v>0</v>
      </c>
      <c r="BQ218" s="64">
        <f>(BK218=BK2099)*AY218</f>
        <v>0</v>
      </c>
      <c r="BR218" s="85">
        <f t="shared" si="58"/>
        <v>0</v>
      </c>
      <c r="BS218" s="85">
        <f t="shared" si="59"/>
        <v>0</v>
      </c>
      <c r="BT218" s="59">
        <f>(J19-BI218)*J10</f>
        <v>-162112.50594</v>
      </c>
      <c r="BU218" s="59">
        <f>(J21-BJ218)*J12</f>
        <v>506879.94389999995</v>
      </c>
      <c r="BV218" s="66"/>
      <c r="BW218" s="66"/>
      <c r="BX218" s="67"/>
      <c r="BY218" s="67"/>
      <c r="BZ218" s="67"/>
      <c r="CE218" s="92"/>
      <c r="CF218" s="76"/>
      <c r="CH218" s="67"/>
      <c r="CI218" s="67"/>
      <c r="CJ218" s="67"/>
      <c r="CK218" s="67"/>
      <c r="CL218" s="1"/>
      <c r="CM218" s="1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</row>
    <row r="219" spans="2:123" ht="21" customHeight="1" x14ac:dyDescent="0.25">
      <c r="B219" s="21">
        <f t="shared" si="47"/>
        <v>32706</v>
      </c>
      <c r="C219" s="22">
        <f t="shared" si="48"/>
        <v>1.3278732545649841</v>
      </c>
      <c r="D219" s="23">
        <f t="shared" si="49"/>
        <v>494.5</v>
      </c>
      <c r="E219" s="23">
        <f t="shared" si="50"/>
        <v>372.4</v>
      </c>
      <c r="F219" s="127">
        <f t="shared" si="51"/>
        <v>24725</v>
      </c>
      <c r="G219" s="127">
        <f t="shared" si="52"/>
        <v>55860</v>
      </c>
      <c r="H219" s="6"/>
      <c r="I219" s="3"/>
      <c r="J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T219" s="89"/>
      <c r="AU219" s="89"/>
      <c r="AX219" s="125">
        <v>32706</v>
      </c>
      <c r="AY219" s="59">
        <f t="shared" si="53"/>
        <v>1.3278732545649841</v>
      </c>
      <c r="AZ219" s="59">
        <f>BI219*K36</f>
        <v>24725</v>
      </c>
      <c r="BA219" s="59"/>
      <c r="BB219" s="59"/>
      <c r="BC219" s="59">
        <f>K41*BJ219</f>
        <v>55860</v>
      </c>
      <c r="BD219" s="59"/>
      <c r="BE219" s="59"/>
      <c r="BF219" s="59">
        <f t="shared" si="54"/>
        <v>31135</v>
      </c>
      <c r="BG219" s="60">
        <f>(AY219=AY2099)*AX219</f>
        <v>0</v>
      </c>
      <c r="BH219" s="60">
        <f>(AY219=AY2101)*AX219</f>
        <v>0</v>
      </c>
      <c r="BI219" s="89">
        <v>494.5</v>
      </c>
      <c r="BJ219" s="89">
        <v>372.4</v>
      </c>
      <c r="BK219" s="59">
        <f t="shared" si="55"/>
        <v>343864.93795999995</v>
      </c>
      <c r="BL219" s="60">
        <f>(BK219=BK2101)*AX219</f>
        <v>0</v>
      </c>
      <c r="BM219" s="85">
        <f>(BK219=BK2101)*AY219</f>
        <v>0</v>
      </c>
      <c r="BN219" s="85">
        <f t="shared" si="56"/>
        <v>0</v>
      </c>
      <c r="BO219" s="85">
        <f t="shared" si="57"/>
        <v>0</v>
      </c>
      <c r="BP219" s="60">
        <f>(BK219=BK2099)*AX219</f>
        <v>0</v>
      </c>
      <c r="BQ219" s="64">
        <f>(BK219=BK2099)*AY219</f>
        <v>0</v>
      </c>
      <c r="BR219" s="85">
        <f t="shared" si="58"/>
        <v>0</v>
      </c>
      <c r="BS219" s="85">
        <f t="shared" si="59"/>
        <v>0</v>
      </c>
      <c r="BT219" s="59">
        <f>(J19-BI219)*J10</f>
        <v>-162775.00594</v>
      </c>
      <c r="BU219" s="59">
        <f>(J21-BJ219)*J12</f>
        <v>506639.94389999995</v>
      </c>
      <c r="BV219" s="66"/>
      <c r="BW219" s="66"/>
      <c r="BX219" s="67"/>
      <c r="BY219" s="67"/>
      <c r="BZ219" s="67"/>
      <c r="CE219" s="92"/>
      <c r="CF219" s="76"/>
      <c r="CH219" s="67"/>
      <c r="CI219" s="67"/>
      <c r="CJ219" s="67"/>
      <c r="CK219" s="67"/>
      <c r="CL219" s="1"/>
      <c r="CM219" s="1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</row>
    <row r="220" spans="2:123" ht="21" customHeight="1" x14ac:dyDescent="0.25">
      <c r="B220" s="21">
        <f t="shared" si="47"/>
        <v>32713</v>
      </c>
      <c r="C220" s="22">
        <f t="shared" si="48"/>
        <v>1.3308087638625914</v>
      </c>
      <c r="D220" s="23">
        <f t="shared" si="49"/>
        <v>492</v>
      </c>
      <c r="E220" s="23">
        <f t="shared" si="50"/>
        <v>369.7</v>
      </c>
      <c r="F220" s="127">
        <f t="shared" si="51"/>
        <v>24600</v>
      </c>
      <c r="G220" s="127">
        <f t="shared" si="52"/>
        <v>55455</v>
      </c>
      <c r="H220" s="6"/>
      <c r="I220" s="3"/>
      <c r="J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T220" s="89"/>
      <c r="AU220" s="89"/>
      <c r="AX220" s="125">
        <v>32713</v>
      </c>
      <c r="AY220" s="59">
        <f t="shared" si="53"/>
        <v>1.3308087638625914</v>
      </c>
      <c r="AZ220" s="59">
        <f>BI220*K36</f>
        <v>24600</v>
      </c>
      <c r="BA220" s="59"/>
      <c r="BB220" s="59"/>
      <c r="BC220" s="59">
        <f>K41*BJ220</f>
        <v>55455</v>
      </c>
      <c r="BD220" s="59"/>
      <c r="BE220" s="59"/>
      <c r="BF220" s="59">
        <f t="shared" si="54"/>
        <v>30855</v>
      </c>
      <c r="BG220" s="60">
        <f>(AY220=AY2099)*AX220</f>
        <v>0</v>
      </c>
      <c r="BH220" s="60">
        <f>(AY220=AY2101)*AX220</f>
        <v>0</v>
      </c>
      <c r="BI220" s="89">
        <v>492</v>
      </c>
      <c r="BJ220" s="89">
        <v>369.7</v>
      </c>
      <c r="BK220" s="59">
        <f t="shared" si="55"/>
        <v>344144.93796000001</v>
      </c>
      <c r="BL220" s="60">
        <f>(BK220=BK2101)*AX220</f>
        <v>0</v>
      </c>
      <c r="BM220" s="85">
        <f>(BK220=BK2101)*AY220</f>
        <v>0</v>
      </c>
      <c r="BN220" s="85">
        <f t="shared" si="56"/>
        <v>0</v>
      </c>
      <c r="BO220" s="85">
        <f t="shared" si="57"/>
        <v>0</v>
      </c>
      <c r="BP220" s="60">
        <f>(BK220=BK2099)*AX220</f>
        <v>0</v>
      </c>
      <c r="BQ220" s="64">
        <f>(BK220=BK2099)*AY220</f>
        <v>0</v>
      </c>
      <c r="BR220" s="85">
        <f t="shared" si="58"/>
        <v>0</v>
      </c>
      <c r="BS220" s="85">
        <f t="shared" si="59"/>
        <v>0</v>
      </c>
      <c r="BT220" s="59">
        <f>(J19-BI220)*J10</f>
        <v>-162900.00594</v>
      </c>
      <c r="BU220" s="59">
        <f>(J21-BJ220)*J12</f>
        <v>507044.94390000001</v>
      </c>
      <c r="BV220" s="66"/>
      <c r="BW220" s="66"/>
      <c r="BX220" s="67"/>
      <c r="BY220" s="67"/>
      <c r="BZ220" s="67"/>
      <c r="CE220" s="92"/>
      <c r="CF220" s="76"/>
      <c r="CH220" s="67"/>
      <c r="CI220" s="67"/>
      <c r="CJ220" s="67"/>
      <c r="CK220" s="67"/>
      <c r="CL220" s="1"/>
      <c r="CM220" s="1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</row>
    <row r="221" spans="2:123" ht="21" customHeight="1" x14ac:dyDescent="0.25">
      <c r="B221" s="21">
        <f t="shared" si="47"/>
        <v>32720</v>
      </c>
      <c r="C221" s="22">
        <f t="shared" si="48"/>
        <v>1.3124156545209176</v>
      </c>
      <c r="D221" s="23">
        <f t="shared" si="49"/>
        <v>486.25</v>
      </c>
      <c r="E221" s="23">
        <f t="shared" si="50"/>
        <v>370.5</v>
      </c>
      <c r="F221" s="127">
        <f t="shared" si="51"/>
        <v>24312.5</v>
      </c>
      <c r="G221" s="127">
        <f t="shared" si="52"/>
        <v>55575</v>
      </c>
      <c r="H221" s="6"/>
      <c r="I221" s="3"/>
      <c r="J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T221" s="89"/>
      <c r="AU221" s="89"/>
      <c r="AX221" s="125">
        <v>32720</v>
      </c>
      <c r="AY221" s="59">
        <f t="shared" si="53"/>
        <v>1.3124156545209176</v>
      </c>
      <c r="AZ221" s="59">
        <f>BI221*K36</f>
        <v>24312.5</v>
      </c>
      <c r="BA221" s="59"/>
      <c r="BB221" s="59"/>
      <c r="BC221" s="59">
        <f>K41*BJ221</f>
        <v>55575</v>
      </c>
      <c r="BD221" s="59"/>
      <c r="BE221" s="59"/>
      <c r="BF221" s="59">
        <f t="shared" si="54"/>
        <v>31262.5</v>
      </c>
      <c r="BG221" s="60">
        <f>(AY221=AY2099)*AX221</f>
        <v>0</v>
      </c>
      <c r="BH221" s="60">
        <f>(AY221=AY2101)*AX221</f>
        <v>0</v>
      </c>
      <c r="BI221" s="89">
        <v>486.25</v>
      </c>
      <c r="BJ221" s="89">
        <v>370.5</v>
      </c>
      <c r="BK221" s="59">
        <f t="shared" si="55"/>
        <v>343737.43795999995</v>
      </c>
      <c r="BL221" s="60">
        <f>(BK221=BK2101)*AX221</f>
        <v>0</v>
      </c>
      <c r="BM221" s="85">
        <f>(BK221=BK2101)*AY221</f>
        <v>0</v>
      </c>
      <c r="BN221" s="85">
        <f t="shared" si="56"/>
        <v>0</v>
      </c>
      <c r="BO221" s="85">
        <f t="shared" si="57"/>
        <v>0</v>
      </c>
      <c r="BP221" s="60">
        <f>(BK221=BK2099)*AX221</f>
        <v>0</v>
      </c>
      <c r="BQ221" s="64">
        <f>(BK221=BK2099)*AY221</f>
        <v>0</v>
      </c>
      <c r="BR221" s="85">
        <f t="shared" si="58"/>
        <v>0</v>
      </c>
      <c r="BS221" s="85">
        <f t="shared" si="59"/>
        <v>0</v>
      </c>
      <c r="BT221" s="59">
        <f>(J19-BI221)*J10</f>
        <v>-163187.50594</v>
      </c>
      <c r="BU221" s="59">
        <f>(J21-BJ221)*J12</f>
        <v>506924.94389999995</v>
      </c>
      <c r="BV221" s="66"/>
      <c r="BW221" s="66"/>
      <c r="BX221" s="67"/>
      <c r="BY221" s="67"/>
      <c r="BZ221" s="67"/>
      <c r="CE221" s="92"/>
      <c r="CF221" s="76"/>
      <c r="CH221" s="67"/>
      <c r="CI221" s="67"/>
      <c r="CJ221" s="67"/>
      <c r="CK221" s="67"/>
      <c r="CL221" s="1"/>
      <c r="CM221" s="1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</row>
    <row r="222" spans="2:123" ht="21" customHeight="1" x14ac:dyDescent="0.25">
      <c r="B222" s="21">
        <f t="shared" si="47"/>
        <v>32727</v>
      </c>
      <c r="C222" s="22">
        <f t="shared" si="48"/>
        <v>1.3353136225476652</v>
      </c>
      <c r="D222" s="23">
        <f t="shared" si="49"/>
        <v>483.25</v>
      </c>
      <c r="E222" s="23">
        <f t="shared" si="50"/>
        <v>361.9</v>
      </c>
      <c r="F222" s="127">
        <f t="shared" si="51"/>
        <v>24162.5</v>
      </c>
      <c r="G222" s="127">
        <f t="shared" si="52"/>
        <v>54285</v>
      </c>
      <c r="H222" s="6"/>
      <c r="I222" s="3"/>
      <c r="J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T222" s="89"/>
      <c r="AU222" s="89"/>
      <c r="AX222" s="125">
        <v>32727</v>
      </c>
      <c r="AY222" s="59">
        <f t="shared" si="53"/>
        <v>1.3353136225476652</v>
      </c>
      <c r="AZ222" s="59">
        <f>BI222*K36</f>
        <v>24162.5</v>
      </c>
      <c r="BA222" s="59"/>
      <c r="BB222" s="59"/>
      <c r="BC222" s="59">
        <f>K41*BJ222</f>
        <v>54285</v>
      </c>
      <c r="BD222" s="59"/>
      <c r="BE222" s="59"/>
      <c r="BF222" s="59">
        <f t="shared" si="54"/>
        <v>30122.5</v>
      </c>
      <c r="BG222" s="60">
        <f>(AY222=AY2099)*AX222</f>
        <v>0</v>
      </c>
      <c r="BH222" s="60">
        <f>(AY222=AY2101)*AX222</f>
        <v>0</v>
      </c>
      <c r="BI222" s="89">
        <v>483.25</v>
      </c>
      <c r="BJ222" s="89">
        <v>361.9</v>
      </c>
      <c r="BK222" s="59">
        <f t="shared" si="55"/>
        <v>344877.43795999995</v>
      </c>
      <c r="BL222" s="60">
        <f>(BK222=BK2101)*AX222</f>
        <v>0</v>
      </c>
      <c r="BM222" s="85">
        <f>(BK222=BK2101)*AY222</f>
        <v>0</v>
      </c>
      <c r="BN222" s="85">
        <f t="shared" si="56"/>
        <v>0</v>
      </c>
      <c r="BO222" s="85">
        <f t="shared" si="57"/>
        <v>0</v>
      </c>
      <c r="BP222" s="60">
        <f>(BK222=BK2099)*AX222</f>
        <v>0</v>
      </c>
      <c r="BQ222" s="64">
        <f>(BK222=BK2099)*AY222</f>
        <v>0</v>
      </c>
      <c r="BR222" s="85">
        <f t="shared" si="58"/>
        <v>0</v>
      </c>
      <c r="BS222" s="85">
        <f t="shared" si="59"/>
        <v>0</v>
      </c>
      <c r="BT222" s="59">
        <f>(J19-BI222)*J10</f>
        <v>-163337.50594</v>
      </c>
      <c r="BU222" s="59">
        <f>(J21-BJ222)*J12</f>
        <v>508214.94389999995</v>
      </c>
      <c r="BV222" s="66"/>
      <c r="BW222" s="66"/>
      <c r="BX222" s="67"/>
      <c r="BY222" s="67"/>
      <c r="BZ222" s="67"/>
      <c r="CE222" s="92"/>
      <c r="CF222" s="76"/>
      <c r="CH222" s="67"/>
      <c r="CI222" s="67"/>
      <c r="CJ222" s="67"/>
      <c r="CK222" s="67"/>
      <c r="CL222" s="1"/>
      <c r="CM222" s="1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</row>
    <row r="223" spans="2:123" ht="21" customHeight="1" x14ac:dyDescent="0.25">
      <c r="B223" s="21">
        <f t="shared" si="47"/>
        <v>32734</v>
      </c>
      <c r="C223" s="22">
        <f t="shared" si="48"/>
        <v>1.3160409556313992</v>
      </c>
      <c r="D223" s="23">
        <f t="shared" si="49"/>
        <v>482</v>
      </c>
      <c r="E223" s="23">
        <f t="shared" si="50"/>
        <v>366.25</v>
      </c>
      <c r="F223" s="127">
        <f t="shared" si="51"/>
        <v>24100</v>
      </c>
      <c r="G223" s="127">
        <f t="shared" si="52"/>
        <v>54937.5</v>
      </c>
      <c r="H223" s="6"/>
      <c r="I223" s="3"/>
      <c r="J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T223" s="89"/>
      <c r="AU223" s="89"/>
      <c r="AX223" s="125">
        <v>32734</v>
      </c>
      <c r="AY223" s="59">
        <f t="shared" si="53"/>
        <v>1.3160409556313992</v>
      </c>
      <c r="AZ223" s="59">
        <f>BI223*K36</f>
        <v>24100</v>
      </c>
      <c r="BA223" s="59"/>
      <c r="BB223" s="59"/>
      <c r="BC223" s="59">
        <f>K41*BJ223</f>
        <v>54937.5</v>
      </c>
      <c r="BD223" s="59"/>
      <c r="BE223" s="59"/>
      <c r="BF223" s="59">
        <f t="shared" si="54"/>
        <v>30837.5</v>
      </c>
      <c r="BG223" s="60">
        <f>(AY223=AY2099)*AX223</f>
        <v>0</v>
      </c>
      <c r="BH223" s="60">
        <f>(AY223=AY2101)*AX223</f>
        <v>0</v>
      </c>
      <c r="BI223" s="89">
        <v>482</v>
      </c>
      <c r="BJ223" s="89">
        <v>366.25</v>
      </c>
      <c r="BK223" s="59">
        <f t="shared" si="55"/>
        <v>344162.43795999995</v>
      </c>
      <c r="BL223" s="60">
        <f>(BK223=BK2101)*AX223</f>
        <v>0</v>
      </c>
      <c r="BM223" s="85">
        <f>(BK223=BK2101)*AY223</f>
        <v>0</v>
      </c>
      <c r="BN223" s="85">
        <f t="shared" si="56"/>
        <v>0</v>
      </c>
      <c r="BO223" s="85">
        <f t="shared" si="57"/>
        <v>0</v>
      </c>
      <c r="BP223" s="60">
        <f>(BK223=BK2099)*AX223</f>
        <v>0</v>
      </c>
      <c r="BQ223" s="64">
        <f>(BK223=BK2099)*AY223</f>
        <v>0</v>
      </c>
      <c r="BR223" s="85">
        <f t="shared" si="58"/>
        <v>0</v>
      </c>
      <c r="BS223" s="85">
        <f t="shared" si="59"/>
        <v>0</v>
      </c>
      <c r="BT223" s="59">
        <f>(J19-BI223)*J10</f>
        <v>-163400.00594</v>
      </c>
      <c r="BU223" s="59">
        <f>(J21-BJ223)*J12</f>
        <v>507562.44389999995</v>
      </c>
      <c r="BV223" s="66"/>
      <c r="BW223" s="66"/>
      <c r="BX223" s="67"/>
      <c r="BY223" s="67"/>
      <c r="BZ223" s="67"/>
      <c r="CE223" s="92"/>
      <c r="CF223" s="76"/>
      <c r="CH223" s="67"/>
      <c r="CI223" s="67"/>
      <c r="CJ223" s="67"/>
      <c r="CK223" s="67"/>
      <c r="CL223" s="1"/>
      <c r="CM223" s="1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</row>
    <row r="224" spans="2:123" ht="21" customHeight="1" x14ac:dyDescent="0.25">
      <c r="B224" s="21">
        <f t="shared" si="47"/>
        <v>32741</v>
      </c>
      <c r="C224" s="22">
        <f t="shared" si="48"/>
        <v>1.3205715078374254</v>
      </c>
      <c r="D224" s="23">
        <f t="shared" si="49"/>
        <v>476</v>
      </c>
      <c r="E224" s="23">
        <f t="shared" si="50"/>
        <v>360.45</v>
      </c>
      <c r="F224" s="127">
        <f t="shared" si="51"/>
        <v>23800</v>
      </c>
      <c r="G224" s="127">
        <f t="shared" si="52"/>
        <v>54067.5</v>
      </c>
      <c r="H224" s="6"/>
      <c r="I224" s="3"/>
      <c r="J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T224" s="89"/>
      <c r="AU224" s="89"/>
      <c r="AX224" s="125">
        <v>32741</v>
      </c>
      <c r="AY224" s="59">
        <f t="shared" si="53"/>
        <v>1.3205715078374254</v>
      </c>
      <c r="AZ224" s="59">
        <f>BI224*K36</f>
        <v>23800</v>
      </c>
      <c r="BA224" s="59"/>
      <c r="BB224" s="59"/>
      <c r="BC224" s="59">
        <f>K41*BJ224</f>
        <v>54067.5</v>
      </c>
      <c r="BD224" s="59"/>
      <c r="BE224" s="59"/>
      <c r="BF224" s="59">
        <f t="shared" si="54"/>
        <v>30267.5</v>
      </c>
      <c r="BG224" s="60">
        <f>(AY224=AY2099)*AX224</f>
        <v>0</v>
      </c>
      <c r="BH224" s="60">
        <f>(AY224=AY2101)*AX224</f>
        <v>0</v>
      </c>
      <c r="BI224" s="89">
        <v>476</v>
      </c>
      <c r="BJ224" s="89">
        <v>360.45</v>
      </c>
      <c r="BK224" s="59">
        <f t="shared" si="55"/>
        <v>344732.43796000001</v>
      </c>
      <c r="BL224" s="60">
        <f>(BK224=BK2101)*AX224</f>
        <v>0</v>
      </c>
      <c r="BM224" s="85">
        <f>(BK224=BK2101)*AY224</f>
        <v>0</v>
      </c>
      <c r="BN224" s="85">
        <f t="shared" si="56"/>
        <v>0</v>
      </c>
      <c r="BO224" s="85">
        <f t="shared" si="57"/>
        <v>0</v>
      </c>
      <c r="BP224" s="60">
        <f>(BK224=BK2099)*AX224</f>
        <v>0</v>
      </c>
      <c r="BQ224" s="64">
        <f>(BK224=BK2099)*AY224</f>
        <v>0</v>
      </c>
      <c r="BR224" s="85">
        <f t="shared" si="58"/>
        <v>0</v>
      </c>
      <c r="BS224" s="85">
        <f t="shared" si="59"/>
        <v>0</v>
      </c>
      <c r="BT224" s="59">
        <f>(J19-BI224)*J10</f>
        <v>-163700.00594</v>
      </c>
      <c r="BU224" s="59">
        <f>(J21-BJ224)*J12</f>
        <v>508432.44390000001</v>
      </c>
      <c r="BV224" s="66"/>
      <c r="BW224" s="66"/>
      <c r="BX224" s="67"/>
      <c r="BY224" s="67"/>
      <c r="BZ224" s="67"/>
      <c r="CE224" s="92"/>
      <c r="CF224" s="76"/>
      <c r="CH224" s="67"/>
      <c r="CI224" s="67"/>
      <c r="CJ224" s="67"/>
      <c r="CK224" s="67"/>
      <c r="CL224" s="1"/>
      <c r="CM224" s="1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</row>
    <row r="225" spans="2:123" ht="21" customHeight="1" x14ac:dyDescent="0.25">
      <c r="B225" s="21">
        <f t="shared" si="47"/>
        <v>32748</v>
      </c>
      <c r="C225" s="22">
        <f t="shared" si="48"/>
        <v>1.3174735670562048</v>
      </c>
      <c r="D225" s="23">
        <f t="shared" si="49"/>
        <v>473.5</v>
      </c>
      <c r="E225" s="23">
        <f t="shared" si="50"/>
        <v>359.4</v>
      </c>
      <c r="F225" s="127">
        <f t="shared" si="51"/>
        <v>23675</v>
      </c>
      <c r="G225" s="127">
        <f t="shared" si="52"/>
        <v>53910</v>
      </c>
      <c r="H225" s="6"/>
      <c r="I225" s="3"/>
      <c r="J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T225" s="89"/>
      <c r="AU225" s="89"/>
      <c r="AX225" s="125">
        <v>32748</v>
      </c>
      <c r="AY225" s="59">
        <f t="shared" si="53"/>
        <v>1.3174735670562048</v>
      </c>
      <c r="AZ225" s="59">
        <f>BI225*K36</f>
        <v>23675</v>
      </c>
      <c r="BA225" s="59"/>
      <c r="BB225" s="59"/>
      <c r="BC225" s="59">
        <f>K41*BJ225</f>
        <v>53910</v>
      </c>
      <c r="BD225" s="59"/>
      <c r="BE225" s="59"/>
      <c r="BF225" s="59">
        <f t="shared" si="54"/>
        <v>30235</v>
      </c>
      <c r="BG225" s="60">
        <f>(AY225=AY2099)*AX225</f>
        <v>0</v>
      </c>
      <c r="BH225" s="60">
        <f>(AY225=AY2101)*AX225</f>
        <v>0</v>
      </c>
      <c r="BI225" s="89">
        <v>473.5</v>
      </c>
      <c r="BJ225" s="89">
        <v>359.4</v>
      </c>
      <c r="BK225" s="59">
        <f t="shared" si="55"/>
        <v>344764.93795999995</v>
      </c>
      <c r="BL225" s="60">
        <f>(BK225=BK2101)*AX225</f>
        <v>0</v>
      </c>
      <c r="BM225" s="85">
        <f>(BK225=BK2101)*AY225</f>
        <v>0</v>
      </c>
      <c r="BN225" s="85">
        <f t="shared" si="56"/>
        <v>0</v>
      </c>
      <c r="BO225" s="85">
        <f t="shared" si="57"/>
        <v>0</v>
      </c>
      <c r="BP225" s="60">
        <f>(BK225=BK2099)*AX225</f>
        <v>0</v>
      </c>
      <c r="BQ225" s="64">
        <f>(BK225=BK2099)*AY225</f>
        <v>0</v>
      </c>
      <c r="BR225" s="85">
        <f t="shared" si="58"/>
        <v>0</v>
      </c>
      <c r="BS225" s="85">
        <f t="shared" si="59"/>
        <v>0</v>
      </c>
      <c r="BT225" s="59">
        <f>(J19-BI225)*J10</f>
        <v>-163825.00594</v>
      </c>
      <c r="BU225" s="59">
        <f>(J21-BJ225)*J12</f>
        <v>508589.94389999995</v>
      </c>
      <c r="BV225" s="66"/>
      <c r="BW225" s="66"/>
      <c r="BX225" s="67"/>
      <c r="BY225" s="67"/>
      <c r="BZ225" s="67"/>
      <c r="CE225" s="92"/>
      <c r="CF225" s="76"/>
      <c r="CH225" s="67"/>
      <c r="CI225" s="67"/>
      <c r="CJ225" s="67"/>
      <c r="CK225" s="67"/>
      <c r="CL225" s="1"/>
      <c r="CM225" s="1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</row>
    <row r="226" spans="2:123" ht="21" customHeight="1" x14ac:dyDescent="0.25">
      <c r="B226" s="21">
        <f t="shared" si="47"/>
        <v>32755</v>
      </c>
      <c r="C226" s="22">
        <f t="shared" si="48"/>
        <v>1.3167408231368185</v>
      </c>
      <c r="D226" s="23">
        <f t="shared" si="49"/>
        <v>473.5</v>
      </c>
      <c r="E226" s="23">
        <f t="shared" si="50"/>
        <v>359.6</v>
      </c>
      <c r="F226" s="127">
        <f t="shared" si="51"/>
        <v>23675</v>
      </c>
      <c r="G226" s="127">
        <f t="shared" si="52"/>
        <v>53940</v>
      </c>
      <c r="H226" s="6"/>
      <c r="I226" s="3"/>
      <c r="J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T226" s="89"/>
      <c r="AU226" s="89"/>
      <c r="AX226" s="125">
        <v>32755</v>
      </c>
      <c r="AY226" s="59">
        <f t="shared" si="53"/>
        <v>1.3167408231368185</v>
      </c>
      <c r="AZ226" s="59">
        <f>BI226*K36</f>
        <v>23675</v>
      </c>
      <c r="BA226" s="59"/>
      <c r="BB226" s="59"/>
      <c r="BC226" s="59">
        <f>K41*BJ226</f>
        <v>53940</v>
      </c>
      <c r="BD226" s="59"/>
      <c r="BE226" s="59"/>
      <c r="BF226" s="59">
        <f t="shared" si="54"/>
        <v>30265</v>
      </c>
      <c r="BG226" s="60">
        <f>(AY226=AY2099)*AX226</f>
        <v>0</v>
      </c>
      <c r="BH226" s="60">
        <f>(AY226=AY2101)*AX226</f>
        <v>0</v>
      </c>
      <c r="BI226" s="89">
        <v>473.5</v>
      </c>
      <c r="BJ226" s="89">
        <v>359.6</v>
      </c>
      <c r="BK226" s="59">
        <f t="shared" si="55"/>
        <v>344734.93796000001</v>
      </c>
      <c r="BL226" s="60">
        <f>(BK226=BK2101)*AX226</f>
        <v>0</v>
      </c>
      <c r="BM226" s="85">
        <f>(BK226=BK2101)*AY226</f>
        <v>0</v>
      </c>
      <c r="BN226" s="85">
        <f t="shared" si="56"/>
        <v>0</v>
      </c>
      <c r="BO226" s="85">
        <f t="shared" si="57"/>
        <v>0</v>
      </c>
      <c r="BP226" s="60">
        <f>(BK226=BK2099)*AX226</f>
        <v>0</v>
      </c>
      <c r="BQ226" s="64">
        <f>(BK226=BK2099)*AY226</f>
        <v>0</v>
      </c>
      <c r="BR226" s="85">
        <f t="shared" si="58"/>
        <v>0</v>
      </c>
      <c r="BS226" s="85">
        <f t="shared" si="59"/>
        <v>0</v>
      </c>
      <c r="BT226" s="59">
        <f>(J19-BI226)*J10</f>
        <v>-163825.00594</v>
      </c>
      <c r="BU226" s="59">
        <f>(J21-BJ226)*J12</f>
        <v>508559.94390000001</v>
      </c>
      <c r="BV226" s="66"/>
      <c r="BW226" s="66"/>
      <c r="BX226" s="67"/>
      <c r="BY226" s="67"/>
      <c r="BZ226" s="67"/>
      <c r="CE226" s="92"/>
      <c r="CF226" s="76"/>
      <c r="CH226" s="67"/>
      <c r="CI226" s="67"/>
      <c r="CJ226" s="67"/>
      <c r="CK226" s="67"/>
      <c r="CL226" s="1"/>
      <c r="CM226" s="1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</row>
    <row r="227" spans="2:123" ht="21" customHeight="1" x14ac:dyDescent="0.25">
      <c r="B227" s="21">
        <f t="shared" si="47"/>
        <v>32762</v>
      </c>
      <c r="C227" s="22">
        <f t="shared" si="48"/>
        <v>1.3352073085031624</v>
      </c>
      <c r="D227" s="23">
        <f t="shared" si="49"/>
        <v>475</v>
      </c>
      <c r="E227" s="23">
        <f t="shared" si="50"/>
        <v>355.75</v>
      </c>
      <c r="F227" s="127">
        <f t="shared" si="51"/>
        <v>23750</v>
      </c>
      <c r="G227" s="127">
        <f t="shared" si="52"/>
        <v>53362.5</v>
      </c>
      <c r="H227" s="6"/>
      <c r="I227" s="3"/>
      <c r="J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T227" s="89"/>
      <c r="AU227" s="89"/>
      <c r="AX227" s="125">
        <v>32762</v>
      </c>
      <c r="AY227" s="59">
        <f t="shared" si="53"/>
        <v>1.3352073085031624</v>
      </c>
      <c r="AZ227" s="59">
        <f>BI227*K36</f>
        <v>23750</v>
      </c>
      <c r="BA227" s="59"/>
      <c r="BB227" s="59"/>
      <c r="BC227" s="59">
        <f>K41*BJ227</f>
        <v>53362.5</v>
      </c>
      <c r="BD227" s="59"/>
      <c r="BE227" s="59"/>
      <c r="BF227" s="59">
        <f t="shared" si="54"/>
        <v>29612.5</v>
      </c>
      <c r="BG227" s="60">
        <f>(AY227=AY2099)*AX227</f>
        <v>0</v>
      </c>
      <c r="BH227" s="60">
        <f>(AY227=AY2101)*AX227</f>
        <v>0</v>
      </c>
      <c r="BI227" s="89">
        <v>475</v>
      </c>
      <c r="BJ227" s="89">
        <v>355.75</v>
      </c>
      <c r="BK227" s="59">
        <f t="shared" si="55"/>
        <v>345387.43795999995</v>
      </c>
      <c r="BL227" s="60">
        <f>(BK227=BK2101)*AX227</f>
        <v>0</v>
      </c>
      <c r="BM227" s="85">
        <f>(BK227=BK2101)*AY227</f>
        <v>0</v>
      </c>
      <c r="BN227" s="85">
        <f t="shared" si="56"/>
        <v>0</v>
      </c>
      <c r="BO227" s="85">
        <f t="shared" si="57"/>
        <v>0</v>
      </c>
      <c r="BP227" s="60">
        <f>(BK227=BK2099)*AX227</f>
        <v>0</v>
      </c>
      <c r="BQ227" s="64">
        <f>(BK227=BK2099)*AY227</f>
        <v>0</v>
      </c>
      <c r="BR227" s="85">
        <f t="shared" si="58"/>
        <v>0</v>
      </c>
      <c r="BS227" s="85">
        <f t="shared" si="59"/>
        <v>0</v>
      </c>
      <c r="BT227" s="59">
        <f>(J19-BI227)*J10</f>
        <v>-163750.00594</v>
      </c>
      <c r="BU227" s="59">
        <f>(J21-BJ227)*J12</f>
        <v>509137.44389999995</v>
      </c>
      <c r="BV227" s="66"/>
      <c r="BW227" s="66"/>
      <c r="BX227" s="67"/>
      <c r="BY227" s="67"/>
      <c r="BZ227" s="67"/>
      <c r="CE227" s="92"/>
      <c r="CF227" s="76"/>
      <c r="CH227" s="67"/>
      <c r="CI227" s="67"/>
      <c r="CJ227" s="67"/>
      <c r="CK227" s="67"/>
      <c r="CL227" s="1"/>
      <c r="CM227" s="1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</row>
    <row r="228" spans="2:123" ht="21" customHeight="1" x14ac:dyDescent="0.25">
      <c r="B228" s="21">
        <f t="shared" si="47"/>
        <v>32769</v>
      </c>
      <c r="C228" s="22">
        <f t="shared" si="48"/>
        <v>1.3113181693614691</v>
      </c>
      <c r="D228" s="23">
        <f t="shared" si="49"/>
        <v>478.5</v>
      </c>
      <c r="E228" s="23">
        <f t="shared" si="50"/>
        <v>364.9</v>
      </c>
      <c r="F228" s="127">
        <f t="shared" si="51"/>
        <v>23925</v>
      </c>
      <c r="G228" s="127">
        <f t="shared" si="52"/>
        <v>54735</v>
      </c>
      <c r="H228" s="6"/>
      <c r="I228" s="3"/>
      <c r="J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T228" s="89"/>
      <c r="AU228" s="89"/>
      <c r="AX228" s="125">
        <v>32769</v>
      </c>
      <c r="AY228" s="59">
        <f t="shared" si="53"/>
        <v>1.3113181693614691</v>
      </c>
      <c r="AZ228" s="59">
        <f>BI228*K36</f>
        <v>23925</v>
      </c>
      <c r="BA228" s="59"/>
      <c r="BB228" s="59"/>
      <c r="BC228" s="59">
        <f>K41*BJ228</f>
        <v>54735</v>
      </c>
      <c r="BD228" s="59"/>
      <c r="BE228" s="59"/>
      <c r="BF228" s="59">
        <f t="shared" si="54"/>
        <v>30810</v>
      </c>
      <c r="BG228" s="60">
        <f>(AY228=AY2099)*AX228</f>
        <v>0</v>
      </c>
      <c r="BH228" s="60">
        <f>(AY228=AY2101)*AX228</f>
        <v>0</v>
      </c>
      <c r="BI228" s="89">
        <v>478.5</v>
      </c>
      <c r="BJ228" s="89">
        <v>364.9</v>
      </c>
      <c r="BK228" s="59">
        <f t="shared" si="55"/>
        <v>344189.93795999995</v>
      </c>
      <c r="BL228" s="60">
        <f>(BK228=BK2101)*AX228</f>
        <v>0</v>
      </c>
      <c r="BM228" s="85">
        <f>(BK228=BK2101)*AY228</f>
        <v>0</v>
      </c>
      <c r="BN228" s="85">
        <f t="shared" si="56"/>
        <v>0</v>
      </c>
      <c r="BO228" s="85">
        <f t="shared" si="57"/>
        <v>0</v>
      </c>
      <c r="BP228" s="60">
        <f>(BK228=BK2099)*AX228</f>
        <v>0</v>
      </c>
      <c r="BQ228" s="64">
        <f>(BK228=BK2099)*AY228</f>
        <v>0</v>
      </c>
      <c r="BR228" s="85">
        <f t="shared" si="58"/>
        <v>0</v>
      </c>
      <c r="BS228" s="85">
        <f t="shared" si="59"/>
        <v>0</v>
      </c>
      <c r="BT228" s="59">
        <f>(J19-BI228)*J10</f>
        <v>-163575.00594</v>
      </c>
      <c r="BU228" s="59">
        <f>(J21-BJ228)*J12</f>
        <v>507764.94389999995</v>
      </c>
      <c r="BV228" s="66"/>
      <c r="BW228" s="66"/>
      <c r="BX228" s="67"/>
      <c r="BY228" s="67"/>
      <c r="BZ228" s="67"/>
      <c r="CE228" s="92"/>
      <c r="CF228" s="76"/>
      <c r="CH228" s="67"/>
      <c r="CI228" s="67"/>
      <c r="CJ228" s="67"/>
      <c r="CK228" s="67"/>
      <c r="CL228" s="1"/>
      <c r="CM228" s="1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</row>
    <row r="229" spans="2:123" ht="21" customHeight="1" x14ac:dyDescent="0.25">
      <c r="B229" s="21">
        <f t="shared" si="47"/>
        <v>32776</v>
      </c>
      <c r="C229" s="22">
        <f t="shared" si="48"/>
        <v>1.3465211459754434</v>
      </c>
      <c r="D229" s="23">
        <f t="shared" si="49"/>
        <v>493.5</v>
      </c>
      <c r="E229" s="23">
        <f t="shared" si="50"/>
        <v>366.5</v>
      </c>
      <c r="F229" s="127">
        <f t="shared" si="51"/>
        <v>24675</v>
      </c>
      <c r="G229" s="127">
        <f t="shared" si="52"/>
        <v>54975</v>
      </c>
      <c r="H229" s="6"/>
      <c r="I229" s="3"/>
      <c r="J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T229" s="89"/>
      <c r="AU229" s="89"/>
      <c r="AX229" s="125">
        <v>32776</v>
      </c>
      <c r="AY229" s="59">
        <f t="shared" si="53"/>
        <v>1.3465211459754434</v>
      </c>
      <c r="AZ229" s="59">
        <f>BI229*K36</f>
        <v>24675</v>
      </c>
      <c r="BA229" s="59"/>
      <c r="BB229" s="59"/>
      <c r="BC229" s="59">
        <f>K41*BJ229</f>
        <v>54975</v>
      </c>
      <c r="BD229" s="59"/>
      <c r="BE229" s="59"/>
      <c r="BF229" s="59">
        <f t="shared" si="54"/>
        <v>30300</v>
      </c>
      <c r="BG229" s="60">
        <f>(AY229=AY2099)*AX229</f>
        <v>0</v>
      </c>
      <c r="BH229" s="60">
        <f>(AY229=AY2101)*AX229</f>
        <v>0</v>
      </c>
      <c r="BI229" s="89">
        <v>493.5</v>
      </c>
      <c r="BJ229" s="89">
        <v>366.5</v>
      </c>
      <c r="BK229" s="59">
        <f t="shared" si="55"/>
        <v>344699.93795999995</v>
      </c>
      <c r="BL229" s="60">
        <f>(BK229=BK2101)*AX229</f>
        <v>0</v>
      </c>
      <c r="BM229" s="85">
        <f>(BK229=BK2101)*AY229</f>
        <v>0</v>
      </c>
      <c r="BN229" s="85">
        <f t="shared" si="56"/>
        <v>0</v>
      </c>
      <c r="BO229" s="85">
        <f t="shared" si="57"/>
        <v>0</v>
      </c>
      <c r="BP229" s="60">
        <f>(BK229=BK2099)*AX229</f>
        <v>0</v>
      </c>
      <c r="BQ229" s="64">
        <f>(BK229=BK2099)*AY229</f>
        <v>0</v>
      </c>
      <c r="BR229" s="85">
        <f t="shared" si="58"/>
        <v>0</v>
      </c>
      <c r="BS229" s="85">
        <f t="shared" si="59"/>
        <v>0</v>
      </c>
      <c r="BT229" s="59">
        <f>(J19-BI229)*J10</f>
        <v>-162825.00594</v>
      </c>
      <c r="BU229" s="59">
        <f>(J21-BJ229)*J12</f>
        <v>507524.94389999995</v>
      </c>
      <c r="BV229" s="66"/>
      <c r="BW229" s="66"/>
      <c r="BX229" s="67"/>
      <c r="BY229" s="67"/>
      <c r="BZ229" s="67"/>
      <c r="CE229" s="92"/>
      <c r="CF229" s="76"/>
      <c r="CH229" s="67"/>
      <c r="CI229" s="67"/>
      <c r="CJ229" s="67"/>
      <c r="CK229" s="67"/>
      <c r="CL229" s="1"/>
      <c r="CM229" s="1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</row>
    <row r="230" spans="2:123" ht="21" customHeight="1" x14ac:dyDescent="0.25">
      <c r="B230" s="21">
        <f t="shared" si="47"/>
        <v>32783</v>
      </c>
      <c r="C230" s="22">
        <f t="shared" si="48"/>
        <v>1.3415977961432506</v>
      </c>
      <c r="D230" s="23">
        <f t="shared" si="49"/>
        <v>487</v>
      </c>
      <c r="E230" s="23">
        <f t="shared" si="50"/>
        <v>363</v>
      </c>
      <c r="F230" s="127">
        <f t="shared" si="51"/>
        <v>24350</v>
      </c>
      <c r="G230" s="127">
        <f t="shared" si="52"/>
        <v>54450</v>
      </c>
      <c r="H230" s="6"/>
      <c r="I230" s="3"/>
      <c r="J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T230" s="89"/>
      <c r="AU230" s="89"/>
      <c r="AX230" s="125">
        <v>32783</v>
      </c>
      <c r="AY230" s="59">
        <f t="shared" si="53"/>
        <v>1.3415977961432506</v>
      </c>
      <c r="AZ230" s="59">
        <f>BI230*K36</f>
        <v>24350</v>
      </c>
      <c r="BA230" s="59"/>
      <c r="BB230" s="59"/>
      <c r="BC230" s="59">
        <f>K41*BJ230</f>
        <v>54450</v>
      </c>
      <c r="BD230" s="59"/>
      <c r="BE230" s="59"/>
      <c r="BF230" s="59">
        <f t="shared" si="54"/>
        <v>30100</v>
      </c>
      <c r="BG230" s="60">
        <f>(AY230=AY2099)*AX230</f>
        <v>0</v>
      </c>
      <c r="BH230" s="60">
        <f>(AY230=AY2101)*AX230</f>
        <v>0</v>
      </c>
      <c r="BI230" s="89">
        <v>487</v>
      </c>
      <c r="BJ230" s="89">
        <v>363</v>
      </c>
      <c r="BK230" s="59">
        <f t="shared" si="55"/>
        <v>344899.93795999995</v>
      </c>
      <c r="BL230" s="60">
        <f>(BK230=BK2101)*AX230</f>
        <v>0</v>
      </c>
      <c r="BM230" s="85">
        <f>(BK230=BK2101)*AY230</f>
        <v>0</v>
      </c>
      <c r="BN230" s="85">
        <f t="shared" si="56"/>
        <v>0</v>
      </c>
      <c r="BO230" s="85">
        <f t="shared" si="57"/>
        <v>0</v>
      </c>
      <c r="BP230" s="60">
        <f>(BK230=BK2099)*AX230</f>
        <v>0</v>
      </c>
      <c r="BQ230" s="64">
        <f>(BK230=BK2099)*AY230</f>
        <v>0</v>
      </c>
      <c r="BR230" s="85">
        <f t="shared" ref="BR230:BR255" si="60">(BQ230&gt;0)*BI230</f>
        <v>0</v>
      </c>
      <c r="BS230" s="85">
        <f t="shared" ref="BS230:BS255" si="61">(BQ230&gt;0)*BJ230</f>
        <v>0</v>
      </c>
      <c r="BT230" s="59">
        <f>(J19-BI230)*J10</f>
        <v>-163150.00594</v>
      </c>
      <c r="BU230" s="59">
        <f>(J21-BJ230)*J12</f>
        <v>508049.94389999995</v>
      </c>
      <c r="BV230" s="66"/>
      <c r="BW230" s="66"/>
      <c r="BX230" s="67"/>
      <c r="BY230" s="67"/>
      <c r="BZ230" s="67"/>
      <c r="CE230" s="92"/>
      <c r="CF230" s="76"/>
      <c r="CH230" s="67"/>
      <c r="CI230" s="67"/>
      <c r="CJ230" s="67"/>
      <c r="CK230" s="67"/>
      <c r="CL230" s="1"/>
      <c r="CM230" s="1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</row>
    <row r="231" spans="2:123" ht="21" customHeight="1" x14ac:dyDescent="0.25">
      <c r="B231" s="21">
        <f t="shared" si="47"/>
        <v>32790</v>
      </c>
      <c r="C231" s="22">
        <f t="shared" si="48"/>
        <v>1.3367290748898679</v>
      </c>
      <c r="D231" s="23">
        <f t="shared" si="49"/>
        <v>485.5</v>
      </c>
      <c r="E231" s="23">
        <f t="shared" si="50"/>
        <v>363.2</v>
      </c>
      <c r="F231" s="127">
        <f t="shared" si="51"/>
        <v>24275</v>
      </c>
      <c r="G231" s="127">
        <f t="shared" si="52"/>
        <v>54480</v>
      </c>
      <c r="H231" s="6"/>
      <c r="I231" s="3"/>
      <c r="J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T231" s="89"/>
      <c r="AU231" s="89"/>
      <c r="AX231" s="125">
        <v>32790</v>
      </c>
      <c r="AY231" s="59">
        <f t="shared" si="53"/>
        <v>1.3367290748898679</v>
      </c>
      <c r="AZ231" s="59">
        <f>BI231*K36</f>
        <v>24275</v>
      </c>
      <c r="BA231" s="59"/>
      <c r="BB231" s="59"/>
      <c r="BC231" s="59">
        <f>K41*BJ231</f>
        <v>54480</v>
      </c>
      <c r="BD231" s="59"/>
      <c r="BE231" s="59"/>
      <c r="BF231" s="59">
        <f t="shared" si="54"/>
        <v>30205</v>
      </c>
      <c r="BG231" s="60">
        <f>(AY231=AY2099)*AX231</f>
        <v>0</v>
      </c>
      <c r="BH231" s="60">
        <f>(AY231=AY2101)*AX231</f>
        <v>0</v>
      </c>
      <c r="BI231" s="89">
        <v>485.5</v>
      </c>
      <c r="BJ231" s="89">
        <v>363.2</v>
      </c>
      <c r="BK231" s="59">
        <f t="shared" si="55"/>
        <v>344794.93796000001</v>
      </c>
      <c r="BL231" s="60">
        <f>(BK231=BK2101)*AX231</f>
        <v>0</v>
      </c>
      <c r="BM231" s="85">
        <f>(BK231=BK2101)*AY231</f>
        <v>0</v>
      </c>
      <c r="BN231" s="85">
        <f t="shared" si="56"/>
        <v>0</v>
      </c>
      <c r="BO231" s="85">
        <f t="shared" si="57"/>
        <v>0</v>
      </c>
      <c r="BP231" s="60">
        <f>(BK231=BK2099)*AX231</f>
        <v>0</v>
      </c>
      <c r="BQ231" s="64">
        <f>(BK231=BK2099)*AY231</f>
        <v>0</v>
      </c>
      <c r="BR231" s="85">
        <f t="shared" si="60"/>
        <v>0</v>
      </c>
      <c r="BS231" s="85">
        <f t="shared" si="61"/>
        <v>0</v>
      </c>
      <c r="BT231" s="59">
        <f>(J19-BI231)*J10</f>
        <v>-163225.00594</v>
      </c>
      <c r="BU231" s="59">
        <f>(J21-BJ231)*J12</f>
        <v>508019.94390000001</v>
      </c>
      <c r="BV231" s="66"/>
      <c r="BW231" s="66"/>
      <c r="BX231" s="67"/>
      <c r="BY231" s="67"/>
      <c r="BZ231" s="67"/>
      <c r="CE231" s="92"/>
      <c r="CF231" s="76"/>
      <c r="CH231" s="67"/>
      <c r="CI231" s="67"/>
      <c r="CJ231" s="67"/>
      <c r="CK231" s="67"/>
      <c r="CL231" s="1"/>
      <c r="CM231" s="1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</row>
    <row r="232" spans="2:123" ht="21" customHeight="1" x14ac:dyDescent="0.25">
      <c r="B232" s="21">
        <f t="shared" si="47"/>
        <v>32797</v>
      </c>
      <c r="C232" s="22">
        <f t="shared" si="48"/>
        <v>1.3209353206618353</v>
      </c>
      <c r="D232" s="23">
        <f t="shared" si="49"/>
        <v>483</v>
      </c>
      <c r="E232" s="23">
        <f t="shared" si="50"/>
        <v>365.65</v>
      </c>
      <c r="F232" s="127">
        <f t="shared" si="51"/>
        <v>24150</v>
      </c>
      <c r="G232" s="127">
        <f t="shared" si="52"/>
        <v>54847.5</v>
      </c>
      <c r="H232" s="6"/>
      <c r="I232" s="3"/>
      <c r="J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T232" s="89"/>
      <c r="AU232" s="89"/>
      <c r="AX232" s="125">
        <v>32797</v>
      </c>
      <c r="AY232" s="59">
        <f t="shared" si="53"/>
        <v>1.3209353206618353</v>
      </c>
      <c r="AZ232" s="59">
        <f>BI232*K36</f>
        <v>24150</v>
      </c>
      <c r="BA232" s="59"/>
      <c r="BB232" s="59"/>
      <c r="BC232" s="59">
        <f>K41*BJ232</f>
        <v>54847.5</v>
      </c>
      <c r="BD232" s="59"/>
      <c r="BE232" s="59"/>
      <c r="BF232" s="59">
        <f t="shared" si="54"/>
        <v>30697.5</v>
      </c>
      <c r="BG232" s="60">
        <f>(AY232=AY2099)*AX232</f>
        <v>0</v>
      </c>
      <c r="BH232" s="60">
        <f>(AY232=AY2101)*AX232</f>
        <v>0</v>
      </c>
      <c r="BI232" s="89">
        <v>483</v>
      </c>
      <c r="BJ232" s="89">
        <v>365.65</v>
      </c>
      <c r="BK232" s="59">
        <f t="shared" si="55"/>
        <v>344302.43795999995</v>
      </c>
      <c r="BL232" s="60">
        <f>(BK232=BK2101)*AX232</f>
        <v>0</v>
      </c>
      <c r="BM232" s="85">
        <f>(BK232=BK2101)*AY232</f>
        <v>0</v>
      </c>
      <c r="BN232" s="85">
        <f t="shared" si="56"/>
        <v>0</v>
      </c>
      <c r="BO232" s="85">
        <f t="shared" si="57"/>
        <v>0</v>
      </c>
      <c r="BP232" s="60">
        <f>(BK232=BK2099)*AX232</f>
        <v>0</v>
      </c>
      <c r="BQ232" s="64">
        <f>(BK232=BK2099)*AY232</f>
        <v>0</v>
      </c>
      <c r="BR232" s="85">
        <f t="shared" si="60"/>
        <v>0</v>
      </c>
      <c r="BS232" s="85">
        <f t="shared" si="61"/>
        <v>0</v>
      </c>
      <c r="BT232" s="59">
        <f>(J19-BI232)*J10</f>
        <v>-163350.00594</v>
      </c>
      <c r="BU232" s="59">
        <f>(J21-BJ232)*J12</f>
        <v>507652.44389999995</v>
      </c>
      <c r="BV232" s="66"/>
      <c r="BW232" s="66"/>
      <c r="BX232" s="67"/>
      <c r="BY232" s="67"/>
      <c r="BZ232" s="67"/>
      <c r="CE232" s="92"/>
      <c r="CF232" s="76"/>
      <c r="CH232" s="67"/>
      <c r="CI232" s="67"/>
      <c r="CJ232" s="67"/>
      <c r="CK232" s="67"/>
      <c r="CL232" s="1"/>
      <c r="CM232" s="1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</row>
    <row r="233" spans="2:123" ht="21" customHeight="1" x14ac:dyDescent="0.25">
      <c r="B233" s="21">
        <f t="shared" si="47"/>
        <v>32804</v>
      </c>
      <c r="C233" s="22">
        <f t="shared" si="48"/>
        <v>1.324476650563607</v>
      </c>
      <c r="D233" s="23">
        <f t="shared" si="49"/>
        <v>493.5</v>
      </c>
      <c r="E233" s="23">
        <f t="shared" si="50"/>
        <v>372.6</v>
      </c>
      <c r="F233" s="127">
        <f t="shared" si="51"/>
        <v>24675</v>
      </c>
      <c r="G233" s="127">
        <f t="shared" si="52"/>
        <v>55890</v>
      </c>
      <c r="H233" s="6"/>
      <c r="I233" s="3"/>
      <c r="J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T233" s="89"/>
      <c r="AU233" s="89"/>
      <c r="AX233" s="125">
        <v>32804</v>
      </c>
      <c r="AY233" s="59">
        <f t="shared" si="53"/>
        <v>1.324476650563607</v>
      </c>
      <c r="AZ233" s="59">
        <f>BI233*K36</f>
        <v>24675</v>
      </c>
      <c r="BA233" s="59"/>
      <c r="BB233" s="59"/>
      <c r="BC233" s="59">
        <f>K41*BJ233</f>
        <v>55890</v>
      </c>
      <c r="BD233" s="59"/>
      <c r="BE233" s="59"/>
      <c r="BF233" s="59">
        <f t="shared" si="54"/>
        <v>31215</v>
      </c>
      <c r="BG233" s="60">
        <f>(AY233=AY2099)*AX233</f>
        <v>0</v>
      </c>
      <c r="BH233" s="60">
        <f>(AY233=AY2101)*AX233</f>
        <v>0</v>
      </c>
      <c r="BI233" s="89">
        <v>493.5</v>
      </c>
      <c r="BJ233" s="89">
        <v>372.6</v>
      </c>
      <c r="BK233" s="59">
        <f t="shared" si="55"/>
        <v>343784.93796000001</v>
      </c>
      <c r="BL233" s="60">
        <f>(BK233=BK2101)*AX233</f>
        <v>0</v>
      </c>
      <c r="BM233" s="85">
        <f>(BK233=BK2101)*AY233</f>
        <v>0</v>
      </c>
      <c r="BN233" s="85">
        <f t="shared" si="56"/>
        <v>0</v>
      </c>
      <c r="BO233" s="85">
        <f t="shared" si="57"/>
        <v>0</v>
      </c>
      <c r="BP233" s="60">
        <f>(BK233=BK2099)*AX233</f>
        <v>0</v>
      </c>
      <c r="BQ233" s="64">
        <f>(BK233=BK2099)*AY233</f>
        <v>0</v>
      </c>
      <c r="BR233" s="85">
        <f t="shared" si="60"/>
        <v>0</v>
      </c>
      <c r="BS233" s="85">
        <f t="shared" si="61"/>
        <v>0</v>
      </c>
      <c r="BT233" s="59">
        <f>(J19-BI233)*J10</f>
        <v>-162825.00594</v>
      </c>
      <c r="BU233" s="59">
        <f>(J21-BJ233)*J12</f>
        <v>506609.94390000001</v>
      </c>
      <c r="BV233" s="66"/>
      <c r="BW233" s="66"/>
      <c r="BX233" s="67"/>
      <c r="BY233" s="67"/>
      <c r="BZ233" s="67"/>
      <c r="CE233" s="92"/>
      <c r="CF233" s="76"/>
      <c r="CH233" s="67"/>
      <c r="CI233" s="67"/>
      <c r="CJ233" s="67"/>
      <c r="CK233" s="67"/>
      <c r="CL233" s="1"/>
      <c r="CM233" s="1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</row>
    <row r="234" spans="2:123" ht="21" customHeight="1" x14ac:dyDescent="0.25">
      <c r="B234" s="21">
        <f t="shared" si="47"/>
        <v>32811</v>
      </c>
      <c r="C234" s="22">
        <f t="shared" si="48"/>
        <v>1.2838370565045991</v>
      </c>
      <c r="D234" s="23">
        <f t="shared" si="49"/>
        <v>488.5</v>
      </c>
      <c r="E234" s="23">
        <f t="shared" si="50"/>
        <v>380.5</v>
      </c>
      <c r="F234" s="127">
        <f t="shared" si="51"/>
        <v>24425</v>
      </c>
      <c r="G234" s="127">
        <f t="shared" si="52"/>
        <v>57075</v>
      </c>
      <c r="H234" s="6"/>
      <c r="I234" s="3"/>
      <c r="J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T234" s="89"/>
      <c r="AU234" s="89"/>
      <c r="AX234" s="125">
        <v>32811</v>
      </c>
      <c r="AY234" s="59">
        <f t="shared" si="53"/>
        <v>1.2838370565045991</v>
      </c>
      <c r="AZ234" s="59">
        <f>BI234*K36</f>
        <v>24425</v>
      </c>
      <c r="BA234" s="59"/>
      <c r="BB234" s="59"/>
      <c r="BC234" s="59">
        <f>K41*BJ234</f>
        <v>57075</v>
      </c>
      <c r="BD234" s="59"/>
      <c r="BE234" s="59"/>
      <c r="BF234" s="59">
        <f t="shared" si="54"/>
        <v>32650</v>
      </c>
      <c r="BG234" s="60">
        <f>(AY234=AY2099)*AX234</f>
        <v>0</v>
      </c>
      <c r="BH234" s="60">
        <f>(AY234=AY2101)*AX234</f>
        <v>0</v>
      </c>
      <c r="BI234" s="89">
        <v>488.5</v>
      </c>
      <c r="BJ234" s="89">
        <v>380.5</v>
      </c>
      <c r="BK234" s="59">
        <f t="shared" si="55"/>
        <v>342349.93795999995</v>
      </c>
      <c r="BL234" s="60">
        <f>(BK234=BK2101)*AX234</f>
        <v>0</v>
      </c>
      <c r="BM234" s="85">
        <f>(BK234=BK2101)*AY234</f>
        <v>0</v>
      </c>
      <c r="BN234" s="85">
        <f t="shared" si="56"/>
        <v>0</v>
      </c>
      <c r="BO234" s="85">
        <f t="shared" si="57"/>
        <v>0</v>
      </c>
      <c r="BP234" s="60">
        <f>(BK234=BK2099)*AX234</f>
        <v>0</v>
      </c>
      <c r="BQ234" s="64">
        <f>(BK234=BK2099)*AY234</f>
        <v>0</v>
      </c>
      <c r="BR234" s="85">
        <f t="shared" si="60"/>
        <v>0</v>
      </c>
      <c r="BS234" s="85">
        <f t="shared" si="61"/>
        <v>0</v>
      </c>
      <c r="BT234" s="59">
        <f>(J19-BI234)*J10</f>
        <v>-163075.00594</v>
      </c>
      <c r="BU234" s="59">
        <f>(J21-BJ234)*J12</f>
        <v>505424.94389999995</v>
      </c>
      <c r="BV234" s="66"/>
      <c r="BW234" s="66"/>
      <c r="BX234" s="67"/>
      <c r="BY234" s="67"/>
      <c r="BZ234" s="67"/>
      <c r="CE234" s="92"/>
      <c r="CF234" s="76"/>
      <c r="CH234" s="67"/>
      <c r="CI234" s="67"/>
      <c r="CJ234" s="67"/>
      <c r="CK234" s="67"/>
      <c r="CL234" s="1"/>
      <c r="CM234" s="1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</row>
    <row r="235" spans="2:123" ht="21" customHeight="1" x14ac:dyDescent="0.25">
      <c r="B235" s="21">
        <f t="shared" si="47"/>
        <v>32818</v>
      </c>
      <c r="C235" s="22">
        <f t="shared" si="48"/>
        <v>1.3040093421564811</v>
      </c>
      <c r="D235" s="23">
        <f t="shared" si="49"/>
        <v>502.5</v>
      </c>
      <c r="E235" s="23">
        <f t="shared" si="50"/>
        <v>385.35</v>
      </c>
      <c r="F235" s="127">
        <f t="shared" si="51"/>
        <v>25125</v>
      </c>
      <c r="G235" s="127">
        <f t="shared" si="52"/>
        <v>57802.5</v>
      </c>
      <c r="H235" s="6"/>
      <c r="I235" s="3"/>
      <c r="J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T235" s="89"/>
      <c r="AU235" s="89"/>
      <c r="AX235" s="125">
        <v>32818</v>
      </c>
      <c r="AY235" s="59">
        <f t="shared" si="53"/>
        <v>1.3040093421564811</v>
      </c>
      <c r="AZ235" s="59">
        <f>BI235*K36</f>
        <v>25125</v>
      </c>
      <c r="BA235" s="59"/>
      <c r="BB235" s="59"/>
      <c r="BC235" s="59">
        <f>K41*BJ235</f>
        <v>57802.5</v>
      </c>
      <c r="BD235" s="59"/>
      <c r="BE235" s="59"/>
      <c r="BF235" s="59">
        <f t="shared" si="54"/>
        <v>32677.5</v>
      </c>
      <c r="BG235" s="60">
        <f>(AY235=AY2099)*AX235</f>
        <v>0</v>
      </c>
      <c r="BH235" s="60">
        <f>(AY235=AY2101)*AX235</f>
        <v>0</v>
      </c>
      <c r="BI235" s="89">
        <v>502.5</v>
      </c>
      <c r="BJ235" s="89">
        <v>385.35</v>
      </c>
      <c r="BK235" s="59">
        <f t="shared" si="55"/>
        <v>342322.43796000001</v>
      </c>
      <c r="BL235" s="60">
        <f>(BK235=BK2101)*AX235</f>
        <v>0</v>
      </c>
      <c r="BM235" s="85">
        <f>(BK235=BK2101)*AY235</f>
        <v>0</v>
      </c>
      <c r="BN235" s="85">
        <f t="shared" si="56"/>
        <v>0</v>
      </c>
      <c r="BO235" s="85">
        <f t="shared" si="57"/>
        <v>0</v>
      </c>
      <c r="BP235" s="60">
        <f>(BK235=BK2099)*AX235</f>
        <v>0</v>
      </c>
      <c r="BQ235" s="64">
        <f>(BK235=BK2099)*AY235</f>
        <v>0</v>
      </c>
      <c r="BR235" s="85">
        <f t="shared" si="60"/>
        <v>0</v>
      </c>
      <c r="BS235" s="85">
        <f t="shared" si="61"/>
        <v>0</v>
      </c>
      <c r="BT235" s="59">
        <f>(J19-BI235)*J10</f>
        <v>-162375.00594</v>
      </c>
      <c r="BU235" s="59">
        <f>(J21-BJ235)*J12</f>
        <v>504697.44390000001</v>
      </c>
      <c r="BV235" s="66"/>
      <c r="BW235" s="66"/>
      <c r="BX235" s="67"/>
      <c r="BY235" s="67"/>
      <c r="BZ235" s="67"/>
      <c r="CE235" s="92"/>
      <c r="CF235" s="76"/>
      <c r="CH235" s="67"/>
      <c r="CI235" s="67"/>
      <c r="CJ235" s="67"/>
      <c r="CK235" s="67"/>
      <c r="CL235" s="1"/>
      <c r="CM235" s="1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</row>
    <row r="236" spans="2:123" ht="21" customHeight="1" x14ac:dyDescent="0.25">
      <c r="B236" s="21">
        <f t="shared" si="47"/>
        <v>32825</v>
      </c>
      <c r="C236" s="22">
        <f t="shared" si="48"/>
        <v>1.3278061224489797</v>
      </c>
      <c r="D236" s="23">
        <f t="shared" si="49"/>
        <v>520.5</v>
      </c>
      <c r="E236" s="23">
        <f t="shared" si="50"/>
        <v>392</v>
      </c>
      <c r="F236" s="127">
        <f t="shared" si="51"/>
        <v>26025</v>
      </c>
      <c r="G236" s="127">
        <f t="shared" si="52"/>
        <v>58800</v>
      </c>
      <c r="H236" s="6"/>
      <c r="I236" s="3"/>
      <c r="J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T236" s="89"/>
      <c r="AU236" s="89"/>
      <c r="AX236" s="125">
        <v>32825</v>
      </c>
      <c r="AY236" s="59">
        <f t="shared" si="53"/>
        <v>1.3278061224489797</v>
      </c>
      <c r="AZ236" s="59">
        <f>BI236*K36</f>
        <v>26025</v>
      </c>
      <c r="BA236" s="59"/>
      <c r="BB236" s="59"/>
      <c r="BC236" s="59">
        <f>K41*BJ236</f>
        <v>58800</v>
      </c>
      <c r="BD236" s="59"/>
      <c r="BE236" s="59"/>
      <c r="BF236" s="59">
        <f t="shared" si="54"/>
        <v>32775</v>
      </c>
      <c r="BG236" s="60">
        <f>(AY236=AY2099)*AX236</f>
        <v>0</v>
      </c>
      <c r="BH236" s="60">
        <f>(AY236=AY2101)*AX236</f>
        <v>0</v>
      </c>
      <c r="BI236" s="89">
        <v>520.5</v>
      </c>
      <c r="BJ236" s="89">
        <v>392</v>
      </c>
      <c r="BK236" s="59">
        <f t="shared" si="55"/>
        <v>342224.93795999995</v>
      </c>
      <c r="BL236" s="60">
        <f>(BK236=BK2101)*AX236</f>
        <v>0</v>
      </c>
      <c r="BM236" s="85">
        <f>(BK236=BK2101)*AY236</f>
        <v>0</v>
      </c>
      <c r="BN236" s="85">
        <f t="shared" si="56"/>
        <v>0</v>
      </c>
      <c r="BO236" s="85">
        <f t="shared" si="57"/>
        <v>0</v>
      </c>
      <c r="BP236" s="60">
        <f>(BK236=BK2099)*AX236</f>
        <v>0</v>
      </c>
      <c r="BQ236" s="64">
        <f>(BK236=BK2099)*AY236</f>
        <v>0</v>
      </c>
      <c r="BR236" s="85">
        <f t="shared" si="60"/>
        <v>0</v>
      </c>
      <c r="BS236" s="85">
        <f t="shared" si="61"/>
        <v>0</v>
      </c>
      <c r="BT236" s="59">
        <f>(J19-BI236)*J10</f>
        <v>-161475.00594</v>
      </c>
      <c r="BU236" s="59">
        <f>(J21-BJ236)*J12</f>
        <v>503699.94389999995</v>
      </c>
      <c r="BV236" s="66"/>
      <c r="BW236" s="66"/>
      <c r="BX236" s="67"/>
      <c r="BY236" s="67"/>
      <c r="BZ236" s="67"/>
      <c r="CE236" s="92"/>
      <c r="CF236" s="76"/>
      <c r="CH236" s="67"/>
      <c r="CI236" s="67"/>
      <c r="CJ236" s="67"/>
      <c r="CK236" s="67"/>
      <c r="CL236" s="1"/>
      <c r="CM236" s="1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</row>
    <row r="237" spans="2:123" ht="21" customHeight="1" x14ac:dyDescent="0.25">
      <c r="B237" s="21">
        <f t="shared" si="47"/>
        <v>32832</v>
      </c>
      <c r="C237" s="22">
        <f t="shared" si="48"/>
        <v>1.3369114418150769</v>
      </c>
      <c r="D237" s="23">
        <f t="shared" si="49"/>
        <v>548</v>
      </c>
      <c r="E237" s="23">
        <f t="shared" si="50"/>
        <v>409.9</v>
      </c>
      <c r="F237" s="127">
        <f t="shared" si="51"/>
        <v>27400</v>
      </c>
      <c r="G237" s="127">
        <f t="shared" si="52"/>
        <v>61485</v>
      </c>
      <c r="H237" s="6"/>
      <c r="I237" s="3"/>
      <c r="J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T237" s="89"/>
      <c r="AU237" s="89"/>
      <c r="AX237" s="125">
        <v>32832</v>
      </c>
      <c r="AY237" s="59">
        <f t="shared" si="53"/>
        <v>1.3369114418150769</v>
      </c>
      <c r="AZ237" s="59">
        <f>BI237*K36</f>
        <v>27400</v>
      </c>
      <c r="BA237" s="59"/>
      <c r="BB237" s="59"/>
      <c r="BC237" s="59">
        <f>K41*BJ237</f>
        <v>61485</v>
      </c>
      <c r="BD237" s="59"/>
      <c r="BE237" s="59"/>
      <c r="BF237" s="59">
        <f t="shared" si="54"/>
        <v>34085</v>
      </c>
      <c r="BG237" s="60">
        <f>(AY237=AY2099)*AX237</f>
        <v>0</v>
      </c>
      <c r="BH237" s="60">
        <f>(AY237=AY2101)*AX237</f>
        <v>0</v>
      </c>
      <c r="BI237" s="89">
        <v>548</v>
      </c>
      <c r="BJ237" s="89">
        <v>409.9</v>
      </c>
      <c r="BK237" s="59">
        <f t="shared" si="55"/>
        <v>340914.93795999995</v>
      </c>
      <c r="BL237" s="60">
        <f>(BK237=BK2101)*AX237</f>
        <v>0</v>
      </c>
      <c r="BM237" s="85">
        <f>(BK237=BK2101)*AY237</f>
        <v>0</v>
      </c>
      <c r="BN237" s="85">
        <f t="shared" si="56"/>
        <v>0</v>
      </c>
      <c r="BO237" s="85">
        <f t="shared" si="57"/>
        <v>0</v>
      </c>
      <c r="BP237" s="60">
        <f>(BK237=BK2099)*AX237</f>
        <v>0</v>
      </c>
      <c r="BQ237" s="64">
        <f>(BK237=BK2099)*AY237</f>
        <v>0</v>
      </c>
      <c r="BR237" s="85">
        <f t="shared" si="60"/>
        <v>0</v>
      </c>
      <c r="BS237" s="85">
        <f t="shared" si="61"/>
        <v>0</v>
      </c>
      <c r="BT237" s="59">
        <f>(J19-BI237)*J10</f>
        <v>-160100.00594</v>
      </c>
      <c r="BU237" s="59">
        <f>(J21-BJ237)*J12</f>
        <v>501014.94389999995</v>
      </c>
      <c r="BV237" s="66"/>
      <c r="BW237" s="66"/>
      <c r="BX237" s="67"/>
      <c r="BY237" s="67"/>
      <c r="BZ237" s="67"/>
      <c r="CE237" s="92"/>
      <c r="CF237" s="76"/>
      <c r="CH237" s="67"/>
      <c r="CI237" s="67"/>
      <c r="CJ237" s="67"/>
      <c r="CK237" s="67"/>
      <c r="CL237" s="1"/>
      <c r="CM237" s="1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</row>
    <row r="238" spans="2:123" ht="21" customHeight="1" x14ac:dyDescent="0.25">
      <c r="B238" s="21">
        <f t="shared" si="47"/>
        <v>32839</v>
      </c>
      <c r="C238" s="22">
        <f t="shared" si="48"/>
        <v>1.2468285610728524</v>
      </c>
      <c r="D238" s="23">
        <f t="shared" si="49"/>
        <v>516</v>
      </c>
      <c r="E238" s="23">
        <f t="shared" si="50"/>
        <v>413.85</v>
      </c>
      <c r="F238" s="127">
        <f t="shared" si="51"/>
        <v>25800</v>
      </c>
      <c r="G238" s="127">
        <f t="shared" si="52"/>
        <v>62077.5</v>
      </c>
      <c r="H238" s="6"/>
      <c r="I238" s="3"/>
      <c r="J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T238" s="89"/>
      <c r="AU238" s="89"/>
      <c r="AX238" s="125">
        <v>32839</v>
      </c>
      <c r="AY238" s="59">
        <f t="shared" si="53"/>
        <v>1.2468285610728524</v>
      </c>
      <c r="AZ238" s="59">
        <f>BI238*K36</f>
        <v>25800</v>
      </c>
      <c r="BA238" s="59"/>
      <c r="BB238" s="59"/>
      <c r="BC238" s="59">
        <f>K41*BJ238</f>
        <v>62077.5</v>
      </c>
      <c r="BD238" s="59"/>
      <c r="BE238" s="59"/>
      <c r="BF238" s="59">
        <f t="shared" si="54"/>
        <v>36277.5</v>
      </c>
      <c r="BG238" s="60">
        <f>(AY238=AY2099)*AX238</f>
        <v>0</v>
      </c>
      <c r="BH238" s="60">
        <f>(AY238=AY2101)*AX238</f>
        <v>0</v>
      </c>
      <c r="BI238" s="89">
        <v>516</v>
      </c>
      <c r="BJ238" s="89">
        <v>413.85</v>
      </c>
      <c r="BK238" s="59">
        <f t="shared" si="55"/>
        <v>338722.43796000001</v>
      </c>
      <c r="BL238" s="60">
        <f>(BK238=BK2101)*AX238</f>
        <v>0</v>
      </c>
      <c r="BM238" s="85">
        <f>(BK238=BK2101)*AY238</f>
        <v>0</v>
      </c>
      <c r="BN238" s="85">
        <f t="shared" si="56"/>
        <v>0</v>
      </c>
      <c r="BO238" s="85">
        <f t="shared" si="57"/>
        <v>0</v>
      </c>
      <c r="BP238" s="60">
        <f>(BK238=BK2099)*AX238</f>
        <v>0</v>
      </c>
      <c r="BQ238" s="64">
        <f>(BK238=BK2099)*AY238</f>
        <v>0</v>
      </c>
      <c r="BR238" s="85">
        <f t="shared" si="60"/>
        <v>0</v>
      </c>
      <c r="BS238" s="85">
        <f t="shared" si="61"/>
        <v>0</v>
      </c>
      <c r="BT238" s="59">
        <f>(J19-BI238)*J10</f>
        <v>-161700.00594</v>
      </c>
      <c r="BU238" s="59">
        <f>(J21-BJ238)*J12</f>
        <v>500422.44390000001</v>
      </c>
      <c r="BV238" s="66"/>
      <c r="BW238" s="66"/>
      <c r="BX238" s="67"/>
      <c r="BY238" s="67"/>
      <c r="BZ238" s="67"/>
      <c r="CE238" s="92"/>
      <c r="CF238" s="76"/>
      <c r="CH238" s="67"/>
      <c r="CI238" s="67"/>
      <c r="CJ238" s="67"/>
      <c r="CK238" s="67"/>
      <c r="CL238" s="1"/>
      <c r="CM238" s="1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</row>
    <row r="239" spans="2:123" ht="21" customHeight="1" x14ac:dyDescent="0.25">
      <c r="B239" s="21">
        <f t="shared" si="47"/>
        <v>32846</v>
      </c>
      <c r="C239" s="22">
        <f t="shared" si="48"/>
        <v>1.2348845731037008</v>
      </c>
      <c r="D239" s="23">
        <f t="shared" si="49"/>
        <v>505.5</v>
      </c>
      <c r="E239" s="23">
        <f t="shared" si="50"/>
        <v>409.35</v>
      </c>
      <c r="F239" s="127">
        <f t="shared" si="51"/>
        <v>25275</v>
      </c>
      <c r="G239" s="127">
        <f t="shared" si="52"/>
        <v>61402.5</v>
      </c>
      <c r="H239" s="6"/>
      <c r="I239" s="3"/>
      <c r="J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T239" s="89"/>
      <c r="AU239" s="89"/>
      <c r="AX239" s="125">
        <v>32846</v>
      </c>
      <c r="AY239" s="59">
        <f t="shared" si="53"/>
        <v>1.2348845731037008</v>
      </c>
      <c r="AZ239" s="59">
        <f>BI239*K36</f>
        <v>25275</v>
      </c>
      <c r="BA239" s="59"/>
      <c r="BB239" s="59"/>
      <c r="BC239" s="59">
        <f>K41*BJ239</f>
        <v>61402.5</v>
      </c>
      <c r="BD239" s="59"/>
      <c r="BE239" s="59"/>
      <c r="BF239" s="59">
        <f t="shared" si="54"/>
        <v>36127.5</v>
      </c>
      <c r="BG239" s="60">
        <f>(AY239=AY2099)*AX239</f>
        <v>0</v>
      </c>
      <c r="BH239" s="60">
        <f>(AY239=AY2101)*AX239</f>
        <v>0</v>
      </c>
      <c r="BI239" s="89">
        <v>505.5</v>
      </c>
      <c r="BJ239" s="89">
        <v>409.35</v>
      </c>
      <c r="BK239" s="59">
        <f t="shared" si="55"/>
        <v>338872.43796000001</v>
      </c>
      <c r="BL239" s="60">
        <f>(BK239=BK2101)*AX239</f>
        <v>0</v>
      </c>
      <c r="BM239" s="85">
        <f>(BK239=BK2101)*AY239</f>
        <v>0</v>
      </c>
      <c r="BN239" s="85">
        <f t="shared" si="56"/>
        <v>0</v>
      </c>
      <c r="BO239" s="85">
        <f t="shared" si="57"/>
        <v>0</v>
      </c>
      <c r="BP239" s="60">
        <f>(BK239=BK2099)*AX239</f>
        <v>0</v>
      </c>
      <c r="BQ239" s="64">
        <f>(BK239=BK2099)*AY239</f>
        <v>0</v>
      </c>
      <c r="BR239" s="85">
        <f t="shared" si="60"/>
        <v>0</v>
      </c>
      <c r="BS239" s="85">
        <f t="shared" si="61"/>
        <v>0</v>
      </c>
      <c r="BT239" s="59">
        <f>(J19-BI239)*J10</f>
        <v>-162225.00594</v>
      </c>
      <c r="BU239" s="59">
        <f>(J21-BJ239)*J12</f>
        <v>501097.44390000001</v>
      </c>
      <c r="BV239" s="66"/>
      <c r="BW239" s="66"/>
      <c r="BX239" s="67"/>
      <c r="BY239" s="67"/>
      <c r="BZ239" s="67"/>
      <c r="CE239" s="92"/>
      <c r="CF239" s="76"/>
      <c r="CH239" s="67"/>
      <c r="CI239" s="67"/>
      <c r="CJ239" s="67"/>
      <c r="CK239" s="67"/>
      <c r="CL239" s="1"/>
      <c r="CM239" s="1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</row>
    <row r="240" spans="2:123" ht="21" customHeight="1" x14ac:dyDescent="0.25">
      <c r="B240" s="21">
        <f t="shared" si="47"/>
        <v>32853</v>
      </c>
      <c r="C240" s="22">
        <f t="shared" si="48"/>
        <v>1.2392489400363416</v>
      </c>
      <c r="D240" s="23">
        <f t="shared" si="49"/>
        <v>511.5</v>
      </c>
      <c r="E240" s="23">
        <f t="shared" si="50"/>
        <v>412.75</v>
      </c>
      <c r="F240" s="127">
        <f t="shared" si="51"/>
        <v>25575</v>
      </c>
      <c r="G240" s="127">
        <f t="shared" si="52"/>
        <v>61912.5</v>
      </c>
      <c r="H240" s="6"/>
      <c r="I240" s="3"/>
      <c r="J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T240" s="89"/>
      <c r="AU240" s="89"/>
      <c r="AX240" s="125">
        <v>32853</v>
      </c>
      <c r="AY240" s="59">
        <f t="shared" si="53"/>
        <v>1.2392489400363416</v>
      </c>
      <c r="AZ240" s="59">
        <f>BI240*K36</f>
        <v>25575</v>
      </c>
      <c r="BA240" s="59"/>
      <c r="BB240" s="59"/>
      <c r="BC240" s="59">
        <f>K41*BJ240</f>
        <v>61912.5</v>
      </c>
      <c r="BD240" s="59"/>
      <c r="BE240" s="59"/>
      <c r="BF240" s="59">
        <f t="shared" si="54"/>
        <v>36337.5</v>
      </c>
      <c r="BG240" s="60">
        <f>(AY240=AY2099)*AX240</f>
        <v>0</v>
      </c>
      <c r="BH240" s="60">
        <f>(AY240=AY2101)*AX240</f>
        <v>0</v>
      </c>
      <c r="BI240" s="89">
        <v>511.5</v>
      </c>
      <c r="BJ240" s="89">
        <v>412.75</v>
      </c>
      <c r="BK240" s="59">
        <f t="shared" si="55"/>
        <v>338662.43795999995</v>
      </c>
      <c r="BL240" s="60">
        <f>(BK240=BK2101)*AX240</f>
        <v>0</v>
      </c>
      <c r="BM240" s="85">
        <f>(BK240=BK2101)*AY240</f>
        <v>0</v>
      </c>
      <c r="BN240" s="85">
        <f t="shared" si="56"/>
        <v>0</v>
      </c>
      <c r="BO240" s="85">
        <f t="shared" si="57"/>
        <v>0</v>
      </c>
      <c r="BP240" s="60">
        <f>(BK240=BK2099)*AX240</f>
        <v>0</v>
      </c>
      <c r="BQ240" s="64">
        <f>(BK240=BK2099)*AY240</f>
        <v>0</v>
      </c>
      <c r="BR240" s="85">
        <f t="shared" si="60"/>
        <v>0</v>
      </c>
      <c r="BS240" s="85">
        <f t="shared" si="61"/>
        <v>0</v>
      </c>
      <c r="BT240" s="59">
        <f>(J19-BI240)*J10</f>
        <v>-161925.00594</v>
      </c>
      <c r="BU240" s="59">
        <f>(J21-BJ240)*J12</f>
        <v>500587.44389999995</v>
      </c>
      <c r="BV240" s="66"/>
      <c r="BW240" s="66"/>
      <c r="BX240" s="67"/>
      <c r="BY240" s="67"/>
      <c r="BZ240" s="67"/>
      <c r="CE240" s="92"/>
      <c r="CF240" s="76"/>
      <c r="CH240" s="67"/>
      <c r="CI240" s="67"/>
      <c r="CJ240" s="67"/>
      <c r="CK240" s="67"/>
      <c r="CL240" s="1"/>
      <c r="CM240" s="1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</row>
    <row r="241" spans="2:123" ht="21" customHeight="1" x14ac:dyDescent="0.25">
      <c r="B241" s="21">
        <f t="shared" si="47"/>
        <v>32860</v>
      </c>
      <c r="C241" s="22">
        <f t="shared" si="48"/>
        <v>1.241671714112659</v>
      </c>
      <c r="D241" s="23">
        <f t="shared" si="49"/>
        <v>512.5</v>
      </c>
      <c r="E241" s="23">
        <f t="shared" si="50"/>
        <v>412.75</v>
      </c>
      <c r="F241" s="127">
        <f t="shared" si="51"/>
        <v>25625</v>
      </c>
      <c r="G241" s="127">
        <f t="shared" si="52"/>
        <v>61912.5</v>
      </c>
      <c r="H241" s="6"/>
      <c r="I241" s="3"/>
      <c r="J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T241" s="89"/>
      <c r="AU241" s="89"/>
      <c r="AX241" s="125">
        <v>32860</v>
      </c>
      <c r="AY241" s="59">
        <f t="shared" si="53"/>
        <v>1.241671714112659</v>
      </c>
      <c r="AZ241" s="59">
        <f>BI241*K36</f>
        <v>25625</v>
      </c>
      <c r="BA241" s="59"/>
      <c r="BB241" s="59"/>
      <c r="BC241" s="59">
        <f>K41*BJ241</f>
        <v>61912.5</v>
      </c>
      <c r="BD241" s="59"/>
      <c r="BE241" s="59"/>
      <c r="BF241" s="59">
        <f t="shared" si="54"/>
        <v>36287.5</v>
      </c>
      <c r="BG241" s="60">
        <f>(AY241=AY2099)*AX241</f>
        <v>0</v>
      </c>
      <c r="BH241" s="60">
        <f>(AY241=AY2101)*AX241</f>
        <v>0</v>
      </c>
      <c r="BI241" s="89">
        <v>512.5</v>
      </c>
      <c r="BJ241" s="89">
        <v>412.75</v>
      </c>
      <c r="BK241" s="59">
        <f t="shared" si="55"/>
        <v>338712.43795999995</v>
      </c>
      <c r="BL241" s="60">
        <f>(BK241=BK2101)*AX241</f>
        <v>0</v>
      </c>
      <c r="BM241" s="85">
        <f>(BK241=BK2101)*AY241</f>
        <v>0</v>
      </c>
      <c r="BN241" s="85">
        <f t="shared" si="56"/>
        <v>0</v>
      </c>
      <c r="BO241" s="85">
        <f t="shared" si="57"/>
        <v>0</v>
      </c>
      <c r="BP241" s="60">
        <f>(BK241=BK2099)*AX241</f>
        <v>0</v>
      </c>
      <c r="BQ241" s="64">
        <f>(BK241=BK2099)*AY241</f>
        <v>0</v>
      </c>
      <c r="BR241" s="85">
        <f t="shared" si="60"/>
        <v>0</v>
      </c>
      <c r="BS241" s="85">
        <f t="shared" si="61"/>
        <v>0</v>
      </c>
      <c r="BT241" s="59">
        <f>(J19-BI241)*J10</f>
        <v>-161875.00594</v>
      </c>
      <c r="BU241" s="59">
        <f>(J21-BJ241)*J12</f>
        <v>500587.44389999995</v>
      </c>
      <c r="BV241" s="66"/>
      <c r="BW241" s="66"/>
      <c r="BX241" s="67"/>
      <c r="BY241" s="67"/>
      <c r="BZ241" s="67"/>
      <c r="CE241" s="92"/>
      <c r="CF241" s="76"/>
      <c r="CH241" s="67"/>
      <c r="CI241" s="67"/>
      <c r="CJ241" s="67"/>
      <c r="CK241" s="67"/>
      <c r="CL241" s="1"/>
      <c r="CM241" s="1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</row>
    <row r="242" spans="2:123" ht="21" customHeight="1" x14ac:dyDescent="0.25">
      <c r="B242" s="21">
        <f t="shared" si="47"/>
        <v>32867</v>
      </c>
      <c r="C242" s="22">
        <f t="shared" si="48"/>
        <v>1.2124596674112684</v>
      </c>
      <c r="D242" s="23">
        <f t="shared" si="49"/>
        <v>488.5</v>
      </c>
      <c r="E242" s="23">
        <f t="shared" si="50"/>
        <v>402.9</v>
      </c>
      <c r="F242" s="127">
        <f t="shared" si="51"/>
        <v>24425</v>
      </c>
      <c r="G242" s="127">
        <f t="shared" si="52"/>
        <v>60435</v>
      </c>
      <c r="H242" s="6"/>
      <c r="I242" s="3"/>
      <c r="J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T242" s="89"/>
      <c r="AU242" s="89"/>
      <c r="AX242" s="125">
        <v>32867</v>
      </c>
      <c r="AY242" s="59">
        <f t="shared" si="53"/>
        <v>1.2124596674112684</v>
      </c>
      <c r="AZ242" s="59">
        <f>BI242*K36</f>
        <v>24425</v>
      </c>
      <c r="BA242" s="59"/>
      <c r="BB242" s="59"/>
      <c r="BC242" s="59">
        <f>K41*BJ242</f>
        <v>60435</v>
      </c>
      <c r="BD242" s="59"/>
      <c r="BE242" s="59"/>
      <c r="BF242" s="59">
        <f t="shared" si="54"/>
        <v>36010</v>
      </c>
      <c r="BG242" s="60">
        <f>(AY242=AY2099)*AX242</f>
        <v>0</v>
      </c>
      <c r="BH242" s="60">
        <f>(AY242=AY2101)*AX242</f>
        <v>0</v>
      </c>
      <c r="BI242" s="89">
        <v>488.5</v>
      </c>
      <c r="BJ242" s="89">
        <v>402.9</v>
      </c>
      <c r="BK242" s="59">
        <f t="shared" si="55"/>
        <v>338989.93795999995</v>
      </c>
      <c r="BL242" s="60">
        <f>(BK242=BK2101)*AX242</f>
        <v>0</v>
      </c>
      <c r="BM242" s="85">
        <f>(BK242=BK2101)*AY242</f>
        <v>0</v>
      </c>
      <c r="BN242" s="85">
        <f t="shared" si="56"/>
        <v>0</v>
      </c>
      <c r="BO242" s="85">
        <f t="shared" si="57"/>
        <v>0</v>
      </c>
      <c r="BP242" s="60">
        <f>(BK242=BK2099)*AX242</f>
        <v>0</v>
      </c>
      <c r="BQ242" s="64">
        <f>(BK242=BK2099)*AY242</f>
        <v>0</v>
      </c>
      <c r="BR242" s="85">
        <f t="shared" si="60"/>
        <v>0</v>
      </c>
      <c r="BS242" s="85">
        <f t="shared" si="61"/>
        <v>0</v>
      </c>
      <c r="BT242" s="59">
        <f>(J19-BI242)*J10</f>
        <v>-163075.00594</v>
      </c>
      <c r="BU242" s="59">
        <f>(J21-BJ242)*J12</f>
        <v>502064.94389999995</v>
      </c>
      <c r="BV242" s="66"/>
      <c r="BW242" s="66"/>
      <c r="BX242" s="67"/>
      <c r="BY242" s="67"/>
      <c r="BZ242" s="67"/>
      <c r="CE242" s="92"/>
      <c r="CF242" s="76"/>
      <c r="CH242" s="67"/>
      <c r="CI242" s="67"/>
      <c r="CJ242" s="67"/>
      <c r="CK242" s="67"/>
      <c r="CL242" s="1"/>
      <c r="CM242" s="1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</row>
    <row r="243" spans="2:123" ht="21" customHeight="1" x14ac:dyDescent="0.25">
      <c r="B243" s="21">
        <f t="shared" si="47"/>
        <v>32874</v>
      </c>
      <c r="C243" s="22">
        <f t="shared" si="48"/>
        <v>1.2203703703703703</v>
      </c>
      <c r="D243" s="23">
        <f t="shared" si="49"/>
        <v>494.25</v>
      </c>
      <c r="E243" s="23">
        <f t="shared" si="50"/>
        <v>405</v>
      </c>
      <c r="F243" s="127">
        <f t="shared" si="51"/>
        <v>24712.5</v>
      </c>
      <c r="G243" s="127">
        <f t="shared" si="52"/>
        <v>60750</v>
      </c>
      <c r="H243" s="6"/>
      <c r="I243" s="3"/>
      <c r="J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T243" s="89"/>
      <c r="AU243" s="89"/>
      <c r="AX243" s="125">
        <v>32874</v>
      </c>
      <c r="AY243" s="59">
        <f t="shared" si="53"/>
        <v>1.2203703703703703</v>
      </c>
      <c r="AZ243" s="59">
        <f>BI243*K36</f>
        <v>24712.5</v>
      </c>
      <c r="BA243" s="59"/>
      <c r="BB243" s="59"/>
      <c r="BC243" s="59">
        <f>K41*BJ243</f>
        <v>60750</v>
      </c>
      <c r="BD243" s="59"/>
      <c r="BE243" s="59"/>
      <c r="BF243" s="59">
        <f t="shared" si="54"/>
        <v>36037.5</v>
      </c>
      <c r="BG243" s="60">
        <f>(AY243=AY2099)*AX243</f>
        <v>0</v>
      </c>
      <c r="BH243" s="60">
        <f>(AY243=AY2101)*AX243</f>
        <v>0</v>
      </c>
      <c r="BI243" s="89">
        <v>494.25</v>
      </c>
      <c r="BJ243" s="89">
        <v>405</v>
      </c>
      <c r="BK243" s="59">
        <f t="shared" si="55"/>
        <v>338962.43795999995</v>
      </c>
      <c r="BL243" s="60">
        <f>(BK243=BK2101)*AX243</f>
        <v>0</v>
      </c>
      <c r="BM243" s="85">
        <f>(BK243=BK2101)*AY243</f>
        <v>0</v>
      </c>
      <c r="BN243" s="85">
        <f t="shared" si="56"/>
        <v>0</v>
      </c>
      <c r="BO243" s="85">
        <f t="shared" si="57"/>
        <v>0</v>
      </c>
      <c r="BP243" s="60">
        <f>(BK243=BK2099)*AX243</f>
        <v>0</v>
      </c>
      <c r="BQ243" s="64">
        <f>(BK243=BK2099)*AY243</f>
        <v>0</v>
      </c>
      <c r="BR243" s="85">
        <f t="shared" si="60"/>
        <v>0</v>
      </c>
      <c r="BS243" s="85">
        <f t="shared" si="61"/>
        <v>0</v>
      </c>
      <c r="BT243" s="59">
        <f>(J19-BI243)*J10</f>
        <v>-162787.50594</v>
      </c>
      <c r="BU243" s="59">
        <f>(J21-BJ243)*J12</f>
        <v>501749.94389999995</v>
      </c>
      <c r="BV243" s="66"/>
      <c r="BW243" s="66"/>
      <c r="BX243" s="67"/>
      <c r="BY243" s="67"/>
      <c r="BZ243" s="67"/>
      <c r="CE243" s="92"/>
      <c r="CF243" s="76"/>
      <c r="CH243" s="67"/>
      <c r="CI243" s="67"/>
      <c r="CJ243" s="67"/>
      <c r="CK243" s="67"/>
      <c r="CL243" s="1"/>
      <c r="CM243" s="1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</row>
    <row r="244" spans="2:123" ht="21" customHeight="1" x14ac:dyDescent="0.25">
      <c r="B244" s="21">
        <f t="shared" si="47"/>
        <v>32881</v>
      </c>
      <c r="C244" s="22">
        <f t="shared" si="48"/>
        <v>1.206006006006006</v>
      </c>
      <c r="D244" s="23">
        <f t="shared" si="49"/>
        <v>502</v>
      </c>
      <c r="E244" s="23">
        <f t="shared" si="50"/>
        <v>416.25</v>
      </c>
      <c r="F244" s="127">
        <f t="shared" si="51"/>
        <v>25100</v>
      </c>
      <c r="G244" s="127">
        <f t="shared" si="52"/>
        <v>62437.5</v>
      </c>
      <c r="H244" s="6"/>
      <c r="I244" s="3"/>
      <c r="J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T244" s="89"/>
      <c r="AU244" s="89"/>
      <c r="AX244" s="125">
        <v>32881</v>
      </c>
      <c r="AY244" s="59">
        <f t="shared" si="53"/>
        <v>1.206006006006006</v>
      </c>
      <c r="AZ244" s="59">
        <f>BI244*K36</f>
        <v>25100</v>
      </c>
      <c r="BA244" s="59"/>
      <c r="BB244" s="59"/>
      <c r="BC244" s="59">
        <f>K41*BJ244</f>
        <v>62437.5</v>
      </c>
      <c r="BD244" s="59"/>
      <c r="BE244" s="59"/>
      <c r="BF244" s="59">
        <f t="shared" si="54"/>
        <v>37337.5</v>
      </c>
      <c r="BG244" s="60">
        <f>(AY244=AY2099)*AX244</f>
        <v>0</v>
      </c>
      <c r="BH244" s="60">
        <f>(AY244=AY2101)*AX244</f>
        <v>0</v>
      </c>
      <c r="BI244" s="89">
        <v>502</v>
      </c>
      <c r="BJ244" s="89">
        <v>416.25</v>
      </c>
      <c r="BK244" s="59">
        <f t="shared" si="55"/>
        <v>337662.43795999995</v>
      </c>
      <c r="BL244" s="60">
        <f>(BK244=BK2101)*AX244</f>
        <v>0</v>
      </c>
      <c r="BM244" s="85">
        <f>(BK244=BK2101)*AY244</f>
        <v>0</v>
      </c>
      <c r="BN244" s="85">
        <f t="shared" si="56"/>
        <v>0</v>
      </c>
      <c r="BO244" s="85">
        <f t="shared" si="57"/>
        <v>0</v>
      </c>
      <c r="BP244" s="60">
        <f>(BK244=BK2099)*AX244</f>
        <v>0</v>
      </c>
      <c r="BQ244" s="64">
        <f>(BK244=BK2099)*AY244</f>
        <v>0</v>
      </c>
      <c r="BR244" s="85">
        <f t="shared" si="60"/>
        <v>0</v>
      </c>
      <c r="BS244" s="85">
        <f t="shared" si="61"/>
        <v>0</v>
      </c>
      <c r="BT244" s="59">
        <f>(J19-BI244)*J10</f>
        <v>-162400.00594</v>
      </c>
      <c r="BU244" s="59">
        <f>(J21-BJ244)*J12</f>
        <v>500062.44389999995</v>
      </c>
      <c r="BV244" s="66"/>
      <c r="BW244" s="66"/>
      <c r="BX244" s="67"/>
      <c r="BY244" s="67"/>
      <c r="BZ244" s="67"/>
      <c r="CE244" s="92"/>
      <c r="CF244" s="76"/>
      <c r="CH244" s="67"/>
      <c r="CI244" s="67"/>
      <c r="CJ244" s="67"/>
      <c r="CK244" s="67"/>
      <c r="CL244" s="1"/>
      <c r="CM244" s="1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</row>
    <row r="245" spans="2:123" ht="21" customHeight="1" x14ac:dyDescent="0.25">
      <c r="B245" s="21">
        <f t="shared" si="47"/>
        <v>32888</v>
      </c>
      <c r="C245" s="22">
        <f t="shared" si="48"/>
        <v>1.2210938455891349</v>
      </c>
      <c r="D245" s="23">
        <f t="shared" si="49"/>
        <v>499</v>
      </c>
      <c r="E245" s="23">
        <f t="shared" si="50"/>
        <v>408.65</v>
      </c>
      <c r="F245" s="127">
        <f t="shared" si="51"/>
        <v>24950</v>
      </c>
      <c r="G245" s="127">
        <f t="shared" si="52"/>
        <v>61297.5</v>
      </c>
      <c r="H245" s="6"/>
      <c r="I245" s="3"/>
      <c r="J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T245" s="89"/>
      <c r="AU245" s="89"/>
      <c r="AX245" s="125">
        <v>32888</v>
      </c>
      <c r="AY245" s="59">
        <f t="shared" si="53"/>
        <v>1.2210938455891349</v>
      </c>
      <c r="AZ245" s="59">
        <f>BI245*K36</f>
        <v>24950</v>
      </c>
      <c r="BA245" s="59"/>
      <c r="BB245" s="59"/>
      <c r="BC245" s="59">
        <f>K41*BJ245</f>
        <v>61297.5</v>
      </c>
      <c r="BD245" s="59"/>
      <c r="BE245" s="59"/>
      <c r="BF245" s="59">
        <f t="shared" si="54"/>
        <v>36347.5</v>
      </c>
      <c r="BG245" s="60">
        <f>(AY245=AY2099)*AX245</f>
        <v>0</v>
      </c>
      <c r="BH245" s="60">
        <f>(AY245=AY2101)*AX245</f>
        <v>0</v>
      </c>
      <c r="BI245" s="89">
        <v>499</v>
      </c>
      <c r="BJ245" s="89">
        <v>408.65</v>
      </c>
      <c r="BK245" s="59">
        <f t="shared" si="55"/>
        <v>338652.43795999995</v>
      </c>
      <c r="BL245" s="60">
        <f>(BK245=BK2101)*AX245</f>
        <v>0</v>
      </c>
      <c r="BM245" s="85">
        <f>(BK245=BK2101)*AY245</f>
        <v>0</v>
      </c>
      <c r="BN245" s="85">
        <f t="shared" si="56"/>
        <v>0</v>
      </c>
      <c r="BO245" s="85">
        <f t="shared" si="57"/>
        <v>0</v>
      </c>
      <c r="BP245" s="60">
        <f>(BK245=BK2099)*AX245</f>
        <v>0</v>
      </c>
      <c r="BQ245" s="64">
        <f>(BK245=BK2099)*AY245</f>
        <v>0</v>
      </c>
      <c r="BR245" s="85">
        <f t="shared" si="60"/>
        <v>0</v>
      </c>
      <c r="BS245" s="85">
        <f t="shared" si="61"/>
        <v>0</v>
      </c>
      <c r="BT245" s="59">
        <f>(J19-BI245)*J10</f>
        <v>-162550.00594</v>
      </c>
      <c r="BU245" s="59">
        <f>(J21-BJ245)*J12</f>
        <v>501202.44389999995</v>
      </c>
      <c r="BV245" s="66"/>
      <c r="BW245" s="66"/>
      <c r="BX245" s="67"/>
      <c r="BY245" s="67"/>
      <c r="BZ245" s="67"/>
      <c r="CE245" s="92"/>
      <c r="CF245" s="76"/>
      <c r="CH245" s="67"/>
      <c r="CI245" s="67"/>
      <c r="CJ245" s="67"/>
      <c r="CK245" s="67"/>
      <c r="CL245" s="1"/>
      <c r="CM245" s="1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</row>
    <row r="246" spans="2:123" ht="21" customHeight="1" x14ac:dyDescent="0.25">
      <c r="B246" s="21">
        <f t="shared" si="47"/>
        <v>32895</v>
      </c>
      <c r="C246" s="22">
        <f t="shared" si="48"/>
        <v>1.236842105263158</v>
      </c>
      <c r="D246" s="23">
        <f t="shared" si="49"/>
        <v>517</v>
      </c>
      <c r="E246" s="23">
        <f t="shared" si="50"/>
        <v>418</v>
      </c>
      <c r="F246" s="127">
        <f t="shared" si="51"/>
        <v>25850</v>
      </c>
      <c r="G246" s="127">
        <f t="shared" si="52"/>
        <v>62700</v>
      </c>
      <c r="H246" s="6"/>
      <c r="I246" s="3"/>
      <c r="J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T246" s="89"/>
      <c r="AU246" s="89"/>
      <c r="AX246" s="125">
        <v>32895</v>
      </c>
      <c r="AY246" s="59">
        <f t="shared" si="53"/>
        <v>1.236842105263158</v>
      </c>
      <c r="AZ246" s="59">
        <f>BI246*K36</f>
        <v>25850</v>
      </c>
      <c r="BA246" s="59"/>
      <c r="BB246" s="59"/>
      <c r="BC246" s="59">
        <f>K41*BJ246</f>
        <v>62700</v>
      </c>
      <c r="BD246" s="59"/>
      <c r="BE246" s="59"/>
      <c r="BF246" s="59">
        <f t="shared" si="54"/>
        <v>36850</v>
      </c>
      <c r="BG246" s="60">
        <f>(AY246=AY2099)*AX246</f>
        <v>0</v>
      </c>
      <c r="BH246" s="60">
        <f>(AY246=AY2101)*AX246</f>
        <v>0</v>
      </c>
      <c r="BI246" s="89">
        <v>517</v>
      </c>
      <c r="BJ246" s="89">
        <v>418</v>
      </c>
      <c r="BK246" s="59">
        <f t="shared" si="55"/>
        <v>338149.93795999995</v>
      </c>
      <c r="BL246" s="60">
        <f>(BK246=BK2101)*AX246</f>
        <v>0</v>
      </c>
      <c r="BM246" s="85">
        <f>(BK246=BK2101)*AY246</f>
        <v>0</v>
      </c>
      <c r="BN246" s="85">
        <f t="shared" si="56"/>
        <v>0</v>
      </c>
      <c r="BO246" s="85">
        <f t="shared" si="57"/>
        <v>0</v>
      </c>
      <c r="BP246" s="60">
        <f>(BK246=BK2099)*AX246</f>
        <v>0</v>
      </c>
      <c r="BQ246" s="64">
        <f>(BK246=BK2099)*AY246</f>
        <v>0</v>
      </c>
      <c r="BR246" s="85">
        <f t="shared" si="60"/>
        <v>0</v>
      </c>
      <c r="BS246" s="85">
        <f t="shared" si="61"/>
        <v>0</v>
      </c>
      <c r="BT246" s="59">
        <f>(J19-BI246)*J10</f>
        <v>-161650.00594</v>
      </c>
      <c r="BU246" s="59">
        <f>(J21-BJ246)*J12</f>
        <v>499799.94389999995</v>
      </c>
      <c r="BV246" s="66"/>
      <c r="BW246" s="66"/>
      <c r="BX246" s="67"/>
      <c r="BY246" s="67"/>
      <c r="BZ246" s="67"/>
      <c r="CE246" s="92"/>
      <c r="CF246" s="76"/>
      <c r="CH246" s="67"/>
      <c r="CI246" s="67"/>
      <c r="CJ246" s="67"/>
      <c r="CK246" s="67"/>
      <c r="CL246" s="1"/>
      <c r="CM246" s="1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</row>
    <row r="247" spans="2:123" ht="21" customHeight="1" x14ac:dyDescent="0.25">
      <c r="B247" s="21">
        <f t="shared" si="47"/>
        <v>32902</v>
      </c>
      <c r="C247" s="22">
        <f t="shared" si="48"/>
        <v>1.2220361287235315</v>
      </c>
      <c r="D247" s="23">
        <f t="shared" si="49"/>
        <v>510.75</v>
      </c>
      <c r="E247" s="23">
        <f t="shared" si="50"/>
        <v>417.95</v>
      </c>
      <c r="F247" s="127">
        <f t="shared" si="51"/>
        <v>25537.5</v>
      </c>
      <c r="G247" s="127">
        <f t="shared" si="52"/>
        <v>62692.5</v>
      </c>
      <c r="H247" s="6"/>
      <c r="I247" s="3"/>
      <c r="J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T247" s="89"/>
      <c r="AU247" s="89"/>
      <c r="AX247" s="125">
        <v>32902</v>
      </c>
      <c r="AY247" s="59">
        <f t="shared" si="53"/>
        <v>1.2220361287235315</v>
      </c>
      <c r="AZ247" s="59">
        <f>BI247*K36</f>
        <v>25537.5</v>
      </c>
      <c r="BA247" s="59"/>
      <c r="BB247" s="59"/>
      <c r="BC247" s="59">
        <f>K41*BJ247</f>
        <v>62692.5</v>
      </c>
      <c r="BD247" s="59"/>
      <c r="BE247" s="59"/>
      <c r="BF247" s="59">
        <f t="shared" si="54"/>
        <v>37155</v>
      </c>
      <c r="BG247" s="60">
        <f>(AY247=AY2099)*AX247</f>
        <v>0</v>
      </c>
      <c r="BH247" s="60">
        <f>(AY247=AY2101)*AX247</f>
        <v>0</v>
      </c>
      <c r="BI247" s="89">
        <v>510.75</v>
      </c>
      <c r="BJ247" s="89">
        <v>417.95</v>
      </c>
      <c r="BK247" s="59">
        <f t="shared" si="55"/>
        <v>337844.93796000001</v>
      </c>
      <c r="BL247" s="60">
        <f>(BK247=BK2101)*AX247</f>
        <v>0</v>
      </c>
      <c r="BM247" s="85">
        <f>(BK247=BK2101)*AY247</f>
        <v>0</v>
      </c>
      <c r="BN247" s="85">
        <f t="shared" si="56"/>
        <v>0</v>
      </c>
      <c r="BO247" s="85">
        <f t="shared" si="57"/>
        <v>0</v>
      </c>
      <c r="BP247" s="60">
        <f>(BK247=BK2099)*AX247</f>
        <v>0</v>
      </c>
      <c r="BQ247" s="64">
        <f>(BK247=BK2099)*AY247</f>
        <v>0</v>
      </c>
      <c r="BR247" s="85">
        <f t="shared" si="60"/>
        <v>0</v>
      </c>
      <c r="BS247" s="85">
        <f t="shared" si="61"/>
        <v>0</v>
      </c>
      <c r="BT247" s="59">
        <f>(J19-BI247)*J10</f>
        <v>-161962.50594</v>
      </c>
      <c r="BU247" s="59">
        <f>(J21-BJ247)*J12</f>
        <v>499807.44390000001</v>
      </c>
      <c r="BV247" s="66"/>
      <c r="BW247" s="66"/>
      <c r="BX247" s="67"/>
      <c r="BY247" s="67"/>
      <c r="BZ247" s="67"/>
      <c r="CE247" s="92"/>
      <c r="CF247" s="76"/>
      <c r="CH247" s="67"/>
      <c r="CI247" s="67"/>
      <c r="CJ247" s="67"/>
      <c r="CK247" s="67"/>
      <c r="CL247" s="1"/>
      <c r="CM247" s="1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</row>
    <row r="248" spans="2:123" ht="21" customHeight="1" x14ac:dyDescent="0.25">
      <c r="B248" s="21">
        <f t="shared" si="47"/>
        <v>32909</v>
      </c>
      <c r="C248" s="22">
        <f t="shared" si="48"/>
        <v>1.2238267148014441</v>
      </c>
      <c r="D248" s="23">
        <f t="shared" si="49"/>
        <v>508.5</v>
      </c>
      <c r="E248" s="23">
        <f t="shared" si="50"/>
        <v>415.5</v>
      </c>
      <c r="F248" s="127">
        <f t="shared" si="51"/>
        <v>25425</v>
      </c>
      <c r="G248" s="127">
        <f t="shared" si="52"/>
        <v>62325</v>
      </c>
      <c r="H248" s="6"/>
      <c r="I248" s="3"/>
      <c r="J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T248" s="89"/>
      <c r="AU248" s="89"/>
      <c r="AX248" s="125">
        <v>32909</v>
      </c>
      <c r="AY248" s="59">
        <f t="shared" si="53"/>
        <v>1.2238267148014441</v>
      </c>
      <c r="AZ248" s="59">
        <f>BI248*K36</f>
        <v>25425</v>
      </c>
      <c r="BA248" s="59"/>
      <c r="BB248" s="59"/>
      <c r="BC248" s="59">
        <f>K41*BJ248</f>
        <v>62325</v>
      </c>
      <c r="BD248" s="59"/>
      <c r="BE248" s="59"/>
      <c r="BF248" s="59">
        <f t="shared" si="54"/>
        <v>36900</v>
      </c>
      <c r="BG248" s="60">
        <f>(AY248=AY2099)*AX248</f>
        <v>0</v>
      </c>
      <c r="BH248" s="60">
        <f>(AY248=AY2101)*AX248</f>
        <v>0</v>
      </c>
      <c r="BI248" s="89">
        <v>508.5</v>
      </c>
      <c r="BJ248" s="89">
        <v>415.5</v>
      </c>
      <c r="BK248" s="59">
        <f t="shared" si="55"/>
        <v>338099.93795999995</v>
      </c>
      <c r="BL248" s="60">
        <f>(BK248=BK2101)*AX248</f>
        <v>0</v>
      </c>
      <c r="BM248" s="85">
        <f>(BK248=BK2101)*AY248</f>
        <v>0</v>
      </c>
      <c r="BN248" s="85">
        <f t="shared" si="56"/>
        <v>0</v>
      </c>
      <c r="BO248" s="85">
        <f t="shared" si="57"/>
        <v>0</v>
      </c>
      <c r="BP248" s="60">
        <f>(BK248=BK2099)*AX248</f>
        <v>0</v>
      </c>
      <c r="BQ248" s="64">
        <f>(BK248=BK2099)*AY248</f>
        <v>0</v>
      </c>
      <c r="BR248" s="85">
        <f t="shared" si="60"/>
        <v>0</v>
      </c>
      <c r="BS248" s="85">
        <f t="shared" si="61"/>
        <v>0</v>
      </c>
      <c r="BT248" s="59">
        <f>(J19-BI248)*J10</f>
        <v>-162075.00594</v>
      </c>
      <c r="BU248" s="59">
        <f>(J21-BJ248)*J12</f>
        <v>500174.94389999995</v>
      </c>
      <c r="BV248" s="66"/>
      <c r="BW248" s="66"/>
      <c r="BX248" s="67"/>
      <c r="BY248" s="67"/>
      <c r="BZ248" s="67"/>
      <c r="CE248" s="92"/>
      <c r="CF248" s="76"/>
      <c r="CH248" s="67"/>
      <c r="CI248" s="67"/>
      <c r="CJ248" s="67"/>
      <c r="CK248" s="67"/>
      <c r="CL248" s="1"/>
      <c r="CM248" s="1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</row>
    <row r="249" spans="2:123" ht="21" customHeight="1" x14ac:dyDescent="0.25">
      <c r="B249" s="21">
        <f t="shared" si="47"/>
        <v>32916</v>
      </c>
      <c r="C249" s="22">
        <f t="shared" si="48"/>
        <v>1.2509003601440576</v>
      </c>
      <c r="D249" s="23">
        <f t="shared" si="49"/>
        <v>521</v>
      </c>
      <c r="E249" s="23">
        <f t="shared" si="50"/>
        <v>416.5</v>
      </c>
      <c r="F249" s="127">
        <f t="shared" si="51"/>
        <v>26050</v>
      </c>
      <c r="G249" s="127">
        <f t="shared" si="52"/>
        <v>62475</v>
      </c>
      <c r="H249" s="6"/>
      <c r="I249" s="3"/>
      <c r="J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T249" s="89"/>
      <c r="AU249" s="89"/>
      <c r="AX249" s="125">
        <v>32916</v>
      </c>
      <c r="AY249" s="59">
        <f t="shared" si="53"/>
        <v>1.2509003601440576</v>
      </c>
      <c r="AZ249" s="59">
        <f>BI249*K36</f>
        <v>26050</v>
      </c>
      <c r="BA249" s="59"/>
      <c r="BB249" s="59"/>
      <c r="BC249" s="59">
        <f>K41*BJ249</f>
        <v>62475</v>
      </c>
      <c r="BD249" s="59"/>
      <c r="BE249" s="59"/>
      <c r="BF249" s="59">
        <f t="shared" si="54"/>
        <v>36425</v>
      </c>
      <c r="BG249" s="60">
        <f>(AY249=AY2099)*AX249</f>
        <v>0</v>
      </c>
      <c r="BH249" s="60">
        <f>(AY249=AY2101)*AX249</f>
        <v>0</v>
      </c>
      <c r="BI249" s="89">
        <v>521</v>
      </c>
      <c r="BJ249" s="89">
        <v>416.5</v>
      </c>
      <c r="BK249" s="59">
        <f t="shared" si="55"/>
        <v>338574.93795999995</v>
      </c>
      <c r="BL249" s="60">
        <f>(BK249=BK2101)*AX249</f>
        <v>0</v>
      </c>
      <c r="BM249" s="85">
        <f>(BK249=BK2101)*AY249</f>
        <v>0</v>
      </c>
      <c r="BN249" s="85">
        <f t="shared" si="56"/>
        <v>0</v>
      </c>
      <c r="BO249" s="85">
        <f t="shared" si="57"/>
        <v>0</v>
      </c>
      <c r="BP249" s="60">
        <f>(BK249=BK2099)*AX249</f>
        <v>0</v>
      </c>
      <c r="BQ249" s="64">
        <f>(BK249=BK2099)*AY249</f>
        <v>0</v>
      </c>
      <c r="BR249" s="85">
        <f t="shared" si="60"/>
        <v>0</v>
      </c>
      <c r="BS249" s="85">
        <f t="shared" si="61"/>
        <v>0</v>
      </c>
      <c r="BT249" s="59">
        <f>(J19-BI249)*J10</f>
        <v>-161450.00594</v>
      </c>
      <c r="BU249" s="59">
        <f>(J21-BJ249)*J12</f>
        <v>500024.94389999995</v>
      </c>
      <c r="BV249" s="66"/>
      <c r="BW249" s="66"/>
      <c r="BX249" s="67"/>
      <c r="BY249" s="67"/>
      <c r="BZ249" s="67"/>
      <c r="CE249" s="92"/>
      <c r="CF249" s="76"/>
      <c r="CH249" s="67"/>
      <c r="CI249" s="67"/>
      <c r="CJ249" s="67"/>
      <c r="CK249" s="67"/>
      <c r="CL249" s="1"/>
      <c r="CM249" s="1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</row>
    <row r="250" spans="2:123" ht="21" customHeight="1" x14ac:dyDescent="0.25">
      <c r="B250" s="21">
        <f t="shared" si="47"/>
        <v>32923</v>
      </c>
      <c r="C250" s="22">
        <f t="shared" si="48"/>
        <v>1.2588673800649273</v>
      </c>
      <c r="D250" s="23">
        <f t="shared" si="49"/>
        <v>523.5</v>
      </c>
      <c r="E250" s="23">
        <f t="shared" si="50"/>
        <v>415.85</v>
      </c>
      <c r="F250" s="127">
        <f t="shared" si="51"/>
        <v>26175</v>
      </c>
      <c r="G250" s="127">
        <f t="shared" si="52"/>
        <v>62377.5</v>
      </c>
      <c r="H250" s="6"/>
      <c r="I250" s="3"/>
      <c r="J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T250" s="89"/>
      <c r="AU250" s="89"/>
      <c r="AX250" s="125">
        <v>32923</v>
      </c>
      <c r="AY250" s="59">
        <f t="shared" si="53"/>
        <v>1.2588673800649273</v>
      </c>
      <c r="AZ250" s="59">
        <f>BI250*K36</f>
        <v>26175</v>
      </c>
      <c r="BA250" s="59"/>
      <c r="BB250" s="59"/>
      <c r="BC250" s="59">
        <f>K41*BJ250</f>
        <v>62377.5</v>
      </c>
      <c r="BD250" s="59"/>
      <c r="BE250" s="59"/>
      <c r="BF250" s="59">
        <f t="shared" si="54"/>
        <v>36202.5</v>
      </c>
      <c r="BG250" s="60">
        <f>(AY250=AY2099)*AX250</f>
        <v>0</v>
      </c>
      <c r="BH250" s="60">
        <f>(AY250=AY2101)*AX250</f>
        <v>0</v>
      </c>
      <c r="BI250" s="89">
        <v>523.5</v>
      </c>
      <c r="BJ250" s="89">
        <v>415.85</v>
      </c>
      <c r="BK250" s="59">
        <f t="shared" si="55"/>
        <v>338797.43796000001</v>
      </c>
      <c r="BL250" s="60">
        <f>(BK250=BK2101)*AX250</f>
        <v>0</v>
      </c>
      <c r="BM250" s="85">
        <f>(BK250=BK2101)*AY250</f>
        <v>0</v>
      </c>
      <c r="BN250" s="85">
        <f t="shared" si="56"/>
        <v>0</v>
      </c>
      <c r="BO250" s="85">
        <f t="shared" si="57"/>
        <v>0</v>
      </c>
      <c r="BP250" s="60">
        <f>(BK250=BK2099)*AX250</f>
        <v>0</v>
      </c>
      <c r="BQ250" s="64">
        <f>(BK250=BK2099)*AY250</f>
        <v>0</v>
      </c>
      <c r="BR250" s="85">
        <f t="shared" si="60"/>
        <v>0</v>
      </c>
      <c r="BS250" s="85">
        <f t="shared" si="61"/>
        <v>0</v>
      </c>
      <c r="BT250" s="59">
        <f>(J19-BI250)*J10</f>
        <v>-161325.00594</v>
      </c>
      <c r="BU250" s="59">
        <f>(J21-BJ250)*J12</f>
        <v>500122.44390000001</v>
      </c>
      <c r="BV250" s="66"/>
      <c r="BW250" s="66"/>
      <c r="BX250" s="67"/>
      <c r="BY250" s="67"/>
      <c r="BZ250" s="67"/>
      <c r="CE250" s="92"/>
      <c r="CF250" s="76"/>
      <c r="CH250" s="67"/>
      <c r="CI250" s="67"/>
      <c r="CJ250" s="67"/>
      <c r="CK250" s="67"/>
      <c r="CL250" s="1"/>
      <c r="CM250" s="1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</row>
    <row r="251" spans="2:123" ht="21" customHeight="1" x14ac:dyDescent="0.25">
      <c r="B251" s="21">
        <f t="shared" si="47"/>
        <v>32930</v>
      </c>
      <c r="C251" s="22">
        <f t="shared" si="48"/>
        <v>1.2523145290704851</v>
      </c>
      <c r="D251" s="23">
        <f t="shared" si="49"/>
        <v>507.25</v>
      </c>
      <c r="E251" s="23">
        <f t="shared" si="50"/>
        <v>405.05</v>
      </c>
      <c r="F251" s="127">
        <f t="shared" si="51"/>
        <v>25362.5</v>
      </c>
      <c r="G251" s="127">
        <f t="shared" si="52"/>
        <v>60757.5</v>
      </c>
      <c r="H251" s="6"/>
      <c r="I251" s="3"/>
      <c r="J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T251" s="89"/>
      <c r="AU251" s="89"/>
      <c r="AX251" s="125">
        <v>32930</v>
      </c>
      <c r="AY251" s="59">
        <f t="shared" si="53"/>
        <v>1.2523145290704851</v>
      </c>
      <c r="AZ251" s="59">
        <f>BI251*K36</f>
        <v>25362.5</v>
      </c>
      <c r="BA251" s="59"/>
      <c r="BB251" s="59"/>
      <c r="BC251" s="59">
        <f>K41*BJ251</f>
        <v>60757.5</v>
      </c>
      <c r="BD251" s="59"/>
      <c r="BE251" s="59"/>
      <c r="BF251" s="59">
        <f t="shared" si="54"/>
        <v>35395</v>
      </c>
      <c r="BG251" s="60">
        <f>(AY251=AY2099)*AX251</f>
        <v>0</v>
      </c>
      <c r="BH251" s="60">
        <f>(AY251=AY2101)*AX251</f>
        <v>0</v>
      </c>
      <c r="BI251" s="89">
        <v>507.25</v>
      </c>
      <c r="BJ251" s="89">
        <v>405.05</v>
      </c>
      <c r="BK251" s="59">
        <f t="shared" si="55"/>
        <v>339604.93795999995</v>
      </c>
      <c r="BL251" s="60">
        <f>(BK251=BK2101)*AX251</f>
        <v>0</v>
      </c>
      <c r="BM251" s="85">
        <f>(BK251=BK2101)*AY251</f>
        <v>0</v>
      </c>
      <c r="BN251" s="85">
        <f t="shared" si="56"/>
        <v>0</v>
      </c>
      <c r="BO251" s="85">
        <f t="shared" si="57"/>
        <v>0</v>
      </c>
      <c r="BP251" s="60">
        <f>(BK251=BK2099)*AX251</f>
        <v>0</v>
      </c>
      <c r="BQ251" s="64">
        <f>(BK251=BK2099)*AY251</f>
        <v>0</v>
      </c>
      <c r="BR251" s="85">
        <f t="shared" si="60"/>
        <v>0</v>
      </c>
      <c r="BS251" s="85">
        <f t="shared" si="61"/>
        <v>0</v>
      </c>
      <c r="BT251" s="59">
        <f>(J19-BI251)*J10</f>
        <v>-162137.50594</v>
      </c>
      <c r="BU251" s="59">
        <f>(J21-BJ251)*J12</f>
        <v>501742.44389999995</v>
      </c>
      <c r="BV251" s="66"/>
      <c r="BW251" s="66"/>
      <c r="BX251" s="67"/>
      <c r="BY251" s="67"/>
      <c r="BZ251" s="67"/>
      <c r="CE251" s="92"/>
      <c r="CF251" s="76"/>
      <c r="CH251" s="67"/>
      <c r="CI251" s="67"/>
      <c r="CJ251" s="67"/>
      <c r="CK251" s="67"/>
      <c r="CL251" s="1"/>
      <c r="CM251" s="1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</row>
    <row r="252" spans="2:123" ht="21" customHeight="1" x14ac:dyDescent="0.25">
      <c r="B252" s="21">
        <f t="shared" si="47"/>
        <v>32937</v>
      </c>
      <c r="C252" s="22">
        <f t="shared" si="48"/>
        <v>1.2584522915101428</v>
      </c>
      <c r="D252" s="23">
        <f t="shared" si="49"/>
        <v>502.5</v>
      </c>
      <c r="E252" s="23">
        <f t="shared" si="50"/>
        <v>399.3</v>
      </c>
      <c r="F252" s="127">
        <f t="shared" si="51"/>
        <v>25125</v>
      </c>
      <c r="G252" s="127">
        <f t="shared" si="52"/>
        <v>59895</v>
      </c>
      <c r="H252" s="6"/>
      <c r="I252" s="3"/>
      <c r="J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T252" s="89"/>
      <c r="AU252" s="89"/>
      <c r="AX252" s="125">
        <v>32937</v>
      </c>
      <c r="AY252" s="59">
        <f t="shared" si="53"/>
        <v>1.2584522915101428</v>
      </c>
      <c r="AZ252" s="59">
        <f>BI252*K36</f>
        <v>25125</v>
      </c>
      <c r="BA252" s="59"/>
      <c r="BB252" s="59"/>
      <c r="BC252" s="59">
        <f>K41*BJ252</f>
        <v>59895</v>
      </c>
      <c r="BD252" s="59"/>
      <c r="BE252" s="59"/>
      <c r="BF252" s="59">
        <f t="shared" si="54"/>
        <v>34770</v>
      </c>
      <c r="BG252" s="60">
        <f>(AY252=AY2099)*AX252</f>
        <v>0</v>
      </c>
      <c r="BH252" s="60">
        <f>(AY252=AY2101)*AX252</f>
        <v>0</v>
      </c>
      <c r="BI252" s="89">
        <v>502.5</v>
      </c>
      <c r="BJ252" s="89">
        <v>399.3</v>
      </c>
      <c r="BK252" s="59">
        <f t="shared" si="55"/>
        <v>340229.93795999995</v>
      </c>
      <c r="BL252" s="60">
        <f>(BK252=BK2101)*AX252</f>
        <v>0</v>
      </c>
      <c r="BM252" s="85">
        <f>(BK252=BK2101)*AY252</f>
        <v>0</v>
      </c>
      <c r="BN252" s="85">
        <f t="shared" si="56"/>
        <v>0</v>
      </c>
      <c r="BO252" s="85">
        <f t="shared" si="57"/>
        <v>0</v>
      </c>
      <c r="BP252" s="60">
        <f>(BK252=BK2099)*AX252</f>
        <v>0</v>
      </c>
      <c r="BQ252" s="64">
        <f>(BK252=BK2099)*AY252</f>
        <v>0</v>
      </c>
      <c r="BR252" s="85">
        <f t="shared" si="60"/>
        <v>0</v>
      </c>
      <c r="BS252" s="85">
        <f t="shared" si="61"/>
        <v>0</v>
      </c>
      <c r="BT252" s="59">
        <f>(J19-BI252)*J10</f>
        <v>-162375.00594</v>
      </c>
      <c r="BU252" s="59">
        <f>(J21-BJ252)*J12</f>
        <v>502604.94389999995</v>
      </c>
      <c r="BV252" s="66"/>
      <c r="BW252" s="66"/>
      <c r="BX252" s="67"/>
      <c r="BY252" s="67"/>
      <c r="BZ252" s="67"/>
      <c r="CE252" s="92"/>
      <c r="CF252" s="76"/>
      <c r="CH252" s="67"/>
      <c r="CI252" s="67"/>
      <c r="CJ252" s="67"/>
      <c r="CK252" s="67"/>
      <c r="CL252" s="1"/>
      <c r="CM252" s="1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</row>
    <row r="253" spans="2:123" ht="21" customHeight="1" x14ac:dyDescent="0.25">
      <c r="B253" s="21">
        <f t="shared" si="47"/>
        <v>32944</v>
      </c>
      <c r="C253" s="22">
        <f t="shared" si="48"/>
        <v>1.2560838637214526</v>
      </c>
      <c r="D253" s="23">
        <f t="shared" si="49"/>
        <v>503.25</v>
      </c>
      <c r="E253" s="23">
        <f t="shared" si="50"/>
        <v>400.65</v>
      </c>
      <c r="F253" s="127">
        <f t="shared" si="51"/>
        <v>25162.5</v>
      </c>
      <c r="G253" s="127">
        <f t="shared" si="52"/>
        <v>60097.5</v>
      </c>
      <c r="H253" s="6"/>
      <c r="I253" s="3"/>
      <c r="J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T253" s="89"/>
      <c r="AU253" s="89"/>
      <c r="AX253" s="125">
        <v>32944</v>
      </c>
      <c r="AY253" s="59">
        <f t="shared" si="53"/>
        <v>1.2560838637214526</v>
      </c>
      <c r="AZ253" s="59">
        <f>BI253*K36</f>
        <v>25162.5</v>
      </c>
      <c r="BA253" s="59"/>
      <c r="BB253" s="59"/>
      <c r="BC253" s="59">
        <f>K41*BJ253</f>
        <v>60097.5</v>
      </c>
      <c r="BD253" s="59"/>
      <c r="BE253" s="59"/>
      <c r="BF253" s="59">
        <f t="shared" si="54"/>
        <v>34935</v>
      </c>
      <c r="BG253" s="60">
        <f>(AY253=AY2099)*AX253</f>
        <v>0</v>
      </c>
      <c r="BH253" s="60">
        <f>(AY253=AY2101)*AX253</f>
        <v>0</v>
      </c>
      <c r="BI253" s="89">
        <v>503.25</v>
      </c>
      <c r="BJ253" s="89">
        <v>400.65</v>
      </c>
      <c r="BK253" s="59">
        <f t="shared" si="55"/>
        <v>340064.93795999995</v>
      </c>
      <c r="BL253" s="60">
        <f>(BK253=BK2101)*AX253</f>
        <v>0</v>
      </c>
      <c r="BM253" s="85">
        <f>(BK253=BK2101)*AY253</f>
        <v>0</v>
      </c>
      <c r="BN253" s="85">
        <f t="shared" si="56"/>
        <v>0</v>
      </c>
      <c r="BO253" s="85">
        <f t="shared" si="57"/>
        <v>0</v>
      </c>
      <c r="BP253" s="60">
        <f>(BK253=BK2099)*AX253</f>
        <v>0</v>
      </c>
      <c r="BQ253" s="64">
        <f>(BK253=BK2099)*AY253</f>
        <v>0</v>
      </c>
      <c r="BR253" s="85">
        <f t="shared" si="60"/>
        <v>0</v>
      </c>
      <c r="BS253" s="85">
        <f t="shared" si="61"/>
        <v>0</v>
      </c>
      <c r="BT253" s="59">
        <f>(J19-BI253)*J10</f>
        <v>-162337.50594</v>
      </c>
      <c r="BU253" s="59">
        <f>(J21-BJ253)*J12</f>
        <v>502402.44389999995</v>
      </c>
      <c r="BV253" s="66"/>
      <c r="BW253" s="66"/>
      <c r="BX253" s="67"/>
      <c r="BY253" s="67"/>
      <c r="BZ253" s="67"/>
      <c r="CE253" s="92"/>
      <c r="CF253" s="76"/>
      <c r="CH253" s="67"/>
      <c r="CI253" s="67"/>
      <c r="CJ253" s="67"/>
      <c r="CK253" s="67"/>
      <c r="CL253" s="1"/>
      <c r="CM253" s="1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</row>
    <row r="254" spans="2:123" ht="21" customHeight="1" x14ac:dyDescent="0.25">
      <c r="B254" s="21">
        <f t="shared" si="47"/>
        <v>32951</v>
      </c>
      <c r="C254" s="22">
        <f t="shared" si="48"/>
        <v>1.2528589580686149</v>
      </c>
      <c r="D254" s="23">
        <f t="shared" si="49"/>
        <v>493</v>
      </c>
      <c r="E254" s="23">
        <f t="shared" si="50"/>
        <v>393.5</v>
      </c>
      <c r="F254" s="127">
        <f t="shared" si="51"/>
        <v>24650</v>
      </c>
      <c r="G254" s="127">
        <f t="shared" si="52"/>
        <v>59025</v>
      </c>
      <c r="H254" s="6"/>
      <c r="I254" s="3"/>
      <c r="J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T254" s="89"/>
      <c r="AU254" s="89"/>
      <c r="AX254" s="125">
        <v>32951</v>
      </c>
      <c r="AY254" s="59">
        <f t="shared" si="53"/>
        <v>1.2528589580686149</v>
      </c>
      <c r="AZ254" s="59">
        <f>BI254*K36</f>
        <v>24650</v>
      </c>
      <c r="BA254" s="59"/>
      <c r="BB254" s="59"/>
      <c r="BC254" s="59">
        <f>K41*BJ254</f>
        <v>59025</v>
      </c>
      <c r="BD254" s="59"/>
      <c r="BE254" s="59"/>
      <c r="BF254" s="59">
        <f t="shared" si="54"/>
        <v>34375</v>
      </c>
      <c r="BG254" s="60">
        <f>(AY254=AY2099)*AX254</f>
        <v>0</v>
      </c>
      <c r="BH254" s="60">
        <f>(AY254=AY2101)*AX254</f>
        <v>0</v>
      </c>
      <c r="BI254" s="89">
        <v>493</v>
      </c>
      <c r="BJ254" s="89">
        <v>393.5</v>
      </c>
      <c r="BK254" s="59">
        <f t="shared" si="55"/>
        <v>340624.93795999995</v>
      </c>
      <c r="BL254" s="60">
        <f>(BK254=BK2101)*AX254</f>
        <v>0</v>
      </c>
      <c r="BM254" s="85">
        <f>(BK254=BK2101)*AY254</f>
        <v>0</v>
      </c>
      <c r="BN254" s="85">
        <f t="shared" si="56"/>
        <v>0</v>
      </c>
      <c r="BO254" s="85">
        <f t="shared" si="57"/>
        <v>0</v>
      </c>
      <c r="BP254" s="60">
        <f>(BK254=BK2099)*AX254</f>
        <v>0</v>
      </c>
      <c r="BQ254" s="64">
        <f>(BK254=BK2099)*AY254</f>
        <v>0</v>
      </c>
      <c r="BR254" s="85">
        <f t="shared" si="60"/>
        <v>0</v>
      </c>
      <c r="BS254" s="85">
        <f t="shared" si="61"/>
        <v>0</v>
      </c>
      <c r="BT254" s="59">
        <f>(J19-BI254)*J10</f>
        <v>-162850.00594</v>
      </c>
      <c r="BU254" s="59">
        <f>(J21-BJ254)*J12</f>
        <v>503474.94389999995</v>
      </c>
      <c r="BV254" s="66"/>
      <c r="BW254" s="66"/>
      <c r="BX254" s="67"/>
      <c r="BY254" s="67"/>
      <c r="BZ254" s="67"/>
      <c r="CE254" s="92"/>
      <c r="CF254" s="76"/>
      <c r="CH254" s="67"/>
      <c r="CI254" s="67"/>
      <c r="CJ254" s="67"/>
      <c r="CK254" s="67"/>
      <c r="CL254" s="1"/>
      <c r="CM254" s="1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</row>
    <row r="255" spans="2:123" ht="21" customHeight="1" x14ac:dyDescent="0.25">
      <c r="B255" s="21">
        <f t="shared" si="47"/>
        <v>32958</v>
      </c>
      <c r="C255" s="22">
        <f t="shared" si="48"/>
        <v>1.2917232021709633</v>
      </c>
      <c r="D255" s="23">
        <f t="shared" si="49"/>
        <v>476</v>
      </c>
      <c r="E255" s="23">
        <f t="shared" si="50"/>
        <v>368.5</v>
      </c>
      <c r="F255" s="127">
        <f t="shared" si="51"/>
        <v>23800</v>
      </c>
      <c r="G255" s="127">
        <f t="shared" si="52"/>
        <v>55275</v>
      </c>
      <c r="H255" s="6"/>
      <c r="I255" s="3"/>
      <c r="J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T255" s="89"/>
      <c r="AU255" s="89"/>
      <c r="AX255" s="125">
        <v>32958</v>
      </c>
      <c r="AY255" s="59">
        <f t="shared" si="53"/>
        <v>1.2917232021709633</v>
      </c>
      <c r="AZ255" s="59">
        <f>BI255*K36</f>
        <v>23800</v>
      </c>
      <c r="BA255" s="59"/>
      <c r="BB255" s="59"/>
      <c r="BC255" s="59">
        <f>K41*BJ255</f>
        <v>55275</v>
      </c>
      <c r="BD255" s="59"/>
      <c r="BE255" s="59"/>
      <c r="BF255" s="59">
        <f t="shared" si="54"/>
        <v>31475</v>
      </c>
      <c r="BG255" s="60">
        <f>(AY255=AY2099)*AX255</f>
        <v>0</v>
      </c>
      <c r="BH255" s="60">
        <f>(AY255=AY2101)*AX255</f>
        <v>0</v>
      </c>
      <c r="BI255" s="89">
        <v>476</v>
      </c>
      <c r="BJ255" s="89">
        <v>368.5</v>
      </c>
      <c r="BK255" s="59">
        <f t="shared" si="55"/>
        <v>343524.93795999995</v>
      </c>
      <c r="BL255" s="60">
        <f>(BK255=BK2101)*AX255</f>
        <v>0</v>
      </c>
      <c r="BM255" s="85">
        <f>(BK255=BK2101)*AY255</f>
        <v>0</v>
      </c>
      <c r="BN255" s="85">
        <f t="shared" si="56"/>
        <v>0</v>
      </c>
      <c r="BO255" s="85">
        <f t="shared" si="57"/>
        <v>0</v>
      </c>
      <c r="BP255" s="60">
        <f>(BK255=BK2099)*AX255</f>
        <v>0</v>
      </c>
      <c r="BQ255" s="64">
        <f>(BK255=BK2099)*AY255</f>
        <v>0</v>
      </c>
      <c r="BR255" s="85">
        <f t="shared" si="60"/>
        <v>0</v>
      </c>
      <c r="BS255" s="85">
        <f t="shared" si="61"/>
        <v>0</v>
      </c>
      <c r="BT255" s="59">
        <f>(J19-BI255)*J10</f>
        <v>-163700.00594</v>
      </c>
      <c r="BU255" s="59">
        <f>(J21-BJ255)*J12</f>
        <v>507224.94389999995</v>
      </c>
      <c r="BV255" s="66"/>
      <c r="BW255" s="66"/>
      <c r="BX255" s="67"/>
      <c r="BY255" s="67"/>
      <c r="BZ255" s="67"/>
      <c r="CE255" s="92"/>
      <c r="CF255" s="76"/>
      <c r="CH255" s="67"/>
      <c r="CI255" s="67"/>
      <c r="CJ255" s="67"/>
      <c r="CK255" s="67"/>
      <c r="CL255" s="1"/>
      <c r="CM255" s="1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</row>
    <row r="256" spans="2:123" ht="21" customHeight="1" x14ac:dyDescent="0.25">
      <c r="B256" s="21">
        <f t="shared" si="47"/>
        <v>32965</v>
      </c>
      <c r="C256" s="22">
        <f t="shared" si="48"/>
        <v>1.2631718294943077</v>
      </c>
      <c r="D256" s="23">
        <f t="shared" si="49"/>
        <v>477.1</v>
      </c>
      <c r="E256" s="23">
        <f t="shared" si="50"/>
        <v>377.7</v>
      </c>
      <c r="F256" s="127">
        <f t="shared" si="51"/>
        <v>23855</v>
      </c>
      <c r="G256" s="127">
        <f t="shared" si="52"/>
        <v>56655</v>
      </c>
      <c r="H256" s="6"/>
      <c r="I256" s="3"/>
      <c r="J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T256" s="89"/>
      <c r="AU256" s="89"/>
      <c r="AX256" s="125">
        <v>32965</v>
      </c>
      <c r="AY256" s="59">
        <f t="shared" si="53"/>
        <v>1.2631718294943077</v>
      </c>
      <c r="AZ256" s="59">
        <f>BI256*K36</f>
        <v>23855</v>
      </c>
      <c r="BA256" s="59"/>
      <c r="BB256" s="59"/>
      <c r="BC256" s="59">
        <f>K41*BJ256</f>
        <v>56655</v>
      </c>
      <c r="BD256" s="59"/>
      <c r="BE256" s="59"/>
      <c r="BF256" s="59">
        <f t="shared" si="54"/>
        <v>32800</v>
      </c>
      <c r="BG256" s="60">
        <f>(AY256=AY2099)*AX256</f>
        <v>0</v>
      </c>
      <c r="BH256" s="60">
        <f>(AY256=AY2101)*AX256</f>
        <v>0</v>
      </c>
      <c r="BI256" s="89">
        <v>477.1</v>
      </c>
      <c r="BJ256" s="89">
        <v>377.7</v>
      </c>
      <c r="BK256" s="59">
        <f t="shared" si="55"/>
        <v>342199.93796000001</v>
      </c>
      <c r="BL256" s="60">
        <f>(BK256=BK2101)*AX256</f>
        <v>0</v>
      </c>
      <c r="BM256" s="85">
        <f>(BK256=BK2101)*AY256</f>
        <v>0</v>
      </c>
      <c r="BN256" s="85">
        <f t="shared" si="56"/>
        <v>0</v>
      </c>
      <c r="BO256" s="85">
        <f t="shared" si="57"/>
        <v>0</v>
      </c>
      <c r="BP256" s="60">
        <f>(BK256=BK2099)*AX256</f>
        <v>0</v>
      </c>
      <c r="BQ256" s="64">
        <f>(BK256=BK2099)*AY256</f>
        <v>0</v>
      </c>
      <c r="BR256" s="85">
        <v>0</v>
      </c>
      <c r="BS256" s="85">
        <v>0</v>
      </c>
      <c r="BT256" s="59">
        <f>(J19-BI256)*J10</f>
        <v>-163645.00594</v>
      </c>
      <c r="BU256" s="59">
        <f>(J21-BJ256)*J12</f>
        <v>505844.94390000001</v>
      </c>
      <c r="BV256" s="66"/>
      <c r="BW256" s="66"/>
      <c r="BX256" s="67"/>
      <c r="BY256" s="67"/>
      <c r="BZ256" s="67"/>
      <c r="CE256" s="92"/>
      <c r="CF256" s="76"/>
      <c r="CH256" s="67"/>
      <c r="CI256" s="67"/>
      <c r="CJ256" s="67"/>
      <c r="CK256" s="67"/>
      <c r="CL256" s="1"/>
      <c r="CM256" s="1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</row>
    <row r="257" spans="2:123" ht="21" customHeight="1" x14ac:dyDescent="0.25">
      <c r="B257" s="21">
        <f t="shared" si="47"/>
        <v>32972</v>
      </c>
      <c r="C257" s="22">
        <f t="shared" si="48"/>
        <v>1.2836218375499335</v>
      </c>
      <c r="D257" s="23">
        <f t="shared" si="49"/>
        <v>482</v>
      </c>
      <c r="E257" s="23">
        <f t="shared" si="50"/>
        <v>375.5</v>
      </c>
      <c r="F257" s="127">
        <f t="shared" si="51"/>
        <v>24100</v>
      </c>
      <c r="G257" s="127">
        <f t="shared" si="52"/>
        <v>56325</v>
      </c>
      <c r="H257" s="6"/>
      <c r="I257" s="3"/>
      <c r="J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T257" s="89"/>
      <c r="AU257" s="89"/>
      <c r="AX257" s="125">
        <v>32972</v>
      </c>
      <c r="AY257" s="59">
        <f t="shared" si="53"/>
        <v>1.2836218375499335</v>
      </c>
      <c r="AZ257" s="59">
        <f>BI257*K36</f>
        <v>24100</v>
      </c>
      <c r="BA257" s="59"/>
      <c r="BB257" s="59"/>
      <c r="BC257" s="59">
        <f>K41*BJ257</f>
        <v>56325</v>
      </c>
      <c r="BD257" s="59"/>
      <c r="BE257" s="59"/>
      <c r="BF257" s="59">
        <f t="shared" si="54"/>
        <v>32225</v>
      </c>
      <c r="BG257" s="60">
        <f>(AY257=AY2099)*AX257</f>
        <v>0</v>
      </c>
      <c r="BH257" s="60">
        <f>(AY257=AY2101)*AX257</f>
        <v>0</v>
      </c>
      <c r="BI257" s="89">
        <v>482</v>
      </c>
      <c r="BJ257" s="89">
        <v>375.5</v>
      </c>
      <c r="BK257" s="59">
        <f t="shared" si="55"/>
        <v>342774.93795999995</v>
      </c>
      <c r="BL257" s="60">
        <f>(BK257=BK2101)*AX257</f>
        <v>0</v>
      </c>
      <c r="BM257" s="85">
        <f>(BK257=BK2101)*AY257</f>
        <v>0</v>
      </c>
      <c r="BN257" s="85">
        <f t="shared" si="56"/>
        <v>0</v>
      </c>
      <c r="BO257" s="85">
        <f t="shared" si="57"/>
        <v>0</v>
      </c>
      <c r="BP257" s="60">
        <f>(BK257=BK2099)*AX257</f>
        <v>0</v>
      </c>
      <c r="BQ257" s="64">
        <f>(BK257=BK2099)*AY257</f>
        <v>0</v>
      </c>
      <c r="BR257" s="85">
        <f t="shared" ref="BR257:BR288" si="62">(BQ257&gt;0)*BI257</f>
        <v>0</v>
      </c>
      <c r="BS257" s="85">
        <f t="shared" ref="BS257:BS288" si="63">(BQ257&gt;0)*BJ257</f>
        <v>0</v>
      </c>
      <c r="BT257" s="59">
        <f>(J19-BI257)*J10</f>
        <v>-163400.00594</v>
      </c>
      <c r="BU257" s="59">
        <f>(J21-BJ257)*J12</f>
        <v>506174.94389999995</v>
      </c>
      <c r="BV257" s="66"/>
      <c r="BW257" s="66"/>
      <c r="BX257" s="67"/>
      <c r="BY257" s="67"/>
      <c r="BZ257" s="67"/>
      <c r="CE257" s="92"/>
      <c r="CF257" s="76"/>
      <c r="CH257" s="67"/>
      <c r="CI257" s="67"/>
      <c r="CJ257" s="67"/>
      <c r="CK257" s="67"/>
      <c r="CL257" s="1"/>
      <c r="CM257" s="1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</row>
    <row r="258" spans="2:123" ht="21" customHeight="1" x14ac:dyDescent="0.25">
      <c r="B258" s="21">
        <f t="shared" si="47"/>
        <v>32979</v>
      </c>
      <c r="C258" s="22">
        <f t="shared" si="48"/>
        <v>1.2823920265780731</v>
      </c>
      <c r="D258" s="23">
        <f t="shared" si="49"/>
        <v>482.5</v>
      </c>
      <c r="E258" s="23">
        <f t="shared" si="50"/>
        <v>376.25</v>
      </c>
      <c r="F258" s="127">
        <f t="shared" si="51"/>
        <v>24125</v>
      </c>
      <c r="G258" s="127">
        <f t="shared" si="52"/>
        <v>56437.5</v>
      </c>
      <c r="H258" s="6"/>
      <c r="I258" s="3"/>
      <c r="J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T258" s="89"/>
      <c r="AU258" s="89"/>
      <c r="AX258" s="125">
        <v>32979</v>
      </c>
      <c r="AY258" s="59">
        <f t="shared" si="53"/>
        <v>1.2823920265780731</v>
      </c>
      <c r="AZ258" s="59">
        <f>BI258*K36</f>
        <v>24125</v>
      </c>
      <c r="BA258" s="59"/>
      <c r="BB258" s="59"/>
      <c r="BC258" s="59">
        <f>K41*BJ258</f>
        <v>56437.5</v>
      </c>
      <c r="BD258" s="59"/>
      <c r="BE258" s="59"/>
      <c r="BF258" s="59">
        <f t="shared" si="54"/>
        <v>32312.5</v>
      </c>
      <c r="BG258" s="60">
        <f>(AY258=AY2099)*AX258</f>
        <v>0</v>
      </c>
      <c r="BH258" s="60">
        <f>(AY258=AY2101)*AX258</f>
        <v>0</v>
      </c>
      <c r="BI258" s="89">
        <v>482.5</v>
      </c>
      <c r="BJ258" s="89">
        <v>376.25</v>
      </c>
      <c r="BK258" s="59">
        <f t="shared" si="55"/>
        <v>342687.43795999995</v>
      </c>
      <c r="BL258" s="60">
        <f>(BK258=BK2101)*AX258</f>
        <v>0</v>
      </c>
      <c r="BM258" s="85">
        <f>(BK258=BK2101)*AY258</f>
        <v>0</v>
      </c>
      <c r="BN258" s="85">
        <f t="shared" si="56"/>
        <v>0</v>
      </c>
      <c r="BO258" s="85">
        <f t="shared" si="57"/>
        <v>0</v>
      </c>
      <c r="BP258" s="60">
        <f>(BK258=BK2099)*AX258</f>
        <v>0</v>
      </c>
      <c r="BQ258" s="64">
        <f>(BK258=BK2099)*AY258</f>
        <v>0</v>
      </c>
      <c r="BR258" s="85">
        <f t="shared" si="62"/>
        <v>0</v>
      </c>
      <c r="BS258" s="85">
        <f t="shared" si="63"/>
        <v>0</v>
      </c>
      <c r="BT258" s="59">
        <f>(J19-BI258)*J10</f>
        <v>-163375.00594</v>
      </c>
      <c r="BU258" s="59">
        <f>(J21-BJ258)*J12</f>
        <v>506062.44389999995</v>
      </c>
      <c r="BV258" s="66"/>
      <c r="BW258" s="66"/>
      <c r="BX258" s="67"/>
      <c r="BY258" s="67"/>
      <c r="BZ258" s="67"/>
      <c r="CE258" s="92"/>
      <c r="CF258" s="76"/>
      <c r="CH258" s="67"/>
      <c r="CI258" s="67"/>
      <c r="CJ258" s="67"/>
      <c r="CK258" s="67"/>
      <c r="CL258" s="1"/>
      <c r="CM258" s="1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</row>
    <row r="259" spans="2:123" ht="21" customHeight="1" x14ac:dyDescent="0.25">
      <c r="B259" s="21">
        <f t="shared" si="47"/>
        <v>32986</v>
      </c>
      <c r="C259" s="22">
        <f t="shared" si="48"/>
        <v>1.2769106566200215</v>
      </c>
      <c r="D259" s="23">
        <f t="shared" si="49"/>
        <v>474.5</v>
      </c>
      <c r="E259" s="23">
        <f t="shared" si="50"/>
        <v>371.6</v>
      </c>
      <c r="F259" s="127">
        <f t="shared" si="51"/>
        <v>23725</v>
      </c>
      <c r="G259" s="127">
        <f t="shared" si="52"/>
        <v>55740</v>
      </c>
      <c r="H259" s="6"/>
      <c r="I259" s="3"/>
      <c r="J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T259" s="89"/>
      <c r="AU259" s="89"/>
      <c r="AX259" s="125">
        <v>32986</v>
      </c>
      <c r="AY259" s="59">
        <f t="shared" si="53"/>
        <v>1.2769106566200215</v>
      </c>
      <c r="AZ259" s="59">
        <f>BI259*K36</f>
        <v>23725</v>
      </c>
      <c r="BA259" s="59"/>
      <c r="BB259" s="59"/>
      <c r="BC259" s="59">
        <f>K41*BJ259</f>
        <v>55740</v>
      </c>
      <c r="BD259" s="59"/>
      <c r="BE259" s="59"/>
      <c r="BF259" s="59">
        <f t="shared" si="54"/>
        <v>32015</v>
      </c>
      <c r="BG259" s="60">
        <f>(AY259=AY2099)*AX259</f>
        <v>0</v>
      </c>
      <c r="BH259" s="60">
        <f>(AY259=AY2101)*AX259</f>
        <v>0</v>
      </c>
      <c r="BI259" s="89">
        <v>474.5</v>
      </c>
      <c r="BJ259" s="89">
        <v>371.6</v>
      </c>
      <c r="BK259" s="59">
        <f t="shared" si="55"/>
        <v>342984.93796000001</v>
      </c>
      <c r="BL259" s="60">
        <f>(BK259=BK2101)*AX259</f>
        <v>0</v>
      </c>
      <c r="BM259" s="85">
        <f>(BK259=BK2101)*AY259</f>
        <v>0</v>
      </c>
      <c r="BN259" s="85">
        <f t="shared" si="56"/>
        <v>0</v>
      </c>
      <c r="BO259" s="85">
        <f t="shared" si="57"/>
        <v>0</v>
      </c>
      <c r="BP259" s="60">
        <f>(BK259=BK2099)*AX259</f>
        <v>0</v>
      </c>
      <c r="BQ259" s="64">
        <f>(BK259=BK2099)*AY259</f>
        <v>0</v>
      </c>
      <c r="BR259" s="85">
        <f t="shared" si="62"/>
        <v>0</v>
      </c>
      <c r="BS259" s="85">
        <f t="shared" si="63"/>
        <v>0</v>
      </c>
      <c r="BT259" s="59">
        <f>(J19-BI259)*J10</f>
        <v>-163775.00594</v>
      </c>
      <c r="BU259" s="59">
        <f>(J21-BJ259)*J12</f>
        <v>506759.94390000001</v>
      </c>
      <c r="BV259" s="66"/>
      <c r="BW259" s="66"/>
      <c r="BX259" s="67"/>
      <c r="BY259" s="67"/>
      <c r="BZ259" s="67"/>
      <c r="CE259" s="92"/>
      <c r="CF259" s="76"/>
      <c r="CH259" s="67"/>
      <c r="CI259" s="67"/>
      <c r="CJ259" s="67"/>
      <c r="CK259" s="67"/>
      <c r="CL259" s="1"/>
      <c r="CM259" s="1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</row>
    <row r="260" spans="2:123" ht="21" customHeight="1" x14ac:dyDescent="0.25">
      <c r="B260" s="21">
        <f t="shared" ref="B260:B323" si="64">AX260</f>
        <v>32993</v>
      </c>
      <c r="C260" s="22">
        <f t="shared" ref="C260:C323" si="65">AY260</f>
        <v>1.2954484244546189</v>
      </c>
      <c r="D260" s="23">
        <f t="shared" ref="D260:D323" si="66">BI260</f>
        <v>481</v>
      </c>
      <c r="E260" s="23">
        <f t="shared" ref="E260:E323" si="67">BJ260</f>
        <v>371.3</v>
      </c>
      <c r="F260" s="127">
        <f t="shared" ref="F260:F323" si="68">AZ260</f>
        <v>24050</v>
      </c>
      <c r="G260" s="127">
        <f t="shared" ref="G260:G323" si="69">BC260</f>
        <v>55695</v>
      </c>
      <c r="H260" s="6"/>
      <c r="I260" s="3"/>
      <c r="J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T260" s="89"/>
      <c r="AU260" s="89"/>
      <c r="AX260" s="125">
        <v>32993</v>
      </c>
      <c r="AY260" s="59">
        <f t="shared" ref="AY260:AY264" si="70">BI260/BJ260</f>
        <v>1.2954484244546189</v>
      </c>
      <c r="AZ260" s="59">
        <f>BI260*K36</f>
        <v>24050</v>
      </c>
      <c r="BA260" s="59"/>
      <c r="BB260" s="59"/>
      <c r="BC260" s="59">
        <f>K41*BJ260</f>
        <v>55695</v>
      </c>
      <c r="BD260" s="59"/>
      <c r="BE260" s="59"/>
      <c r="BF260" s="59">
        <f t="shared" ref="BF260:BF323" si="71">BC260-AZ260</f>
        <v>31645</v>
      </c>
      <c r="BG260" s="60">
        <f>(AY260=AY2099)*AX260</f>
        <v>0</v>
      </c>
      <c r="BH260" s="60">
        <f>(AY260=AY2101)*AX260</f>
        <v>0</v>
      </c>
      <c r="BI260" s="89">
        <v>481</v>
      </c>
      <c r="BJ260" s="89">
        <v>371.3</v>
      </c>
      <c r="BK260" s="59">
        <f t="shared" ref="BK260:BK323" si="72">SUM(BT260:BU260)</f>
        <v>343354.93795999995</v>
      </c>
      <c r="BL260" s="60">
        <f>(BK260=BK2101)*AX260</f>
        <v>0</v>
      </c>
      <c r="BM260" s="85">
        <f>(BK260=BK2101)*AY260</f>
        <v>0</v>
      </c>
      <c r="BN260" s="85">
        <f t="shared" ref="BN260:BN323" si="73">(BM260&gt;1)*BI260</f>
        <v>0</v>
      </c>
      <c r="BO260" s="85">
        <f t="shared" ref="BO260:BO323" si="74">(BM260&gt;0)*BJ260</f>
        <v>0</v>
      </c>
      <c r="BP260" s="60">
        <f>(BK260=BK2099)*AX260</f>
        <v>0</v>
      </c>
      <c r="BQ260" s="64">
        <f>(BK260=BK2099)*AY260</f>
        <v>0</v>
      </c>
      <c r="BR260" s="85">
        <f t="shared" si="62"/>
        <v>0</v>
      </c>
      <c r="BS260" s="85">
        <f t="shared" si="63"/>
        <v>0</v>
      </c>
      <c r="BT260" s="59">
        <f>(J19-BI260)*J10</f>
        <v>-163450.00594</v>
      </c>
      <c r="BU260" s="59">
        <f>(J21-BJ260)*J12</f>
        <v>506804.94389999995</v>
      </c>
      <c r="BV260" s="66"/>
      <c r="BW260" s="66"/>
      <c r="BX260" s="67"/>
      <c r="BY260" s="67"/>
      <c r="BZ260" s="67"/>
      <c r="CE260" s="92"/>
      <c r="CF260" s="76"/>
      <c r="CH260" s="67"/>
      <c r="CI260" s="67"/>
      <c r="CJ260" s="67"/>
      <c r="CK260" s="67"/>
      <c r="CL260" s="1"/>
      <c r="CM260" s="1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</row>
    <row r="261" spans="2:123" ht="21" customHeight="1" x14ac:dyDescent="0.25">
      <c r="B261" s="21">
        <f t="shared" si="64"/>
        <v>33000</v>
      </c>
      <c r="C261" s="22">
        <f t="shared" si="65"/>
        <v>1.3078279744946411</v>
      </c>
      <c r="D261" s="23">
        <f t="shared" si="66"/>
        <v>482</v>
      </c>
      <c r="E261" s="23">
        <f t="shared" si="67"/>
        <v>368.55</v>
      </c>
      <c r="F261" s="127">
        <f t="shared" si="68"/>
        <v>24100</v>
      </c>
      <c r="G261" s="127">
        <f t="shared" si="69"/>
        <v>55282.5</v>
      </c>
      <c r="H261" s="6"/>
      <c r="I261" s="3"/>
      <c r="J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T261" s="89"/>
      <c r="AU261" s="89"/>
      <c r="AX261" s="125">
        <v>33000</v>
      </c>
      <c r="AY261" s="59">
        <f t="shared" si="70"/>
        <v>1.3078279744946411</v>
      </c>
      <c r="AZ261" s="59">
        <f>BI261*K36</f>
        <v>24100</v>
      </c>
      <c r="BA261" s="59"/>
      <c r="BB261" s="59"/>
      <c r="BC261" s="59">
        <f>K41*BJ261</f>
        <v>55282.5</v>
      </c>
      <c r="BD261" s="59"/>
      <c r="BE261" s="59"/>
      <c r="BF261" s="59">
        <f t="shared" si="71"/>
        <v>31182.5</v>
      </c>
      <c r="BG261" s="60">
        <f>(AY261=AY2099)*AX261</f>
        <v>0</v>
      </c>
      <c r="BH261" s="60">
        <f>(AY261=AY2101)*AX261</f>
        <v>0</v>
      </c>
      <c r="BI261" s="89">
        <v>482</v>
      </c>
      <c r="BJ261" s="89">
        <v>368.55</v>
      </c>
      <c r="BK261" s="59">
        <f t="shared" si="72"/>
        <v>343817.43795999995</v>
      </c>
      <c r="BL261" s="60">
        <f>(BK261=BK2101)*AX261</f>
        <v>0</v>
      </c>
      <c r="BM261" s="85">
        <f>(BK261=BK2101)*AY261</f>
        <v>0</v>
      </c>
      <c r="BN261" s="85">
        <f t="shared" si="73"/>
        <v>0</v>
      </c>
      <c r="BO261" s="85">
        <f t="shared" si="74"/>
        <v>0</v>
      </c>
      <c r="BP261" s="60">
        <f>(BK261=BK2099)*AX261</f>
        <v>0</v>
      </c>
      <c r="BQ261" s="64">
        <f>(BK261=BK2099)*AY261</f>
        <v>0</v>
      </c>
      <c r="BR261" s="85">
        <f t="shared" si="62"/>
        <v>0</v>
      </c>
      <c r="BS261" s="85">
        <f t="shared" si="63"/>
        <v>0</v>
      </c>
      <c r="BT261" s="59">
        <f>(J19-BI261)*J10</f>
        <v>-163400.00594</v>
      </c>
      <c r="BU261" s="59">
        <f>(J21-BJ261)*J12</f>
        <v>507217.44389999995</v>
      </c>
      <c r="BV261" s="66"/>
      <c r="BW261" s="66"/>
      <c r="BX261" s="67"/>
      <c r="BY261" s="67"/>
      <c r="BZ261" s="67"/>
      <c r="CE261" s="92"/>
      <c r="CF261" s="76"/>
      <c r="CH261" s="67"/>
      <c r="CI261" s="67"/>
      <c r="CJ261" s="67"/>
      <c r="CK261" s="67"/>
      <c r="CL261" s="1"/>
      <c r="CM261" s="1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</row>
    <row r="262" spans="2:123" ht="21" customHeight="1" x14ac:dyDescent="0.25">
      <c r="B262" s="21">
        <f t="shared" si="64"/>
        <v>33007</v>
      </c>
      <c r="C262" s="22">
        <f t="shared" si="65"/>
        <v>1.3659097053257638</v>
      </c>
      <c r="D262" s="23">
        <f t="shared" si="66"/>
        <v>505.25</v>
      </c>
      <c r="E262" s="23">
        <f t="shared" si="67"/>
        <v>369.9</v>
      </c>
      <c r="F262" s="127">
        <f t="shared" si="68"/>
        <v>25262.5</v>
      </c>
      <c r="G262" s="127">
        <f t="shared" si="69"/>
        <v>55485</v>
      </c>
      <c r="H262" s="6"/>
      <c r="I262" s="3"/>
      <c r="J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T262" s="89"/>
      <c r="AU262" s="89"/>
      <c r="AX262" s="125">
        <v>33007</v>
      </c>
      <c r="AY262" s="59">
        <f t="shared" si="70"/>
        <v>1.3659097053257638</v>
      </c>
      <c r="AZ262" s="59">
        <f>BI262*K36</f>
        <v>25262.5</v>
      </c>
      <c r="BA262" s="59"/>
      <c r="BB262" s="59"/>
      <c r="BC262" s="59">
        <f>K41*BJ262</f>
        <v>55485</v>
      </c>
      <c r="BD262" s="59"/>
      <c r="BE262" s="59"/>
      <c r="BF262" s="59">
        <f t="shared" si="71"/>
        <v>30222.5</v>
      </c>
      <c r="BG262" s="60">
        <f>(AY262=AY2099)*AX262</f>
        <v>0</v>
      </c>
      <c r="BH262" s="60">
        <f>(AY262=AY2101)*AX262</f>
        <v>0</v>
      </c>
      <c r="BI262" s="89">
        <v>505.25</v>
      </c>
      <c r="BJ262" s="89">
        <v>369.9</v>
      </c>
      <c r="BK262" s="59">
        <f t="shared" si="72"/>
        <v>344777.43795999995</v>
      </c>
      <c r="BL262" s="60">
        <f>(BK262=BK2101)*AX262</f>
        <v>0</v>
      </c>
      <c r="BM262" s="85">
        <f>(BK262=BK2101)*AY262</f>
        <v>0</v>
      </c>
      <c r="BN262" s="85">
        <f t="shared" si="73"/>
        <v>0</v>
      </c>
      <c r="BO262" s="85">
        <f t="shared" si="74"/>
        <v>0</v>
      </c>
      <c r="BP262" s="60">
        <f>(BK262=BK2099)*AX262</f>
        <v>0</v>
      </c>
      <c r="BQ262" s="64">
        <f>(BK262=BK2099)*AY262</f>
        <v>0</v>
      </c>
      <c r="BR262" s="85">
        <f t="shared" si="62"/>
        <v>0</v>
      </c>
      <c r="BS262" s="85">
        <f t="shared" si="63"/>
        <v>0</v>
      </c>
      <c r="BT262" s="59">
        <f>(J19-BI262)*J10</f>
        <v>-162237.50594</v>
      </c>
      <c r="BU262" s="59">
        <f>(J21-BJ262)*J12</f>
        <v>507014.94389999995</v>
      </c>
      <c r="BV262" s="66"/>
      <c r="BW262" s="66"/>
      <c r="BX262" s="67"/>
      <c r="BY262" s="67"/>
      <c r="BZ262" s="67"/>
      <c r="CE262" s="92"/>
      <c r="CF262" s="76"/>
      <c r="CH262" s="67"/>
      <c r="CI262" s="67"/>
      <c r="CJ262" s="67"/>
      <c r="CK262" s="67"/>
      <c r="CL262" s="1"/>
      <c r="CM262" s="1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</row>
    <row r="263" spans="2:123" ht="21" customHeight="1" x14ac:dyDescent="0.25">
      <c r="B263" s="21">
        <f t="shared" si="64"/>
        <v>33014</v>
      </c>
      <c r="C263" s="22">
        <f t="shared" si="65"/>
        <v>1.3697135061391541</v>
      </c>
      <c r="D263" s="23">
        <f t="shared" si="66"/>
        <v>502</v>
      </c>
      <c r="E263" s="23">
        <f t="shared" si="67"/>
        <v>366.5</v>
      </c>
      <c r="F263" s="127">
        <f t="shared" si="68"/>
        <v>25100</v>
      </c>
      <c r="G263" s="127">
        <f t="shared" si="69"/>
        <v>54975</v>
      </c>
      <c r="H263" s="6"/>
      <c r="I263" s="3"/>
      <c r="J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T263" s="89"/>
      <c r="AU263" s="89"/>
      <c r="AX263" s="125">
        <v>33014</v>
      </c>
      <c r="AY263" s="59">
        <f t="shared" si="70"/>
        <v>1.3697135061391541</v>
      </c>
      <c r="AZ263" s="59">
        <f>BI263*K36</f>
        <v>25100</v>
      </c>
      <c r="BA263" s="59"/>
      <c r="BB263" s="59"/>
      <c r="BC263" s="59">
        <f>K41*BJ263</f>
        <v>54975</v>
      </c>
      <c r="BD263" s="59"/>
      <c r="BE263" s="59"/>
      <c r="BF263" s="59">
        <f t="shared" si="71"/>
        <v>29875</v>
      </c>
      <c r="BG263" s="60">
        <f>(AY263=AY2099)*AX263</f>
        <v>0</v>
      </c>
      <c r="BH263" s="60">
        <f>(AY263=AY2101)*AX263</f>
        <v>0</v>
      </c>
      <c r="BI263" s="89">
        <v>502</v>
      </c>
      <c r="BJ263" s="89">
        <v>366.5</v>
      </c>
      <c r="BK263" s="59">
        <f t="shared" si="72"/>
        <v>345124.93795999995</v>
      </c>
      <c r="BL263" s="60">
        <f>(BK263=BK2101)*AX263</f>
        <v>0</v>
      </c>
      <c r="BM263" s="85">
        <f>(BK263=BK2101)*AY263</f>
        <v>0</v>
      </c>
      <c r="BN263" s="85">
        <f t="shared" si="73"/>
        <v>0</v>
      </c>
      <c r="BO263" s="85">
        <f t="shared" si="74"/>
        <v>0</v>
      </c>
      <c r="BP263" s="60">
        <f>(BK263=BK2099)*AX263</f>
        <v>0</v>
      </c>
      <c r="BQ263" s="64">
        <f>(BK263=BK2099)*AY263</f>
        <v>0</v>
      </c>
      <c r="BR263" s="85">
        <f t="shared" si="62"/>
        <v>0</v>
      </c>
      <c r="BS263" s="85">
        <f t="shared" si="63"/>
        <v>0</v>
      </c>
      <c r="BT263" s="59">
        <f>(J19-BI263)*J10</f>
        <v>-162400.00594</v>
      </c>
      <c r="BU263" s="59">
        <f>(J21-BJ263)*J12</f>
        <v>507524.94389999995</v>
      </c>
      <c r="BV263" s="66"/>
      <c r="BW263" s="66"/>
      <c r="BX263" s="67"/>
      <c r="BY263" s="67"/>
      <c r="BZ263" s="67"/>
      <c r="CE263" s="92"/>
      <c r="CF263" s="76"/>
      <c r="CH263" s="67"/>
      <c r="CI263" s="67"/>
      <c r="CJ263" s="67"/>
      <c r="CK263" s="67"/>
      <c r="CL263" s="1"/>
      <c r="CM263" s="1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</row>
    <row r="264" spans="2:123" ht="21" customHeight="1" x14ac:dyDescent="0.25">
      <c r="B264" s="21">
        <f t="shared" si="64"/>
        <v>33021</v>
      </c>
      <c r="C264" s="22">
        <f t="shared" si="65"/>
        <v>1.338561012518916</v>
      </c>
      <c r="D264" s="23">
        <f t="shared" si="66"/>
        <v>486.5</v>
      </c>
      <c r="E264" s="23">
        <f t="shared" si="67"/>
        <v>363.45</v>
      </c>
      <c r="F264" s="127">
        <f t="shared" si="68"/>
        <v>24325</v>
      </c>
      <c r="G264" s="127">
        <f t="shared" si="69"/>
        <v>54517.5</v>
      </c>
      <c r="H264" s="6"/>
      <c r="I264" s="3"/>
      <c r="J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T264" s="89"/>
      <c r="AU264" s="89"/>
      <c r="AX264" s="125">
        <v>33021</v>
      </c>
      <c r="AY264" s="59">
        <f t="shared" si="70"/>
        <v>1.338561012518916</v>
      </c>
      <c r="AZ264" s="59">
        <f>BI264*K36</f>
        <v>24325</v>
      </c>
      <c r="BA264" s="59"/>
      <c r="BB264" s="59"/>
      <c r="BC264" s="59">
        <f>K41*BJ264</f>
        <v>54517.5</v>
      </c>
      <c r="BD264" s="59"/>
      <c r="BE264" s="59"/>
      <c r="BF264" s="59">
        <f t="shared" si="71"/>
        <v>30192.5</v>
      </c>
      <c r="BG264" s="60">
        <f>(AY264=AY2099)*AX264</f>
        <v>0</v>
      </c>
      <c r="BH264" s="60">
        <f>(AY264=AY2101)*AX264</f>
        <v>0</v>
      </c>
      <c r="BI264" s="89">
        <v>486.5</v>
      </c>
      <c r="BJ264" s="89">
        <v>363.45</v>
      </c>
      <c r="BK264" s="59">
        <f t="shared" si="72"/>
        <v>344807.43796000001</v>
      </c>
      <c r="BL264" s="60">
        <f>(BK264=BK2101)*AX264</f>
        <v>0</v>
      </c>
      <c r="BM264" s="85">
        <f>(BK264=BK2101)*AY264</f>
        <v>0</v>
      </c>
      <c r="BN264" s="85">
        <f t="shared" si="73"/>
        <v>0</v>
      </c>
      <c r="BO264" s="85">
        <f t="shared" si="74"/>
        <v>0</v>
      </c>
      <c r="BP264" s="60">
        <f>(BK264=BK2099)*AX264</f>
        <v>0</v>
      </c>
      <c r="BQ264" s="64">
        <f>(BK264=BK2099)*AY264</f>
        <v>0</v>
      </c>
      <c r="BR264" s="85">
        <f t="shared" si="62"/>
        <v>0</v>
      </c>
      <c r="BS264" s="85">
        <f t="shared" si="63"/>
        <v>0</v>
      </c>
      <c r="BT264" s="59">
        <f>(J19-BI264)*J10</f>
        <v>-163175.00594</v>
      </c>
      <c r="BU264" s="59">
        <f>(J21-BJ264)*J12</f>
        <v>507982.44390000001</v>
      </c>
      <c r="BV264" s="66"/>
      <c r="BW264" s="66"/>
      <c r="BX264" s="67"/>
      <c r="BY264" s="67"/>
      <c r="BZ264" s="67"/>
      <c r="CE264" s="92"/>
      <c r="CF264" s="76"/>
      <c r="CH264" s="67"/>
      <c r="CI264" s="67"/>
      <c r="CJ264" s="67"/>
      <c r="CK264" s="67"/>
      <c r="CL264" s="1"/>
      <c r="CM264" s="1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</row>
    <row r="265" spans="2:123" ht="21" customHeight="1" x14ac:dyDescent="0.25">
      <c r="B265" s="21">
        <f t="shared" si="64"/>
        <v>33028</v>
      </c>
      <c r="C265" s="22">
        <f>AY265</f>
        <v>1.376944837340877</v>
      </c>
      <c r="D265" s="23">
        <f t="shared" si="66"/>
        <v>486.75</v>
      </c>
      <c r="E265" s="23">
        <f t="shared" si="67"/>
        <v>353.5</v>
      </c>
      <c r="F265" s="127">
        <f t="shared" si="68"/>
        <v>24337.5</v>
      </c>
      <c r="G265" s="127">
        <f t="shared" si="69"/>
        <v>53025</v>
      </c>
      <c r="H265" s="6"/>
      <c r="I265" s="3"/>
      <c r="J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T265" s="89"/>
      <c r="AU265" s="89"/>
      <c r="AX265" s="125">
        <v>33028</v>
      </c>
      <c r="AY265" s="59">
        <f t="shared" ref="AY265:AY329" si="75">BI265/BJ265</f>
        <v>1.376944837340877</v>
      </c>
      <c r="AZ265" s="59">
        <f>BI265*K36</f>
        <v>24337.5</v>
      </c>
      <c r="BA265" s="59"/>
      <c r="BB265" s="59"/>
      <c r="BC265" s="59">
        <f>K41*BJ265</f>
        <v>53025</v>
      </c>
      <c r="BD265" s="59"/>
      <c r="BE265" s="59"/>
      <c r="BF265" s="59">
        <f t="shared" si="71"/>
        <v>28687.5</v>
      </c>
      <c r="BG265" s="60">
        <f>(AY265=AY2099)*AX265</f>
        <v>0</v>
      </c>
      <c r="BH265" s="60">
        <f>(AY265=AY2101)*AX265</f>
        <v>0</v>
      </c>
      <c r="BI265" s="89">
        <v>486.75</v>
      </c>
      <c r="BJ265" s="89">
        <v>353.5</v>
      </c>
      <c r="BK265" s="59">
        <f t="shared" si="72"/>
        <v>346312.43795999995</v>
      </c>
      <c r="BL265" s="60">
        <f>(BK265=BK2101)*AX265</f>
        <v>0</v>
      </c>
      <c r="BM265" s="85">
        <f>(BK265=BK2101)*AY265</f>
        <v>0</v>
      </c>
      <c r="BN265" s="85">
        <f t="shared" si="73"/>
        <v>0</v>
      </c>
      <c r="BO265" s="85">
        <f t="shared" si="74"/>
        <v>0</v>
      </c>
      <c r="BP265" s="60">
        <f>(BK265=BK2099)*AX265</f>
        <v>0</v>
      </c>
      <c r="BQ265" s="64">
        <f>(BK265=BK2099)*AY265</f>
        <v>0</v>
      </c>
      <c r="BR265" s="85">
        <f t="shared" si="62"/>
        <v>0</v>
      </c>
      <c r="BS265" s="85">
        <f t="shared" si="63"/>
        <v>0</v>
      </c>
      <c r="BT265" s="59">
        <f>(J19-BI265)*J10</f>
        <v>-163162.50594</v>
      </c>
      <c r="BU265" s="59">
        <f>(J21-BJ265)*J12</f>
        <v>509474.94389999995</v>
      </c>
      <c r="BV265" s="66"/>
      <c r="BW265" s="66"/>
      <c r="BX265" s="67"/>
      <c r="BY265" s="67"/>
      <c r="BZ265" s="67"/>
      <c r="CE265" s="92"/>
      <c r="CF265" s="76"/>
      <c r="CH265" s="67"/>
      <c r="CI265" s="67"/>
      <c r="CJ265" s="67"/>
      <c r="CK265" s="67"/>
      <c r="CL265" s="1"/>
      <c r="CM265" s="1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</row>
    <row r="266" spans="2:123" ht="21" customHeight="1" x14ac:dyDescent="0.25">
      <c r="B266" s="21">
        <f t="shared" si="64"/>
        <v>33035</v>
      </c>
      <c r="C266" s="22">
        <f t="shared" si="65"/>
        <v>1.3678293456327473</v>
      </c>
      <c r="D266" s="23">
        <f t="shared" si="66"/>
        <v>474.5</v>
      </c>
      <c r="E266" s="23">
        <f t="shared" si="67"/>
        <v>346.9</v>
      </c>
      <c r="F266" s="127">
        <f t="shared" si="68"/>
        <v>23725</v>
      </c>
      <c r="G266" s="127">
        <f t="shared" si="69"/>
        <v>52035</v>
      </c>
      <c r="H266" s="6"/>
      <c r="I266" s="3"/>
      <c r="J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T266" s="89"/>
      <c r="AU266" s="89"/>
      <c r="AX266" s="125">
        <v>33035</v>
      </c>
      <c r="AY266" s="59">
        <f t="shared" si="75"/>
        <v>1.3678293456327473</v>
      </c>
      <c r="AZ266" s="59">
        <f>BI266*K36</f>
        <v>23725</v>
      </c>
      <c r="BA266" s="59"/>
      <c r="BB266" s="59"/>
      <c r="BC266" s="59">
        <f>K41*BJ266</f>
        <v>52035</v>
      </c>
      <c r="BD266" s="59"/>
      <c r="BE266" s="59"/>
      <c r="BF266" s="59">
        <f t="shared" si="71"/>
        <v>28310</v>
      </c>
      <c r="BG266" s="60">
        <f>(AY266=AY2099)*AX266</f>
        <v>0</v>
      </c>
      <c r="BH266" s="60">
        <f>(AY266=AY2101)*AX266</f>
        <v>0</v>
      </c>
      <c r="BI266" s="89">
        <v>474.5</v>
      </c>
      <c r="BJ266" s="89">
        <v>346.9</v>
      </c>
      <c r="BK266" s="59">
        <f t="shared" si="72"/>
        <v>346689.93795999995</v>
      </c>
      <c r="BL266" s="60">
        <f>(BK266=BK2101)*AX266</f>
        <v>0</v>
      </c>
      <c r="BM266" s="85">
        <f>(BK266=BK2101)*AY266</f>
        <v>0</v>
      </c>
      <c r="BN266" s="85">
        <f t="shared" si="73"/>
        <v>0</v>
      </c>
      <c r="BO266" s="85">
        <f t="shared" si="74"/>
        <v>0</v>
      </c>
      <c r="BP266" s="60">
        <f>(BK266=BK2099)*AX266</f>
        <v>0</v>
      </c>
      <c r="BQ266" s="64">
        <f>(BK266=BK2099)*AY266</f>
        <v>0</v>
      </c>
      <c r="BR266" s="85">
        <f t="shared" si="62"/>
        <v>0</v>
      </c>
      <c r="BS266" s="85">
        <f t="shared" si="63"/>
        <v>0</v>
      </c>
      <c r="BT266" s="59">
        <f>(J19-BI266)*J10</f>
        <v>-163775.00594</v>
      </c>
      <c r="BU266" s="59">
        <f>(J21-BJ266)*J12</f>
        <v>510464.94389999995</v>
      </c>
      <c r="BV266" s="66"/>
      <c r="BW266" s="66"/>
      <c r="BX266" s="67"/>
      <c r="BY266" s="67"/>
      <c r="BZ266" s="67"/>
      <c r="CE266" s="92"/>
      <c r="CF266" s="76"/>
      <c r="CH266" s="67"/>
      <c r="CI266" s="67"/>
      <c r="CJ266" s="67"/>
      <c r="CK266" s="67"/>
      <c r="CL266" s="1"/>
      <c r="CM266" s="1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</row>
    <row r="267" spans="2:123" ht="21" customHeight="1" x14ac:dyDescent="0.25">
      <c r="B267" s="21">
        <f t="shared" si="64"/>
        <v>33042</v>
      </c>
      <c r="C267" s="22">
        <f t="shared" si="65"/>
        <v>1.3657142857142857</v>
      </c>
      <c r="D267" s="23">
        <f t="shared" si="66"/>
        <v>478</v>
      </c>
      <c r="E267" s="23">
        <f t="shared" si="67"/>
        <v>350</v>
      </c>
      <c r="F267" s="127">
        <f t="shared" si="68"/>
        <v>23900</v>
      </c>
      <c r="G267" s="127">
        <f t="shared" si="69"/>
        <v>52500</v>
      </c>
      <c r="H267" s="6"/>
      <c r="I267" s="3"/>
      <c r="J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T267" s="89"/>
      <c r="AU267" s="89"/>
      <c r="AX267" s="125">
        <v>33042</v>
      </c>
      <c r="AY267" s="59">
        <f t="shared" si="75"/>
        <v>1.3657142857142857</v>
      </c>
      <c r="AZ267" s="59">
        <f>BI267*K36</f>
        <v>23900</v>
      </c>
      <c r="BA267" s="59"/>
      <c r="BB267" s="59"/>
      <c r="BC267" s="59">
        <f>K41*BJ267</f>
        <v>52500</v>
      </c>
      <c r="BD267" s="59"/>
      <c r="BE267" s="59"/>
      <c r="BF267" s="59">
        <f t="shared" si="71"/>
        <v>28600</v>
      </c>
      <c r="BG267" s="60">
        <f>(AY267=AY2099)*AX267</f>
        <v>0</v>
      </c>
      <c r="BH267" s="60">
        <f>(AY267=AY2101)*AX267</f>
        <v>0</v>
      </c>
      <c r="BI267" s="89">
        <v>478</v>
      </c>
      <c r="BJ267" s="89">
        <v>350</v>
      </c>
      <c r="BK267" s="59">
        <f t="shared" si="72"/>
        <v>346399.93795999995</v>
      </c>
      <c r="BL267" s="60">
        <f>(BK267=BK2101)*AX267</f>
        <v>0</v>
      </c>
      <c r="BM267" s="85">
        <f>(BK267=BK2101)*AY267</f>
        <v>0</v>
      </c>
      <c r="BN267" s="85">
        <f t="shared" si="73"/>
        <v>0</v>
      </c>
      <c r="BO267" s="85">
        <f t="shared" si="74"/>
        <v>0</v>
      </c>
      <c r="BP267" s="60">
        <f>(BK267=BK2099)*AX267</f>
        <v>0</v>
      </c>
      <c r="BQ267" s="64">
        <f>(BK267=BK2099)*AY267</f>
        <v>0</v>
      </c>
      <c r="BR267" s="85">
        <f t="shared" si="62"/>
        <v>0</v>
      </c>
      <c r="BS267" s="85">
        <f t="shared" si="63"/>
        <v>0</v>
      </c>
      <c r="BT267" s="59">
        <f>(J19-BI267)*J10</f>
        <v>-163600.00594</v>
      </c>
      <c r="BU267" s="59">
        <f>(J21-BJ267)*J12</f>
        <v>509999.94389999995</v>
      </c>
      <c r="BV267" s="66"/>
      <c r="BW267" s="66"/>
      <c r="BX267" s="67"/>
      <c r="BY267" s="67"/>
      <c r="BZ267" s="67"/>
      <c r="CE267" s="92"/>
      <c r="CF267" s="76"/>
      <c r="CH267" s="67"/>
      <c r="CI267" s="67"/>
      <c r="CJ267" s="67"/>
      <c r="CK267" s="67"/>
      <c r="CL267" s="1"/>
      <c r="CM267" s="1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</row>
    <row r="268" spans="2:123" ht="21" customHeight="1" x14ac:dyDescent="0.25">
      <c r="B268" s="21">
        <f t="shared" si="64"/>
        <v>33049</v>
      </c>
      <c r="C268" s="22">
        <f t="shared" si="65"/>
        <v>1.3801418439716313</v>
      </c>
      <c r="D268" s="23">
        <f t="shared" si="66"/>
        <v>486.5</v>
      </c>
      <c r="E268" s="23">
        <f t="shared" si="67"/>
        <v>352.5</v>
      </c>
      <c r="F268" s="127">
        <f t="shared" si="68"/>
        <v>24325</v>
      </c>
      <c r="G268" s="127">
        <f t="shared" si="69"/>
        <v>52875</v>
      </c>
      <c r="H268" s="6"/>
      <c r="I268" s="3"/>
      <c r="J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T268" s="89"/>
      <c r="AU268" s="89"/>
      <c r="AX268" s="125">
        <v>33049</v>
      </c>
      <c r="AY268" s="59">
        <f t="shared" si="75"/>
        <v>1.3801418439716313</v>
      </c>
      <c r="AZ268" s="59">
        <f>BI268*K36</f>
        <v>24325</v>
      </c>
      <c r="BA268" s="59"/>
      <c r="BB268" s="59"/>
      <c r="BC268" s="59">
        <f>K41*BJ268</f>
        <v>52875</v>
      </c>
      <c r="BD268" s="59"/>
      <c r="BE268" s="59"/>
      <c r="BF268" s="59">
        <f t="shared" si="71"/>
        <v>28550</v>
      </c>
      <c r="BG268" s="60">
        <f>(AY268=AY2099)*AX268</f>
        <v>0</v>
      </c>
      <c r="BH268" s="60">
        <f>(AY268=AY2101)*AX268</f>
        <v>0</v>
      </c>
      <c r="BI268" s="89">
        <v>486.5</v>
      </c>
      <c r="BJ268" s="89">
        <v>352.5</v>
      </c>
      <c r="BK268" s="59">
        <f t="shared" si="72"/>
        <v>346449.93795999995</v>
      </c>
      <c r="BL268" s="60">
        <f>(BK268=BK2101)*AX268</f>
        <v>0</v>
      </c>
      <c r="BM268" s="85">
        <f>(BK268=BK2101)*AY268</f>
        <v>0</v>
      </c>
      <c r="BN268" s="85">
        <f t="shared" si="73"/>
        <v>0</v>
      </c>
      <c r="BO268" s="85">
        <f t="shared" si="74"/>
        <v>0</v>
      </c>
      <c r="BP268" s="60">
        <f>(BK268=BK2099)*AX268</f>
        <v>0</v>
      </c>
      <c r="BQ268" s="64">
        <f>(BK268=BK2099)*AY268</f>
        <v>0</v>
      </c>
      <c r="BR268" s="85">
        <f t="shared" si="62"/>
        <v>0</v>
      </c>
      <c r="BS268" s="85">
        <f t="shared" si="63"/>
        <v>0</v>
      </c>
      <c r="BT268" s="59">
        <f>(J19-BI268)*J10</f>
        <v>-163175.00594</v>
      </c>
      <c r="BU268" s="59">
        <f>(J21-BJ268)*J12</f>
        <v>509624.94389999995</v>
      </c>
      <c r="BV268" s="66"/>
      <c r="BW268" s="66"/>
      <c r="BX268" s="67"/>
      <c r="BY268" s="67"/>
      <c r="BZ268" s="67"/>
      <c r="CE268" s="92"/>
      <c r="CF268" s="76"/>
      <c r="CH268" s="67"/>
      <c r="CI268" s="67"/>
      <c r="CJ268" s="67"/>
      <c r="CK268" s="67"/>
      <c r="CL268" s="1"/>
      <c r="CM268" s="1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</row>
    <row r="269" spans="2:123" ht="21" customHeight="1" x14ac:dyDescent="0.25">
      <c r="B269" s="21">
        <f t="shared" si="64"/>
        <v>33056</v>
      </c>
      <c r="C269" s="22">
        <f t="shared" si="65"/>
        <v>1.3374827109266942</v>
      </c>
      <c r="D269" s="23">
        <f t="shared" si="66"/>
        <v>483.5</v>
      </c>
      <c r="E269" s="23">
        <f t="shared" si="67"/>
        <v>361.5</v>
      </c>
      <c r="F269" s="127">
        <f t="shared" si="68"/>
        <v>24175</v>
      </c>
      <c r="G269" s="127">
        <f t="shared" si="69"/>
        <v>54225</v>
      </c>
      <c r="H269" s="6"/>
      <c r="I269" s="3"/>
      <c r="J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T269" s="89"/>
      <c r="AU269" s="89"/>
      <c r="AX269" s="125">
        <v>33056</v>
      </c>
      <c r="AY269" s="59">
        <f t="shared" si="75"/>
        <v>1.3374827109266942</v>
      </c>
      <c r="AZ269" s="59">
        <f>BI269*K36</f>
        <v>24175</v>
      </c>
      <c r="BA269" s="59"/>
      <c r="BB269" s="59"/>
      <c r="BC269" s="59">
        <f>K41*BJ269</f>
        <v>54225</v>
      </c>
      <c r="BD269" s="59"/>
      <c r="BE269" s="59"/>
      <c r="BF269" s="59">
        <f t="shared" si="71"/>
        <v>30050</v>
      </c>
      <c r="BG269" s="60">
        <f>(AY269=AY2099)*AX269</f>
        <v>0</v>
      </c>
      <c r="BH269" s="60">
        <f>(AY269=AY2101)*AX269</f>
        <v>0</v>
      </c>
      <c r="BI269" s="89">
        <v>483.5</v>
      </c>
      <c r="BJ269" s="89">
        <v>361.5</v>
      </c>
      <c r="BK269" s="59">
        <f t="shared" si="72"/>
        <v>344949.93795999995</v>
      </c>
      <c r="BL269" s="60">
        <f>(BK269=BK2101)*AX269</f>
        <v>0</v>
      </c>
      <c r="BM269" s="85">
        <f>(BK269=BK2101)*AY269</f>
        <v>0</v>
      </c>
      <c r="BN269" s="85">
        <f t="shared" si="73"/>
        <v>0</v>
      </c>
      <c r="BO269" s="85">
        <f t="shared" si="74"/>
        <v>0</v>
      </c>
      <c r="BP269" s="60">
        <f>(BK269=BK2099)*AX269</f>
        <v>0</v>
      </c>
      <c r="BQ269" s="64">
        <f>(BK269=BK2099)*AY269</f>
        <v>0</v>
      </c>
      <c r="BR269" s="85">
        <f t="shared" si="62"/>
        <v>0</v>
      </c>
      <c r="BS269" s="85">
        <f t="shared" si="63"/>
        <v>0</v>
      </c>
      <c r="BT269" s="59">
        <f>(J19-BI269)*J10</f>
        <v>-163325.00594</v>
      </c>
      <c r="BU269" s="59">
        <f>(J21-BJ269)*J12</f>
        <v>508274.94389999995</v>
      </c>
      <c r="BV269" s="66"/>
      <c r="BW269" s="66"/>
      <c r="BX269" s="67"/>
      <c r="BY269" s="67"/>
      <c r="BZ269" s="67"/>
      <c r="CE269" s="92"/>
      <c r="CF269" s="76"/>
      <c r="CH269" s="67"/>
      <c r="CI269" s="67"/>
      <c r="CJ269" s="67"/>
      <c r="CK269" s="67"/>
      <c r="CL269" s="1"/>
      <c r="CM269" s="1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</row>
    <row r="270" spans="2:123" ht="21" customHeight="1" x14ac:dyDescent="0.25">
      <c r="B270" s="21">
        <f t="shared" si="64"/>
        <v>33063</v>
      </c>
      <c r="C270" s="22">
        <f t="shared" si="65"/>
        <v>1.3164383561643835</v>
      </c>
      <c r="D270" s="23">
        <f t="shared" si="66"/>
        <v>480.5</v>
      </c>
      <c r="E270" s="23">
        <f t="shared" si="67"/>
        <v>365</v>
      </c>
      <c r="F270" s="127">
        <f t="shared" si="68"/>
        <v>24025</v>
      </c>
      <c r="G270" s="127">
        <f t="shared" si="69"/>
        <v>54750</v>
      </c>
      <c r="H270" s="6"/>
      <c r="I270" s="3"/>
      <c r="J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T270" s="89"/>
      <c r="AU270" s="89"/>
      <c r="AX270" s="125">
        <v>33063</v>
      </c>
      <c r="AY270" s="59">
        <f t="shared" si="75"/>
        <v>1.3164383561643835</v>
      </c>
      <c r="AZ270" s="59">
        <f>BI270*K36</f>
        <v>24025</v>
      </c>
      <c r="BA270" s="59"/>
      <c r="BB270" s="59"/>
      <c r="BC270" s="59">
        <f>K41*BJ270</f>
        <v>54750</v>
      </c>
      <c r="BD270" s="59"/>
      <c r="BE270" s="59"/>
      <c r="BF270" s="59">
        <f t="shared" si="71"/>
        <v>30725</v>
      </c>
      <c r="BG270" s="60">
        <f>(AY270=AY2099)*AX270</f>
        <v>0</v>
      </c>
      <c r="BH270" s="60">
        <f>(AY270=AY2101)*AX270</f>
        <v>0</v>
      </c>
      <c r="BI270" s="89">
        <v>480.5</v>
      </c>
      <c r="BJ270" s="89">
        <v>365</v>
      </c>
      <c r="BK270" s="59">
        <f t="shared" si="72"/>
        <v>344274.93795999995</v>
      </c>
      <c r="BL270" s="60">
        <f>(BK270=BK2101)*AX270</f>
        <v>0</v>
      </c>
      <c r="BM270" s="85">
        <f>(BK270=BK2101)*AY270</f>
        <v>0</v>
      </c>
      <c r="BN270" s="85">
        <f t="shared" si="73"/>
        <v>0</v>
      </c>
      <c r="BO270" s="85">
        <f t="shared" si="74"/>
        <v>0</v>
      </c>
      <c r="BP270" s="60">
        <f>(BK270=BK2099)*AX270</f>
        <v>0</v>
      </c>
      <c r="BQ270" s="64">
        <f>(BK270=BK2099)*AY270</f>
        <v>0</v>
      </c>
      <c r="BR270" s="85">
        <f t="shared" si="62"/>
        <v>0</v>
      </c>
      <c r="BS270" s="85">
        <f t="shared" si="63"/>
        <v>0</v>
      </c>
      <c r="BT270" s="59">
        <f>(J19-BI270)*J10</f>
        <v>-163475.00594</v>
      </c>
      <c r="BU270" s="59">
        <f>(J21-BJ270)*J12</f>
        <v>507749.94389999995</v>
      </c>
      <c r="BV270" s="66"/>
      <c r="BW270" s="66"/>
      <c r="BX270" s="67"/>
      <c r="BY270" s="67"/>
      <c r="BZ270" s="67"/>
      <c r="CE270" s="92"/>
      <c r="CF270" s="76"/>
      <c r="CH270" s="67"/>
      <c r="CI270" s="67"/>
      <c r="CJ270" s="67"/>
      <c r="CK270" s="67"/>
      <c r="CL270" s="1"/>
      <c r="CM270" s="1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</row>
    <row r="271" spans="2:123" ht="21" customHeight="1" x14ac:dyDescent="0.25">
      <c r="B271" s="21">
        <f t="shared" si="64"/>
        <v>33070</v>
      </c>
      <c r="C271" s="22">
        <f t="shared" si="65"/>
        <v>1.3137525915687629</v>
      </c>
      <c r="D271" s="23">
        <f t="shared" si="66"/>
        <v>475.25</v>
      </c>
      <c r="E271" s="23">
        <f t="shared" si="67"/>
        <v>361.75</v>
      </c>
      <c r="F271" s="127">
        <f t="shared" si="68"/>
        <v>23762.5</v>
      </c>
      <c r="G271" s="127">
        <f t="shared" si="69"/>
        <v>54262.5</v>
      </c>
      <c r="H271" s="6"/>
      <c r="I271" s="3"/>
      <c r="J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T271" s="89"/>
      <c r="AU271" s="89"/>
      <c r="AX271" s="125">
        <v>33070</v>
      </c>
      <c r="AY271" s="59">
        <f t="shared" si="75"/>
        <v>1.3137525915687629</v>
      </c>
      <c r="AZ271" s="59">
        <f>BI271*K36</f>
        <v>23762.5</v>
      </c>
      <c r="BA271" s="59"/>
      <c r="BB271" s="59"/>
      <c r="BC271" s="59">
        <f>K41*BJ271</f>
        <v>54262.5</v>
      </c>
      <c r="BD271" s="59"/>
      <c r="BE271" s="59"/>
      <c r="BF271" s="59">
        <f t="shared" si="71"/>
        <v>30500</v>
      </c>
      <c r="BG271" s="60">
        <f>(AY271=AY2099)*AX271</f>
        <v>0</v>
      </c>
      <c r="BH271" s="60">
        <f>(AY271=AY2101)*AX271</f>
        <v>0</v>
      </c>
      <c r="BI271" s="89">
        <v>475.25</v>
      </c>
      <c r="BJ271" s="89">
        <v>361.75</v>
      </c>
      <c r="BK271" s="59">
        <f t="shared" si="72"/>
        <v>344499.93795999995</v>
      </c>
      <c r="BL271" s="60">
        <f>(BK271=BK2101)*AX271</f>
        <v>0</v>
      </c>
      <c r="BM271" s="85">
        <f>(BK271=BK2101)*AY271</f>
        <v>0</v>
      </c>
      <c r="BN271" s="85">
        <f t="shared" si="73"/>
        <v>0</v>
      </c>
      <c r="BO271" s="85">
        <f t="shared" si="74"/>
        <v>0</v>
      </c>
      <c r="BP271" s="60">
        <f>(BK271=BK2099)*AX271</f>
        <v>0</v>
      </c>
      <c r="BQ271" s="64">
        <f>(BK271=BK2099)*AY271</f>
        <v>0</v>
      </c>
      <c r="BR271" s="85">
        <f t="shared" si="62"/>
        <v>0</v>
      </c>
      <c r="BS271" s="85">
        <f t="shared" si="63"/>
        <v>0</v>
      </c>
      <c r="BT271" s="59">
        <f>(J19-BI271)*J10</f>
        <v>-163737.50594</v>
      </c>
      <c r="BU271" s="59">
        <f>(J21-BJ271)*J12</f>
        <v>508237.44389999995</v>
      </c>
      <c r="BV271" s="66"/>
      <c r="BW271" s="66"/>
      <c r="BX271" s="67"/>
      <c r="BY271" s="67"/>
      <c r="BZ271" s="67"/>
      <c r="CE271" s="92"/>
      <c r="CF271" s="76"/>
      <c r="CH271" s="67"/>
      <c r="CI271" s="67"/>
      <c r="CJ271" s="67"/>
      <c r="CK271" s="67"/>
      <c r="CL271" s="1"/>
      <c r="CM271" s="1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</row>
    <row r="272" spans="2:123" ht="21" customHeight="1" x14ac:dyDescent="0.25">
      <c r="B272" s="21">
        <f t="shared" si="64"/>
        <v>33077</v>
      </c>
      <c r="C272" s="22">
        <f t="shared" si="65"/>
        <v>1.2897742725047594</v>
      </c>
      <c r="D272" s="23">
        <f t="shared" si="66"/>
        <v>474.25</v>
      </c>
      <c r="E272" s="23">
        <f t="shared" si="67"/>
        <v>367.7</v>
      </c>
      <c r="F272" s="127">
        <f t="shared" si="68"/>
        <v>23712.5</v>
      </c>
      <c r="G272" s="127">
        <f t="shared" si="69"/>
        <v>55155</v>
      </c>
      <c r="H272" s="6"/>
      <c r="I272" s="3"/>
      <c r="J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T272" s="89"/>
      <c r="AU272" s="89"/>
      <c r="AX272" s="125">
        <v>33077</v>
      </c>
      <c r="AY272" s="59">
        <f t="shared" si="75"/>
        <v>1.2897742725047594</v>
      </c>
      <c r="AZ272" s="59">
        <f>BI272*K36</f>
        <v>23712.5</v>
      </c>
      <c r="BA272" s="59"/>
      <c r="BB272" s="59"/>
      <c r="BC272" s="59">
        <f>K41*BJ272</f>
        <v>55155</v>
      </c>
      <c r="BD272" s="59"/>
      <c r="BE272" s="59"/>
      <c r="BF272" s="59">
        <f t="shared" si="71"/>
        <v>31442.5</v>
      </c>
      <c r="BG272" s="60">
        <f>(AY272=AY2099)*AX272</f>
        <v>0</v>
      </c>
      <c r="BH272" s="60">
        <f>(AY272=AY2101)*AX272</f>
        <v>0</v>
      </c>
      <c r="BI272" s="89">
        <v>474.25</v>
      </c>
      <c r="BJ272" s="89">
        <v>367.7</v>
      </c>
      <c r="BK272" s="59">
        <f t="shared" si="72"/>
        <v>343557.43796000001</v>
      </c>
      <c r="BL272" s="60">
        <f>(BK272=BK2101)*AX272</f>
        <v>0</v>
      </c>
      <c r="BM272" s="85">
        <f>(BK272=BK2101)*AY272</f>
        <v>0</v>
      </c>
      <c r="BN272" s="85">
        <f t="shared" si="73"/>
        <v>0</v>
      </c>
      <c r="BO272" s="85">
        <f t="shared" si="74"/>
        <v>0</v>
      </c>
      <c r="BP272" s="60">
        <f>(BK272=BK2099)*AX272</f>
        <v>0</v>
      </c>
      <c r="BQ272" s="64">
        <f>(BK272=BK2099)*AY272</f>
        <v>0</v>
      </c>
      <c r="BR272" s="85">
        <f t="shared" si="62"/>
        <v>0</v>
      </c>
      <c r="BS272" s="85">
        <f t="shared" si="63"/>
        <v>0</v>
      </c>
      <c r="BT272" s="59">
        <f>(J19-BI272)*J10</f>
        <v>-163787.50594</v>
      </c>
      <c r="BU272" s="59">
        <f>(J21-BJ272)*J12</f>
        <v>507344.94390000001</v>
      </c>
      <c r="BV272" s="66"/>
      <c r="BW272" s="66"/>
      <c r="BX272" s="67"/>
      <c r="BY272" s="67"/>
      <c r="BZ272" s="67"/>
      <c r="CE272" s="92"/>
      <c r="CF272" s="76"/>
      <c r="CH272" s="67"/>
      <c r="CI272" s="67"/>
      <c r="CJ272" s="67"/>
      <c r="CK272" s="67"/>
      <c r="CL272" s="1"/>
      <c r="CM272" s="1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</row>
    <row r="273" spans="2:123" ht="21" customHeight="1" x14ac:dyDescent="0.25">
      <c r="B273" s="21">
        <f t="shared" si="64"/>
        <v>33084</v>
      </c>
      <c r="C273" s="22">
        <f t="shared" si="65"/>
        <v>1.2761174292515207</v>
      </c>
      <c r="D273" s="23">
        <f t="shared" si="66"/>
        <v>482.5</v>
      </c>
      <c r="E273" s="23">
        <f t="shared" si="67"/>
        <v>378.1</v>
      </c>
      <c r="F273" s="127">
        <f t="shared" si="68"/>
        <v>24125</v>
      </c>
      <c r="G273" s="127">
        <f t="shared" si="69"/>
        <v>56715</v>
      </c>
      <c r="H273" s="6"/>
      <c r="I273" s="3"/>
      <c r="J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T273" s="89"/>
      <c r="AU273" s="89"/>
      <c r="AX273" s="125">
        <v>33084</v>
      </c>
      <c r="AY273" s="59">
        <f t="shared" si="75"/>
        <v>1.2761174292515207</v>
      </c>
      <c r="AZ273" s="59">
        <f>BI273*K36</f>
        <v>24125</v>
      </c>
      <c r="BA273" s="59"/>
      <c r="BB273" s="59"/>
      <c r="BC273" s="59">
        <f>K41*BJ273</f>
        <v>56715</v>
      </c>
      <c r="BD273" s="59"/>
      <c r="BE273" s="59"/>
      <c r="BF273" s="59">
        <f t="shared" si="71"/>
        <v>32590</v>
      </c>
      <c r="BG273" s="60">
        <f>(AY273=AY2099)*AX273</f>
        <v>0</v>
      </c>
      <c r="BH273" s="60">
        <f>(AY273=AY2101)*AX273</f>
        <v>0</v>
      </c>
      <c r="BI273" s="89">
        <v>482.5</v>
      </c>
      <c r="BJ273" s="89">
        <v>378.1</v>
      </c>
      <c r="BK273" s="59">
        <f t="shared" si="72"/>
        <v>342409.93796000001</v>
      </c>
      <c r="BL273" s="60">
        <f>(BK273=BK2101)*AX273</f>
        <v>0</v>
      </c>
      <c r="BM273" s="85">
        <f>(BK273=BK2101)*AY273</f>
        <v>0</v>
      </c>
      <c r="BN273" s="85">
        <f t="shared" si="73"/>
        <v>0</v>
      </c>
      <c r="BO273" s="85">
        <f t="shared" si="74"/>
        <v>0</v>
      </c>
      <c r="BP273" s="60">
        <f>(BK273=BK2099)*AX273</f>
        <v>0</v>
      </c>
      <c r="BQ273" s="64">
        <f>(BK273=BK2099)*AY273</f>
        <v>0</v>
      </c>
      <c r="BR273" s="85">
        <f t="shared" si="62"/>
        <v>0</v>
      </c>
      <c r="BS273" s="85">
        <f t="shared" si="63"/>
        <v>0</v>
      </c>
      <c r="BT273" s="59">
        <f>(J19-BI273)*J10</f>
        <v>-163375.00594</v>
      </c>
      <c r="BU273" s="59">
        <f>(J21-BJ273)*J12</f>
        <v>505784.94390000001</v>
      </c>
      <c r="BV273" s="66"/>
      <c r="BW273" s="66"/>
      <c r="BX273" s="67"/>
      <c r="BY273" s="67"/>
      <c r="BZ273" s="67"/>
      <c r="CE273" s="92"/>
      <c r="CF273" s="76"/>
      <c r="CH273" s="67"/>
      <c r="CI273" s="67"/>
      <c r="CJ273" s="67"/>
      <c r="CK273" s="67"/>
      <c r="CL273" s="1"/>
      <c r="CM273" s="1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</row>
    <row r="274" spans="2:123" ht="21" customHeight="1" x14ac:dyDescent="0.25">
      <c r="B274" s="21">
        <f t="shared" si="64"/>
        <v>33091</v>
      </c>
      <c r="C274" s="22">
        <f t="shared" si="65"/>
        <v>1.2628336755646816</v>
      </c>
      <c r="D274" s="23">
        <f t="shared" si="66"/>
        <v>492</v>
      </c>
      <c r="E274" s="23">
        <f t="shared" si="67"/>
        <v>389.6</v>
      </c>
      <c r="F274" s="127">
        <f t="shared" si="68"/>
        <v>24600</v>
      </c>
      <c r="G274" s="127">
        <f t="shared" si="69"/>
        <v>58440</v>
      </c>
      <c r="H274" s="6"/>
      <c r="I274" s="3"/>
      <c r="J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T274" s="89"/>
      <c r="AU274" s="89"/>
      <c r="AX274" s="125">
        <v>33091</v>
      </c>
      <c r="AY274" s="59">
        <f t="shared" si="75"/>
        <v>1.2628336755646816</v>
      </c>
      <c r="AZ274" s="59">
        <f>BI274*K36</f>
        <v>24600</v>
      </c>
      <c r="BA274" s="59"/>
      <c r="BB274" s="59"/>
      <c r="BC274" s="59">
        <f>K41*BJ274</f>
        <v>58440</v>
      </c>
      <c r="BD274" s="59"/>
      <c r="BE274" s="59"/>
      <c r="BF274" s="59">
        <f t="shared" si="71"/>
        <v>33840</v>
      </c>
      <c r="BG274" s="60">
        <f>(AY274=AY2099)*AX274</f>
        <v>0</v>
      </c>
      <c r="BH274" s="60">
        <f>(AY274=AY2101)*AX274</f>
        <v>0</v>
      </c>
      <c r="BI274" s="89">
        <v>492</v>
      </c>
      <c r="BJ274" s="89">
        <v>389.6</v>
      </c>
      <c r="BK274" s="59">
        <f t="shared" si="72"/>
        <v>341159.93796000001</v>
      </c>
      <c r="BL274" s="60">
        <f>(BK274=BK2101)*AX274</f>
        <v>0</v>
      </c>
      <c r="BM274" s="85">
        <f>(BK274=BK2101)*AY274</f>
        <v>0</v>
      </c>
      <c r="BN274" s="85">
        <f t="shared" si="73"/>
        <v>0</v>
      </c>
      <c r="BO274" s="85">
        <f t="shared" si="74"/>
        <v>0</v>
      </c>
      <c r="BP274" s="60">
        <f>(BK274=BK2099)*AX274</f>
        <v>0</v>
      </c>
      <c r="BQ274" s="64">
        <f>(BK274=BK2099)*AY274</f>
        <v>0</v>
      </c>
      <c r="BR274" s="85">
        <f t="shared" si="62"/>
        <v>0</v>
      </c>
      <c r="BS274" s="85">
        <f t="shared" si="63"/>
        <v>0</v>
      </c>
      <c r="BT274" s="59">
        <f>(J19-BI274)*J10</f>
        <v>-162900.00594</v>
      </c>
      <c r="BU274" s="59">
        <f>(J21-BJ274)*J12</f>
        <v>504059.94390000001</v>
      </c>
      <c r="BV274" s="66"/>
      <c r="BW274" s="66"/>
      <c r="BX274" s="67"/>
      <c r="BY274" s="67"/>
      <c r="BZ274" s="67"/>
      <c r="CE274" s="92"/>
      <c r="CF274" s="76"/>
      <c r="CH274" s="67"/>
      <c r="CI274" s="67"/>
      <c r="CJ274" s="67"/>
      <c r="CK274" s="67"/>
      <c r="CL274" s="1"/>
      <c r="CM274" s="1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</row>
    <row r="275" spans="2:123" ht="21" customHeight="1" x14ac:dyDescent="0.25">
      <c r="B275" s="21">
        <f t="shared" si="64"/>
        <v>33098</v>
      </c>
      <c r="C275" s="22">
        <f t="shared" si="65"/>
        <v>1.2253349573690622</v>
      </c>
      <c r="D275" s="23">
        <f t="shared" si="66"/>
        <v>503</v>
      </c>
      <c r="E275" s="23">
        <f t="shared" si="67"/>
        <v>410.5</v>
      </c>
      <c r="F275" s="127">
        <f t="shared" si="68"/>
        <v>25150</v>
      </c>
      <c r="G275" s="127">
        <f t="shared" si="69"/>
        <v>61575</v>
      </c>
      <c r="H275" s="6"/>
      <c r="I275" s="3"/>
      <c r="J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T275" s="89"/>
      <c r="AU275" s="89"/>
      <c r="AX275" s="125">
        <v>33098</v>
      </c>
      <c r="AY275" s="59">
        <f t="shared" si="75"/>
        <v>1.2253349573690622</v>
      </c>
      <c r="AZ275" s="59">
        <f>BI275*K36</f>
        <v>25150</v>
      </c>
      <c r="BA275" s="59"/>
      <c r="BB275" s="59"/>
      <c r="BC275" s="59">
        <f>K41*BJ275</f>
        <v>61575</v>
      </c>
      <c r="BD275" s="59"/>
      <c r="BE275" s="59"/>
      <c r="BF275" s="59">
        <f t="shared" si="71"/>
        <v>36425</v>
      </c>
      <c r="BG275" s="60">
        <f>(AY275=AY2099)*AX275</f>
        <v>0</v>
      </c>
      <c r="BH275" s="60">
        <f>(AY275=AY2101)*AX275</f>
        <v>0</v>
      </c>
      <c r="BI275" s="89">
        <v>503</v>
      </c>
      <c r="BJ275" s="89">
        <v>410.5</v>
      </c>
      <c r="BK275" s="59">
        <f t="shared" si="72"/>
        <v>338574.93795999995</v>
      </c>
      <c r="BL275" s="60">
        <f>(BK275=BK2101)*AX275</f>
        <v>0</v>
      </c>
      <c r="BM275" s="85">
        <f>(BK275=BK2101)*AY275</f>
        <v>0</v>
      </c>
      <c r="BN275" s="85">
        <f t="shared" si="73"/>
        <v>0</v>
      </c>
      <c r="BO275" s="85">
        <f t="shared" si="74"/>
        <v>0</v>
      </c>
      <c r="BP275" s="60">
        <f>(BK275=BK2099)*AX275</f>
        <v>0</v>
      </c>
      <c r="BQ275" s="64">
        <f>(BK275=BK2099)*AY275</f>
        <v>0</v>
      </c>
      <c r="BR275" s="85">
        <f t="shared" si="62"/>
        <v>0</v>
      </c>
      <c r="BS275" s="85">
        <f t="shared" si="63"/>
        <v>0</v>
      </c>
      <c r="BT275" s="59">
        <f>(J19-BI275)*J10</f>
        <v>-162350.00594</v>
      </c>
      <c r="BU275" s="59">
        <f>(J21-BJ275)*J12</f>
        <v>500924.94389999995</v>
      </c>
      <c r="BV275" s="66"/>
      <c r="BW275" s="66"/>
      <c r="BX275" s="67"/>
      <c r="BY275" s="67"/>
      <c r="BZ275" s="67"/>
      <c r="CE275" s="92"/>
      <c r="CF275" s="76"/>
      <c r="CH275" s="67"/>
      <c r="CI275" s="67"/>
      <c r="CJ275" s="67"/>
      <c r="CK275" s="67"/>
      <c r="CL275" s="1"/>
      <c r="CM275" s="1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  <c r="DJ275" s="3"/>
      <c r="DK275" s="3"/>
      <c r="DL275" s="3"/>
      <c r="DM275" s="3"/>
      <c r="DN275" s="3"/>
      <c r="DO275" s="3"/>
      <c r="DP275" s="3"/>
      <c r="DQ275" s="3"/>
      <c r="DR275" s="3"/>
      <c r="DS275" s="3"/>
    </row>
    <row r="276" spans="2:123" ht="21" customHeight="1" x14ac:dyDescent="0.25">
      <c r="B276" s="21">
        <f t="shared" si="64"/>
        <v>33105</v>
      </c>
      <c r="C276" s="22">
        <f t="shared" si="65"/>
        <v>1.2250608272506083</v>
      </c>
      <c r="D276" s="23">
        <f t="shared" si="66"/>
        <v>503.5</v>
      </c>
      <c r="E276" s="23">
        <f t="shared" si="67"/>
        <v>411</v>
      </c>
      <c r="F276" s="127">
        <f t="shared" si="68"/>
        <v>25175</v>
      </c>
      <c r="G276" s="127">
        <f t="shared" si="69"/>
        <v>61650</v>
      </c>
      <c r="H276" s="6"/>
      <c r="I276" s="3"/>
      <c r="J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T276" s="89"/>
      <c r="AU276" s="89"/>
      <c r="AX276" s="125">
        <v>33105</v>
      </c>
      <c r="AY276" s="59">
        <f t="shared" si="75"/>
        <v>1.2250608272506083</v>
      </c>
      <c r="AZ276" s="59">
        <f>BI276*K36</f>
        <v>25175</v>
      </c>
      <c r="BA276" s="59"/>
      <c r="BB276" s="59"/>
      <c r="BC276" s="59">
        <f>K41*BJ276</f>
        <v>61650</v>
      </c>
      <c r="BD276" s="59"/>
      <c r="BE276" s="59"/>
      <c r="BF276" s="59">
        <f t="shared" si="71"/>
        <v>36475</v>
      </c>
      <c r="BG276" s="60">
        <f>(AY276=AY2099)*AX276</f>
        <v>0</v>
      </c>
      <c r="BH276" s="60">
        <f>(AY276=AY2101)*AX276</f>
        <v>0</v>
      </c>
      <c r="BI276" s="89">
        <v>503.5</v>
      </c>
      <c r="BJ276" s="89">
        <v>411</v>
      </c>
      <c r="BK276" s="59">
        <f t="shared" si="72"/>
        <v>338524.93795999995</v>
      </c>
      <c r="BL276" s="60">
        <f>(BK276=BK2101)*AX276</f>
        <v>0</v>
      </c>
      <c r="BM276" s="85">
        <f>(BK276=BK2101)*AY276</f>
        <v>0</v>
      </c>
      <c r="BN276" s="85">
        <f t="shared" si="73"/>
        <v>0</v>
      </c>
      <c r="BO276" s="85">
        <f t="shared" si="74"/>
        <v>0</v>
      </c>
      <c r="BP276" s="60">
        <f>(BK276=BK2099)*AX276</f>
        <v>0</v>
      </c>
      <c r="BQ276" s="64">
        <f>(BK276=BK2099)*AY276</f>
        <v>0</v>
      </c>
      <c r="BR276" s="85">
        <f t="shared" si="62"/>
        <v>0</v>
      </c>
      <c r="BS276" s="85">
        <f t="shared" si="63"/>
        <v>0</v>
      </c>
      <c r="BT276" s="59">
        <f>(J19-BI276)*J10</f>
        <v>-162325.00594</v>
      </c>
      <c r="BU276" s="59">
        <f>(J21-BJ276)*J12</f>
        <v>500849.94389999995</v>
      </c>
      <c r="BV276" s="66"/>
      <c r="BW276" s="66"/>
      <c r="BX276" s="67"/>
      <c r="BY276" s="67"/>
      <c r="BZ276" s="67"/>
      <c r="CE276" s="92"/>
      <c r="CF276" s="76"/>
      <c r="CH276" s="67"/>
      <c r="CI276" s="67"/>
      <c r="CJ276" s="67"/>
      <c r="CK276" s="67"/>
      <c r="CL276" s="1"/>
      <c r="CM276" s="1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3"/>
      <c r="DQ276" s="3"/>
      <c r="DR276" s="3"/>
      <c r="DS276" s="3"/>
    </row>
    <row r="277" spans="2:123" ht="21" customHeight="1" x14ac:dyDescent="0.25">
      <c r="B277" s="21">
        <f t="shared" si="64"/>
        <v>33112</v>
      </c>
      <c r="C277" s="22">
        <f t="shared" si="65"/>
        <v>1.2552192066805845</v>
      </c>
      <c r="D277" s="23">
        <f t="shared" si="66"/>
        <v>481</v>
      </c>
      <c r="E277" s="23">
        <f t="shared" si="67"/>
        <v>383.2</v>
      </c>
      <c r="F277" s="127">
        <f t="shared" si="68"/>
        <v>24050</v>
      </c>
      <c r="G277" s="127">
        <f t="shared" si="69"/>
        <v>57480</v>
      </c>
      <c r="H277" s="6"/>
      <c r="I277" s="3"/>
      <c r="J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T277" s="89"/>
      <c r="AU277" s="89"/>
      <c r="AX277" s="125">
        <v>33112</v>
      </c>
      <c r="AY277" s="59">
        <f t="shared" si="75"/>
        <v>1.2552192066805845</v>
      </c>
      <c r="AZ277" s="59">
        <f>BI277*K36</f>
        <v>24050</v>
      </c>
      <c r="BA277" s="59"/>
      <c r="BB277" s="59"/>
      <c r="BC277" s="59">
        <f>K41*BJ277</f>
        <v>57480</v>
      </c>
      <c r="BD277" s="59"/>
      <c r="BE277" s="59"/>
      <c r="BF277" s="59">
        <f t="shared" si="71"/>
        <v>33430</v>
      </c>
      <c r="BG277" s="60">
        <f>(AY277=AY2099)*AX277</f>
        <v>0</v>
      </c>
      <c r="BH277" s="60">
        <f>(AY277=AY2101)*AX277</f>
        <v>0</v>
      </c>
      <c r="BI277" s="89">
        <v>481</v>
      </c>
      <c r="BJ277" s="89">
        <v>383.2</v>
      </c>
      <c r="BK277" s="59">
        <f t="shared" si="72"/>
        <v>341569.93796000001</v>
      </c>
      <c r="BL277" s="60">
        <f>(BK277=BK2101)*AX277</f>
        <v>0</v>
      </c>
      <c r="BM277" s="85">
        <f>(BK277=BK2101)*AY277</f>
        <v>0</v>
      </c>
      <c r="BN277" s="85">
        <f t="shared" si="73"/>
        <v>0</v>
      </c>
      <c r="BO277" s="85">
        <f t="shared" si="74"/>
        <v>0</v>
      </c>
      <c r="BP277" s="60">
        <f>(BK277=BK2099)*AX277</f>
        <v>0</v>
      </c>
      <c r="BQ277" s="64">
        <f>(BK277=BK2099)*AY277</f>
        <v>0</v>
      </c>
      <c r="BR277" s="85">
        <f t="shared" si="62"/>
        <v>0</v>
      </c>
      <c r="BS277" s="85">
        <f t="shared" si="63"/>
        <v>0</v>
      </c>
      <c r="BT277" s="59">
        <f>(J19-BI277)*J10</f>
        <v>-163450.00594</v>
      </c>
      <c r="BU277" s="59">
        <f>(J21-BJ277)*J12</f>
        <v>505019.94390000001</v>
      </c>
      <c r="BV277" s="66"/>
      <c r="BW277" s="66"/>
      <c r="BX277" s="67"/>
      <c r="BY277" s="67"/>
      <c r="BZ277" s="67"/>
      <c r="CE277" s="92"/>
      <c r="CF277" s="76"/>
      <c r="CH277" s="67"/>
      <c r="CI277" s="67"/>
      <c r="CJ277" s="67"/>
      <c r="CK277" s="67"/>
      <c r="CL277" s="1"/>
      <c r="CM277" s="1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</row>
    <row r="278" spans="2:123" ht="21" customHeight="1" x14ac:dyDescent="0.25">
      <c r="B278" s="21">
        <f t="shared" si="64"/>
        <v>33119</v>
      </c>
      <c r="C278" s="22">
        <f t="shared" si="65"/>
        <v>1.2509742790335152</v>
      </c>
      <c r="D278" s="23">
        <f t="shared" si="66"/>
        <v>481.5</v>
      </c>
      <c r="E278" s="23">
        <f t="shared" si="67"/>
        <v>384.9</v>
      </c>
      <c r="F278" s="127">
        <f t="shared" si="68"/>
        <v>24075</v>
      </c>
      <c r="G278" s="127">
        <f t="shared" si="69"/>
        <v>57735</v>
      </c>
      <c r="H278" s="6"/>
      <c r="I278" s="3"/>
      <c r="J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T278" s="89"/>
      <c r="AU278" s="89"/>
      <c r="AX278" s="125">
        <v>33119</v>
      </c>
      <c r="AY278" s="59">
        <f t="shared" si="75"/>
        <v>1.2509742790335152</v>
      </c>
      <c r="AZ278" s="59">
        <f>BI278*K36</f>
        <v>24075</v>
      </c>
      <c r="BA278" s="59"/>
      <c r="BB278" s="59"/>
      <c r="BC278" s="59">
        <f>K41*BJ278</f>
        <v>57735</v>
      </c>
      <c r="BD278" s="59"/>
      <c r="BE278" s="59"/>
      <c r="BF278" s="59">
        <f t="shared" si="71"/>
        <v>33660</v>
      </c>
      <c r="BG278" s="60">
        <f>(AY278=AY2099)*AX278</f>
        <v>0</v>
      </c>
      <c r="BH278" s="60">
        <f>(AY278=AY2101)*AX278</f>
        <v>0</v>
      </c>
      <c r="BI278" s="89">
        <v>481.5</v>
      </c>
      <c r="BJ278" s="89">
        <v>384.9</v>
      </c>
      <c r="BK278" s="59">
        <f t="shared" si="72"/>
        <v>341339.93795999995</v>
      </c>
      <c r="BL278" s="60">
        <f>(BK278=BK2101)*AX278</f>
        <v>0</v>
      </c>
      <c r="BM278" s="85">
        <f>(BK278=BK2101)*AY278</f>
        <v>0</v>
      </c>
      <c r="BN278" s="85">
        <f t="shared" si="73"/>
        <v>0</v>
      </c>
      <c r="BO278" s="85">
        <f t="shared" si="74"/>
        <v>0</v>
      </c>
      <c r="BP278" s="60">
        <f>(BK278=BK2099)*AX278</f>
        <v>0</v>
      </c>
      <c r="BQ278" s="64">
        <f>(BK278=BK2099)*AY278</f>
        <v>0</v>
      </c>
      <c r="BR278" s="85">
        <f t="shared" si="62"/>
        <v>0</v>
      </c>
      <c r="BS278" s="85">
        <f t="shared" si="63"/>
        <v>0</v>
      </c>
      <c r="BT278" s="59">
        <f>(J19-BI278)*J10</f>
        <v>-163425.00594</v>
      </c>
      <c r="BU278" s="59">
        <f>(J21-BJ278)*J12</f>
        <v>504764.94389999995</v>
      </c>
      <c r="BV278" s="66"/>
      <c r="BW278" s="66"/>
      <c r="BX278" s="67"/>
      <c r="BY278" s="67"/>
      <c r="BZ278" s="67"/>
      <c r="CE278" s="92"/>
      <c r="CF278" s="76"/>
      <c r="CH278" s="67"/>
      <c r="CI278" s="67"/>
      <c r="CJ278" s="67"/>
      <c r="CK278" s="67"/>
      <c r="CL278" s="1"/>
      <c r="CM278" s="1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</row>
    <row r="279" spans="2:123" ht="21" customHeight="1" x14ac:dyDescent="0.25">
      <c r="B279" s="21">
        <f t="shared" si="64"/>
        <v>33126</v>
      </c>
      <c r="C279" s="22">
        <f t="shared" si="65"/>
        <v>1.1852331606217616</v>
      </c>
      <c r="D279" s="23">
        <f t="shared" si="66"/>
        <v>457.5</v>
      </c>
      <c r="E279" s="23">
        <f t="shared" si="67"/>
        <v>386</v>
      </c>
      <c r="F279" s="127">
        <f t="shared" si="68"/>
        <v>22875</v>
      </c>
      <c r="G279" s="127">
        <f t="shared" si="69"/>
        <v>57900</v>
      </c>
      <c r="H279" s="6"/>
      <c r="I279" s="3"/>
      <c r="J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T279" s="89"/>
      <c r="AU279" s="89"/>
      <c r="AX279" s="125">
        <v>33126</v>
      </c>
      <c r="AY279" s="59">
        <f t="shared" si="75"/>
        <v>1.1852331606217616</v>
      </c>
      <c r="AZ279" s="59">
        <f>BI279*K36</f>
        <v>22875</v>
      </c>
      <c r="BA279" s="59"/>
      <c r="BB279" s="59"/>
      <c r="BC279" s="59">
        <f>K41*BJ279</f>
        <v>57900</v>
      </c>
      <c r="BD279" s="59"/>
      <c r="BE279" s="59"/>
      <c r="BF279" s="59">
        <f t="shared" si="71"/>
        <v>35025</v>
      </c>
      <c r="BG279" s="60">
        <f>(AY279=AY2099)*AX279</f>
        <v>0</v>
      </c>
      <c r="BH279" s="60">
        <f>(AY279=AY2101)*AX279</f>
        <v>0</v>
      </c>
      <c r="BI279" s="89">
        <v>457.5</v>
      </c>
      <c r="BJ279" s="89">
        <v>386</v>
      </c>
      <c r="BK279" s="59">
        <f t="shared" si="72"/>
        <v>339974.93795999995</v>
      </c>
      <c r="BL279" s="60">
        <f>(BK279=BK2101)*AX279</f>
        <v>0</v>
      </c>
      <c r="BM279" s="85">
        <f>(BK279=BK2101)*AY279</f>
        <v>0</v>
      </c>
      <c r="BN279" s="85">
        <f t="shared" si="73"/>
        <v>0</v>
      </c>
      <c r="BO279" s="85">
        <f t="shared" si="74"/>
        <v>0</v>
      </c>
      <c r="BP279" s="60">
        <f>(BK279=BK2099)*AX279</f>
        <v>0</v>
      </c>
      <c r="BQ279" s="64">
        <f>(BK279=BK2099)*AY279</f>
        <v>0</v>
      </c>
      <c r="BR279" s="85">
        <f t="shared" si="62"/>
        <v>0</v>
      </c>
      <c r="BS279" s="85">
        <f t="shared" si="63"/>
        <v>0</v>
      </c>
      <c r="BT279" s="59">
        <f>(J19-BI279)*J10</f>
        <v>-164625.00594</v>
      </c>
      <c r="BU279" s="59">
        <f>(J21-BJ279)*J12</f>
        <v>504599.94389999995</v>
      </c>
      <c r="BV279" s="66"/>
      <c r="BW279" s="66"/>
      <c r="BX279" s="67"/>
      <c r="BY279" s="67"/>
      <c r="BZ279" s="67"/>
      <c r="CE279" s="92"/>
      <c r="CF279" s="76"/>
      <c r="CH279" s="67"/>
      <c r="CI279" s="67"/>
      <c r="CJ279" s="67"/>
      <c r="CK279" s="67"/>
      <c r="CL279" s="1"/>
      <c r="CM279" s="1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  <c r="DJ279" s="3"/>
      <c r="DK279" s="3"/>
      <c r="DL279" s="3"/>
      <c r="DM279" s="3"/>
      <c r="DN279" s="3"/>
      <c r="DO279" s="3"/>
      <c r="DP279" s="3"/>
      <c r="DQ279" s="3"/>
      <c r="DR279" s="3"/>
      <c r="DS279" s="3"/>
    </row>
    <row r="280" spans="2:123" ht="21" customHeight="1" x14ac:dyDescent="0.25">
      <c r="B280" s="21">
        <f t="shared" si="64"/>
        <v>33133</v>
      </c>
      <c r="C280" s="22">
        <f t="shared" si="65"/>
        <v>1.154140127388535</v>
      </c>
      <c r="D280" s="23">
        <f t="shared" si="66"/>
        <v>453</v>
      </c>
      <c r="E280" s="23">
        <f t="shared" si="67"/>
        <v>392.5</v>
      </c>
      <c r="F280" s="127">
        <f t="shared" si="68"/>
        <v>22650</v>
      </c>
      <c r="G280" s="127">
        <f t="shared" si="69"/>
        <v>58875</v>
      </c>
      <c r="H280" s="6"/>
      <c r="I280" s="3"/>
      <c r="J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T280" s="89"/>
      <c r="AU280" s="89"/>
      <c r="AX280" s="125">
        <v>33133</v>
      </c>
      <c r="AY280" s="59">
        <f t="shared" si="75"/>
        <v>1.154140127388535</v>
      </c>
      <c r="AZ280" s="59">
        <f>BI280*K36</f>
        <v>22650</v>
      </c>
      <c r="BA280" s="59"/>
      <c r="BB280" s="59"/>
      <c r="BC280" s="59">
        <f>K41*BJ280</f>
        <v>58875</v>
      </c>
      <c r="BD280" s="59"/>
      <c r="BE280" s="59"/>
      <c r="BF280" s="59">
        <f t="shared" si="71"/>
        <v>36225</v>
      </c>
      <c r="BG280" s="60">
        <f>(AY280=AY2099)*AX280</f>
        <v>0</v>
      </c>
      <c r="BH280" s="60">
        <f>(AY280=AY2101)*AX280</f>
        <v>0</v>
      </c>
      <c r="BI280" s="89">
        <v>453</v>
      </c>
      <c r="BJ280" s="89">
        <v>392.5</v>
      </c>
      <c r="BK280" s="59">
        <f t="shared" si="72"/>
        <v>338774.93795999995</v>
      </c>
      <c r="BL280" s="60">
        <f>(BK280=BK2101)*AX280</f>
        <v>0</v>
      </c>
      <c r="BM280" s="85">
        <f>(BK280=BK2101)*AY280</f>
        <v>0</v>
      </c>
      <c r="BN280" s="85">
        <f t="shared" si="73"/>
        <v>0</v>
      </c>
      <c r="BO280" s="85">
        <f t="shared" si="74"/>
        <v>0</v>
      </c>
      <c r="BP280" s="60">
        <f>(BK280=BK2099)*AX280</f>
        <v>0</v>
      </c>
      <c r="BQ280" s="64">
        <f>(BK280=BK2099)*AY280</f>
        <v>0</v>
      </c>
      <c r="BR280" s="85">
        <f t="shared" si="62"/>
        <v>0</v>
      </c>
      <c r="BS280" s="85">
        <f t="shared" si="63"/>
        <v>0</v>
      </c>
      <c r="BT280" s="59">
        <f>(J19-BI280)*J10</f>
        <v>-164850.00594</v>
      </c>
      <c r="BU280" s="59">
        <f>(J21-BJ280)*J12</f>
        <v>503624.94389999995</v>
      </c>
      <c r="BV280" s="66"/>
      <c r="BW280" s="66"/>
      <c r="BX280" s="67"/>
      <c r="BY280" s="67"/>
      <c r="BZ280" s="67"/>
      <c r="CE280" s="92"/>
      <c r="CF280" s="76"/>
      <c r="CH280" s="67"/>
      <c r="CI280" s="67"/>
      <c r="CJ280" s="67"/>
      <c r="CK280" s="67"/>
      <c r="CL280" s="1"/>
      <c r="CM280" s="1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  <c r="DJ280" s="3"/>
      <c r="DK280" s="3"/>
      <c r="DL280" s="3"/>
      <c r="DM280" s="3"/>
      <c r="DN280" s="3"/>
      <c r="DO280" s="3"/>
      <c r="DP280" s="3"/>
      <c r="DQ280" s="3"/>
      <c r="DR280" s="3"/>
      <c r="DS280" s="3"/>
    </row>
    <row r="281" spans="2:123" ht="21" customHeight="1" x14ac:dyDescent="0.25">
      <c r="B281" s="21">
        <f t="shared" si="64"/>
        <v>33140</v>
      </c>
      <c r="C281" s="22">
        <f t="shared" si="65"/>
        <v>1.080813088745662</v>
      </c>
      <c r="D281" s="23">
        <f t="shared" si="66"/>
        <v>436</v>
      </c>
      <c r="E281" s="23">
        <f t="shared" si="67"/>
        <v>403.4</v>
      </c>
      <c r="F281" s="127">
        <f t="shared" si="68"/>
        <v>21800</v>
      </c>
      <c r="G281" s="127">
        <f t="shared" si="69"/>
        <v>60510</v>
      </c>
      <c r="H281" s="6"/>
      <c r="I281" s="3"/>
      <c r="J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T281" s="89"/>
      <c r="AU281" s="89"/>
      <c r="AX281" s="125">
        <v>33140</v>
      </c>
      <c r="AY281" s="59">
        <f t="shared" si="75"/>
        <v>1.080813088745662</v>
      </c>
      <c r="AZ281" s="59">
        <f>BI281*K36</f>
        <v>21800</v>
      </c>
      <c r="BA281" s="59"/>
      <c r="BB281" s="59"/>
      <c r="BC281" s="59">
        <f>K41*BJ281</f>
        <v>60510</v>
      </c>
      <c r="BD281" s="59"/>
      <c r="BE281" s="59"/>
      <c r="BF281" s="59">
        <f t="shared" si="71"/>
        <v>38710</v>
      </c>
      <c r="BG281" s="60">
        <f>(AY281=AY2099)*AX281</f>
        <v>0</v>
      </c>
      <c r="BH281" s="60">
        <f>(AY281=AY2101)*AX281</f>
        <v>0</v>
      </c>
      <c r="BI281" s="89">
        <v>436</v>
      </c>
      <c r="BJ281" s="89">
        <v>403.4</v>
      </c>
      <c r="BK281" s="59">
        <f t="shared" si="72"/>
        <v>336289.93795999995</v>
      </c>
      <c r="BL281" s="60">
        <f>(BK281=BK2101)*AX281</f>
        <v>0</v>
      </c>
      <c r="BM281" s="85">
        <f>(BK281=BK2101)*AY281</f>
        <v>0</v>
      </c>
      <c r="BN281" s="85">
        <f t="shared" si="73"/>
        <v>0</v>
      </c>
      <c r="BO281" s="85">
        <f t="shared" si="74"/>
        <v>0</v>
      </c>
      <c r="BP281" s="60">
        <f>(BK281=BK2099)*AX281</f>
        <v>0</v>
      </c>
      <c r="BQ281" s="64">
        <f>(BK281=BK2099)*AY281</f>
        <v>0</v>
      </c>
      <c r="BR281" s="85">
        <f t="shared" si="62"/>
        <v>0</v>
      </c>
      <c r="BS281" s="85">
        <f t="shared" si="63"/>
        <v>0</v>
      </c>
      <c r="BT281" s="59">
        <f>(J19-BI281)*J10</f>
        <v>-165700.00594</v>
      </c>
      <c r="BU281" s="59">
        <f>(J21-BJ281)*J12</f>
        <v>501989.94389999995</v>
      </c>
      <c r="BV281" s="66"/>
      <c r="BW281" s="66"/>
      <c r="BX281" s="67"/>
      <c r="BY281" s="67"/>
      <c r="BZ281" s="67"/>
      <c r="CE281" s="92"/>
      <c r="CF281" s="76"/>
      <c r="CH281" s="67"/>
      <c r="CI281" s="67"/>
      <c r="CJ281" s="67"/>
      <c r="CK281" s="67"/>
      <c r="CL281" s="1"/>
      <c r="CM281" s="1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  <c r="DJ281" s="3"/>
      <c r="DK281" s="3"/>
      <c r="DL281" s="3"/>
      <c r="DM281" s="3"/>
      <c r="DN281" s="3"/>
      <c r="DO281" s="3"/>
      <c r="DP281" s="3"/>
      <c r="DQ281" s="3"/>
      <c r="DR281" s="3"/>
      <c r="DS281" s="3"/>
    </row>
    <row r="282" spans="2:123" ht="21" customHeight="1" x14ac:dyDescent="0.25">
      <c r="B282" s="21">
        <f t="shared" si="64"/>
        <v>33147</v>
      </c>
      <c r="C282" s="22">
        <f t="shared" si="65"/>
        <v>1.1406844106463878</v>
      </c>
      <c r="D282" s="23">
        <f t="shared" si="66"/>
        <v>450</v>
      </c>
      <c r="E282" s="23">
        <f t="shared" si="67"/>
        <v>394.5</v>
      </c>
      <c r="F282" s="127">
        <f t="shared" si="68"/>
        <v>22500</v>
      </c>
      <c r="G282" s="127">
        <f t="shared" si="69"/>
        <v>59175</v>
      </c>
      <c r="H282" s="6"/>
      <c r="I282" s="3"/>
      <c r="J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T282" s="89"/>
      <c r="AU282" s="89"/>
      <c r="AX282" s="125">
        <v>33147</v>
      </c>
      <c r="AY282" s="59">
        <f t="shared" si="75"/>
        <v>1.1406844106463878</v>
      </c>
      <c r="AZ282" s="59">
        <f>BI282*K36</f>
        <v>22500</v>
      </c>
      <c r="BA282" s="59"/>
      <c r="BB282" s="59"/>
      <c r="BC282" s="59">
        <f>K41*BJ282</f>
        <v>59175</v>
      </c>
      <c r="BD282" s="59"/>
      <c r="BE282" s="59"/>
      <c r="BF282" s="59">
        <f t="shared" si="71"/>
        <v>36675</v>
      </c>
      <c r="BG282" s="60">
        <f>(AY282=AY2099)*AX282</f>
        <v>0</v>
      </c>
      <c r="BH282" s="60">
        <f>(AY282=AY2101)*AX282</f>
        <v>0</v>
      </c>
      <c r="BI282" s="89">
        <v>450</v>
      </c>
      <c r="BJ282" s="89">
        <v>394.5</v>
      </c>
      <c r="BK282" s="59">
        <f t="shared" si="72"/>
        <v>338324.93795999995</v>
      </c>
      <c r="BL282" s="60">
        <f>(BK282=BK2101)*AX282</f>
        <v>0</v>
      </c>
      <c r="BM282" s="85">
        <f>(BK282=BK2101)*AY282</f>
        <v>0</v>
      </c>
      <c r="BN282" s="85">
        <f t="shared" si="73"/>
        <v>0</v>
      </c>
      <c r="BO282" s="85">
        <f t="shared" si="74"/>
        <v>0</v>
      </c>
      <c r="BP282" s="60">
        <f>(BK282=BK2099)*AX282</f>
        <v>0</v>
      </c>
      <c r="BQ282" s="64">
        <f>(BK282=BK2099)*AY282</f>
        <v>0</v>
      </c>
      <c r="BR282" s="85">
        <f t="shared" si="62"/>
        <v>0</v>
      </c>
      <c r="BS282" s="85">
        <f t="shared" si="63"/>
        <v>0</v>
      </c>
      <c r="BT282" s="59">
        <f>(J19-BI282)*J10</f>
        <v>-165000.00594</v>
      </c>
      <c r="BU282" s="59">
        <f>(J21-BJ282)*J12</f>
        <v>503324.94389999995</v>
      </c>
      <c r="BV282" s="66"/>
      <c r="BW282" s="66"/>
      <c r="BX282" s="67"/>
      <c r="BY282" s="67"/>
      <c r="BZ282" s="67"/>
      <c r="CE282" s="92"/>
      <c r="CF282" s="76"/>
      <c r="CH282" s="67"/>
      <c r="CI282" s="67"/>
      <c r="CJ282" s="67"/>
      <c r="CK282" s="67"/>
      <c r="CL282" s="1"/>
      <c r="CM282" s="1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/>
      <c r="DI282" s="3"/>
      <c r="DJ282" s="3"/>
      <c r="DK282" s="3"/>
      <c r="DL282" s="3"/>
      <c r="DM282" s="3"/>
      <c r="DN282" s="3"/>
      <c r="DO282" s="3"/>
      <c r="DP282" s="3"/>
      <c r="DQ282" s="3"/>
      <c r="DR282" s="3"/>
      <c r="DS282" s="3"/>
    </row>
    <row r="283" spans="2:123" ht="21" customHeight="1" x14ac:dyDescent="0.25">
      <c r="B283" s="21">
        <f t="shared" si="64"/>
        <v>33154</v>
      </c>
      <c r="C283" s="22">
        <f t="shared" si="65"/>
        <v>1.0774974253347065</v>
      </c>
      <c r="D283" s="23">
        <f t="shared" si="66"/>
        <v>418.5</v>
      </c>
      <c r="E283" s="23">
        <f t="shared" si="67"/>
        <v>388.4</v>
      </c>
      <c r="F283" s="127">
        <f t="shared" si="68"/>
        <v>20925</v>
      </c>
      <c r="G283" s="127">
        <f t="shared" si="69"/>
        <v>58260</v>
      </c>
      <c r="H283" s="6"/>
      <c r="I283" s="3"/>
      <c r="J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T283" s="89"/>
      <c r="AU283" s="89"/>
      <c r="AX283" s="125">
        <v>33154</v>
      </c>
      <c r="AY283" s="59">
        <f t="shared" si="75"/>
        <v>1.0774974253347065</v>
      </c>
      <c r="AZ283" s="59">
        <f>BI283*K36</f>
        <v>20925</v>
      </c>
      <c r="BA283" s="59"/>
      <c r="BB283" s="59"/>
      <c r="BC283" s="59">
        <f>K41*BJ283</f>
        <v>58260</v>
      </c>
      <c r="BD283" s="59"/>
      <c r="BE283" s="59"/>
      <c r="BF283" s="59">
        <f t="shared" si="71"/>
        <v>37335</v>
      </c>
      <c r="BG283" s="60">
        <f>(AY283=AY2099)*AX283</f>
        <v>0</v>
      </c>
      <c r="BH283" s="60">
        <f>(AY283=AY2101)*AX283</f>
        <v>0</v>
      </c>
      <c r="BI283" s="89">
        <v>418.5</v>
      </c>
      <c r="BJ283" s="89">
        <v>388.4</v>
      </c>
      <c r="BK283" s="59">
        <f t="shared" si="72"/>
        <v>337664.93795999995</v>
      </c>
      <c r="BL283" s="60">
        <f>(BK283=BK2101)*AX283</f>
        <v>0</v>
      </c>
      <c r="BM283" s="85">
        <f>(BK283=BK2101)*AY283</f>
        <v>0</v>
      </c>
      <c r="BN283" s="85">
        <f t="shared" si="73"/>
        <v>0</v>
      </c>
      <c r="BO283" s="85">
        <f t="shared" si="74"/>
        <v>0</v>
      </c>
      <c r="BP283" s="60">
        <f>(BK283=BK2099)*AX283</f>
        <v>0</v>
      </c>
      <c r="BQ283" s="64">
        <f>(BK283=BK2099)*AY283</f>
        <v>0</v>
      </c>
      <c r="BR283" s="85">
        <f t="shared" si="62"/>
        <v>0</v>
      </c>
      <c r="BS283" s="85">
        <f t="shared" si="63"/>
        <v>0</v>
      </c>
      <c r="BT283" s="59">
        <f>(J19-BI283)*J10</f>
        <v>-166575.00594</v>
      </c>
      <c r="BU283" s="59">
        <f>(J21-BJ283)*J12</f>
        <v>504239.94389999995</v>
      </c>
      <c r="BV283" s="66"/>
      <c r="BW283" s="66"/>
      <c r="BX283" s="67"/>
      <c r="BY283" s="67"/>
      <c r="BZ283" s="67"/>
      <c r="CE283" s="92"/>
      <c r="CF283" s="76"/>
      <c r="CH283" s="67"/>
      <c r="CI283" s="67"/>
      <c r="CJ283" s="67"/>
      <c r="CK283" s="67"/>
      <c r="CL283" s="1"/>
      <c r="CM283" s="1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  <c r="DJ283" s="3"/>
      <c r="DK283" s="3"/>
      <c r="DL283" s="3"/>
      <c r="DM283" s="3"/>
      <c r="DN283" s="3"/>
      <c r="DO283" s="3"/>
      <c r="DP283" s="3"/>
      <c r="DQ283" s="3"/>
      <c r="DR283" s="3"/>
      <c r="DS283" s="3"/>
    </row>
    <row r="284" spans="2:123" ht="21" customHeight="1" x14ac:dyDescent="0.25">
      <c r="B284" s="21">
        <f t="shared" si="64"/>
        <v>33161</v>
      </c>
      <c r="C284" s="22">
        <f t="shared" si="65"/>
        <v>1.1011506556061013</v>
      </c>
      <c r="D284" s="23">
        <f t="shared" si="66"/>
        <v>411.5</v>
      </c>
      <c r="E284" s="23">
        <f t="shared" si="67"/>
        <v>373.7</v>
      </c>
      <c r="F284" s="127">
        <f t="shared" si="68"/>
        <v>20575</v>
      </c>
      <c r="G284" s="127">
        <f t="shared" si="69"/>
        <v>56055</v>
      </c>
      <c r="H284" s="6"/>
      <c r="I284" s="3"/>
      <c r="J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T284" s="89"/>
      <c r="AU284" s="89"/>
      <c r="AX284" s="125">
        <v>33161</v>
      </c>
      <c r="AY284" s="59">
        <f t="shared" si="75"/>
        <v>1.1011506556061013</v>
      </c>
      <c r="AZ284" s="59">
        <f>BI284*K36</f>
        <v>20575</v>
      </c>
      <c r="BA284" s="59"/>
      <c r="BB284" s="59"/>
      <c r="BC284" s="59">
        <f>K41*BJ284</f>
        <v>56055</v>
      </c>
      <c r="BD284" s="59"/>
      <c r="BE284" s="59"/>
      <c r="BF284" s="59">
        <f t="shared" si="71"/>
        <v>35480</v>
      </c>
      <c r="BG284" s="60">
        <f>(AY284=AY2099)*AX284</f>
        <v>0</v>
      </c>
      <c r="BH284" s="60">
        <f>(AY284=AY2101)*AX284</f>
        <v>0</v>
      </c>
      <c r="BI284" s="89">
        <v>411.5</v>
      </c>
      <c r="BJ284" s="89">
        <v>373.7</v>
      </c>
      <c r="BK284" s="59">
        <f t="shared" si="72"/>
        <v>339519.93796000001</v>
      </c>
      <c r="BL284" s="60">
        <f>(BK284=BK2101)*AX284</f>
        <v>0</v>
      </c>
      <c r="BM284" s="85">
        <f>(BK284=BK2101)*AY284</f>
        <v>0</v>
      </c>
      <c r="BN284" s="85">
        <f t="shared" si="73"/>
        <v>0</v>
      </c>
      <c r="BO284" s="85">
        <f t="shared" si="74"/>
        <v>0</v>
      </c>
      <c r="BP284" s="60">
        <f>(BK284=BK2099)*AX284</f>
        <v>0</v>
      </c>
      <c r="BQ284" s="64">
        <f>(BK284=BK2099)*AY284</f>
        <v>0</v>
      </c>
      <c r="BR284" s="85">
        <f t="shared" si="62"/>
        <v>0</v>
      </c>
      <c r="BS284" s="85">
        <f t="shared" si="63"/>
        <v>0</v>
      </c>
      <c r="BT284" s="59">
        <f>(J19-BI284)*J10</f>
        <v>-166925.00594</v>
      </c>
      <c r="BU284" s="59">
        <f>(J21-BJ284)*J12</f>
        <v>506444.94390000001</v>
      </c>
      <c r="BV284" s="66"/>
      <c r="BW284" s="66"/>
      <c r="BX284" s="67"/>
      <c r="BY284" s="67"/>
      <c r="BZ284" s="67"/>
      <c r="CE284" s="92"/>
      <c r="CF284" s="76"/>
      <c r="CH284" s="67"/>
      <c r="CI284" s="67"/>
      <c r="CJ284" s="67"/>
      <c r="CK284" s="67"/>
      <c r="CL284" s="1"/>
      <c r="CM284" s="1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  <c r="DJ284" s="3"/>
      <c r="DK284" s="3"/>
      <c r="DL284" s="3"/>
      <c r="DM284" s="3"/>
      <c r="DN284" s="3"/>
      <c r="DO284" s="3"/>
      <c r="DP284" s="3"/>
      <c r="DQ284" s="3"/>
      <c r="DR284" s="3"/>
      <c r="DS284" s="3"/>
    </row>
    <row r="285" spans="2:123" ht="21" customHeight="1" x14ac:dyDescent="0.25">
      <c r="B285" s="21">
        <f t="shared" si="64"/>
        <v>33168</v>
      </c>
      <c r="C285" s="22">
        <f t="shared" si="65"/>
        <v>1.1126005361930296</v>
      </c>
      <c r="D285" s="23">
        <f t="shared" si="66"/>
        <v>415</v>
      </c>
      <c r="E285" s="23">
        <f t="shared" si="67"/>
        <v>373</v>
      </c>
      <c r="F285" s="127">
        <f t="shared" si="68"/>
        <v>20750</v>
      </c>
      <c r="G285" s="127">
        <f t="shared" si="69"/>
        <v>55950</v>
      </c>
      <c r="H285" s="6"/>
      <c r="I285" s="3"/>
      <c r="J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T285" s="89"/>
      <c r="AU285" s="89"/>
      <c r="AX285" s="125">
        <v>33168</v>
      </c>
      <c r="AY285" s="59">
        <f t="shared" si="75"/>
        <v>1.1126005361930296</v>
      </c>
      <c r="AZ285" s="59">
        <f>BI285*K36</f>
        <v>20750</v>
      </c>
      <c r="BA285" s="59"/>
      <c r="BB285" s="59"/>
      <c r="BC285" s="59">
        <f>K41*BJ285</f>
        <v>55950</v>
      </c>
      <c r="BD285" s="59"/>
      <c r="BE285" s="59"/>
      <c r="BF285" s="59">
        <f t="shared" si="71"/>
        <v>35200</v>
      </c>
      <c r="BG285" s="60">
        <f>(AY285=AY2099)*AX285</f>
        <v>0</v>
      </c>
      <c r="BH285" s="60">
        <f>(AY285=AY2101)*AX285</f>
        <v>0</v>
      </c>
      <c r="BI285" s="89">
        <v>415</v>
      </c>
      <c r="BJ285" s="89">
        <v>373</v>
      </c>
      <c r="BK285" s="59">
        <f t="shared" si="72"/>
        <v>339799.93795999995</v>
      </c>
      <c r="BL285" s="60">
        <f>(BK285=BK2101)*AX285</f>
        <v>0</v>
      </c>
      <c r="BM285" s="85">
        <f>(BK285=BK2101)*AY285</f>
        <v>0</v>
      </c>
      <c r="BN285" s="85">
        <f t="shared" si="73"/>
        <v>0</v>
      </c>
      <c r="BO285" s="85">
        <f t="shared" si="74"/>
        <v>0</v>
      </c>
      <c r="BP285" s="60">
        <f>(BK285=BK2099)*AX285</f>
        <v>0</v>
      </c>
      <c r="BQ285" s="64">
        <f>(BK285=BK2099)*AY285</f>
        <v>0</v>
      </c>
      <c r="BR285" s="85">
        <f t="shared" si="62"/>
        <v>0</v>
      </c>
      <c r="BS285" s="85">
        <f t="shared" si="63"/>
        <v>0</v>
      </c>
      <c r="BT285" s="59">
        <f>(J19-BI285)*J10</f>
        <v>-166750.00594</v>
      </c>
      <c r="BU285" s="59">
        <f>(J21-BJ285)*J12</f>
        <v>506549.94389999995</v>
      </c>
      <c r="BV285" s="66"/>
      <c r="BW285" s="66"/>
      <c r="BX285" s="67"/>
      <c r="BY285" s="67"/>
      <c r="BZ285" s="67"/>
      <c r="CE285" s="92"/>
      <c r="CF285" s="76"/>
      <c r="CH285" s="67"/>
      <c r="CI285" s="67"/>
      <c r="CJ285" s="67"/>
      <c r="CK285" s="67"/>
      <c r="CL285" s="1"/>
      <c r="CM285" s="1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  <c r="DI285" s="3"/>
      <c r="DJ285" s="3"/>
      <c r="DK285" s="3"/>
      <c r="DL285" s="3"/>
      <c r="DM285" s="3"/>
      <c r="DN285" s="3"/>
      <c r="DO285" s="3"/>
      <c r="DP285" s="3"/>
      <c r="DQ285" s="3"/>
      <c r="DR285" s="3"/>
      <c r="DS285" s="3"/>
    </row>
    <row r="286" spans="2:123" ht="21" customHeight="1" x14ac:dyDescent="0.25">
      <c r="B286" s="21">
        <f t="shared" si="64"/>
        <v>33175</v>
      </c>
      <c r="C286" s="22">
        <f t="shared" si="65"/>
        <v>1.1051248357424441</v>
      </c>
      <c r="D286" s="23">
        <f t="shared" si="66"/>
        <v>420.5</v>
      </c>
      <c r="E286" s="23">
        <f t="shared" si="67"/>
        <v>380.5</v>
      </c>
      <c r="F286" s="127">
        <f t="shared" si="68"/>
        <v>21025</v>
      </c>
      <c r="G286" s="127">
        <f t="shared" si="69"/>
        <v>57075</v>
      </c>
      <c r="H286" s="6"/>
      <c r="I286" s="3"/>
      <c r="J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T286" s="89"/>
      <c r="AU286" s="89"/>
      <c r="AX286" s="125">
        <v>33175</v>
      </c>
      <c r="AY286" s="59">
        <f t="shared" si="75"/>
        <v>1.1051248357424441</v>
      </c>
      <c r="AZ286" s="59">
        <f>BI286*K36</f>
        <v>21025</v>
      </c>
      <c r="BA286" s="59"/>
      <c r="BB286" s="59"/>
      <c r="BC286" s="59">
        <f>K41*BJ286</f>
        <v>57075</v>
      </c>
      <c r="BD286" s="59"/>
      <c r="BE286" s="59"/>
      <c r="BF286" s="59">
        <f t="shared" si="71"/>
        <v>36050</v>
      </c>
      <c r="BG286" s="60">
        <f>(AY286=AY2099)*AX286</f>
        <v>0</v>
      </c>
      <c r="BH286" s="60">
        <f>(AY286=AY2101)*AX286</f>
        <v>0</v>
      </c>
      <c r="BI286" s="89">
        <v>420.5</v>
      </c>
      <c r="BJ286" s="89">
        <v>380.5</v>
      </c>
      <c r="BK286" s="59">
        <f t="shared" si="72"/>
        <v>338949.93795999995</v>
      </c>
      <c r="BL286" s="60">
        <f>(BK286=BK2101)*AX286</f>
        <v>0</v>
      </c>
      <c r="BM286" s="85">
        <f>(BK286=BK2101)*AY286</f>
        <v>0</v>
      </c>
      <c r="BN286" s="85">
        <f t="shared" si="73"/>
        <v>0</v>
      </c>
      <c r="BO286" s="85">
        <f t="shared" si="74"/>
        <v>0</v>
      </c>
      <c r="BP286" s="60">
        <f>(BK286=BK2099)*AX286</f>
        <v>0</v>
      </c>
      <c r="BQ286" s="64">
        <f>(BK286=BK2099)*AY286</f>
        <v>0</v>
      </c>
      <c r="BR286" s="85">
        <f t="shared" si="62"/>
        <v>0</v>
      </c>
      <c r="BS286" s="85">
        <f t="shared" si="63"/>
        <v>0</v>
      </c>
      <c r="BT286" s="59">
        <f>(J19-BI286)*J10</f>
        <v>-166475.00594</v>
      </c>
      <c r="BU286" s="59">
        <f>(J21-BJ286)*J12</f>
        <v>505424.94389999995</v>
      </c>
      <c r="BV286" s="66"/>
      <c r="BW286" s="66"/>
      <c r="BX286" s="67"/>
      <c r="BY286" s="67"/>
      <c r="BZ286" s="67"/>
      <c r="CE286" s="92"/>
      <c r="CF286" s="76"/>
      <c r="CH286" s="67"/>
      <c r="CI286" s="67"/>
      <c r="CJ286" s="67"/>
      <c r="CK286" s="67"/>
      <c r="CL286" s="1"/>
      <c r="CM286" s="1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  <c r="DI286" s="3"/>
      <c r="DJ286" s="3"/>
      <c r="DK286" s="3"/>
      <c r="DL286" s="3"/>
      <c r="DM286" s="3"/>
      <c r="DN286" s="3"/>
      <c r="DO286" s="3"/>
      <c r="DP286" s="3"/>
      <c r="DQ286" s="3"/>
      <c r="DR286" s="3"/>
      <c r="DS286" s="3"/>
    </row>
    <row r="287" spans="2:123" ht="21" customHeight="1" x14ac:dyDescent="0.25">
      <c r="B287" s="21">
        <f t="shared" si="64"/>
        <v>33182</v>
      </c>
      <c r="C287" s="22">
        <f t="shared" si="65"/>
        <v>1.0626456122184831</v>
      </c>
      <c r="D287" s="23">
        <f t="shared" si="66"/>
        <v>410.5</v>
      </c>
      <c r="E287" s="23">
        <f t="shared" si="67"/>
        <v>386.3</v>
      </c>
      <c r="F287" s="127">
        <f t="shared" si="68"/>
        <v>20525</v>
      </c>
      <c r="G287" s="127">
        <f t="shared" si="69"/>
        <v>57945</v>
      </c>
      <c r="H287" s="6"/>
      <c r="I287" s="3"/>
      <c r="J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T287" s="89"/>
      <c r="AU287" s="89"/>
      <c r="AX287" s="125">
        <v>33182</v>
      </c>
      <c r="AY287" s="59">
        <f t="shared" si="75"/>
        <v>1.0626456122184831</v>
      </c>
      <c r="AZ287" s="59">
        <f>BI287*K36</f>
        <v>20525</v>
      </c>
      <c r="BA287" s="59"/>
      <c r="BB287" s="59"/>
      <c r="BC287" s="59">
        <f>K41*BJ287</f>
        <v>57945</v>
      </c>
      <c r="BD287" s="59"/>
      <c r="BE287" s="59"/>
      <c r="BF287" s="59">
        <f t="shared" si="71"/>
        <v>37420</v>
      </c>
      <c r="BG287" s="60">
        <f>(AY287=AY2099)*AX287</f>
        <v>0</v>
      </c>
      <c r="BH287" s="60">
        <f>(AY287=AY2101)*AX287</f>
        <v>0</v>
      </c>
      <c r="BI287" s="89">
        <v>410.5</v>
      </c>
      <c r="BJ287" s="89">
        <v>386.3</v>
      </c>
      <c r="BK287" s="59">
        <f t="shared" si="72"/>
        <v>337579.93795999995</v>
      </c>
      <c r="BL287" s="60">
        <f>(BK287=BK2101)*AX287</f>
        <v>0</v>
      </c>
      <c r="BM287" s="85">
        <f>(BK287=BK2101)*AY287</f>
        <v>0</v>
      </c>
      <c r="BN287" s="85">
        <f t="shared" si="73"/>
        <v>0</v>
      </c>
      <c r="BO287" s="85">
        <f t="shared" si="74"/>
        <v>0</v>
      </c>
      <c r="BP287" s="60">
        <f>(BK287=BK2099)*AX287</f>
        <v>0</v>
      </c>
      <c r="BQ287" s="64">
        <f>(BK287=BK2099)*AY287</f>
        <v>0</v>
      </c>
      <c r="BR287" s="85">
        <f t="shared" si="62"/>
        <v>0</v>
      </c>
      <c r="BS287" s="85">
        <f t="shared" si="63"/>
        <v>0</v>
      </c>
      <c r="BT287" s="59">
        <f>(J19-BI287)*J10</f>
        <v>-166975.00594</v>
      </c>
      <c r="BU287" s="59">
        <f>(J21-BJ287)*J12</f>
        <v>504554.94389999995</v>
      </c>
      <c r="BV287" s="66"/>
      <c r="BW287" s="66"/>
      <c r="BX287" s="67"/>
      <c r="BY287" s="67"/>
      <c r="BZ287" s="67"/>
      <c r="CE287" s="92"/>
      <c r="CF287" s="76"/>
      <c r="CH287" s="67"/>
      <c r="CI287" s="67"/>
      <c r="CJ287" s="67"/>
      <c r="CK287" s="67"/>
      <c r="CL287" s="1"/>
      <c r="CM287" s="1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  <c r="DI287" s="3"/>
      <c r="DJ287" s="3"/>
      <c r="DK287" s="3"/>
      <c r="DL287" s="3"/>
      <c r="DM287" s="3"/>
      <c r="DN287" s="3"/>
      <c r="DO287" s="3"/>
      <c r="DP287" s="3"/>
      <c r="DQ287" s="3"/>
      <c r="DR287" s="3"/>
      <c r="DS287" s="3"/>
    </row>
    <row r="288" spans="2:123" ht="21" customHeight="1" x14ac:dyDescent="0.25">
      <c r="B288" s="21">
        <f t="shared" si="64"/>
        <v>33189</v>
      </c>
      <c r="C288" s="22">
        <f t="shared" si="65"/>
        <v>1.1126482213438735</v>
      </c>
      <c r="D288" s="23">
        <f t="shared" si="66"/>
        <v>422.25</v>
      </c>
      <c r="E288" s="23">
        <f t="shared" si="67"/>
        <v>379.5</v>
      </c>
      <c r="F288" s="127">
        <f t="shared" si="68"/>
        <v>21112.5</v>
      </c>
      <c r="G288" s="127">
        <f t="shared" si="69"/>
        <v>56925</v>
      </c>
      <c r="H288" s="6"/>
      <c r="I288" s="3"/>
      <c r="J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T288" s="89"/>
      <c r="AU288" s="89"/>
      <c r="AX288" s="125">
        <v>33189</v>
      </c>
      <c r="AY288" s="59">
        <f t="shared" si="75"/>
        <v>1.1126482213438735</v>
      </c>
      <c r="AZ288" s="59">
        <f>BI288*K36</f>
        <v>21112.5</v>
      </c>
      <c r="BA288" s="59"/>
      <c r="BB288" s="59"/>
      <c r="BC288" s="59">
        <f>K41*BJ288</f>
        <v>56925</v>
      </c>
      <c r="BD288" s="59"/>
      <c r="BE288" s="59"/>
      <c r="BF288" s="59">
        <f t="shared" si="71"/>
        <v>35812.5</v>
      </c>
      <c r="BG288" s="60">
        <f>(AY288=AY2099)*AX288</f>
        <v>0</v>
      </c>
      <c r="BH288" s="60">
        <f>(AY288=AY2101)*AX288</f>
        <v>0</v>
      </c>
      <c r="BI288" s="89">
        <v>422.25</v>
      </c>
      <c r="BJ288" s="89">
        <v>379.5</v>
      </c>
      <c r="BK288" s="59">
        <f t="shared" si="72"/>
        <v>339187.43795999995</v>
      </c>
      <c r="BL288" s="60">
        <f>(BK288=BK2101)*AX288</f>
        <v>0</v>
      </c>
      <c r="BM288" s="85">
        <f>(BK288=BK2101)*AY288</f>
        <v>0</v>
      </c>
      <c r="BN288" s="85">
        <f t="shared" si="73"/>
        <v>0</v>
      </c>
      <c r="BO288" s="85">
        <f t="shared" si="74"/>
        <v>0</v>
      </c>
      <c r="BP288" s="60">
        <f>(BK288=BK2099)*AX288</f>
        <v>0</v>
      </c>
      <c r="BQ288" s="64">
        <f>(BK288=BK2099)*AY288</f>
        <v>0</v>
      </c>
      <c r="BR288" s="85">
        <f t="shared" si="62"/>
        <v>0</v>
      </c>
      <c r="BS288" s="85">
        <f t="shared" si="63"/>
        <v>0</v>
      </c>
      <c r="BT288" s="59">
        <f>(J19-BI288)*J10</f>
        <v>-166387.50594</v>
      </c>
      <c r="BU288" s="59">
        <f>(J21-BJ288)*J12</f>
        <v>505574.94389999995</v>
      </c>
      <c r="BV288" s="66"/>
      <c r="BW288" s="66"/>
      <c r="BX288" s="67"/>
      <c r="BY288" s="67"/>
      <c r="BZ288" s="67"/>
      <c r="CE288" s="92"/>
      <c r="CF288" s="76"/>
      <c r="CH288" s="67"/>
      <c r="CI288" s="67"/>
      <c r="CJ288" s="67"/>
      <c r="CK288" s="67"/>
      <c r="CL288" s="1"/>
      <c r="CM288" s="1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  <c r="DJ288" s="3"/>
      <c r="DK288" s="3"/>
      <c r="DL288" s="3"/>
      <c r="DM288" s="3"/>
      <c r="DN288" s="3"/>
      <c r="DO288" s="3"/>
      <c r="DP288" s="3"/>
      <c r="DQ288" s="3"/>
      <c r="DR288" s="3"/>
      <c r="DS288" s="3"/>
    </row>
    <row r="289" spans="2:123" ht="21" customHeight="1" x14ac:dyDescent="0.25">
      <c r="B289" s="21">
        <f t="shared" si="64"/>
        <v>33196</v>
      </c>
      <c r="C289" s="22">
        <f t="shared" si="65"/>
        <v>1.1205211726384365</v>
      </c>
      <c r="D289" s="23">
        <f t="shared" si="66"/>
        <v>430</v>
      </c>
      <c r="E289" s="23">
        <f t="shared" si="67"/>
        <v>383.75</v>
      </c>
      <c r="F289" s="127">
        <f t="shared" si="68"/>
        <v>21500</v>
      </c>
      <c r="G289" s="127">
        <f t="shared" si="69"/>
        <v>57562.5</v>
      </c>
      <c r="H289" s="6"/>
      <c r="I289" s="3"/>
      <c r="J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T289" s="89"/>
      <c r="AU289" s="89"/>
      <c r="AX289" s="125">
        <v>33196</v>
      </c>
      <c r="AY289" s="59">
        <f t="shared" si="75"/>
        <v>1.1205211726384365</v>
      </c>
      <c r="AZ289" s="59">
        <f>BI289*K36</f>
        <v>21500</v>
      </c>
      <c r="BA289" s="59"/>
      <c r="BB289" s="59"/>
      <c r="BC289" s="59">
        <f>K41*BJ289</f>
        <v>57562.5</v>
      </c>
      <c r="BD289" s="59"/>
      <c r="BE289" s="59"/>
      <c r="BF289" s="59">
        <f t="shared" si="71"/>
        <v>36062.5</v>
      </c>
      <c r="BG289" s="60">
        <f>(AY289=AY2099)*AX289</f>
        <v>0</v>
      </c>
      <c r="BH289" s="60">
        <f>(AY289=AY2101)*AX289</f>
        <v>0</v>
      </c>
      <c r="BI289" s="89">
        <v>430</v>
      </c>
      <c r="BJ289" s="89">
        <v>383.75</v>
      </c>
      <c r="BK289" s="59">
        <f t="shared" si="72"/>
        <v>338937.43795999995</v>
      </c>
      <c r="BL289" s="60">
        <f>(BK289=BK2101)*AX289</f>
        <v>0</v>
      </c>
      <c r="BM289" s="85">
        <f>(BK289=BK2101)*AY289</f>
        <v>0</v>
      </c>
      <c r="BN289" s="85">
        <f t="shared" si="73"/>
        <v>0</v>
      </c>
      <c r="BO289" s="85">
        <f t="shared" si="74"/>
        <v>0</v>
      </c>
      <c r="BP289" s="60">
        <f>(BK289=BK2099)*AX289</f>
        <v>0</v>
      </c>
      <c r="BQ289" s="64">
        <f>(BK289=BK2099)*AY289</f>
        <v>0</v>
      </c>
      <c r="BR289" s="85">
        <f t="shared" ref="BR289:BR314" si="76">(BQ289&gt;0)*BI289</f>
        <v>0</v>
      </c>
      <c r="BS289" s="85">
        <f t="shared" ref="BS289:BS314" si="77">(BQ289&gt;0)*BJ289</f>
        <v>0</v>
      </c>
      <c r="BT289" s="59">
        <f>(J19-BI289)*J10</f>
        <v>-166000.00594</v>
      </c>
      <c r="BU289" s="59">
        <f>(J21-BJ289)*J12</f>
        <v>504937.44389999995</v>
      </c>
      <c r="BV289" s="66"/>
      <c r="BW289" s="66"/>
      <c r="BX289" s="67"/>
      <c r="BY289" s="67"/>
      <c r="BZ289" s="67"/>
      <c r="CE289" s="92"/>
      <c r="CF289" s="76"/>
      <c r="CH289" s="67"/>
      <c r="CI289" s="67"/>
      <c r="CJ289" s="67"/>
      <c r="CK289" s="67"/>
      <c r="CL289" s="1"/>
      <c r="CM289" s="1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</row>
    <row r="290" spans="2:123" ht="21" customHeight="1" x14ac:dyDescent="0.25">
      <c r="B290" s="21">
        <f t="shared" si="64"/>
        <v>33203</v>
      </c>
      <c r="C290" s="22">
        <f t="shared" si="65"/>
        <v>1.1062176165803108</v>
      </c>
      <c r="D290" s="23">
        <f t="shared" si="66"/>
        <v>427</v>
      </c>
      <c r="E290" s="23">
        <f t="shared" si="67"/>
        <v>386</v>
      </c>
      <c r="F290" s="127">
        <f t="shared" si="68"/>
        <v>21350</v>
      </c>
      <c r="G290" s="127">
        <f t="shared" si="69"/>
        <v>57900</v>
      </c>
      <c r="H290" s="6"/>
      <c r="I290" s="3"/>
      <c r="J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T290" s="89"/>
      <c r="AU290" s="89"/>
      <c r="AX290" s="125">
        <v>33203</v>
      </c>
      <c r="AY290" s="59">
        <f t="shared" si="75"/>
        <v>1.1062176165803108</v>
      </c>
      <c r="AZ290" s="59">
        <f>BI290*K36</f>
        <v>21350</v>
      </c>
      <c r="BA290" s="59"/>
      <c r="BB290" s="59"/>
      <c r="BC290" s="59">
        <f>K41*BJ290</f>
        <v>57900</v>
      </c>
      <c r="BD290" s="59"/>
      <c r="BE290" s="59"/>
      <c r="BF290" s="59">
        <f t="shared" si="71"/>
        <v>36550</v>
      </c>
      <c r="BG290" s="60">
        <f>(AY290=AY2099)*AX290</f>
        <v>0</v>
      </c>
      <c r="BH290" s="60">
        <f>(AY290=AY2101)*AX290</f>
        <v>0</v>
      </c>
      <c r="BI290" s="89">
        <v>427</v>
      </c>
      <c r="BJ290" s="89">
        <v>386</v>
      </c>
      <c r="BK290" s="59">
        <f t="shared" si="72"/>
        <v>338449.93795999995</v>
      </c>
      <c r="BL290" s="60">
        <f>(BK290=BK2101)*AX290</f>
        <v>0</v>
      </c>
      <c r="BM290" s="85">
        <f>(BK290=BK2101)*AY290</f>
        <v>0</v>
      </c>
      <c r="BN290" s="85">
        <f t="shared" si="73"/>
        <v>0</v>
      </c>
      <c r="BO290" s="85">
        <f t="shared" si="74"/>
        <v>0</v>
      </c>
      <c r="BP290" s="60">
        <f>(BK290=BK2099)*AX290</f>
        <v>0</v>
      </c>
      <c r="BQ290" s="64">
        <f>(BK290=BK2099)*AY290</f>
        <v>0</v>
      </c>
      <c r="BR290" s="85">
        <f t="shared" si="76"/>
        <v>0</v>
      </c>
      <c r="BS290" s="85">
        <f t="shared" si="77"/>
        <v>0</v>
      </c>
      <c r="BT290" s="59">
        <f>(J19-BI290)*J10</f>
        <v>-166150.00594</v>
      </c>
      <c r="BU290" s="59">
        <f>(J21-BJ290)*J12</f>
        <v>504599.94389999995</v>
      </c>
      <c r="BV290" s="66"/>
      <c r="BW290" s="66"/>
      <c r="BX290" s="67"/>
      <c r="BY290" s="67"/>
      <c r="BZ290" s="67"/>
      <c r="CE290" s="92"/>
      <c r="CF290" s="76"/>
      <c r="CH290" s="67"/>
      <c r="CI290" s="67"/>
      <c r="CJ290" s="67"/>
      <c r="CK290" s="67"/>
      <c r="CL290" s="1"/>
      <c r="CM290" s="1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</row>
    <row r="291" spans="2:123" ht="21" customHeight="1" x14ac:dyDescent="0.25">
      <c r="B291" s="21">
        <f t="shared" si="64"/>
        <v>33210</v>
      </c>
      <c r="C291" s="22">
        <f t="shared" si="65"/>
        <v>1.1274245689655173</v>
      </c>
      <c r="D291" s="23">
        <f t="shared" si="66"/>
        <v>418.5</v>
      </c>
      <c r="E291" s="23">
        <f t="shared" si="67"/>
        <v>371.2</v>
      </c>
      <c r="F291" s="127">
        <f t="shared" si="68"/>
        <v>20925</v>
      </c>
      <c r="G291" s="127">
        <f t="shared" si="69"/>
        <v>55680</v>
      </c>
      <c r="H291" s="6"/>
      <c r="I291" s="3"/>
      <c r="J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T291" s="89"/>
      <c r="AU291" s="89"/>
      <c r="AX291" s="125">
        <v>33210</v>
      </c>
      <c r="AY291" s="59">
        <f t="shared" si="75"/>
        <v>1.1274245689655173</v>
      </c>
      <c r="AZ291" s="59">
        <f>BI291*K36</f>
        <v>20925</v>
      </c>
      <c r="BA291" s="59"/>
      <c r="BB291" s="59"/>
      <c r="BC291" s="59">
        <f>K41*BJ291</f>
        <v>55680</v>
      </c>
      <c r="BD291" s="59"/>
      <c r="BE291" s="59"/>
      <c r="BF291" s="59">
        <f t="shared" si="71"/>
        <v>34755</v>
      </c>
      <c r="BG291" s="60">
        <f>(AY291=AY2099)*AX291</f>
        <v>0</v>
      </c>
      <c r="BH291" s="60">
        <f>(AY291=AY2101)*AX291</f>
        <v>0</v>
      </c>
      <c r="BI291" s="89">
        <v>418.5</v>
      </c>
      <c r="BJ291" s="89">
        <v>371.2</v>
      </c>
      <c r="BK291" s="59">
        <f t="shared" si="72"/>
        <v>340244.93796000001</v>
      </c>
      <c r="BL291" s="60">
        <f>(BK291=BK2101)*AX291</f>
        <v>0</v>
      </c>
      <c r="BM291" s="85">
        <f>(BK291=BK2101)*AY291</f>
        <v>0</v>
      </c>
      <c r="BN291" s="85">
        <f t="shared" si="73"/>
        <v>0</v>
      </c>
      <c r="BO291" s="85">
        <f t="shared" si="74"/>
        <v>0</v>
      </c>
      <c r="BP291" s="60">
        <f>(BK291=BK2099)*AX291</f>
        <v>0</v>
      </c>
      <c r="BQ291" s="64">
        <f>(BK291=BK2099)*AY291</f>
        <v>0</v>
      </c>
      <c r="BR291" s="85">
        <f t="shared" si="76"/>
        <v>0</v>
      </c>
      <c r="BS291" s="85">
        <f t="shared" si="77"/>
        <v>0</v>
      </c>
      <c r="BT291" s="59">
        <f>(J19-BI291)*J10</f>
        <v>-166575.00594</v>
      </c>
      <c r="BU291" s="59">
        <f>(J21-BJ291)*J12</f>
        <v>506819.94390000001</v>
      </c>
      <c r="BV291" s="66"/>
      <c r="BW291" s="66"/>
      <c r="BX291" s="67"/>
      <c r="BY291" s="67"/>
      <c r="BZ291" s="67"/>
      <c r="CE291" s="92"/>
      <c r="CF291" s="76"/>
      <c r="CH291" s="67"/>
      <c r="CI291" s="67"/>
      <c r="CJ291" s="67"/>
      <c r="CK291" s="67"/>
      <c r="CL291" s="1"/>
      <c r="CM291" s="1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  <c r="DH291" s="3"/>
      <c r="DI291" s="3"/>
      <c r="DJ291" s="3"/>
      <c r="DK291" s="3"/>
      <c r="DL291" s="3"/>
      <c r="DM291" s="3"/>
      <c r="DN291" s="3"/>
      <c r="DO291" s="3"/>
      <c r="DP291" s="3"/>
      <c r="DQ291" s="3"/>
      <c r="DR291" s="3"/>
      <c r="DS291" s="3"/>
    </row>
    <row r="292" spans="2:123" ht="21" customHeight="1" x14ac:dyDescent="0.25">
      <c r="B292" s="21">
        <f t="shared" si="64"/>
        <v>33217</v>
      </c>
      <c r="C292" s="22">
        <f t="shared" si="65"/>
        <v>1.1161670235546037</v>
      </c>
      <c r="D292" s="23">
        <f t="shared" si="66"/>
        <v>417</v>
      </c>
      <c r="E292" s="23">
        <f t="shared" si="67"/>
        <v>373.6</v>
      </c>
      <c r="F292" s="127">
        <f t="shared" si="68"/>
        <v>20850</v>
      </c>
      <c r="G292" s="127">
        <f t="shared" si="69"/>
        <v>56040</v>
      </c>
      <c r="H292" s="6"/>
      <c r="I292" s="3"/>
      <c r="J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T292" s="89"/>
      <c r="AU292" s="89"/>
      <c r="AX292" s="125">
        <v>33217</v>
      </c>
      <c r="AY292" s="59">
        <f t="shared" si="75"/>
        <v>1.1161670235546037</v>
      </c>
      <c r="AZ292" s="59">
        <f>BI292*K36</f>
        <v>20850</v>
      </c>
      <c r="BA292" s="59"/>
      <c r="BB292" s="59"/>
      <c r="BC292" s="59">
        <f>K41*BJ292</f>
        <v>56040</v>
      </c>
      <c r="BD292" s="59"/>
      <c r="BE292" s="59"/>
      <c r="BF292" s="59">
        <f t="shared" si="71"/>
        <v>35190</v>
      </c>
      <c r="BG292" s="60">
        <f>(AY292=AY2099)*AX292</f>
        <v>0</v>
      </c>
      <c r="BH292" s="60">
        <f>(AY292=AY2101)*AX292</f>
        <v>0</v>
      </c>
      <c r="BI292" s="89">
        <v>417</v>
      </c>
      <c r="BJ292" s="89">
        <v>373.6</v>
      </c>
      <c r="BK292" s="59">
        <f t="shared" si="72"/>
        <v>339809.93796000001</v>
      </c>
      <c r="BL292" s="60">
        <f>(BK292=BK2101)*AX292</f>
        <v>0</v>
      </c>
      <c r="BM292" s="85">
        <f>(BK292=BK2101)*AY292</f>
        <v>0</v>
      </c>
      <c r="BN292" s="85">
        <f t="shared" si="73"/>
        <v>0</v>
      </c>
      <c r="BO292" s="85">
        <f t="shared" si="74"/>
        <v>0</v>
      </c>
      <c r="BP292" s="60">
        <f>(BK292=BK2099)*AX292</f>
        <v>0</v>
      </c>
      <c r="BQ292" s="64">
        <f>(BK292=BK2099)*AY292</f>
        <v>0</v>
      </c>
      <c r="BR292" s="85">
        <f t="shared" si="76"/>
        <v>0</v>
      </c>
      <c r="BS292" s="85">
        <f t="shared" si="77"/>
        <v>0</v>
      </c>
      <c r="BT292" s="59">
        <f>(J19-BI292)*J10</f>
        <v>-166650.00594</v>
      </c>
      <c r="BU292" s="59">
        <f>(J21-BJ292)*J12</f>
        <v>506459.94390000001</v>
      </c>
      <c r="BV292" s="66"/>
      <c r="BW292" s="66"/>
      <c r="BX292" s="67"/>
      <c r="BY292" s="67"/>
      <c r="BZ292" s="67"/>
      <c r="CE292" s="92"/>
      <c r="CF292" s="76"/>
      <c r="CH292" s="67"/>
      <c r="CI292" s="67"/>
      <c r="CJ292" s="67"/>
      <c r="CK292" s="67"/>
      <c r="CL292" s="1"/>
      <c r="CM292" s="1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  <c r="DI292" s="3"/>
      <c r="DJ292" s="3"/>
      <c r="DK292" s="3"/>
      <c r="DL292" s="3"/>
      <c r="DM292" s="3"/>
      <c r="DN292" s="3"/>
      <c r="DO292" s="3"/>
      <c r="DP292" s="3"/>
      <c r="DQ292" s="3"/>
      <c r="DR292" s="3"/>
      <c r="DS292" s="3"/>
    </row>
    <row r="293" spans="2:123" ht="21" customHeight="1" x14ac:dyDescent="0.25">
      <c r="B293" s="21">
        <f t="shared" si="64"/>
        <v>33224</v>
      </c>
      <c r="C293" s="22">
        <f t="shared" si="65"/>
        <v>1.0751497785881741</v>
      </c>
      <c r="D293" s="23">
        <f t="shared" si="66"/>
        <v>412.75</v>
      </c>
      <c r="E293" s="23">
        <f t="shared" si="67"/>
        <v>383.9</v>
      </c>
      <c r="F293" s="127">
        <f t="shared" si="68"/>
        <v>20637.5</v>
      </c>
      <c r="G293" s="127">
        <f t="shared" si="69"/>
        <v>57585</v>
      </c>
      <c r="H293" s="6"/>
      <c r="I293" s="3"/>
      <c r="J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T293" s="89"/>
      <c r="AU293" s="89"/>
      <c r="AX293" s="125">
        <v>33224</v>
      </c>
      <c r="AY293" s="59">
        <f t="shared" si="75"/>
        <v>1.0751497785881741</v>
      </c>
      <c r="AZ293" s="59">
        <f>BI293*K36</f>
        <v>20637.5</v>
      </c>
      <c r="BA293" s="59"/>
      <c r="BB293" s="59"/>
      <c r="BC293" s="59">
        <f>K41*BJ293</f>
        <v>57585</v>
      </c>
      <c r="BD293" s="59"/>
      <c r="BE293" s="59"/>
      <c r="BF293" s="59">
        <f t="shared" si="71"/>
        <v>36947.5</v>
      </c>
      <c r="BG293" s="60">
        <f>(AY293=AY2099)*AX293</f>
        <v>0</v>
      </c>
      <c r="BH293" s="60">
        <f>(AY293=AY2101)*AX293</f>
        <v>0</v>
      </c>
      <c r="BI293" s="89">
        <v>412.75</v>
      </c>
      <c r="BJ293" s="89">
        <v>383.9</v>
      </c>
      <c r="BK293" s="59">
        <f t="shared" si="72"/>
        <v>338052.43795999995</v>
      </c>
      <c r="BL293" s="60">
        <f>(BK293=BK2101)*AX293</f>
        <v>0</v>
      </c>
      <c r="BM293" s="85">
        <f>(BK293=BK2101)*AY293</f>
        <v>0</v>
      </c>
      <c r="BN293" s="85">
        <f t="shared" si="73"/>
        <v>0</v>
      </c>
      <c r="BO293" s="85">
        <f t="shared" si="74"/>
        <v>0</v>
      </c>
      <c r="BP293" s="60">
        <f>(BK293=BK2099)*AX293</f>
        <v>0</v>
      </c>
      <c r="BQ293" s="64">
        <f>(BK293=BK2099)*AY293</f>
        <v>0</v>
      </c>
      <c r="BR293" s="85">
        <f t="shared" si="76"/>
        <v>0</v>
      </c>
      <c r="BS293" s="85">
        <f t="shared" si="77"/>
        <v>0</v>
      </c>
      <c r="BT293" s="59">
        <f>(J19-BI293)*J10</f>
        <v>-166862.50594</v>
      </c>
      <c r="BU293" s="59">
        <f>(J21-BJ293)*J12</f>
        <v>504914.94389999995</v>
      </c>
      <c r="BV293" s="66"/>
      <c r="BW293" s="66"/>
      <c r="BX293" s="67"/>
      <c r="BY293" s="67"/>
      <c r="BZ293" s="67"/>
      <c r="CE293" s="92"/>
      <c r="CF293" s="76"/>
      <c r="CH293" s="67"/>
      <c r="CI293" s="67"/>
      <c r="CJ293" s="67"/>
      <c r="CK293" s="67"/>
      <c r="CL293" s="1"/>
      <c r="CM293" s="1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  <c r="DH293" s="3"/>
      <c r="DI293" s="3"/>
      <c r="DJ293" s="3"/>
      <c r="DK293" s="3"/>
      <c r="DL293" s="3"/>
      <c r="DM293" s="3"/>
      <c r="DN293" s="3"/>
      <c r="DO293" s="3"/>
      <c r="DP293" s="3"/>
      <c r="DQ293" s="3"/>
      <c r="DR293" s="3"/>
      <c r="DS293" s="3"/>
    </row>
    <row r="294" spans="2:123" ht="21" customHeight="1" x14ac:dyDescent="0.25">
      <c r="B294" s="21">
        <f t="shared" si="64"/>
        <v>33231</v>
      </c>
      <c r="C294" s="22">
        <f t="shared" si="65"/>
        <v>1.0816062176165804</v>
      </c>
      <c r="D294" s="23">
        <f t="shared" si="66"/>
        <v>417.5</v>
      </c>
      <c r="E294" s="23">
        <f t="shared" si="67"/>
        <v>386</v>
      </c>
      <c r="F294" s="127">
        <f t="shared" si="68"/>
        <v>20875</v>
      </c>
      <c r="G294" s="127">
        <f t="shared" si="69"/>
        <v>57900</v>
      </c>
      <c r="H294" s="6"/>
      <c r="I294" s="3"/>
      <c r="J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T294" s="89"/>
      <c r="AU294" s="89"/>
      <c r="AX294" s="125">
        <v>33231</v>
      </c>
      <c r="AY294" s="59">
        <f t="shared" si="75"/>
        <v>1.0816062176165804</v>
      </c>
      <c r="AZ294" s="59">
        <f>BI294*K36</f>
        <v>20875</v>
      </c>
      <c r="BA294" s="59"/>
      <c r="BB294" s="59"/>
      <c r="BC294" s="59">
        <f>K41*BJ294</f>
        <v>57900</v>
      </c>
      <c r="BD294" s="59"/>
      <c r="BE294" s="59"/>
      <c r="BF294" s="59">
        <f t="shared" si="71"/>
        <v>37025</v>
      </c>
      <c r="BG294" s="60">
        <f>(AY294=AY2099)*AX294</f>
        <v>0</v>
      </c>
      <c r="BH294" s="60">
        <f>(AY294=AY2101)*AX294</f>
        <v>0</v>
      </c>
      <c r="BI294" s="89">
        <v>417.5</v>
      </c>
      <c r="BJ294" s="89">
        <v>386</v>
      </c>
      <c r="BK294" s="59">
        <f t="shared" si="72"/>
        <v>337974.93795999995</v>
      </c>
      <c r="BL294" s="60">
        <f>(BK294=BK2101)*AX294</f>
        <v>0</v>
      </c>
      <c r="BM294" s="85">
        <f>(BK294=BK2101)*AY294</f>
        <v>0</v>
      </c>
      <c r="BN294" s="85">
        <f t="shared" si="73"/>
        <v>0</v>
      </c>
      <c r="BO294" s="85">
        <f t="shared" si="74"/>
        <v>0</v>
      </c>
      <c r="BP294" s="60">
        <f>(BK294=BK2099)*AX294</f>
        <v>0</v>
      </c>
      <c r="BQ294" s="64">
        <f>(BK294=BK2099)*AY294</f>
        <v>0</v>
      </c>
      <c r="BR294" s="85">
        <f t="shared" si="76"/>
        <v>0</v>
      </c>
      <c r="BS294" s="85">
        <f t="shared" si="77"/>
        <v>0</v>
      </c>
      <c r="BT294" s="59">
        <f>(J19-BI294)*J10</f>
        <v>-166625.00594</v>
      </c>
      <c r="BU294" s="59">
        <f>(J21-BJ294)*J12</f>
        <v>504599.94389999995</v>
      </c>
      <c r="BV294" s="66"/>
      <c r="BW294" s="66"/>
      <c r="BX294" s="67"/>
      <c r="BY294" s="67"/>
      <c r="BZ294" s="67"/>
      <c r="CE294" s="92"/>
      <c r="CF294" s="76"/>
      <c r="CH294" s="67"/>
      <c r="CI294" s="67"/>
      <c r="CJ294" s="67"/>
      <c r="CK294" s="67"/>
      <c r="CL294" s="1"/>
      <c r="CM294" s="1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  <c r="DH294" s="3"/>
      <c r="DI294" s="3"/>
      <c r="DJ294" s="3"/>
      <c r="DK294" s="3"/>
      <c r="DL294" s="3"/>
      <c r="DM294" s="3"/>
      <c r="DN294" s="3"/>
      <c r="DO294" s="3"/>
      <c r="DP294" s="3"/>
      <c r="DQ294" s="3"/>
      <c r="DR294" s="3"/>
      <c r="DS294" s="3"/>
    </row>
    <row r="295" spans="2:123" ht="21" customHeight="1" x14ac:dyDescent="0.25">
      <c r="B295" s="21">
        <f t="shared" si="64"/>
        <v>33238</v>
      </c>
      <c r="C295" s="22">
        <f t="shared" si="65"/>
        <v>1.0682110682110681</v>
      </c>
      <c r="D295" s="23">
        <f t="shared" si="66"/>
        <v>415</v>
      </c>
      <c r="E295" s="23">
        <f t="shared" si="67"/>
        <v>388.5</v>
      </c>
      <c r="F295" s="127">
        <f t="shared" si="68"/>
        <v>20750</v>
      </c>
      <c r="G295" s="127">
        <f t="shared" si="69"/>
        <v>58275</v>
      </c>
      <c r="H295" s="6"/>
      <c r="I295" s="3"/>
      <c r="J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T295" s="89"/>
      <c r="AU295" s="89"/>
      <c r="AX295" s="125">
        <v>33238</v>
      </c>
      <c r="AY295" s="59">
        <f t="shared" si="75"/>
        <v>1.0682110682110681</v>
      </c>
      <c r="AZ295" s="59">
        <f>BI295*K36</f>
        <v>20750</v>
      </c>
      <c r="BA295" s="59"/>
      <c r="BB295" s="59"/>
      <c r="BC295" s="59">
        <f>K41*BJ295</f>
        <v>58275</v>
      </c>
      <c r="BD295" s="59"/>
      <c r="BE295" s="59"/>
      <c r="BF295" s="59">
        <f t="shared" si="71"/>
        <v>37525</v>
      </c>
      <c r="BG295" s="60">
        <f>(AY295=AY2099)*AX295</f>
        <v>0</v>
      </c>
      <c r="BH295" s="60">
        <f>(AY295=AY2101)*AX295</f>
        <v>0</v>
      </c>
      <c r="BI295" s="89">
        <v>415</v>
      </c>
      <c r="BJ295" s="89">
        <v>388.5</v>
      </c>
      <c r="BK295" s="59">
        <f t="shared" si="72"/>
        <v>337474.93795999995</v>
      </c>
      <c r="BL295" s="60">
        <f>(BK295=BK2101)*AX295</f>
        <v>0</v>
      </c>
      <c r="BM295" s="85">
        <f>(BK295=BK2101)*AY295</f>
        <v>0</v>
      </c>
      <c r="BN295" s="85">
        <f t="shared" si="73"/>
        <v>0</v>
      </c>
      <c r="BO295" s="85">
        <f t="shared" si="74"/>
        <v>0</v>
      </c>
      <c r="BP295" s="60">
        <f>(BK295=BK2099)*AX295</f>
        <v>0</v>
      </c>
      <c r="BQ295" s="64">
        <f>(BK295=BK2099)*AY295</f>
        <v>0</v>
      </c>
      <c r="BR295" s="85">
        <f t="shared" si="76"/>
        <v>0</v>
      </c>
      <c r="BS295" s="85">
        <f t="shared" si="77"/>
        <v>0</v>
      </c>
      <c r="BT295" s="59">
        <f>(J19-BI295)*J10</f>
        <v>-166750.00594</v>
      </c>
      <c r="BU295" s="59">
        <f>(J21-BJ295)*J12</f>
        <v>504224.94389999995</v>
      </c>
      <c r="BV295" s="66"/>
      <c r="BW295" s="66"/>
      <c r="BX295" s="67"/>
      <c r="BY295" s="67"/>
      <c r="BZ295" s="67"/>
      <c r="CE295" s="92"/>
      <c r="CF295" s="76"/>
      <c r="CH295" s="67"/>
      <c r="CI295" s="67"/>
      <c r="CJ295" s="67"/>
      <c r="CK295" s="67"/>
      <c r="CL295" s="1"/>
      <c r="CM295" s="1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  <c r="DH295" s="3"/>
      <c r="DI295" s="3"/>
      <c r="DJ295" s="3"/>
      <c r="DK295" s="3"/>
      <c r="DL295" s="3"/>
      <c r="DM295" s="3"/>
      <c r="DN295" s="3"/>
      <c r="DO295" s="3"/>
      <c r="DP295" s="3"/>
      <c r="DQ295" s="3"/>
      <c r="DR295" s="3"/>
      <c r="DS295" s="3"/>
    </row>
    <row r="296" spans="2:123" ht="21" customHeight="1" x14ac:dyDescent="0.25">
      <c r="B296" s="21">
        <f t="shared" si="64"/>
        <v>33245</v>
      </c>
      <c r="C296" s="22">
        <f t="shared" si="65"/>
        <v>1.0804597701149425</v>
      </c>
      <c r="D296" s="23">
        <f t="shared" si="66"/>
        <v>423</v>
      </c>
      <c r="E296" s="23">
        <f t="shared" si="67"/>
        <v>391.5</v>
      </c>
      <c r="F296" s="127">
        <f t="shared" si="68"/>
        <v>21150</v>
      </c>
      <c r="G296" s="127">
        <f t="shared" si="69"/>
        <v>58725</v>
      </c>
      <c r="H296" s="6"/>
      <c r="I296" s="3"/>
      <c r="J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T296" s="89"/>
      <c r="AU296" s="89"/>
      <c r="AX296" s="125">
        <v>33245</v>
      </c>
      <c r="AY296" s="59">
        <f t="shared" si="75"/>
        <v>1.0804597701149425</v>
      </c>
      <c r="AZ296" s="59">
        <f>BI296*K36</f>
        <v>21150</v>
      </c>
      <c r="BA296" s="59"/>
      <c r="BB296" s="59"/>
      <c r="BC296" s="59">
        <f>K41*BJ296</f>
        <v>58725</v>
      </c>
      <c r="BD296" s="59"/>
      <c r="BE296" s="59"/>
      <c r="BF296" s="59">
        <f t="shared" si="71"/>
        <v>37575</v>
      </c>
      <c r="BG296" s="60">
        <f>(AY296=AY2099)*AX296</f>
        <v>0</v>
      </c>
      <c r="BH296" s="60">
        <f>(AY296=AY2101)*AX296</f>
        <v>0</v>
      </c>
      <c r="BI296" s="89">
        <v>423</v>
      </c>
      <c r="BJ296" s="89">
        <v>391.5</v>
      </c>
      <c r="BK296" s="59">
        <f t="shared" si="72"/>
        <v>337424.93795999995</v>
      </c>
      <c r="BL296" s="60">
        <f>(BK296=BK2101)*AX296</f>
        <v>0</v>
      </c>
      <c r="BM296" s="85">
        <f>(BK296=BK2101)*AY296</f>
        <v>0</v>
      </c>
      <c r="BN296" s="85">
        <f t="shared" si="73"/>
        <v>0</v>
      </c>
      <c r="BO296" s="85">
        <f t="shared" si="74"/>
        <v>0</v>
      </c>
      <c r="BP296" s="60">
        <f>(BK296=BK2099)*AX296</f>
        <v>0</v>
      </c>
      <c r="BQ296" s="64">
        <f>(BK296=BK2099)*AY296</f>
        <v>0</v>
      </c>
      <c r="BR296" s="85">
        <f t="shared" si="76"/>
        <v>0</v>
      </c>
      <c r="BS296" s="85">
        <f t="shared" si="77"/>
        <v>0</v>
      </c>
      <c r="BT296" s="59">
        <f>(J19-BI296)*J10</f>
        <v>-166350.00594</v>
      </c>
      <c r="BU296" s="59">
        <f>(J21-BJ296)*J12</f>
        <v>503774.94389999995</v>
      </c>
      <c r="BV296" s="66"/>
      <c r="BW296" s="66"/>
      <c r="BX296" s="67"/>
      <c r="BY296" s="67"/>
      <c r="BZ296" s="67"/>
      <c r="CE296" s="92"/>
      <c r="CF296" s="76"/>
      <c r="CH296" s="67"/>
      <c r="CI296" s="67"/>
      <c r="CJ296" s="67"/>
      <c r="CK296" s="67"/>
      <c r="CL296" s="1"/>
      <c r="CM296" s="1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  <c r="DH296" s="3"/>
      <c r="DI296" s="3"/>
      <c r="DJ296" s="3"/>
      <c r="DK296" s="3"/>
      <c r="DL296" s="3"/>
      <c r="DM296" s="3"/>
      <c r="DN296" s="3"/>
      <c r="DO296" s="3"/>
      <c r="DP296" s="3"/>
      <c r="DQ296" s="3"/>
      <c r="DR296" s="3"/>
      <c r="DS296" s="3"/>
    </row>
    <row r="297" spans="2:123" ht="21" customHeight="1" x14ac:dyDescent="0.25">
      <c r="B297" s="21">
        <f t="shared" si="64"/>
        <v>33252</v>
      </c>
      <c r="C297" s="22">
        <f t="shared" si="65"/>
        <v>1.0749014454664914</v>
      </c>
      <c r="D297" s="23">
        <f t="shared" si="66"/>
        <v>409</v>
      </c>
      <c r="E297" s="23">
        <f t="shared" si="67"/>
        <v>380.5</v>
      </c>
      <c r="F297" s="127">
        <f t="shared" si="68"/>
        <v>20450</v>
      </c>
      <c r="G297" s="127">
        <f t="shared" si="69"/>
        <v>57075</v>
      </c>
      <c r="H297" s="6"/>
      <c r="I297" s="3"/>
      <c r="J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T297" s="89"/>
      <c r="AU297" s="89"/>
      <c r="AX297" s="125">
        <v>33252</v>
      </c>
      <c r="AY297" s="59">
        <f t="shared" si="75"/>
        <v>1.0749014454664914</v>
      </c>
      <c r="AZ297" s="59">
        <f>BI297*K36</f>
        <v>20450</v>
      </c>
      <c r="BA297" s="59"/>
      <c r="BB297" s="59"/>
      <c r="BC297" s="59">
        <f>K41*BJ297</f>
        <v>57075</v>
      </c>
      <c r="BD297" s="59"/>
      <c r="BE297" s="59"/>
      <c r="BF297" s="59">
        <f t="shared" si="71"/>
        <v>36625</v>
      </c>
      <c r="BG297" s="60">
        <f>(AY297=AY2099)*AX297</f>
        <v>0</v>
      </c>
      <c r="BH297" s="60">
        <f>(AY297=AY2101)*AX297</f>
        <v>0</v>
      </c>
      <c r="BI297" s="89">
        <v>409</v>
      </c>
      <c r="BJ297" s="89">
        <v>380.5</v>
      </c>
      <c r="BK297" s="59">
        <f t="shared" si="72"/>
        <v>338374.93795999995</v>
      </c>
      <c r="BL297" s="60">
        <f>(BK297=BK2101)*AX297</f>
        <v>0</v>
      </c>
      <c r="BM297" s="85">
        <f>(BK297=BK2101)*AY297</f>
        <v>0</v>
      </c>
      <c r="BN297" s="85">
        <f t="shared" si="73"/>
        <v>0</v>
      </c>
      <c r="BO297" s="85">
        <f t="shared" si="74"/>
        <v>0</v>
      </c>
      <c r="BP297" s="60">
        <f>(BK297=BK2099)*AX297</f>
        <v>0</v>
      </c>
      <c r="BQ297" s="64">
        <f>(BK297=BK2099)*AY297</f>
        <v>0</v>
      </c>
      <c r="BR297" s="85">
        <f t="shared" si="76"/>
        <v>0</v>
      </c>
      <c r="BS297" s="85">
        <f t="shared" si="77"/>
        <v>0</v>
      </c>
      <c r="BT297" s="59">
        <f>(J19-BI297)*J10</f>
        <v>-167050.00594</v>
      </c>
      <c r="BU297" s="59">
        <f>(J21-BJ297)*J12</f>
        <v>505424.94389999995</v>
      </c>
      <c r="BV297" s="66"/>
      <c r="BW297" s="66"/>
      <c r="BX297" s="67"/>
      <c r="BY297" s="67"/>
      <c r="BZ297" s="67"/>
      <c r="CE297" s="92"/>
      <c r="CF297" s="76"/>
      <c r="CH297" s="67"/>
      <c r="CI297" s="67"/>
      <c r="CJ297" s="67"/>
      <c r="CK297" s="67"/>
      <c r="CL297" s="1"/>
      <c r="CM297" s="1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  <c r="DF297" s="3"/>
      <c r="DG297" s="3"/>
      <c r="DH297" s="3"/>
      <c r="DI297" s="3"/>
      <c r="DJ297" s="3"/>
      <c r="DK297" s="3"/>
      <c r="DL297" s="3"/>
      <c r="DM297" s="3"/>
      <c r="DN297" s="3"/>
      <c r="DO297" s="3"/>
      <c r="DP297" s="3"/>
      <c r="DQ297" s="3"/>
      <c r="DR297" s="3"/>
      <c r="DS297" s="3"/>
    </row>
    <row r="298" spans="2:123" ht="21" customHeight="1" x14ac:dyDescent="0.25">
      <c r="B298" s="21">
        <f t="shared" si="64"/>
        <v>33259</v>
      </c>
      <c r="C298" s="22">
        <f t="shared" si="65"/>
        <v>1.0520694259012016</v>
      </c>
      <c r="D298" s="23">
        <f t="shared" si="66"/>
        <v>394</v>
      </c>
      <c r="E298" s="23">
        <f t="shared" si="67"/>
        <v>374.5</v>
      </c>
      <c r="F298" s="127">
        <f t="shared" si="68"/>
        <v>19700</v>
      </c>
      <c r="G298" s="127">
        <f t="shared" si="69"/>
        <v>56175</v>
      </c>
      <c r="H298" s="6"/>
      <c r="I298" s="3"/>
      <c r="J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T298" s="89"/>
      <c r="AU298" s="89"/>
      <c r="AX298" s="125">
        <v>33259</v>
      </c>
      <c r="AY298" s="59">
        <f t="shared" si="75"/>
        <v>1.0520694259012016</v>
      </c>
      <c r="AZ298" s="59">
        <f>BI298*K36</f>
        <v>19700</v>
      </c>
      <c r="BA298" s="59"/>
      <c r="BB298" s="59"/>
      <c r="BC298" s="59">
        <f>K41*BJ298</f>
        <v>56175</v>
      </c>
      <c r="BD298" s="59"/>
      <c r="BE298" s="59"/>
      <c r="BF298" s="59">
        <f t="shared" si="71"/>
        <v>36475</v>
      </c>
      <c r="BG298" s="60">
        <f>(AY298=AY2099)*AX298</f>
        <v>0</v>
      </c>
      <c r="BH298" s="60">
        <f>(AY298=AY2101)*AX298</f>
        <v>0</v>
      </c>
      <c r="BI298" s="89">
        <v>394</v>
      </c>
      <c r="BJ298" s="89">
        <v>374.5</v>
      </c>
      <c r="BK298" s="59">
        <f t="shared" si="72"/>
        <v>338524.93795999995</v>
      </c>
      <c r="BL298" s="60">
        <f>(BK298=BK2101)*AX298</f>
        <v>0</v>
      </c>
      <c r="BM298" s="85">
        <f>(BK298=BK2101)*AY298</f>
        <v>0</v>
      </c>
      <c r="BN298" s="85">
        <f t="shared" si="73"/>
        <v>0</v>
      </c>
      <c r="BO298" s="85">
        <f t="shared" si="74"/>
        <v>0</v>
      </c>
      <c r="BP298" s="60">
        <f>(BK298=BK2099)*AX298</f>
        <v>0</v>
      </c>
      <c r="BQ298" s="64">
        <f>(BK298=BK2099)*AY298</f>
        <v>0</v>
      </c>
      <c r="BR298" s="85">
        <f t="shared" si="76"/>
        <v>0</v>
      </c>
      <c r="BS298" s="85">
        <f t="shared" si="77"/>
        <v>0</v>
      </c>
      <c r="BT298" s="59">
        <f>(J19-BI298)*J10</f>
        <v>-167800.00594</v>
      </c>
      <c r="BU298" s="59">
        <f>(J21-BJ298)*J12</f>
        <v>506324.94389999995</v>
      </c>
      <c r="BV298" s="66"/>
      <c r="BW298" s="66"/>
      <c r="BX298" s="67"/>
      <c r="BY298" s="67"/>
      <c r="BZ298" s="67"/>
      <c r="CE298" s="92"/>
      <c r="CF298" s="76"/>
      <c r="CH298" s="67"/>
      <c r="CI298" s="67"/>
      <c r="CJ298" s="67"/>
      <c r="CK298" s="67"/>
      <c r="CL298" s="1"/>
      <c r="CM298" s="1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  <c r="DG298" s="3"/>
      <c r="DH298" s="3"/>
      <c r="DI298" s="3"/>
      <c r="DJ298" s="3"/>
      <c r="DK298" s="3"/>
      <c r="DL298" s="3"/>
      <c r="DM298" s="3"/>
      <c r="DN298" s="3"/>
      <c r="DO298" s="3"/>
      <c r="DP298" s="3"/>
      <c r="DQ298" s="3"/>
      <c r="DR298" s="3"/>
      <c r="DS298" s="3"/>
    </row>
    <row r="299" spans="2:123" ht="21" customHeight="1" x14ac:dyDescent="0.25">
      <c r="B299" s="21">
        <f t="shared" si="64"/>
        <v>33266</v>
      </c>
      <c r="C299" s="22">
        <f t="shared" si="65"/>
        <v>1.0702569710224166</v>
      </c>
      <c r="D299" s="23">
        <f t="shared" si="66"/>
        <v>391.5</v>
      </c>
      <c r="E299" s="23">
        <f t="shared" si="67"/>
        <v>365.8</v>
      </c>
      <c r="F299" s="127">
        <f t="shared" si="68"/>
        <v>19575</v>
      </c>
      <c r="G299" s="127">
        <f t="shared" si="69"/>
        <v>54870</v>
      </c>
      <c r="H299" s="6"/>
      <c r="I299" s="3"/>
      <c r="J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T299" s="89"/>
      <c r="AU299" s="89"/>
      <c r="AX299" s="125">
        <v>33266</v>
      </c>
      <c r="AY299" s="59">
        <f t="shared" si="75"/>
        <v>1.0702569710224166</v>
      </c>
      <c r="AZ299" s="59">
        <f>BI299*K36</f>
        <v>19575</v>
      </c>
      <c r="BA299" s="59"/>
      <c r="BB299" s="59"/>
      <c r="BC299" s="59">
        <f>K41*BJ299</f>
        <v>54870</v>
      </c>
      <c r="BD299" s="59"/>
      <c r="BE299" s="59"/>
      <c r="BF299" s="59">
        <f t="shared" si="71"/>
        <v>35295</v>
      </c>
      <c r="BG299" s="60">
        <f>(AY299=AY2099)*AX299</f>
        <v>0</v>
      </c>
      <c r="BH299" s="60">
        <f>(AY299=AY2101)*AX299</f>
        <v>0</v>
      </c>
      <c r="BI299" s="89">
        <v>391.5</v>
      </c>
      <c r="BJ299" s="89">
        <v>365.8</v>
      </c>
      <c r="BK299" s="59">
        <f t="shared" si="72"/>
        <v>339704.93795999995</v>
      </c>
      <c r="BL299" s="60">
        <f>(BK299=BK2101)*AX299</f>
        <v>0</v>
      </c>
      <c r="BM299" s="85">
        <f>(BK299=BK2101)*AY299</f>
        <v>0</v>
      </c>
      <c r="BN299" s="85">
        <f t="shared" si="73"/>
        <v>0</v>
      </c>
      <c r="BO299" s="85">
        <f t="shared" si="74"/>
        <v>0</v>
      </c>
      <c r="BP299" s="60">
        <f>(BK299=BK2099)*AX299</f>
        <v>0</v>
      </c>
      <c r="BQ299" s="64">
        <f>(BK299=BK2099)*AY299</f>
        <v>0</v>
      </c>
      <c r="BR299" s="85">
        <f t="shared" si="76"/>
        <v>0</v>
      </c>
      <c r="BS299" s="85">
        <f t="shared" si="77"/>
        <v>0</v>
      </c>
      <c r="BT299" s="59">
        <f>(J19-BI299)*J10</f>
        <v>-167925.00594</v>
      </c>
      <c r="BU299" s="59">
        <f>(J21-BJ299)*J12</f>
        <v>507629.94389999995</v>
      </c>
      <c r="BV299" s="66"/>
      <c r="BW299" s="66"/>
      <c r="BX299" s="67"/>
      <c r="BY299" s="67"/>
      <c r="BZ299" s="67"/>
      <c r="CE299" s="92"/>
      <c r="CF299" s="76"/>
      <c r="CH299" s="67"/>
      <c r="CI299" s="67"/>
      <c r="CJ299" s="67"/>
      <c r="CK299" s="67"/>
      <c r="CL299" s="1"/>
      <c r="CM299" s="1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  <c r="DF299" s="3"/>
      <c r="DG299" s="3"/>
      <c r="DH299" s="3"/>
      <c r="DI299" s="3"/>
      <c r="DJ299" s="3"/>
      <c r="DK299" s="3"/>
      <c r="DL299" s="3"/>
      <c r="DM299" s="3"/>
      <c r="DN299" s="3"/>
      <c r="DO299" s="3"/>
      <c r="DP299" s="3"/>
      <c r="DQ299" s="3"/>
      <c r="DR299" s="3"/>
      <c r="DS299" s="3"/>
    </row>
    <row r="300" spans="2:123" ht="21" customHeight="1" x14ac:dyDescent="0.25">
      <c r="B300" s="21">
        <f t="shared" si="64"/>
        <v>33273</v>
      </c>
      <c r="C300" s="22">
        <f t="shared" si="65"/>
        <v>1.0443123480140502</v>
      </c>
      <c r="D300" s="23">
        <f t="shared" si="66"/>
        <v>386.5</v>
      </c>
      <c r="E300" s="23">
        <f t="shared" si="67"/>
        <v>370.1</v>
      </c>
      <c r="F300" s="127">
        <f t="shared" si="68"/>
        <v>19325</v>
      </c>
      <c r="G300" s="127">
        <f t="shared" si="69"/>
        <v>55515</v>
      </c>
      <c r="H300" s="6"/>
      <c r="I300" s="3"/>
      <c r="J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T300" s="89"/>
      <c r="AU300" s="89"/>
      <c r="AX300" s="125">
        <v>33273</v>
      </c>
      <c r="AY300" s="59">
        <f t="shared" si="75"/>
        <v>1.0443123480140502</v>
      </c>
      <c r="AZ300" s="59">
        <f>BI300*K36</f>
        <v>19325</v>
      </c>
      <c r="BA300" s="59"/>
      <c r="BB300" s="59"/>
      <c r="BC300" s="59">
        <f>K41*BJ300</f>
        <v>55515</v>
      </c>
      <c r="BD300" s="59"/>
      <c r="BE300" s="59"/>
      <c r="BF300" s="59">
        <f t="shared" si="71"/>
        <v>36190</v>
      </c>
      <c r="BG300" s="60">
        <f>(AY300=AY2099)*AX300</f>
        <v>0</v>
      </c>
      <c r="BH300" s="60">
        <f>(AY300=AY2101)*AX300</f>
        <v>0</v>
      </c>
      <c r="BI300" s="89">
        <v>386.5</v>
      </c>
      <c r="BJ300" s="89">
        <v>370.1</v>
      </c>
      <c r="BK300" s="59">
        <f t="shared" si="72"/>
        <v>338809.93796000001</v>
      </c>
      <c r="BL300" s="60">
        <f>(BK300=BK2101)*AX300</f>
        <v>0</v>
      </c>
      <c r="BM300" s="85">
        <f>(BK300=BK2101)*AY300</f>
        <v>0</v>
      </c>
      <c r="BN300" s="85">
        <f t="shared" si="73"/>
        <v>0</v>
      </c>
      <c r="BO300" s="85">
        <f t="shared" si="74"/>
        <v>0</v>
      </c>
      <c r="BP300" s="60">
        <f>(BK300=BK2099)*AX300</f>
        <v>0</v>
      </c>
      <c r="BQ300" s="64">
        <f>(BK300=BK2099)*AY300</f>
        <v>0</v>
      </c>
      <c r="BR300" s="85">
        <f t="shared" si="76"/>
        <v>0</v>
      </c>
      <c r="BS300" s="85">
        <f t="shared" si="77"/>
        <v>0</v>
      </c>
      <c r="BT300" s="59">
        <f>(J19-BI300)*J10</f>
        <v>-168175.00594</v>
      </c>
      <c r="BU300" s="59">
        <f>(J21-BJ300)*J12</f>
        <v>506984.94390000001</v>
      </c>
      <c r="BV300" s="66"/>
      <c r="BW300" s="66"/>
      <c r="BX300" s="67"/>
      <c r="BY300" s="67"/>
      <c r="BZ300" s="67"/>
      <c r="CE300" s="92"/>
      <c r="CF300" s="76"/>
      <c r="CH300" s="67"/>
      <c r="CI300" s="67"/>
      <c r="CJ300" s="67"/>
      <c r="CK300" s="67"/>
      <c r="CL300" s="1"/>
      <c r="CM300" s="1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  <c r="DG300" s="3"/>
      <c r="DH300" s="3"/>
      <c r="DI300" s="3"/>
      <c r="DJ300" s="3"/>
      <c r="DK300" s="3"/>
      <c r="DL300" s="3"/>
      <c r="DM300" s="3"/>
      <c r="DN300" s="3"/>
      <c r="DO300" s="3"/>
      <c r="DP300" s="3"/>
      <c r="DQ300" s="3"/>
      <c r="DR300" s="3"/>
      <c r="DS300" s="3"/>
    </row>
    <row r="301" spans="2:123" ht="21" customHeight="1" x14ac:dyDescent="0.25">
      <c r="B301" s="21">
        <f t="shared" si="64"/>
        <v>33280</v>
      </c>
      <c r="C301" s="22">
        <f t="shared" si="65"/>
        <v>1.069767441860465</v>
      </c>
      <c r="D301" s="23">
        <f t="shared" si="66"/>
        <v>391</v>
      </c>
      <c r="E301" s="23">
        <f t="shared" si="67"/>
        <v>365.5</v>
      </c>
      <c r="F301" s="127">
        <f t="shared" si="68"/>
        <v>19550</v>
      </c>
      <c r="G301" s="127">
        <f t="shared" si="69"/>
        <v>54825</v>
      </c>
      <c r="H301" s="6"/>
      <c r="I301" s="3"/>
      <c r="J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T301" s="89"/>
      <c r="AU301" s="89"/>
      <c r="AX301" s="125">
        <v>33280</v>
      </c>
      <c r="AY301" s="59">
        <f t="shared" si="75"/>
        <v>1.069767441860465</v>
      </c>
      <c r="AZ301" s="59">
        <f>BI301*K36</f>
        <v>19550</v>
      </c>
      <c r="BA301" s="59"/>
      <c r="BB301" s="59"/>
      <c r="BC301" s="59">
        <f>K41*BJ301</f>
        <v>54825</v>
      </c>
      <c r="BD301" s="59"/>
      <c r="BE301" s="59"/>
      <c r="BF301" s="59">
        <f t="shared" si="71"/>
        <v>35275</v>
      </c>
      <c r="BG301" s="60">
        <f>(AY301=AY2099)*AX301</f>
        <v>0</v>
      </c>
      <c r="BH301" s="60">
        <f>(AY301=AY2101)*AX301</f>
        <v>0</v>
      </c>
      <c r="BI301" s="89">
        <v>391</v>
      </c>
      <c r="BJ301" s="89">
        <v>365.5</v>
      </c>
      <c r="BK301" s="59">
        <f t="shared" si="72"/>
        <v>339724.93795999995</v>
      </c>
      <c r="BL301" s="60">
        <f>(BK301=BK2101)*AX301</f>
        <v>0</v>
      </c>
      <c r="BM301" s="85">
        <f>(BK301=BK2101)*AY301</f>
        <v>0</v>
      </c>
      <c r="BN301" s="85">
        <f t="shared" si="73"/>
        <v>0</v>
      </c>
      <c r="BO301" s="85">
        <f t="shared" si="74"/>
        <v>0</v>
      </c>
      <c r="BP301" s="60">
        <f>(BK301=BK2099)*AX301</f>
        <v>0</v>
      </c>
      <c r="BQ301" s="64">
        <f>(BK301=BK2099)*AY301</f>
        <v>0</v>
      </c>
      <c r="BR301" s="85">
        <f t="shared" si="76"/>
        <v>0</v>
      </c>
      <c r="BS301" s="85">
        <f t="shared" si="77"/>
        <v>0</v>
      </c>
      <c r="BT301" s="59">
        <f>(J19-BI301)*J10</f>
        <v>-167950.00594</v>
      </c>
      <c r="BU301" s="59">
        <f>(J21-BJ301)*J12</f>
        <v>507674.94389999995</v>
      </c>
      <c r="BV301" s="66"/>
      <c r="BW301" s="66"/>
      <c r="BX301" s="67"/>
      <c r="BY301" s="67"/>
      <c r="BZ301" s="67"/>
      <c r="CE301" s="92"/>
      <c r="CF301" s="76"/>
      <c r="CH301" s="67"/>
      <c r="CI301" s="67"/>
      <c r="CJ301" s="67"/>
      <c r="CK301" s="67"/>
      <c r="CL301" s="1"/>
      <c r="CM301" s="1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  <c r="DF301" s="3"/>
      <c r="DG301" s="3"/>
      <c r="DH301" s="3"/>
      <c r="DI301" s="3"/>
      <c r="DJ301" s="3"/>
      <c r="DK301" s="3"/>
      <c r="DL301" s="3"/>
      <c r="DM301" s="3"/>
      <c r="DN301" s="3"/>
      <c r="DO301" s="3"/>
      <c r="DP301" s="3"/>
      <c r="DQ301" s="3"/>
      <c r="DR301" s="3"/>
      <c r="DS301" s="3"/>
    </row>
    <row r="302" spans="2:123" ht="21" customHeight="1" x14ac:dyDescent="0.25">
      <c r="B302" s="21">
        <f t="shared" si="64"/>
        <v>33287</v>
      </c>
      <c r="C302" s="22">
        <f t="shared" si="65"/>
        <v>1.067132867132867</v>
      </c>
      <c r="D302" s="23">
        <f t="shared" si="66"/>
        <v>381.5</v>
      </c>
      <c r="E302" s="23">
        <f t="shared" si="67"/>
        <v>357.5</v>
      </c>
      <c r="F302" s="127">
        <f t="shared" si="68"/>
        <v>19075</v>
      </c>
      <c r="G302" s="127">
        <f t="shared" si="69"/>
        <v>53625</v>
      </c>
      <c r="H302" s="6"/>
      <c r="I302" s="3"/>
      <c r="J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T302" s="89"/>
      <c r="AU302" s="89"/>
      <c r="AX302" s="125">
        <v>33287</v>
      </c>
      <c r="AY302" s="59">
        <f t="shared" si="75"/>
        <v>1.067132867132867</v>
      </c>
      <c r="AZ302" s="59">
        <f>BI302*K36</f>
        <v>19075</v>
      </c>
      <c r="BA302" s="59"/>
      <c r="BB302" s="59"/>
      <c r="BC302" s="59">
        <f>K41*BJ302</f>
        <v>53625</v>
      </c>
      <c r="BD302" s="59"/>
      <c r="BE302" s="59"/>
      <c r="BF302" s="59">
        <f t="shared" si="71"/>
        <v>34550</v>
      </c>
      <c r="BG302" s="60">
        <f>(AY302=AY2099)*AX302</f>
        <v>0</v>
      </c>
      <c r="BH302" s="60">
        <f>(AY302=AY2101)*AX302</f>
        <v>0</v>
      </c>
      <c r="BI302" s="89">
        <v>381.5</v>
      </c>
      <c r="BJ302" s="89">
        <v>357.5</v>
      </c>
      <c r="BK302" s="59">
        <f t="shared" si="72"/>
        <v>340449.93795999995</v>
      </c>
      <c r="BL302" s="60">
        <f>(BK302=BK2101)*AX302</f>
        <v>0</v>
      </c>
      <c r="BM302" s="85">
        <f>(BK302=BK2101)*AY302</f>
        <v>0</v>
      </c>
      <c r="BN302" s="85">
        <f t="shared" si="73"/>
        <v>0</v>
      </c>
      <c r="BO302" s="85">
        <f t="shared" si="74"/>
        <v>0</v>
      </c>
      <c r="BP302" s="60">
        <f>(BK302=BK2099)*AX302</f>
        <v>0</v>
      </c>
      <c r="BQ302" s="64">
        <f>(BK302=BK2099)*AY302</f>
        <v>0</v>
      </c>
      <c r="BR302" s="85">
        <f t="shared" si="76"/>
        <v>0</v>
      </c>
      <c r="BS302" s="85">
        <f t="shared" si="77"/>
        <v>0</v>
      </c>
      <c r="BT302" s="59">
        <f>(J19-BI302)*J10</f>
        <v>-168425.00594</v>
      </c>
      <c r="BU302" s="59">
        <f>(J21-BJ302)*J12</f>
        <v>508874.94389999995</v>
      </c>
      <c r="BV302" s="66"/>
      <c r="BW302" s="66"/>
      <c r="BX302" s="67"/>
      <c r="BY302" s="67"/>
      <c r="BZ302" s="67"/>
      <c r="CE302" s="92"/>
      <c r="CF302" s="76"/>
      <c r="CH302" s="67"/>
      <c r="CI302" s="67"/>
      <c r="CJ302" s="67"/>
      <c r="CK302" s="67"/>
      <c r="CL302" s="1"/>
      <c r="CM302" s="1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  <c r="DH302" s="3"/>
      <c r="DI302" s="3"/>
      <c r="DJ302" s="3"/>
      <c r="DK302" s="3"/>
      <c r="DL302" s="3"/>
      <c r="DM302" s="3"/>
      <c r="DN302" s="3"/>
      <c r="DO302" s="3"/>
      <c r="DP302" s="3"/>
      <c r="DQ302" s="3"/>
      <c r="DR302" s="3"/>
      <c r="DS302" s="3"/>
    </row>
    <row r="303" spans="2:123" ht="21" customHeight="1" x14ac:dyDescent="0.25">
      <c r="B303" s="21">
        <f t="shared" si="64"/>
        <v>33294</v>
      </c>
      <c r="C303" s="22">
        <f t="shared" si="65"/>
        <v>1.1080860332153553</v>
      </c>
      <c r="D303" s="23">
        <f t="shared" si="66"/>
        <v>407</v>
      </c>
      <c r="E303" s="23">
        <f t="shared" si="67"/>
        <v>367.3</v>
      </c>
      <c r="F303" s="127">
        <f t="shared" si="68"/>
        <v>20350</v>
      </c>
      <c r="G303" s="127">
        <f t="shared" si="69"/>
        <v>55095</v>
      </c>
      <c r="H303" s="6"/>
      <c r="I303" s="3"/>
      <c r="J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T303" s="89"/>
      <c r="AU303" s="89"/>
      <c r="AX303" s="125">
        <v>33294</v>
      </c>
      <c r="AY303" s="59">
        <f t="shared" si="75"/>
        <v>1.1080860332153553</v>
      </c>
      <c r="AZ303" s="59">
        <f>BI303*K36</f>
        <v>20350</v>
      </c>
      <c r="BA303" s="59"/>
      <c r="BB303" s="59"/>
      <c r="BC303" s="59">
        <f>K41*BJ303</f>
        <v>55095</v>
      </c>
      <c r="BD303" s="59"/>
      <c r="BE303" s="59"/>
      <c r="BF303" s="59">
        <f t="shared" si="71"/>
        <v>34745</v>
      </c>
      <c r="BG303" s="60">
        <f>(AY303=AY2099)*AX303</f>
        <v>0</v>
      </c>
      <c r="BH303" s="60">
        <f>(AY303=AY2101)*AX303</f>
        <v>0</v>
      </c>
      <c r="BI303" s="89">
        <v>407</v>
      </c>
      <c r="BJ303" s="89">
        <v>367.3</v>
      </c>
      <c r="BK303" s="59">
        <f t="shared" si="72"/>
        <v>340254.93795999995</v>
      </c>
      <c r="BL303" s="60">
        <f>(BK303=BK2101)*AX303</f>
        <v>0</v>
      </c>
      <c r="BM303" s="85">
        <f>(BK303=BK2101)*AY303</f>
        <v>0</v>
      </c>
      <c r="BN303" s="85">
        <f t="shared" si="73"/>
        <v>0</v>
      </c>
      <c r="BO303" s="85">
        <f t="shared" si="74"/>
        <v>0</v>
      </c>
      <c r="BP303" s="60">
        <f>(BK303=BK2099)*AX303</f>
        <v>0</v>
      </c>
      <c r="BQ303" s="64">
        <f>(BK303=BK2099)*AY303</f>
        <v>0</v>
      </c>
      <c r="BR303" s="85">
        <f t="shared" si="76"/>
        <v>0</v>
      </c>
      <c r="BS303" s="85">
        <f t="shared" si="77"/>
        <v>0</v>
      </c>
      <c r="BT303" s="59">
        <f>(J19-BI303)*J10</f>
        <v>-167150.00594</v>
      </c>
      <c r="BU303" s="59">
        <f>(J21-BJ303)*J12</f>
        <v>507404.94389999995</v>
      </c>
      <c r="BV303" s="66"/>
      <c r="BW303" s="66"/>
      <c r="BX303" s="67"/>
      <c r="BY303" s="67"/>
      <c r="BZ303" s="67"/>
      <c r="CE303" s="92"/>
      <c r="CF303" s="76"/>
      <c r="CH303" s="67"/>
      <c r="CI303" s="67"/>
      <c r="CJ303" s="67"/>
      <c r="CK303" s="67"/>
      <c r="CL303" s="1"/>
      <c r="CM303" s="1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/>
      <c r="DG303" s="3"/>
      <c r="DH303" s="3"/>
      <c r="DI303" s="3"/>
      <c r="DJ303" s="3"/>
      <c r="DK303" s="3"/>
      <c r="DL303" s="3"/>
      <c r="DM303" s="3"/>
      <c r="DN303" s="3"/>
      <c r="DO303" s="3"/>
      <c r="DP303" s="3"/>
      <c r="DQ303" s="3"/>
      <c r="DR303" s="3"/>
      <c r="DS303" s="3"/>
    </row>
    <row r="304" spans="2:123" ht="21" customHeight="1" x14ac:dyDescent="0.25">
      <c r="B304" s="21">
        <f t="shared" si="64"/>
        <v>33301</v>
      </c>
      <c r="C304" s="22">
        <f t="shared" si="65"/>
        <v>1.1159577350311567</v>
      </c>
      <c r="D304" s="23">
        <f t="shared" si="66"/>
        <v>411.9</v>
      </c>
      <c r="E304" s="23">
        <f t="shared" si="67"/>
        <v>369.1</v>
      </c>
      <c r="F304" s="127">
        <f t="shared" si="68"/>
        <v>20595</v>
      </c>
      <c r="G304" s="127">
        <f t="shared" si="69"/>
        <v>55365</v>
      </c>
      <c r="H304" s="6"/>
      <c r="I304" s="3"/>
      <c r="J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T304" s="89"/>
      <c r="AU304" s="89"/>
      <c r="AX304" s="125">
        <v>33301</v>
      </c>
      <c r="AY304" s="59">
        <f t="shared" si="75"/>
        <v>1.1159577350311567</v>
      </c>
      <c r="AZ304" s="59">
        <f>BI304*K36</f>
        <v>20595</v>
      </c>
      <c r="BA304" s="59"/>
      <c r="BB304" s="59"/>
      <c r="BC304" s="59">
        <f>K41*BJ304</f>
        <v>55365</v>
      </c>
      <c r="BD304" s="59"/>
      <c r="BE304" s="59"/>
      <c r="BF304" s="59">
        <f t="shared" si="71"/>
        <v>34770</v>
      </c>
      <c r="BG304" s="60">
        <f>(AY304=AY2099)*AX304</f>
        <v>0</v>
      </c>
      <c r="BH304" s="60">
        <f>(AY304=AY2101)*AX304</f>
        <v>0</v>
      </c>
      <c r="BI304" s="89">
        <v>411.9</v>
      </c>
      <c r="BJ304" s="89">
        <v>369.1</v>
      </c>
      <c r="BK304" s="59">
        <f t="shared" si="72"/>
        <v>340229.93796000001</v>
      </c>
      <c r="BL304" s="60">
        <f>(BK304=BK2101)*AX304</f>
        <v>0</v>
      </c>
      <c r="BM304" s="85">
        <f>(BK304=BK2101)*AY304</f>
        <v>0</v>
      </c>
      <c r="BN304" s="85">
        <f t="shared" si="73"/>
        <v>0</v>
      </c>
      <c r="BO304" s="85">
        <f t="shared" si="74"/>
        <v>0</v>
      </c>
      <c r="BP304" s="60">
        <f>(BK304=BK2099)*AX304</f>
        <v>0</v>
      </c>
      <c r="BQ304" s="64">
        <f>(BK304=BK2099)*AY304</f>
        <v>0</v>
      </c>
      <c r="BR304" s="85">
        <f t="shared" si="76"/>
        <v>0</v>
      </c>
      <c r="BS304" s="85">
        <f t="shared" si="77"/>
        <v>0</v>
      </c>
      <c r="BT304" s="59">
        <f>(J19-BI304)*J10</f>
        <v>-166905.00594</v>
      </c>
      <c r="BU304" s="59">
        <f>(J21-BJ304)*J12</f>
        <v>507134.94390000001</v>
      </c>
      <c r="BV304" s="66"/>
      <c r="BW304" s="66"/>
      <c r="BX304" s="67"/>
      <c r="BY304" s="67"/>
      <c r="BZ304" s="67"/>
      <c r="CE304" s="92"/>
      <c r="CF304" s="76"/>
      <c r="CH304" s="67"/>
      <c r="CI304" s="67"/>
      <c r="CJ304" s="67"/>
      <c r="CK304" s="67"/>
      <c r="CL304" s="1"/>
      <c r="CM304" s="1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  <c r="DH304" s="3"/>
      <c r="DI304" s="3"/>
      <c r="DJ304" s="3"/>
      <c r="DK304" s="3"/>
      <c r="DL304" s="3"/>
      <c r="DM304" s="3"/>
      <c r="DN304" s="3"/>
      <c r="DO304" s="3"/>
      <c r="DP304" s="3"/>
      <c r="DQ304" s="3"/>
      <c r="DR304" s="3"/>
      <c r="DS304" s="3"/>
    </row>
    <row r="305" spans="2:123" ht="21" customHeight="1" x14ac:dyDescent="0.25">
      <c r="B305" s="21">
        <f t="shared" si="64"/>
        <v>33308</v>
      </c>
      <c r="C305" s="22">
        <f t="shared" si="65"/>
        <v>1.1094432314410481</v>
      </c>
      <c r="D305" s="23">
        <f t="shared" si="66"/>
        <v>406.5</v>
      </c>
      <c r="E305" s="23">
        <f t="shared" si="67"/>
        <v>366.4</v>
      </c>
      <c r="F305" s="127">
        <f t="shared" si="68"/>
        <v>20325</v>
      </c>
      <c r="G305" s="127">
        <f t="shared" si="69"/>
        <v>54960</v>
      </c>
      <c r="H305" s="6"/>
      <c r="I305" s="3"/>
      <c r="J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T305" s="89"/>
      <c r="AU305" s="89"/>
      <c r="AX305" s="125">
        <v>33308</v>
      </c>
      <c r="AY305" s="59">
        <f t="shared" si="75"/>
        <v>1.1094432314410481</v>
      </c>
      <c r="AZ305" s="59">
        <f>BI305*K36</f>
        <v>20325</v>
      </c>
      <c r="BA305" s="59"/>
      <c r="BB305" s="59"/>
      <c r="BC305" s="59">
        <f>K41*BJ305</f>
        <v>54960</v>
      </c>
      <c r="BD305" s="59"/>
      <c r="BE305" s="59"/>
      <c r="BF305" s="59">
        <f t="shared" si="71"/>
        <v>34635</v>
      </c>
      <c r="BG305" s="60">
        <f>(AY305=AY2099)*AX305</f>
        <v>0</v>
      </c>
      <c r="BH305" s="60">
        <f>(AY305=AY2101)*AX305</f>
        <v>0</v>
      </c>
      <c r="BI305" s="89">
        <v>406.5</v>
      </c>
      <c r="BJ305" s="89">
        <v>366.4</v>
      </c>
      <c r="BK305" s="59">
        <f t="shared" si="72"/>
        <v>340364.93795999995</v>
      </c>
      <c r="BL305" s="60">
        <f>(BK305=BK2101)*AX305</f>
        <v>0</v>
      </c>
      <c r="BM305" s="85">
        <f>(BK305=BK2101)*AY305</f>
        <v>0</v>
      </c>
      <c r="BN305" s="85">
        <f t="shared" si="73"/>
        <v>0</v>
      </c>
      <c r="BO305" s="85">
        <f t="shared" si="74"/>
        <v>0</v>
      </c>
      <c r="BP305" s="60">
        <f>(BK305=BK2099)*AX305</f>
        <v>0</v>
      </c>
      <c r="BQ305" s="64">
        <f>(BK305=BK2099)*AY305</f>
        <v>0</v>
      </c>
      <c r="BR305" s="85">
        <f t="shared" si="76"/>
        <v>0</v>
      </c>
      <c r="BS305" s="85">
        <f t="shared" si="77"/>
        <v>0</v>
      </c>
      <c r="BT305" s="59">
        <f>(J19-BI305)*J10</f>
        <v>-167175.00594</v>
      </c>
      <c r="BU305" s="59">
        <f>(J21-BJ305)*J12</f>
        <v>507539.94389999995</v>
      </c>
      <c r="BV305" s="66"/>
      <c r="BW305" s="66"/>
      <c r="BX305" s="67"/>
      <c r="BY305" s="67"/>
      <c r="BZ305" s="67"/>
      <c r="CE305" s="92"/>
      <c r="CF305" s="76"/>
      <c r="CH305" s="67"/>
      <c r="CI305" s="67"/>
      <c r="CJ305" s="67"/>
      <c r="CK305" s="67"/>
      <c r="CL305" s="1"/>
      <c r="CM305" s="1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3"/>
      <c r="DG305" s="3"/>
      <c r="DH305" s="3"/>
      <c r="DI305" s="3"/>
      <c r="DJ305" s="3"/>
      <c r="DK305" s="3"/>
      <c r="DL305" s="3"/>
      <c r="DM305" s="3"/>
      <c r="DN305" s="3"/>
      <c r="DO305" s="3"/>
      <c r="DP305" s="3"/>
      <c r="DQ305" s="3"/>
      <c r="DR305" s="3"/>
      <c r="DS305" s="3"/>
    </row>
    <row r="306" spans="2:123" ht="21" customHeight="1" x14ac:dyDescent="0.25">
      <c r="B306" s="21">
        <f t="shared" si="64"/>
        <v>33315</v>
      </c>
      <c r="C306" s="22">
        <f t="shared" si="65"/>
        <v>1.0929112181693048</v>
      </c>
      <c r="D306" s="23">
        <f t="shared" si="66"/>
        <v>397</v>
      </c>
      <c r="E306" s="23">
        <f t="shared" si="67"/>
        <v>363.25</v>
      </c>
      <c r="F306" s="127">
        <f t="shared" si="68"/>
        <v>19850</v>
      </c>
      <c r="G306" s="127">
        <f t="shared" si="69"/>
        <v>54487.5</v>
      </c>
      <c r="H306" s="6"/>
      <c r="I306" s="3"/>
      <c r="J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T306" s="89"/>
      <c r="AU306" s="89"/>
      <c r="AX306" s="125">
        <v>33315</v>
      </c>
      <c r="AY306" s="59">
        <f t="shared" si="75"/>
        <v>1.0929112181693048</v>
      </c>
      <c r="AZ306" s="59">
        <f>BI306*K36</f>
        <v>19850</v>
      </c>
      <c r="BA306" s="59"/>
      <c r="BB306" s="59"/>
      <c r="BC306" s="59">
        <f>K41*BJ306</f>
        <v>54487.5</v>
      </c>
      <c r="BD306" s="59"/>
      <c r="BE306" s="59"/>
      <c r="BF306" s="59">
        <f t="shared" si="71"/>
        <v>34637.5</v>
      </c>
      <c r="BG306" s="60">
        <f>(AY306=AY2099)*AX306</f>
        <v>0</v>
      </c>
      <c r="BH306" s="60">
        <f>(AY306=AY2101)*AX306</f>
        <v>0</v>
      </c>
      <c r="BI306" s="89">
        <v>397</v>
      </c>
      <c r="BJ306" s="89">
        <v>363.25</v>
      </c>
      <c r="BK306" s="59">
        <f t="shared" si="72"/>
        <v>340362.43795999995</v>
      </c>
      <c r="BL306" s="60">
        <f>(BK306=BK2101)*AX306</f>
        <v>0</v>
      </c>
      <c r="BM306" s="85">
        <f>(BK306=BK2101)*AY306</f>
        <v>0</v>
      </c>
      <c r="BN306" s="85">
        <f t="shared" si="73"/>
        <v>0</v>
      </c>
      <c r="BO306" s="85">
        <f t="shared" si="74"/>
        <v>0</v>
      </c>
      <c r="BP306" s="60">
        <f>(BK306=BK2099)*AX306</f>
        <v>0</v>
      </c>
      <c r="BQ306" s="64">
        <f>(BK306=BK2099)*AY306</f>
        <v>0</v>
      </c>
      <c r="BR306" s="85">
        <f t="shared" si="76"/>
        <v>0</v>
      </c>
      <c r="BS306" s="85">
        <f t="shared" si="77"/>
        <v>0</v>
      </c>
      <c r="BT306" s="59">
        <f>(J19-BI306)*J10</f>
        <v>-167650.00594</v>
      </c>
      <c r="BU306" s="59">
        <f>(J21-BJ306)*J12</f>
        <v>508012.44389999995</v>
      </c>
      <c r="BV306" s="66"/>
      <c r="BW306" s="66"/>
      <c r="BX306" s="67"/>
      <c r="BY306" s="67"/>
      <c r="BZ306" s="67"/>
      <c r="CE306" s="92"/>
      <c r="CF306" s="76"/>
      <c r="CH306" s="67"/>
      <c r="CI306" s="67"/>
      <c r="CJ306" s="67"/>
      <c r="CK306" s="67"/>
      <c r="CL306" s="1"/>
      <c r="CM306" s="1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3"/>
      <c r="DG306" s="3"/>
      <c r="DH306" s="3"/>
      <c r="DI306" s="3"/>
      <c r="DJ306" s="3"/>
      <c r="DK306" s="3"/>
      <c r="DL306" s="3"/>
      <c r="DM306" s="3"/>
      <c r="DN306" s="3"/>
      <c r="DO306" s="3"/>
      <c r="DP306" s="3"/>
      <c r="DQ306" s="3"/>
      <c r="DR306" s="3"/>
      <c r="DS306" s="3"/>
    </row>
    <row r="307" spans="2:123" ht="21" customHeight="1" x14ac:dyDescent="0.25">
      <c r="B307" s="21">
        <f t="shared" si="64"/>
        <v>33322</v>
      </c>
      <c r="C307" s="22">
        <f t="shared" si="65"/>
        <v>1.1068917018284108</v>
      </c>
      <c r="D307" s="23">
        <f t="shared" si="66"/>
        <v>393.5</v>
      </c>
      <c r="E307" s="23">
        <f t="shared" si="67"/>
        <v>355.5</v>
      </c>
      <c r="F307" s="127">
        <f t="shared" si="68"/>
        <v>19675</v>
      </c>
      <c r="G307" s="127">
        <f t="shared" si="69"/>
        <v>53325</v>
      </c>
      <c r="H307" s="6"/>
      <c r="I307" s="3"/>
      <c r="J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T307" s="89"/>
      <c r="AU307" s="89"/>
      <c r="AX307" s="125">
        <v>33322</v>
      </c>
      <c r="AY307" s="59">
        <f t="shared" si="75"/>
        <v>1.1068917018284108</v>
      </c>
      <c r="AZ307" s="59">
        <f>BI307*K36</f>
        <v>19675</v>
      </c>
      <c r="BA307" s="59"/>
      <c r="BB307" s="59"/>
      <c r="BC307" s="59">
        <f>K41*BJ307</f>
        <v>53325</v>
      </c>
      <c r="BD307" s="59"/>
      <c r="BE307" s="59"/>
      <c r="BF307" s="59">
        <f t="shared" si="71"/>
        <v>33650</v>
      </c>
      <c r="BG307" s="60">
        <f>(AY307=AY2099)*AX307</f>
        <v>0</v>
      </c>
      <c r="BH307" s="60">
        <f>(AY307=AY2101)*AX307</f>
        <v>0</v>
      </c>
      <c r="BI307" s="89">
        <v>393.5</v>
      </c>
      <c r="BJ307" s="89">
        <v>355.5</v>
      </c>
      <c r="BK307" s="59">
        <f t="shared" si="72"/>
        <v>341349.93795999995</v>
      </c>
      <c r="BL307" s="60">
        <f>(BK307=BK2101)*AX307</f>
        <v>0</v>
      </c>
      <c r="BM307" s="85">
        <f>(BK307=BK2101)*AY307</f>
        <v>0</v>
      </c>
      <c r="BN307" s="85">
        <f t="shared" si="73"/>
        <v>0</v>
      </c>
      <c r="BO307" s="85">
        <f t="shared" si="74"/>
        <v>0</v>
      </c>
      <c r="BP307" s="60">
        <f>(BK307=BK2099)*AX307</f>
        <v>0</v>
      </c>
      <c r="BQ307" s="64">
        <f>(BK307=BK2099)*AY307</f>
        <v>0</v>
      </c>
      <c r="BR307" s="85">
        <f t="shared" si="76"/>
        <v>0</v>
      </c>
      <c r="BS307" s="85">
        <f t="shared" si="77"/>
        <v>0</v>
      </c>
      <c r="BT307" s="59">
        <f>(J19-BI307)*J10</f>
        <v>-167825.00594</v>
      </c>
      <c r="BU307" s="59">
        <f>(J21-BJ307)*J12</f>
        <v>509174.94389999995</v>
      </c>
      <c r="BV307" s="66"/>
      <c r="BW307" s="66"/>
      <c r="BX307" s="67"/>
      <c r="BY307" s="67"/>
      <c r="BZ307" s="67"/>
      <c r="CE307" s="92"/>
      <c r="CF307" s="76"/>
      <c r="CH307" s="67"/>
      <c r="CI307" s="67"/>
      <c r="CJ307" s="67"/>
      <c r="CK307" s="67"/>
      <c r="CL307" s="1"/>
      <c r="CM307" s="1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  <c r="DF307" s="3"/>
      <c r="DG307" s="3"/>
      <c r="DH307" s="3"/>
      <c r="DI307" s="3"/>
      <c r="DJ307" s="3"/>
      <c r="DK307" s="3"/>
      <c r="DL307" s="3"/>
      <c r="DM307" s="3"/>
      <c r="DN307" s="3"/>
      <c r="DO307" s="3"/>
      <c r="DP307" s="3"/>
      <c r="DQ307" s="3"/>
      <c r="DR307" s="3"/>
      <c r="DS307" s="3"/>
    </row>
    <row r="308" spans="2:123" ht="21" customHeight="1" x14ac:dyDescent="0.25">
      <c r="B308" s="21">
        <f t="shared" si="64"/>
        <v>33329</v>
      </c>
      <c r="C308" s="22">
        <f t="shared" si="65"/>
        <v>1.1171548117154813</v>
      </c>
      <c r="D308" s="23">
        <f t="shared" si="66"/>
        <v>400.5</v>
      </c>
      <c r="E308" s="23">
        <f t="shared" si="67"/>
        <v>358.5</v>
      </c>
      <c r="F308" s="127">
        <f t="shared" si="68"/>
        <v>20025</v>
      </c>
      <c r="G308" s="127">
        <f t="shared" si="69"/>
        <v>53775</v>
      </c>
      <c r="H308" s="6"/>
      <c r="I308" s="3"/>
      <c r="J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T308" s="89"/>
      <c r="AU308" s="89"/>
      <c r="AX308" s="125">
        <v>33329</v>
      </c>
      <c r="AY308" s="59">
        <f t="shared" si="75"/>
        <v>1.1171548117154813</v>
      </c>
      <c r="AZ308" s="59">
        <f>BI308*K36</f>
        <v>20025</v>
      </c>
      <c r="BA308" s="59"/>
      <c r="BB308" s="59"/>
      <c r="BC308" s="59">
        <f>K41*BJ308</f>
        <v>53775</v>
      </c>
      <c r="BD308" s="59"/>
      <c r="BE308" s="59"/>
      <c r="BF308" s="59">
        <f t="shared" si="71"/>
        <v>33750</v>
      </c>
      <c r="BG308" s="60">
        <f>(AY308=AY2099)*AX308</f>
        <v>0</v>
      </c>
      <c r="BH308" s="60">
        <f>(AY308=AY2101)*AX308</f>
        <v>0</v>
      </c>
      <c r="BI308" s="89">
        <v>400.5</v>
      </c>
      <c r="BJ308" s="89">
        <v>358.5</v>
      </c>
      <c r="BK308" s="59">
        <f t="shared" si="72"/>
        <v>341249.93795999995</v>
      </c>
      <c r="BL308" s="60">
        <f>(BK308=BK2101)*AX308</f>
        <v>0</v>
      </c>
      <c r="BM308" s="85">
        <f>(BK308=BK2101)*AY308</f>
        <v>0</v>
      </c>
      <c r="BN308" s="85">
        <f t="shared" si="73"/>
        <v>0</v>
      </c>
      <c r="BO308" s="85">
        <f t="shared" si="74"/>
        <v>0</v>
      </c>
      <c r="BP308" s="60">
        <f>(BK308=BK2099)*AX308</f>
        <v>0</v>
      </c>
      <c r="BQ308" s="64">
        <f>(BK308=BK2099)*AY308</f>
        <v>0</v>
      </c>
      <c r="BR308" s="85">
        <f t="shared" si="76"/>
        <v>0</v>
      </c>
      <c r="BS308" s="85">
        <f t="shared" si="77"/>
        <v>0</v>
      </c>
      <c r="BT308" s="59">
        <f>(J19-BI308)*J10</f>
        <v>-167475.00594</v>
      </c>
      <c r="BU308" s="59">
        <f>(J21-BJ308)*J12</f>
        <v>508724.94389999995</v>
      </c>
      <c r="BV308" s="66"/>
      <c r="BW308" s="66"/>
      <c r="BX308" s="67"/>
      <c r="BY308" s="67"/>
      <c r="BZ308" s="67"/>
      <c r="CE308" s="92"/>
      <c r="CF308" s="76"/>
      <c r="CH308" s="67"/>
      <c r="CI308" s="67"/>
      <c r="CJ308" s="67"/>
      <c r="CK308" s="67"/>
      <c r="CL308" s="1"/>
      <c r="CM308" s="1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  <c r="DF308" s="3"/>
      <c r="DG308" s="3"/>
      <c r="DH308" s="3"/>
      <c r="DI308" s="3"/>
      <c r="DJ308" s="3"/>
      <c r="DK308" s="3"/>
      <c r="DL308" s="3"/>
      <c r="DM308" s="3"/>
      <c r="DN308" s="3"/>
      <c r="DO308" s="3"/>
      <c r="DP308" s="3"/>
      <c r="DQ308" s="3"/>
      <c r="DR308" s="3"/>
      <c r="DS308" s="3"/>
    </row>
    <row r="309" spans="2:123" ht="21" customHeight="1" x14ac:dyDescent="0.25">
      <c r="B309" s="21">
        <f t="shared" si="64"/>
        <v>33336</v>
      </c>
      <c r="C309" s="22">
        <f t="shared" si="65"/>
        <v>1.1083505866114562</v>
      </c>
      <c r="D309" s="23">
        <f t="shared" si="66"/>
        <v>401.5</v>
      </c>
      <c r="E309" s="23">
        <f t="shared" si="67"/>
        <v>362.25</v>
      </c>
      <c r="F309" s="127">
        <f t="shared" si="68"/>
        <v>20075</v>
      </c>
      <c r="G309" s="127">
        <f t="shared" si="69"/>
        <v>54337.5</v>
      </c>
      <c r="H309" s="6"/>
      <c r="I309" s="3"/>
      <c r="J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T309" s="89"/>
      <c r="AU309" s="89"/>
      <c r="AX309" s="125">
        <v>33336</v>
      </c>
      <c r="AY309" s="59">
        <f t="shared" si="75"/>
        <v>1.1083505866114562</v>
      </c>
      <c r="AZ309" s="59">
        <f>BI309*K36</f>
        <v>20075</v>
      </c>
      <c r="BA309" s="59"/>
      <c r="BB309" s="59"/>
      <c r="BC309" s="59">
        <f>K41*BJ309</f>
        <v>54337.5</v>
      </c>
      <c r="BD309" s="59"/>
      <c r="BE309" s="59"/>
      <c r="BF309" s="59">
        <f t="shared" si="71"/>
        <v>34262.5</v>
      </c>
      <c r="BG309" s="60">
        <f>(AY309=AY2099)*AX309</f>
        <v>0</v>
      </c>
      <c r="BH309" s="60">
        <f>(AY309=AY2101)*AX309</f>
        <v>0</v>
      </c>
      <c r="BI309" s="89">
        <v>401.5</v>
      </c>
      <c r="BJ309" s="89">
        <v>362.25</v>
      </c>
      <c r="BK309" s="59">
        <f t="shared" si="72"/>
        <v>340737.43795999995</v>
      </c>
      <c r="BL309" s="60">
        <f>(BK309=BK2101)*AX309</f>
        <v>0</v>
      </c>
      <c r="BM309" s="85">
        <f>(BK309=BK2101)*AY309</f>
        <v>0</v>
      </c>
      <c r="BN309" s="85">
        <f t="shared" si="73"/>
        <v>0</v>
      </c>
      <c r="BO309" s="85">
        <f t="shared" si="74"/>
        <v>0</v>
      </c>
      <c r="BP309" s="60">
        <f>(BK309=BK2099)*AX309</f>
        <v>0</v>
      </c>
      <c r="BQ309" s="64">
        <f>(BK309=BK2099)*AY309</f>
        <v>0</v>
      </c>
      <c r="BR309" s="85">
        <f t="shared" si="76"/>
        <v>0</v>
      </c>
      <c r="BS309" s="85">
        <f t="shared" si="77"/>
        <v>0</v>
      </c>
      <c r="BT309" s="59">
        <f>(J19-BI309)*J10</f>
        <v>-167425.00594</v>
      </c>
      <c r="BU309" s="59">
        <f>(J21-BJ309)*J12</f>
        <v>508162.44389999995</v>
      </c>
      <c r="BV309" s="66"/>
      <c r="BW309" s="66"/>
      <c r="BX309" s="67"/>
      <c r="BY309" s="67"/>
      <c r="BZ309" s="67"/>
      <c r="CE309" s="92"/>
      <c r="CF309" s="76"/>
      <c r="CH309" s="67"/>
      <c r="CI309" s="67"/>
      <c r="CJ309" s="67"/>
      <c r="CK309" s="67"/>
      <c r="CL309" s="1"/>
      <c r="CM309" s="1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  <c r="DG309" s="3"/>
      <c r="DH309" s="3"/>
      <c r="DI309" s="3"/>
      <c r="DJ309" s="3"/>
      <c r="DK309" s="3"/>
      <c r="DL309" s="3"/>
      <c r="DM309" s="3"/>
      <c r="DN309" s="3"/>
      <c r="DO309" s="3"/>
      <c r="DP309" s="3"/>
      <c r="DQ309" s="3"/>
      <c r="DR309" s="3"/>
      <c r="DS309" s="3"/>
    </row>
    <row r="310" spans="2:123" ht="21" customHeight="1" x14ac:dyDescent="0.25">
      <c r="B310" s="21">
        <f t="shared" si="64"/>
        <v>33343</v>
      </c>
      <c r="C310" s="22">
        <f t="shared" si="65"/>
        <v>1.0979020979020979</v>
      </c>
      <c r="D310" s="23">
        <f t="shared" si="66"/>
        <v>392.5</v>
      </c>
      <c r="E310" s="23">
        <f t="shared" si="67"/>
        <v>357.5</v>
      </c>
      <c r="F310" s="127">
        <f t="shared" si="68"/>
        <v>19625</v>
      </c>
      <c r="G310" s="127">
        <f t="shared" si="69"/>
        <v>53625</v>
      </c>
      <c r="H310" s="6"/>
      <c r="I310" s="3"/>
      <c r="J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T310" s="89"/>
      <c r="AU310" s="89"/>
      <c r="AX310" s="125">
        <v>33343</v>
      </c>
      <c r="AY310" s="59">
        <f t="shared" si="75"/>
        <v>1.0979020979020979</v>
      </c>
      <c r="AZ310" s="59">
        <f>BI310*K36</f>
        <v>19625</v>
      </c>
      <c r="BA310" s="59"/>
      <c r="BB310" s="59"/>
      <c r="BC310" s="59">
        <f>K41*BJ310</f>
        <v>53625</v>
      </c>
      <c r="BD310" s="59"/>
      <c r="BE310" s="59"/>
      <c r="BF310" s="59">
        <f t="shared" si="71"/>
        <v>34000</v>
      </c>
      <c r="BG310" s="60">
        <f>(AY310=AY2099)*AX310</f>
        <v>0</v>
      </c>
      <c r="BH310" s="60">
        <f>(AY310=AY2101)*AX310</f>
        <v>0</v>
      </c>
      <c r="BI310" s="89">
        <v>392.5</v>
      </c>
      <c r="BJ310" s="89">
        <v>357.5</v>
      </c>
      <c r="BK310" s="59">
        <f t="shared" si="72"/>
        <v>340999.93795999995</v>
      </c>
      <c r="BL310" s="60">
        <f>(BK310=BK2101)*AX310</f>
        <v>0</v>
      </c>
      <c r="BM310" s="85">
        <f>(BK310=BK2101)*AY310</f>
        <v>0</v>
      </c>
      <c r="BN310" s="85">
        <f t="shared" si="73"/>
        <v>0</v>
      </c>
      <c r="BO310" s="85">
        <f t="shared" si="74"/>
        <v>0</v>
      </c>
      <c r="BP310" s="60">
        <f>(BK310=BK2099)*AX310</f>
        <v>0</v>
      </c>
      <c r="BQ310" s="64">
        <f>(BK310=BK2099)*AY310</f>
        <v>0</v>
      </c>
      <c r="BR310" s="85">
        <f t="shared" si="76"/>
        <v>0</v>
      </c>
      <c r="BS310" s="85">
        <f t="shared" si="77"/>
        <v>0</v>
      </c>
      <c r="BT310" s="59">
        <f>(J19-BI310)*J10</f>
        <v>-167875.00594</v>
      </c>
      <c r="BU310" s="59">
        <f>(J21-BJ310)*J12</f>
        <v>508874.94389999995</v>
      </c>
      <c r="BV310" s="66"/>
      <c r="BW310" s="66"/>
      <c r="BX310" s="67"/>
      <c r="BY310" s="67"/>
      <c r="BZ310" s="67"/>
      <c r="CE310" s="92"/>
      <c r="CF310" s="76"/>
      <c r="CH310" s="67"/>
      <c r="CI310" s="67"/>
      <c r="CJ310" s="67"/>
      <c r="CK310" s="67"/>
      <c r="CL310" s="1"/>
      <c r="CM310" s="1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  <c r="DG310" s="3"/>
      <c r="DH310" s="3"/>
      <c r="DI310" s="3"/>
      <c r="DJ310" s="3"/>
      <c r="DK310" s="3"/>
      <c r="DL310" s="3"/>
      <c r="DM310" s="3"/>
      <c r="DN310" s="3"/>
      <c r="DO310" s="3"/>
      <c r="DP310" s="3"/>
      <c r="DQ310" s="3"/>
      <c r="DR310" s="3"/>
      <c r="DS310" s="3"/>
    </row>
    <row r="311" spans="2:123" ht="21" customHeight="1" x14ac:dyDescent="0.25">
      <c r="B311" s="21">
        <f t="shared" si="64"/>
        <v>33350</v>
      </c>
      <c r="C311" s="22">
        <f t="shared" si="65"/>
        <v>1.095137420718816</v>
      </c>
      <c r="D311" s="23">
        <f t="shared" si="66"/>
        <v>388.5</v>
      </c>
      <c r="E311" s="23">
        <f t="shared" si="67"/>
        <v>354.75</v>
      </c>
      <c r="F311" s="127">
        <f t="shared" si="68"/>
        <v>19425</v>
      </c>
      <c r="G311" s="127">
        <f t="shared" si="69"/>
        <v>53212.5</v>
      </c>
      <c r="H311" s="6"/>
      <c r="I311" s="3"/>
      <c r="J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T311" s="89"/>
      <c r="AU311" s="89"/>
      <c r="AX311" s="125">
        <v>33350</v>
      </c>
      <c r="AY311" s="59">
        <f t="shared" si="75"/>
        <v>1.095137420718816</v>
      </c>
      <c r="AZ311" s="59">
        <f>BI311*K36</f>
        <v>19425</v>
      </c>
      <c r="BA311" s="59"/>
      <c r="BB311" s="59"/>
      <c r="BC311" s="59">
        <f>K41*BJ311</f>
        <v>53212.5</v>
      </c>
      <c r="BD311" s="59"/>
      <c r="BE311" s="59"/>
      <c r="BF311" s="59">
        <f t="shared" si="71"/>
        <v>33787.5</v>
      </c>
      <c r="BG311" s="60">
        <f>(AY311=AY2099)*AX311</f>
        <v>0</v>
      </c>
      <c r="BH311" s="60">
        <f>(AY311=AY2101)*AX311</f>
        <v>0</v>
      </c>
      <c r="BI311" s="89">
        <v>388.5</v>
      </c>
      <c r="BJ311" s="89">
        <v>354.75</v>
      </c>
      <c r="BK311" s="59">
        <f t="shared" si="72"/>
        <v>341212.43795999995</v>
      </c>
      <c r="BL311" s="60">
        <f>(BK311=BK2101)*AX311</f>
        <v>0</v>
      </c>
      <c r="BM311" s="85">
        <f>(BK311=BK2101)*AY311</f>
        <v>0</v>
      </c>
      <c r="BN311" s="85">
        <f t="shared" si="73"/>
        <v>0</v>
      </c>
      <c r="BO311" s="85">
        <f t="shared" si="74"/>
        <v>0</v>
      </c>
      <c r="BP311" s="60">
        <f>(BK311=BK2099)*AX311</f>
        <v>0</v>
      </c>
      <c r="BQ311" s="64">
        <f>(BK311=BK2099)*AY311</f>
        <v>0</v>
      </c>
      <c r="BR311" s="85">
        <f t="shared" si="76"/>
        <v>0</v>
      </c>
      <c r="BS311" s="85">
        <f t="shared" si="77"/>
        <v>0</v>
      </c>
      <c r="BT311" s="59">
        <f>(J19-BI311)*J10</f>
        <v>-168075.00594</v>
      </c>
      <c r="BU311" s="59">
        <f>(J21-BJ311)*J12</f>
        <v>509287.44389999995</v>
      </c>
      <c r="BV311" s="66"/>
      <c r="BW311" s="66"/>
      <c r="BX311" s="67"/>
      <c r="BY311" s="67"/>
      <c r="BZ311" s="67"/>
      <c r="CE311" s="92"/>
      <c r="CF311" s="76"/>
      <c r="CH311" s="67"/>
      <c r="CI311" s="67"/>
      <c r="CJ311" s="67"/>
      <c r="CK311" s="67"/>
      <c r="CL311" s="1"/>
      <c r="CM311" s="1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  <c r="DF311" s="3"/>
      <c r="DG311" s="3"/>
      <c r="DH311" s="3"/>
      <c r="DI311" s="3"/>
      <c r="DJ311" s="3"/>
      <c r="DK311" s="3"/>
      <c r="DL311" s="3"/>
      <c r="DM311" s="3"/>
      <c r="DN311" s="3"/>
      <c r="DO311" s="3"/>
      <c r="DP311" s="3"/>
      <c r="DQ311" s="3"/>
      <c r="DR311" s="3"/>
      <c r="DS311" s="3"/>
    </row>
    <row r="312" spans="2:123" ht="21" customHeight="1" x14ac:dyDescent="0.25">
      <c r="B312" s="21">
        <f t="shared" si="64"/>
        <v>33357</v>
      </c>
      <c r="C312" s="22">
        <f t="shared" si="65"/>
        <v>1.0832399103139012</v>
      </c>
      <c r="D312" s="23">
        <f t="shared" si="66"/>
        <v>386.5</v>
      </c>
      <c r="E312" s="23">
        <f t="shared" si="67"/>
        <v>356.8</v>
      </c>
      <c r="F312" s="127">
        <f t="shared" si="68"/>
        <v>19325</v>
      </c>
      <c r="G312" s="127">
        <f t="shared" si="69"/>
        <v>53520</v>
      </c>
      <c r="H312" s="6"/>
      <c r="I312" s="3"/>
      <c r="J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T312" s="89"/>
      <c r="AU312" s="89"/>
      <c r="AX312" s="125">
        <v>33357</v>
      </c>
      <c r="AY312" s="59">
        <f t="shared" si="75"/>
        <v>1.0832399103139012</v>
      </c>
      <c r="AZ312" s="59">
        <f>BI312*K36</f>
        <v>19325</v>
      </c>
      <c r="BA312" s="59"/>
      <c r="BB312" s="59"/>
      <c r="BC312" s="59">
        <f>K41*BJ312</f>
        <v>53520</v>
      </c>
      <c r="BD312" s="59"/>
      <c r="BE312" s="59"/>
      <c r="BF312" s="59">
        <f t="shared" si="71"/>
        <v>34195</v>
      </c>
      <c r="BG312" s="60">
        <f>(AY312=AY2099)*AX312</f>
        <v>0</v>
      </c>
      <c r="BH312" s="60">
        <f>(AY312=AY2101)*AX312</f>
        <v>0</v>
      </c>
      <c r="BI312" s="89">
        <v>386.5</v>
      </c>
      <c r="BJ312" s="89">
        <v>356.8</v>
      </c>
      <c r="BK312" s="59">
        <f t="shared" si="72"/>
        <v>340804.93795999995</v>
      </c>
      <c r="BL312" s="60">
        <f>(BK312=BK2101)*AX312</f>
        <v>0</v>
      </c>
      <c r="BM312" s="85">
        <f>(BK312=BK2101)*AY312</f>
        <v>0</v>
      </c>
      <c r="BN312" s="85">
        <f t="shared" si="73"/>
        <v>0</v>
      </c>
      <c r="BO312" s="85">
        <f t="shared" si="74"/>
        <v>0</v>
      </c>
      <c r="BP312" s="60">
        <f>(BK312=BK2099)*AX312</f>
        <v>0</v>
      </c>
      <c r="BQ312" s="64">
        <f>(BK312=BK2099)*AY312</f>
        <v>0</v>
      </c>
      <c r="BR312" s="85">
        <f t="shared" si="76"/>
        <v>0</v>
      </c>
      <c r="BS312" s="85">
        <f t="shared" si="77"/>
        <v>0</v>
      </c>
      <c r="BT312" s="59">
        <f>(J19-BI312)*J10</f>
        <v>-168175.00594</v>
      </c>
      <c r="BU312" s="59">
        <f>(J21-BJ312)*J12</f>
        <v>508979.94389999995</v>
      </c>
      <c r="BV312" s="66"/>
      <c r="BW312" s="66"/>
      <c r="BX312" s="67"/>
      <c r="BY312" s="67"/>
      <c r="BZ312" s="67"/>
      <c r="CE312" s="92"/>
      <c r="CF312" s="76"/>
      <c r="CH312" s="67"/>
      <c r="CI312" s="67"/>
      <c r="CJ312" s="67"/>
      <c r="CK312" s="67"/>
      <c r="CL312" s="1"/>
      <c r="CM312" s="1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3"/>
      <c r="DG312" s="3"/>
      <c r="DH312" s="3"/>
      <c r="DI312" s="3"/>
      <c r="DJ312" s="3"/>
      <c r="DK312" s="3"/>
      <c r="DL312" s="3"/>
      <c r="DM312" s="3"/>
      <c r="DN312" s="3"/>
      <c r="DO312" s="3"/>
      <c r="DP312" s="3"/>
      <c r="DQ312" s="3"/>
      <c r="DR312" s="3"/>
      <c r="DS312" s="3"/>
    </row>
    <row r="313" spans="2:123" ht="21" customHeight="1" x14ac:dyDescent="0.25">
      <c r="B313" s="21">
        <f t="shared" si="64"/>
        <v>33364</v>
      </c>
      <c r="C313" s="22">
        <f t="shared" si="65"/>
        <v>1.0958712386284115</v>
      </c>
      <c r="D313" s="23">
        <f t="shared" si="66"/>
        <v>391.5</v>
      </c>
      <c r="E313" s="23">
        <f t="shared" si="67"/>
        <v>357.25</v>
      </c>
      <c r="F313" s="127">
        <f t="shared" si="68"/>
        <v>19575</v>
      </c>
      <c r="G313" s="127">
        <f t="shared" si="69"/>
        <v>53587.5</v>
      </c>
      <c r="H313" s="6"/>
      <c r="I313" s="3"/>
      <c r="J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T313" s="89"/>
      <c r="AU313" s="89"/>
      <c r="AX313" s="125">
        <v>33364</v>
      </c>
      <c r="AY313" s="59">
        <f t="shared" si="75"/>
        <v>1.0958712386284115</v>
      </c>
      <c r="AZ313" s="59">
        <f>BI313*K36</f>
        <v>19575</v>
      </c>
      <c r="BA313" s="59"/>
      <c r="BB313" s="59"/>
      <c r="BC313" s="59">
        <f>K41*BJ313</f>
        <v>53587.5</v>
      </c>
      <c r="BD313" s="59"/>
      <c r="BE313" s="59"/>
      <c r="BF313" s="59">
        <f t="shared" si="71"/>
        <v>34012.5</v>
      </c>
      <c r="BG313" s="60">
        <f>(AY313=AY2099)*AX313</f>
        <v>0</v>
      </c>
      <c r="BH313" s="60">
        <f>(AY313=AY2101)*AX313</f>
        <v>0</v>
      </c>
      <c r="BI313" s="89">
        <v>391.5</v>
      </c>
      <c r="BJ313" s="89">
        <v>357.25</v>
      </c>
      <c r="BK313" s="59">
        <f t="shared" si="72"/>
        <v>340987.43795999995</v>
      </c>
      <c r="BL313" s="60">
        <f>(BK313=BK2101)*AX313</f>
        <v>0</v>
      </c>
      <c r="BM313" s="85">
        <f>(BK313=BK2101)*AY313</f>
        <v>0</v>
      </c>
      <c r="BN313" s="85">
        <f t="shared" si="73"/>
        <v>0</v>
      </c>
      <c r="BO313" s="85">
        <f t="shared" si="74"/>
        <v>0</v>
      </c>
      <c r="BP313" s="60">
        <f>(BK313=BK2099)*AX313</f>
        <v>0</v>
      </c>
      <c r="BQ313" s="64">
        <f>(BK313=BK2099)*AY313</f>
        <v>0</v>
      </c>
      <c r="BR313" s="85">
        <f t="shared" si="76"/>
        <v>0</v>
      </c>
      <c r="BS313" s="85">
        <f t="shared" si="77"/>
        <v>0</v>
      </c>
      <c r="BT313" s="59">
        <f>(J19-BI313)*J10</f>
        <v>-167925.00594</v>
      </c>
      <c r="BU313" s="59">
        <f>(J21-BJ313)*J12</f>
        <v>508912.44389999995</v>
      </c>
      <c r="BV313" s="66"/>
      <c r="BW313" s="66"/>
      <c r="BX313" s="67"/>
      <c r="BY313" s="67"/>
      <c r="BZ313" s="67"/>
      <c r="CE313" s="92"/>
      <c r="CF313" s="76"/>
      <c r="CH313" s="67"/>
      <c r="CI313" s="67"/>
      <c r="CJ313" s="67"/>
      <c r="CK313" s="67"/>
      <c r="CL313" s="1"/>
      <c r="CM313" s="1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  <c r="DH313" s="3"/>
      <c r="DI313" s="3"/>
      <c r="DJ313" s="3"/>
      <c r="DK313" s="3"/>
      <c r="DL313" s="3"/>
      <c r="DM313" s="3"/>
      <c r="DN313" s="3"/>
      <c r="DO313" s="3"/>
      <c r="DP313" s="3"/>
      <c r="DQ313" s="3"/>
      <c r="DR313" s="3"/>
      <c r="DS313" s="3"/>
    </row>
    <row r="314" spans="2:123" ht="21" customHeight="1" x14ac:dyDescent="0.25">
      <c r="B314" s="21">
        <f t="shared" si="64"/>
        <v>33371</v>
      </c>
      <c r="C314" s="22">
        <f t="shared" si="65"/>
        <v>1.0971830985915494</v>
      </c>
      <c r="D314" s="23">
        <f t="shared" si="66"/>
        <v>389.5</v>
      </c>
      <c r="E314" s="23">
        <f t="shared" si="67"/>
        <v>355</v>
      </c>
      <c r="F314" s="127">
        <f t="shared" si="68"/>
        <v>19475</v>
      </c>
      <c r="G314" s="127">
        <f t="shared" si="69"/>
        <v>53250</v>
      </c>
      <c r="H314" s="6"/>
      <c r="I314" s="3"/>
      <c r="J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T314" s="89"/>
      <c r="AU314" s="89"/>
      <c r="AX314" s="125">
        <v>33371</v>
      </c>
      <c r="AY314" s="59">
        <f t="shared" si="75"/>
        <v>1.0971830985915494</v>
      </c>
      <c r="AZ314" s="59">
        <f>BI314*K36</f>
        <v>19475</v>
      </c>
      <c r="BA314" s="59"/>
      <c r="BB314" s="59"/>
      <c r="BC314" s="59">
        <f>K41*BJ314</f>
        <v>53250</v>
      </c>
      <c r="BD314" s="59"/>
      <c r="BE314" s="59"/>
      <c r="BF314" s="59">
        <f t="shared" si="71"/>
        <v>33775</v>
      </c>
      <c r="BG314" s="60">
        <f>(AY314=AY2099)*AX314</f>
        <v>0</v>
      </c>
      <c r="BH314" s="60">
        <f>(AY314=AY2101)*AX314</f>
        <v>0</v>
      </c>
      <c r="BI314" s="89">
        <v>389.5</v>
      </c>
      <c r="BJ314" s="89">
        <v>355</v>
      </c>
      <c r="BK314" s="59">
        <f t="shared" si="72"/>
        <v>341224.93795999995</v>
      </c>
      <c r="BL314" s="60">
        <f>(BK314=BK2101)*AX314</f>
        <v>0</v>
      </c>
      <c r="BM314" s="85">
        <f>(BK314=BK2101)*AY314</f>
        <v>0</v>
      </c>
      <c r="BN314" s="85">
        <f t="shared" si="73"/>
        <v>0</v>
      </c>
      <c r="BO314" s="85">
        <f t="shared" si="74"/>
        <v>0</v>
      </c>
      <c r="BP314" s="60">
        <f>(BK314=BK2099)*AX314</f>
        <v>0</v>
      </c>
      <c r="BQ314" s="64">
        <f>(BK314=BK2099)*AY314</f>
        <v>0</v>
      </c>
      <c r="BR314" s="85">
        <f t="shared" si="76"/>
        <v>0</v>
      </c>
      <c r="BS314" s="85">
        <f t="shared" si="77"/>
        <v>0</v>
      </c>
      <c r="BT314" s="59">
        <f>(J19-BI314)*J10</f>
        <v>-168025.00594</v>
      </c>
      <c r="BU314" s="59">
        <f>(J21-BJ314)*J12</f>
        <v>509249.94389999995</v>
      </c>
      <c r="BV314" s="66"/>
      <c r="BW314" s="66"/>
      <c r="BX314" s="67"/>
      <c r="BY314" s="67"/>
      <c r="BZ314" s="67"/>
      <c r="CE314" s="92"/>
      <c r="CF314" s="76"/>
      <c r="CH314" s="67"/>
      <c r="CI314" s="67"/>
      <c r="CJ314" s="67"/>
      <c r="CK314" s="67"/>
      <c r="CL314" s="1"/>
      <c r="CM314" s="1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  <c r="DH314" s="3"/>
      <c r="DI314" s="3"/>
      <c r="DJ314" s="3"/>
      <c r="DK314" s="3"/>
      <c r="DL314" s="3"/>
      <c r="DM314" s="3"/>
      <c r="DN314" s="3"/>
      <c r="DO314" s="3"/>
      <c r="DP314" s="3"/>
      <c r="DQ314" s="3"/>
      <c r="DR314" s="3"/>
      <c r="DS314" s="3"/>
    </row>
    <row r="315" spans="2:123" ht="21" customHeight="1" x14ac:dyDescent="0.25">
      <c r="B315" s="21">
        <f t="shared" si="64"/>
        <v>33378</v>
      </c>
      <c r="C315" s="22">
        <f t="shared" si="65"/>
        <v>1.0979895965134261</v>
      </c>
      <c r="D315" s="23">
        <f t="shared" si="66"/>
        <v>390.5</v>
      </c>
      <c r="E315" s="23">
        <f t="shared" si="67"/>
        <v>355.65</v>
      </c>
      <c r="F315" s="127">
        <f t="shared" si="68"/>
        <v>19525</v>
      </c>
      <c r="G315" s="127">
        <f t="shared" si="69"/>
        <v>53347.5</v>
      </c>
      <c r="H315" s="6"/>
      <c r="I315" s="3"/>
      <c r="J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T315" s="89"/>
      <c r="AU315" s="89"/>
      <c r="AX315" s="125">
        <v>33378</v>
      </c>
      <c r="AY315" s="59">
        <f t="shared" si="75"/>
        <v>1.0979895965134261</v>
      </c>
      <c r="AZ315" s="59">
        <f>BI315*K36</f>
        <v>19525</v>
      </c>
      <c r="BA315" s="59"/>
      <c r="BB315" s="59"/>
      <c r="BC315" s="59">
        <f>K41*BJ315</f>
        <v>53347.5</v>
      </c>
      <c r="BD315" s="59"/>
      <c r="BE315" s="59"/>
      <c r="BF315" s="59">
        <f t="shared" si="71"/>
        <v>33822.5</v>
      </c>
      <c r="BG315" s="60">
        <f>(AY315=AY2099)*AX315</f>
        <v>0</v>
      </c>
      <c r="BH315" s="60">
        <f>(AY315=AY2101)*AX315</f>
        <v>0</v>
      </c>
      <c r="BI315" s="89">
        <v>390.5</v>
      </c>
      <c r="BJ315" s="89">
        <v>355.65</v>
      </c>
      <c r="BK315" s="59">
        <f t="shared" si="72"/>
        <v>341177.43795999995</v>
      </c>
      <c r="BL315" s="60">
        <f>(BK315=BK2101)*AX315</f>
        <v>0</v>
      </c>
      <c r="BM315" s="85">
        <f>(BK315=BK2101)*AY315</f>
        <v>0</v>
      </c>
      <c r="BN315" s="85">
        <f t="shared" si="73"/>
        <v>0</v>
      </c>
      <c r="BO315" s="85">
        <f t="shared" si="74"/>
        <v>0</v>
      </c>
      <c r="BP315" s="60">
        <f>(BK315=BK2099)*AX315</f>
        <v>0</v>
      </c>
      <c r="BQ315" s="64">
        <f>(BK315=BK2099)*AY315</f>
        <v>0</v>
      </c>
      <c r="BR315" s="85">
        <v>0</v>
      </c>
      <c r="BS315" s="85">
        <v>0</v>
      </c>
      <c r="BT315" s="59">
        <f>(J19-BI315)*J10</f>
        <v>-167975.00594</v>
      </c>
      <c r="BU315" s="59">
        <f>(J21-BJ315)*J12</f>
        <v>509152.44389999995</v>
      </c>
      <c r="BV315" s="66"/>
      <c r="BW315" s="66"/>
      <c r="BX315" s="67"/>
      <c r="BY315" s="67"/>
      <c r="BZ315" s="67"/>
      <c r="CE315" s="92"/>
      <c r="CF315" s="76"/>
      <c r="CH315" s="67"/>
      <c r="CI315" s="67"/>
      <c r="CJ315" s="67"/>
      <c r="CK315" s="67"/>
      <c r="CL315" s="1"/>
      <c r="CM315" s="1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3"/>
      <c r="DG315" s="3"/>
      <c r="DH315" s="3"/>
      <c r="DI315" s="3"/>
      <c r="DJ315" s="3"/>
      <c r="DK315" s="3"/>
      <c r="DL315" s="3"/>
      <c r="DM315" s="3"/>
      <c r="DN315" s="3"/>
      <c r="DO315" s="3"/>
      <c r="DP315" s="3"/>
      <c r="DQ315" s="3"/>
      <c r="DR315" s="3"/>
      <c r="DS315" s="3"/>
    </row>
    <row r="316" spans="2:123" ht="21" customHeight="1" x14ac:dyDescent="0.25">
      <c r="B316" s="21">
        <f t="shared" si="64"/>
        <v>33385</v>
      </c>
      <c r="C316" s="22">
        <f t="shared" si="65"/>
        <v>1.04149377593361</v>
      </c>
      <c r="D316" s="23">
        <f t="shared" si="66"/>
        <v>376.5</v>
      </c>
      <c r="E316" s="23">
        <f t="shared" si="67"/>
        <v>361.5</v>
      </c>
      <c r="F316" s="127">
        <f t="shared" si="68"/>
        <v>18825</v>
      </c>
      <c r="G316" s="127">
        <f t="shared" si="69"/>
        <v>54225</v>
      </c>
      <c r="H316" s="6"/>
      <c r="I316" s="3"/>
      <c r="J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T316" s="89"/>
      <c r="AU316" s="89"/>
      <c r="AX316" s="125">
        <v>33385</v>
      </c>
      <c r="AY316" s="59">
        <f t="shared" si="75"/>
        <v>1.04149377593361</v>
      </c>
      <c r="AZ316" s="59">
        <f>BI316*K36</f>
        <v>18825</v>
      </c>
      <c r="BA316" s="59"/>
      <c r="BB316" s="59"/>
      <c r="BC316" s="59">
        <f>K41*BJ316</f>
        <v>54225</v>
      </c>
      <c r="BD316" s="59"/>
      <c r="BE316" s="59"/>
      <c r="BF316" s="59">
        <f t="shared" si="71"/>
        <v>35400</v>
      </c>
      <c r="BG316" s="60">
        <f>(AY316=AY2099)*AX316</f>
        <v>0</v>
      </c>
      <c r="BH316" s="60">
        <f>(AY316=AY2101)*AX316</f>
        <v>0</v>
      </c>
      <c r="BI316" s="89">
        <v>376.5</v>
      </c>
      <c r="BJ316" s="89">
        <v>361.5</v>
      </c>
      <c r="BK316" s="59">
        <f t="shared" si="72"/>
        <v>339599.93795999995</v>
      </c>
      <c r="BL316" s="60">
        <f>(BK316=BK2101)*AX316</f>
        <v>0</v>
      </c>
      <c r="BM316" s="85">
        <f>(BK316=BK2101)*AY316</f>
        <v>0</v>
      </c>
      <c r="BN316" s="85">
        <f t="shared" si="73"/>
        <v>0</v>
      </c>
      <c r="BO316" s="85">
        <f t="shared" si="74"/>
        <v>0</v>
      </c>
      <c r="BP316" s="60">
        <f>(BK316=BK2099)*AX316</f>
        <v>0</v>
      </c>
      <c r="BQ316" s="64">
        <f>(BK316=BK2099)*AY316</f>
        <v>0</v>
      </c>
      <c r="BR316" s="85">
        <f t="shared" ref="BR316:BR347" si="78">(BQ316&gt;0)*BI316</f>
        <v>0</v>
      </c>
      <c r="BS316" s="85">
        <f t="shared" ref="BS316:BS347" si="79">(BQ316&gt;0)*BJ316</f>
        <v>0</v>
      </c>
      <c r="BT316" s="59">
        <f>(J19-BI316)*J10</f>
        <v>-168675.00594</v>
      </c>
      <c r="BU316" s="59">
        <f>(J21-BJ316)*J12</f>
        <v>508274.94389999995</v>
      </c>
      <c r="BV316" s="66"/>
      <c r="BW316" s="66"/>
      <c r="BX316" s="67"/>
      <c r="BY316" s="67"/>
      <c r="BZ316" s="67"/>
      <c r="CE316" s="92"/>
      <c r="CF316" s="76"/>
      <c r="CH316" s="67"/>
      <c r="CI316" s="67"/>
      <c r="CJ316" s="67"/>
      <c r="CK316" s="67"/>
      <c r="CL316" s="1"/>
      <c r="CM316" s="1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/>
      <c r="DG316" s="3"/>
      <c r="DH316" s="3"/>
      <c r="DI316" s="3"/>
      <c r="DJ316" s="3"/>
      <c r="DK316" s="3"/>
      <c r="DL316" s="3"/>
      <c r="DM316" s="3"/>
      <c r="DN316" s="3"/>
      <c r="DO316" s="3"/>
      <c r="DP316" s="3"/>
      <c r="DQ316" s="3"/>
      <c r="DR316" s="3"/>
      <c r="DS316" s="3"/>
    </row>
    <row r="317" spans="2:123" ht="21" customHeight="1" x14ac:dyDescent="0.25">
      <c r="B317" s="21">
        <f t="shared" si="64"/>
        <v>33392</v>
      </c>
      <c r="C317" s="22">
        <f t="shared" si="65"/>
        <v>1.0437158469945356</v>
      </c>
      <c r="D317" s="23">
        <f t="shared" si="66"/>
        <v>382</v>
      </c>
      <c r="E317" s="23">
        <f t="shared" si="67"/>
        <v>366</v>
      </c>
      <c r="F317" s="127">
        <f t="shared" si="68"/>
        <v>19100</v>
      </c>
      <c r="G317" s="127">
        <f t="shared" si="69"/>
        <v>54900</v>
      </c>
      <c r="H317" s="6"/>
      <c r="I317" s="3"/>
      <c r="J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T317" s="89"/>
      <c r="AU317" s="89"/>
      <c r="AX317" s="125">
        <v>33392</v>
      </c>
      <c r="AY317" s="59">
        <f t="shared" si="75"/>
        <v>1.0437158469945356</v>
      </c>
      <c r="AZ317" s="59">
        <f>BI317*K36</f>
        <v>19100</v>
      </c>
      <c r="BA317" s="59"/>
      <c r="BB317" s="59"/>
      <c r="BC317" s="59">
        <f>K41*BJ317</f>
        <v>54900</v>
      </c>
      <c r="BD317" s="59"/>
      <c r="BE317" s="59"/>
      <c r="BF317" s="59">
        <f t="shared" si="71"/>
        <v>35800</v>
      </c>
      <c r="BG317" s="60">
        <f>(AY317=AY2099)*AX317</f>
        <v>0</v>
      </c>
      <c r="BH317" s="60">
        <f>(AY317=AY2101)*AX317</f>
        <v>0</v>
      </c>
      <c r="BI317" s="89">
        <v>382</v>
      </c>
      <c r="BJ317" s="89">
        <v>366</v>
      </c>
      <c r="BK317" s="59">
        <f t="shared" si="72"/>
        <v>339199.93795999995</v>
      </c>
      <c r="BL317" s="60">
        <f>(BK317=BK2101)*AX317</f>
        <v>0</v>
      </c>
      <c r="BM317" s="85">
        <f>(BK317=BK2101)*AY317</f>
        <v>0</v>
      </c>
      <c r="BN317" s="85">
        <f t="shared" si="73"/>
        <v>0</v>
      </c>
      <c r="BO317" s="85">
        <f t="shared" si="74"/>
        <v>0</v>
      </c>
      <c r="BP317" s="60">
        <f>(BK317=BK2099)*AX317</f>
        <v>0</v>
      </c>
      <c r="BQ317" s="64">
        <f>(BK317=BK2099)*AY317</f>
        <v>0</v>
      </c>
      <c r="BR317" s="85">
        <f t="shared" si="78"/>
        <v>0</v>
      </c>
      <c r="BS317" s="85">
        <f t="shared" si="79"/>
        <v>0</v>
      </c>
      <c r="BT317" s="59">
        <f>(J19-BI317)*J10</f>
        <v>-168400.00594</v>
      </c>
      <c r="BU317" s="59">
        <f>(J21-BJ317)*J12</f>
        <v>507599.94389999995</v>
      </c>
      <c r="BV317" s="66"/>
      <c r="BW317" s="66"/>
      <c r="BX317" s="67"/>
      <c r="BY317" s="67"/>
      <c r="BZ317" s="67"/>
      <c r="CE317" s="92"/>
      <c r="CF317" s="76"/>
      <c r="CH317" s="67"/>
      <c r="CI317" s="67"/>
      <c r="CJ317" s="67"/>
      <c r="CK317" s="67"/>
      <c r="CL317" s="1"/>
      <c r="CM317" s="1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  <c r="DF317" s="3"/>
      <c r="DG317" s="3"/>
      <c r="DH317" s="3"/>
      <c r="DI317" s="3"/>
      <c r="DJ317" s="3"/>
      <c r="DK317" s="3"/>
      <c r="DL317" s="3"/>
      <c r="DM317" s="3"/>
      <c r="DN317" s="3"/>
      <c r="DO317" s="3"/>
      <c r="DP317" s="3"/>
      <c r="DQ317" s="3"/>
      <c r="DR317" s="3"/>
      <c r="DS317" s="3"/>
    </row>
    <row r="318" spans="2:123" ht="21" customHeight="1" x14ac:dyDescent="0.25">
      <c r="B318" s="21">
        <f t="shared" si="64"/>
        <v>33399</v>
      </c>
      <c r="C318" s="22">
        <f t="shared" si="65"/>
        <v>1.0044946880958867</v>
      </c>
      <c r="D318" s="23">
        <f t="shared" si="66"/>
        <v>368.75</v>
      </c>
      <c r="E318" s="23">
        <f t="shared" si="67"/>
        <v>367.1</v>
      </c>
      <c r="F318" s="127">
        <f t="shared" si="68"/>
        <v>18437.5</v>
      </c>
      <c r="G318" s="127">
        <f t="shared" si="69"/>
        <v>55065</v>
      </c>
      <c r="H318" s="6"/>
      <c r="I318" s="3"/>
      <c r="J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T318" s="89"/>
      <c r="AU318" s="89"/>
      <c r="AX318" s="125">
        <v>33399</v>
      </c>
      <c r="AY318" s="59">
        <f t="shared" si="75"/>
        <v>1.0044946880958867</v>
      </c>
      <c r="AZ318" s="59">
        <f>BI318*K36</f>
        <v>18437.5</v>
      </c>
      <c r="BA318" s="59"/>
      <c r="BB318" s="59"/>
      <c r="BC318" s="59">
        <f>K41*BJ318</f>
        <v>55065</v>
      </c>
      <c r="BD318" s="59"/>
      <c r="BE318" s="59"/>
      <c r="BF318" s="59">
        <f t="shared" si="71"/>
        <v>36627.5</v>
      </c>
      <c r="BG318" s="60">
        <f>(AY318=AY2099)*AX318</f>
        <v>0</v>
      </c>
      <c r="BH318" s="60">
        <f>(AY318=AY2101)*AX318</f>
        <v>0</v>
      </c>
      <c r="BI318" s="89">
        <v>368.75</v>
      </c>
      <c r="BJ318" s="89">
        <v>367.1</v>
      </c>
      <c r="BK318" s="59">
        <f t="shared" si="72"/>
        <v>338372.43796000001</v>
      </c>
      <c r="BL318" s="60">
        <f>(BK318=BK2101)*AX318</f>
        <v>0</v>
      </c>
      <c r="BM318" s="85">
        <f>(BK318=BK2101)*AY318</f>
        <v>0</v>
      </c>
      <c r="BN318" s="85">
        <f t="shared" si="73"/>
        <v>0</v>
      </c>
      <c r="BO318" s="85">
        <f t="shared" si="74"/>
        <v>0</v>
      </c>
      <c r="BP318" s="60">
        <f>(BK318=BK2099)*AX318</f>
        <v>0</v>
      </c>
      <c r="BQ318" s="64">
        <f>(BK318=BK2099)*AY318</f>
        <v>0</v>
      </c>
      <c r="BR318" s="85">
        <f t="shared" si="78"/>
        <v>0</v>
      </c>
      <c r="BS318" s="85">
        <f t="shared" si="79"/>
        <v>0</v>
      </c>
      <c r="BT318" s="59">
        <f>(J19-BI318)*J10</f>
        <v>-169062.50594</v>
      </c>
      <c r="BU318" s="59">
        <f>(J21-BJ318)*J12</f>
        <v>507434.94390000001</v>
      </c>
      <c r="BV318" s="66"/>
      <c r="BW318" s="66"/>
      <c r="BX318" s="67"/>
      <c r="BY318" s="67"/>
      <c r="BZ318" s="67"/>
      <c r="CE318" s="92"/>
      <c r="CF318" s="76"/>
      <c r="CH318" s="67"/>
      <c r="CI318" s="67"/>
      <c r="CJ318" s="67"/>
      <c r="CK318" s="67"/>
      <c r="CL318" s="1"/>
      <c r="CM318" s="1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3"/>
      <c r="DG318" s="3"/>
      <c r="DH318" s="3"/>
      <c r="DI318" s="3"/>
      <c r="DJ318" s="3"/>
      <c r="DK318" s="3"/>
      <c r="DL318" s="3"/>
      <c r="DM318" s="3"/>
      <c r="DN318" s="3"/>
      <c r="DO318" s="3"/>
      <c r="DP318" s="3"/>
      <c r="DQ318" s="3"/>
      <c r="DR318" s="3"/>
      <c r="DS318" s="3"/>
    </row>
    <row r="319" spans="2:123" ht="21" customHeight="1" x14ac:dyDescent="0.25">
      <c r="B319" s="21">
        <f t="shared" si="64"/>
        <v>33406</v>
      </c>
      <c r="C319" s="22">
        <f t="shared" si="65"/>
        <v>1.0195758564437194</v>
      </c>
      <c r="D319" s="23">
        <f t="shared" si="66"/>
        <v>375</v>
      </c>
      <c r="E319" s="23">
        <f t="shared" si="67"/>
        <v>367.8</v>
      </c>
      <c r="F319" s="127">
        <f t="shared" si="68"/>
        <v>18750</v>
      </c>
      <c r="G319" s="127">
        <f t="shared" si="69"/>
        <v>55170</v>
      </c>
      <c r="H319" s="6"/>
      <c r="I319" s="3"/>
      <c r="J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T319" s="89"/>
      <c r="AU319" s="89"/>
      <c r="AX319" s="125">
        <v>33406</v>
      </c>
      <c r="AY319" s="59">
        <f t="shared" si="75"/>
        <v>1.0195758564437194</v>
      </c>
      <c r="AZ319" s="59">
        <f>BI319*K36</f>
        <v>18750</v>
      </c>
      <c r="BA319" s="59"/>
      <c r="BB319" s="59"/>
      <c r="BC319" s="59">
        <f>K41*BJ319</f>
        <v>55170</v>
      </c>
      <c r="BD319" s="59"/>
      <c r="BE319" s="59"/>
      <c r="BF319" s="59">
        <f t="shared" si="71"/>
        <v>36420</v>
      </c>
      <c r="BG319" s="60">
        <f>(AY319=AY2099)*AX319</f>
        <v>0</v>
      </c>
      <c r="BH319" s="60">
        <f>(AY319=AY2101)*AX319</f>
        <v>0</v>
      </c>
      <c r="BI319" s="89">
        <v>375</v>
      </c>
      <c r="BJ319" s="89">
        <v>367.8</v>
      </c>
      <c r="BK319" s="59">
        <f t="shared" si="72"/>
        <v>338579.93795999995</v>
      </c>
      <c r="BL319" s="60">
        <f>(BK319=BK2101)*AX319</f>
        <v>0</v>
      </c>
      <c r="BM319" s="85">
        <f>(BK319=BK2101)*AY319</f>
        <v>0</v>
      </c>
      <c r="BN319" s="85">
        <f t="shared" si="73"/>
        <v>0</v>
      </c>
      <c r="BO319" s="85">
        <f t="shared" si="74"/>
        <v>0</v>
      </c>
      <c r="BP319" s="60">
        <f>(BK319=BK2099)*AX319</f>
        <v>0</v>
      </c>
      <c r="BQ319" s="64">
        <f>(BK319=BK2099)*AY319</f>
        <v>0</v>
      </c>
      <c r="BR319" s="85">
        <f t="shared" si="78"/>
        <v>0</v>
      </c>
      <c r="BS319" s="85">
        <f t="shared" si="79"/>
        <v>0</v>
      </c>
      <c r="BT319" s="59">
        <f>(J19-BI319)*J10</f>
        <v>-168750.00594</v>
      </c>
      <c r="BU319" s="59">
        <f>(J21-BJ319)*J12</f>
        <v>507329.94389999995</v>
      </c>
      <c r="BV319" s="66"/>
      <c r="BW319" s="66"/>
      <c r="BX319" s="67"/>
      <c r="BY319" s="67"/>
      <c r="BZ319" s="67"/>
      <c r="CE319" s="92"/>
      <c r="CF319" s="76"/>
      <c r="CH319" s="67"/>
      <c r="CI319" s="67"/>
      <c r="CJ319" s="67"/>
      <c r="CK319" s="67"/>
      <c r="CL319" s="1"/>
      <c r="CM319" s="1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  <c r="DG319" s="3"/>
      <c r="DH319" s="3"/>
      <c r="DI319" s="3"/>
      <c r="DJ319" s="3"/>
      <c r="DK319" s="3"/>
      <c r="DL319" s="3"/>
      <c r="DM319" s="3"/>
      <c r="DN319" s="3"/>
      <c r="DO319" s="3"/>
      <c r="DP319" s="3"/>
      <c r="DQ319" s="3"/>
      <c r="DR319" s="3"/>
      <c r="DS319" s="3"/>
    </row>
    <row r="320" spans="2:123" ht="21" customHeight="1" x14ac:dyDescent="0.25">
      <c r="B320" s="21">
        <f t="shared" si="64"/>
        <v>33413</v>
      </c>
      <c r="C320" s="22">
        <f t="shared" si="65"/>
        <v>1.0295713510580575</v>
      </c>
      <c r="D320" s="23">
        <f t="shared" si="66"/>
        <v>379.5</v>
      </c>
      <c r="E320" s="23">
        <f t="shared" si="67"/>
        <v>368.6</v>
      </c>
      <c r="F320" s="127">
        <f t="shared" si="68"/>
        <v>18975</v>
      </c>
      <c r="G320" s="127">
        <f t="shared" si="69"/>
        <v>55290</v>
      </c>
      <c r="H320" s="6"/>
      <c r="I320" s="3"/>
      <c r="J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T320" s="89"/>
      <c r="AU320" s="89"/>
      <c r="AX320" s="125">
        <v>33413</v>
      </c>
      <c r="AY320" s="59">
        <f t="shared" si="75"/>
        <v>1.0295713510580575</v>
      </c>
      <c r="AZ320" s="59">
        <f>BI320*K36</f>
        <v>18975</v>
      </c>
      <c r="BA320" s="59"/>
      <c r="BB320" s="59"/>
      <c r="BC320" s="59">
        <f>K41*BJ320</f>
        <v>55290</v>
      </c>
      <c r="BD320" s="59"/>
      <c r="BE320" s="59"/>
      <c r="BF320" s="59">
        <f t="shared" si="71"/>
        <v>36315</v>
      </c>
      <c r="BG320" s="60">
        <f>(AY320=AY2099)*AX320</f>
        <v>0</v>
      </c>
      <c r="BH320" s="60">
        <f>(AY320=AY2101)*AX320</f>
        <v>0</v>
      </c>
      <c r="BI320" s="89">
        <v>379.5</v>
      </c>
      <c r="BJ320" s="89">
        <v>368.6</v>
      </c>
      <c r="BK320" s="59">
        <f t="shared" si="72"/>
        <v>338684.93796000001</v>
      </c>
      <c r="BL320" s="60">
        <f>(BK320=BK2101)*AX320</f>
        <v>0</v>
      </c>
      <c r="BM320" s="85">
        <f>(BK320=BK2101)*AY320</f>
        <v>0</v>
      </c>
      <c r="BN320" s="85">
        <f t="shared" si="73"/>
        <v>0</v>
      </c>
      <c r="BO320" s="85">
        <f t="shared" si="74"/>
        <v>0</v>
      </c>
      <c r="BP320" s="60">
        <f>(BK320=BK2099)*AX320</f>
        <v>0</v>
      </c>
      <c r="BQ320" s="64">
        <f>(BK320=BK2099)*AY320</f>
        <v>0</v>
      </c>
      <c r="BR320" s="85">
        <f t="shared" si="78"/>
        <v>0</v>
      </c>
      <c r="BS320" s="85">
        <f t="shared" si="79"/>
        <v>0</v>
      </c>
      <c r="BT320" s="59">
        <f>(J19-BI320)*J10</f>
        <v>-168525.00594</v>
      </c>
      <c r="BU320" s="59">
        <f>(J21-BJ320)*J12</f>
        <v>507209.94390000001</v>
      </c>
      <c r="BV320" s="66"/>
      <c r="BW320" s="66"/>
      <c r="BX320" s="67"/>
      <c r="BY320" s="67"/>
      <c r="BZ320" s="67"/>
      <c r="CE320" s="92"/>
      <c r="CF320" s="76"/>
      <c r="CH320" s="67"/>
      <c r="CI320" s="67"/>
      <c r="CJ320" s="67"/>
      <c r="CK320" s="67"/>
      <c r="CL320" s="1"/>
      <c r="CM320" s="1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3"/>
      <c r="DG320" s="3"/>
      <c r="DH320" s="3"/>
      <c r="DI320" s="3"/>
      <c r="DJ320" s="3"/>
      <c r="DK320" s="3"/>
      <c r="DL320" s="3"/>
      <c r="DM320" s="3"/>
      <c r="DN320" s="3"/>
      <c r="DO320" s="3"/>
      <c r="DP320" s="3"/>
      <c r="DQ320" s="3"/>
      <c r="DR320" s="3"/>
      <c r="DS320" s="3"/>
    </row>
    <row r="321" spans="2:123" ht="21" customHeight="1" x14ac:dyDescent="0.25">
      <c r="B321" s="21">
        <f t="shared" si="64"/>
        <v>33420</v>
      </c>
      <c r="C321" s="22">
        <f t="shared" si="65"/>
        <v>1.0229419703103915</v>
      </c>
      <c r="D321" s="23">
        <f t="shared" si="66"/>
        <v>379</v>
      </c>
      <c r="E321" s="23">
        <f t="shared" si="67"/>
        <v>370.5</v>
      </c>
      <c r="F321" s="127">
        <f t="shared" si="68"/>
        <v>18950</v>
      </c>
      <c r="G321" s="127">
        <f t="shared" si="69"/>
        <v>55575</v>
      </c>
      <c r="H321" s="6"/>
      <c r="I321" s="3"/>
      <c r="J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T321" s="89"/>
      <c r="AU321" s="89"/>
      <c r="AX321" s="125">
        <v>33420</v>
      </c>
      <c r="AY321" s="59">
        <f t="shared" si="75"/>
        <v>1.0229419703103915</v>
      </c>
      <c r="AZ321" s="59">
        <f>BI321*K36</f>
        <v>18950</v>
      </c>
      <c r="BA321" s="59"/>
      <c r="BB321" s="59"/>
      <c r="BC321" s="59">
        <f>K41*BJ321</f>
        <v>55575</v>
      </c>
      <c r="BD321" s="59"/>
      <c r="BE321" s="59"/>
      <c r="BF321" s="59">
        <f t="shared" si="71"/>
        <v>36625</v>
      </c>
      <c r="BG321" s="60">
        <f>(AY321=AY2099)*AX321</f>
        <v>0</v>
      </c>
      <c r="BH321" s="60">
        <f>(AY321=AY2101)*AX321</f>
        <v>0</v>
      </c>
      <c r="BI321" s="89">
        <v>379</v>
      </c>
      <c r="BJ321" s="89">
        <v>370.5</v>
      </c>
      <c r="BK321" s="59">
        <f t="shared" si="72"/>
        <v>338374.93795999995</v>
      </c>
      <c r="BL321" s="60">
        <f>(BK321=BK2101)*AX321</f>
        <v>0</v>
      </c>
      <c r="BM321" s="85">
        <f>(BK321=BK2101)*AY321</f>
        <v>0</v>
      </c>
      <c r="BN321" s="85">
        <f t="shared" si="73"/>
        <v>0</v>
      </c>
      <c r="BO321" s="85">
        <f t="shared" si="74"/>
        <v>0</v>
      </c>
      <c r="BP321" s="60">
        <f>(BK321=BK2099)*AX321</f>
        <v>0</v>
      </c>
      <c r="BQ321" s="64">
        <f>(BK321=BK2099)*AY321</f>
        <v>0</v>
      </c>
      <c r="BR321" s="85">
        <f t="shared" si="78"/>
        <v>0</v>
      </c>
      <c r="BS321" s="85">
        <f t="shared" si="79"/>
        <v>0</v>
      </c>
      <c r="BT321" s="59">
        <f>(J19-BI321)*J10</f>
        <v>-168550.00594</v>
      </c>
      <c r="BU321" s="59">
        <f>(J21-BJ321)*J12</f>
        <v>506924.94389999995</v>
      </c>
      <c r="BV321" s="66"/>
      <c r="BW321" s="66"/>
      <c r="BX321" s="67"/>
      <c r="BY321" s="67"/>
      <c r="BZ321" s="67"/>
      <c r="CE321" s="92"/>
      <c r="CF321" s="76"/>
      <c r="CH321" s="67"/>
      <c r="CI321" s="67"/>
      <c r="CJ321" s="67"/>
      <c r="CK321" s="67"/>
      <c r="CL321" s="1"/>
      <c r="CM321" s="1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  <c r="DF321" s="3"/>
      <c r="DG321" s="3"/>
      <c r="DH321" s="3"/>
      <c r="DI321" s="3"/>
      <c r="DJ321" s="3"/>
      <c r="DK321" s="3"/>
      <c r="DL321" s="3"/>
      <c r="DM321" s="3"/>
      <c r="DN321" s="3"/>
      <c r="DO321" s="3"/>
      <c r="DP321" s="3"/>
      <c r="DQ321" s="3"/>
      <c r="DR321" s="3"/>
      <c r="DS321" s="3"/>
    </row>
    <row r="322" spans="2:123" ht="21" customHeight="1" x14ac:dyDescent="0.25">
      <c r="B322" s="21">
        <f t="shared" si="64"/>
        <v>33427</v>
      </c>
      <c r="C322" s="22">
        <f t="shared" si="65"/>
        <v>1.0223728813559323</v>
      </c>
      <c r="D322" s="23">
        <f t="shared" si="66"/>
        <v>377</v>
      </c>
      <c r="E322" s="23">
        <f t="shared" si="67"/>
        <v>368.75</v>
      </c>
      <c r="F322" s="127">
        <f t="shared" si="68"/>
        <v>18850</v>
      </c>
      <c r="G322" s="127">
        <f t="shared" si="69"/>
        <v>55312.5</v>
      </c>
      <c r="H322" s="6"/>
      <c r="I322" s="3"/>
      <c r="J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T322" s="89"/>
      <c r="AU322" s="89"/>
      <c r="AX322" s="125">
        <v>33427</v>
      </c>
      <c r="AY322" s="59">
        <f t="shared" si="75"/>
        <v>1.0223728813559323</v>
      </c>
      <c r="AZ322" s="59">
        <f>BI322*K36</f>
        <v>18850</v>
      </c>
      <c r="BA322" s="59"/>
      <c r="BB322" s="59"/>
      <c r="BC322" s="59">
        <f>K41*BJ322</f>
        <v>55312.5</v>
      </c>
      <c r="BD322" s="59"/>
      <c r="BE322" s="59"/>
      <c r="BF322" s="59">
        <f t="shared" si="71"/>
        <v>36462.5</v>
      </c>
      <c r="BG322" s="60">
        <f>(AY322=AY2099)*AX322</f>
        <v>0</v>
      </c>
      <c r="BH322" s="60">
        <f>(AY322=AY2101)*AX322</f>
        <v>0</v>
      </c>
      <c r="BI322" s="89">
        <v>377</v>
      </c>
      <c r="BJ322" s="89">
        <v>368.75</v>
      </c>
      <c r="BK322" s="59">
        <f t="shared" si="72"/>
        <v>338537.43795999995</v>
      </c>
      <c r="BL322" s="60">
        <f>(BK322=BK2101)*AX322</f>
        <v>0</v>
      </c>
      <c r="BM322" s="85">
        <f>(BK322=BK2101)*AY322</f>
        <v>0</v>
      </c>
      <c r="BN322" s="85">
        <f t="shared" si="73"/>
        <v>0</v>
      </c>
      <c r="BO322" s="85">
        <f t="shared" si="74"/>
        <v>0</v>
      </c>
      <c r="BP322" s="60">
        <f>(BK322=BK2099)*AX322</f>
        <v>0</v>
      </c>
      <c r="BQ322" s="64">
        <f>(BK322=BK2099)*AY322</f>
        <v>0</v>
      </c>
      <c r="BR322" s="85">
        <f t="shared" si="78"/>
        <v>0</v>
      </c>
      <c r="BS322" s="85">
        <f t="shared" si="79"/>
        <v>0</v>
      </c>
      <c r="BT322" s="59">
        <f>(J19-BI322)*J10</f>
        <v>-168650.00594</v>
      </c>
      <c r="BU322" s="59">
        <f>(J21-BJ322)*J12</f>
        <v>507187.44389999995</v>
      </c>
      <c r="BV322" s="66"/>
      <c r="BW322" s="66"/>
      <c r="BX322" s="67"/>
      <c r="BY322" s="67"/>
      <c r="BZ322" s="67"/>
      <c r="CE322" s="92"/>
      <c r="CF322" s="76"/>
      <c r="CH322" s="67"/>
      <c r="CI322" s="67"/>
      <c r="CJ322" s="67"/>
      <c r="CK322" s="67"/>
      <c r="CL322" s="1"/>
      <c r="CM322" s="1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3"/>
      <c r="DG322" s="3"/>
      <c r="DH322" s="3"/>
      <c r="DI322" s="3"/>
      <c r="DJ322" s="3"/>
      <c r="DK322" s="3"/>
      <c r="DL322" s="3"/>
      <c r="DM322" s="3"/>
      <c r="DN322" s="3"/>
      <c r="DO322" s="3"/>
      <c r="DP322" s="3"/>
      <c r="DQ322" s="3"/>
      <c r="DR322" s="3"/>
      <c r="DS322" s="3"/>
    </row>
    <row r="323" spans="2:123" ht="21" customHeight="1" x14ac:dyDescent="0.25">
      <c r="B323" s="21">
        <f t="shared" si="64"/>
        <v>33434</v>
      </c>
      <c r="C323" s="22">
        <f t="shared" si="65"/>
        <v>1.0215924426450742</v>
      </c>
      <c r="D323" s="23">
        <f t="shared" si="66"/>
        <v>378.5</v>
      </c>
      <c r="E323" s="23">
        <f t="shared" si="67"/>
        <v>370.5</v>
      </c>
      <c r="F323" s="127">
        <f t="shared" si="68"/>
        <v>18925</v>
      </c>
      <c r="G323" s="127">
        <f t="shared" si="69"/>
        <v>55575</v>
      </c>
      <c r="H323" s="6"/>
      <c r="I323" s="3"/>
      <c r="J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T323" s="89"/>
      <c r="AU323" s="89"/>
      <c r="AX323" s="125">
        <v>33434</v>
      </c>
      <c r="AY323" s="59">
        <f t="shared" si="75"/>
        <v>1.0215924426450742</v>
      </c>
      <c r="AZ323" s="59">
        <f>BI323*K36</f>
        <v>18925</v>
      </c>
      <c r="BA323" s="59"/>
      <c r="BB323" s="59"/>
      <c r="BC323" s="59">
        <f>K41*BJ323</f>
        <v>55575</v>
      </c>
      <c r="BD323" s="59"/>
      <c r="BE323" s="59"/>
      <c r="BF323" s="59">
        <f t="shared" si="71"/>
        <v>36650</v>
      </c>
      <c r="BG323" s="60">
        <f>(AY323=AY2099)*AX323</f>
        <v>0</v>
      </c>
      <c r="BH323" s="60">
        <f>(AY323=AY2101)*AX323</f>
        <v>0</v>
      </c>
      <c r="BI323" s="89">
        <v>378.5</v>
      </c>
      <c r="BJ323" s="89">
        <v>370.5</v>
      </c>
      <c r="BK323" s="59">
        <f t="shared" si="72"/>
        <v>338349.93795999995</v>
      </c>
      <c r="BL323" s="60">
        <f>(BK323=BK2101)*AX323</f>
        <v>0</v>
      </c>
      <c r="BM323" s="85">
        <f>(BK323=BK2101)*AY323</f>
        <v>0</v>
      </c>
      <c r="BN323" s="85">
        <f t="shared" si="73"/>
        <v>0</v>
      </c>
      <c r="BO323" s="85">
        <f t="shared" si="74"/>
        <v>0</v>
      </c>
      <c r="BP323" s="60">
        <f>(BK323=BK2099)*AX323</f>
        <v>0</v>
      </c>
      <c r="BQ323" s="64">
        <f>(BK323=BK2099)*AY323</f>
        <v>0</v>
      </c>
      <c r="BR323" s="85">
        <f t="shared" si="78"/>
        <v>0</v>
      </c>
      <c r="BS323" s="85">
        <f t="shared" si="79"/>
        <v>0</v>
      </c>
      <c r="BT323" s="59">
        <f>(J19-BI323)*J10</f>
        <v>-168575.00594</v>
      </c>
      <c r="BU323" s="59">
        <f>(J21-BJ323)*J12</f>
        <v>506924.94389999995</v>
      </c>
      <c r="BV323" s="66"/>
      <c r="BW323" s="66"/>
      <c r="BX323" s="67"/>
      <c r="BY323" s="67"/>
      <c r="BZ323" s="67"/>
      <c r="CE323" s="92"/>
      <c r="CF323" s="76"/>
      <c r="CH323" s="67"/>
      <c r="CI323" s="67"/>
      <c r="CJ323" s="67"/>
      <c r="CK323" s="67"/>
      <c r="CL323" s="1"/>
      <c r="CM323" s="1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  <c r="DF323" s="3"/>
      <c r="DG323" s="3"/>
      <c r="DH323" s="3"/>
      <c r="DI323" s="3"/>
      <c r="DJ323" s="3"/>
      <c r="DK323" s="3"/>
      <c r="DL323" s="3"/>
      <c r="DM323" s="3"/>
      <c r="DN323" s="3"/>
      <c r="DO323" s="3"/>
      <c r="DP323" s="3"/>
      <c r="DQ323" s="3"/>
      <c r="DR323" s="3"/>
      <c r="DS323" s="3"/>
    </row>
    <row r="324" spans="2:123" ht="21" customHeight="1" x14ac:dyDescent="0.25">
      <c r="B324" s="21">
        <f t="shared" ref="B324:B387" si="80">AX324</f>
        <v>33441</v>
      </c>
      <c r="C324" s="22">
        <f t="shared" ref="C324:C387" si="81">AY324</f>
        <v>0.99727148703956348</v>
      </c>
      <c r="D324" s="23">
        <f t="shared" ref="D324:D387" si="82">BI324</f>
        <v>365.5</v>
      </c>
      <c r="E324" s="23">
        <f t="shared" ref="E324:E387" si="83">BJ324</f>
        <v>366.5</v>
      </c>
      <c r="F324" s="127">
        <f t="shared" ref="F324:F387" si="84">AZ324</f>
        <v>18275</v>
      </c>
      <c r="G324" s="127">
        <f t="shared" ref="G324:G387" si="85">BC324</f>
        <v>54975</v>
      </c>
      <c r="H324" s="6"/>
      <c r="I324" s="3"/>
      <c r="J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T324" s="89"/>
      <c r="AU324" s="89"/>
      <c r="AX324" s="125">
        <v>33441</v>
      </c>
      <c r="AY324" s="59">
        <f t="shared" si="75"/>
        <v>0.99727148703956348</v>
      </c>
      <c r="AZ324" s="59">
        <f>BI324*K36</f>
        <v>18275</v>
      </c>
      <c r="BA324" s="59"/>
      <c r="BB324" s="59"/>
      <c r="BC324" s="59">
        <f>K41*BJ324</f>
        <v>54975</v>
      </c>
      <c r="BD324" s="59"/>
      <c r="BE324" s="59"/>
      <c r="BF324" s="59">
        <f t="shared" ref="BF324:BF387" si="86">BC324-AZ324</f>
        <v>36700</v>
      </c>
      <c r="BG324" s="60">
        <f>(AY324=AY2099)*AX324</f>
        <v>0</v>
      </c>
      <c r="BH324" s="60">
        <f>(AY324=AY2101)*AX324</f>
        <v>0</v>
      </c>
      <c r="BI324" s="89">
        <v>365.5</v>
      </c>
      <c r="BJ324" s="89">
        <v>366.5</v>
      </c>
      <c r="BK324" s="59">
        <f t="shared" ref="BK324:BK387" si="87">SUM(BT324:BU324)</f>
        <v>338299.93795999995</v>
      </c>
      <c r="BL324" s="60">
        <f>(BK324=BK2101)*AX324</f>
        <v>0</v>
      </c>
      <c r="BM324" s="85">
        <f>(BK324=BK2101)*AY324</f>
        <v>0</v>
      </c>
      <c r="BN324" s="85">
        <f t="shared" ref="BN324:BN387" si="88">(BM324&gt;1)*BI324</f>
        <v>0</v>
      </c>
      <c r="BO324" s="85">
        <f t="shared" ref="BO324:BO387" si="89">(BM324&gt;0)*BJ324</f>
        <v>0</v>
      </c>
      <c r="BP324" s="60">
        <f>(BK324=BK2099)*AX324</f>
        <v>0</v>
      </c>
      <c r="BQ324" s="64">
        <f>(BK324=BK2099)*AY324</f>
        <v>0</v>
      </c>
      <c r="BR324" s="85">
        <f t="shared" si="78"/>
        <v>0</v>
      </c>
      <c r="BS324" s="85">
        <f t="shared" si="79"/>
        <v>0</v>
      </c>
      <c r="BT324" s="59">
        <f>(J19-BI324)*J10</f>
        <v>-169225.00594</v>
      </c>
      <c r="BU324" s="59">
        <f>(J21-BJ324)*J12</f>
        <v>507524.94389999995</v>
      </c>
      <c r="BV324" s="66"/>
      <c r="BW324" s="66"/>
      <c r="BX324" s="67"/>
      <c r="BY324" s="67"/>
      <c r="BZ324" s="67"/>
      <c r="CE324" s="92"/>
      <c r="CF324" s="76"/>
      <c r="CH324" s="67"/>
      <c r="CI324" s="67"/>
      <c r="CJ324" s="67"/>
      <c r="CK324" s="67"/>
      <c r="CL324" s="1"/>
      <c r="CM324" s="1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  <c r="DF324" s="3"/>
      <c r="DG324" s="3"/>
      <c r="DH324" s="3"/>
      <c r="DI324" s="3"/>
      <c r="DJ324" s="3"/>
      <c r="DK324" s="3"/>
      <c r="DL324" s="3"/>
      <c r="DM324" s="3"/>
      <c r="DN324" s="3"/>
      <c r="DO324" s="3"/>
      <c r="DP324" s="3"/>
      <c r="DQ324" s="3"/>
      <c r="DR324" s="3"/>
      <c r="DS324" s="3"/>
    </row>
    <row r="325" spans="2:123" ht="21" customHeight="1" x14ac:dyDescent="0.25">
      <c r="B325" s="21">
        <f t="shared" si="80"/>
        <v>33448</v>
      </c>
      <c r="C325" s="22">
        <f t="shared" si="81"/>
        <v>0.97483407079646012</v>
      </c>
      <c r="D325" s="23">
        <f t="shared" si="82"/>
        <v>352.5</v>
      </c>
      <c r="E325" s="23">
        <f t="shared" si="83"/>
        <v>361.6</v>
      </c>
      <c r="F325" s="127">
        <f t="shared" si="84"/>
        <v>17625</v>
      </c>
      <c r="G325" s="127">
        <f t="shared" si="85"/>
        <v>54240</v>
      </c>
      <c r="H325" s="6"/>
      <c r="I325" s="3"/>
      <c r="J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T325" s="89"/>
      <c r="AU325" s="89"/>
      <c r="AX325" s="125">
        <v>33448</v>
      </c>
      <c r="AY325" s="59">
        <f t="shared" si="75"/>
        <v>0.97483407079646012</v>
      </c>
      <c r="AZ325" s="59">
        <f>BI325*K36</f>
        <v>17625</v>
      </c>
      <c r="BA325" s="59"/>
      <c r="BB325" s="59"/>
      <c r="BC325" s="59">
        <f>K41*BJ325</f>
        <v>54240</v>
      </c>
      <c r="BD325" s="59"/>
      <c r="BE325" s="59"/>
      <c r="BF325" s="59">
        <f t="shared" si="86"/>
        <v>36615</v>
      </c>
      <c r="BG325" s="60">
        <f>(AY325=AY2099)*AX325</f>
        <v>0</v>
      </c>
      <c r="BH325" s="60">
        <f>(AY325=AY2101)*AX325</f>
        <v>0</v>
      </c>
      <c r="BI325" s="89">
        <v>352.5</v>
      </c>
      <c r="BJ325" s="89">
        <v>361.6</v>
      </c>
      <c r="BK325" s="59">
        <f t="shared" si="87"/>
        <v>338384.93796000001</v>
      </c>
      <c r="BL325" s="60">
        <f>(BK325=BK2101)*AX325</f>
        <v>0</v>
      </c>
      <c r="BM325" s="85">
        <f>(BK325=BK2101)*AY325</f>
        <v>0</v>
      </c>
      <c r="BN325" s="85">
        <f t="shared" si="88"/>
        <v>0</v>
      </c>
      <c r="BO325" s="85">
        <f t="shared" si="89"/>
        <v>0</v>
      </c>
      <c r="BP325" s="60">
        <f>(BK325=BK2099)*AX325</f>
        <v>0</v>
      </c>
      <c r="BQ325" s="64">
        <f>(BK325=BK2099)*AY325</f>
        <v>0</v>
      </c>
      <c r="BR325" s="85">
        <f t="shared" si="78"/>
        <v>0</v>
      </c>
      <c r="BS325" s="85">
        <f t="shared" si="79"/>
        <v>0</v>
      </c>
      <c r="BT325" s="59">
        <f>(J19-BI325)*J10</f>
        <v>-169875.00594</v>
      </c>
      <c r="BU325" s="59">
        <f>(J21-BJ325)*J12</f>
        <v>508259.94390000001</v>
      </c>
      <c r="BV325" s="66"/>
      <c r="BW325" s="66"/>
      <c r="BX325" s="67"/>
      <c r="BY325" s="67"/>
      <c r="BZ325" s="67"/>
      <c r="CE325" s="92"/>
      <c r="CF325" s="76"/>
      <c r="CH325" s="67"/>
      <c r="CI325" s="67"/>
      <c r="CJ325" s="67"/>
      <c r="CK325" s="67"/>
      <c r="CL325" s="1"/>
      <c r="CM325" s="1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  <c r="DF325" s="3"/>
      <c r="DG325" s="3"/>
      <c r="DH325" s="3"/>
      <c r="DI325" s="3"/>
      <c r="DJ325" s="3"/>
      <c r="DK325" s="3"/>
      <c r="DL325" s="3"/>
      <c r="DM325" s="3"/>
      <c r="DN325" s="3"/>
      <c r="DO325" s="3"/>
      <c r="DP325" s="3"/>
      <c r="DQ325" s="3"/>
      <c r="DR325" s="3"/>
      <c r="DS325" s="3"/>
    </row>
    <row r="326" spans="2:123" ht="21" customHeight="1" x14ac:dyDescent="0.25">
      <c r="B326" s="21">
        <f t="shared" si="80"/>
        <v>33455</v>
      </c>
      <c r="C326" s="22">
        <f t="shared" si="81"/>
        <v>0.98440545808966851</v>
      </c>
      <c r="D326" s="23">
        <f t="shared" si="82"/>
        <v>353.5</v>
      </c>
      <c r="E326" s="23">
        <f t="shared" si="83"/>
        <v>359.1</v>
      </c>
      <c r="F326" s="127">
        <f t="shared" si="84"/>
        <v>17675</v>
      </c>
      <c r="G326" s="127">
        <f t="shared" si="85"/>
        <v>53865</v>
      </c>
      <c r="H326" s="6"/>
      <c r="I326" s="3"/>
      <c r="J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T326" s="89"/>
      <c r="AU326" s="89"/>
      <c r="AX326" s="125">
        <v>33455</v>
      </c>
      <c r="AY326" s="59">
        <f t="shared" si="75"/>
        <v>0.98440545808966851</v>
      </c>
      <c r="AZ326" s="59">
        <f>BI326*K36</f>
        <v>17675</v>
      </c>
      <c r="BA326" s="59"/>
      <c r="BB326" s="59"/>
      <c r="BC326" s="59">
        <f>K41*BJ326</f>
        <v>53865</v>
      </c>
      <c r="BD326" s="59"/>
      <c r="BE326" s="59"/>
      <c r="BF326" s="59">
        <f t="shared" si="86"/>
        <v>36190</v>
      </c>
      <c r="BG326" s="60">
        <f>(AY326=AY2099)*AX326</f>
        <v>0</v>
      </c>
      <c r="BH326" s="60">
        <f>(AY326=AY2101)*AX326</f>
        <v>0</v>
      </c>
      <c r="BI326" s="89">
        <v>353.5</v>
      </c>
      <c r="BJ326" s="89">
        <v>359.1</v>
      </c>
      <c r="BK326" s="59">
        <f t="shared" si="87"/>
        <v>338809.93796000001</v>
      </c>
      <c r="BL326" s="60">
        <f>(BK326=BK2101)*AX326</f>
        <v>0</v>
      </c>
      <c r="BM326" s="85">
        <f>(BK326=BK2101)*AY326</f>
        <v>0</v>
      </c>
      <c r="BN326" s="85">
        <f t="shared" si="88"/>
        <v>0</v>
      </c>
      <c r="BO326" s="85">
        <f t="shared" si="89"/>
        <v>0</v>
      </c>
      <c r="BP326" s="60">
        <f>(BK326=BK2099)*AX326</f>
        <v>0</v>
      </c>
      <c r="BQ326" s="64">
        <f>(BK326=BK2099)*AY326</f>
        <v>0</v>
      </c>
      <c r="BR326" s="85">
        <f t="shared" si="78"/>
        <v>0</v>
      </c>
      <c r="BS326" s="85">
        <f t="shared" si="79"/>
        <v>0</v>
      </c>
      <c r="BT326" s="59">
        <f>(J19-BI326)*J10</f>
        <v>-169825.00594</v>
      </c>
      <c r="BU326" s="59">
        <f>(J21-BJ326)*J12</f>
        <v>508634.94390000001</v>
      </c>
      <c r="BV326" s="66"/>
      <c r="BW326" s="66"/>
      <c r="BX326" s="67"/>
      <c r="BY326" s="67"/>
      <c r="BZ326" s="67"/>
      <c r="CE326" s="92"/>
      <c r="CF326" s="76"/>
      <c r="CH326" s="67"/>
      <c r="CI326" s="67"/>
      <c r="CJ326" s="67"/>
      <c r="CK326" s="67"/>
      <c r="CL326" s="1"/>
      <c r="CM326" s="1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  <c r="DF326" s="3"/>
      <c r="DG326" s="3"/>
      <c r="DH326" s="3"/>
      <c r="DI326" s="3"/>
      <c r="DJ326" s="3"/>
      <c r="DK326" s="3"/>
      <c r="DL326" s="3"/>
      <c r="DM326" s="3"/>
      <c r="DN326" s="3"/>
      <c r="DO326" s="3"/>
      <c r="DP326" s="3"/>
      <c r="DQ326" s="3"/>
      <c r="DR326" s="3"/>
      <c r="DS326" s="3"/>
    </row>
    <row r="327" spans="2:123" ht="21" customHeight="1" x14ac:dyDescent="0.25">
      <c r="B327" s="21">
        <f t="shared" si="80"/>
        <v>33462</v>
      </c>
      <c r="C327" s="22">
        <f t="shared" si="81"/>
        <v>0.96436058700209648</v>
      </c>
      <c r="D327" s="23">
        <f t="shared" si="82"/>
        <v>345</v>
      </c>
      <c r="E327" s="23">
        <f t="shared" si="83"/>
        <v>357.75</v>
      </c>
      <c r="F327" s="127">
        <f t="shared" si="84"/>
        <v>17250</v>
      </c>
      <c r="G327" s="127">
        <f t="shared" si="85"/>
        <v>53662.5</v>
      </c>
      <c r="H327" s="6"/>
      <c r="I327" s="3"/>
      <c r="J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T327" s="89"/>
      <c r="AU327" s="89"/>
      <c r="AX327" s="125">
        <v>33462</v>
      </c>
      <c r="AY327" s="59">
        <f t="shared" si="75"/>
        <v>0.96436058700209648</v>
      </c>
      <c r="AZ327" s="59">
        <f>BI327*K36</f>
        <v>17250</v>
      </c>
      <c r="BA327" s="59"/>
      <c r="BB327" s="59"/>
      <c r="BC327" s="59">
        <f>K41*BJ327</f>
        <v>53662.5</v>
      </c>
      <c r="BD327" s="59"/>
      <c r="BE327" s="59"/>
      <c r="BF327" s="59">
        <f t="shared" si="86"/>
        <v>36412.5</v>
      </c>
      <c r="BG327" s="60">
        <f>(AY327=AY2099)*AX327</f>
        <v>0</v>
      </c>
      <c r="BH327" s="60">
        <f>(AY327=AY2101)*AX327</f>
        <v>0</v>
      </c>
      <c r="BI327" s="89">
        <v>345</v>
      </c>
      <c r="BJ327" s="89">
        <v>357.75</v>
      </c>
      <c r="BK327" s="59">
        <f t="shared" si="87"/>
        <v>338587.43795999995</v>
      </c>
      <c r="BL327" s="60">
        <f>(BK327=BK2101)*AX327</f>
        <v>0</v>
      </c>
      <c r="BM327" s="85">
        <f>(BK327=BK2101)*AY327</f>
        <v>0</v>
      </c>
      <c r="BN327" s="85">
        <f t="shared" si="88"/>
        <v>0</v>
      </c>
      <c r="BO327" s="85">
        <f t="shared" si="89"/>
        <v>0</v>
      </c>
      <c r="BP327" s="60">
        <f>(BK327=BK2099)*AX327</f>
        <v>0</v>
      </c>
      <c r="BQ327" s="64">
        <f>(BK327=BK2099)*AY327</f>
        <v>0</v>
      </c>
      <c r="BR327" s="85">
        <f t="shared" si="78"/>
        <v>0</v>
      </c>
      <c r="BS327" s="85">
        <f t="shared" si="79"/>
        <v>0</v>
      </c>
      <c r="BT327" s="59">
        <f>(J19-BI327)*J10</f>
        <v>-170250.00594</v>
      </c>
      <c r="BU327" s="59">
        <f>(J21-BJ327)*J12</f>
        <v>508837.44389999995</v>
      </c>
      <c r="BV327" s="66"/>
      <c r="BW327" s="66"/>
      <c r="BX327" s="67"/>
      <c r="BY327" s="67"/>
      <c r="BZ327" s="67"/>
      <c r="CE327" s="92"/>
      <c r="CF327" s="76"/>
      <c r="CH327" s="67"/>
      <c r="CI327" s="67"/>
      <c r="CJ327" s="67"/>
      <c r="CK327" s="67"/>
      <c r="CL327" s="1"/>
      <c r="CM327" s="1"/>
      <c r="CT327" s="3"/>
      <c r="CU327" s="3"/>
      <c r="CV327" s="3"/>
      <c r="CW327" s="3"/>
      <c r="CX327" s="3"/>
      <c r="CY327" s="3"/>
      <c r="CZ327" s="3"/>
      <c r="DA327" s="3"/>
      <c r="DB327" s="3"/>
      <c r="DC327" s="3"/>
      <c r="DD327" s="3"/>
      <c r="DE327" s="3"/>
      <c r="DF327" s="3"/>
      <c r="DG327" s="3"/>
      <c r="DH327" s="3"/>
      <c r="DI327" s="3"/>
      <c r="DJ327" s="3"/>
      <c r="DK327" s="3"/>
      <c r="DL327" s="3"/>
      <c r="DM327" s="3"/>
      <c r="DN327" s="3"/>
      <c r="DO327" s="3"/>
      <c r="DP327" s="3"/>
      <c r="DQ327" s="3"/>
      <c r="DR327" s="3"/>
      <c r="DS327" s="3"/>
    </row>
    <row r="328" spans="2:123" ht="21" customHeight="1" x14ac:dyDescent="0.25">
      <c r="B328" s="21">
        <f t="shared" si="80"/>
        <v>33469</v>
      </c>
      <c r="C328" s="22">
        <f t="shared" si="81"/>
        <v>0.9455445544554455</v>
      </c>
      <c r="D328" s="23">
        <f t="shared" si="82"/>
        <v>334.25</v>
      </c>
      <c r="E328" s="23">
        <f t="shared" si="83"/>
        <v>353.5</v>
      </c>
      <c r="F328" s="127">
        <f t="shared" si="84"/>
        <v>16712.5</v>
      </c>
      <c r="G328" s="127">
        <f t="shared" si="85"/>
        <v>53025</v>
      </c>
      <c r="H328" s="6"/>
      <c r="I328" s="3"/>
      <c r="J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T328" s="89"/>
      <c r="AU328" s="89"/>
      <c r="AX328" s="125">
        <v>33469</v>
      </c>
      <c r="AY328" s="59">
        <f t="shared" si="75"/>
        <v>0.9455445544554455</v>
      </c>
      <c r="AZ328" s="59">
        <f>BI328*K36</f>
        <v>16712.5</v>
      </c>
      <c r="BA328" s="59"/>
      <c r="BB328" s="59"/>
      <c r="BC328" s="59">
        <f>K41*BJ328</f>
        <v>53025</v>
      </c>
      <c r="BD328" s="59"/>
      <c r="BE328" s="59"/>
      <c r="BF328" s="59">
        <f t="shared" si="86"/>
        <v>36312.5</v>
      </c>
      <c r="BG328" s="60">
        <f>(AY328=AY2099)*AX328</f>
        <v>0</v>
      </c>
      <c r="BH328" s="60">
        <f>(AY328=AY2101)*AX328</f>
        <v>0</v>
      </c>
      <c r="BI328" s="89">
        <v>334.25</v>
      </c>
      <c r="BJ328" s="89">
        <v>353.5</v>
      </c>
      <c r="BK328" s="59">
        <f t="shared" si="87"/>
        <v>338687.43795999995</v>
      </c>
      <c r="BL328" s="60">
        <f>(BK328=BK2101)*AX328</f>
        <v>0</v>
      </c>
      <c r="BM328" s="85">
        <f>(BK328=BK2101)*AY328</f>
        <v>0</v>
      </c>
      <c r="BN328" s="85">
        <f t="shared" si="88"/>
        <v>0</v>
      </c>
      <c r="BO328" s="85">
        <f t="shared" si="89"/>
        <v>0</v>
      </c>
      <c r="BP328" s="60">
        <f>(BK328=BK2099)*AX328</f>
        <v>0</v>
      </c>
      <c r="BQ328" s="64">
        <f>(BK328=BK2099)*AY328</f>
        <v>0</v>
      </c>
      <c r="BR328" s="85">
        <f t="shared" si="78"/>
        <v>0</v>
      </c>
      <c r="BS328" s="85">
        <f t="shared" si="79"/>
        <v>0</v>
      </c>
      <c r="BT328" s="59">
        <f>(J19-BI328)*J10</f>
        <v>-170787.50594</v>
      </c>
      <c r="BU328" s="59">
        <f>(J21-BJ328)*J12</f>
        <v>509474.94389999995</v>
      </c>
      <c r="BV328" s="66"/>
      <c r="BW328" s="66"/>
      <c r="BX328" s="67"/>
      <c r="BY328" s="67"/>
      <c r="BZ328" s="67"/>
      <c r="CE328" s="92"/>
      <c r="CF328" s="76"/>
      <c r="CH328" s="67"/>
      <c r="CI328" s="67"/>
      <c r="CJ328" s="67"/>
      <c r="CK328" s="67"/>
      <c r="CL328" s="1"/>
      <c r="CM328" s="1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  <c r="DF328" s="3"/>
      <c r="DG328" s="3"/>
      <c r="DH328" s="3"/>
      <c r="DI328" s="3"/>
      <c r="DJ328" s="3"/>
      <c r="DK328" s="3"/>
      <c r="DL328" s="3"/>
      <c r="DM328" s="3"/>
      <c r="DN328" s="3"/>
      <c r="DO328" s="3"/>
      <c r="DP328" s="3"/>
      <c r="DQ328" s="3"/>
      <c r="DR328" s="3"/>
      <c r="DS328" s="3"/>
    </row>
    <row r="329" spans="2:123" ht="21" customHeight="1" x14ac:dyDescent="0.25">
      <c r="B329" s="21">
        <f t="shared" si="80"/>
        <v>33476</v>
      </c>
      <c r="C329" s="22">
        <f t="shared" si="81"/>
        <v>0.97473442434682744</v>
      </c>
      <c r="D329" s="23">
        <f t="shared" si="82"/>
        <v>339.5</v>
      </c>
      <c r="E329" s="23">
        <f t="shared" si="83"/>
        <v>348.3</v>
      </c>
      <c r="F329" s="127">
        <f t="shared" si="84"/>
        <v>16975</v>
      </c>
      <c r="G329" s="127">
        <f t="shared" si="85"/>
        <v>52245</v>
      </c>
      <c r="H329" s="6"/>
      <c r="I329" s="3"/>
      <c r="J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T329" s="89"/>
      <c r="AU329" s="89"/>
      <c r="AX329" s="125">
        <v>33476</v>
      </c>
      <c r="AY329" s="59">
        <f t="shared" si="75"/>
        <v>0.97473442434682744</v>
      </c>
      <c r="AZ329" s="59">
        <f>BI329*K36</f>
        <v>16975</v>
      </c>
      <c r="BA329" s="59"/>
      <c r="BB329" s="59"/>
      <c r="BC329" s="59">
        <f>K41*BJ329</f>
        <v>52245</v>
      </c>
      <c r="BD329" s="59"/>
      <c r="BE329" s="59"/>
      <c r="BF329" s="59">
        <f t="shared" si="86"/>
        <v>35270</v>
      </c>
      <c r="BG329" s="60">
        <f>(AY329=AY2099)*AX329</f>
        <v>0</v>
      </c>
      <c r="BH329" s="60">
        <f>(AY329=AY2101)*AX329</f>
        <v>0</v>
      </c>
      <c r="BI329" s="89">
        <v>339.5</v>
      </c>
      <c r="BJ329" s="89">
        <v>348.3</v>
      </c>
      <c r="BK329" s="59">
        <f t="shared" si="87"/>
        <v>339729.93795999995</v>
      </c>
      <c r="BL329" s="60">
        <f>(BK329=BK2101)*AX329</f>
        <v>0</v>
      </c>
      <c r="BM329" s="85">
        <f>(BK329=BK2101)*AY329</f>
        <v>0</v>
      </c>
      <c r="BN329" s="85">
        <f t="shared" si="88"/>
        <v>0</v>
      </c>
      <c r="BO329" s="85">
        <f t="shared" si="89"/>
        <v>0</v>
      </c>
      <c r="BP329" s="60">
        <f>(BK329=BK2099)*AX329</f>
        <v>0</v>
      </c>
      <c r="BQ329" s="64">
        <f>(BK329=BK2099)*AY329</f>
        <v>0</v>
      </c>
      <c r="BR329" s="85">
        <f t="shared" si="78"/>
        <v>0</v>
      </c>
      <c r="BS329" s="85">
        <f t="shared" si="79"/>
        <v>0</v>
      </c>
      <c r="BT329" s="59">
        <f>(J19-BI329)*J10</f>
        <v>-170525.00594</v>
      </c>
      <c r="BU329" s="59">
        <f>(J21-BJ329)*J12</f>
        <v>510254.94389999995</v>
      </c>
      <c r="BV329" s="66"/>
      <c r="BW329" s="66"/>
      <c r="BX329" s="67"/>
      <c r="BY329" s="67"/>
      <c r="BZ329" s="67"/>
      <c r="CE329" s="92"/>
      <c r="CF329" s="76"/>
      <c r="CH329" s="67"/>
      <c r="CI329" s="67"/>
      <c r="CJ329" s="67"/>
      <c r="CK329" s="67"/>
      <c r="CL329" s="1"/>
      <c r="CM329" s="1"/>
      <c r="CT329" s="3"/>
      <c r="CU329" s="3"/>
      <c r="CV329" s="3"/>
      <c r="CW329" s="3"/>
      <c r="CX329" s="3"/>
      <c r="CY329" s="3"/>
      <c r="CZ329" s="3"/>
      <c r="DA329" s="3"/>
      <c r="DB329" s="3"/>
      <c r="DC329" s="3"/>
      <c r="DD329" s="3"/>
      <c r="DE329" s="3"/>
      <c r="DF329" s="3"/>
      <c r="DG329" s="3"/>
      <c r="DH329" s="3"/>
      <c r="DI329" s="3"/>
      <c r="DJ329" s="3"/>
      <c r="DK329" s="3"/>
      <c r="DL329" s="3"/>
      <c r="DM329" s="3"/>
      <c r="DN329" s="3"/>
      <c r="DO329" s="3"/>
      <c r="DP329" s="3"/>
      <c r="DQ329" s="3"/>
      <c r="DR329" s="3"/>
      <c r="DS329" s="3"/>
    </row>
    <row r="330" spans="2:123" ht="21" customHeight="1" x14ac:dyDescent="0.25">
      <c r="B330" s="21">
        <f t="shared" si="80"/>
        <v>33483</v>
      </c>
      <c r="C330" s="22">
        <f t="shared" si="81"/>
        <v>1.0227598053249356</v>
      </c>
      <c r="D330" s="23">
        <f t="shared" si="82"/>
        <v>357.25</v>
      </c>
      <c r="E330" s="23">
        <f t="shared" si="83"/>
        <v>349.3</v>
      </c>
      <c r="F330" s="127">
        <f t="shared" si="84"/>
        <v>17862.5</v>
      </c>
      <c r="G330" s="127">
        <f t="shared" si="85"/>
        <v>52395</v>
      </c>
      <c r="H330" s="6"/>
      <c r="I330" s="3"/>
      <c r="J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T330" s="89"/>
      <c r="AU330" s="89"/>
      <c r="AX330" s="125">
        <v>33483</v>
      </c>
      <c r="AY330" s="59">
        <f t="shared" ref="AY330:AY393" si="90">BI330/BJ330</f>
        <v>1.0227598053249356</v>
      </c>
      <c r="AZ330" s="59">
        <f>BI330*K36</f>
        <v>17862.5</v>
      </c>
      <c r="BA330" s="59"/>
      <c r="BB330" s="59"/>
      <c r="BC330" s="59">
        <f>K41*BJ330</f>
        <v>52395</v>
      </c>
      <c r="BD330" s="59"/>
      <c r="BE330" s="59"/>
      <c r="BF330" s="59">
        <f t="shared" si="86"/>
        <v>34532.5</v>
      </c>
      <c r="BG330" s="60">
        <f>(AY330=AY2099)*AX330</f>
        <v>0</v>
      </c>
      <c r="BH330" s="60">
        <f>(AY330=AY2101)*AX330</f>
        <v>0</v>
      </c>
      <c r="BI330" s="89">
        <v>357.25</v>
      </c>
      <c r="BJ330" s="89">
        <v>349.3</v>
      </c>
      <c r="BK330" s="59">
        <f t="shared" si="87"/>
        <v>340467.43795999995</v>
      </c>
      <c r="BL330" s="60">
        <f>(BK330=BK2101)*AX330</f>
        <v>0</v>
      </c>
      <c r="BM330" s="85">
        <f>(BK330=BK2101)*AY330</f>
        <v>0</v>
      </c>
      <c r="BN330" s="85">
        <f t="shared" si="88"/>
        <v>0</v>
      </c>
      <c r="BO330" s="85">
        <f t="shared" si="89"/>
        <v>0</v>
      </c>
      <c r="BP330" s="60">
        <f>(BK330=BK2099)*AX330</f>
        <v>0</v>
      </c>
      <c r="BQ330" s="64">
        <f>(BK330=BK2099)*AY330</f>
        <v>0</v>
      </c>
      <c r="BR330" s="85">
        <f t="shared" si="78"/>
        <v>0</v>
      </c>
      <c r="BS330" s="85">
        <f t="shared" si="79"/>
        <v>0</v>
      </c>
      <c r="BT330" s="59">
        <f>(J19-BI330)*J10</f>
        <v>-169637.50594</v>
      </c>
      <c r="BU330" s="59">
        <f>(J21-BJ330)*J12</f>
        <v>510104.94389999995</v>
      </c>
      <c r="BV330" s="66"/>
      <c r="BW330" s="66"/>
      <c r="BX330" s="67"/>
      <c r="BY330" s="67"/>
      <c r="BZ330" s="67"/>
      <c r="CE330" s="92"/>
      <c r="CF330" s="76"/>
      <c r="CH330" s="67"/>
      <c r="CI330" s="67"/>
      <c r="CJ330" s="67"/>
      <c r="CK330" s="67"/>
      <c r="CL330" s="1"/>
      <c r="CM330" s="1"/>
      <c r="CT330" s="3"/>
      <c r="CU330" s="3"/>
      <c r="CV330" s="3"/>
      <c r="CW330" s="3"/>
      <c r="CX330" s="3"/>
      <c r="CY330" s="3"/>
      <c r="CZ330" s="3"/>
      <c r="DA330" s="3"/>
      <c r="DB330" s="3"/>
      <c r="DC330" s="3"/>
      <c r="DD330" s="3"/>
      <c r="DE330" s="3"/>
      <c r="DF330" s="3"/>
      <c r="DG330" s="3"/>
      <c r="DH330" s="3"/>
      <c r="DI330" s="3"/>
      <c r="DJ330" s="3"/>
      <c r="DK330" s="3"/>
      <c r="DL330" s="3"/>
      <c r="DM330" s="3"/>
      <c r="DN330" s="3"/>
      <c r="DO330" s="3"/>
      <c r="DP330" s="3"/>
      <c r="DQ330" s="3"/>
      <c r="DR330" s="3"/>
      <c r="DS330" s="3"/>
    </row>
    <row r="331" spans="2:123" ht="21" customHeight="1" x14ac:dyDescent="0.25">
      <c r="B331" s="21">
        <f t="shared" si="80"/>
        <v>33490</v>
      </c>
      <c r="C331" s="22">
        <f t="shared" si="81"/>
        <v>1.0081348053457293</v>
      </c>
      <c r="D331" s="23">
        <f t="shared" si="82"/>
        <v>347</v>
      </c>
      <c r="E331" s="23">
        <f t="shared" si="83"/>
        <v>344.2</v>
      </c>
      <c r="F331" s="127">
        <f t="shared" si="84"/>
        <v>17350</v>
      </c>
      <c r="G331" s="127">
        <f t="shared" si="85"/>
        <v>51630</v>
      </c>
      <c r="H331" s="6"/>
      <c r="I331" s="3"/>
      <c r="J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T331" s="89"/>
      <c r="AU331" s="89"/>
      <c r="AX331" s="125">
        <v>33490</v>
      </c>
      <c r="AY331" s="59">
        <f t="shared" si="90"/>
        <v>1.0081348053457293</v>
      </c>
      <c r="AZ331" s="59">
        <f>BI331*K36</f>
        <v>17350</v>
      </c>
      <c r="BA331" s="59"/>
      <c r="BB331" s="59"/>
      <c r="BC331" s="59">
        <f>K41*BJ331</f>
        <v>51630</v>
      </c>
      <c r="BD331" s="59"/>
      <c r="BE331" s="59"/>
      <c r="BF331" s="59">
        <f t="shared" si="86"/>
        <v>34280</v>
      </c>
      <c r="BG331" s="60">
        <f>(AY331=AY2099)*AX331</f>
        <v>0</v>
      </c>
      <c r="BH331" s="60">
        <f>(AY331=AY2101)*AX331</f>
        <v>0</v>
      </c>
      <c r="BI331" s="89">
        <v>347</v>
      </c>
      <c r="BJ331" s="89">
        <v>344.2</v>
      </c>
      <c r="BK331" s="59">
        <f t="shared" si="87"/>
        <v>340719.93796000001</v>
      </c>
      <c r="BL331" s="60">
        <f>(BK331=BK2101)*AX331</f>
        <v>0</v>
      </c>
      <c r="BM331" s="85">
        <f>(BK331=BK2101)*AY331</f>
        <v>0</v>
      </c>
      <c r="BN331" s="85">
        <f t="shared" si="88"/>
        <v>0</v>
      </c>
      <c r="BO331" s="85">
        <f t="shared" si="89"/>
        <v>0</v>
      </c>
      <c r="BP331" s="60">
        <f>(BK331=BK2099)*AX331</f>
        <v>0</v>
      </c>
      <c r="BQ331" s="64">
        <f>(BK331=BK2099)*AY331</f>
        <v>0</v>
      </c>
      <c r="BR331" s="85">
        <f t="shared" si="78"/>
        <v>0</v>
      </c>
      <c r="BS331" s="85">
        <f t="shared" si="79"/>
        <v>0</v>
      </c>
      <c r="BT331" s="59">
        <f>(J19-BI331)*J10</f>
        <v>-170150.00594</v>
      </c>
      <c r="BU331" s="59">
        <f>(J21-BJ331)*J12</f>
        <v>510869.94390000001</v>
      </c>
      <c r="BV331" s="66"/>
      <c r="BW331" s="66"/>
      <c r="BX331" s="67"/>
      <c r="BY331" s="67"/>
      <c r="BZ331" s="67"/>
      <c r="CE331" s="92"/>
      <c r="CF331" s="76"/>
      <c r="CH331" s="67"/>
      <c r="CI331" s="67"/>
      <c r="CJ331" s="67"/>
      <c r="CK331" s="67"/>
      <c r="CL331" s="1"/>
      <c r="CM331" s="1"/>
      <c r="CT331" s="3"/>
      <c r="CU331" s="3"/>
      <c r="CV331" s="3"/>
      <c r="CW331" s="3"/>
      <c r="CX331" s="3"/>
      <c r="CY331" s="3"/>
      <c r="CZ331" s="3"/>
      <c r="DA331" s="3"/>
      <c r="DB331" s="3"/>
      <c r="DC331" s="3"/>
      <c r="DD331" s="3"/>
      <c r="DE331" s="3"/>
      <c r="DF331" s="3"/>
      <c r="DG331" s="3"/>
      <c r="DH331" s="3"/>
      <c r="DI331" s="3"/>
      <c r="DJ331" s="3"/>
      <c r="DK331" s="3"/>
      <c r="DL331" s="3"/>
      <c r="DM331" s="3"/>
      <c r="DN331" s="3"/>
      <c r="DO331" s="3"/>
      <c r="DP331" s="3"/>
      <c r="DQ331" s="3"/>
      <c r="DR331" s="3"/>
      <c r="DS331" s="3"/>
    </row>
    <row r="332" spans="2:123" ht="21" customHeight="1" x14ac:dyDescent="0.25">
      <c r="B332" s="21">
        <f t="shared" si="80"/>
        <v>33497</v>
      </c>
      <c r="C332" s="22">
        <f t="shared" si="81"/>
        <v>1.0178007464829171</v>
      </c>
      <c r="D332" s="23">
        <f t="shared" si="82"/>
        <v>354.5</v>
      </c>
      <c r="E332" s="23">
        <f t="shared" si="83"/>
        <v>348.3</v>
      </c>
      <c r="F332" s="127">
        <f t="shared" si="84"/>
        <v>17725</v>
      </c>
      <c r="G332" s="127">
        <f t="shared" si="85"/>
        <v>52245</v>
      </c>
      <c r="H332" s="6"/>
      <c r="I332" s="3"/>
      <c r="J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T332" s="89"/>
      <c r="AU332" s="89"/>
      <c r="AX332" s="125">
        <v>33497</v>
      </c>
      <c r="AY332" s="59">
        <f t="shared" si="90"/>
        <v>1.0178007464829171</v>
      </c>
      <c r="AZ332" s="59">
        <f>BI332*K36</f>
        <v>17725</v>
      </c>
      <c r="BA332" s="59"/>
      <c r="BB332" s="59"/>
      <c r="BC332" s="59">
        <f>K41*BJ332</f>
        <v>52245</v>
      </c>
      <c r="BD332" s="59"/>
      <c r="BE332" s="59"/>
      <c r="BF332" s="59">
        <f t="shared" si="86"/>
        <v>34520</v>
      </c>
      <c r="BG332" s="60">
        <f>(AY332=AY2099)*AX332</f>
        <v>0</v>
      </c>
      <c r="BH332" s="60">
        <f>(AY332=AY2101)*AX332</f>
        <v>0</v>
      </c>
      <c r="BI332" s="89">
        <v>354.5</v>
      </c>
      <c r="BJ332" s="89">
        <v>348.3</v>
      </c>
      <c r="BK332" s="59">
        <f t="shared" si="87"/>
        <v>340479.93795999995</v>
      </c>
      <c r="BL332" s="60">
        <f>(BK332=BK2101)*AX332</f>
        <v>0</v>
      </c>
      <c r="BM332" s="85">
        <f>(BK332=BK2101)*AY332</f>
        <v>0</v>
      </c>
      <c r="BN332" s="85">
        <f t="shared" si="88"/>
        <v>0</v>
      </c>
      <c r="BO332" s="85">
        <f t="shared" si="89"/>
        <v>0</v>
      </c>
      <c r="BP332" s="60">
        <f>(BK332=BK2099)*AX332</f>
        <v>0</v>
      </c>
      <c r="BQ332" s="64">
        <f>(BK332=BK2099)*AY332</f>
        <v>0</v>
      </c>
      <c r="BR332" s="85">
        <f t="shared" si="78"/>
        <v>0</v>
      </c>
      <c r="BS332" s="85">
        <f t="shared" si="79"/>
        <v>0</v>
      </c>
      <c r="BT332" s="59">
        <f>(J19-BI332)*J10</f>
        <v>-169775.00594</v>
      </c>
      <c r="BU332" s="59">
        <f>(J21-BJ332)*J12</f>
        <v>510254.94389999995</v>
      </c>
      <c r="BV332" s="66"/>
      <c r="BW332" s="66"/>
      <c r="BX332" s="67"/>
      <c r="BY332" s="67"/>
      <c r="BZ332" s="67"/>
      <c r="CE332" s="92"/>
      <c r="CF332" s="76"/>
      <c r="CH332" s="67"/>
      <c r="CI332" s="67"/>
      <c r="CJ332" s="67"/>
      <c r="CK332" s="67"/>
      <c r="CL332" s="1"/>
      <c r="CM332" s="1"/>
      <c r="CT332" s="3"/>
      <c r="CU332" s="3"/>
      <c r="CV332" s="3"/>
      <c r="CW332" s="3"/>
      <c r="CX332" s="3"/>
      <c r="CY332" s="3"/>
      <c r="CZ332" s="3"/>
      <c r="DA332" s="3"/>
      <c r="DB332" s="3"/>
      <c r="DC332" s="3"/>
      <c r="DD332" s="3"/>
      <c r="DE332" s="3"/>
      <c r="DF332" s="3"/>
      <c r="DG332" s="3"/>
      <c r="DH332" s="3"/>
      <c r="DI332" s="3"/>
      <c r="DJ332" s="3"/>
      <c r="DK332" s="3"/>
      <c r="DL332" s="3"/>
      <c r="DM332" s="3"/>
      <c r="DN332" s="3"/>
      <c r="DO332" s="3"/>
      <c r="DP332" s="3"/>
      <c r="DQ332" s="3"/>
      <c r="DR332" s="3"/>
      <c r="DS332" s="3"/>
    </row>
    <row r="333" spans="2:123" ht="21" customHeight="1" x14ac:dyDescent="0.25">
      <c r="B333" s="21">
        <f t="shared" si="80"/>
        <v>33504</v>
      </c>
      <c r="C333" s="22">
        <f t="shared" si="81"/>
        <v>1.0028735632183907</v>
      </c>
      <c r="D333" s="23">
        <f t="shared" si="82"/>
        <v>349</v>
      </c>
      <c r="E333" s="23">
        <f t="shared" si="83"/>
        <v>348</v>
      </c>
      <c r="F333" s="127">
        <f t="shared" si="84"/>
        <v>17450</v>
      </c>
      <c r="G333" s="127">
        <f t="shared" si="85"/>
        <v>52200</v>
      </c>
      <c r="H333" s="6"/>
      <c r="I333" s="3"/>
      <c r="J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T333" s="89"/>
      <c r="AU333" s="89"/>
      <c r="AX333" s="125">
        <v>33504</v>
      </c>
      <c r="AY333" s="59">
        <f t="shared" si="90"/>
        <v>1.0028735632183907</v>
      </c>
      <c r="AZ333" s="59">
        <f>BI333*K36</f>
        <v>17450</v>
      </c>
      <c r="BA333" s="59"/>
      <c r="BB333" s="59"/>
      <c r="BC333" s="59">
        <f>K41*BJ333</f>
        <v>52200</v>
      </c>
      <c r="BD333" s="59"/>
      <c r="BE333" s="59"/>
      <c r="BF333" s="59">
        <f t="shared" si="86"/>
        <v>34750</v>
      </c>
      <c r="BG333" s="60">
        <f>(AY333=AY2099)*AX333</f>
        <v>0</v>
      </c>
      <c r="BH333" s="60">
        <f>(AY333=AY2101)*AX333</f>
        <v>0</v>
      </c>
      <c r="BI333" s="89">
        <v>349</v>
      </c>
      <c r="BJ333" s="89">
        <v>348</v>
      </c>
      <c r="BK333" s="59">
        <f t="shared" si="87"/>
        <v>340249.93795999995</v>
      </c>
      <c r="BL333" s="60">
        <f>(BK333=BK2101)*AX333</f>
        <v>0</v>
      </c>
      <c r="BM333" s="85">
        <f>(BK333=BK2101)*AY333</f>
        <v>0</v>
      </c>
      <c r="BN333" s="85">
        <f t="shared" si="88"/>
        <v>0</v>
      </c>
      <c r="BO333" s="85">
        <f t="shared" si="89"/>
        <v>0</v>
      </c>
      <c r="BP333" s="60">
        <f>(BK333=BK2099)*AX333</f>
        <v>0</v>
      </c>
      <c r="BQ333" s="64">
        <f>(BK333=BK2099)*AY333</f>
        <v>0</v>
      </c>
      <c r="BR333" s="85">
        <f t="shared" si="78"/>
        <v>0</v>
      </c>
      <c r="BS333" s="85">
        <f t="shared" si="79"/>
        <v>0</v>
      </c>
      <c r="BT333" s="59">
        <f>(J19-BI333)*J10</f>
        <v>-170050.00594</v>
      </c>
      <c r="BU333" s="59">
        <f>(J21-BJ333)*J12</f>
        <v>510299.94389999995</v>
      </c>
      <c r="BV333" s="66"/>
      <c r="BW333" s="66"/>
      <c r="BX333" s="67"/>
      <c r="BY333" s="67"/>
      <c r="BZ333" s="67"/>
      <c r="CE333" s="92"/>
      <c r="CF333" s="76"/>
      <c r="CH333" s="67"/>
      <c r="CI333" s="67"/>
      <c r="CJ333" s="67"/>
      <c r="CK333" s="67"/>
      <c r="CL333" s="1"/>
      <c r="CM333" s="1"/>
      <c r="CT333" s="3"/>
      <c r="CU333" s="3"/>
      <c r="CV333" s="3"/>
      <c r="CW333" s="3"/>
      <c r="CX333" s="3"/>
      <c r="CY333" s="3"/>
      <c r="CZ333" s="3"/>
      <c r="DA333" s="3"/>
      <c r="DB333" s="3"/>
      <c r="DC333" s="3"/>
      <c r="DD333" s="3"/>
      <c r="DE333" s="3"/>
      <c r="DF333" s="3"/>
      <c r="DG333" s="3"/>
      <c r="DH333" s="3"/>
      <c r="DI333" s="3"/>
      <c r="DJ333" s="3"/>
      <c r="DK333" s="3"/>
      <c r="DL333" s="3"/>
      <c r="DM333" s="3"/>
      <c r="DN333" s="3"/>
      <c r="DO333" s="3"/>
      <c r="DP333" s="3"/>
      <c r="DQ333" s="3"/>
      <c r="DR333" s="3"/>
      <c r="DS333" s="3"/>
    </row>
    <row r="334" spans="2:123" ht="21" customHeight="1" x14ac:dyDescent="0.25">
      <c r="B334" s="21">
        <f t="shared" si="80"/>
        <v>33511</v>
      </c>
      <c r="C334" s="22">
        <f t="shared" si="81"/>
        <v>0.99860432658757847</v>
      </c>
      <c r="D334" s="23">
        <f t="shared" si="82"/>
        <v>357.75</v>
      </c>
      <c r="E334" s="23">
        <f t="shared" si="83"/>
        <v>358.25</v>
      </c>
      <c r="F334" s="127">
        <f t="shared" si="84"/>
        <v>17887.5</v>
      </c>
      <c r="G334" s="127">
        <f t="shared" si="85"/>
        <v>53737.5</v>
      </c>
      <c r="H334" s="6"/>
      <c r="I334" s="3"/>
      <c r="J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T334" s="89"/>
      <c r="AU334" s="89"/>
      <c r="AX334" s="125">
        <v>33511</v>
      </c>
      <c r="AY334" s="59">
        <f t="shared" si="90"/>
        <v>0.99860432658757847</v>
      </c>
      <c r="AZ334" s="59">
        <f>BI334*K36</f>
        <v>17887.5</v>
      </c>
      <c r="BA334" s="59"/>
      <c r="BB334" s="59"/>
      <c r="BC334" s="59">
        <f>K41*BJ334</f>
        <v>53737.5</v>
      </c>
      <c r="BD334" s="59"/>
      <c r="BE334" s="59"/>
      <c r="BF334" s="59">
        <f t="shared" si="86"/>
        <v>35850</v>
      </c>
      <c r="BG334" s="60">
        <f>(AY334=AY2099)*AX334</f>
        <v>0</v>
      </c>
      <c r="BH334" s="60">
        <f>(AY334=AY2101)*AX334</f>
        <v>0</v>
      </c>
      <c r="BI334" s="89">
        <v>357.75</v>
      </c>
      <c r="BJ334" s="89">
        <v>358.25</v>
      </c>
      <c r="BK334" s="59">
        <f t="shared" si="87"/>
        <v>339149.93795999995</v>
      </c>
      <c r="BL334" s="60">
        <f>(BK334=BK2101)*AX334</f>
        <v>0</v>
      </c>
      <c r="BM334" s="85">
        <f>(BK334=BK2101)*AY334</f>
        <v>0</v>
      </c>
      <c r="BN334" s="85">
        <f t="shared" si="88"/>
        <v>0</v>
      </c>
      <c r="BO334" s="85">
        <f t="shared" si="89"/>
        <v>0</v>
      </c>
      <c r="BP334" s="60">
        <f>(BK334=BK2099)*AX334</f>
        <v>0</v>
      </c>
      <c r="BQ334" s="64">
        <f>(BK334=BK2099)*AY334</f>
        <v>0</v>
      </c>
      <c r="BR334" s="85">
        <f t="shared" si="78"/>
        <v>0</v>
      </c>
      <c r="BS334" s="85">
        <f t="shared" si="79"/>
        <v>0</v>
      </c>
      <c r="BT334" s="59">
        <f>(J19-BI334)*J10</f>
        <v>-169612.50594</v>
      </c>
      <c r="BU334" s="59">
        <f>(J21-BJ334)*J12</f>
        <v>508762.44389999995</v>
      </c>
      <c r="BV334" s="66"/>
      <c r="BW334" s="66"/>
      <c r="BX334" s="67"/>
      <c r="BY334" s="67"/>
      <c r="BZ334" s="67"/>
      <c r="CE334" s="92"/>
      <c r="CF334" s="76"/>
      <c r="CH334" s="67"/>
      <c r="CI334" s="67"/>
      <c r="CJ334" s="67"/>
      <c r="CK334" s="67"/>
      <c r="CL334" s="1"/>
      <c r="CM334" s="1"/>
      <c r="CT334" s="3"/>
      <c r="CU334" s="3"/>
      <c r="CV334" s="3"/>
      <c r="CW334" s="3"/>
      <c r="CX334" s="3"/>
      <c r="CY334" s="3"/>
      <c r="CZ334" s="3"/>
      <c r="DA334" s="3"/>
      <c r="DB334" s="3"/>
      <c r="DC334" s="3"/>
      <c r="DD334" s="3"/>
      <c r="DE334" s="3"/>
      <c r="DF334" s="3"/>
      <c r="DG334" s="3"/>
      <c r="DH334" s="3"/>
      <c r="DI334" s="3"/>
      <c r="DJ334" s="3"/>
      <c r="DK334" s="3"/>
      <c r="DL334" s="3"/>
      <c r="DM334" s="3"/>
      <c r="DN334" s="3"/>
      <c r="DO334" s="3"/>
      <c r="DP334" s="3"/>
      <c r="DQ334" s="3"/>
      <c r="DR334" s="3"/>
      <c r="DS334" s="3"/>
    </row>
    <row r="335" spans="2:123" ht="21" customHeight="1" x14ac:dyDescent="0.25">
      <c r="B335" s="21">
        <f t="shared" si="80"/>
        <v>33518</v>
      </c>
      <c r="C335" s="22">
        <f t="shared" si="81"/>
        <v>1.0414349276974415</v>
      </c>
      <c r="D335" s="23">
        <f t="shared" si="82"/>
        <v>374.5</v>
      </c>
      <c r="E335" s="23">
        <f t="shared" si="83"/>
        <v>359.6</v>
      </c>
      <c r="F335" s="127">
        <f t="shared" si="84"/>
        <v>18725</v>
      </c>
      <c r="G335" s="127">
        <f t="shared" si="85"/>
        <v>53940</v>
      </c>
      <c r="H335" s="6"/>
      <c r="I335" s="3"/>
      <c r="J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T335" s="89"/>
      <c r="AU335" s="89"/>
      <c r="AX335" s="125">
        <v>33518</v>
      </c>
      <c r="AY335" s="59">
        <f t="shared" si="90"/>
        <v>1.0414349276974415</v>
      </c>
      <c r="AZ335" s="59">
        <f>BI335*K36</f>
        <v>18725</v>
      </c>
      <c r="BA335" s="59"/>
      <c r="BB335" s="59"/>
      <c r="BC335" s="59">
        <f>K41*BJ335</f>
        <v>53940</v>
      </c>
      <c r="BD335" s="59"/>
      <c r="BE335" s="59"/>
      <c r="BF335" s="59">
        <f t="shared" si="86"/>
        <v>35215</v>
      </c>
      <c r="BG335" s="60">
        <f>(AY335=AY2099)*AX335</f>
        <v>0</v>
      </c>
      <c r="BH335" s="60">
        <f>(AY335=AY2101)*AX335</f>
        <v>0</v>
      </c>
      <c r="BI335" s="89">
        <v>374.5</v>
      </c>
      <c r="BJ335" s="89">
        <v>359.6</v>
      </c>
      <c r="BK335" s="59">
        <f t="shared" si="87"/>
        <v>339784.93796000001</v>
      </c>
      <c r="BL335" s="60">
        <f>(BK335=BK2101)*AX335</f>
        <v>0</v>
      </c>
      <c r="BM335" s="85">
        <f>(BK335=BK2101)*AY335</f>
        <v>0</v>
      </c>
      <c r="BN335" s="85">
        <f t="shared" si="88"/>
        <v>0</v>
      </c>
      <c r="BO335" s="85">
        <f t="shared" si="89"/>
        <v>0</v>
      </c>
      <c r="BP335" s="60">
        <f>(BK335=BK2099)*AX335</f>
        <v>0</v>
      </c>
      <c r="BQ335" s="64">
        <f>(BK335=BK2099)*AY335</f>
        <v>0</v>
      </c>
      <c r="BR335" s="85">
        <f t="shared" si="78"/>
        <v>0</v>
      </c>
      <c r="BS335" s="85">
        <f t="shared" si="79"/>
        <v>0</v>
      </c>
      <c r="BT335" s="59">
        <f>(J19-BI335)*J10</f>
        <v>-168775.00594</v>
      </c>
      <c r="BU335" s="59">
        <f>(J21-BJ335)*J12</f>
        <v>508559.94390000001</v>
      </c>
      <c r="BV335" s="66"/>
      <c r="BW335" s="66"/>
      <c r="BX335" s="67"/>
      <c r="BY335" s="67"/>
      <c r="BZ335" s="67"/>
      <c r="CE335" s="92"/>
      <c r="CF335" s="76"/>
      <c r="CH335" s="67"/>
      <c r="CI335" s="67"/>
      <c r="CJ335" s="67"/>
      <c r="CK335" s="67"/>
      <c r="CL335" s="1"/>
      <c r="CM335" s="1"/>
      <c r="CT335" s="3"/>
      <c r="CU335" s="3"/>
      <c r="CV335" s="3"/>
      <c r="CW335" s="3"/>
      <c r="CX335" s="3"/>
      <c r="CY335" s="3"/>
      <c r="CZ335" s="3"/>
      <c r="DA335" s="3"/>
      <c r="DB335" s="3"/>
      <c r="DC335" s="3"/>
      <c r="DD335" s="3"/>
      <c r="DE335" s="3"/>
      <c r="DF335" s="3"/>
      <c r="DG335" s="3"/>
      <c r="DH335" s="3"/>
      <c r="DI335" s="3"/>
      <c r="DJ335" s="3"/>
      <c r="DK335" s="3"/>
      <c r="DL335" s="3"/>
      <c r="DM335" s="3"/>
      <c r="DN335" s="3"/>
      <c r="DO335" s="3"/>
      <c r="DP335" s="3"/>
      <c r="DQ335" s="3"/>
      <c r="DR335" s="3"/>
      <c r="DS335" s="3"/>
    </row>
    <row r="336" spans="2:123" ht="21" customHeight="1" x14ac:dyDescent="0.25">
      <c r="B336" s="21">
        <f t="shared" si="80"/>
        <v>33525</v>
      </c>
      <c r="C336" s="22">
        <f t="shared" si="81"/>
        <v>1.0223973454997928</v>
      </c>
      <c r="D336" s="23">
        <f t="shared" si="82"/>
        <v>369.75</v>
      </c>
      <c r="E336" s="23">
        <f t="shared" si="83"/>
        <v>361.65</v>
      </c>
      <c r="F336" s="127">
        <f t="shared" si="84"/>
        <v>18487.5</v>
      </c>
      <c r="G336" s="127">
        <f t="shared" si="85"/>
        <v>54247.5</v>
      </c>
      <c r="H336" s="6"/>
      <c r="I336" s="3"/>
      <c r="J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T336" s="89"/>
      <c r="AU336" s="89"/>
      <c r="AX336" s="125">
        <v>33525</v>
      </c>
      <c r="AY336" s="59">
        <f t="shared" si="90"/>
        <v>1.0223973454997928</v>
      </c>
      <c r="AZ336" s="59">
        <f>BI336*K36</f>
        <v>18487.5</v>
      </c>
      <c r="BA336" s="59"/>
      <c r="BB336" s="59"/>
      <c r="BC336" s="59">
        <f>K41*BJ336</f>
        <v>54247.5</v>
      </c>
      <c r="BD336" s="59"/>
      <c r="BE336" s="59"/>
      <c r="BF336" s="59">
        <f t="shared" si="86"/>
        <v>35760</v>
      </c>
      <c r="BG336" s="60">
        <f>(AY336=AY2099)*AX336</f>
        <v>0</v>
      </c>
      <c r="BH336" s="60">
        <f>(AY336=AY2101)*AX336</f>
        <v>0</v>
      </c>
      <c r="BI336" s="89">
        <v>369.75</v>
      </c>
      <c r="BJ336" s="89">
        <v>361.65</v>
      </c>
      <c r="BK336" s="59">
        <f t="shared" si="87"/>
        <v>339239.93795999995</v>
      </c>
      <c r="BL336" s="60">
        <f>(BK336=BK2101)*AX336</f>
        <v>0</v>
      </c>
      <c r="BM336" s="85">
        <f>(BK336=BK2101)*AY336</f>
        <v>0</v>
      </c>
      <c r="BN336" s="85">
        <f t="shared" si="88"/>
        <v>0</v>
      </c>
      <c r="BO336" s="85">
        <f t="shared" si="89"/>
        <v>0</v>
      </c>
      <c r="BP336" s="60">
        <f>(BK336=BK2099)*AX336</f>
        <v>0</v>
      </c>
      <c r="BQ336" s="64">
        <f>(BK336=BK2099)*AY336</f>
        <v>0</v>
      </c>
      <c r="BR336" s="85">
        <f t="shared" si="78"/>
        <v>0</v>
      </c>
      <c r="BS336" s="85">
        <f t="shared" si="79"/>
        <v>0</v>
      </c>
      <c r="BT336" s="59">
        <f>(J19-BI336)*J10</f>
        <v>-169012.50594</v>
      </c>
      <c r="BU336" s="59">
        <f>(J21-BJ336)*J12</f>
        <v>508252.44389999995</v>
      </c>
      <c r="BV336" s="66"/>
      <c r="BW336" s="66"/>
      <c r="BX336" s="67"/>
      <c r="BY336" s="67"/>
      <c r="BZ336" s="67"/>
      <c r="CE336" s="92"/>
      <c r="CF336" s="76"/>
      <c r="CH336" s="67"/>
      <c r="CI336" s="67"/>
      <c r="CJ336" s="67"/>
      <c r="CK336" s="67"/>
      <c r="CL336" s="1"/>
      <c r="CM336" s="1"/>
      <c r="CT336" s="3"/>
      <c r="CU336" s="3"/>
      <c r="CV336" s="3"/>
      <c r="CW336" s="3"/>
      <c r="CX336" s="3"/>
      <c r="CY336" s="3"/>
      <c r="CZ336" s="3"/>
      <c r="DA336" s="3"/>
      <c r="DB336" s="3"/>
      <c r="DC336" s="3"/>
      <c r="DD336" s="3"/>
      <c r="DE336" s="3"/>
      <c r="DF336" s="3"/>
      <c r="DG336" s="3"/>
      <c r="DH336" s="3"/>
      <c r="DI336" s="3"/>
      <c r="DJ336" s="3"/>
      <c r="DK336" s="3"/>
      <c r="DL336" s="3"/>
      <c r="DM336" s="3"/>
      <c r="DN336" s="3"/>
      <c r="DO336" s="3"/>
      <c r="DP336" s="3"/>
      <c r="DQ336" s="3"/>
      <c r="DR336" s="3"/>
      <c r="DS336" s="3"/>
    </row>
    <row r="337" spans="2:123" ht="21" customHeight="1" x14ac:dyDescent="0.25">
      <c r="B337" s="21">
        <f t="shared" si="80"/>
        <v>33532</v>
      </c>
      <c r="C337" s="22">
        <f t="shared" si="81"/>
        <v>1.0102692200943657</v>
      </c>
      <c r="D337" s="23">
        <f t="shared" si="82"/>
        <v>364</v>
      </c>
      <c r="E337" s="23">
        <f t="shared" si="83"/>
        <v>360.3</v>
      </c>
      <c r="F337" s="127">
        <f t="shared" si="84"/>
        <v>18200</v>
      </c>
      <c r="G337" s="127">
        <f t="shared" si="85"/>
        <v>54045</v>
      </c>
      <c r="H337" s="6"/>
      <c r="I337" s="3"/>
      <c r="J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T337" s="89"/>
      <c r="AU337" s="89"/>
      <c r="AX337" s="125">
        <v>33532</v>
      </c>
      <c r="AY337" s="59">
        <f t="shared" si="90"/>
        <v>1.0102692200943657</v>
      </c>
      <c r="AZ337" s="59">
        <f>BI337*K36</f>
        <v>18200</v>
      </c>
      <c r="BA337" s="59"/>
      <c r="BB337" s="59"/>
      <c r="BC337" s="59">
        <f>K41*BJ337</f>
        <v>54045</v>
      </c>
      <c r="BD337" s="59"/>
      <c r="BE337" s="59"/>
      <c r="BF337" s="59">
        <f t="shared" si="86"/>
        <v>35845</v>
      </c>
      <c r="BG337" s="60">
        <f>(AY337=AY2099)*AX337</f>
        <v>0</v>
      </c>
      <c r="BH337" s="60">
        <f>(AY337=AY2101)*AX337</f>
        <v>0</v>
      </c>
      <c r="BI337" s="89">
        <v>364</v>
      </c>
      <c r="BJ337" s="89">
        <v>360.3</v>
      </c>
      <c r="BK337" s="59">
        <f t="shared" si="87"/>
        <v>339154.93795999995</v>
      </c>
      <c r="BL337" s="60">
        <f>(BK337=BK2101)*AX337</f>
        <v>0</v>
      </c>
      <c r="BM337" s="85">
        <f>(BK337=BK2101)*AY337</f>
        <v>0</v>
      </c>
      <c r="BN337" s="85">
        <f t="shared" si="88"/>
        <v>0</v>
      </c>
      <c r="BO337" s="85">
        <f t="shared" si="89"/>
        <v>0</v>
      </c>
      <c r="BP337" s="60">
        <f>(BK337=BK2099)*AX337</f>
        <v>0</v>
      </c>
      <c r="BQ337" s="64">
        <f>(BK337=BK2099)*AY337</f>
        <v>0</v>
      </c>
      <c r="BR337" s="85">
        <f t="shared" si="78"/>
        <v>0</v>
      </c>
      <c r="BS337" s="85">
        <f t="shared" si="79"/>
        <v>0</v>
      </c>
      <c r="BT337" s="59">
        <f>(J19-BI337)*J10</f>
        <v>-169300.00594</v>
      </c>
      <c r="BU337" s="59">
        <f>(J21-BJ337)*J12</f>
        <v>508454.94389999995</v>
      </c>
      <c r="BV337" s="66"/>
      <c r="BW337" s="66"/>
      <c r="BX337" s="67"/>
      <c r="BY337" s="67"/>
      <c r="BZ337" s="67"/>
      <c r="CE337" s="92"/>
      <c r="CF337" s="76"/>
      <c r="CH337" s="67"/>
      <c r="CI337" s="67"/>
      <c r="CJ337" s="67"/>
      <c r="CK337" s="67"/>
      <c r="CL337" s="1"/>
      <c r="CM337" s="1"/>
      <c r="CT337" s="3"/>
      <c r="CU337" s="3"/>
      <c r="CV337" s="3"/>
      <c r="CW337" s="3"/>
      <c r="CX337" s="3"/>
      <c r="CY337" s="3"/>
      <c r="CZ337" s="3"/>
      <c r="DA337" s="3"/>
      <c r="DB337" s="3"/>
      <c r="DC337" s="3"/>
      <c r="DD337" s="3"/>
      <c r="DE337" s="3"/>
      <c r="DF337" s="3"/>
      <c r="DG337" s="3"/>
      <c r="DH337" s="3"/>
      <c r="DI337" s="3"/>
      <c r="DJ337" s="3"/>
      <c r="DK337" s="3"/>
      <c r="DL337" s="3"/>
      <c r="DM337" s="3"/>
      <c r="DN337" s="3"/>
      <c r="DO337" s="3"/>
      <c r="DP337" s="3"/>
      <c r="DQ337" s="3"/>
      <c r="DR337" s="3"/>
      <c r="DS337" s="3"/>
    </row>
    <row r="338" spans="2:123" ht="21" customHeight="1" x14ac:dyDescent="0.25">
      <c r="B338" s="21">
        <f t="shared" si="80"/>
        <v>33539</v>
      </c>
      <c r="C338" s="22">
        <f t="shared" si="81"/>
        <v>1.0151856017997749</v>
      </c>
      <c r="D338" s="23">
        <f t="shared" si="82"/>
        <v>361</v>
      </c>
      <c r="E338" s="23">
        <f t="shared" si="83"/>
        <v>355.6</v>
      </c>
      <c r="F338" s="127">
        <f t="shared" si="84"/>
        <v>18050</v>
      </c>
      <c r="G338" s="127">
        <f t="shared" si="85"/>
        <v>53340</v>
      </c>
      <c r="H338" s="6"/>
      <c r="I338" s="3"/>
      <c r="J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T338" s="89"/>
      <c r="AU338" s="89"/>
      <c r="AX338" s="125">
        <v>33539</v>
      </c>
      <c r="AY338" s="59">
        <f t="shared" si="90"/>
        <v>1.0151856017997749</v>
      </c>
      <c r="AZ338" s="59">
        <f>BI338*K36</f>
        <v>18050</v>
      </c>
      <c r="BA338" s="59"/>
      <c r="BB338" s="59"/>
      <c r="BC338" s="59">
        <f>K41*BJ338</f>
        <v>53340</v>
      </c>
      <c r="BD338" s="59"/>
      <c r="BE338" s="59"/>
      <c r="BF338" s="59">
        <f t="shared" si="86"/>
        <v>35290</v>
      </c>
      <c r="BG338" s="60">
        <f>(AY338=AY2099)*AX338</f>
        <v>0</v>
      </c>
      <c r="BH338" s="60">
        <f>(AY338=AY2101)*AX338</f>
        <v>0</v>
      </c>
      <c r="BI338" s="89">
        <v>361</v>
      </c>
      <c r="BJ338" s="89">
        <v>355.6</v>
      </c>
      <c r="BK338" s="59">
        <f t="shared" si="87"/>
        <v>339709.93796000001</v>
      </c>
      <c r="BL338" s="60">
        <f>(BK338=BK2101)*AX338</f>
        <v>0</v>
      </c>
      <c r="BM338" s="85">
        <f>(BK338=BK2101)*AY338</f>
        <v>0</v>
      </c>
      <c r="BN338" s="85">
        <f t="shared" si="88"/>
        <v>0</v>
      </c>
      <c r="BO338" s="85">
        <f t="shared" si="89"/>
        <v>0</v>
      </c>
      <c r="BP338" s="60">
        <f>(BK338=BK2099)*AX338</f>
        <v>0</v>
      </c>
      <c r="BQ338" s="64">
        <f>(BK338=BK2099)*AY338</f>
        <v>0</v>
      </c>
      <c r="BR338" s="85">
        <f t="shared" si="78"/>
        <v>0</v>
      </c>
      <c r="BS338" s="85">
        <f t="shared" si="79"/>
        <v>0</v>
      </c>
      <c r="BT338" s="59">
        <f>(J19-BI338)*J10</f>
        <v>-169450.00594</v>
      </c>
      <c r="BU338" s="59">
        <f>(J21-BJ338)*J12</f>
        <v>509159.94390000001</v>
      </c>
      <c r="BV338" s="66"/>
      <c r="BW338" s="66"/>
      <c r="BX338" s="67"/>
      <c r="BY338" s="67"/>
      <c r="BZ338" s="67"/>
      <c r="CE338" s="92"/>
      <c r="CF338" s="76"/>
      <c r="CH338" s="67"/>
      <c r="CI338" s="67"/>
      <c r="CJ338" s="67"/>
      <c r="CK338" s="67"/>
      <c r="CL338" s="1"/>
      <c r="CM338" s="1"/>
      <c r="CT338" s="3"/>
      <c r="CU338" s="3"/>
      <c r="CV338" s="3"/>
      <c r="CW338" s="3"/>
      <c r="CX338" s="3"/>
      <c r="CY338" s="3"/>
      <c r="CZ338" s="3"/>
      <c r="DA338" s="3"/>
      <c r="DB338" s="3"/>
      <c r="DC338" s="3"/>
      <c r="DD338" s="3"/>
      <c r="DE338" s="3"/>
      <c r="DF338" s="3"/>
      <c r="DG338" s="3"/>
      <c r="DH338" s="3"/>
      <c r="DI338" s="3"/>
      <c r="DJ338" s="3"/>
      <c r="DK338" s="3"/>
      <c r="DL338" s="3"/>
      <c r="DM338" s="3"/>
      <c r="DN338" s="3"/>
      <c r="DO338" s="3"/>
      <c r="DP338" s="3"/>
      <c r="DQ338" s="3"/>
      <c r="DR338" s="3"/>
      <c r="DS338" s="3"/>
    </row>
    <row r="339" spans="2:123" ht="21" customHeight="1" x14ac:dyDescent="0.25">
      <c r="B339" s="21">
        <f t="shared" si="80"/>
        <v>33546</v>
      </c>
      <c r="C339" s="22">
        <f t="shared" si="81"/>
        <v>1.0086170363045628</v>
      </c>
      <c r="D339" s="23">
        <f t="shared" si="82"/>
        <v>357</v>
      </c>
      <c r="E339" s="23">
        <f t="shared" si="83"/>
        <v>353.95</v>
      </c>
      <c r="F339" s="127">
        <f t="shared" si="84"/>
        <v>17850</v>
      </c>
      <c r="G339" s="127">
        <f t="shared" si="85"/>
        <v>53092.5</v>
      </c>
      <c r="H339" s="6"/>
      <c r="I339" s="3"/>
      <c r="J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T339" s="89"/>
      <c r="AU339" s="89"/>
      <c r="AX339" s="125">
        <v>33546</v>
      </c>
      <c r="AY339" s="59">
        <f t="shared" si="90"/>
        <v>1.0086170363045628</v>
      </c>
      <c r="AZ339" s="59">
        <f>BI339*K36</f>
        <v>17850</v>
      </c>
      <c r="BA339" s="59"/>
      <c r="BB339" s="59"/>
      <c r="BC339" s="59">
        <f>K41*BJ339</f>
        <v>53092.5</v>
      </c>
      <c r="BD339" s="59"/>
      <c r="BE339" s="59"/>
      <c r="BF339" s="59">
        <f t="shared" si="86"/>
        <v>35242.5</v>
      </c>
      <c r="BG339" s="60">
        <f>(AY339=AY2099)*AX339</f>
        <v>0</v>
      </c>
      <c r="BH339" s="60">
        <f>(AY339=AY2101)*AX339</f>
        <v>0</v>
      </c>
      <c r="BI339" s="89">
        <v>357</v>
      </c>
      <c r="BJ339" s="89">
        <v>353.95</v>
      </c>
      <c r="BK339" s="59">
        <f t="shared" si="87"/>
        <v>339757.43796000001</v>
      </c>
      <c r="BL339" s="60">
        <f>(BK339=BK2101)*AX339</f>
        <v>0</v>
      </c>
      <c r="BM339" s="85">
        <f>(BK339=BK2101)*AY339</f>
        <v>0</v>
      </c>
      <c r="BN339" s="85">
        <f t="shared" si="88"/>
        <v>0</v>
      </c>
      <c r="BO339" s="85">
        <f t="shared" si="89"/>
        <v>0</v>
      </c>
      <c r="BP339" s="60">
        <f>(BK339=BK2099)*AX339</f>
        <v>0</v>
      </c>
      <c r="BQ339" s="64">
        <f>(BK339=BK2099)*AY339</f>
        <v>0</v>
      </c>
      <c r="BR339" s="85">
        <f t="shared" si="78"/>
        <v>0</v>
      </c>
      <c r="BS339" s="85">
        <f t="shared" si="79"/>
        <v>0</v>
      </c>
      <c r="BT339" s="59">
        <f>(J19-BI339)*J10</f>
        <v>-169650.00594</v>
      </c>
      <c r="BU339" s="59">
        <f>(J21-BJ339)*J12</f>
        <v>509407.44390000001</v>
      </c>
      <c r="BV339" s="66"/>
      <c r="BW339" s="66"/>
      <c r="BX339" s="67"/>
      <c r="BY339" s="67"/>
      <c r="BZ339" s="67"/>
      <c r="CE339" s="92"/>
      <c r="CF339" s="76"/>
      <c r="CH339" s="67"/>
      <c r="CI339" s="67"/>
      <c r="CJ339" s="67"/>
      <c r="CK339" s="67"/>
      <c r="CL339" s="1"/>
      <c r="CM339" s="1"/>
      <c r="CT339" s="3"/>
      <c r="CU339" s="3"/>
      <c r="CV339" s="3"/>
      <c r="CW339" s="3"/>
      <c r="CX339" s="3"/>
      <c r="CY339" s="3"/>
      <c r="CZ339" s="3"/>
      <c r="DA339" s="3"/>
      <c r="DB339" s="3"/>
      <c r="DC339" s="3"/>
      <c r="DD339" s="3"/>
      <c r="DE339" s="3"/>
      <c r="DF339" s="3"/>
      <c r="DG339" s="3"/>
      <c r="DH339" s="3"/>
      <c r="DI339" s="3"/>
      <c r="DJ339" s="3"/>
      <c r="DK339" s="3"/>
      <c r="DL339" s="3"/>
      <c r="DM339" s="3"/>
      <c r="DN339" s="3"/>
      <c r="DO339" s="3"/>
      <c r="DP339" s="3"/>
      <c r="DQ339" s="3"/>
      <c r="DR339" s="3"/>
      <c r="DS339" s="3"/>
    </row>
    <row r="340" spans="2:123" ht="21" customHeight="1" x14ac:dyDescent="0.25">
      <c r="B340" s="21">
        <f t="shared" si="80"/>
        <v>33553</v>
      </c>
      <c r="C340" s="22">
        <f t="shared" si="81"/>
        <v>1.0088569056185994</v>
      </c>
      <c r="D340" s="23">
        <f t="shared" si="82"/>
        <v>364.5</v>
      </c>
      <c r="E340" s="23">
        <f t="shared" si="83"/>
        <v>361.3</v>
      </c>
      <c r="F340" s="127">
        <f t="shared" si="84"/>
        <v>18225</v>
      </c>
      <c r="G340" s="127">
        <f t="shared" si="85"/>
        <v>54195</v>
      </c>
      <c r="H340" s="6"/>
      <c r="I340" s="3"/>
      <c r="J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T340" s="89"/>
      <c r="AU340" s="89"/>
      <c r="AX340" s="125">
        <v>33553</v>
      </c>
      <c r="AY340" s="59">
        <f t="shared" si="90"/>
        <v>1.0088569056185994</v>
      </c>
      <c r="AZ340" s="59">
        <f>BI340*K36</f>
        <v>18225</v>
      </c>
      <c r="BA340" s="59"/>
      <c r="BB340" s="59"/>
      <c r="BC340" s="59">
        <f>K41*BJ340</f>
        <v>54195</v>
      </c>
      <c r="BD340" s="59"/>
      <c r="BE340" s="59"/>
      <c r="BF340" s="59">
        <f t="shared" si="86"/>
        <v>35970</v>
      </c>
      <c r="BG340" s="60">
        <f>(AY340=AY2099)*AX340</f>
        <v>0</v>
      </c>
      <c r="BH340" s="60">
        <f>(AY340=AY2101)*AX340</f>
        <v>0</v>
      </c>
      <c r="BI340" s="89">
        <v>364.5</v>
      </c>
      <c r="BJ340" s="89">
        <v>361.3</v>
      </c>
      <c r="BK340" s="59">
        <f t="shared" si="87"/>
        <v>339029.93795999995</v>
      </c>
      <c r="BL340" s="60">
        <f>(BK340=BK2101)*AX340</f>
        <v>0</v>
      </c>
      <c r="BM340" s="85">
        <f>(BK340=BK2101)*AY340</f>
        <v>0</v>
      </c>
      <c r="BN340" s="85">
        <f t="shared" si="88"/>
        <v>0</v>
      </c>
      <c r="BO340" s="85">
        <f t="shared" si="89"/>
        <v>0</v>
      </c>
      <c r="BP340" s="60">
        <f>(BK340=BK2099)*AX340</f>
        <v>0</v>
      </c>
      <c r="BQ340" s="64">
        <f>(BK340=BK2099)*AY340</f>
        <v>0</v>
      </c>
      <c r="BR340" s="85">
        <f t="shared" si="78"/>
        <v>0</v>
      </c>
      <c r="BS340" s="85">
        <f t="shared" si="79"/>
        <v>0</v>
      </c>
      <c r="BT340" s="59">
        <f>(J19-BI340)*J10</f>
        <v>-169275.00594</v>
      </c>
      <c r="BU340" s="59">
        <f>(J21-BJ340)*J12</f>
        <v>508304.94389999995</v>
      </c>
      <c r="BV340" s="66"/>
      <c r="BW340" s="66"/>
      <c r="BX340" s="67"/>
      <c r="BY340" s="67"/>
      <c r="BZ340" s="67"/>
      <c r="CE340" s="92"/>
      <c r="CF340" s="76"/>
      <c r="CH340" s="67"/>
      <c r="CI340" s="67"/>
      <c r="CJ340" s="67"/>
      <c r="CK340" s="67"/>
      <c r="CL340" s="1"/>
      <c r="CM340" s="1"/>
      <c r="CT340" s="3"/>
      <c r="CU340" s="3"/>
      <c r="CV340" s="3"/>
      <c r="CW340" s="3"/>
      <c r="CX340" s="3"/>
      <c r="CY340" s="3"/>
      <c r="CZ340" s="3"/>
      <c r="DA340" s="3"/>
      <c r="DB340" s="3"/>
      <c r="DC340" s="3"/>
      <c r="DD340" s="3"/>
      <c r="DE340" s="3"/>
      <c r="DF340" s="3"/>
      <c r="DG340" s="3"/>
      <c r="DH340" s="3"/>
      <c r="DI340" s="3"/>
      <c r="DJ340" s="3"/>
      <c r="DK340" s="3"/>
      <c r="DL340" s="3"/>
      <c r="DM340" s="3"/>
      <c r="DN340" s="3"/>
      <c r="DO340" s="3"/>
      <c r="DP340" s="3"/>
      <c r="DQ340" s="3"/>
      <c r="DR340" s="3"/>
      <c r="DS340" s="3"/>
    </row>
    <row r="341" spans="2:123" ht="21" customHeight="1" x14ac:dyDescent="0.25">
      <c r="B341" s="21">
        <f t="shared" si="80"/>
        <v>33560</v>
      </c>
      <c r="C341" s="22">
        <f t="shared" si="81"/>
        <v>1.0125033976624083</v>
      </c>
      <c r="D341" s="23">
        <f t="shared" si="82"/>
        <v>372.5</v>
      </c>
      <c r="E341" s="23">
        <f t="shared" si="83"/>
        <v>367.9</v>
      </c>
      <c r="F341" s="127">
        <f t="shared" si="84"/>
        <v>18625</v>
      </c>
      <c r="G341" s="127">
        <f t="shared" si="85"/>
        <v>55185</v>
      </c>
      <c r="H341" s="6"/>
      <c r="I341" s="3"/>
      <c r="J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T341" s="89"/>
      <c r="AU341" s="89"/>
      <c r="AX341" s="125">
        <v>33560</v>
      </c>
      <c r="AY341" s="59">
        <f t="shared" si="90"/>
        <v>1.0125033976624083</v>
      </c>
      <c r="AZ341" s="59">
        <f>BI341*K36</f>
        <v>18625</v>
      </c>
      <c r="BA341" s="59"/>
      <c r="BB341" s="59"/>
      <c r="BC341" s="59">
        <f>K41*BJ341</f>
        <v>55185</v>
      </c>
      <c r="BD341" s="59"/>
      <c r="BE341" s="59"/>
      <c r="BF341" s="59">
        <f t="shared" si="86"/>
        <v>36560</v>
      </c>
      <c r="BG341" s="60"/>
      <c r="BH341" s="60"/>
      <c r="BI341" s="89">
        <v>372.5</v>
      </c>
      <c r="BJ341" s="89">
        <v>367.9</v>
      </c>
      <c r="BK341" s="59">
        <f t="shared" si="87"/>
        <v>338439.93795999995</v>
      </c>
      <c r="BL341" s="60">
        <f>(BK341=BK2101)*AX341</f>
        <v>0</v>
      </c>
      <c r="BM341" s="85">
        <f>(BK341=BK2101)*AY341</f>
        <v>0</v>
      </c>
      <c r="BN341" s="85">
        <f t="shared" si="88"/>
        <v>0</v>
      </c>
      <c r="BO341" s="85">
        <f t="shared" si="89"/>
        <v>0</v>
      </c>
      <c r="BP341" s="60">
        <f>(BK341=BK2099)*AX341</f>
        <v>0</v>
      </c>
      <c r="BQ341" s="64">
        <f>(BK341=BK2099)*AY341</f>
        <v>0</v>
      </c>
      <c r="BR341" s="85">
        <f t="shared" si="78"/>
        <v>0</v>
      </c>
      <c r="BS341" s="85">
        <f t="shared" si="79"/>
        <v>0</v>
      </c>
      <c r="BT341" s="59">
        <f>(J19-BI341)*J10</f>
        <v>-168875.00594</v>
      </c>
      <c r="BU341" s="59">
        <f>(J21-BJ341)*J12</f>
        <v>507314.94389999995</v>
      </c>
      <c r="BV341" s="66"/>
      <c r="BW341" s="66"/>
      <c r="BX341" s="67"/>
      <c r="BY341" s="67"/>
      <c r="BZ341" s="67"/>
      <c r="CE341" s="92"/>
      <c r="CF341" s="76"/>
      <c r="CH341" s="67"/>
      <c r="CI341" s="67"/>
      <c r="CJ341" s="67"/>
      <c r="CK341" s="67"/>
      <c r="CL341" s="1"/>
      <c r="CM341" s="1"/>
      <c r="CT341" s="3"/>
      <c r="CU341" s="3"/>
      <c r="CV341" s="3"/>
      <c r="CW341" s="3"/>
      <c r="CX341" s="3"/>
      <c r="CY341" s="3"/>
      <c r="CZ341" s="3"/>
      <c r="DA341" s="3"/>
      <c r="DB341" s="3"/>
      <c r="DC341" s="3"/>
      <c r="DD341" s="3"/>
      <c r="DE341" s="3"/>
      <c r="DF341" s="3"/>
      <c r="DG341" s="3"/>
      <c r="DH341" s="3"/>
      <c r="DI341" s="3"/>
      <c r="DJ341" s="3"/>
      <c r="DK341" s="3"/>
      <c r="DL341" s="3"/>
      <c r="DM341" s="3"/>
      <c r="DN341" s="3"/>
      <c r="DO341" s="3"/>
      <c r="DP341" s="3"/>
      <c r="DQ341" s="3"/>
      <c r="DR341" s="3"/>
      <c r="DS341" s="3"/>
    </row>
    <row r="342" spans="2:123" ht="21" customHeight="1" x14ac:dyDescent="0.25">
      <c r="B342" s="21">
        <f t="shared" si="80"/>
        <v>33567</v>
      </c>
      <c r="C342" s="22">
        <f t="shared" si="81"/>
        <v>1.0084262027724926</v>
      </c>
      <c r="D342" s="23">
        <f t="shared" si="82"/>
        <v>371</v>
      </c>
      <c r="E342" s="23">
        <f t="shared" si="83"/>
        <v>367.9</v>
      </c>
      <c r="F342" s="127">
        <f t="shared" si="84"/>
        <v>18550</v>
      </c>
      <c r="G342" s="127">
        <f t="shared" si="85"/>
        <v>55185</v>
      </c>
      <c r="H342" s="6"/>
      <c r="I342" s="3"/>
      <c r="J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T342" s="89"/>
      <c r="AU342" s="89"/>
      <c r="AX342" s="125">
        <v>33567</v>
      </c>
      <c r="AY342" s="59">
        <f t="shared" si="90"/>
        <v>1.0084262027724926</v>
      </c>
      <c r="AZ342" s="59">
        <f>BI342*K36</f>
        <v>18550</v>
      </c>
      <c r="BA342" s="59"/>
      <c r="BB342" s="59"/>
      <c r="BC342" s="59">
        <f>K41*BJ342</f>
        <v>55185</v>
      </c>
      <c r="BD342" s="59"/>
      <c r="BE342" s="59"/>
      <c r="BF342" s="59">
        <f t="shared" si="86"/>
        <v>36635</v>
      </c>
      <c r="BG342" s="60">
        <f>(AY342=AY2099)*AX342</f>
        <v>0</v>
      </c>
      <c r="BH342" s="60">
        <f>(AY342=AY2101)*AX342</f>
        <v>0</v>
      </c>
      <c r="BI342" s="89">
        <v>371</v>
      </c>
      <c r="BJ342" s="89">
        <v>367.9</v>
      </c>
      <c r="BK342" s="59">
        <f t="shared" si="87"/>
        <v>338364.93795999995</v>
      </c>
      <c r="BL342" s="60">
        <f>(BK342=BK2101)*AX342</f>
        <v>0</v>
      </c>
      <c r="BM342" s="85">
        <f>(BK342=BK2101)*AY342</f>
        <v>0</v>
      </c>
      <c r="BN342" s="85">
        <f t="shared" si="88"/>
        <v>0</v>
      </c>
      <c r="BO342" s="85">
        <f t="shared" si="89"/>
        <v>0</v>
      </c>
      <c r="BP342" s="60">
        <f>(BK342=BK2099)*AX342</f>
        <v>0</v>
      </c>
      <c r="BQ342" s="64">
        <f>(BK342=BK2099)*AY342</f>
        <v>0</v>
      </c>
      <c r="BR342" s="85">
        <f t="shared" si="78"/>
        <v>0</v>
      </c>
      <c r="BS342" s="85">
        <f t="shared" si="79"/>
        <v>0</v>
      </c>
      <c r="BT342" s="59">
        <f>(J19-BI342)*J10</f>
        <v>-168950.00594</v>
      </c>
      <c r="BU342" s="59">
        <f>(J21-BJ342)*J12</f>
        <v>507314.94389999995</v>
      </c>
      <c r="BV342" s="66"/>
      <c r="BW342" s="66"/>
      <c r="BX342" s="67"/>
      <c r="BY342" s="67"/>
      <c r="BZ342" s="67"/>
      <c r="CE342" s="92"/>
      <c r="CF342" s="76"/>
      <c r="CH342" s="67"/>
      <c r="CI342" s="67"/>
      <c r="CJ342" s="67"/>
      <c r="CK342" s="67"/>
      <c r="CL342" s="1"/>
      <c r="CM342" s="1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  <c r="DF342" s="3"/>
      <c r="DG342" s="3"/>
      <c r="DH342" s="3"/>
      <c r="DI342" s="3"/>
      <c r="DJ342" s="3"/>
      <c r="DK342" s="3"/>
      <c r="DL342" s="3"/>
      <c r="DM342" s="3"/>
      <c r="DN342" s="3"/>
      <c r="DO342" s="3"/>
      <c r="DP342" s="3"/>
      <c r="DQ342" s="3"/>
      <c r="DR342" s="3"/>
      <c r="DS342" s="3"/>
    </row>
    <row r="343" spans="2:123" ht="21" customHeight="1" x14ac:dyDescent="0.25">
      <c r="B343" s="21">
        <f t="shared" si="80"/>
        <v>33574</v>
      </c>
      <c r="C343" s="22">
        <f t="shared" si="81"/>
        <v>1.0098956215263657</v>
      </c>
      <c r="D343" s="23">
        <f t="shared" si="82"/>
        <v>372.5</v>
      </c>
      <c r="E343" s="23">
        <f t="shared" si="83"/>
        <v>368.85</v>
      </c>
      <c r="F343" s="127">
        <f t="shared" si="84"/>
        <v>18625</v>
      </c>
      <c r="G343" s="127">
        <f t="shared" si="85"/>
        <v>55327.5</v>
      </c>
      <c r="H343" s="6"/>
      <c r="I343" s="3"/>
      <c r="J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T343" s="89"/>
      <c r="AU343" s="89"/>
      <c r="AX343" s="125">
        <v>33574</v>
      </c>
      <c r="AY343" s="59">
        <f t="shared" si="90"/>
        <v>1.0098956215263657</v>
      </c>
      <c r="AZ343" s="59">
        <f>BI343*K36</f>
        <v>18625</v>
      </c>
      <c r="BA343" s="59"/>
      <c r="BB343" s="59"/>
      <c r="BC343" s="59">
        <f>K41*BJ343</f>
        <v>55327.5</v>
      </c>
      <c r="BD343" s="59"/>
      <c r="BE343" s="59"/>
      <c r="BF343" s="59">
        <f t="shared" si="86"/>
        <v>36702.5</v>
      </c>
      <c r="BG343" s="60">
        <f>(AY343=AY2099)*AX343</f>
        <v>0</v>
      </c>
      <c r="BH343" s="60">
        <f>(AY343=AY2101)*AX343</f>
        <v>0</v>
      </c>
      <c r="BI343" s="89">
        <v>372.5</v>
      </c>
      <c r="BJ343" s="89">
        <v>368.85</v>
      </c>
      <c r="BK343" s="59">
        <f t="shared" si="87"/>
        <v>338297.43796000001</v>
      </c>
      <c r="BL343" s="60">
        <f>(BK343=BK2101)*AX343</f>
        <v>0</v>
      </c>
      <c r="BM343" s="85">
        <f>(BK343=BK2101)*AY343</f>
        <v>0</v>
      </c>
      <c r="BN343" s="85">
        <f t="shared" si="88"/>
        <v>0</v>
      </c>
      <c r="BO343" s="85">
        <f t="shared" si="89"/>
        <v>0</v>
      </c>
      <c r="BP343" s="60">
        <f>(BK343=BK2099)*AX343</f>
        <v>0</v>
      </c>
      <c r="BQ343" s="64">
        <f>(BK343=BK2099)*AY343</f>
        <v>0</v>
      </c>
      <c r="BR343" s="85">
        <f t="shared" si="78"/>
        <v>0</v>
      </c>
      <c r="BS343" s="85">
        <f t="shared" si="79"/>
        <v>0</v>
      </c>
      <c r="BT343" s="59">
        <f>(J19-BI343)*J10</f>
        <v>-168875.00594</v>
      </c>
      <c r="BU343" s="59">
        <f>(J21-BJ343)*J12</f>
        <v>507172.44390000001</v>
      </c>
      <c r="BV343" s="66"/>
      <c r="BW343" s="66"/>
      <c r="BX343" s="67"/>
      <c r="BY343" s="67"/>
      <c r="BZ343" s="67"/>
      <c r="CE343" s="92"/>
      <c r="CF343" s="76"/>
      <c r="CH343" s="67"/>
      <c r="CI343" s="67"/>
      <c r="CJ343" s="67"/>
      <c r="CK343" s="67"/>
      <c r="CL343" s="1"/>
      <c r="CM343" s="1"/>
      <c r="CT343" s="3"/>
      <c r="CU343" s="3"/>
      <c r="CV343" s="3"/>
      <c r="CW343" s="3"/>
      <c r="CX343" s="3"/>
      <c r="CY343" s="3"/>
      <c r="CZ343" s="3"/>
      <c r="DA343" s="3"/>
      <c r="DB343" s="3"/>
      <c r="DC343" s="3"/>
      <c r="DD343" s="3"/>
      <c r="DE343" s="3"/>
      <c r="DF343" s="3"/>
      <c r="DG343" s="3"/>
      <c r="DH343" s="3"/>
      <c r="DI343" s="3"/>
      <c r="DJ343" s="3"/>
      <c r="DK343" s="3"/>
      <c r="DL343" s="3"/>
      <c r="DM343" s="3"/>
      <c r="DN343" s="3"/>
      <c r="DO343" s="3"/>
      <c r="DP343" s="3"/>
      <c r="DQ343" s="3"/>
      <c r="DR343" s="3"/>
      <c r="DS343" s="3"/>
    </row>
    <row r="344" spans="2:123" ht="21" customHeight="1" x14ac:dyDescent="0.25">
      <c r="B344" s="21">
        <f t="shared" si="80"/>
        <v>33581</v>
      </c>
      <c r="C344" s="22">
        <f t="shared" si="81"/>
        <v>0.99206901349659105</v>
      </c>
      <c r="D344" s="23">
        <f t="shared" si="82"/>
        <v>356.5</v>
      </c>
      <c r="E344" s="23">
        <f t="shared" si="83"/>
        <v>359.35</v>
      </c>
      <c r="F344" s="127">
        <f t="shared" si="84"/>
        <v>17825</v>
      </c>
      <c r="G344" s="127">
        <f t="shared" si="85"/>
        <v>53902.5</v>
      </c>
      <c r="H344" s="6"/>
      <c r="I344" s="3"/>
      <c r="J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T344" s="89"/>
      <c r="AU344" s="89"/>
      <c r="AX344" s="125">
        <v>33581</v>
      </c>
      <c r="AY344" s="59">
        <f t="shared" si="90"/>
        <v>0.99206901349659105</v>
      </c>
      <c r="AZ344" s="59">
        <f>BI344*K36</f>
        <v>17825</v>
      </c>
      <c r="BA344" s="59"/>
      <c r="BB344" s="59"/>
      <c r="BC344" s="59">
        <f>K41*BJ344</f>
        <v>53902.5</v>
      </c>
      <c r="BD344" s="59"/>
      <c r="BE344" s="59"/>
      <c r="BF344" s="59">
        <f t="shared" si="86"/>
        <v>36077.5</v>
      </c>
      <c r="BG344" s="60">
        <f>(AY344=AY2099)*AX344</f>
        <v>0</v>
      </c>
      <c r="BH344" s="60">
        <f>(AY344=AY2101)*AX344</f>
        <v>0</v>
      </c>
      <c r="BI344" s="89">
        <v>356.5</v>
      </c>
      <c r="BJ344" s="89">
        <v>359.35</v>
      </c>
      <c r="BK344" s="59">
        <f t="shared" si="87"/>
        <v>338922.43796000001</v>
      </c>
      <c r="BL344" s="60">
        <f>(BK344=BK2101)*AX344</f>
        <v>0</v>
      </c>
      <c r="BM344" s="85">
        <f>(BK344=BK2101)*AY344</f>
        <v>0</v>
      </c>
      <c r="BN344" s="85">
        <f t="shared" si="88"/>
        <v>0</v>
      </c>
      <c r="BO344" s="85">
        <f t="shared" si="89"/>
        <v>0</v>
      </c>
      <c r="BP344" s="60">
        <f>(BK344=BK2099)*AX344</f>
        <v>0</v>
      </c>
      <c r="BQ344" s="64">
        <f>(BK344=BK2099)*AY344</f>
        <v>0</v>
      </c>
      <c r="BR344" s="85">
        <f t="shared" si="78"/>
        <v>0</v>
      </c>
      <c r="BS344" s="85">
        <f t="shared" si="79"/>
        <v>0</v>
      </c>
      <c r="BT344" s="59">
        <f>(J19-BI344)*J10</f>
        <v>-169675.00594</v>
      </c>
      <c r="BU344" s="59">
        <f>(J21-BJ344)*J12</f>
        <v>508597.44390000001</v>
      </c>
      <c r="BV344" s="66"/>
      <c r="BW344" s="66"/>
      <c r="BX344" s="67"/>
      <c r="BY344" s="67"/>
      <c r="BZ344" s="67"/>
      <c r="CE344" s="92"/>
      <c r="CF344" s="76"/>
      <c r="CH344" s="67"/>
      <c r="CI344" s="67"/>
      <c r="CJ344" s="67"/>
      <c r="CK344" s="67"/>
      <c r="CL344" s="1"/>
      <c r="CM344" s="1"/>
      <c r="CT344" s="3"/>
      <c r="CU344" s="3"/>
      <c r="CV344" s="3"/>
      <c r="CW344" s="3"/>
      <c r="CX344" s="3"/>
      <c r="CY344" s="3"/>
      <c r="CZ344" s="3"/>
      <c r="DA344" s="3"/>
      <c r="DB344" s="3"/>
      <c r="DC344" s="3"/>
      <c r="DD344" s="3"/>
      <c r="DE344" s="3"/>
      <c r="DF344" s="3"/>
      <c r="DG344" s="3"/>
      <c r="DH344" s="3"/>
      <c r="DI344" s="3"/>
      <c r="DJ344" s="3"/>
      <c r="DK344" s="3"/>
      <c r="DL344" s="3"/>
      <c r="DM344" s="3"/>
      <c r="DN344" s="3"/>
      <c r="DO344" s="3"/>
      <c r="DP344" s="3"/>
      <c r="DQ344" s="3"/>
      <c r="DR344" s="3"/>
      <c r="DS344" s="3"/>
    </row>
    <row r="345" spans="2:123" ht="21" customHeight="1" x14ac:dyDescent="0.25">
      <c r="B345" s="21">
        <f t="shared" si="80"/>
        <v>33588</v>
      </c>
      <c r="C345" s="22">
        <f t="shared" si="81"/>
        <v>0.95424107142857151</v>
      </c>
      <c r="D345" s="23">
        <f t="shared" si="82"/>
        <v>342</v>
      </c>
      <c r="E345" s="23">
        <f t="shared" si="83"/>
        <v>358.4</v>
      </c>
      <c r="F345" s="127">
        <f t="shared" si="84"/>
        <v>17100</v>
      </c>
      <c r="G345" s="127">
        <f t="shared" si="85"/>
        <v>53760</v>
      </c>
      <c r="H345" s="6"/>
      <c r="I345" s="3"/>
      <c r="J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T345" s="89"/>
      <c r="AU345" s="89"/>
      <c r="AX345" s="125">
        <v>33588</v>
      </c>
      <c r="AY345" s="59">
        <f t="shared" si="90"/>
        <v>0.95424107142857151</v>
      </c>
      <c r="AZ345" s="59">
        <f>BI345*K36</f>
        <v>17100</v>
      </c>
      <c r="BA345" s="59"/>
      <c r="BB345" s="59"/>
      <c r="BC345" s="59">
        <f>K41*BJ345</f>
        <v>53760</v>
      </c>
      <c r="BD345" s="59"/>
      <c r="BE345" s="59"/>
      <c r="BF345" s="59">
        <f t="shared" si="86"/>
        <v>36660</v>
      </c>
      <c r="BG345" s="60">
        <f>(AY345=AY2099)*AX345</f>
        <v>0</v>
      </c>
      <c r="BH345" s="60">
        <f>(AY345=AY2101)*AX345</f>
        <v>0</v>
      </c>
      <c r="BI345" s="89">
        <v>342</v>
      </c>
      <c r="BJ345" s="89">
        <v>358.4</v>
      </c>
      <c r="BK345" s="59">
        <f t="shared" si="87"/>
        <v>338339.93795999995</v>
      </c>
      <c r="BL345" s="60">
        <f>(BK345=BK2101)*AX345</f>
        <v>0</v>
      </c>
      <c r="BM345" s="85">
        <f>(BK345=BK2101)*AY345</f>
        <v>0</v>
      </c>
      <c r="BN345" s="85">
        <f t="shared" si="88"/>
        <v>0</v>
      </c>
      <c r="BO345" s="85">
        <f t="shared" si="89"/>
        <v>0</v>
      </c>
      <c r="BP345" s="60">
        <f>(BK345=BK2099)*AX345</f>
        <v>0</v>
      </c>
      <c r="BQ345" s="64">
        <f>(BK345=BK2099)*AY345</f>
        <v>0</v>
      </c>
      <c r="BR345" s="85">
        <f t="shared" si="78"/>
        <v>0</v>
      </c>
      <c r="BS345" s="85">
        <f t="shared" si="79"/>
        <v>0</v>
      </c>
      <c r="BT345" s="59">
        <f>(J19-BI345)*J10</f>
        <v>-170400.00594</v>
      </c>
      <c r="BU345" s="59">
        <f>(J21-BJ345)*J12</f>
        <v>508739.94389999995</v>
      </c>
      <c r="BV345" s="66"/>
      <c r="BW345" s="66"/>
      <c r="BX345" s="67"/>
      <c r="BY345" s="67"/>
      <c r="BZ345" s="67"/>
      <c r="CE345" s="92"/>
      <c r="CF345" s="76"/>
      <c r="CH345" s="67"/>
      <c r="CI345" s="67"/>
      <c r="CJ345" s="67"/>
      <c r="CK345" s="67"/>
      <c r="CL345" s="1"/>
      <c r="CM345" s="1"/>
      <c r="CT345" s="3"/>
      <c r="CU345" s="3"/>
      <c r="CV345" s="3"/>
      <c r="CW345" s="3"/>
      <c r="CX345" s="3"/>
      <c r="CY345" s="3"/>
      <c r="CZ345" s="3"/>
      <c r="DA345" s="3"/>
      <c r="DB345" s="3"/>
      <c r="DC345" s="3"/>
      <c r="DD345" s="3"/>
      <c r="DE345" s="3"/>
      <c r="DF345" s="3"/>
      <c r="DG345" s="3"/>
      <c r="DH345" s="3"/>
      <c r="DI345" s="3"/>
      <c r="DJ345" s="3"/>
      <c r="DK345" s="3"/>
      <c r="DL345" s="3"/>
      <c r="DM345" s="3"/>
      <c r="DN345" s="3"/>
      <c r="DO345" s="3"/>
      <c r="DP345" s="3"/>
      <c r="DQ345" s="3"/>
      <c r="DR345" s="3"/>
      <c r="DS345" s="3"/>
    </row>
    <row r="346" spans="2:123" ht="21" customHeight="1" x14ac:dyDescent="0.25">
      <c r="B346" s="21">
        <f t="shared" si="80"/>
        <v>33595</v>
      </c>
      <c r="C346" s="22">
        <f t="shared" si="81"/>
        <v>0.93935119887165019</v>
      </c>
      <c r="D346" s="23">
        <f t="shared" si="82"/>
        <v>333</v>
      </c>
      <c r="E346" s="23">
        <f t="shared" si="83"/>
        <v>354.5</v>
      </c>
      <c r="F346" s="127">
        <f t="shared" si="84"/>
        <v>16650</v>
      </c>
      <c r="G346" s="127">
        <f t="shared" si="85"/>
        <v>53175</v>
      </c>
      <c r="H346" s="6"/>
      <c r="I346" s="3"/>
      <c r="J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T346" s="89"/>
      <c r="AU346" s="89"/>
      <c r="AX346" s="125">
        <v>33595</v>
      </c>
      <c r="AY346" s="59">
        <f t="shared" si="90"/>
        <v>0.93935119887165019</v>
      </c>
      <c r="AZ346" s="59">
        <f>BI346*K36</f>
        <v>16650</v>
      </c>
      <c r="BA346" s="59"/>
      <c r="BB346" s="59"/>
      <c r="BC346" s="59">
        <f>K41*BJ346</f>
        <v>53175</v>
      </c>
      <c r="BD346" s="59"/>
      <c r="BE346" s="59"/>
      <c r="BF346" s="59">
        <f t="shared" si="86"/>
        <v>36525</v>
      </c>
      <c r="BG346" s="60">
        <f>(AY346=AY2099)*AX346</f>
        <v>0</v>
      </c>
      <c r="BH346" s="60">
        <f>(AY346=AY2101)*AX346</f>
        <v>0</v>
      </c>
      <c r="BI346" s="89">
        <v>333</v>
      </c>
      <c r="BJ346" s="89">
        <v>354.5</v>
      </c>
      <c r="BK346" s="59">
        <f t="shared" si="87"/>
        <v>338474.93795999995</v>
      </c>
      <c r="BL346" s="60">
        <f>(BK346=BK2101)*AX346</f>
        <v>0</v>
      </c>
      <c r="BM346" s="85">
        <f>(BK346=BK2101)*AY346</f>
        <v>0</v>
      </c>
      <c r="BN346" s="85">
        <f t="shared" si="88"/>
        <v>0</v>
      </c>
      <c r="BO346" s="85">
        <f t="shared" si="89"/>
        <v>0</v>
      </c>
      <c r="BP346" s="60">
        <f>(BK346=BK2099)*AX346</f>
        <v>0</v>
      </c>
      <c r="BQ346" s="64">
        <f>(BK346=BK2099)*AY346</f>
        <v>0</v>
      </c>
      <c r="BR346" s="85">
        <f t="shared" si="78"/>
        <v>0</v>
      </c>
      <c r="BS346" s="85">
        <f t="shared" si="79"/>
        <v>0</v>
      </c>
      <c r="BT346" s="59">
        <f>(J19-BI346)*J10</f>
        <v>-170850.00594</v>
      </c>
      <c r="BU346" s="59">
        <f>(J21-BJ346)*J12</f>
        <v>509324.94389999995</v>
      </c>
      <c r="BV346" s="66"/>
      <c r="BW346" s="66"/>
      <c r="BX346" s="67"/>
      <c r="BY346" s="67"/>
      <c r="BZ346" s="67"/>
      <c r="CE346" s="92"/>
      <c r="CF346" s="76"/>
      <c r="CH346" s="67"/>
      <c r="CI346" s="67"/>
      <c r="CJ346" s="67"/>
      <c r="CK346" s="67"/>
      <c r="CL346" s="1"/>
      <c r="CM346" s="1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  <c r="DF346" s="3"/>
      <c r="DG346" s="3"/>
      <c r="DH346" s="3"/>
      <c r="DI346" s="3"/>
      <c r="DJ346" s="3"/>
      <c r="DK346" s="3"/>
      <c r="DL346" s="3"/>
      <c r="DM346" s="3"/>
      <c r="DN346" s="3"/>
      <c r="DO346" s="3"/>
      <c r="DP346" s="3"/>
      <c r="DQ346" s="3"/>
      <c r="DR346" s="3"/>
      <c r="DS346" s="3"/>
    </row>
    <row r="347" spans="2:123" ht="21" customHeight="1" x14ac:dyDescent="0.25">
      <c r="B347" s="21">
        <f t="shared" si="80"/>
        <v>33602</v>
      </c>
      <c r="C347" s="22">
        <f t="shared" si="81"/>
        <v>0.9527896995708155</v>
      </c>
      <c r="D347" s="23">
        <f t="shared" si="82"/>
        <v>333</v>
      </c>
      <c r="E347" s="23">
        <f t="shared" si="83"/>
        <v>349.5</v>
      </c>
      <c r="F347" s="127">
        <f t="shared" si="84"/>
        <v>16650</v>
      </c>
      <c r="G347" s="127">
        <f t="shared" si="85"/>
        <v>52425</v>
      </c>
      <c r="H347" s="6"/>
      <c r="I347" s="3"/>
      <c r="J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T347" s="89"/>
      <c r="AU347" s="89"/>
      <c r="AX347" s="125">
        <v>33602</v>
      </c>
      <c r="AY347" s="59">
        <f t="shared" si="90"/>
        <v>0.9527896995708155</v>
      </c>
      <c r="AZ347" s="59">
        <f>BI347*K36</f>
        <v>16650</v>
      </c>
      <c r="BA347" s="59"/>
      <c r="BB347" s="59"/>
      <c r="BC347" s="59">
        <f>K41*BJ347</f>
        <v>52425</v>
      </c>
      <c r="BD347" s="59"/>
      <c r="BE347" s="59"/>
      <c r="BF347" s="59">
        <f t="shared" si="86"/>
        <v>35775</v>
      </c>
      <c r="BG347" s="60">
        <f>(AY347=AY2099)*AX347</f>
        <v>0</v>
      </c>
      <c r="BH347" s="60">
        <f>(AY347=AY2101)*AX347</f>
        <v>0</v>
      </c>
      <c r="BI347" s="89">
        <v>333</v>
      </c>
      <c r="BJ347" s="89">
        <v>349.5</v>
      </c>
      <c r="BK347" s="59">
        <f t="shared" si="87"/>
        <v>339224.93795999995</v>
      </c>
      <c r="BL347" s="60">
        <f>(BK347=BK2101)*AX347</f>
        <v>0</v>
      </c>
      <c r="BM347" s="85">
        <f>(BK347=BK2101)*AY347</f>
        <v>0</v>
      </c>
      <c r="BN347" s="85">
        <f t="shared" si="88"/>
        <v>0</v>
      </c>
      <c r="BO347" s="85">
        <f t="shared" si="89"/>
        <v>0</v>
      </c>
      <c r="BP347" s="60">
        <f>(BK347=BK2099)*AX347</f>
        <v>0</v>
      </c>
      <c r="BQ347" s="64">
        <f>(BK347=BK2099)*AY347</f>
        <v>0</v>
      </c>
      <c r="BR347" s="85">
        <f t="shared" si="78"/>
        <v>0</v>
      </c>
      <c r="BS347" s="85">
        <f t="shared" si="79"/>
        <v>0</v>
      </c>
      <c r="BT347" s="59">
        <f>(J19-BI347)*J10</f>
        <v>-170850.00594</v>
      </c>
      <c r="BU347" s="59">
        <f>(J21-BJ347)*J12</f>
        <v>510074.94389999995</v>
      </c>
      <c r="BV347" s="66"/>
      <c r="BW347" s="66"/>
      <c r="BX347" s="67"/>
      <c r="BY347" s="67"/>
      <c r="BZ347" s="67"/>
      <c r="CE347" s="92"/>
      <c r="CF347" s="76"/>
      <c r="CH347" s="67"/>
      <c r="CI347" s="67"/>
      <c r="CJ347" s="67"/>
      <c r="CK347" s="67"/>
      <c r="CL347" s="1"/>
      <c r="CM347" s="1"/>
      <c r="CT347" s="3"/>
      <c r="CU347" s="3"/>
      <c r="CV347" s="3"/>
      <c r="CW347" s="3"/>
      <c r="CX347" s="3"/>
      <c r="CY347" s="3"/>
      <c r="CZ347" s="3"/>
      <c r="DA347" s="3"/>
      <c r="DB347" s="3"/>
      <c r="DC347" s="3"/>
      <c r="DD347" s="3"/>
      <c r="DE347" s="3"/>
      <c r="DF347" s="3"/>
      <c r="DG347" s="3"/>
      <c r="DH347" s="3"/>
      <c r="DI347" s="3"/>
      <c r="DJ347" s="3"/>
      <c r="DK347" s="3"/>
      <c r="DL347" s="3"/>
      <c r="DM347" s="3"/>
      <c r="DN347" s="3"/>
      <c r="DO347" s="3"/>
      <c r="DP347" s="3"/>
      <c r="DQ347" s="3"/>
      <c r="DR347" s="3"/>
      <c r="DS347" s="3"/>
    </row>
    <row r="348" spans="2:123" ht="21" customHeight="1" x14ac:dyDescent="0.25">
      <c r="B348" s="21">
        <f t="shared" si="80"/>
        <v>33609</v>
      </c>
      <c r="C348" s="22">
        <f t="shared" si="81"/>
        <v>0.95271502736074076</v>
      </c>
      <c r="D348" s="23">
        <f t="shared" si="82"/>
        <v>339.5</v>
      </c>
      <c r="E348" s="23">
        <f t="shared" si="83"/>
        <v>356.35</v>
      </c>
      <c r="F348" s="127">
        <f t="shared" si="84"/>
        <v>16975</v>
      </c>
      <c r="G348" s="127">
        <f t="shared" si="85"/>
        <v>53452.5</v>
      </c>
      <c r="H348" s="6"/>
      <c r="I348" s="3"/>
      <c r="J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T348" s="89"/>
      <c r="AU348" s="89"/>
      <c r="AX348" s="125">
        <v>33609</v>
      </c>
      <c r="AY348" s="59">
        <f t="shared" si="90"/>
        <v>0.95271502736074076</v>
      </c>
      <c r="AZ348" s="59">
        <f>BI348*K36</f>
        <v>16975</v>
      </c>
      <c r="BA348" s="59"/>
      <c r="BB348" s="59"/>
      <c r="BC348" s="59">
        <f>K41*BJ348</f>
        <v>53452.5</v>
      </c>
      <c r="BD348" s="59"/>
      <c r="BE348" s="59"/>
      <c r="BF348" s="59">
        <f t="shared" si="86"/>
        <v>36477.5</v>
      </c>
      <c r="BG348" s="60">
        <f>(AY348=AY2099)*AX348</f>
        <v>0</v>
      </c>
      <c r="BH348" s="60">
        <f>(AY348=AY2101)*AX348</f>
        <v>0</v>
      </c>
      <c r="BI348" s="89">
        <v>339.5</v>
      </c>
      <c r="BJ348" s="89">
        <v>356.35</v>
      </c>
      <c r="BK348" s="59">
        <f t="shared" si="87"/>
        <v>338522.43796000001</v>
      </c>
      <c r="BL348" s="60">
        <f>(BK348=BK2101)*AX348</f>
        <v>0</v>
      </c>
      <c r="BM348" s="85">
        <f>(BK348=BK2101)*AY348</f>
        <v>0</v>
      </c>
      <c r="BN348" s="85">
        <f t="shared" si="88"/>
        <v>0</v>
      </c>
      <c r="BO348" s="85">
        <f t="shared" si="89"/>
        <v>0</v>
      </c>
      <c r="BP348" s="60">
        <f>(BK348=BK2099)*AX348</f>
        <v>0</v>
      </c>
      <c r="BQ348" s="64">
        <f>(BK348=BK2099)*AY348</f>
        <v>0</v>
      </c>
      <c r="BR348" s="85">
        <f t="shared" ref="BR348:BR373" si="91">(BQ348&gt;0)*BI348</f>
        <v>0</v>
      </c>
      <c r="BS348" s="85">
        <f t="shared" ref="BS348:BS373" si="92">(BQ348&gt;0)*BJ348</f>
        <v>0</v>
      </c>
      <c r="BT348" s="59">
        <f>(J19-BI348)*J10</f>
        <v>-170525.00594</v>
      </c>
      <c r="BU348" s="59">
        <f>(J21-BJ348)*J12</f>
        <v>509047.44390000001</v>
      </c>
      <c r="BV348" s="66"/>
      <c r="BW348" s="66"/>
      <c r="BX348" s="67"/>
      <c r="BY348" s="67"/>
      <c r="BZ348" s="67"/>
      <c r="CE348" s="92"/>
      <c r="CF348" s="76"/>
      <c r="CH348" s="67"/>
      <c r="CI348" s="67"/>
      <c r="CJ348" s="67"/>
      <c r="CK348" s="67"/>
      <c r="CL348" s="1"/>
      <c r="CM348" s="1"/>
      <c r="CT348" s="3"/>
      <c r="CU348" s="3"/>
      <c r="CV348" s="3"/>
      <c r="CW348" s="3"/>
      <c r="CX348" s="3"/>
      <c r="CY348" s="3"/>
      <c r="CZ348" s="3"/>
      <c r="DA348" s="3"/>
      <c r="DB348" s="3"/>
      <c r="DC348" s="3"/>
      <c r="DD348" s="3"/>
      <c r="DE348" s="3"/>
      <c r="DF348" s="3"/>
      <c r="DG348" s="3"/>
      <c r="DH348" s="3"/>
      <c r="DI348" s="3"/>
      <c r="DJ348" s="3"/>
      <c r="DK348" s="3"/>
      <c r="DL348" s="3"/>
      <c r="DM348" s="3"/>
      <c r="DN348" s="3"/>
      <c r="DO348" s="3"/>
      <c r="DP348" s="3"/>
      <c r="DQ348" s="3"/>
      <c r="DR348" s="3"/>
      <c r="DS348" s="3"/>
    </row>
    <row r="349" spans="2:123" ht="21" customHeight="1" x14ac:dyDescent="0.25">
      <c r="B349" s="21">
        <f t="shared" si="80"/>
        <v>33616</v>
      </c>
      <c r="C349" s="22">
        <f t="shared" si="81"/>
        <v>0.9647390691114246</v>
      </c>
      <c r="D349" s="23">
        <f t="shared" si="82"/>
        <v>342</v>
      </c>
      <c r="E349" s="23">
        <f t="shared" si="83"/>
        <v>354.5</v>
      </c>
      <c r="F349" s="127">
        <f t="shared" si="84"/>
        <v>17100</v>
      </c>
      <c r="G349" s="127">
        <f t="shared" si="85"/>
        <v>53175</v>
      </c>
      <c r="H349" s="6"/>
      <c r="I349" s="3"/>
      <c r="J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T349" s="89"/>
      <c r="AU349" s="89"/>
      <c r="AX349" s="125">
        <v>33616</v>
      </c>
      <c r="AY349" s="59">
        <f t="shared" si="90"/>
        <v>0.9647390691114246</v>
      </c>
      <c r="AZ349" s="59">
        <f>BI349*K36</f>
        <v>17100</v>
      </c>
      <c r="BA349" s="59"/>
      <c r="BB349" s="59"/>
      <c r="BC349" s="59">
        <f>K41*BJ349</f>
        <v>53175</v>
      </c>
      <c r="BD349" s="59"/>
      <c r="BE349" s="59"/>
      <c r="BF349" s="59">
        <f t="shared" si="86"/>
        <v>36075</v>
      </c>
      <c r="BG349" s="60">
        <f>(AY349=AY2099)*AX349</f>
        <v>0</v>
      </c>
      <c r="BH349" s="60">
        <f>(AY349=AY2101)*AX349</f>
        <v>0</v>
      </c>
      <c r="BI349" s="89">
        <v>342</v>
      </c>
      <c r="BJ349" s="89">
        <v>354.5</v>
      </c>
      <c r="BK349" s="59">
        <f t="shared" si="87"/>
        <v>338924.93795999995</v>
      </c>
      <c r="BL349" s="60">
        <f>(BK349=BK2101)*AX349</f>
        <v>0</v>
      </c>
      <c r="BM349" s="85">
        <f>(BK349=BK2101)*AY349</f>
        <v>0</v>
      </c>
      <c r="BN349" s="85">
        <f t="shared" si="88"/>
        <v>0</v>
      </c>
      <c r="BO349" s="85">
        <f t="shared" si="89"/>
        <v>0</v>
      </c>
      <c r="BP349" s="60">
        <f>(BK349=BK2099)*AX349</f>
        <v>0</v>
      </c>
      <c r="BQ349" s="64">
        <f>(BK349=BK2099)*AY349</f>
        <v>0</v>
      </c>
      <c r="BR349" s="85">
        <f t="shared" si="91"/>
        <v>0</v>
      </c>
      <c r="BS349" s="85">
        <f t="shared" si="92"/>
        <v>0</v>
      </c>
      <c r="BT349" s="59">
        <f>(J19-BI349)*J10</f>
        <v>-170400.00594</v>
      </c>
      <c r="BU349" s="59">
        <f>(J21-BJ349)*J12</f>
        <v>509324.94389999995</v>
      </c>
      <c r="BV349" s="66"/>
      <c r="BW349" s="66"/>
      <c r="BX349" s="67"/>
      <c r="BY349" s="67"/>
      <c r="BZ349" s="67"/>
      <c r="CE349" s="92"/>
      <c r="CF349" s="76"/>
      <c r="CH349" s="67"/>
      <c r="CI349" s="67"/>
      <c r="CJ349" s="67"/>
      <c r="CK349" s="67"/>
      <c r="CL349" s="1"/>
      <c r="CM349" s="1"/>
      <c r="CT349" s="3"/>
      <c r="CU349" s="3"/>
      <c r="CV349" s="3"/>
      <c r="CW349" s="3"/>
      <c r="CX349" s="3"/>
      <c r="CY349" s="3"/>
      <c r="CZ349" s="3"/>
      <c r="DA349" s="3"/>
      <c r="DB349" s="3"/>
      <c r="DC349" s="3"/>
      <c r="DD349" s="3"/>
      <c r="DE349" s="3"/>
      <c r="DF349" s="3"/>
      <c r="DG349" s="3"/>
      <c r="DH349" s="3"/>
      <c r="DI349" s="3"/>
      <c r="DJ349" s="3"/>
      <c r="DK349" s="3"/>
      <c r="DL349" s="3"/>
      <c r="DM349" s="3"/>
      <c r="DN349" s="3"/>
      <c r="DO349" s="3"/>
      <c r="DP349" s="3"/>
      <c r="DQ349" s="3"/>
      <c r="DR349" s="3"/>
      <c r="DS349" s="3"/>
    </row>
    <row r="350" spans="2:123" ht="21" customHeight="1" x14ac:dyDescent="0.25">
      <c r="B350" s="21">
        <f t="shared" si="80"/>
        <v>33623</v>
      </c>
      <c r="C350" s="22">
        <f t="shared" si="81"/>
        <v>0.98065518215193437</v>
      </c>
      <c r="D350" s="23">
        <f t="shared" si="82"/>
        <v>347.25</v>
      </c>
      <c r="E350" s="23">
        <f t="shared" si="83"/>
        <v>354.1</v>
      </c>
      <c r="F350" s="127">
        <f t="shared" si="84"/>
        <v>17362.5</v>
      </c>
      <c r="G350" s="127">
        <f t="shared" si="85"/>
        <v>53115</v>
      </c>
      <c r="H350" s="6"/>
      <c r="I350" s="3"/>
      <c r="J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T350" s="89"/>
      <c r="AU350" s="89"/>
      <c r="AX350" s="125">
        <v>33623</v>
      </c>
      <c r="AY350" s="59">
        <f t="shared" si="90"/>
        <v>0.98065518215193437</v>
      </c>
      <c r="AZ350" s="59">
        <f>BI350*K36</f>
        <v>17362.5</v>
      </c>
      <c r="BA350" s="59"/>
      <c r="BB350" s="59"/>
      <c r="BC350" s="59">
        <f>K41*BJ350</f>
        <v>53115</v>
      </c>
      <c r="BD350" s="59"/>
      <c r="BE350" s="59"/>
      <c r="BF350" s="59">
        <f t="shared" si="86"/>
        <v>35752.5</v>
      </c>
      <c r="BG350" s="60">
        <f>(AY350=AY2099)*AX350</f>
        <v>0</v>
      </c>
      <c r="BH350" s="60">
        <f>(AY350=AY2101)*AX350</f>
        <v>0</v>
      </c>
      <c r="BI350" s="89">
        <v>347.25</v>
      </c>
      <c r="BJ350" s="89">
        <v>354.1</v>
      </c>
      <c r="BK350" s="59">
        <f t="shared" si="87"/>
        <v>339247.43796000001</v>
      </c>
      <c r="BL350" s="60">
        <f>(BK350=BK2101)*AX350</f>
        <v>0</v>
      </c>
      <c r="BM350" s="85">
        <f>(BK350=BK2101)*AY350</f>
        <v>0</v>
      </c>
      <c r="BN350" s="85">
        <f t="shared" si="88"/>
        <v>0</v>
      </c>
      <c r="BO350" s="85">
        <f t="shared" si="89"/>
        <v>0</v>
      </c>
      <c r="BP350" s="60">
        <f>(BK350=BK2099)*AX350</f>
        <v>0</v>
      </c>
      <c r="BQ350" s="64">
        <f>(BK350=BK2099)*AY350</f>
        <v>0</v>
      </c>
      <c r="BR350" s="85">
        <f t="shared" si="91"/>
        <v>0</v>
      </c>
      <c r="BS350" s="85">
        <f t="shared" si="92"/>
        <v>0</v>
      </c>
      <c r="BT350" s="59">
        <f>(J19-BI350)*J10</f>
        <v>-170137.50594</v>
      </c>
      <c r="BU350" s="59">
        <f>(J21-BJ350)*J12</f>
        <v>509384.94390000001</v>
      </c>
      <c r="BV350" s="66"/>
      <c r="BW350" s="66"/>
      <c r="BX350" s="67"/>
      <c r="BY350" s="67"/>
      <c r="BZ350" s="67"/>
      <c r="CE350" s="92"/>
      <c r="CF350" s="76"/>
      <c r="CH350" s="67"/>
      <c r="CI350" s="67"/>
      <c r="CJ350" s="67"/>
      <c r="CK350" s="67"/>
      <c r="CL350" s="1"/>
      <c r="CM350" s="1"/>
      <c r="CT350" s="3"/>
      <c r="CU350" s="3"/>
      <c r="CV350" s="3"/>
      <c r="CW350" s="3"/>
      <c r="CX350" s="3"/>
      <c r="CY350" s="3"/>
      <c r="CZ350" s="3"/>
      <c r="DA350" s="3"/>
      <c r="DB350" s="3"/>
      <c r="DC350" s="3"/>
      <c r="DD350" s="3"/>
      <c r="DE350" s="3"/>
      <c r="DF350" s="3"/>
      <c r="DG350" s="3"/>
      <c r="DH350" s="3"/>
      <c r="DI350" s="3"/>
      <c r="DJ350" s="3"/>
      <c r="DK350" s="3"/>
      <c r="DL350" s="3"/>
      <c r="DM350" s="3"/>
      <c r="DN350" s="3"/>
      <c r="DO350" s="3"/>
      <c r="DP350" s="3"/>
      <c r="DQ350" s="3"/>
      <c r="DR350" s="3"/>
      <c r="DS350" s="3"/>
    </row>
    <row r="351" spans="2:123" ht="21" customHeight="1" x14ac:dyDescent="0.25">
      <c r="B351" s="21">
        <f t="shared" si="80"/>
        <v>33630</v>
      </c>
      <c r="C351" s="22">
        <f t="shared" si="81"/>
        <v>1.0042016806722689</v>
      </c>
      <c r="D351" s="23">
        <f t="shared" si="82"/>
        <v>358.5</v>
      </c>
      <c r="E351" s="23">
        <f t="shared" si="83"/>
        <v>357</v>
      </c>
      <c r="F351" s="127">
        <f t="shared" si="84"/>
        <v>17925</v>
      </c>
      <c r="G351" s="127">
        <f t="shared" si="85"/>
        <v>53550</v>
      </c>
      <c r="H351" s="6"/>
      <c r="I351" s="3"/>
      <c r="J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T351" s="89"/>
      <c r="AU351" s="89"/>
      <c r="AX351" s="125">
        <v>33630</v>
      </c>
      <c r="AY351" s="59">
        <f t="shared" si="90"/>
        <v>1.0042016806722689</v>
      </c>
      <c r="AZ351" s="59">
        <f>BI351*K36</f>
        <v>17925</v>
      </c>
      <c r="BA351" s="59"/>
      <c r="BB351" s="59"/>
      <c r="BC351" s="59">
        <f>K41*BJ351</f>
        <v>53550</v>
      </c>
      <c r="BD351" s="59"/>
      <c r="BE351" s="59"/>
      <c r="BF351" s="59">
        <f t="shared" si="86"/>
        <v>35625</v>
      </c>
      <c r="BG351" s="60">
        <f>(AY351=AY2099)*AX351</f>
        <v>0</v>
      </c>
      <c r="BH351" s="60">
        <f>(AY351=AY2101)*AX351</f>
        <v>0</v>
      </c>
      <c r="BI351" s="89">
        <v>358.5</v>
      </c>
      <c r="BJ351" s="89">
        <v>357</v>
      </c>
      <c r="BK351" s="59">
        <f t="shared" si="87"/>
        <v>339374.93795999995</v>
      </c>
      <c r="BL351" s="60">
        <f>(BK351=BK2101)*AX351</f>
        <v>0</v>
      </c>
      <c r="BM351" s="85">
        <f>(BK351=BK2101)*AY351</f>
        <v>0</v>
      </c>
      <c r="BN351" s="85">
        <f t="shared" si="88"/>
        <v>0</v>
      </c>
      <c r="BO351" s="85">
        <f t="shared" si="89"/>
        <v>0</v>
      </c>
      <c r="BP351" s="60">
        <f>(BK351=BK2099)*AX351</f>
        <v>0</v>
      </c>
      <c r="BQ351" s="64">
        <f>(BK351=BK2099)*AY351</f>
        <v>0</v>
      </c>
      <c r="BR351" s="85">
        <f t="shared" si="91"/>
        <v>0</v>
      </c>
      <c r="BS351" s="85">
        <f t="shared" si="92"/>
        <v>0</v>
      </c>
      <c r="BT351" s="59">
        <f>(J19-BI351)*J10</f>
        <v>-169575.00594</v>
      </c>
      <c r="BU351" s="59">
        <f>(J21-BJ351)*J12</f>
        <v>508949.94389999995</v>
      </c>
      <c r="BV351" s="66"/>
      <c r="BW351" s="66"/>
      <c r="BX351" s="67"/>
      <c r="BY351" s="67"/>
      <c r="BZ351" s="67"/>
      <c r="CE351" s="92"/>
      <c r="CF351" s="76"/>
      <c r="CH351" s="67"/>
      <c r="CI351" s="67"/>
      <c r="CJ351" s="67"/>
      <c r="CK351" s="67"/>
      <c r="CL351" s="1"/>
      <c r="CM351" s="1"/>
      <c r="CT351" s="3"/>
      <c r="CU351" s="3"/>
      <c r="CV351" s="3"/>
      <c r="CW351" s="3"/>
      <c r="CX351" s="3"/>
      <c r="CY351" s="3"/>
      <c r="CZ351" s="3"/>
      <c r="DA351" s="3"/>
      <c r="DB351" s="3"/>
      <c r="DC351" s="3"/>
      <c r="DD351" s="3"/>
      <c r="DE351" s="3"/>
      <c r="DF351" s="3"/>
      <c r="DG351" s="3"/>
      <c r="DH351" s="3"/>
      <c r="DI351" s="3"/>
      <c r="DJ351" s="3"/>
      <c r="DK351" s="3"/>
      <c r="DL351" s="3"/>
      <c r="DM351" s="3"/>
      <c r="DN351" s="3"/>
      <c r="DO351" s="3"/>
      <c r="DP351" s="3"/>
      <c r="DQ351" s="3"/>
      <c r="DR351" s="3"/>
      <c r="DS351" s="3"/>
    </row>
    <row r="352" spans="2:123" ht="21" customHeight="1" x14ac:dyDescent="0.25">
      <c r="B352" s="21">
        <f t="shared" si="80"/>
        <v>33637</v>
      </c>
      <c r="C352" s="22">
        <f t="shared" si="81"/>
        <v>1.0307388606880992</v>
      </c>
      <c r="D352" s="23">
        <f t="shared" si="82"/>
        <v>365.5</v>
      </c>
      <c r="E352" s="23">
        <f t="shared" si="83"/>
        <v>354.6</v>
      </c>
      <c r="F352" s="127">
        <f t="shared" si="84"/>
        <v>18275</v>
      </c>
      <c r="G352" s="127">
        <f t="shared" si="85"/>
        <v>53190</v>
      </c>
      <c r="H352" s="6"/>
      <c r="I352" s="3"/>
      <c r="J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T352" s="89"/>
      <c r="AU352" s="89"/>
      <c r="AX352" s="125">
        <v>33637</v>
      </c>
      <c r="AY352" s="59">
        <f t="shared" si="90"/>
        <v>1.0307388606880992</v>
      </c>
      <c r="AZ352" s="59">
        <f>BI352*K36</f>
        <v>18275</v>
      </c>
      <c r="BA352" s="59"/>
      <c r="BB352" s="59"/>
      <c r="BC352" s="59">
        <f>K41*BJ352</f>
        <v>53190</v>
      </c>
      <c r="BD352" s="59"/>
      <c r="BE352" s="59"/>
      <c r="BF352" s="59">
        <f t="shared" si="86"/>
        <v>34915</v>
      </c>
      <c r="BG352" s="60">
        <f>(AY352=AY2099)*AX352</f>
        <v>0</v>
      </c>
      <c r="BH352" s="60">
        <f>(AY352=AY2101)*AX352</f>
        <v>0</v>
      </c>
      <c r="BI352" s="89">
        <v>365.5</v>
      </c>
      <c r="BJ352" s="89">
        <v>354.6</v>
      </c>
      <c r="BK352" s="59">
        <f t="shared" si="87"/>
        <v>340084.93796000001</v>
      </c>
      <c r="BL352" s="60">
        <f>(BK352=BK2101)*AX352</f>
        <v>0</v>
      </c>
      <c r="BM352" s="85">
        <f>(BK352=BK2101)*AY352</f>
        <v>0</v>
      </c>
      <c r="BN352" s="85">
        <f t="shared" si="88"/>
        <v>0</v>
      </c>
      <c r="BO352" s="85">
        <f t="shared" si="89"/>
        <v>0</v>
      </c>
      <c r="BP352" s="60">
        <f>(BK352=BK2099)*AX352</f>
        <v>0</v>
      </c>
      <c r="BQ352" s="64">
        <f>(BK352=BK2099)*AY352</f>
        <v>0</v>
      </c>
      <c r="BR352" s="85">
        <f t="shared" si="91"/>
        <v>0</v>
      </c>
      <c r="BS352" s="85">
        <f t="shared" si="92"/>
        <v>0</v>
      </c>
      <c r="BT352" s="59">
        <f>(J19-BI352)*J10</f>
        <v>-169225.00594</v>
      </c>
      <c r="BU352" s="59">
        <f>(J21-BJ352)*J12</f>
        <v>509309.94390000001</v>
      </c>
      <c r="BV352" s="66"/>
      <c r="BW352" s="66"/>
      <c r="BX352" s="67"/>
      <c r="BY352" s="67"/>
      <c r="BZ352" s="67"/>
      <c r="CE352" s="92"/>
      <c r="CF352" s="76"/>
      <c r="CH352" s="67"/>
      <c r="CI352" s="67"/>
      <c r="CJ352" s="67"/>
      <c r="CK352" s="67"/>
      <c r="CL352" s="1"/>
      <c r="CM352" s="1"/>
      <c r="CT352" s="3"/>
      <c r="CU352" s="3"/>
      <c r="CV352" s="3"/>
      <c r="CW352" s="3"/>
      <c r="CX352" s="3"/>
      <c r="CY352" s="3"/>
      <c r="CZ352" s="3"/>
      <c r="DA352" s="3"/>
      <c r="DB352" s="3"/>
      <c r="DC352" s="3"/>
      <c r="DD352" s="3"/>
      <c r="DE352" s="3"/>
      <c r="DF352" s="3"/>
      <c r="DG352" s="3"/>
      <c r="DH352" s="3"/>
      <c r="DI352" s="3"/>
      <c r="DJ352" s="3"/>
      <c r="DK352" s="3"/>
      <c r="DL352" s="3"/>
      <c r="DM352" s="3"/>
      <c r="DN352" s="3"/>
      <c r="DO352" s="3"/>
      <c r="DP352" s="3"/>
      <c r="DQ352" s="3"/>
      <c r="DR352" s="3"/>
      <c r="DS352" s="3"/>
    </row>
    <row r="353" spans="2:123" ht="21" customHeight="1" x14ac:dyDescent="0.25">
      <c r="B353" s="21">
        <f t="shared" si="80"/>
        <v>33644</v>
      </c>
      <c r="C353" s="22">
        <f t="shared" si="81"/>
        <v>1.0260033917467495</v>
      </c>
      <c r="D353" s="23">
        <f t="shared" si="82"/>
        <v>363</v>
      </c>
      <c r="E353" s="23">
        <f t="shared" si="83"/>
        <v>353.8</v>
      </c>
      <c r="F353" s="127">
        <f t="shared" si="84"/>
        <v>18150</v>
      </c>
      <c r="G353" s="127">
        <f t="shared" si="85"/>
        <v>53070</v>
      </c>
      <c r="H353" s="6"/>
      <c r="I353" s="3"/>
      <c r="J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T353" s="89"/>
      <c r="AU353" s="89"/>
      <c r="AX353" s="125">
        <v>33644</v>
      </c>
      <c r="AY353" s="59">
        <f t="shared" si="90"/>
        <v>1.0260033917467495</v>
      </c>
      <c r="AZ353" s="59">
        <f>BI353*K36</f>
        <v>18150</v>
      </c>
      <c r="BA353" s="59"/>
      <c r="BB353" s="59"/>
      <c r="BC353" s="59">
        <f>K41*BJ353</f>
        <v>53070</v>
      </c>
      <c r="BD353" s="59"/>
      <c r="BE353" s="59"/>
      <c r="BF353" s="59">
        <f t="shared" si="86"/>
        <v>34920</v>
      </c>
      <c r="BG353" s="60">
        <f>(AY353=AY2099)*AX353</f>
        <v>0</v>
      </c>
      <c r="BH353" s="60">
        <f>(AY353=AY2101)*AX353</f>
        <v>0</v>
      </c>
      <c r="BI353" s="89">
        <v>363</v>
      </c>
      <c r="BJ353" s="89">
        <v>353.8</v>
      </c>
      <c r="BK353" s="59">
        <f t="shared" si="87"/>
        <v>340079.93795999995</v>
      </c>
      <c r="BL353" s="60">
        <f>(BK353=BK2101)*AX353</f>
        <v>0</v>
      </c>
      <c r="BM353" s="85">
        <f>(BK353=BK2101)*AY353</f>
        <v>0</v>
      </c>
      <c r="BN353" s="85">
        <f t="shared" si="88"/>
        <v>0</v>
      </c>
      <c r="BO353" s="85">
        <f t="shared" si="89"/>
        <v>0</v>
      </c>
      <c r="BP353" s="60">
        <f>(BK353=BK2099)*AX353</f>
        <v>0</v>
      </c>
      <c r="BQ353" s="64">
        <f>(BK353=BK2099)*AY353</f>
        <v>0</v>
      </c>
      <c r="BR353" s="85">
        <f t="shared" si="91"/>
        <v>0</v>
      </c>
      <c r="BS353" s="85">
        <f t="shared" si="92"/>
        <v>0</v>
      </c>
      <c r="BT353" s="59">
        <f>(J19-BI353)*J10</f>
        <v>-169350.00594</v>
      </c>
      <c r="BU353" s="59">
        <f>(J21-BJ353)*J12</f>
        <v>509429.94389999995</v>
      </c>
      <c r="BV353" s="66"/>
      <c r="BW353" s="66"/>
      <c r="BX353" s="67"/>
      <c r="BY353" s="67"/>
      <c r="BZ353" s="67"/>
      <c r="CE353" s="92"/>
      <c r="CF353" s="76"/>
      <c r="CH353" s="67"/>
      <c r="CI353" s="67"/>
      <c r="CJ353" s="67"/>
      <c r="CK353" s="67"/>
      <c r="CL353" s="1"/>
      <c r="CM353" s="1"/>
      <c r="CT353" s="3"/>
      <c r="CU353" s="3"/>
      <c r="CV353" s="3"/>
      <c r="CW353" s="3"/>
      <c r="CX353" s="3"/>
      <c r="CY353" s="3"/>
      <c r="CZ353" s="3"/>
      <c r="DA353" s="3"/>
      <c r="DB353" s="3"/>
      <c r="DC353" s="3"/>
      <c r="DD353" s="3"/>
      <c r="DE353" s="3"/>
      <c r="DF353" s="3"/>
      <c r="DG353" s="3"/>
      <c r="DH353" s="3"/>
      <c r="DI353" s="3"/>
      <c r="DJ353" s="3"/>
      <c r="DK353" s="3"/>
      <c r="DL353" s="3"/>
      <c r="DM353" s="3"/>
      <c r="DN353" s="3"/>
      <c r="DO353" s="3"/>
      <c r="DP353" s="3"/>
      <c r="DQ353" s="3"/>
      <c r="DR353" s="3"/>
      <c r="DS353" s="3"/>
    </row>
    <row r="354" spans="2:123" ht="21" customHeight="1" x14ac:dyDescent="0.25">
      <c r="B354" s="21">
        <f t="shared" si="80"/>
        <v>33651</v>
      </c>
      <c r="C354" s="22">
        <f t="shared" si="81"/>
        <v>1.0259703196347032</v>
      </c>
      <c r="D354" s="23">
        <f t="shared" si="82"/>
        <v>359.5</v>
      </c>
      <c r="E354" s="23">
        <f t="shared" si="83"/>
        <v>350.4</v>
      </c>
      <c r="F354" s="127">
        <f t="shared" si="84"/>
        <v>17975</v>
      </c>
      <c r="G354" s="127">
        <f t="shared" si="85"/>
        <v>52560</v>
      </c>
      <c r="H354" s="6"/>
      <c r="I354" s="3"/>
      <c r="J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T354" s="89"/>
      <c r="AU354" s="89"/>
      <c r="AX354" s="125">
        <v>33651</v>
      </c>
      <c r="AY354" s="59">
        <f t="shared" si="90"/>
        <v>1.0259703196347032</v>
      </c>
      <c r="AZ354" s="59">
        <f>BI354*K36</f>
        <v>17975</v>
      </c>
      <c r="BA354" s="59"/>
      <c r="BB354" s="59"/>
      <c r="BC354" s="59">
        <f>K41*BJ354</f>
        <v>52560</v>
      </c>
      <c r="BD354" s="59"/>
      <c r="BE354" s="59"/>
      <c r="BF354" s="59">
        <f t="shared" si="86"/>
        <v>34585</v>
      </c>
      <c r="BG354" s="60">
        <f>(AY354=AY2099)*AX354</f>
        <v>0</v>
      </c>
      <c r="BH354" s="60">
        <f>(AY354=AY2101)*AX354</f>
        <v>0</v>
      </c>
      <c r="BI354" s="89">
        <v>359.5</v>
      </c>
      <c r="BJ354" s="89">
        <v>350.4</v>
      </c>
      <c r="BK354" s="59">
        <f t="shared" si="87"/>
        <v>340414.93795999995</v>
      </c>
      <c r="BL354" s="60">
        <f>(BK354=BK2101)*AX354</f>
        <v>0</v>
      </c>
      <c r="BM354" s="85">
        <f>(BK354=BK2101)*AY354</f>
        <v>0</v>
      </c>
      <c r="BN354" s="85">
        <f t="shared" si="88"/>
        <v>0</v>
      </c>
      <c r="BO354" s="85">
        <f t="shared" si="89"/>
        <v>0</v>
      </c>
      <c r="BP354" s="60">
        <f>(BK354=BK2099)*AX354</f>
        <v>0</v>
      </c>
      <c r="BQ354" s="64">
        <f>(BK354=BK2099)*AY354</f>
        <v>0</v>
      </c>
      <c r="BR354" s="85">
        <f t="shared" si="91"/>
        <v>0</v>
      </c>
      <c r="BS354" s="85">
        <f t="shared" si="92"/>
        <v>0</v>
      </c>
      <c r="BT354" s="59">
        <f>(J19-BI354)*J10</f>
        <v>-169525.00594</v>
      </c>
      <c r="BU354" s="59">
        <f>(J21-BJ354)*J12</f>
        <v>509939.94389999995</v>
      </c>
      <c r="BV354" s="66"/>
      <c r="BW354" s="66"/>
      <c r="BX354" s="67"/>
      <c r="BY354" s="67"/>
      <c r="BZ354" s="67"/>
      <c r="CE354" s="92"/>
      <c r="CF354" s="76"/>
      <c r="CH354" s="67"/>
      <c r="CI354" s="67"/>
      <c r="CJ354" s="67"/>
      <c r="CK354" s="67"/>
      <c r="CL354" s="1"/>
      <c r="CM354" s="1"/>
      <c r="CT354" s="3"/>
      <c r="CU354" s="3"/>
      <c r="CV354" s="3"/>
      <c r="CW354" s="3"/>
      <c r="CX354" s="3"/>
      <c r="CY354" s="3"/>
      <c r="CZ354" s="3"/>
      <c r="DA354" s="3"/>
      <c r="DB354" s="3"/>
      <c r="DC354" s="3"/>
      <c r="DD354" s="3"/>
      <c r="DE354" s="3"/>
      <c r="DF354" s="3"/>
      <c r="DG354" s="3"/>
      <c r="DH354" s="3"/>
      <c r="DI354" s="3"/>
      <c r="DJ354" s="3"/>
      <c r="DK354" s="3"/>
      <c r="DL354" s="3"/>
      <c r="DM354" s="3"/>
      <c r="DN354" s="3"/>
      <c r="DO354" s="3"/>
      <c r="DP354" s="3"/>
      <c r="DQ354" s="3"/>
      <c r="DR354" s="3"/>
      <c r="DS354" s="3"/>
    </row>
    <row r="355" spans="2:123" ht="21" customHeight="1" x14ac:dyDescent="0.25">
      <c r="B355" s="21">
        <f t="shared" si="80"/>
        <v>33658</v>
      </c>
      <c r="C355" s="22">
        <f t="shared" si="81"/>
        <v>1.0188465353549667</v>
      </c>
      <c r="D355" s="23">
        <f t="shared" si="82"/>
        <v>359.5</v>
      </c>
      <c r="E355" s="23">
        <f t="shared" si="83"/>
        <v>352.85</v>
      </c>
      <c r="F355" s="127">
        <f t="shared" si="84"/>
        <v>17975</v>
      </c>
      <c r="G355" s="127">
        <f t="shared" si="85"/>
        <v>52927.5</v>
      </c>
      <c r="H355" s="6"/>
      <c r="I355" s="3"/>
      <c r="J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T355" s="89"/>
      <c r="AU355" s="89"/>
      <c r="AX355" s="125">
        <v>33658</v>
      </c>
      <c r="AY355" s="59">
        <f t="shared" si="90"/>
        <v>1.0188465353549667</v>
      </c>
      <c r="AZ355" s="59">
        <f>BI355*K36</f>
        <v>17975</v>
      </c>
      <c r="BA355" s="59"/>
      <c r="BB355" s="59"/>
      <c r="BC355" s="59">
        <f>K41*BJ355</f>
        <v>52927.5</v>
      </c>
      <c r="BD355" s="59"/>
      <c r="BE355" s="59"/>
      <c r="BF355" s="59">
        <f t="shared" si="86"/>
        <v>34952.5</v>
      </c>
      <c r="BG355" s="60">
        <f>(AY355=AY2099)*AX355</f>
        <v>0</v>
      </c>
      <c r="BH355" s="60">
        <f>(AY355=AY2101)*AX355</f>
        <v>0</v>
      </c>
      <c r="BI355" s="89">
        <v>359.5</v>
      </c>
      <c r="BJ355" s="89">
        <v>352.85</v>
      </c>
      <c r="BK355" s="59">
        <f t="shared" si="87"/>
        <v>340047.43796000001</v>
      </c>
      <c r="BL355" s="60">
        <f>(BK355=BK2101)*AX355</f>
        <v>0</v>
      </c>
      <c r="BM355" s="85">
        <f>(BK355=BK2101)*AY355</f>
        <v>0</v>
      </c>
      <c r="BN355" s="85">
        <f t="shared" si="88"/>
        <v>0</v>
      </c>
      <c r="BO355" s="85">
        <f t="shared" si="89"/>
        <v>0</v>
      </c>
      <c r="BP355" s="60">
        <f>(BK355=BK2099)*AX355</f>
        <v>0</v>
      </c>
      <c r="BQ355" s="64">
        <f>(BK355=BK2099)*AY355</f>
        <v>0</v>
      </c>
      <c r="BR355" s="85">
        <f t="shared" si="91"/>
        <v>0</v>
      </c>
      <c r="BS355" s="85">
        <f t="shared" si="92"/>
        <v>0</v>
      </c>
      <c r="BT355" s="59">
        <f>(J19-BI355)*J10</f>
        <v>-169525.00594</v>
      </c>
      <c r="BU355" s="59">
        <f>(J21-BJ355)*J12</f>
        <v>509572.44390000001</v>
      </c>
      <c r="BV355" s="66"/>
      <c r="BW355" s="66"/>
      <c r="BX355" s="67"/>
      <c r="BY355" s="67"/>
      <c r="BZ355" s="67"/>
      <c r="CE355" s="92"/>
      <c r="CF355" s="76"/>
      <c r="CH355" s="67"/>
      <c r="CI355" s="67"/>
      <c r="CJ355" s="67"/>
      <c r="CK355" s="67"/>
      <c r="CL355" s="1"/>
      <c r="CM355" s="1"/>
      <c r="CT355" s="3"/>
      <c r="CU355" s="3"/>
      <c r="CV355" s="3"/>
      <c r="CW355" s="3"/>
      <c r="CX355" s="3"/>
      <c r="CY355" s="3"/>
      <c r="CZ355" s="3"/>
      <c r="DA355" s="3"/>
      <c r="DB355" s="3"/>
      <c r="DC355" s="3"/>
      <c r="DD355" s="3"/>
      <c r="DE355" s="3"/>
      <c r="DF355" s="3"/>
      <c r="DG355" s="3"/>
      <c r="DH355" s="3"/>
      <c r="DI355" s="3"/>
      <c r="DJ355" s="3"/>
      <c r="DK355" s="3"/>
      <c r="DL355" s="3"/>
      <c r="DM355" s="3"/>
      <c r="DN355" s="3"/>
      <c r="DO355" s="3"/>
      <c r="DP355" s="3"/>
      <c r="DQ355" s="3"/>
      <c r="DR355" s="3"/>
      <c r="DS355" s="3"/>
    </row>
    <row r="356" spans="2:123" ht="21" customHeight="1" x14ac:dyDescent="0.25">
      <c r="B356" s="21">
        <f t="shared" si="80"/>
        <v>33665</v>
      </c>
      <c r="C356" s="22">
        <f t="shared" si="81"/>
        <v>1.0403548941041787</v>
      </c>
      <c r="D356" s="23">
        <f t="shared" si="82"/>
        <v>363.5</v>
      </c>
      <c r="E356" s="23">
        <f t="shared" si="83"/>
        <v>349.4</v>
      </c>
      <c r="F356" s="127">
        <f t="shared" si="84"/>
        <v>18175</v>
      </c>
      <c r="G356" s="127">
        <f t="shared" si="85"/>
        <v>52410</v>
      </c>
      <c r="H356" s="6"/>
      <c r="I356" s="3"/>
      <c r="J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T356" s="89"/>
      <c r="AU356" s="89"/>
      <c r="AX356" s="125">
        <v>33665</v>
      </c>
      <c r="AY356" s="59">
        <f t="shared" si="90"/>
        <v>1.0403548941041787</v>
      </c>
      <c r="AZ356" s="59">
        <f>BI356*K36</f>
        <v>18175</v>
      </c>
      <c r="BA356" s="59"/>
      <c r="BB356" s="59"/>
      <c r="BC356" s="59">
        <f>K41*BJ356</f>
        <v>52410</v>
      </c>
      <c r="BD356" s="59"/>
      <c r="BE356" s="59"/>
      <c r="BF356" s="59">
        <f t="shared" si="86"/>
        <v>34235</v>
      </c>
      <c r="BG356" s="60">
        <f>(AY356=AY2099)*AX356</f>
        <v>0</v>
      </c>
      <c r="BH356" s="60">
        <f>(AY356=AY2101)*AX356</f>
        <v>0</v>
      </c>
      <c r="BI356" s="89">
        <v>363.5</v>
      </c>
      <c r="BJ356" s="89">
        <v>349.4</v>
      </c>
      <c r="BK356" s="59">
        <f t="shared" si="87"/>
        <v>340764.93795999995</v>
      </c>
      <c r="BL356" s="60">
        <f>(BK356=BK2101)*AX356</f>
        <v>0</v>
      </c>
      <c r="BM356" s="85">
        <f>(BK356=BK2101)*AY356</f>
        <v>0</v>
      </c>
      <c r="BN356" s="85">
        <f t="shared" si="88"/>
        <v>0</v>
      </c>
      <c r="BO356" s="85">
        <f t="shared" si="89"/>
        <v>0</v>
      </c>
      <c r="BP356" s="60">
        <f>(BK356=BK2099)*AX356</f>
        <v>0</v>
      </c>
      <c r="BQ356" s="64">
        <f>(BK356=BK2099)*AY356</f>
        <v>0</v>
      </c>
      <c r="BR356" s="85">
        <f t="shared" si="91"/>
        <v>0</v>
      </c>
      <c r="BS356" s="85">
        <f t="shared" si="92"/>
        <v>0</v>
      </c>
      <c r="BT356" s="59">
        <f>(J19-BI356)*J10</f>
        <v>-169325.00594</v>
      </c>
      <c r="BU356" s="59">
        <f>(J21-BJ356)*J12</f>
        <v>510089.94389999995</v>
      </c>
      <c r="BV356" s="66"/>
      <c r="BW356" s="66"/>
      <c r="BX356" s="67"/>
      <c r="BY356" s="67"/>
      <c r="BZ356" s="67"/>
      <c r="CE356" s="92"/>
      <c r="CF356" s="76"/>
      <c r="CH356" s="67"/>
      <c r="CI356" s="67"/>
      <c r="CJ356" s="67"/>
      <c r="CK356" s="67"/>
      <c r="CL356" s="1"/>
      <c r="CM356" s="1"/>
      <c r="CT356" s="3"/>
      <c r="CU356" s="3"/>
      <c r="CV356" s="3"/>
      <c r="CW356" s="3"/>
      <c r="CX356" s="3"/>
      <c r="CY356" s="3"/>
      <c r="CZ356" s="3"/>
      <c r="DA356" s="3"/>
      <c r="DB356" s="3"/>
      <c r="DC356" s="3"/>
      <c r="DD356" s="3"/>
      <c r="DE356" s="3"/>
      <c r="DF356" s="3"/>
      <c r="DG356" s="3"/>
      <c r="DH356" s="3"/>
      <c r="DI356" s="3"/>
      <c r="DJ356" s="3"/>
      <c r="DK356" s="3"/>
      <c r="DL356" s="3"/>
      <c r="DM356" s="3"/>
      <c r="DN356" s="3"/>
      <c r="DO356" s="3"/>
      <c r="DP356" s="3"/>
      <c r="DQ356" s="3"/>
      <c r="DR356" s="3"/>
      <c r="DS356" s="3"/>
    </row>
    <row r="357" spans="2:123" ht="21" customHeight="1" x14ac:dyDescent="0.25">
      <c r="B357" s="21">
        <f t="shared" si="80"/>
        <v>33672</v>
      </c>
      <c r="C357" s="22">
        <f t="shared" si="81"/>
        <v>1.0437103289094056</v>
      </c>
      <c r="D357" s="23">
        <f t="shared" si="82"/>
        <v>361.75</v>
      </c>
      <c r="E357" s="23">
        <f t="shared" si="83"/>
        <v>346.6</v>
      </c>
      <c r="F357" s="127">
        <f t="shared" si="84"/>
        <v>18087.5</v>
      </c>
      <c r="G357" s="127">
        <f t="shared" si="85"/>
        <v>51990</v>
      </c>
      <c r="H357" s="6"/>
      <c r="I357" s="3"/>
      <c r="J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T357" s="89"/>
      <c r="AU357" s="89"/>
      <c r="AX357" s="125">
        <v>33672</v>
      </c>
      <c r="AY357" s="59">
        <f t="shared" si="90"/>
        <v>1.0437103289094056</v>
      </c>
      <c r="AZ357" s="59">
        <f>BI357*K36</f>
        <v>18087.5</v>
      </c>
      <c r="BA357" s="59"/>
      <c r="BB357" s="59"/>
      <c r="BC357" s="59">
        <f>K41*BJ357</f>
        <v>51990</v>
      </c>
      <c r="BD357" s="59"/>
      <c r="BE357" s="59"/>
      <c r="BF357" s="59">
        <f t="shared" si="86"/>
        <v>33902.5</v>
      </c>
      <c r="BG357" s="60">
        <f>(AY357=AY2099)*AX357</f>
        <v>0</v>
      </c>
      <c r="BH357" s="60">
        <f>(AY357=AY2101)*AX357</f>
        <v>0</v>
      </c>
      <c r="BI357" s="89">
        <v>361.75</v>
      </c>
      <c r="BJ357" s="89">
        <v>346.6</v>
      </c>
      <c r="BK357" s="59">
        <f t="shared" si="87"/>
        <v>341097.43796000001</v>
      </c>
      <c r="BL357" s="60">
        <f>(BK357=BK2101)*AX357</f>
        <v>0</v>
      </c>
      <c r="BM357" s="85">
        <f>(BK357=BK2101)*AY357</f>
        <v>0</v>
      </c>
      <c r="BN357" s="85">
        <f t="shared" si="88"/>
        <v>0</v>
      </c>
      <c r="BO357" s="85">
        <f t="shared" si="89"/>
        <v>0</v>
      </c>
      <c r="BP357" s="60">
        <f>(BK357=BK2099)*AX357</f>
        <v>0</v>
      </c>
      <c r="BQ357" s="64">
        <f>(BK357=BK2099)*AY357</f>
        <v>0</v>
      </c>
      <c r="BR357" s="85">
        <f t="shared" si="91"/>
        <v>0</v>
      </c>
      <c r="BS357" s="85">
        <f t="shared" si="92"/>
        <v>0</v>
      </c>
      <c r="BT357" s="59">
        <f>(J19-BI357)*J10</f>
        <v>-169412.50594</v>
      </c>
      <c r="BU357" s="59">
        <f>(J21-BJ357)*J12</f>
        <v>510509.94390000001</v>
      </c>
      <c r="BV357" s="66"/>
      <c r="BW357" s="66"/>
      <c r="BX357" s="67"/>
      <c r="BY357" s="67"/>
      <c r="BZ357" s="67"/>
      <c r="CE357" s="92"/>
      <c r="CF357" s="76"/>
      <c r="CH357" s="67"/>
      <c r="CI357" s="67"/>
      <c r="CJ357" s="67"/>
      <c r="CK357" s="67"/>
      <c r="CL357" s="1"/>
      <c r="CM357" s="1"/>
      <c r="CT357" s="3"/>
      <c r="CU357" s="3"/>
      <c r="CV357" s="3"/>
      <c r="CW357" s="3"/>
      <c r="CX357" s="3"/>
      <c r="CY357" s="3"/>
      <c r="CZ357" s="3"/>
      <c r="DA357" s="3"/>
      <c r="DB357" s="3"/>
      <c r="DC357" s="3"/>
      <c r="DD357" s="3"/>
      <c r="DE357" s="3"/>
      <c r="DF357" s="3"/>
      <c r="DG357" s="3"/>
      <c r="DH357" s="3"/>
      <c r="DI357" s="3"/>
      <c r="DJ357" s="3"/>
      <c r="DK357" s="3"/>
      <c r="DL357" s="3"/>
      <c r="DM357" s="3"/>
      <c r="DN357" s="3"/>
      <c r="DO357" s="3"/>
      <c r="DP357" s="3"/>
      <c r="DQ357" s="3"/>
      <c r="DR357" s="3"/>
      <c r="DS357" s="3"/>
    </row>
    <row r="358" spans="2:123" ht="21" customHeight="1" x14ac:dyDescent="0.25">
      <c r="B358" s="21">
        <f t="shared" si="80"/>
        <v>33679</v>
      </c>
      <c r="C358" s="22">
        <f t="shared" si="81"/>
        <v>1.0422826729745713</v>
      </c>
      <c r="D358" s="23">
        <f t="shared" si="82"/>
        <v>352.5</v>
      </c>
      <c r="E358" s="23">
        <f t="shared" si="83"/>
        <v>338.2</v>
      </c>
      <c r="F358" s="127">
        <f t="shared" si="84"/>
        <v>17625</v>
      </c>
      <c r="G358" s="127">
        <f t="shared" si="85"/>
        <v>50730</v>
      </c>
      <c r="H358" s="6"/>
      <c r="I358" s="3"/>
      <c r="J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T358" s="89"/>
      <c r="AU358" s="89"/>
      <c r="AX358" s="125">
        <v>33679</v>
      </c>
      <c r="AY358" s="59">
        <f t="shared" si="90"/>
        <v>1.0422826729745713</v>
      </c>
      <c r="AZ358" s="59">
        <f>BI358*K36</f>
        <v>17625</v>
      </c>
      <c r="BA358" s="59"/>
      <c r="BB358" s="59"/>
      <c r="BC358" s="59">
        <f>K41*BJ358</f>
        <v>50730</v>
      </c>
      <c r="BD358" s="59"/>
      <c r="BE358" s="59"/>
      <c r="BF358" s="59">
        <f t="shared" si="86"/>
        <v>33105</v>
      </c>
      <c r="BG358" s="60">
        <f>(AY358=AY2099)*AX358</f>
        <v>0</v>
      </c>
      <c r="BH358" s="60">
        <f>(AY358=AY2101)*AX358</f>
        <v>0</v>
      </c>
      <c r="BI358" s="89">
        <v>352.5</v>
      </c>
      <c r="BJ358" s="89">
        <v>338.2</v>
      </c>
      <c r="BK358" s="59">
        <f t="shared" si="87"/>
        <v>341894.93796000001</v>
      </c>
      <c r="BL358" s="60">
        <f>(BK358=BK2101)*AX358</f>
        <v>0</v>
      </c>
      <c r="BM358" s="85">
        <f>(BK358=BK2101)*AY358</f>
        <v>0</v>
      </c>
      <c r="BN358" s="85">
        <f t="shared" si="88"/>
        <v>0</v>
      </c>
      <c r="BO358" s="85">
        <f t="shared" si="89"/>
        <v>0</v>
      </c>
      <c r="BP358" s="60">
        <f>(BK358=BK2099)*AX358</f>
        <v>0</v>
      </c>
      <c r="BQ358" s="64">
        <f>(BK358=BK2099)*AY358</f>
        <v>0</v>
      </c>
      <c r="BR358" s="85">
        <f t="shared" si="91"/>
        <v>0</v>
      </c>
      <c r="BS358" s="85">
        <f t="shared" si="92"/>
        <v>0</v>
      </c>
      <c r="BT358" s="59">
        <f>(J19-BI358)*J10</f>
        <v>-169875.00594</v>
      </c>
      <c r="BU358" s="59">
        <f>(J21-BJ358)*J12</f>
        <v>511769.94390000001</v>
      </c>
      <c r="BV358" s="66"/>
      <c r="BW358" s="66"/>
      <c r="BX358" s="67"/>
      <c r="BY358" s="67"/>
      <c r="BZ358" s="67"/>
      <c r="CE358" s="92"/>
      <c r="CF358" s="76"/>
      <c r="CH358" s="67"/>
      <c r="CI358" s="67"/>
      <c r="CJ358" s="67"/>
      <c r="CK358" s="67"/>
      <c r="CL358" s="1"/>
      <c r="CM358" s="1"/>
      <c r="CT358" s="3"/>
      <c r="CU358" s="3"/>
      <c r="CV358" s="3"/>
      <c r="CW358" s="3"/>
      <c r="CX358" s="3"/>
      <c r="CY358" s="3"/>
      <c r="CZ358" s="3"/>
      <c r="DA358" s="3"/>
      <c r="DB358" s="3"/>
      <c r="DC358" s="3"/>
      <c r="DD358" s="3"/>
      <c r="DE358" s="3"/>
      <c r="DF358" s="3"/>
      <c r="DG358" s="3"/>
      <c r="DH358" s="3"/>
      <c r="DI358" s="3"/>
      <c r="DJ358" s="3"/>
      <c r="DK358" s="3"/>
      <c r="DL358" s="3"/>
      <c r="DM358" s="3"/>
      <c r="DN358" s="3"/>
      <c r="DO358" s="3"/>
      <c r="DP358" s="3"/>
      <c r="DQ358" s="3"/>
      <c r="DR358" s="3"/>
      <c r="DS358" s="3"/>
    </row>
    <row r="359" spans="2:123" ht="21" customHeight="1" x14ac:dyDescent="0.25">
      <c r="B359" s="21">
        <f t="shared" si="80"/>
        <v>33686</v>
      </c>
      <c r="C359" s="22">
        <f t="shared" si="81"/>
        <v>1.0347851505407775</v>
      </c>
      <c r="D359" s="23">
        <f t="shared" si="82"/>
        <v>354</v>
      </c>
      <c r="E359" s="23">
        <f t="shared" si="83"/>
        <v>342.1</v>
      </c>
      <c r="F359" s="127">
        <f t="shared" si="84"/>
        <v>17700</v>
      </c>
      <c r="G359" s="127">
        <f t="shared" si="85"/>
        <v>51315</v>
      </c>
      <c r="H359" s="6"/>
      <c r="I359" s="3"/>
      <c r="J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T359" s="89"/>
      <c r="AU359" s="89"/>
      <c r="AX359" s="125">
        <v>33686</v>
      </c>
      <c r="AY359" s="59">
        <f t="shared" si="90"/>
        <v>1.0347851505407775</v>
      </c>
      <c r="AZ359" s="59">
        <f>BI359*K36</f>
        <v>17700</v>
      </c>
      <c r="BA359" s="59"/>
      <c r="BB359" s="59"/>
      <c r="BC359" s="59">
        <f>K41*BJ359</f>
        <v>51315</v>
      </c>
      <c r="BD359" s="59"/>
      <c r="BE359" s="59"/>
      <c r="BF359" s="59">
        <f t="shared" si="86"/>
        <v>33615</v>
      </c>
      <c r="BG359" s="60">
        <f>(AY359=AY2099)*AX359</f>
        <v>0</v>
      </c>
      <c r="BH359" s="60">
        <f>(AY359=AY2101)*AX359</f>
        <v>0</v>
      </c>
      <c r="BI359" s="89">
        <v>354</v>
      </c>
      <c r="BJ359" s="89">
        <v>342.1</v>
      </c>
      <c r="BK359" s="59">
        <f t="shared" si="87"/>
        <v>341384.93796000001</v>
      </c>
      <c r="BL359" s="60">
        <f>(BK359=BK2101)*AX359</f>
        <v>0</v>
      </c>
      <c r="BM359" s="85">
        <f>(BK359=BK2101)*AY359</f>
        <v>0</v>
      </c>
      <c r="BN359" s="85">
        <f t="shared" si="88"/>
        <v>0</v>
      </c>
      <c r="BO359" s="85">
        <f t="shared" si="89"/>
        <v>0</v>
      </c>
      <c r="BP359" s="60">
        <f>(BK359=BK2099)*AX359</f>
        <v>0</v>
      </c>
      <c r="BQ359" s="64">
        <f>(BK359=BK2099)*AY359</f>
        <v>0</v>
      </c>
      <c r="BR359" s="85">
        <f t="shared" si="91"/>
        <v>0</v>
      </c>
      <c r="BS359" s="85">
        <f t="shared" si="92"/>
        <v>0</v>
      </c>
      <c r="BT359" s="59">
        <f>(J19-BI359)*J10</f>
        <v>-169800.00594</v>
      </c>
      <c r="BU359" s="59">
        <f>(J21-BJ359)*J12</f>
        <v>511184.94390000001</v>
      </c>
      <c r="BV359" s="66"/>
      <c r="BW359" s="66"/>
      <c r="BX359" s="67"/>
      <c r="BY359" s="67"/>
      <c r="BZ359" s="67"/>
      <c r="CE359" s="92"/>
      <c r="CF359" s="76"/>
      <c r="CH359" s="67"/>
      <c r="CI359" s="67"/>
      <c r="CJ359" s="67"/>
      <c r="CK359" s="67"/>
      <c r="CL359" s="1"/>
      <c r="CM359" s="1"/>
      <c r="CT359" s="3"/>
      <c r="CU359" s="3"/>
      <c r="CV359" s="3"/>
      <c r="CW359" s="3"/>
      <c r="CX359" s="3"/>
      <c r="CY359" s="3"/>
      <c r="CZ359" s="3"/>
      <c r="DA359" s="3"/>
      <c r="DB359" s="3"/>
      <c r="DC359" s="3"/>
      <c r="DD359" s="3"/>
      <c r="DE359" s="3"/>
      <c r="DF359" s="3"/>
      <c r="DG359" s="3"/>
      <c r="DH359" s="3"/>
      <c r="DI359" s="3"/>
      <c r="DJ359" s="3"/>
      <c r="DK359" s="3"/>
      <c r="DL359" s="3"/>
      <c r="DM359" s="3"/>
      <c r="DN359" s="3"/>
      <c r="DO359" s="3"/>
      <c r="DP359" s="3"/>
      <c r="DQ359" s="3"/>
      <c r="DR359" s="3"/>
      <c r="DS359" s="3"/>
    </row>
    <row r="360" spans="2:123" ht="21" customHeight="1" x14ac:dyDescent="0.25">
      <c r="B360" s="21">
        <f t="shared" si="80"/>
        <v>33693</v>
      </c>
      <c r="C360" s="22">
        <f t="shared" si="81"/>
        <v>1.0463751100675081</v>
      </c>
      <c r="D360" s="23">
        <f t="shared" si="82"/>
        <v>356.5</v>
      </c>
      <c r="E360" s="23">
        <f t="shared" si="83"/>
        <v>340.7</v>
      </c>
      <c r="F360" s="127">
        <f t="shared" si="84"/>
        <v>17825</v>
      </c>
      <c r="G360" s="127">
        <f t="shared" si="85"/>
        <v>51105</v>
      </c>
      <c r="H360" s="6"/>
      <c r="I360" s="3"/>
      <c r="J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T360" s="89"/>
      <c r="AU360" s="89"/>
      <c r="AX360" s="125">
        <v>33693</v>
      </c>
      <c r="AY360" s="59">
        <f t="shared" si="90"/>
        <v>1.0463751100675081</v>
      </c>
      <c r="AZ360" s="59">
        <f>BI360*K36</f>
        <v>17825</v>
      </c>
      <c r="BA360" s="59"/>
      <c r="BB360" s="59"/>
      <c r="BC360" s="59">
        <f>K41*BJ360</f>
        <v>51105</v>
      </c>
      <c r="BD360" s="59"/>
      <c r="BE360" s="59"/>
      <c r="BF360" s="59">
        <f t="shared" si="86"/>
        <v>33280</v>
      </c>
      <c r="BG360" s="60">
        <f>(AY360=AY2099)*AX360</f>
        <v>0</v>
      </c>
      <c r="BH360" s="60">
        <f>(AY360=AY2101)*AX360</f>
        <v>0</v>
      </c>
      <c r="BI360" s="89">
        <v>356.5</v>
      </c>
      <c r="BJ360" s="89">
        <v>340.7</v>
      </c>
      <c r="BK360" s="59">
        <f t="shared" si="87"/>
        <v>341719.93796000001</v>
      </c>
      <c r="BL360" s="60">
        <f>(BK360=BK2101)*AX360</f>
        <v>0</v>
      </c>
      <c r="BM360" s="85">
        <f>(BK360=BK2101)*AY360</f>
        <v>0</v>
      </c>
      <c r="BN360" s="85">
        <f t="shared" si="88"/>
        <v>0</v>
      </c>
      <c r="BO360" s="85">
        <f t="shared" si="89"/>
        <v>0</v>
      </c>
      <c r="BP360" s="60">
        <f>(BK360=BK2099)*AX360</f>
        <v>0</v>
      </c>
      <c r="BQ360" s="64">
        <f>(BK360=BK2099)*AY360</f>
        <v>0</v>
      </c>
      <c r="BR360" s="85">
        <f t="shared" si="91"/>
        <v>0</v>
      </c>
      <c r="BS360" s="85">
        <f t="shared" si="92"/>
        <v>0</v>
      </c>
      <c r="BT360" s="59">
        <f>(J19-BI360)*J10</f>
        <v>-169675.00594</v>
      </c>
      <c r="BU360" s="59">
        <f>(J21-BJ360)*J12</f>
        <v>511394.94390000001</v>
      </c>
      <c r="BV360" s="66"/>
      <c r="BW360" s="66"/>
      <c r="BX360" s="67"/>
      <c r="BY360" s="67"/>
      <c r="BZ360" s="67"/>
      <c r="CE360" s="92"/>
      <c r="CF360" s="76"/>
      <c r="CH360" s="67"/>
      <c r="CI360" s="67"/>
      <c r="CJ360" s="67"/>
      <c r="CK360" s="67"/>
      <c r="CL360" s="1"/>
      <c r="CM360" s="1"/>
      <c r="CT360" s="3"/>
      <c r="CU360" s="3"/>
      <c r="CV360" s="3"/>
      <c r="CW360" s="3"/>
      <c r="CX360" s="3"/>
      <c r="CY360" s="3"/>
      <c r="CZ360" s="3"/>
      <c r="DA360" s="3"/>
      <c r="DB360" s="3"/>
      <c r="DC360" s="3"/>
      <c r="DD360" s="3"/>
      <c r="DE360" s="3"/>
      <c r="DF360" s="3"/>
      <c r="DG360" s="3"/>
      <c r="DH360" s="3"/>
      <c r="DI360" s="3"/>
      <c r="DJ360" s="3"/>
      <c r="DK360" s="3"/>
      <c r="DL360" s="3"/>
      <c r="DM360" s="3"/>
      <c r="DN360" s="3"/>
      <c r="DO360" s="3"/>
      <c r="DP360" s="3"/>
      <c r="DQ360" s="3"/>
      <c r="DR360" s="3"/>
      <c r="DS360" s="3"/>
    </row>
    <row r="361" spans="2:123" ht="21" customHeight="1" x14ac:dyDescent="0.25">
      <c r="B361" s="21">
        <f t="shared" si="80"/>
        <v>33700</v>
      </c>
      <c r="C361" s="22">
        <f t="shared" si="81"/>
        <v>1.0228940416788965</v>
      </c>
      <c r="D361" s="23">
        <f t="shared" si="82"/>
        <v>348.5</v>
      </c>
      <c r="E361" s="23">
        <f t="shared" si="83"/>
        <v>340.7</v>
      </c>
      <c r="F361" s="127">
        <f t="shared" si="84"/>
        <v>17425</v>
      </c>
      <c r="G361" s="127">
        <f t="shared" si="85"/>
        <v>51105</v>
      </c>
      <c r="H361" s="6"/>
      <c r="I361" s="3"/>
      <c r="J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T361" s="89"/>
      <c r="AU361" s="89"/>
      <c r="AX361" s="125">
        <v>33700</v>
      </c>
      <c r="AY361" s="59">
        <f t="shared" si="90"/>
        <v>1.0228940416788965</v>
      </c>
      <c r="AZ361" s="59">
        <f>BI361*K36</f>
        <v>17425</v>
      </c>
      <c r="BA361" s="59"/>
      <c r="BB361" s="59"/>
      <c r="BC361" s="59">
        <f>K41*BJ361</f>
        <v>51105</v>
      </c>
      <c r="BD361" s="59"/>
      <c r="BE361" s="59"/>
      <c r="BF361" s="59">
        <f t="shared" si="86"/>
        <v>33680</v>
      </c>
      <c r="BG361" s="60">
        <f>(AY361=AY2099)*AX361</f>
        <v>0</v>
      </c>
      <c r="BH361" s="60">
        <f>(AY361=AY2101)*AX361</f>
        <v>0</v>
      </c>
      <c r="BI361" s="89">
        <v>348.5</v>
      </c>
      <c r="BJ361" s="89">
        <v>340.7</v>
      </c>
      <c r="BK361" s="59">
        <f t="shared" si="87"/>
        <v>341319.93796000001</v>
      </c>
      <c r="BL361" s="60">
        <f>(BK361=BK2101)*AX361</f>
        <v>0</v>
      </c>
      <c r="BM361" s="85">
        <f>(BK361=BK2101)*AY361</f>
        <v>0</v>
      </c>
      <c r="BN361" s="85">
        <f t="shared" si="88"/>
        <v>0</v>
      </c>
      <c r="BO361" s="85">
        <f t="shared" si="89"/>
        <v>0</v>
      </c>
      <c r="BP361" s="60">
        <f>(BK361=BK2099)*AX361</f>
        <v>0</v>
      </c>
      <c r="BQ361" s="64">
        <f>(BK361=BK2099)*AY361</f>
        <v>0</v>
      </c>
      <c r="BR361" s="85">
        <f t="shared" si="91"/>
        <v>0</v>
      </c>
      <c r="BS361" s="85">
        <f t="shared" si="92"/>
        <v>0</v>
      </c>
      <c r="BT361" s="59">
        <f>(J19-BI361)*J10</f>
        <v>-170075.00594</v>
      </c>
      <c r="BU361" s="59">
        <f>(J21-BJ361)*J12</f>
        <v>511394.94390000001</v>
      </c>
      <c r="BV361" s="66"/>
      <c r="BW361" s="66"/>
      <c r="BX361" s="67"/>
      <c r="BY361" s="67"/>
      <c r="BZ361" s="67"/>
      <c r="CE361" s="92"/>
      <c r="CF361" s="76"/>
      <c r="CH361" s="67"/>
      <c r="CI361" s="67"/>
      <c r="CJ361" s="67"/>
      <c r="CK361" s="67"/>
      <c r="CL361" s="1"/>
      <c r="CM361" s="1"/>
      <c r="CT361" s="3"/>
      <c r="CU361" s="3"/>
      <c r="CV361" s="3"/>
      <c r="CW361" s="3"/>
      <c r="CX361" s="3"/>
      <c r="CY361" s="3"/>
      <c r="CZ361" s="3"/>
      <c r="DA361" s="3"/>
      <c r="DB361" s="3"/>
      <c r="DC361" s="3"/>
      <c r="DD361" s="3"/>
      <c r="DE361" s="3"/>
      <c r="DF361" s="3"/>
      <c r="DG361" s="3"/>
      <c r="DH361" s="3"/>
      <c r="DI361" s="3"/>
      <c r="DJ361" s="3"/>
      <c r="DK361" s="3"/>
      <c r="DL361" s="3"/>
      <c r="DM361" s="3"/>
      <c r="DN361" s="3"/>
      <c r="DO361" s="3"/>
      <c r="DP361" s="3"/>
      <c r="DQ361" s="3"/>
      <c r="DR361" s="3"/>
      <c r="DS361" s="3"/>
    </row>
    <row r="362" spans="2:123" ht="21" customHeight="1" x14ac:dyDescent="0.25">
      <c r="B362" s="21">
        <f t="shared" si="80"/>
        <v>33707</v>
      </c>
      <c r="C362" s="22">
        <f t="shared" si="81"/>
        <v>1.0237388724035608</v>
      </c>
      <c r="D362" s="23">
        <f t="shared" si="82"/>
        <v>345</v>
      </c>
      <c r="E362" s="23">
        <f t="shared" si="83"/>
        <v>337</v>
      </c>
      <c r="F362" s="127">
        <f t="shared" si="84"/>
        <v>17250</v>
      </c>
      <c r="G362" s="127">
        <f t="shared" si="85"/>
        <v>50550</v>
      </c>
      <c r="H362" s="6"/>
      <c r="I362" s="3"/>
      <c r="J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T362" s="89"/>
      <c r="AU362" s="89"/>
      <c r="AX362" s="125">
        <v>33707</v>
      </c>
      <c r="AY362" s="59">
        <f t="shared" si="90"/>
        <v>1.0237388724035608</v>
      </c>
      <c r="AZ362" s="59">
        <f>BI362*K36</f>
        <v>17250</v>
      </c>
      <c r="BA362" s="59"/>
      <c r="BB362" s="59"/>
      <c r="BC362" s="59">
        <f>K41*BJ362</f>
        <v>50550</v>
      </c>
      <c r="BD362" s="59"/>
      <c r="BE362" s="59"/>
      <c r="BF362" s="59">
        <f t="shared" si="86"/>
        <v>33300</v>
      </c>
      <c r="BG362" s="60">
        <f>(AY362=AY2099)*AX362</f>
        <v>0</v>
      </c>
      <c r="BH362" s="60">
        <f>(AY362=AY2101)*AX362</f>
        <v>0</v>
      </c>
      <c r="BI362" s="89">
        <v>345</v>
      </c>
      <c r="BJ362" s="89">
        <v>337</v>
      </c>
      <c r="BK362" s="59">
        <f t="shared" si="87"/>
        <v>341699.93795999995</v>
      </c>
      <c r="BL362" s="60">
        <f>(BK362=BK2101)*AX362</f>
        <v>0</v>
      </c>
      <c r="BM362" s="85">
        <f>(BK362=BK2101)*AY362</f>
        <v>0</v>
      </c>
      <c r="BN362" s="85">
        <f t="shared" si="88"/>
        <v>0</v>
      </c>
      <c r="BO362" s="85">
        <f t="shared" si="89"/>
        <v>0</v>
      </c>
      <c r="BP362" s="60">
        <f>(BK362=BK2099)*AX362</f>
        <v>0</v>
      </c>
      <c r="BQ362" s="64">
        <f>(BK362=BK2099)*AY362</f>
        <v>0</v>
      </c>
      <c r="BR362" s="85">
        <f t="shared" si="91"/>
        <v>0</v>
      </c>
      <c r="BS362" s="85">
        <f t="shared" si="92"/>
        <v>0</v>
      </c>
      <c r="BT362" s="59">
        <f>(J19-BI362)*J10</f>
        <v>-170250.00594</v>
      </c>
      <c r="BU362" s="59">
        <f>(J21-BJ362)*J12</f>
        <v>511949.94389999995</v>
      </c>
      <c r="BV362" s="66"/>
      <c r="BW362" s="66"/>
      <c r="BX362" s="67"/>
      <c r="BY362" s="67"/>
      <c r="BZ362" s="67"/>
      <c r="CE362" s="92"/>
      <c r="CF362" s="76"/>
      <c r="CH362" s="67"/>
      <c r="CI362" s="67"/>
      <c r="CJ362" s="67"/>
      <c r="CK362" s="67"/>
      <c r="CL362" s="1"/>
      <c r="CM362" s="1"/>
      <c r="CT362" s="3"/>
      <c r="CU362" s="3"/>
      <c r="CV362" s="3"/>
      <c r="CW362" s="3"/>
      <c r="CX362" s="3"/>
      <c r="CY362" s="3"/>
      <c r="CZ362" s="3"/>
      <c r="DA362" s="3"/>
      <c r="DB362" s="3"/>
      <c r="DC362" s="3"/>
      <c r="DD362" s="3"/>
      <c r="DE362" s="3"/>
      <c r="DF362" s="3"/>
      <c r="DG362" s="3"/>
      <c r="DH362" s="3"/>
      <c r="DI362" s="3"/>
      <c r="DJ362" s="3"/>
      <c r="DK362" s="3"/>
      <c r="DL362" s="3"/>
      <c r="DM362" s="3"/>
      <c r="DN362" s="3"/>
      <c r="DO362" s="3"/>
      <c r="DP362" s="3"/>
      <c r="DQ362" s="3"/>
      <c r="DR362" s="3"/>
      <c r="DS362" s="3"/>
    </row>
    <row r="363" spans="2:123" ht="21" customHeight="1" x14ac:dyDescent="0.25">
      <c r="B363" s="21">
        <f t="shared" si="80"/>
        <v>33714</v>
      </c>
      <c r="C363" s="22">
        <f t="shared" si="81"/>
        <v>1.0240784780023782</v>
      </c>
      <c r="D363" s="23">
        <f t="shared" si="82"/>
        <v>344.5</v>
      </c>
      <c r="E363" s="23">
        <f t="shared" si="83"/>
        <v>336.4</v>
      </c>
      <c r="F363" s="127">
        <f t="shared" si="84"/>
        <v>17225</v>
      </c>
      <c r="G363" s="127">
        <f t="shared" si="85"/>
        <v>50460</v>
      </c>
      <c r="H363" s="6"/>
      <c r="I363" s="3"/>
      <c r="J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T363" s="89"/>
      <c r="AU363" s="89"/>
      <c r="AX363" s="125">
        <v>33714</v>
      </c>
      <c r="AY363" s="59">
        <f t="shared" si="90"/>
        <v>1.0240784780023782</v>
      </c>
      <c r="AZ363" s="59">
        <f>BI363*K36</f>
        <v>17225</v>
      </c>
      <c r="BA363" s="59"/>
      <c r="BB363" s="59"/>
      <c r="BC363" s="59">
        <f>K41*BJ363</f>
        <v>50460</v>
      </c>
      <c r="BD363" s="59"/>
      <c r="BE363" s="59"/>
      <c r="BF363" s="59">
        <f t="shared" si="86"/>
        <v>33235</v>
      </c>
      <c r="BG363" s="60">
        <f>(AY363=AY2099)*AX363</f>
        <v>0</v>
      </c>
      <c r="BH363" s="60">
        <f>(AY363=AY2101)*AX363</f>
        <v>0</v>
      </c>
      <c r="BI363" s="89">
        <v>344.5</v>
      </c>
      <c r="BJ363" s="89">
        <v>336.4</v>
      </c>
      <c r="BK363" s="59">
        <f t="shared" si="87"/>
        <v>341764.93795999995</v>
      </c>
      <c r="BL363" s="60">
        <f>(BK363=BK2101)*AX363</f>
        <v>0</v>
      </c>
      <c r="BM363" s="85">
        <f>(BK363=BK2101)*AY363</f>
        <v>0</v>
      </c>
      <c r="BN363" s="85">
        <f t="shared" si="88"/>
        <v>0</v>
      </c>
      <c r="BO363" s="85">
        <f t="shared" si="89"/>
        <v>0</v>
      </c>
      <c r="BP363" s="60">
        <f>(BK363=BK2099)*AX363</f>
        <v>0</v>
      </c>
      <c r="BQ363" s="64">
        <f>(BK363=BK2099)*AY363</f>
        <v>0</v>
      </c>
      <c r="BR363" s="85">
        <f t="shared" si="91"/>
        <v>0</v>
      </c>
      <c r="BS363" s="85">
        <f t="shared" si="92"/>
        <v>0</v>
      </c>
      <c r="BT363" s="59">
        <f>(J19-BI363)*J10</f>
        <v>-170275.00594</v>
      </c>
      <c r="BU363" s="59">
        <f>(J21-BJ363)*J12</f>
        <v>512039.94389999995</v>
      </c>
      <c r="BV363" s="66"/>
      <c r="BW363" s="66"/>
      <c r="BX363" s="67"/>
      <c r="BY363" s="67"/>
      <c r="BZ363" s="67"/>
      <c r="CE363" s="92"/>
      <c r="CF363" s="76"/>
      <c r="CH363" s="67"/>
      <c r="CI363" s="67"/>
      <c r="CJ363" s="67"/>
      <c r="CK363" s="67"/>
      <c r="CL363" s="1"/>
      <c r="CM363" s="1"/>
      <c r="CT363" s="3"/>
      <c r="CU363" s="3"/>
      <c r="CV363" s="3"/>
      <c r="CW363" s="3"/>
      <c r="CX363" s="3"/>
      <c r="CY363" s="3"/>
      <c r="CZ363" s="3"/>
      <c r="DA363" s="3"/>
      <c r="DB363" s="3"/>
      <c r="DC363" s="3"/>
      <c r="DD363" s="3"/>
      <c r="DE363" s="3"/>
      <c r="DF363" s="3"/>
      <c r="DG363" s="3"/>
      <c r="DH363" s="3"/>
      <c r="DI363" s="3"/>
      <c r="DJ363" s="3"/>
      <c r="DK363" s="3"/>
      <c r="DL363" s="3"/>
      <c r="DM363" s="3"/>
      <c r="DN363" s="3"/>
      <c r="DO363" s="3"/>
      <c r="DP363" s="3"/>
      <c r="DQ363" s="3"/>
      <c r="DR363" s="3"/>
      <c r="DS363" s="3"/>
    </row>
    <row r="364" spans="2:123" ht="21" customHeight="1" x14ac:dyDescent="0.25">
      <c r="B364" s="21">
        <f t="shared" si="80"/>
        <v>33721</v>
      </c>
      <c r="C364" s="22">
        <f t="shared" si="81"/>
        <v>1.0508424475317766</v>
      </c>
      <c r="D364" s="23">
        <f t="shared" si="82"/>
        <v>355.5</v>
      </c>
      <c r="E364" s="23">
        <f t="shared" si="83"/>
        <v>338.3</v>
      </c>
      <c r="F364" s="127">
        <f t="shared" si="84"/>
        <v>17775</v>
      </c>
      <c r="G364" s="127">
        <f t="shared" si="85"/>
        <v>50745</v>
      </c>
      <c r="H364" s="6"/>
      <c r="I364" s="3"/>
      <c r="J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T364" s="89"/>
      <c r="AU364" s="89"/>
      <c r="AX364" s="125">
        <v>33721</v>
      </c>
      <c r="AY364" s="59">
        <f t="shared" si="90"/>
        <v>1.0508424475317766</v>
      </c>
      <c r="AZ364" s="59">
        <f>BI364*K36</f>
        <v>17775</v>
      </c>
      <c r="BA364" s="59"/>
      <c r="BB364" s="59"/>
      <c r="BC364" s="59">
        <f>K41*BJ364</f>
        <v>50745</v>
      </c>
      <c r="BD364" s="59"/>
      <c r="BE364" s="59"/>
      <c r="BF364" s="59">
        <f t="shared" si="86"/>
        <v>32970</v>
      </c>
      <c r="BG364" s="60">
        <f>(AY364=AY2099)*AX364</f>
        <v>0</v>
      </c>
      <c r="BH364" s="60">
        <f>(AY364=AY2101)*AX364</f>
        <v>0</v>
      </c>
      <c r="BI364" s="89">
        <v>355.5</v>
      </c>
      <c r="BJ364" s="89">
        <v>338.3</v>
      </c>
      <c r="BK364" s="59">
        <f t="shared" si="87"/>
        <v>342029.93795999995</v>
      </c>
      <c r="BL364" s="60">
        <f>(BK364=BK2101)*AX364</f>
        <v>0</v>
      </c>
      <c r="BM364" s="85">
        <f>(BK364=BK2101)*AY364</f>
        <v>0</v>
      </c>
      <c r="BN364" s="85">
        <f t="shared" si="88"/>
        <v>0</v>
      </c>
      <c r="BO364" s="85">
        <f t="shared" si="89"/>
        <v>0</v>
      </c>
      <c r="BP364" s="60">
        <f>(BK364=BK2099)*AX364</f>
        <v>0</v>
      </c>
      <c r="BQ364" s="64">
        <f>(BK364=BK2099)*AY364</f>
        <v>0</v>
      </c>
      <c r="BR364" s="85">
        <f t="shared" si="91"/>
        <v>0</v>
      </c>
      <c r="BS364" s="85">
        <f t="shared" si="92"/>
        <v>0</v>
      </c>
      <c r="BT364" s="59">
        <f>(J19-BI364)*J10</f>
        <v>-169725.00594</v>
      </c>
      <c r="BU364" s="59">
        <f>(J21-BJ364)*J12</f>
        <v>511754.94389999995</v>
      </c>
      <c r="BV364" s="66"/>
      <c r="BW364" s="66"/>
      <c r="BX364" s="67"/>
      <c r="BY364" s="67"/>
      <c r="BZ364" s="67"/>
      <c r="CE364" s="92"/>
      <c r="CF364" s="76"/>
      <c r="CH364" s="67"/>
      <c r="CI364" s="67"/>
      <c r="CJ364" s="67"/>
      <c r="CK364" s="67"/>
      <c r="CL364" s="1"/>
      <c r="CM364" s="1"/>
      <c r="CT364" s="3"/>
      <c r="CU364" s="3"/>
      <c r="CV364" s="3"/>
      <c r="CW364" s="3"/>
      <c r="CX364" s="3"/>
      <c r="CY364" s="3"/>
      <c r="CZ364" s="3"/>
      <c r="DA364" s="3"/>
      <c r="DB364" s="3"/>
      <c r="DC364" s="3"/>
      <c r="DD364" s="3"/>
      <c r="DE364" s="3"/>
      <c r="DF364" s="3"/>
      <c r="DG364" s="3"/>
      <c r="DH364" s="3"/>
      <c r="DI364" s="3"/>
      <c r="DJ364" s="3"/>
      <c r="DK364" s="3"/>
      <c r="DL364" s="3"/>
      <c r="DM364" s="3"/>
      <c r="DN364" s="3"/>
      <c r="DO364" s="3"/>
      <c r="DP364" s="3"/>
      <c r="DQ364" s="3"/>
      <c r="DR364" s="3"/>
      <c r="DS364" s="3"/>
    </row>
    <row r="365" spans="2:123" ht="21" customHeight="1" x14ac:dyDescent="0.25">
      <c r="B365" s="21">
        <f t="shared" si="80"/>
        <v>33728</v>
      </c>
      <c r="C365" s="22">
        <f t="shared" si="81"/>
        <v>1.0509838998211092</v>
      </c>
      <c r="D365" s="23">
        <f t="shared" si="82"/>
        <v>352.5</v>
      </c>
      <c r="E365" s="23">
        <f t="shared" si="83"/>
        <v>335.4</v>
      </c>
      <c r="F365" s="127">
        <f t="shared" si="84"/>
        <v>17625</v>
      </c>
      <c r="G365" s="127">
        <f t="shared" si="85"/>
        <v>50310</v>
      </c>
      <c r="H365" s="6"/>
      <c r="I365" s="3"/>
      <c r="J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T365" s="89"/>
      <c r="AU365" s="89"/>
      <c r="AX365" s="125">
        <v>33728</v>
      </c>
      <c r="AY365" s="59">
        <f t="shared" si="90"/>
        <v>1.0509838998211092</v>
      </c>
      <c r="AZ365" s="59">
        <f>BI365*K36</f>
        <v>17625</v>
      </c>
      <c r="BA365" s="59"/>
      <c r="BB365" s="59"/>
      <c r="BC365" s="59">
        <f>K41*BJ365</f>
        <v>50310</v>
      </c>
      <c r="BD365" s="59"/>
      <c r="BE365" s="59"/>
      <c r="BF365" s="59">
        <f t="shared" si="86"/>
        <v>32685</v>
      </c>
      <c r="BG365" s="60">
        <f>(AY365=AY2099)*AX365</f>
        <v>0</v>
      </c>
      <c r="BH365" s="60">
        <f>(AY365=AY2101)*AX365</f>
        <v>0</v>
      </c>
      <c r="BI365" s="89">
        <v>352.5</v>
      </c>
      <c r="BJ365" s="89">
        <v>335.4</v>
      </c>
      <c r="BK365" s="59">
        <f t="shared" si="87"/>
        <v>342314.93795999995</v>
      </c>
      <c r="BL365" s="60">
        <f>(BK365=BK2101)*AX365</f>
        <v>0</v>
      </c>
      <c r="BM365" s="85">
        <f>(BK365=BK2101)*AY365</f>
        <v>0</v>
      </c>
      <c r="BN365" s="85">
        <f t="shared" si="88"/>
        <v>0</v>
      </c>
      <c r="BO365" s="85">
        <f t="shared" si="89"/>
        <v>0</v>
      </c>
      <c r="BP365" s="60">
        <f>(BK365=BK2099)*AX365</f>
        <v>0</v>
      </c>
      <c r="BQ365" s="64">
        <f>(BK365=BK2099)*AY365</f>
        <v>0</v>
      </c>
      <c r="BR365" s="85">
        <f t="shared" si="91"/>
        <v>0</v>
      </c>
      <c r="BS365" s="85">
        <f t="shared" si="92"/>
        <v>0</v>
      </c>
      <c r="BT365" s="59">
        <f>(J19-BI365)*J10</f>
        <v>-169875.00594</v>
      </c>
      <c r="BU365" s="59">
        <f>(J21-BJ365)*J12</f>
        <v>512189.94389999995</v>
      </c>
      <c r="BV365" s="66"/>
      <c r="BW365" s="66"/>
      <c r="BX365" s="67"/>
      <c r="BY365" s="67"/>
      <c r="BZ365" s="67"/>
      <c r="CE365" s="92"/>
      <c r="CF365" s="76"/>
      <c r="CH365" s="67"/>
      <c r="CI365" s="67"/>
      <c r="CJ365" s="67"/>
      <c r="CK365" s="67"/>
      <c r="CL365" s="1"/>
      <c r="CM365" s="1"/>
      <c r="CT365" s="3"/>
      <c r="CU365" s="3"/>
      <c r="CV365" s="3"/>
      <c r="CW365" s="3"/>
      <c r="CX365" s="3"/>
      <c r="CY365" s="3"/>
      <c r="CZ365" s="3"/>
      <c r="DA365" s="3"/>
      <c r="DB365" s="3"/>
      <c r="DC365" s="3"/>
      <c r="DD365" s="3"/>
      <c r="DE365" s="3"/>
      <c r="DF365" s="3"/>
      <c r="DG365" s="3"/>
      <c r="DH365" s="3"/>
      <c r="DI365" s="3"/>
      <c r="DJ365" s="3"/>
      <c r="DK365" s="3"/>
      <c r="DL365" s="3"/>
      <c r="DM365" s="3"/>
      <c r="DN365" s="3"/>
      <c r="DO365" s="3"/>
      <c r="DP365" s="3"/>
      <c r="DQ365" s="3"/>
      <c r="DR365" s="3"/>
      <c r="DS365" s="3"/>
    </row>
    <row r="366" spans="2:123" ht="21" customHeight="1" x14ac:dyDescent="0.25">
      <c r="B366" s="21">
        <f t="shared" si="80"/>
        <v>33735</v>
      </c>
      <c r="C366" s="22">
        <f t="shared" si="81"/>
        <v>1.0610314762819564</v>
      </c>
      <c r="D366" s="23">
        <f t="shared" si="82"/>
        <v>359</v>
      </c>
      <c r="E366" s="23">
        <f t="shared" si="83"/>
        <v>338.35</v>
      </c>
      <c r="F366" s="127">
        <f t="shared" si="84"/>
        <v>17950</v>
      </c>
      <c r="G366" s="127">
        <f t="shared" si="85"/>
        <v>50752.5</v>
      </c>
      <c r="H366" s="6"/>
      <c r="I366" s="3"/>
      <c r="J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T366" s="89"/>
      <c r="AU366" s="89"/>
      <c r="AX366" s="125">
        <v>33735</v>
      </c>
      <c r="AY366" s="59">
        <f t="shared" si="90"/>
        <v>1.0610314762819564</v>
      </c>
      <c r="AZ366" s="59">
        <f>BI366*K36</f>
        <v>17950</v>
      </c>
      <c r="BA366" s="59"/>
      <c r="BB366" s="59"/>
      <c r="BC366" s="59">
        <f>K41*BJ366</f>
        <v>50752.5</v>
      </c>
      <c r="BD366" s="59"/>
      <c r="BE366" s="59"/>
      <c r="BF366" s="59">
        <f t="shared" si="86"/>
        <v>32802.5</v>
      </c>
      <c r="BG366" s="60">
        <f>(AY366=AY2099)*AX366</f>
        <v>0</v>
      </c>
      <c r="BH366" s="60">
        <f>(AY366=AY2101)*AX366</f>
        <v>0</v>
      </c>
      <c r="BI366" s="89">
        <v>359</v>
      </c>
      <c r="BJ366" s="89">
        <v>338.35</v>
      </c>
      <c r="BK366" s="59">
        <f t="shared" si="87"/>
        <v>342197.43796000001</v>
      </c>
      <c r="BL366" s="60">
        <f>(BK366=BK2101)*AX366</f>
        <v>0</v>
      </c>
      <c r="BM366" s="85">
        <f>(BK366=BK2101)*AY366</f>
        <v>0</v>
      </c>
      <c r="BN366" s="85">
        <f t="shared" si="88"/>
        <v>0</v>
      </c>
      <c r="BO366" s="85">
        <f t="shared" si="89"/>
        <v>0</v>
      </c>
      <c r="BP366" s="60">
        <f>(BK366=BK2099)*AX366</f>
        <v>0</v>
      </c>
      <c r="BQ366" s="64">
        <f>(BK366=BK2099)*AY366</f>
        <v>0</v>
      </c>
      <c r="BR366" s="85">
        <f t="shared" si="91"/>
        <v>0</v>
      </c>
      <c r="BS366" s="85">
        <f t="shared" si="92"/>
        <v>0</v>
      </c>
      <c r="BT366" s="59">
        <f>(J19-BI366)*J10</f>
        <v>-169550.00594</v>
      </c>
      <c r="BU366" s="59">
        <f>(J21-BJ366)*J12</f>
        <v>511747.44390000001</v>
      </c>
      <c r="BV366" s="66"/>
      <c r="BW366" s="66"/>
      <c r="BX366" s="67"/>
      <c r="BY366" s="67"/>
      <c r="BZ366" s="67"/>
      <c r="CE366" s="92"/>
      <c r="CF366" s="76"/>
      <c r="CH366" s="67"/>
      <c r="CI366" s="67"/>
      <c r="CJ366" s="67"/>
      <c r="CK366" s="67"/>
      <c r="CL366" s="1"/>
      <c r="CM366" s="1"/>
      <c r="CT366" s="3"/>
      <c r="CU366" s="3"/>
      <c r="CV366" s="3"/>
      <c r="CW366" s="3"/>
      <c r="CX366" s="3"/>
      <c r="CY366" s="3"/>
      <c r="CZ366" s="3"/>
      <c r="DA366" s="3"/>
      <c r="DB366" s="3"/>
      <c r="DC366" s="3"/>
      <c r="DD366" s="3"/>
      <c r="DE366" s="3"/>
      <c r="DF366" s="3"/>
      <c r="DG366" s="3"/>
      <c r="DH366" s="3"/>
      <c r="DI366" s="3"/>
      <c r="DJ366" s="3"/>
      <c r="DK366" s="3"/>
      <c r="DL366" s="3"/>
      <c r="DM366" s="3"/>
      <c r="DN366" s="3"/>
      <c r="DO366" s="3"/>
      <c r="DP366" s="3"/>
      <c r="DQ366" s="3"/>
      <c r="DR366" s="3"/>
      <c r="DS366" s="3"/>
    </row>
    <row r="367" spans="2:123" ht="21" customHeight="1" x14ac:dyDescent="0.25">
      <c r="B367" s="21">
        <f t="shared" si="80"/>
        <v>33742</v>
      </c>
      <c r="C367" s="22">
        <f t="shared" si="81"/>
        <v>1.0810010365763365</v>
      </c>
      <c r="D367" s="23">
        <f t="shared" si="82"/>
        <v>365</v>
      </c>
      <c r="E367" s="23">
        <f t="shared" si="83"/>
        <v>337.65</v>
      </c>
      <c r="F367" s="127">
        <f t="shared" si="84"/>
        <v>18250</v>
      </c>
      <c r="G367" s="127">
        <f t="shared" si="85"/>
        <v>50647.5</v>
      </c>
      <c r="H367" s="6"/>
      <c r="I367" s="3"/>
      <c r="J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T367" s="89"/>
      <c r="AU367" s="89"/>
      <c r="AX367" s="125">
        <v>33742</v>
      </c>
      <c r="AY367" s="59">
        <f t="shared" si="90"/>
        <v>1.0810010365763365</v>
      </c>
      <c r="AZ367" s="59">
        <f>BI367*K36</f>
        <v>18250</v>
      </c>
      <c r="BA367" s="59"/>
      <c r="BB367" s="59"/>
      <c r="BC367" s="59">
        <f>K41*BJ367</f>
        <v>50647.5</v>
      </c>
      <c r="BD367" s="59"/>
      <c r="BE367" s="59"/>
      <c r="BF367" s="59">
        <f t="shared" si="86"/>
        <v>32397.5</v>
      </c>
      <c r="BG367" s="60">
        <f>(AY367=AY2099)*AX367</f>
        <v>0</v>
      </c>
      <c r="BH367" s="60">
        <f>(AY367=AY2101)*AX367</f>
        <v>0</v>
      </c>
      <c r="BI367" s="89">
        <v>365</v>
      </c>
      <c r="BJ367" s="89">
        <v>337.65</v>
      </c>
      <c r="BK367" s="59">
        <f t="shared" si="87"/>
        <v>342602.43795999995</v>
      </c>
      <c r="BL367" s="60">
        <f>(BK367=BK2101)*AX367</f>
        <v>0</v>
      </c>
      <c r="BM367" s="85">
        <f>(BK367=BK2101)*AY367</f>
        <v>0</v>
      </c>
      <c r="BN367" s="85">
        <f t="shared" si="88"/>
        <v>0</v>
      </c>
      <c r="BO367" s="85">
        <f t="shared" si="89"/>
        <v>0</v>
      </c>
      <c r="BP367" s="60">
        <f>(BK367=BK2099)*AX367</f>
        <v>0</v>
      </c>
      <c r="BQ367" s="64">
        <f>(BK367=BK2099)*AY367</f>
        <v>0</v>
      </c>
      <c r="BR367" s="85">
        <f t="shared" si="91"/>
        <v>0</v>
      </c>
      <c r="BS367" s="85">
        <f t="shared" si="92"/>
        <v>0</v>
      </c>
      <c r="BT367" s="59">
        <f>(J19-BI367)*J10</f>
        <v>-169250.00594</v>
      </c>
      <c r="BU367" s="59">
        <f>(J21-BJ367)*J12</f>
        <v>511852.44389999995</v>
      </c>
      <c r="BV367" s="66"/>
      <c r="BW367" s="66"/>
      <c r="BX367" s="67"/>
      <c r="BY367" s="67"/>
      <c r="BZ367" s="67"/>
      <c r="CE367" s="92"/>
      <c r="CF367" s="76"/>
      <c r="CH367" s="67"/>
      <c r="CI367" s="67"/>
      <c r="CJ367" s="67"/>
      <c r="CK367" s="67"/>
      <c r="CL367" s="1"/>
      <c r="CM367" s="1"/>
      <c r="CT367" s="3"/>
      <c r="CU367" s="3"/>
      <c r="CV367" s="3"/>
      <c r="CW367" s="3"/>
      <c r="CX367" s="3"/>
      <c r="CY367" s="3"/>
      <c r="CZ367" s="3"/>
      <c r="DA367" s="3"/>
      <c r="DB367" s="3"/>
      <c r="DC367" s="3"/>
      <c r="DD367" s="3"/>
      <c r="DE367" s="3"/>
      <c r="DF367" s="3"/>
      <c r="DG367" s="3"/>
      <c r="DH367" s="3"/>
      <c r="DI367" s="3"/>
      <c r="DJ367" s="3"/>
      <c r="DK367" s="3"/>
      <c r="DL367" s="3"/>
      <c r="DM367" s="3"/>
      <c r="DN367" s="3"/>
      <c r="DO367" s="3"/>
      <c r="DP367" s="3"/>
      <c r="DQ367" s="3"/>
      <c r="DR367" s="3"/>
      <c r="DS367" s="3"/>
    </row>
    <row r="368" spans="2:123" ht="21" customHeight="1" x14ac:dyDescent="0.25">
      <c r="B368" s="21">
        <f t="shared" si="80"/>
        <v>33749</v>
      </c>
      <c r="C368" s="22">
        <f t="shared" si="81"/>
        <v>1.0898007731192387</v>
      </c>
      <c r="D368" s="23">
        <f t="shared" si="82"/>
        <v>366.5</v>
      </c>
      <c r="E368" s="23">
        <f t="shared" si="83"/>
        <v>336.3</v>
      </c>
      <c r="F368" s="127">
        <f t="shared" si="84"/>
        <v>18325</v>
      </c>
      <c r="G368" s="127">
        <f t="shared" si="85"/>
        <v>50445</v>
      </c>
      <c r="H368" s="6"/>
      <c r="I368" s="3"/>
      <c r="J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T368" s="89"/>
      <c r="AU368" s="89"/>
      <c r="AX368" s="125">
        <v>33749</v>
      </c>
      <c r="AY368" s="59">
        <f t="shared" si="90"/>
        <v>1.0898007731192387</v>
      </c>
      <c r="AZ368" s="59">
        <f>BI368*K36</f>
        <v>18325</v>
      </c>
      <c r="BA368" s="59"/>
      <c r="BB368" s="59"/>
      <c r="BC368" s="59">
        <f>K41*BJ368</f>
        <v>50445</v>
      </c>
      <c r="BD368" s="59"/>
      <c r="BE368" s="59"/>
      <c r="BF368" s="59">
        <f t="shared" si="86"/>
        <v>32120</v>
      </c>
      <c r="BG368" s="60">
        <f>(AY368=AY2099)*AX368</f>
        <v>0</v>
      </c>
      <c r="BH368" s="60">
        <f>(AY368=AY2101)*AX368</f>
        <v>0</v>
      </c>
      <c r="BI368" s="89">
        <v>366.5</v>
      </c>
      <c r="BJ368" s="89">
        <v>336.3</v>
      </c>
      <c r="BK368" s="59">
        <f t="shared" si="87"/>
        <v>342879.93795999995</v>
      </c>
      <c r="BL368" s="60">
        <f>(BK368=BK2101)*AX368</f>
        <v>0</v>
      </c>
      <c r="BM368" s="85">
        <f>(BK368=BK2101)*AY368</f>
        <v>0</v>
      </c>
      <c r="BN368" s="85">
        <f t="shared" si="88"/>
        <v>0</v>
      </c>
      <c r="BO368" s="85">
        <f t="shared" si="89"/>
        <v>0</v>
      </c>
      <c r="BP368" s="60">
        <f>(BK368=BK2099)*AX368</f>
        <v>0</v>
      </c>
      <c r="BQ368" s="64">
        <f>(BK368=BK2099)*AY368</f>
        <v>0</v>
      </c>
      <c r="BR368" s="85">
        <f t="shared" si="91"/>
        <v>0</v>
      </c>
      <c r="BS368" s="85">
        <f t="shared" si="92"/>
        <v>0</v>
      </c>
      <c r="BT368" s="59">
        <f>(J19-BI368)*J10</f>
        <v>-169175.00594</v>
      </c>
      <c r="BU368" s="59">
        <f>(J21-BJ368)*J12</f>
        <v>512054.94389999995</v>
      </c>
      <c r="BV368" s="66"/>
      <c r="BW368" s="66"/>
      <c r="BX368" s="67"/>
      <c r="BY368" s="67"/>
      <c r="BZ368" s="67"/>
      <c r="CE368" s="92"/>
      <c r="CF368" s="76"/>
      <c r="CH368" s="67"/>
      <c r="CI368" s="67"/>
      <c r="CJ368" s="67"/>
      <c r="CK368" s="67"/>
      <c r="CL368" s="1"/>
      <c r="CM368" s="1"/>
      <c r="CT368" s="3"/>
      <c r="CU368" s="3"/>
      <c r="CV368" s="3"/>
      <c r="CW368" s="3"/>
      <c r="CX368" s="3"/>
      <c r="CY368" s="3"/>
      <c r="CZ368" s="3"/>
      <c r="DA368" s="3"/>
      <c r="DB368" s="3"/>
      <c r="DC368" s="3"/>
      <c r="DD368" s="3"/>
      <c r="DE368" s="3"/>
      <c r="DF368" s="3"/>
      <c r="DG368" s="3"/>
      <c r="DH368" s="3"/>
      <c r="DI368" s="3"/>
      <c r="DJ368" s="3"/>
      <c r="DK368" s="3"/>
      <c r="DL368" s="3"/>
      <c r="DM368" s="3"/>
      <c r="DN368" s="3"/>
      <c r="DO368" s="3"/>
      <c r="DP368" s="3"/>
      <c r="DQ368" s="3"/>
      <c r="DR368" s="3"/>
      <c r="DS368" s="3"/>
    </row>
    <row r="369" spans="2:123" ht="21" customHeight="1" x14ac:dyDescent="0.25">
      <c r="B369" s="21">
        <f t="shared" si="80"/>
        <v>33756</v>
      </c>
      <c r="C369" s="22">
        <f t="shared" si="81"/>
        <v>1.0915805022156573</v>
      </c>
      <c r="D369" s="23">
        <f t="shared" si="82"/>
        <v>369.5</v>
      </c>
      <c r="E369" s="23">
        <f t="shared" si="83"/>
        <v>338.5</v>
      </c>
      <c r="F369" s="127">
        <f t="shared" si="84"/>
        <v>18475</v>
      </c>
      <c r="G369" s="127">
        <f t="shared" si="85"/>
        <v>50775</v>
      </c>
      <c r="H369" s="6"/>
      <c r="I369" s="3"/>
      <c r="J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T369" s="89"/>
      <c r="AU369" s="89"/>
      <c r="AX369" s="125">
        <v>33756</v>
      </c>
      <c r="AY369" s="59">
        <f t="shared" si="90"/>
        <v>1.0915805022156573</v>
      </c>
      <c r="AZ369" s="59">
        <f>BI369*K36</f>
        <v>18475</v>
      </c>
      <c r="BA369" s="59"/>
      <c r="BB369" s="59"/>
      <c r="BC369" s="59">
        <f>K41*BJ369</f>
        <v>50775</v>
      </c>
      <c r="BD369" s="59"/>
      <c r="BE369" s="59"/>
      <c r="BF369" s="59">
        <f t="shared" si="86"/>
        <v>32300</v>
      </c>
      <c r="BG369" s="60">
        <f>(AY369=AY2099)*AX369</f>
        <v>0</v>
      </c>
      <c r="BH369" s="60">
        <f>(AY369=AY2101)*AX369</f>
        <v>0</v>
      </c>
      <c r="BI369" s="89">
        <v>369.5</v>
      </c>
      <c r="BJ369" s="89">
        <v>338.5</v>
      </c>
      <c r="BK369" s="59">
        <f t="shared" si="87"/>
        <v>342699.93795999995</v>
      </c>
      <c r="BL369" s="60">
        <f>(BK369=BK2101)*AX369</f>
        <v>0</v>
      </c>
      <c r="BM369" s="85">
        <f>(BK369=BK2101)*AY369</f>
        <v>0</v>
      </c>
      <c r="BN369" s="85">
        <f t="shared" si="88"/>
        <v>0</v>
      </c>
      <c r="BO369" s="85">
        <f t="shared" si="89"/>
        <v>0</v>
      </c>
      <c r="BP369" s="60">
        <f>(BK369=BK2099)*AX369</f>
        <v>0</v>
      </c>
      <c r="BQ369" s="64">
        <f>(BK369=BK2099)*AY369</f>
        <v>0</v>
      </c>
      <c r="BR369" s="85">
        <f t="shared" si="91"/>
        <v>0</v>
      </c>
      <c r="BS369" s="85">
        <f t="shared" si="92"/>
        <v>0</v>
      </c>
      <c r="BT369" s="59">
        <f>(J19-BI369)*J10</f>
        <v>-169025.00594</v>
      </c>
      <c r="BU369" s="59">
        <f>(J21-BJ369)*J12</f>
        <v>511724.94389999995</v>
      </c>
      <c r="BV369" s="66"/>
      <c r="BW369" s="66"/>
      <c r="BX369" s="67"/>
      <c r="BY369" s="67"/>
      <c r="BZ369" s="67"/>
      <c r="CE369" s="92"/>
      <c r="CF369" s="76"/>
      <c r="CH369" s="67"/>
      <c r="CI369" s="67"/>
      <c r="CJ369" s="67"/>
      <c r="CK369" s="67"/>
      <c r="CL369" s="1"/>
      <c r="CM369" s="1"/>
      <c r="CT369" s="3"/>
      <c r="CU369" s="3"/>
      <c r="CV369" s="3"/>
      <c r="CW369" s="3"/>
      <c r="CX369" s="3"/>
      <c r="CY369" s="3"/>
      <c r="CZ369" s="3"/>
      <c r="DA369" s="3"/>
      <c r="DB369" s="3"/>
      <c r="DC369" s="3"/>
      <c r="DD369" s="3"/>
      <c r="DE369" s="3"/>
      <c r="DF369" s="3"/>
      <c r="DG369" s="3"/>
      <c r="DH369" s="3"/>
      <c r="DI369" s="3"/>
      <c r="DJ369" s="3"/>
      <c r="DK369" s="3"/>
      <c r="DL369" s="3"/>
      <c r="DM369" s="3"/>
      <c r="DN369" s="3"/>
      <c r="DO369" s="3"/>
      <c r="DP369" s="3"/>
      <c r="DQ369" s="3"/>
      <c r="DR369" s="3"/>
      <c r="DS369" s="3"/>
    </row>
    <row r="370" spans="2:123" ht="21" customHeight="1" x14ac:dyDescent="0.25">
      <c r="B370" s="21">
        <f t="shared" si="80"/>
        <v>33763</v>
      </c>
      <c r="C370" s="22">
        <f t="shared" si="81"/>
        <v>1.0905109489051095</v>
      </c>
      <c r="D370" s="23">
        <f t="shared" si="82"/>
        <v>373.5</v>
      </c>
      <c r="E370" s="23">
        <f t="shared" si="83"/>
        <v>342.5</v>
      </c>
      <c r="F370" s="127">
        <f t="shared" si="84"/>
        <v>18675</v>
      </c>
      <c r="G370" s="127">
        <f t="shared" si="85"/>
        <v>51375</v>
      </c>
      <c r="H370" s="6"/>
      <c r="I370" s="3"/>
      <c r="J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T370" s="89"/>
      <c r="AU370" s="89"/>
      <c r="AX370" s="125">
        <v>33763</v>
      </c>
      <c r="AY370" s="59">
        <f t="shared" si="90"/>
        <v>1.0905109489051095</v>
      </c>
      <c r="AZ370" s="59">
        <f>BI370*K36</f>
        <v>18675</v>
      </c>
      <c r="BA370" s="59"/>
      <c r="BB370" s="59"/>
      <c r="BC370" s="59">
        <f>K41*BJ370</f>
        <v>51375</v>
      </c>
      <c r="BD370" s="59"/>
      <c r="BE370" s="59"/>
      <c r="BF370" s="59">
        <f t="shared" si="86"/>
        <v>32700</v>
      </c>
      <c r="BG370" s="60">
        <f>(AY370=AY2099)*AX370</f>
        <v>0</v>
      </c>
      <c r="BH370" s="60">
        <f>(AY370=AY2101)*AX370</f>
        <v>0</v>
      </c>
      <c r="BI370" s="89">
        <v>373.5</v>
      </c>
      <c r="BJ370" s="89">
        <v>342.5</v>
      </c>
      <c r="BK370" s="59">
        <f t="shared" si="87"/>
        <v>342299.93795999995</v>
      </c>
      <c r="BL370" s="60">
        <f>(BK370=BK2101)*AX370</f>
        <v>0</v>
      </c>
      <c r="BM370" s="85">
        <f>(BK370=BK2101)*AY370</f>
        <v>0</v>
      </c>
      <c r="BN370" s="85">
        <f t="shared" si="88"/>
        <v>0</v>
      </c>
      <c r="BO370" s="85">
        <f t="shared" si="89"/>
        <v>0</v>
      </c>
      <c r="BP370" s="60">
        <f>(BK370=BK2099)*AX370</f>
        <v>0</v>
      </c>
      <c r="BQ370" s="64">
        <f>(BK370=BK2099)*AY370</f>
        <v>0</v>
      </c>
      <c r="BR370" s="85">
        <f t="shared" si="91"/>
        <v>0</v>
      </c>
      <c r="BS370" s="85">
        <f t="shared" si="92"/>
        <v>0</v>
      </c>
      <c r="BT370" s="59">
        <f>(J19-BI370)*J10</f>
        <v>-168825.00594</v>
      </c>
      <c r="BU370" s="59">
        <f>(J21-BJ370)*J12</f>
        <v>511124.94389999995</v>
      </c>
      <c r="BV370" s="66"/>
      <c r="BW370" s="66"/>
      <c r="BX370" s="67"/>
      <c r="BY370" s="67"/>
      <c r="BZ370" s="67"/>
      <c r="CE370" s="92"/>
      <c r="CF370" s="76"/>
      <c r="CH370" s="67"/>
      <c r="CI370" s="67"/>
      <c r="CJ370" s="67"/>
      <c r="CK370" s="67"/>
      <c r="CL370" s="1"/>
      <c r="CM370" s="1"/>
      <c r="CT370" s="3"/>
      <c r="CU370" s="3"/>
      <c r="CV370" s="3"/>
      <c r="CW370" s="3"/>
      <c r="CX370" s="3"/>
      <c r="CY370" s="3"/>
      <c r="CZ370" s="3"/>
      <c r="DA370" s="3"/>
      <c r="DB370" s="3"/>
      <c r="DC370" s="3"/>
      <c r="DD370" s="3"/>
      <c r="DE370" s="3"/>
      <c r="DF370" s="3"/>
      <c r="DG370" s="3"/>
      <c r="DH370" s="3"/>
      <c r="DI370" s="3"/>
      <c r="DJ370" s="3"/>
      <c r="DK370" s="3"/>
      <c r="DL370" s="3"/>
      <c r="DM370" s="3"/>
      <c r="DN370" s="3"/>
      <c r="DO370" s="3"/>
      <c r="DP370" s="3"/>
      <c r="DQ370" s="3"/>
      <c r="DR370" s="3"/>
      <c r="DS370" s="3"/>
    </row>
    <row r="371" spans="2:123" ht="21" customHeight="1" x14ac:dyDescent="0.25">
      <c r="B371" s="21">
        <f t="shared" si="80"/>
        <v>33770</v>
      </c>
      <c r="C371" s="22">
        <f t="shared" si="81"/>
        <v>1.0655496766607877</v>
      </c>
      <c r="D371" s="23">
        <f t="shared" si="82"/>
        <v>362.5</v>
      </c>
      <c r="E371" s="23">
        <f t="shared" si="83"/>
        <v>340.2</v>
      </c>
      <c r="F371" s="127">
        <f t="shared" si="84"/>
        <v>18125</v>
      </c>
      <c r="G371" s="127">
        <f t="shared" si="85"/>
        <v>51030</v>
      </c>
      <c r="H371" s="6"/>
      <c r="I371" s="3"/>
      <c r="J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T371" s="89"/>
      <c r="AU371" s="89"/>
      <c r="AX371" s="125">
        <v>33770</v>
      </c>
      <c r="AY371" s="59">
        <f t="shared" si="90"/>
        <v>1.0655496766607877</v>
      </c>
      <c r="AZ371" s="59">
        <f>BI371*K36</f>
        <v>18125</v>
      </c>
      <c r="BA371" s="59"/>
      <c r="BB371" s="59"/>
      <c r="BC371" s="59">
        <f>K41*BJ371</f>
        <v>51030</v>
      </c>
      <c r="BD371" s="59"/>
      <c r="BE371" s="59"/>
      <c r="BF371" s="59">
        <f t="shared" si="86"/>
        <v>32905</v>
      </c>
      <c r="BG371" s="60">
        <f>(AY371=AY2099)*AX371</f>
        <v>0</v>
      </c>
      <c r="BH371" s="60">
        <f>(AY371=AY2101)*AX371</f>
        <v>0</v>
      </c>
      <c r="BI371" s="89">
        <v>362.5</v>
      </c>
      <c r="BJ371" s="89">
        <v>340.2</v>
      </c>
      <c r="BK371" s="59">
        <f t="shared" si="87"/>
        <v>342094.93796000001</v>
      </c>
      <c r="BL371" s="60">
        <f>(BK371=BK2101)*AX371</f>
        <v>0</v>
      </c>
      <c r="BM371" s="85">
        <f>(BK371=BK2101)*AY371</f>
        <v>0</v>
      </c>
      <c r="BN371" s="85">
        <f t="shared" si="88"/>
        <v>0</v>
      </c>
      <c r="BO371" s="85">
        <f t="shared" si="89"/>
        <v>0</v>
      </c>
      <c r="BP371" s="60">
        <f>(BK371=BK2099)*AX371</f>
        <v>0</v>
      </c>
      <c r="BQ371" s="64">
        <f>(BK371=BK2099)*AY371</f>
        <v>0</v>
      </c>
      <c r="BR371" s="85">
        <f t="shared" si="91"/>
        <v>0</v>
      </c>
      <c r="BS371" s="85">
        <f t="shared" si="92"/>
        <v>0</v>
      </c>
      <c r="BT371" s="59">
        <f>(J19-BI371)*J10</f>
        <v>-169375.00594</v>
      </c>
      <c r="BU371" s="59">
        <f>(J21-BJ371)*J12</f>
        <v>511469.94390000001</v>
      </c>
      <c r="BV371" s="66"/>
      <c r="BW371" s="66"/>
      <c r="BX371" s="67"/>
      <c r="BY371" s="67"/>
      <c r="BZ371" s="67"/>
      <c r="CE371" s="92"/>
      <c r="CF371" s="76"/>
      <c r="CH371" s="67"/>
      <c r="CI371" s="67"/>
      <c r="CJ371" s="67"/>
      <c r="CK371" s="67"/>
      <c r="CL371" s="1"/>
      <c r="CM371" s="1"/>
      <c r="CT371" s="3"/>
      <c r="CU371" s="3"/>
      <c r="CV371" s="3"/>
      <c r="CW371" s="3"/>
      <c r="CX371" s="3"/>
      <c r="CY371" s="3"/>
      <c r="CZ371" s="3"/>
      <c r="DA371" s="3"/>
      <c r="DB371" s="3"/>
      <c r="DC371" s="3"/>
      <c r="DD371" s="3"/>
      <c r="DE371" s="3"/>
      <c r="DF371" s="3"/>
      <c r="DG371" s="3"/>
      <c r="DH371" s="3"/>
      <c r="DI371" s="3"/>
      <c r="DJ371" s="3"/>
      <c r="DK371" s="3"/>
      <c r="DL371" s="3"/>
      <c r="DM371" s="3"/>
      <c r="DN371" s="3"/>
      <c r="DO371" s="3"/>
      <c r="DP371" s="3"/>
      <c r="DQ371" s="3"/>
      <c r="DR371" s="3"/>
      <c r="DS371" s="3"/>
    </row>
    <row r="372" spans="2:123" ht="21" customHeight="1" x14ac:dyDescent="0.25">
      <c r="B372" s="21">
        <f t="shared" si="80"/>
        <v>33777</v>
      </c>
      <c r="C372" s="22">
        <f t="shared" si="81"/>
        <v>1.0699678644463919</v>
      </c>
      <c r="D372" s="23">
        <f t="shared" si="82"/>
        <v>366.25</v>
      </c>
      <c r="E372" s="23">
        <f t="shared" si="83"/>
        <v>342.3</v>
      </c>
      <c r="F372" s="127">
        <f t="shared" si="84"/>
        <v>18312.5</v>
      </c>
      <c r="G372" s="127">
        <f t="shared" si="85"/>
        <v>51345</v>
      </c>
      <c r="H372" s="6"/>
      <c r="I372" s="3"/>
      <c r="J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T372" s="89"/>
      <c r="AU372" s="89"/>
      <c r="AX372" s="125">
        <v>33777</v>
      </c>
      <c r="AY372" s="59">
        <f t="shared" si="90"/>
        <v>1.0699678644463919</v>
      </c>
      <c r="AZ372" s="59">
        <f>BI372*K36</f>
        <v>18312.5</v>
      </c>
      <c r="BA372" s="59"/>
      <c r="BB372" s="59"/>
      <c r="BC372" s="59">
        <f>K41*BJ372</f>
        <v>51345</v>
      </c>
      <c r="BD372" s="59"/>
      <c r="BE372" s="59"/>
      <c r="BF372" s="59">
        <f t="shared" si="86"/>
        <v>33032.5</v>
      </c>
      <c r="BG372" s="60">
        <f>(AY372=AY2099)*AX372</f>
        <v>0</v>
      </c>
      <c r="BH372" s="60">
        <f>(AY372=AY2101)*AX372</f>
        <v>0</v>
      </c>
      <c r="BI372" s="89">
        <v>366.25</v>
      </c>
      <c r="BJ372" s="89">
        <v>342.3</v>
      </c>
      <c r="BK372" s="59">
        <f t="shared" si="87"/>
        <v>341967.43795999995</v>
      </c>
      <c r="BL372" s="60">
        <f>(BK372=BK2101)*AX372</f>
        <v>0</v>
      </c>
      <c r="BM372" s="85">
        <f>(BK372=BK2101)*AY372</f>
        <v>0</v>
      </c>
      <c r="BN372" s="85">
        <f t="shared" si="88"/>
        <v>0</v>
      </c>
      <c r="BO372" s="85">
        <f t="shared" si="89"/>
        <v>0</v>
      </c>
      <c r="BP372" s="60">
        <f>(BK372=BK2099)*AX372</f>
        <v>0</v>
      </c>
      <c r="BQ372" s="64">
        <f>(BK372=BK2099)*AY372</f>
        <v>0</v>
      </c>
      <c r="BR372" s="85">
        <f t="shared" si="91"/>
        <v>0</v>
      </c>
      <c r="BS372" s="85">
        <f t="shared" si="92"/>
        <v>0</v>
      </c>
      <c r="BT372" s="59">
        <f>(J19-BI372)*J10</f>
        <v>-169187.50594</v>
      </c>
      <c r="BU372" s="59">
        <f>(J21-BJ372)*J12</f>
        <v>511154.94389999995</v>
      </c>
      <c r="BV372" s="66"/>
      <c r="BW372" s="66"/>
      <c r="BX372" s="67"/>
      <c r="BY372" s="67"/>
      <c r="BZ372" s="67"/>
      <c r="CE372" s="92"/>
      <c r="CF372" s="76"/>
      <c r="CH372" s="67"/>
      <c r="CI372" s="67"/>
      <c r="CJ372" s="67"/>
      <c r="CK372" s="67"/>
      <c r="CL372" s="1"/>
      <c r="CM372" s="1"/>
      <c r="CT372" s="3"/>
      <c r="CU372" s="3"/>
      <c r="CV372" s="3"/>
      <c r="CW372" s="3"/>
      <c r="CX372" s="3"/>
      <c r="CY372" s="3"/>
      <c r="CZ372" s="3"/>
      <c r="DA372" s="3"/>
      <c r="DB372" s="3"/>
      <c r="DC372" s="3"/>
      <c r="DD372" s="3"/>
      <c r="DE372" s="3"/>
      <c r="DF372" s="3"/>
      <c r="DG372" s="3"/>
      <c r="DH372" s="3"/>
      <c r="DI372" s="3"/>
      <c r="DJ372" s="3"/>
      <c r="DK372" s="3"/>
      <c r="DL372" s="3"/>
      <c r="DM372" s="3"/>
      <c r="DN372" s="3"/>
      <c r="DO372" s="3"/>
      <c r="DP372" s="3"/>
      <c r="DQ372" s="3"/>
      <c r="DR372" s="3"/>
      <c r="DS372" s="3"/>
    </row>
    <row r="373" spans="2:123" ht="21" customHeight="1" x14ac:dyDescent="0.25">
      <c r="B373" s="21">
        <f t="shared" si="80"/>
        <v>33784</v>
      </c>
      <c r="C373" s="22">
        <f t="shared" si="81"/>
        <v>1.1157742402315485</v>
      </c>
      <c r="D373" s="23">
        <f t="shared" si="82"/>
        <v>385.5</v>
      </c>
      <c r="E373" s="23">
        <f t="shared" si="83"/>
        <v>345.5</v>
      </c>
      <c r="F373" s="127">
        <f t="shared" si="84"/>
        <v>19275</v>
      </c>
      <c r="G373" s="127">
        <f t="shared" si="85"/>
        <v>51825</v>
      </c>
      <c r="H373" s="6"/>
      <c r="I373" s="3"/>
      <c r="J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T373" s="89"/>
      <c r="AU373" s="89"/>
      <c r="AX373" s="125">
        <v>33784</v>
      </c>
      <c r="AY373" s="59">
        <f t="shared" si="90"/>
        <v>1.1157742402315485</v>
      </c>
      <c r="AZ373" s="59">
        <f>BI373*K36</f>
        <v>19275</v>
      </c>
      <c r="BA373" s="59"/>
      <c r="BB373" s="59"/>
      <c r="BC373" s="59">
        <f>K41*BJ373</f>
        <v>51825</v>
      </c>
      <c r="BD373" s="59"/>
      <c r="BE373" s="59"/>
      <c r="BF373" s="59">
        <f t="shared" si="86"/>
        <v>32550</v>
      </c>
      <c r="BG373" s="60">
        <f>(AY373=AY2099)*AX373</f>
        <v>0</v>
      </c>
      <c r="BH373" s="60">
        <f>(AY373=AY2101)*AX373</f>
        <v>0</v>
      </c>
      <c r="BI373" s="89">
        <v>385.5</v>
      </c>
      <c r="BJ373" s="89">
        <v>345.5</v>
      </c>
      <c r="BK373" s="59">
        <f t="shared" si="87"/>
        <v>342449.93795999995</v>
      </c>
      <c r="BL373" s="60">
        <f>(BK373=BK2101)*AX373</f>
        <v>0</v>
      </c>
      <c r="BM373" s="85">
        <f>(BK373=BK2101)*AY373</f>
        <v>0</v>
      </c>
      <c r="BN373" s="85">
        <f t="shared" si="88"/>
        <v>0</v>
      </c>
      <c r="BO373" s="85">
        <f t="shared" si="89"/>
        <v>0</v>
      </c>
      <c r="BP373" s="60">
        <f>(BK373=BK2099)*AX373</f>
        <v>0</v>
      </c>
      <c r="BQ373" s="64">
        <f>(BK373=BK2099)*AY373</f>
        <v>0</v>
      </c>
      <c r="BR373" s="85">
        <f t="shared" si="91"/>
        <v>0</v>
      </c>
      <c r="BS373" s="85">
        <f t="shared" si="92"/>
        <v>0</v>
      </c>
      <c r="BT373" s="59">
        <f>(J19-BI373)*J10</f>
        <v>-168225.00594</v>
      </c>
      <c r="BU373" s="59">
        <f>(J21-BJ373)*J12</f>
        <v>510674.94389999995</v>
      </c>
      <c r="BV373" s="66"/>
      <c r="BW373" s="66"/>
      <c r="BX373" s="67"/>
      <c r="BY373" s="67"/>
      <c r="BZ373" s="67"/>
      <c r="CE373" s="92"/>
      <c r="CF373" s="76"/>
      <c r="CH373" s="67"/>
      <c r="CI373" s="67"/>
      <c r="CJ373" s="67"/>
      <c r="CK373" s="67"/>
      <c r="CL373" s="1"/>
      <c r="CM373" s="1"/>
      <c r="CT373" s="3"/>
      <c r="CU373" s="3"/>
      <c r="CV373" s="3"/>
      <c r="CW373" s="3"/>
      <c r="CX373" s="3"/>
      <c r="CY373" s="3"/>
      <c r="CZ373" s="3"/>
      <c r="DA373" s="3"/>
      <c r="DB373" s="3"/>
      <c r="DC373" s="3"/>
      <c r="DD373" s="3"/>
      <c r="DE373" s="3"/>
      <c r="DF373" s="3"/>
      <c r="DG373" s="3"/>
      <c r="DH373" s="3"/>
      <c r="DI373" s="3"/>
      <c r="DJ373" s="3"/>
      <c r="DK373" s="3"/>
      <c r="DL373" s="3"/>
      <c r="DM373" s="3"/>
      <c r="DN373" s="3"/>
      <c r="DO373" s="3"/>
      <c r="DP373" s="3"/>
      <c r="DQ373" s="3"/>
      <c r="DR373" s="3"/>
      <c r="DS373" s="3"/>
    </row>
    <row r="374" spans="2:123" ht="21" customHeight="1" x14ac:dyDescent="0.25">
      <c r="B374" s="21">
        <f t="shared" si="80"/>
        <v>33791</v>
      </c>
      <c r="C374" s="22">
        <f t="shared" si="81"/>
        <v>1.1238861741879851</v>
      </c>
      <c r="D374" s="23">
        <f t="shared" si="82"/>
        <v>391</v>
      </c>
      <c r="E374" s="23">
        <f t="shared" si="83"/>
        <v>347.9</v>
      </c>
      <c r="F374" s="127">
        <f t="shared" si="84"/>
        <v>19550</v>
      </c>
      <c r="G374" s="127">
        <f t="shared" si="85"/>
        <v>52185</v>
      </c>
      <c r="H374" s="6"/>
      <c r="I374" s="3"/>
      <c r="J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T374" s="89"/>
      <c r="AU374" s="89"/>
      <c r="AX374" s="125">
        <v>33791</v>
      </c>
      <c r="AY374" s="59">
        <f t="shared" si="90"/>
        <v>1.1238861741879851</v>
      </c>
      <c r="AZ374" s="59">
        <f>BI374*K36</f>
        <v>19550</v>
      </c>
      <c r="BA374" s="59"/>
      <c r="BB374" s="59"/>
      <c r="BC374" s="59">
        <f>K41*BJ374</f>
        <v>52185</v>
      </c>
      <c r="BD374" s="59"/>
      <c r="BE374" s="59"/>
      <c r="BF374" s="59">
        <f t="shared" si="86"/>
        <v>32635</v>
      </c>
      <c r="BG374" s="60">
        <f>(AY374=AY2099)*AX374</f>
        <v>0</v>
      </c>
      <c r="BH374" s="60">
        <f>(AY374=AY2101)*AX374</f>
        <v>0</v>
      </c>
      <c r="BI374" s="89">
        <v>391</v>
      </c>
      <c r="BJ374" s="89">
        <v>347.9</v>
      </c>
      <c r="BK374" s="59">
        <f t="shared" si="87"/>
        <v>342364.93795999995</v>
      </c>
      <c r="BL374" s="60">
        <f>(BK374=BK2101)*AX374</f>
        <v>0</v>
      </c>
      <c r="BM374" s="85">
        <f>(BK374=BK2101)*AY374</f>
        <v>0</v>
      </c>
      <c r="BN374" s="85">
        <f t="shared" si="88"/>
        <v>0</v>
      </c>
      <c r="BO374" s="85">
        <f t="shared" si="89"/>
        <v>0</v>
      </c>
      <c r="BP374" s="60">
        <f>(BK374=BK2099)*AX374</f>
        <v>0</v>
      </c>
      <c r="BQ374" s="64">
        <f>(BK374=BK2099)*AY374</f>
        <v>0</v>
      </c>
      <c r="BR374" s="85">
        <v>0</v>
      </c>
      <c r="BS374" s="85">
        <v>0</v>
      </c>
      <c r="BT374" s="59">
        <f>(J19-BI374)*J10</f>
        <v>-167950.00594</v>
      </c>
      <c r="BU374" s="59">
        <f>(J21-BJ374)*J12</f>
        <v>510314.94389999995</v>
      </c>
      <c r="BV374" s="66"/>
      <c r="BW374" s="66"/>
      <c r="BX374" s="67"/>
      <c r="BY374" s="67"/>
      <c r="BZ374" s="67"/>
      <c r="CE374" s="92"/>
      <c r="CF374" s="76"/>
      <c r="CH374" s="67"/>
      <c r="CI374" s="67"/>
      <c r="CJ374" s="67"/>
      <c r="CK374" s="67"/>
      <c r="CL374" s="1"/>
      <c r="CM374" s="1"/>
      <c r="CT374" s="3"/>
      <c r="CU374" s="3"/>
      <c r="CV374" s="3"/>
      <c r="CW374" s="3"/>
      <c r="CX374" s="3"/>
      <c r="CY374" s="3"/>
      <c r="CZ374" s="3"/>
      <c r="DA374" s="3"/>
      <c r="DB374" s="3"/>
      <c r="DC374" s="3"/>
      <c r="DD374" s="3"/>
      <c r="DE374" s="3"/>
      <c r="DF374" s="3"/>
      <c r="DG374" s="3"/>
      <c r="DH374" s="3"/>
      <c r="DI374" s="3"/>
      <c r="DJ374" s="3"/>
      <c r="DK374" s="3"/>
      <c r="DL374" s="3"/>
      <c r="DM374" s="3"/>
      <c r="DN374" s="3"/>
      <c r="DO374" s="3"/>
      <c r="DP374" s="3"/>
      <c r="DQ374" s="3"/>
      <c r="DR374" s="3"/>
      <c r="DS374" s="3"/>
    </row>
    <row r="375" spans="2:123" ht="21" customHeight="1" x14ac:dyDescent="0.25">
      <c r="B375" s="21">
        <f t="shared" si="80"/>
        <v>33798</v>
      </c>
      <c r="C375" s="22">
        <f t="shared" si="81"/>
        <v>1.0921310557266872</v>
      </c>
      <c r="D375" s="23">
        <f t="shared" si="82"/>
        <v>390</v>
      </c>
      <c r="E375" s="23">
        <f t="shared" si="83"/>
        <v>357.1</v>
      </c>
      <c r="F375" s="127">
        <f t="shared" si="84"/>
        <v>19500</v>
      </c>
      <c r="G375" s="127">
        <f t="shared" si="85"/>
        <v>53565</v>
      </c>
      <c r="H375" s="6"/>
      <c r="I375" s="3"/>
      <c r="J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T375" s="89"/>
      <c r="AU375" s="89"/>
      <c r="AX375" s="125">
        <v>33798</v>
      </c>
      <c r="AY375" s="59">
        <f t="shared" si="90"/>
        <v>1.0921310557266872</v>
      </c>
      <c r="AZ375" s="59">
        <f>BI375*K36</f>
        <v>19500</v>
      </c>
      <c r="BA375" s="59"/>
      <c r="BB375" s="59"/>
      <c r="BC375" s="59">
        <f>K41*BJ375</f>
        <v>53565</v>
      </c>
      <c r="BD375" s="59"/>
      <c r="BE375" s="59"/>
      <c r="BF375" s="59">
        <f t="shared" si="86"/>
        <v>34065</v>
      </c>
      <c r="BG375" s="60">
        <f>(AY375=AY2099)*AX375</f>
        <v>0</v>
      </c>
      <c r="BH375" s="60">
        <f>(AY375=AY2101)*AX375</f>
        <v>0</v>
      </c>
      <c r="BI375" s="89">
        <v>390</v>
      </c>
      <c r="BJ375" s="89">
        <v>357.1</v>
      </c>
      <c r="BK375" s="59">
        <f t="shared" si="87"/>
        <v>340934.93796000001</v>
      </c>
      <c r="BL375" s="60">
        <f>(BK375=BK2101)*AX375</f>
        <v>0</v>
      </c>
      <c r="BM375" s="85">
        <f>(BK375=BK2101)*AY375</f>
        <v>0</v>
      </c>
      <c r="BN375" s="85">
        <f t="shared" si="88"/>
        <v>0</v>
      </c>
      <c r="BO375" s="85">
        <f t="shared" si="89"/>
        <v>0</v>
      </c>
      <c r="BP375" s="60">
        <f>(BK375=BK2099)*AX375</f>
        <v>0</v>
      </c>
      <c r="BQ375" s="64">
        <f>(BK375=BK2099)*AY375</f>
        <v>0</v>
      </c>
      <c r="BR375" s="85">
        <f t="shared" ref="BR375:BR406" si="93">(BQ375&gt;0)*BI375</f>
        <v>0</v>
      </c>
      <c r="BS375" s="85">
        <f t="shared" ref="BS375:BS406" si="94">(BQ375&gt;0)*BJ375</f>
        <v>0</v>
      </c>
      <c r="BT375" s="59">
        <f>(J19-BI375)*J10</f>
        <v>-168000.00594</v>
      </c>
      <c r="BU375" s="59">
        <f>(J21-BJ375)*J12</f>
        <v>508934.94390000001</v>
      </c>
      <c r="BV375" s="66"/>
      <c r="BW375" s="66"/>
      <c r="BX375" s="67"/>
      <c r="BY375" s="67"/>
      <c r="BZ375" s="67"/>
      <c r="CE375" s="92"/>
      <c r="CF375" s="76"/>
      <c r="CH375" s="67"/>
      <c r="CI375" s="67"/>
      <c r="CJ375" s="67"/>
      <c r="CK375" s="67"/>
      <c r="CL375" s="1"/>
      <c r="CM375" s="1"/>
      <c r="CT375" s="3"/>
      <c r="CU375" s="3"/>
      <c r="CV375" s="3"/>
      <c r="CW375" s="3"/>
      <c r="CX375" s="3"/>
      <c r="CY375" s="3"/>
      <c r="CZ375" s="3"/>
      <c r="DA375" s="3"/>
      <c r="DB375" s="3"/>
      <c r="DC375" s="3"/>
      <c r="DD375" s="3"/>
      <c r="DE375" s="3"/>
      <c r="DF375" s="3"/>
      <c r="DG375" s="3"/>
      <c r="DH375" s="3"/>
      <c r="DI375" s="3"/>
      <c r="DJ375" s="3"/>
      <c r="DK375" s="3"/>
      <c r="DL375" s="3"/>
      <c r="DM375" s="3"/>
      <c r="DN375" s="3"/>
      <c r="DO375" s="3"/>
      <c r="DP375" s="3"/>
      <c r="DQ375" s="3"/>
      <c r="DR375" s="3"/>
      <c r="DS375" s="3"/>
    </row>
    <row r="376" spans="2:123" ht="21" customHeight="1" x14ac:dyDescent="0.25">
      <c r="B376" s="21">
        <f t="shared" si="80"/>
        <v>33805</v>
      </c>
      <c r="C376" s="22">
        <f t="shared" si="81"/>
        <v>1.0676355505869199</v>
      </c>
      <c r="D376" s="23">
        <f t="shared" si="82"/>
        <v>382</v>
      </c>
      <c r="E376" s="23">
        <f t="shared" si="83"/>
        <v>357.8</v>
      </c>
      <c r="F376" s="127">
        <f t="shared" si="84"/>
        <v>19100</v>
      </c>
      <c r="G376" s="127">
        <f t="shared" si="85"/>
        <v>53670</v>
      </c>
      <c r="H376" s="6"/>
      <c r="I376" s="3"/>
      <c r="J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T376" s="89"/>
      <c r="AU376" s="89"/>
      <c r="AX376" s="125">
        <v>33805</v>
      </c>
      <c r="AY376" s="59">
        <f t="shared" si="90"/>
        <v>1.0676355505869199</v>
      </c>
      <c r="AZ376" s="59">
        <f>BI376*K36</f>
        <v>19100</v>
      </c>
      <c r="BA376" s="59"/>
      <c r="BB376" s="59"/>
      <c r="BC376" s="59">
        <f>K41*BJ376</f>
        <v>53670</v>
      </c>
      <c r="BD376" s="59"/>
      <c r="BE376" s="59"/>
      <c r="BF376" s="59">
        <f t="shared" si="86"/>
        <v>34570</v>
      </c>
      <c r="BG376" s="60">
        <f>(AY376=AY2099)*AX376</f>
        <v>0</v>
      </c>
      <c r="BH376" s="60">
        <f>(AY376=AY2101)*AX376</f>
        <v>0</v>
      </c>
      <c r="BI376" s="89">
        <v>382</v>
      </c>
      <c r="BJ376" s="89">
        <v>357.8</v>
      </c>
      <c r="BK376" s="59">
        <f t="shared" si="87"/>
        <v>340429.93795999995</v>
      </c>
      <c r="BL376" s="60">
        <f>(BK376=BK2101)*AX376</f>
        <v>0</v>
      </c>
      <c r="BM376" s="85">
        <f>(BK376=BK2101)*AY376</f>
        <v>0</v>
      </c>
      <c r="BN376" s="85">
        <f t="shared" si="88"/>
        <v>0</v>
      </c>
      <c r="BO376" s="85">
        <f t="shared" si="89"/>
        <v>0</v>
      </c>
      <c r="BP376" s="60">
        <f>(BK376=BK2099)*AX376</f>
        <v>0</v>
      </c>
      <c r="BQ376" s="64">
        <f>(BK376=BK2099)*AY376</f>
        <v>0</v>
      </c>
      <c r="BR376" s="85">
        <f t="shared" si="93"/>
        <v>0</v>
      </c>
      <c r="BS376" s="85">
        <f t="shared" si="94"/>
        <v>0</v>
      </c>
      <c r="BT376" s="59">
        <f>(J19-BI376)*J10</f>
        <v>-168400.00594</v>
      </c>
      <c r="BU376" s="59">
        <f>(J21-BJ376)*J12</f>
        <v>508829.94389999995</v>
      </c>
      <c r="BV376" s="66"/>
      <c r="BW376" s="66"/>
      <c r="BX376" s="67"/>
      <c r="BY376" s="67"/>
      <c r="BZ376" s="67"/>
      <c r="CE376" s="92"/>
      <c r="CF376" s="76"/>
      <c r="CH376" s="67"/>
      <c r="CI376" s="67"/>
      <c r="CJ376" s="67"/>
      <c r="CK376" s="67"/>
      <c r="CL376" s="1"/>
      <c r="CM376" s="1"/>
      <c r="CT376" s="3"/>
      <c r="CU376" s="3"/>
      <c r="CV376" s="3"/>
      <c r="CW376" s="3"/>
      <c r="CX376" s="3"/>
      <c r="CY376" s="3"/>
      <c r="CZ376" s="3"/>
      <c r="DA376" s="3"/>
      <c r="DB376" s="3"/>
      <c r="DC376" s="3"/>
      <c r="DD376" s="3"/>
      <c r="DE376" s="3"/>
      <c r="DF376" s="3"/>
      <c r="DG376" s="3"/>
      <c r="DH376" s="3"/>
      <c r="DI376" s="3"/>
      <c r="DJ376" s="3"/>
      <c r="DK376" s="3"/>
      <c r="DL376" s="3"/>
      <c r="DM376" s="3"/>
      <c r="DN376" s="3"/>
      <c r="DO376" s="3"/>
      <c r="DP376" s="3"/>
      <c r="DQ376" s="3"/>
      <c r="DR376" s="3"/>
      <c r="DS376" s="3"/>
    </row>
    <row r="377" spans="2:123" ht="21" customHeight="1" x14ac:dyDescent="0.25">
      <c r="B377" s="21">
        <f t="shared" si="80"/>
        <v>33812</v>
      </c>
      <c r="C377" s="22">
        <f t="shared" si="81"/>
        <v>1.0740223463687151</v>
      </c>
      <c r="D377" s="23">
        <f t="shared" si="82"/>
        <v>384.5</v>
      </c>
      <c r="E377" s="23">
        <f t="shared" si="83"/>
        <v>358</v>
      </c>
      <c r="F377" s="127">
        <f t="shared" si="84"/>
        <v>19225</v>
      </c>
      <c r="G377" s="127">
        <f t="shared" si="85"/>
        <v>53700</v>
      </c>
      <c r="H377" s="6"/>
      <c r="I377" s="3"/>
      <c r="J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T377" s="89"/>
      <c r="AU377" s="89"/>
      <c r="AX377" s="125">
        <v>33812</v>
      </c>
      <c r="AY377" s="59">
        <f t="shared" si="90"/>
        <v>1.0740223463687151</v>
      </c>
      <c r="AZ377" s="59">
        <f>BI377*K36</f>
        <v>19225</v>
      </c>
      <c r="BA377" s="59"/>
      <c r="BB377" s="59"/>
      <c r="BC377" s="59">
        <f>K41*BJ377</f>
        <v>53700</v>
      </c>
      <c r="BD377" s="59"/>
      <c r="BE377" s="59"/>
      <c r="BF377" s="59">
        <f t="shared" si="86"/>
        <v>34475</v>
      </c>
      <c r="BG377" s="60">
        <f>(AY377=AY2099)*AX377</f>
        <v>0</v>
      </c>
      <c r="BH377" s="60">
        <f>(AY377=AY2101)*AX377</f>
        <v>0</v>
      </c>
      <c r="BI377" s="89">
        <v>384.5</v>
      </c>
      <c r="BJ377" s="89">
        <v>358</v>
      </c>
      <c r="BK377" s="59">
        <f t="shared" si="87"/>
        <v>340524.93795999995</v>
      </c>
      <c r="BL377" s="60">
        <f>(BK377=BK2101)*AX377</f>
        <v>0</v>
      </c>
      <c r="BM377" s="85">
        <f>(BK377=BK2101)*AY377</f>
        <v>0</v>
      </c>
      <c r="BN377" s="85">
        <f t="shared" si="88"/>
        <v>0</v>
      </c>
      <c r="BO377" s="85">
        <f t="shared" si="89"/>
        <v>0</v>
      </c>
      <c r="BP377" s="60">
        <f>(BK377=BK2099)*AX377</f>
        <v>0</v>
      </c>
      <c r="BQ377" s="64">
        <f>(BK377=BK2099)*AY377</f>
        <v>0</v>
      </c>
      <c r="BR377" s="85">
        <f t="shared" si="93"/>
        <v>0</v>
      </c>
      <c r="BS377" s="85">
        <f t="shared" si="94"/>
        <v>0</v>
      </c>
      <c r="BT377" s="59">
        <f>(J19-BI377)*J10</f>
        <v>-168275.00594</v>
      </c>
      <c r="BU377" s="59">
        <f>(J21-BJ377)*J12</f>
        <v>508799.94389999995</v>
      </c>
      <c r="BV377" s="66"/>
      <c r="BW377" s="66"/>
      <c r="BX377" s="67"/>
      <c r="BY377" s="67"/>
      <c r="BZ377" s="67"/>
      <c r="CE377" s="92"/>
      <c r="CF377" s="76"/>
      <c r="CH377" s="67"/>
      <c r="CI377" s="67"/>
      <c r="CJ377" s="67"/>
      <c r="CK377" s="67"/>
      <c r="CL377" s="1"/>
      <c r="CM377" s="1"/>
      <c r="CT377" s="3"/>
      <c r="CU377" s="3"/>
      <c r="CV377" s="3"/>
      <c r="CW377" s="3"/>
      <c r="CX377" s="3"/>
      <c r="CY377" s="3"/>
      <c r="CZ377" s="3"/>
      <c r="DA377" s="3"/>
      <c r="DB377" s="3"/>
      <c r="DC377" s="3"/>
      <c r="DD377" s="3"/>
      <c r="DE377" s="3"/>
      <c r="DF377" s="3"/>
      <c r="DG377" s="3"/>
      <c r="DH377" s="3"/>
      <c r="DI377" s="3"/>
      <c r="DJ377" s="3"/>
      <c r="DK377" s="3"/>
      <c r="DL377" s="3"/>
      <c r="DM377" s="3"/>
      <c r="DN377" s="3"/>
      <c r="DO377" s="3"/>
      <c r="DP377" s="3"/>
      <c r="DQ377" s="3"/>
      <c r="DR377" s="3"/>
      <c r="DS377" s="3"/>
    </row>
    <row r="378" spans="2:123" ht="21" customHeight="1" x14ac:dyDescent="0.25">
      <c r="B378" s="21">
        <f t="shared" si="80"/>
        <v>33819</v>
      </c>
      <c r="C378" s="22">
        <f t="shared" si="81"/>
        <v>1.0787671232876712</v>
      </c>
      <c r="D378" s="23">
        <f t="shared" si="82"/>
        <v>378</v>
      </c>
      <c r="E378" s="23">
        <f t="shared" si="83"/>
        <v>350.4</v>
      </c>
      <c r="F378" s="127">
        <f t="shared" si="84"/>
        <v>18900</v>
      </c>
      <c r="G378" s="127">
        <f t="shared" si="85"/>
        <v>52560</v>
      </c>
      <c r="H378" s="6"/>
      <c r="I378" s="3"/>
      <c r="J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T378" s="89"/>
      <c r="AU378" s="89"/>
      <c r="AX378" s="125">
        <v>33819</v>
      </c>
      <c r="AY378" s="59">
        <f t="shared" si="90"/>
        <v>1.0787671232876712</v>
      </c>
      <c r="AZ378" s="59">
        <f>BI378*K36</f>
        <v>18900</v>
      </c>
      <c r="BA378" s="59"/>
      <c r="BB378" s="59"/>
      <c r="BC378" s="59">
        <f>K41*BJ378</f>
        <v>52560</v>
      </c>
      <c r="BD378" s="59"/>
      <c r="BE378" s="59"/>
      <c r="BF378" s="59">
        <f t="shared" si="86"/>
        <v>33660</v>
      </c>
      <c r="BG378" s="60">
        <f>(AY378=AY2099)*AX378</f>
        <v>0</v>
      </c>
      <c r="BH378" s="60">
        <f>(AY378=AY2101)*AX378</f>
        <v>0</v>
      </c>
      <c r="BI378" s="89">
        <v>378</v>
      </c>
      <c r="BJ378" s="89">
        <v>350.4</v>
      </c>
      <c r="BK378" s="59">
        <f t="shared" si="87"/>
        <v>341339.93795999995</v>
      </c>
      <c r="BL378" s="60">
        <f>(BK378=BK2101)*AX378</f>
        <v>0</v>
      </c>
      <c r="BM378" s="85">
        <f>(BK378=BK2101)*AY378</f>
        <v>0</v>
      </c>
      <c r="BN378" s="85">
        <f t="shared" si="88"/>
        <v>0</v>
      </c>
      <c r="BO378" s="85">
        <f t="shared" si="89"/>
        <v>0</v>
      </c>
      <c r="BP378" s="60">
        <f>(BK378=BK2099)*AX378</f>
        <v>0</v>
      </c>
      <c r="BQ378" s="64">
        <f>(BK378=BK2099)*AY378</f>
        <v>0</v>
      </c>
      <c r="BR378" s="85">
        <f t="shared" si="93"/>
        <v>0</v>
      </c>
      <c r="BS378" s="85">
        <f t="shared" si="94"/>
        <v>0</v>
      </c>
      <c r="BT378" s="59">
        <f>(J19-BI378)*J10</f>
        <v>-168600.00594</v>
      </c>
      <c r="BU378" s="59">
        <f>(J21-BJ378)*J12</f>
        <v>509939.94389999995</v>
      </c>
      <c r="BV378" s="66"/>
      <c r="BW378" s="66"/>
      <c r="BX378" s="67"/>
      <c r="BY378" s="67"/>
      <c r="BZ378" s="67"/>
      <c r="CE378" s="92"/>
      <c r="CF378" s="76"/>
      <c r="CH378" s="67"/>
      <c r="CI378" s="67"/>
      <c r="CJ378" s="67"/>
      <c r="CK378" s="67"/>
      <c r="CL378" s="1"/>
      <c r="CM378" s="1"/>
      <c r="CT378" s="3"/>
      <c r="CU378" s="3"/>
      <c r="CV378" s="3"/>
      <c r="CW378" s="3"/>
      <c r="CX378" s="3"/>
      <c r="CY378" s="3"/>
      <c r="CZ378" s="3"/>
      <c r="DA378" s="3"/>
      <c r="DB378" s="3"/>
      <c r="DC378" s="3"/>
      <c r="DD378" s="3"/>
      <c r="DE378" s="3"/>
      <c r="DF378" s="3"/>
      <c r="DG378" s="3"/>
      <c r="DH378" s="3"/>
      <c r="DI378" s="3"/>
      <c r="DJ378" s="3"/>
      <c r="DK378" s="3"/>
      <c r="DL378" s="3"/>
      <c r="DM378" s="3"/>
      <c r="DN378" s="3"/>
      <c r="DO378" s="3"/>
      <c r="DP378" s="3"/>
      <c r="DQ378" s="3"/>
      <c r="DR378" s="3"/>
      <c r="DS378" s="3"/>
    </row>
    <row r="379" spans="2:123" ht="21" customHeight="1" x14ac:dyDescent="0.25">
      <c r="B379" s="21">
        <f t="shared" si="80"/>
        <v>33826</v>
      </c>
      <c r="C379" s="22">
        <f t="shared" si="81"/>
        <v>1.0264802142219578</v>
      </c>
      <c r="D379" s="23">
        <f t="shared" si="82"/>
        <v>345</v>
      </c>
      <c r="E379" s="23">
        <f t="shared" si="83"/>
        <v>336.1</v>
      </c>
      <c r="F379" s="127">
        <f t="shared" si="84"/>
        <v>17250</v>
      </c>
      <c r="G379" s="127">
        <f t="shared" si="85"/>
        <v>50415</v>
      </c>
      <c r="H379" s="6"/>
      <c r="I379" s="3"/>
      <c r="J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T379" s="89"/>
      <c r="AU379" s="89"/>
      <c r="AX379" s="125">
        <v>33826</v>
      </c>
      <c r="AY379" s="59">
        <f t="shared" si="90"/>
        <v>1.0264802142219578</v>
      </c>
      <c r="AZ379" s="59">
        <f>BI379*K36</f>
        <v>17250</v>
      </c>
      <c r="BA379" s="59"/>
      <c r="BB379" s="59"/>
      <c r="BC379" s="59">
        <f>K41*BJ379</f>
        <v>50415</v>
      </c>
      <c r="BD379" s="59"/>
      <c r="BE379" s="59"/>
      <c r="BF379" s="59">
        <f t="shared" si="86"/>
        <v>33165</v>
      </c>
      <c r="BG379" s="60">
        <f>(AY379=AY2099)*AX379</f>
        <v>0</v>
      </c>
      <c r="BH379" s="60">
        <f>(AY379=AY2101)*AX379</f>
        <v>0</v>
      </c>
      <c r="BI379" s="89">
        <v>345</v>
      </c>
      <c r="BJ379" s="89">
        <v>336.1</v>
      </c>
      <c r="BK379" s="59">
        <f t="shared" si="87"/>
        <v>341834.93796000001</v>
      </c>
      <c r="BL379" s="60">
        <f>(BK379=BK2101)*AX379</f>
        <v>0</v>
      </c>
      <c r="BM379" s="85">
        <f>(BK379=BK2101)*AY379</f>
        <v>0</v>
      </c>
      <c r="BN379" s="85">
        <f t="shared" si="88"/>
        <v>0</v>
      </c>
      <c r="BO379" s="85">
        <f t="shared" si="89"/>
        <v>0</v>
      </c>
      <c r="BP379" s="60">
        <f>(BK379=BK2099)*AX379</f>
        <v>0</v>
      </c>
      <c r="BQ379" s="64">
        <f>(BK379=BK2099)*AY379</f>
        <v>0</v>
      </c>
      <c r="BR379" s="85">
        <f t="shared" si="93"/>
        <v>0</v>
      </c>
      <c r="BS379" s="85">
        <f t="shared" si="94"/>
        <v>0</v>
      </c>
      <c r="BT379" s="59">
        <f>(J19-BI379)*J10</f>
        <v>-170250.00594</v>
      </c>
      <c r="BU379" s="59">
        <f>(J21-BJ379)*J12</f>
        <v>512084.94390000001</v>
      </c>
      <c r="BV379" s="66"/>
      <c r="BW379" s="66"/>
      <c r="BX379" s="67"/>
      <c r="BY379" s="67"/>
      <c r="BZ379" s="67"/>
      <c r="CE379" s="92"/>
      <c r="CF379" s="76"/>
      <c r="CH379" s="67"/>
      <c r="CI379" s="67"/>
      <c r="CJ379" s="67"/>
      <c r="CK379" s="67"/>
      <c r="CL379" s="1"/>
      <c r="CM379" s="1"/>
      <c r="CT379" s="3"/>
      <c r="CU379" s="3"/>
      <c r="CV379" s="3"/>
      <c r="CW379" s="3"/>
      <c r="CX379" s="3"/>
      <c r="CY379" s="3"/>
      <c r="CZ379" s="3"/>
      <c r="DA379" s="3"/>
      <c r="DB379" s="3"/>
      <c r="DC379" s="3"/>
      <c r="DD379" s="3"/>
      <c r="DE379" s="3"/>
      <c r="DF379" s="3"/>
      <c r="DG379" s="3"/>
      <c r="DH379" s="3"/>
      <c r="DI379" s="3"/>
      <c r="DJ379" s="3"/>
      <c r="DK379" s="3"/>
      <c r="DL379" s="3"/>
      <c r="DM379" s="3"/>
      <c r="DN379" s="3"/>
      <c r="DO379" s="3"/>
      <c r="DP379" s="3"/>
      <c r="DQ379" s="3"/>
      <c r="DR379" s="3"/>
      <c r="DS379" s="3"/>
    </row>
    <row r="380" spans="2:123" ht="21" customHeight="1" x14ac:dyDescent="0.25">
      <c r="B380" s="21">
        <f t="shared" si="80"/>
        <v>33833</v>
      </c>
      <c r="C380" s="22">
        <f t="shared" si="81"/>
        <v>1.0343296833382658</v>
      </c>
      <c r="D380" s="23">
        <f t="shared" si="82"/>
        <v>349.5</v>
      </c>
      <c r="E380" s="23">
        <f t="shared" si="83"/>
        <v>337.9</v>
      </c>
      <c r="F380" s="127">
        <f t="shared" si="84"/>
        <v>17475</v>
      </c>
      <c r="G380" s="127">
        <f t="shared" si="85"/>
        <v>50685</v>
      </c>
      <c r="H380" s="6"/>
      <c r="I380" s="3"/>
      <c r="J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T380" s="89"/>
      <c r="AU380" s="89"/>
      <c r="AX380" s="125">
        <v>33833</v>
      </c>
      <c r="AY380" s="59">
        <f t="shared" si="90"/>
        <v>1.0343296833382658</v>
      </c>
      <c r="AZ380" s="59">
        <f>BI380*K36</f>
        <v>17475</v>
      </c>
      <c r="BA380" s="59"/>
      <c r="BB380" s="59"/>
      <c r="BC380" s="59">
        <f>K41*BJ380</f>
        <v>50685</v>
      </c>
      <c r="BD380" s="59"/>
      <c r="BE380" s="59"/>
      <c r="BF380" s="59">
        <f t="shared" si="86"/>
        <v>33210</v>
      </c>
      <c r="BG380" s="60">
        <f>(AY380=AY2099)*AX380</f>
        <v>0</v>
      </c>
      <c r="BH380" s="60">
        <f>(AY380=AY2101)*AX380</f>
        <v>0</v>
      </c>
      <c r="BI380" s="89">
        <v>349.5</v>
      </c>
      <c r="BJ380" s="89">
        <v>337.9</v>
      </c>
      <c r="BK380" s="59">
        <f t="shared" si="87"/>
        <v>341789.93795999995</v>
      </c>
      <c r="BL380" s="60">
        <f>(BK380=BK2101)*AX380</f>
        <v>0</v>
      </c>
      <c r="BM380" s="85">
        <f>(BK380=BK2101)*AY380</f>
        <v>0</v>
      </c>
      <c r="BN380" s="85">
        <f t="shared" si="88"/>
        <v>0</v>
      </c>
      <c r="BO380" s="85">
        <f t="shared" si="89"/>
        <v>0</v>
      </c>
      <c r="BP380" s="60">
        <f>(BK380=BK2099)*AX380</f>
        <v>0</v>
      </c>
      <c r="BQ380" s="64">
        <f>(BK380=BK2099)*AY380</f>
        <v>0</v>
      </c>
      <c r="BR380" s="85">
        <f t="shared" si="93"/>
        <v>0</v>
      </c>
      <c r="BS380" s="85">
        <f t="shared" si="94"/>
        <v>0</v>
      </c>
      <c r="BT380" s="59">
        <f>(J19-BI380)*J10</f>
        <v>-170025.00594</v>
      </c>
      <c r="BU380" s="59">
        <f>(J21-BJ380)*J12</f>
        <v>511814.94389999995</v>
      </c>
      <c r="BV380" s="66"/>
      <c r="BW380" s="66"/>
      <c r="BX380" s="67"/>
      <c r="BY380" s="67"/>
      <c r="BZ380" s="67"/>
      <c r="CE380" s="92"/>
      <c r="CF380" s="76"/>
      <c r="CH380" s="67"/>
      <c r="CI380" s="67"/>
      <c r="CJ380" s="67"/>
      <c r="CK380" s="67"/>
      <c r="CL380" s="1"/>
      <c r="CM380" s="1"/>
      <c r="CT380" s="3"/>
      <c r="CU380" s="3"/>
      <c r="CV380" s="3"/>
      <c r="CW380" s="3"/>
      <c r="CX380" s="3"/>
      <c r="CY380" s="3"/>
      <c r="CZ380" s="3"/>
      <c r="DA380" s="3"/>
      <c r="DB380" s="3"/>
      <c r="DC380" s="3"/>
      <c r="DD380" s="3"/>
      <c r="DE380" s="3"/>
      <c r="DF380" s="3"/>
      <c r="DG380" s="3"/>
      <c r="DH380" s="3"/>
      <c r="DI380" s="3"/>
      <c r="DJ380" s="3"/>
      <c r="DK380" s="3"/>
      <c r="DL380" s="3"/>
      <c r="DM380" s="3"/>
      <c r="DN380" s="3"/>
      <c r="DO380" s="3"/>
      <c r="DP380" s="3"/>
      <c r="DQ380" s="3"/>
      <c r="DR380" s="3"/>
      <c r="DS380" s="3"/>
    </row>
    <row r="381" spans="2:123" ht="21" customHeight="1" x14ac:dyDescent="0.25">
      <c r="B381" s="21">
        <f t="shared" si="80"/>
        <v>33840</v>
      </c>
      <c r="C381" s="22">
        <f t="shared" si="81"/>
        <v>1.054101734783887</v>
      </c>
      <c r="D381" s="23">
        <f t="shared" si="82"/>
        <v>358.5</v>
      </c>
      <c r="E381" s="23">
        <f t="shared" si="83"/>
        <v>340.1</v>
      </c>
      <c r="F381" s="127">
        <f t="shared" si="84"/>
        <v>17925</v>
      </c>
      <c r="G381" s="127">
        <f t="shared" si="85"/>
        <v>51015</v>
      </c>
      <c r="H381" s="6"/>
      <c r="I381" s="3"/>
      <c r="J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T381" s="89"/>
      <c r="AU381" s="89"/>
      <c r="AX381" s="125">
        <v>33840</v>
      </c>
      <c r="AY381" s="59">
        <f t="shared" si="90"/>
        <v>1.054101734783887</v>
      </c>
      <c r="AZ381" s="59">
        <f>BI381*K36</f>
        <v>17925</v>
      </c>
      <c r="BA381" s="59"/>
      <c r="BB381" s="59"/>
      <c r="BC381" s="59">
        <f>K41*BJ381</f>
        <v>51015</v>
      </c>
      <c r="BD381" s="59"/>
      <c r="BE381" s="59"/>
      <c r="BF381" s="59">
        <f t="shared" si="86"/>
        <v>33090</v>
      </c>
      <c r="BG381" s="60">
        <f>(AY381=AY2099)*AX381</f>
        <v>0</v>
      </c>
      <c r="BH381" s="60">
        <f>(AY381=AY2101)*AX381</f>
        <v>0</v>
      </c>
      <c r="BI381" s="89">
        <v>358.5</v>
      </c>
      <c r="BJ381" s="89">
        <v>340.1</v>
      </c>
      <c r="BK381" s="59">
        <f t="shared" si="87"/>
        <v>341909.93796000001</v>
      </c>
      <c r="BL381" s="60">
        <f>(BK381=BK2101)*AX381</f>
        <v>0</v>
      </c>
      <c r="BM381" s="85">
        <f>(BK381=BK2101)*AY381</f>
        <v>0</v>
      </c>
      <c r="BN381" s="85">
        <f t="shared" si="88"/>
        <v>0</v>
      </c>
      <c r="BO381" s="85">
        <f t="shared" si="89"/>
        <v>0</v>
      </c>
      <c r="BP381" s="60">
        <f>(BK381=BK2099)*AX381</f>
        <v>0</v>
      </c>
      <c r="BQ381" s="64">
        <f>(BK381=BK2099)*AY381</f>
        <v>0</v>
      </c>
      <c r="BR381" s="85">
        <f t="shared" si="93"/>
        <v>0</v>
      </c>
      <c r="BS381" s="85">
        <f t="shared" si="94"/>
        <v>0</v>
      </c>
      <c r="BT381" s="59">
        <f>(J19-BI381)*J10</f>
        <v>-169575.00594</v>
      </c>
      <c r="BU381" s="59">
        <f>(J21-BJ381)*J12</f>
        <v>511484.94390000001</v>
      </c>
      <c r="BV381" s="66"/>
      <c r="BW381" s="66"/>
      <c r="BX381" s="67"/>
      <c r="BY381" s="67"/>
      <c r="BZ381" s="67"/>
      <c r="CE381" s="92"/>
      <c r="CF381" s="76"/>
      <c r="CH381" s="67"/>
      <c r="CI381" s="67"/>
      <c r="CJ381" s="67"/>
      <c r="CK381" s="67"/>
      <c r="CL381" s="1"/>
      <c r="CM381" s="1"/>
      <c r="CT381" s="3"/>
      <c r="CU381" s="3"/>
      <c r="CV381" s="3"/>
      <c r="CW381" s="3"/>
      <c r="CX381" s="3"/>
      <c r="CY381" s="3"/>
      <c r="CZ381" s="3"/>
      <c r="DA381" s="3"/>
      <c r="DB381" s="3"/>
      <c r="DC381" s="3"/>
      <c r="DD381" s="3"/>
      <c r="DE381" s="3"/>
      <c r="DF381" s="3"/>
      <c r="DG381" s="3"/>
      <c r="DH381" s="3"/>
      <c r="DI381" s="3"/>
      <c r="DJ381" s="3"/>
      <c r="DK381" s="3"/>
      <c r="DL381" s="3"/>
      <c r="DM381" s="3"/>
      <c r="DN381" s="3"/>
      <c r="DO381" s="3"/>
      <c r="DP381" s="3"/>
      <c r="DQ381" s="3"/>
      <c r="DR381" s="3"/>
      <c r="DS381" s="3"/>
    </row>
    <row r="382" spans="2:123" ht="21" customHeight="1" x14ac:dyDescent="0.25">
      <c r="B382" s="21">
        <f t="shared" si="80"/>
        <v>33847</v>
      </c>
      <c r="C382" s="22">
        <f t="shared" si="81"/>
        <v>1.0500878734622145</v>
      </c>
      <c r="D382" s="23">
        <f t="shared" si="82"/>
        <v>358.5</v>
      </c>
      <c r="E382" s="23">
        <f t="shared" si="83"/>
        <v>341.4</v>
      </c>
      <c r="F382" s="127">
        <f t="shared" si="84"/>
        <v>17925</v>
      </c>
      <c r="G382" s="127">
        <f t="shared" si="85"/>
        <v>51210</v>
      </c>
      <c r="H382" s="6"/>
      <c r="I382" s="3"/>
      <c r="J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T382" s="89"/>
      <c r="AU382" s="89"/>
      <c r="AX382" s="125">
        <v>33847</v>
      </c>
      <c r="AY382" s="59">
        <f t="shared" si="90"/>
        <v>1.0500878734622145</v>
      </c>
      <c r="AZ382" s="59">
        <f>BI382*K36</f>
        <v>17925</v>
      </c>
      <c r="BA382" s="59"/>
      <c r="BB382" s="59"/>
      <c r="BC382" s="59">
        <f>K41*BJ382</f>
        <v>51210</v>
      </c>
      <c r="BD382" s="59"/>
      <c r="BE382" s="59"/>
      <c r="BF382" s="59">
        <f t="shared" si="86"/>
        <v>33285</v>
      </c>
      <c r="BG382" s="60">
        <f>(AY382=AY2099)*AX382</f>
        <v>0</v>
      </c>
      <c r="BH382" s="60">
        <f>(AY382=AY2101)*AX382</f>
        <v>0</v>
      </c>
      <c r="BI382" s="89">
        <v>358.5</v>
      </c>
      <c r="BJ382" s="89">
        <v>341.4</v>
      </c>
      <c r="BK382" s="59">
        <f t="shared" si="87"/>
        <v>341714.93795999995</v>
      </c>
      <c r="BL382" s="60">
        <f>(BK382=BK2101)*AX382</f>
        <v>0</v>
      </c>
      <c r="BM382" s="85">
        <f>(BK382=BK2101)*AY382</f>
        <v>0</v>
      </c>
      <c r="BN382" s="85">
        <f t="shared" si="88"/>
        <v>0</v>
      </c>
      <c r="BO382" s="85">
        <f t="shared" si="89"/>
        <v>0</v>
      </c>
      <c r="BP382" s="60">
        <f>(BK382=BK2099)*AX382</f>
        <v>0</v>
      </c>
      <c r="BQ382" s="64">
        <f>(BK382=BK2099)*AY382</f>
        <v>0</v>
      </c>
      <c r="BR382" s="85">
        <f t="shared" si="93"/>
        <v>0</v>
      </c>
      <c r="BS382" s="85">
        <f t="shared" si="94"/>
        <v>0</v>
      </c>
      <c r="BT382" s="59">
        <f>(J19-BI382)*J10</f>
        <v>-169575.00594</v>
      </c>
      <c r="BU382" s="59">
        <f>(J21-BJ382)*J12</f>
        <v>511289.94389999995</v>
      </c>
      <c r="BV382" s="66"/>
      <c r="BW382" s="66"/>
      <c r="BX382" s="67"/>
      <c r="BY382" s="67"/>
      <c r="BZ382" s="67"/>
      <c r="CE382" s="92"/>
      <c r="CF382" s="76"/>
      <c r="CH382" s="67"/>
      <c r="CI382" s="67"/>
      <c r="CJ382" s="67"/>
      <c r="CK382" s="67"/>
      <c r="CL382" s="1"/>
      <c r="CM382" s="1"/>
      <c r="CT382" s="3"/>
      <c r="CU382" s="3"/>
      <c r="CV382" s="3"/>
      <c r="CW382" s="3"/>
      <c r="CX382" s="3"/>
      <c r="CY382" s="3"/>
      <c r="CZ382" s="3"/>
      <c r="DA382" s="3"/>
      <c r="DB382" s="3"/>
      <c r="DC382" s="3"/>
      <c r="DD382" s="3"/>
      <c r="DE382" s="3"/>
      <c r="DF382" s="3"/>
      <c r="DG382" s="3"/>
      <c r="DH382" s="3"/>
      <c r="DI382" s="3"/>
      <c r="DJ382" s="3"/>
      <c r="DK382" s="3"/>
      <c r="DL382" s="3"/>
      <c r="DM382" s="3"/>
      <c r="DN382" s="3"/>
      <c r="DO382" s="3"/>
      <c r="DP382" s="3"/>
      <c r="DQ382" s="3"/>
      <c r="DR382" s="3"/>
      <c r="DS382" s="3"/>
    </row>
    <row r="383" spans="2:123" ht="21" customHeight="1" x14ac:dyDescent="0.25">
      <c r="B383" s="21">
        <f t="shared" si="80"/>
        <v>33854</v>
      </c>
      <c r="C383" s="22">
        <f t="shared" si="81"/>
        <v>1.0519366197183098</v>
      </c>
      <c r="D383" s="23">
        <f t="shared" si="82"/>
        <v>358.5</v>
      </c>
      <c r="E383" s="23">
        <f t="shared" si="83"/>
        <v>340.8</v>
      </c>
      <c r="F383" s="127">
        <f t="shared" si="84"/>
        <v>17925</v>
      </c>
      <c r="G383" s="127">
        <f t="shared" si="85"/>
        <v>51120</v>
      </c>
      <c r="H383" s="6"/>
      <c r="I383" s="3"/>
      <c r="J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T383" s="89"/>
      <c r="AU383" s="89"/>
      <c r="AX383" s="125">
        <v>33854</v>
      </c>
      <c r="AY383" s="59">
        <f t="shared" si="90"/>
        <v>1.0519366197183098</v>
      </c>
      <c r="AZ383" s="59">
        <f>BI383*K36</f>
        <v>17925</v>
      </c>
      <c r="BA383" s="59"/>
      <c r="BB383" s="59"/>
      <c r="BC383" s="59">
        <f>K41*BJ383</f>
        <v>51120</v>
      </c>
      <c r="BD383" s="59"/>
      <c r="BE383" s="59"/>
      <c r="BF383" s="59">
        <f t="shared" si="86"/>
        <v>33195</v>
      </c>
      <c r="BG383" s="60">
        <f>(AY383=AY2099)*AX383</f>
        <v>0</v>
      </c>
      <c r="BH383" s="60">
        <f>(AY383=AY2101)*AX383</f>
        <v>0</v>
      </c>
      <c r="BI383" s="89">
        <v>358.5</v>
      </c>
      <c r="BJ383" s="89">
        <v>340.8</v>
      </c>
      <c r="BK383" s="59">
        <f t="shared" si="87"/>
        <v>341804.93795999995</v>
      </c>
      <c r="BL383" s="60">
        <f>(BK383=BK2101)*AX383</f>
        <v>0</v>
      </c>
      <c r="BM383" s="85">
        <f>(BK383=BK2101)*AY383</f>
        <v>0</v>
      </c>
      <c r="BN383" s="85">
        <f t="shared" si="88"/>
        <v>0</v>
      </c>
      <c r="BO383" s="85">
        <f t="shared" si="89"/>
        <v>0</v>
      </c>
      <c r="BP383" s="60">
        <f>(BK383=BK2099)*AX383</f>
        <v>0</v>
      </c>
      <c r="BQ383" s="64">
        <f>(BK383=BK2099)*AY383</f>
        <v>0</v>
      </c>
      <c r="BR383" s="85">
        <f t="shared" si="93"/>
        <v>0</v>
      </c>
      <c r="BS383" s="85">
        <f t="shared" si="94"/>
        <v>0</v>
      </c>
      <c r="BT383" s="59">
        <f>(J19-BI383)*J10</f>
        <v>-169575.00594</v>
      </c>
      <c r="BU383" s="59">
        <f>(J21-BJ383)*J12</f>
        <v>511379.94389999995</v>
      </c>
      <c r="BV383" s="66"/>
      <c r="BW383" s="66"/>
      <c r="BX383" s="67"/>
      <c r="BY383" s="67"/>
      <c r="BZ383" s="67"/>
      <c r="CE383" s="92"/>
      <c r="CF383" s="76"/>
      <c r="CH383" s="67"/>
      <c r="CI383" s="67"/>
      <c r="CJ383" s="67"/>
      <c r="CK383" s="67"/>
      <c r="CL383" s="1"/>
      <c r="CM383" s="1"/>
      <c r="CT383" s="3"/>
      <c r="CU383" s="3"/>
      <c r="CV383" s="3"/>
      <c r="CW383" s="3"/>
      <c r="CX383" s="3"/>
      <c r="CY383" s="3"/>
      <c r="CZ383" s="3"/>
      <c r="DA383" s="3"/>
      <c r="DB383" s="3"/>
      <c r="DC383" s="3"/>
      <c r="DD383" s="3"/>
      <c r="DE383" s="3"/>
      <c r="DF383" s="3"/>
      <c r="DG383" s="3"/>
      <c r="DH383" s="3"/>
      <c r="DI383" s="3"/>
      <c r="DJ383" s="3"/>
      <c r="DK383" s="3"/>
      <c r="DL383" s="3"/>
      <c r="DM383" s="3"/>
      <c r="DN383" s="3"/>
      <c r="DO383" s="3"/>
      <c r="DP383" s="3"/>
      <c r="DQ383" s="3"/>
      <c r="DR383" s="3"/>
      <c r="DS383" s="3"/>
    </row>
    <row r="384" spans="2:123" ht="21" customHeight="1" x14ac:dyDescent="0.25">
      <c r="B384" s="21">
        <f t="shared" si="80"/>
        <v>33861</v>
      </c>
      <c r="C384" s="22">
        <f t="shared" si="81"/>
        <v>1.0439247005134056</v>
      </c>
      <c r="D384" s="23">
        <f t="shared" si="82"/>
        <v>366</v>
      </c>
      <c r="E384" s="23">
        <f t="shared" si="83"/>
        <v>350.6</v>
      </c>
      <c r="F384" s="127">
        <f t="shared" si="84"/>
        <v>18300</v>
      </c>
      <c r="G384" s="127">
        <f t="shared" si="85"/>
        <v>52590</v>
      </c>
      <c r="H384" s="6"/>
      <c r="I384" s="3"/>
      <c r="J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T384" s="89"/>
      <c r="AU384" s="89"/>
      <c r="AX384" s="125">
        <v>33861</v>
      </c>
      <c r="AY384" s="59">
        <f t="shared" si="90"/>
        <v>1.0439247005134056</v>
      </c>
      <c r="AZ384" s="59">
        <f>BI384*K36</f>
        <v>18300</v>
      </c>
      <c r="BA384" s="59"/>
      <c r="BB384" s="59"/>
      <c r="BC384" s="59">
        <f>K41*BJ384</f>
        <v>52590</v>
      </c>
      <c r="BD384" s="59"/>
      <c r="BE384" s="59"/>
      <c r="BF384" s="59">
        <f t="shared" si="86"/>
        <v>34290</v>
      </c>
      <c r="BG384" s="60">
        <f>(AY384=AY2099)*AX384</f>
        <v>0</v>
      </c>
      <c r="BH384" s="60">
        <f>(AY384=AY2101)*AX384</f>
        <v>0</v>
      </c>
      <c r="BI384" s="89">
        <v>366</v>
      </c>
      <c r="BJ384" s="89">
        <v>350.6</v>
      </c>
      <c r="BK384" s="59">
        <f t="shared" si="87"/>
        <v>340709.93796000001</v>
      </c>
      <c r="BL384" s="60">
        <f>(BK384=BK2101)*AX384</f>
        <v>0</v>
      </c>
      <c r="BM384" s="85">
        <f>(BK384=BK2101)*AY384</f>
        <v>0</v>
      </c>
      <c r="BN384" s="85">
        <f t="shared" si="88"/>
        <v>0</v>
      </c>
      <c r="BO384" s="85">
        <f t="shared" si="89"/>
        <v>0</v>
      </c>
      <c r="BP384" s="60">
        <f>(BK384=BK2099)*AX384</f>
        <v>0</v>
      </c>
      <c r="BQ384" s="64">
        <f>(BK384=BK2099)*AY384</f>
        <v>0</v>
      </c>
      <c r="BR384" s="85">
        <f t="shared" si="93"/>
        <v>0</v>
      </c>
      <c r="BS384" s="85">
        <f t="shared" si="94"/>
        <v>0</v>
      </c>
      <c r="BT384" s="59">
        <f>(J19-BI384)*J10</f>
        <v>-169200.00594</v>
      </c>
      <c r="BU384" s="59">
        <f>(J21-BJ384)*J12</f>
        <v>509909.94390000001</v>
      </c>
      <c r="BV384" s="66"/>
      <c r="BW384" s="66"/>
      <c r="BX384" s="67"/>
      <c r="BY384" s="67"/>
      <c r="BZ384" s="67"/>
      <c r="CE384" s="92"/>
      <c r="CF384" s="76"/>
      <c r="CH384" s="67"/>
      <c r="CI384" s="67"/>
      <c r="CJ384" s="67"/>
      <c r="CK384" s="67"/>
      <c r="CL384" s="1"/>
      <c r="CM384" s="1"/>
      <c r="CT384" s="3"/>
      <c r="CU384" s="3"/>
      <c r="CV384" s="3"/>
      <c r="CW384" s="3"/>
      <c r="CX384" s="3"/>
      <c r="CY384" s="3"/>
      <c r="CZ384" s="3"/>
      <c r="DA384" s="3"/>
      <c r="DB384" s="3"/>
      <c r="DC384" s="3"/>
      <c r="DD384" s="3"/>
      <c r="DE384" s="3"/>
      <c r="DF384" s="3"/>
      <c r="DG384" s="3"/>
      <c r="DH384" s="3"/>
      <c r="DI384" s="3"/>
      <c r="DJ384" s="3"/>
      <c r="DK384" s="3"/>
      <c r="DL384" s="3"/>
      <c r="DM384" s="3"/>
      <c r="DN384" s="3"/>
      <c r="DO384" s="3"/>
      <c r="DP384" s="3"/>
      <c r="DQ384" s="3"/>
      <c r="DR384" s="3"/>
      <c r="DS384" s="3"/>
    </row>
    <row r="385" spans="2:123" ht="21" customHeight="1" x14ac:dyDescent="0.25">
      <c r="B385" s="21">
        <f t="shared" si="80"/>
        <v>33868</v>
      </c>
      <c r="C385" s="22">
        <f t="shared" si="81"/>
        <v>1.0570037238613577</v>
      </c>
      <c r="D385" s="23">
        <f t="shared" si="82"/>
        <v>369</v>
      </c>
      <c r="E385" s="23">
        <f t="shared" si="83"/>
        <v>349.1</v>
      </c>
      <c r="F385" s="127">
        <f t="shared" si="84"/>
        <v>18450</v>
      </c>
      <c r="G385" s="127">
        <f t="shared" si="85"/>
        <v>52365</v>
      </c>
      <c r="H385" s="6"/>
      <c r="I385" s="3"/>
      <c r="J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T385" s="89"/>
      <c r="AU385" s="89"/>
      <c r="AX385" s="125">
        <v>33868</v>
      </c>
      <c r="AY385" s="59">
        <f t="shared" si="90"/>
        <v>1.0570037238613577</v>
      </c>
      <c r="AZ385" s="59">
        <f>BI385*K36</f>
        <v>18450</v>
      </c>
      <c r="BA385" s="59"/>
      <c r="BB385" s="59"/>
      <c r="BC385" s="59">
        <f>K41*BJ385</f>
        <v>52365</v>
      </c>
      <c r="BD385" s="59"/>
      <c r="BE385" s="59"/>
      <c r="BF385" s="59">
        <f t="shared" si="86"/>
        <v>33915</v>
      </c>
      <c r="BG385" s="60">
        <f>(AY385=AY2099)*AX385</f>
        <v>0</v>
      </c>
      <c r="BH385" s="60">
        <f>(AY385=AY2101)*AX385</f>
        <v>0</v>
      </c>
      <c r="BI385" s="89">
        <v>369</v>
      </c>
      <c r="BJ385" s="89">
        <v>349.1</v>
      </c>
      <c r="BK385" s="59">
        <f t="shared" si="87"/>
        <v>341084.93796000001</v>
      </c>
      <c r="BL385" s="60">
        <f>(BK385=BK2101)*AX385</f>
        <v>0</v>
      </c>
      <c r="BM385" s="85">
        <f>(BK385=BK2101)*AY385</f>
        <v>0</v>
      </c>
      <c r="BN385" s="85">
        <f t="shared" si="88"/>
        <v>0</v>
      </c>
      <c r="BO385" s="85">
        <f t="shared" si="89"/>
        <v>0</v>
      </c>
      <c r="BP385" s="60">
        <f>(BK385=BK2099)*AX385</f>
        <v>0</v>
      </c>
      <c r="BQ385" s="64">
        <f>(BK385=BK2099)*AY385</f>
        <v>0</v>
      </c>
      <c r="BR385" s="85">
        <f t="shared" si="93"/>
        <v>0</v>
      </c>
      <c r="BS385" s="85">
        <f t="shared" si="94"/>
        <v>0</v>
      </c>
      <c r="BT385" s="59">
        <f>(J19-BI385)*J10</f>
        <v>-169050.00594</v>
      </c>
      <c r="BU385" s="59">
        <f>(J21-BJ385)*J12</f>
        <v>510134.94390000001</v>
      </c>
      <c r="BV385" s="66"/>
      <c r="BW385" s="66"/>
      <c r="BX385" s="67"/>
      <c r="BY385" s="67"/>
      <c r="BZ385" s="67"/>
      <c r="CE385" s="92"/>
      <c r="CF385" s="76"/>
      <c r="CH385" s="67"/>
      <c r="CI385" s="67"/>
      <c r="CJ385" s="67"/>
      <c r="CK385" s="67"/>
      <c r="CL385" s="1"/>
      <c r="CM385" s="1"/>
      <c r="CT385" s="3"/>
      <c r="CU385" s="3"/>
      <c r="CV385" s="3"/>
      <c r="CW385" s="3"/>
      <c r="CX385" s="3"/>
      <c r="CY385" s="3"/>
      <c r="CZ385" s="3"/>
      <c r="DA385" s="3"/>
      <c r="DB385" s="3"/>
      <c r="DC385" s="3"/>
      <c r="DD385" s="3"/>
      <c r="DE385" s="3"/>
      <c r="DF385" s="3"/>
      <c r="DG385" s="3"/>
      <c r="DH385" s="3"/>
      <c r="DI385" s="3"/>
      <c r="DJ385" s="3"/>
      <c r="DK385" s="3"/>
      <c r="DL385" s="3"/>
      <c r="DM385" s="3"/>
      <c r="DN385" s="3"/>
      <c r="DO385" s="3"/>
      <c r="DP385" s="3"/>
      <c r="DQ385" s="3"/>
      <c r="DR385" s="3"/>
      <c r="DS385" s="3"/>
    </row>
    <row r="386" spans="2:123" ht="21" customHeight="1" x14ac:dyDescent="0.25">
      <c r="B386" s="21">
        <f t="shared" si="80"/>
        <v>33875</v>
      </c>
      <c r="C386" s="22">
        <f t="shared" si="81"/>
        <v>1.0479471719781797</v>
      </c>
      <c r="D386" s="23">
        <f t="shared" si="82"/>
        <v>365</v>
      </c>
      <c r="E386" s="23">
        <f t="shared" si="83"/>
        <v>348.3</v>
      </c>
      <c r="F386" s="127">
        <f t="shared" si="84"/>
        <v>18250</v>
      </c>
      <c r="G386" s="127">
        <f t="shared" si="85"/>
        <v>52245</v>
      </c>
      <c r="H386" s="6"/>
      <c r="I386" s="3"/>
      <c r="J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T386" s="89"/>
      <c r="AU386" s="89"/>
      <c r="AX386" s="125">
        <v>33875</v>
      </c>
      <c r="AY386" s="59">
        <f t="shared" si="90"/>
        <v>1.0479471719781797</v>
      </c>
      <c r="AZ386" s="59">
        <f>BI386*K36</f>
        <v>18250</v>
      </c>
      <c r="BA386" s="59"/>
      <c r="BB386" s="59"/>
      <c r="BC386" s="59">
        <f>K41*BJ386</f>
        <v>52245</v>
      </c>
      <c r="BD386" s="59"/>
      <c r="BE386" s="59"/>
      <c r="BF386" s="59">
        <f t="shared" si="86"/>
        <v>33995</v>
      </c>
      <c r="BG386" s="60">
        <f>(AY386=AY2099)*AX386</f>
        <v>0</v>
      </c>
      <c r="BH386" s="60">
        <f>(AY386=AY2101)*AX386</f>
        <v>0</v>
      </c>
      <c r="BI386" s="89">
        <v>365</v>
      </c>
      <c r="BJ386" s="89">
        <v>348.3</v>
      </c>
      <c r="BK386" s="59">
        <f t="shared" si="87"/>
        <v>341004.93795999995</v>
      </c>
      <c r="BL386" s="60">
        <f>(BK386=BK2101)*AX386</f>
        <v>0</v>
      </c>
      <c r="BM386" s="85">
        <f>(BK386=BK2101)*AY386</f>
        <v>0</v>
      </c>
      <c r="BN386" s="85">
        <f t="shared" si="88"/>
        <v>0</v>
      </c>
      <c r="BO386" s="85">
        <f t="shared" si="89"/>
        <v>0</v>
      </c>
      <c r="BP386" s="60">
        <f>(BK386=BK2099)*AX386</f>
        <v>0</v>
      </c>
      <c r="BQ386" s="64">
        <f>(BK386=BK2099)*AY386</f>
        <v>0</v>
      </c>
      <c r="BR386" s="85">
        <f t="shared" si="93"/>
        <v>0</v>
      </c>
      <c r="BS386" s="85">
        <f t="shared" si="94"/>
        <v>0</v>
      </c>
      <c r="BT386" s="59">
        <f>(J19-BI386)*J10</f>
        <v>-169250.00594</v>
      </c>
      <c r="BU386" s="59">
        <f>(J21-BJ386)*J12</f>
        <v>510254.94389999995</v>
      </c>
      <c r="BV386" s="66"/>
      <c r="BW386" s="66"/>
      <c r="BX386" s="67"/>
      <c r="BY386" s="67"/>
      <c r="BZ386" s="67"/>
      <c r="CE386" s="92"/>
      <c r="CF386" s="76"/>
      <c r="CH386" s="67"/>
      <c r="CI386" s="67"/>
      <c r="CJ386" s="67"/>
      <c r="CK386" s="67"/>
      <c r="CL386" s="1"/>
      <c r="CM386" s="1"/>
      <c r="CT386" s="3"/>
      <c r="CU386" s="3"/>
      <c r="CV386" s="3"/>
      <c r="CW386" s="3"/>
      <c r="CX386" s="3"/>
      <c r="CY386" s="3"/>
      <c r="CZ386" s="3"/>
      <c r="DA386" s="3"/>
      <c r="DB386" s="3"/>
      <c r="DC386" s="3"/>
      <c r="DD386" s="3"/>
      <c r="DE386" s="3"/>
      <c r="DF386" s="3"/>
      <c r="DG386" s="3"/>
      <c r="DH386" s="3"/>
      <c r="DI386" s="3"/>
      <c r="DJ386" s="3"/>
      <c r="DK386" s="3"/>
      <c r="DL386" s="3"/>
      <c r="DM386" s="3"/>
      <c r="DN386" s="3"/>
      <c r="DO386" s="3"/>
      <c r="DP386" s="3"/>
      <c r="DQ386" s="3"/>
      <c r="DR386" s="3"/>
      <c r="DS386" s="3"/>
    </row>
    <row r="387" spans="2:123" ht="21" customHeight="1" x14ac:dyDescent="0.25">
      <c r="B387" s="21">
        <f t="shared" si="80"/>
        <v>33882</v>
      </c>
      <c r="C387" s="22">
        <f t="shared" si="81"/>
        <v>1.020845231296402</v>
      </c>
      <c r="D387" s="23">
        <f t="shared" si="82"/>
        <v>357.5</v>
      </c>
      <c r="E387" s="23">
        <f t="shared" si="83"/>
        <v>350.2</v>
      </c>
      <c r="F387" s="127">
        <f t="shared" si="84"/>
        <v>17875</v>
      </c>
      <c r="G387" s="127">
        <f t="shared" si="85"/>
        <v>52530</v>
      </c>
      <c r="H387" s="6"/>
      <c r="I387" s="3"/>
      <c r="J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T387" s="89"/>
      <c r="AU387" s="89"/>
      <c r="AX387" s="125">
        <v>33882</v>
      </c>
      <c r="AY387" s="59">
        <f t="shared" si="90"/>
        <v>1.020845231296402</v>
      </c>
      <c r="AZ387" s="59">
        <f>BI387*K36</f>
        <v>17875</v>
      </c>
      <c r="BA387" s="59"/>
      <c r="BB387" s="59"/>
      <c r="BC387" s="59">
        <f>K41*BJ387</f>
        <v>52530</v>
      </c>
      <c r="BD387" s="59"/>
      <c r="BE387" s="59"/>
      <c r="BF387" s="59">
        <f t="shared" si="86"/>
        <v>34655</v>
      </c>
      <c r="BG387" s="60">
        <f>(AY387=AY2099)*AX387</f>
        <v>0</v>
      </c>
      <c r="BH387" s="60">
        <f>(AY387=AY2101)*AX387</f>
        <v>0</v>
      </c>
      <c r="BI387" s="89">
        <v>357.5</v>
      </c>
      <c r="BJ387" s="89">
        <v>350.2</v>
      </c>
      <c r="BK387" s="59">
        <f t="shared" si="87"/>
        <v>340344.93796000001</v>
      </c>
      <c r="BL387" s="60">
        <f>(BK387=BK2101)*AX387</f>
        <v>0</v>
      </c>
      <c r="BM387" s="85">
        <f>(BK387=BK2101)*AY387</f>
        <v>0</v>
      </c>
      <c r="BN387" s="85">
        <f t="shared" si="88"/>
        <v>0</v>
      </c>
      <c r="BO387" s="85">
        <f t="shared" si="89"/>
        <v>0</v>
      </c>
      <c r="BP387" s="60">
        <f>(BK387=BK2099)*AX387</f>
        <v>0</v>
      </c>
      <c r="BQ387" s="64">
        <f>(BK387=BK2099)*AY387</f>
        <v>0</v>
      </c>
      <c r="BR387" s="85">
        <f t="shared" si="93"/>
        <v>0</v>
      </c>
      <c r="BS387" s="85">
        <f t="shared" si="94"/>
        <v>0</v>
      </c>
      <c r="BT387" s="59">
        <f>(J19-BI387)*J10</f>
        <v>-169625.00594</v>
      </c>
      <c r="BU387" s="59">
        <f>(J21-BJ387)*J12</f>
        <v>509969.94390000001</v>
      </c>
      <c r="BV387" s="66"/>
      <c r="BW387" s="66"/>
      <c r="BX387" s="67"/>
      <c r="BY387" s="67"/>
      <c r="BZ387" s="67"/>
      <c r="CE387" s="92"/>
      <c r="CF387" s="76"/>
      <c r="CH387" s="67"/>
      <c r="CI387" s="67"/>
      <c r="CJ387" s="67"/>
      <c r="CK387" s="67"/>
      <c r="CL387" s="1"/>
      <c r="CM387" s="1"/>
      <c r="CT387" s="3"/>
      <c r="CU387" s="3"/>
      <c r="CV387" s="3"/>
      <c r="CW387" s="3"/>
      <c r="CX387" s="3"/>
      <c r="CY387" s="3"/>
      <c r="CZ387" s="3"/>
      <c r="DA387" s="3"/>
      <c r="DB387" s="3"/>
      <c r="DC387" s="3"/>
      <c r="DD387" s="3"/>
      <c r="DE387" s="3"/>
      <c r="DF387" s="3"/>
      <c r="DG387" s="3"/>
      <c r="DH387" s="3"/>
      <c r="DI387" s="3"/>
      <c r="DJ387" s="3"/>
      <c r="DK387" s="3"/>
      <c r="DL387" s="3"/>
      <c r="DM387" s="3"/>
      <c r="DN387" s="3"/>
      <c r="DO387" s="3"/>
      <c r="DP387" s="3"/>
      <c r="DQ387" s="3"/>
      <c r="DR387" s="3"/>
      <c r="DS387" s="3"/>
    </row>
    <row r="388" spans="2:123" ht="21" customHeight="1" x14ac:dyDescent="0.25">
      <c r="B388" s="21">
        <f t="shared" ref="B388:B451" si="95">AX388</f>
        <v>33889</v>
      </c>
      <c r="C388" s="22">
        <f t="shared" ref="C388:C451" si="96">AY388</f>
        <v>1.0464776381175094</v>
      </c>
      <c r="D388" s="23">
        <f t="shared" ref="D388:D451" si="97">BI388</f>
        <v>358</v>
      </c>
      <c r="E388" s="23">
        <f t="shared" ref="E388:E451" si="98">BJ388</f>
        <v>342.1</v>
      </c>
      <c r="F388" s="127">
        <f t="shared" ref="F388:F451" si="99">AZ388</f>
        <v>17900</v>
      </c>
      <c r="G388" s="127">
        <f t="shared" ref="G388:G451" si="100">BC388</f>
        <v>51315</v>
      </c>
      <c r="H388" s="6"/>
      <c r="I388" s="3"/>
      <c r="J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T388" s="89"/>
      <c r="AU388" s="89"/>
      <c r="AX388" s="125">
        <v>33889</v>
      </c>
      <c r="AY388" s="59">
        <f t="shared" si="90"/>
        <v>1.0464776381175094</v>
      </c>
      <c r="AZ388" s="59">
        <f>BI388*K36</f>
        <v>17900</v>
      </c>
      <c r="BA388" s="59"/>
      <c r="BB388" s="59"/>
      <c r="BC388" s="59">
        <f>K41*BJ388</f>
        <v>51315</v>
      </c>
      <c r="BD388" s="59"/>
      <c r="BE388" s="59"/>
      <c r="BF388" s="59">
        <f t="shared" ref="BF388:BF451" si="101">BC388-AZ388</f>
        <v>33415</v>
      </c>
      <c r="BG388" s="60">
        <f>(AY388=AY2099)*AX388</f>
        <v>0</v>
      </c>
      <c r="BH388" s="60">
        <f>(AY388=AY2101)*AX388</f>
        <v>0</v>
      </c>
      <c r="BI388" s="89">
        <v>358</v>
      </c>
      <c r="BJ388" s="89">
        <v>342.1</v>
      </c>
      <c r="BK388" s="59">
        <f t="shared" ref="BK388:BK451" si="102">SUM(BT388:BU388)</f>
        <v>341584.93796000001</v>
      </c>
      <c r="BL388" s="60">
        <f>(BK388=BK2101)*AX388</f>
        <v>0</v>
      </c>
      <c r="BM388" s="85">
        <f>(BK388=BK2101)*AY388</f>
        <v>0</v>
      </c>
      <c r="BN388" s="85">
        <f t="shared" ref="BN388:BN451" si="103">(BM388&gt;1)*BI388</f>
        <v>0</v>
      </c>
      <c r="BO388" s="85">
        <f t="shared" ref="BO388:BO451" si="104">(BM388&gt;0)*BJ388</f>
        <v>0</v>
      </c>
      <c r="BP388" s="60">
        <f>(BK388=BK2099)*AX388</f>
        <v>0</v>
      </c>
      <c r="BQ388" s="64">
        <f>(BK388=BK2099)*AY388</f>
        <v>0</v>
      </c>
      <c r="BR388" s="85">
        <f t="shared" si="93"/>
        <v>0</v>
      </c>
      <c r="BS388" s="85">
        <f t="shared" si="94"/>
        <v>0</v>
      </c>
      <c r="BT388" s="59">
        <f>(J19-BI388)*J10</f>
        <v>-169600.00594</v>
      </c>
      <c r="BU388" s="59">
        <f>(J21-BJ388)*J12</f>
        <v>511184.94390000001</v>
      </c>
      <c r="BV388" s="66"/>
      <c r="BW388" s="66"/>
      <c r="BX388" s="67"/>
      <c r="BY388" s="67"/>
      <c r="BZ388" s="67"/>
      <c r="CE388" s="92"/>
      <c r="CF388" s="76"/>
      <c r="CH388" s="67"/>
      <c r="CI388" s="67"/>
      <c r="CJ388" s="67"/>
      <c r="CK388" s="67"/>
      <c r="CL388" s="1"/>
      <c r="CM388" s="1"/>
      <c r="CT388" s="3"/>
      <c r="CU388" s="3"/>
      <c r="CV388" s="3"/>
      <c r="CW388" s="3"/>
      <c r="CX388" s="3"/>
      <c r="CY388" s="3"/>
      <c r="CZ388" s="3"/>
      <c r="DA388" s="3"/>
      <c r="DB388" s="3"/>
      <c r="DC388" s="3"/>
      <c r="DD388" s="3"/>
      <c r="DE388" s="3"/>
      <c r="DF388" s="3"/>
      <c r="DG388" s="3"/>
      <c r="DH388" s="3"/>
      <c r="DI388" s="3"/>
      <c r="DJ388" s="3"/>
      <c r="DK388" s="3"/>
      <c r="DL388" s="3"/>
      <c r="DM388" s="3"/>
      <c r="DN388" s="3"/>
      <c r="DO388" s="3"/>
      <c r="DP388" s="3"/>
      <c r="DQ388" s="3"/>
      <c r="DR388" s="3"/>
      <c r="DS388" s="3"/>
    </row>
    <row r="389" spans="2:123" ht="21" customHeight="1" x14ac:dyDescent="0.25">
      <c r="B389" s="21">
        <f t="shared" si="95"/>
        <v>33896</v>
      </c>
      <c r="C389" s="22">
        <f t="shared" si="96"/>
        <v>1.0405129699795976</v>
      </c>
      <c r="D389" s="23">
        <f t="shared" si="97"/>
        <v>357</v>
      </c>
      <c r="E389" s="23">
        <f t="shared" si="98"/>
        <v>343.1</v>
      </c>
      <c r="F389" s="127">
        <f t="shared" si="99"/>
        <v>17850</v>
      </c>
      <c r="G389" s="127">
        <f t="shared" si="100"/>
        <v>51465</v>
      </c>
      <c r="H389" s="6"/>
      <c r="I389" s="3"/>
      <c r="J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T389" s="89"/>
      <c r="AU389" s="89"/>
      <c r="AX389" s="125">
        <v>33896</v>
      </c>
      <c r="AY389" s="59">
        <f t="shared" si="90"/>
        <v>1.0405129699795976</v>
      </c>
      <c r="AZ389" s="59">
        <f>BI389*K36</f>
        <v>17850</v>
      </c>
      <c r="BA389" s="59"/>
      <c r="BB389" s="59"/>
      <c r="BC389" s="59">
        <f>K41*BJ389</f>
        <v>51465</v>
      </c>
      <c r="BD389" s="59"/>
      <c r="BE389" s="59"/>
      <c r="BF389" s="59">
        <f t="shared" si="101"/>
        <v>33615</v>
      </c>
      <c r="BG389" s="60">
        <f>(AY389=AY2099)*AX389</f>
        <v>0</v>
      </c>
      <c r="BH389" s="60">
        <f>(AY389=AY2101)*AX389</f>
        <v>0</v>
      </c>
      <c r="BI389" s="89">
        <v>357</v>
      </c>
      <c r="BJ389" s="89">
        <v>343.1</v>
      </c>
      <c r="BK389" s="59">
        <f t="shared" si="102"/>
        <v>341384.93796000001</v>
      </c>
      <c r="BL389" s="60">
        <f>(BK389=BK2101)*AX389</f>
        <v>0</v>
      </c>
      <c r="BM389" s="85">
        <f>(BK389=BK2101)*AY389</f>
        <v>0</v>
      </c>
      <c r="BN389" s="85">
        <f t="shared" si="103"/>
        <v>0</v>
      </c>
      <c r="BO389" s="85">
        <f t="shared" si="104"/>
        <v>0</v>
      </c>
      <c r="BP389" s="60">
        <f>(BK389=BK2099)*AX389</f>
        <v>0</v>
      </c>
      <c r="BQ389" s="64">
        <f>(BK389=BK2099)*AY389</f>
        <v>0</v>
      </c>
      <c r="BR389" s="85">
        <f t="shared" si="93"/>
        <v>0</v>
      </c>
      <c r="BS389" s="85">
        <f t="shared" si="94"/>
        <v>0</v>
      </c>
      <c r="BT389" s="59">
        <f>(J19-BI389)*J10</f>
        <v>-169650.00594</v>
      </c>
      <c r="BU389" s="59">
        <f>(J21-BJ389)*J12</f>
        <v>511034.94390000001</v>
      </c>
      <c r="BV389" s="66"/>
      <c r="BW389" s="66"/>
      <c r="BX389" s="67"/>
      <c r="BY389" s="67"/>
      <c r="BZ389" s="67"/>
      <c r="CE389" s="92"/>
      <c r="CF389" s="76"/>
      <c r="CH389" s="67"/>
      <c r="CI389" s="67"/>
      <c r="CJ389" s="67"/>
      <c r="CK389" s="67"/>
      <c r="CL389" s="1"/>
      <c r="CM389" s="1"/>
      <c r="CT389" s="3"/>
      <c r="CU389" s="3"/>
      <c r="CV389" s="3"/>
      <c r="CW389" s="3"/>
      <c r="CX389" s="3"/>
      <c r="CY389" s="3"/>
      <c r="CZ389" s="3"/>
      <c r="DA389" s="3"/>
      <c r="DB389" s="3"/>
      <c r="DC389" s="3"/>
      <c r="DD389" s="3"/>
      <c r="DE389" s="3"/>
      <c r="DF389" s="3"/>
      <c r="DG389" s="3"/>
      <c r="DH389" s="3"/>
      <c r="DI389" s="3"/>
      <c r="DJ389" s="3"/>
      <c r="DK389" s="3"/>
      <c r="DL389" s="3"/>
      <c r="DM389" s="3"/>
      <c r="DN389" s="3"/>
      <c r="DO389" s="3"/>
      <c r="DP389" s="3"/>
      <c r="DQ389" s="3"/>
      <c r="DR389" s="3"/>
      <c r="DS389" s="3"/>
    </row>
    <row r="390" spans="2:123" ht="21" customHeight="1" x14ac:dyDescent="0.25">
      <c r="B390" s="21">
        <f t="shared" si="95"/>
        <v>33903</v>
      </c>
      <c r="C390" s="22">
        <f t="shared" si="96"/>
        <v>1.0492189802534631</v>
      </c>
      <c r="D390" s="23">
        <f t="shared" si="97"/>
        <v>356</v>
      </c>
      <c r="E390" s="23">
        <f t="shared" si="98"/>
        <v>339.3</v>
      </c>
      <c r="F390" s="127">
        <f t="shared" si="99"/>
        <v>17800</v>
      </c>
      <c r="G390" s="127">
        <f t="shared" si="100"/>
        <v>50895</v>
      </c>
      <c r="H390" s="6"/>
      <c r="I390" s="3"/>
      <c r="J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T390" s="89"/>
      <c r="AU390" s="89"/>
      <c r="AX390" s="125">
        <v>33903</v>
      </c>
      <c r="AY390" s="59">
        <f t="shared" si="90"/>
        <v>1.0492189802534631</v>
      </c>
      <c r="AZ390" s="59">
        <f>BI390*K36</f>
        <v>17800</v>
      </c>
      <c r="BA390" s="59"/>
      <c r="BB390" s="59"/>
      <c r="BC390" s="59">
        <f>K41*BJ390</f>
        <v>50895</v>
      </c>
      <c r="BD390" s="59"/>
      <c r="BE390" s="59"/>
      <c r="BF390" s="59">
        <f t="shared" si="101"/>
        <v>33095</v>
      </c>
      <c r="BG390" s="60">
        <f>(AY390=AY2099)*AX390</f>
        <v>0</v>
      </c>
      <c r="BH390" s="60">
        <f>(AY390=AY2101)*AX390</f>
        <v>0</v>
      </c>
      <c r="BI390" s="89">
        <v>356</v>
      </c>
      <c r="BJ390" s="89">
        <v>339.3</v>
      </c>
      <c r="BK390" s="59">
        <f t="shared" si="102"/>
        <v>341904.93795999995</v>
      </c>
      <c r="BL390" s="60">
        <f>(BK390=BK2101)*AX390</f>
        <v>0</v>
      </c>
      <c r="BM390" s="85">
        <f>(BK390=BK2101)*AY390</f>
        <v>0</v>
      </c>
      <c r="BN390" s="85">
        <f t="shared" si="103"/>
        <v>0</v>
      </c>
      <c r="BO390" s="85">
        <f t="shared" si="104"/>
        <v>0</v>
      </c>
      <c r="BP390" s="60">
        <f>(BK390=BK2099)*AX390</f>
        <v>0</v>
      </c>
      <c r="BQ390" s="64">
        <f>(BK390=BK2099)*AY390</f>
        <v>0</v>
      </c>
      <c r="BR390" s="85">
        <f t="shared" si="93"/>
        <v>0</v>
      </c>
      <c r="BS390" s="85">
        <f t="shared" si="94"/>
        <v>0</v>
      </c>
      <c r="BT390" s="59">
        <f>(J19-BI390)*J10</f>
        <v>-169700.00594</v>
      </c>
      <c r="BU390" s="59">
        <f>(J21-BJ390)*J12</f>
        <v>511604.94389999995</v>
      </c>
      <c r="BV390" s="66"/>
      <c r="BW390" s="66"/>
      <c r="BX390" s="67"/>
      <c r="BY390" s="67"/>
      <c r="BZ390" s="67"/>
      <c r="CE390" s="92"/>
      <c r="CF390" s="76"/>
      <c r="CH390" s="67"/>
      <c r="CI390" s="67"/>
      <c r="CJ390" s="67"/>
      <c r="CK390" s="67"/>
      <c r="CL390" s="1"/>
      <c r="CM390" s="1"/>
      <c r="CT390" s="3"/>
      <c r="CU390" s="3"/>
      <c r="CV390" s="3"/>
      <c r="CW390" s="3"/>
      <c r="CX390" s="3"/>
      <c r="CY390" s="3"/>
      <c r="CZ390" s="3"/>
      <c r="DA390" s="3"/>
      <c r="DB390" s="3"/>
      <c r="DC390" s="3"/>
      <c r="DD390" s="3"/>
      <c r="DE390" s="3"/>
      <c r="DF390" s="3"/>
      <c r="DG390" s="3"/>
      <c r="DH390" s="3"/>
      <c r="DI390" s="3"/>
      <c r="DJ390" s="3"/>
      <c r="DK390" s="3"/>
      <c r="DL390" s="3"/>
      <c r="DM390" s="3"/>
      <c r="DN390" s="3"/>
      <c r="DO390" s="3"/>
      <c r="DP390" s="3"/>
      <c r="DQ390" s="3"/>
      <c r="DR390" s="3"/>
      <c r="DS390" s="3"/>
    </row>
    <row r="391" spans="2:123" ht="21" customHeight="1" x14ac:dyDescent="0.25">
      <c r="B391" s="21">
        <f t="shared" si="95"/>
        <v>33910</v>
      </c>
      <c r="C391" s="22">
        <f t="shared" si="96"/>
        <v>1.0887096774193548</v>
      </c>
      <c r="D391" s="23">
        <f t="shared" si="97"/>
        <v>364.5</v>
      </c>
      <c r="E391" s="23">
        <f t="shared" si="98"/>
        <v>334.8</v>
      </c>
      <c r="F391" s="127">
        <f t="shared" si="99"/>
        <v>18225</v>
      </c>
      <c r="G391" s="127">
        <f t="shared" si="100"/>
        <v>50220</v>
      </c>
      <c r="H391" s="6"/>
      <c r="I391" s="3"/>
      <c r="J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T391" s="89"/>
      <c r="AU391" s="89"/>
      <c r="AX391" s="125">
        <v>33910</v>
      </c>
      <c r="AY391" s="59">
        <f t="shared" si="90"/>
        <v>1.0887096774193548</v>
      </c>
      <c r="AZ391" s="59">
        <f>BI391*K36</f>
        <v>18225</v>
      </c>
      <c r="BA391" s="59"/>
      <c r="BB391" s="59"/>
      <c r="BC391" s="59">
        <f>K41*BJ391</f>
        <v>50220</v>
      </c>
      <c r="BD391" s="59"/>
      <c r="BE391" s="59"/>
      <c r="BF391" s="59">
        <f t="shared" si="101"/>
        <v>31995</v>
      </c>
      <c r="BG391" s="60">
        <f>(AY391=AY2099)*AX391</f>
        <v>0</v>
      </c>
      <c r="BH391" s="60">
        <f>(AY391=AY2101)*AX391</f>
        <v>0</v>
      </c>
      <c r="BI391" s="89">
        <v>364.5</v>
      </c>
      <c r="BJ391" s="89">
        <v>334.8</v>
      </c>
      <c r="BK391" s="59">
        <f t="shared" si="102"/>
        <v>343004.93795999995</v>
      </c>
      <c r="BL391" s="60">
        <f>(BK391=BK2101)*AX391</f>
        <v>0</v>
      </c>
      <c r="BM391" s="85">
        <f>(BK391=BK2101)*AY391</f>
        <v>0</v>
      </c>
      <c r="BN391" s="85">
        <f t="shared" si="103"/>
        <v>0</v>
      </c>
      <c r="BO391" s="85">
        <f t="shared" si="104"/>
        <v>0</v>
      </c>
      <c r="BP391" s="60">
        <f>(BK391=BK2099)*AX391</f>
        <v>0</v>
      </c>
      <c r="BQ391" s="64">
        <f>(BK391=BK2099)*AY391</f>
        <v>0</v>
      </c>
      <c r="BR391" s="85">
        <f t="shared" si="93"/>
        <v>0</v>
      </c>
      <c r="BS391" s="85">
        <f t="shared" si="94"/>
        <v>0</v>
      </c>
      <c r="BT391" s="59">
        <f>(J19-BI391)*J10</f>
        <v>-169275.00594</v>
      </c>
      <c r="BU391" s="59">
        <f>(J21-BJ391)*J12</f>
        <v>512279.94389999995</v>
      </c>
      <c r="BV391" s="66"/>
      <c r="BW391" s="66"/>
      <c r="BX391" s="67"/>
      <c r="BY391" s="67"/>
      <c r="BZ391" s="67"/>
      <c r="CE391" s="92"/>
      <c r="CF391" s="76"/>
      <c r="CH391" s="67"/>
      <c r="CI391" s="67"/>
      <c r="CJ391" s="67"/>
      <c r="CK391" s="67"/>
      <c r="CL391" s="1"/>
      <c r="CM391" s="1"/>
      <c r="CT391" s="3"/>
      <c r="CU391" s="3"/>
      <c r="CV391" s="3"/>
      <c r="CW391" s="3"/>
      <c r="CX391" s="3"/>
      <c r="CY391" s="3"/>
      <c r="CZ391" s="3"/>
      <c r="DA391" s="3"/>
      <c r="DB391" s="3"/>
      <c r="DC391" s="3"/>
      <c r="DD391" s="3"/>
      <c r="DE391" s="3"/>
      <c r="DF391" s="3"/>
      <c r="DG391" s="3"/>
      <c r="DH391" s="3"/>
      <c r="DI391" s="3"/>
      <c r="DJ391" s="3"/>
      <c r="DK391" s="3"/>
      <c r="DL391" s="3"/>
      <c r="DM391" s="3"/>
      <c r="DN391" s="3"/>
      <c r="DO391" s="3"/>
      <c r="DP391" s="3"/>
      <c r="DQ391" s="3"/>
      <c r="DR391" s="3"/>
      <c r="DS391" s="3"/>
    </row>
    <row r="392" spans="2:123" ht="21" customHeight="1" x14ac:dyDescent="0.25">
      <c r="B392" s="21">
        <f t="shared" si="95"/>
        <v>33917</v>
      </c>
      <c r="C392" s="22">
        <f t="shared" si="96"/>
        <v>1.0553736231021138</v>
      </c>
      <c r="D392" s="23">
        <f t="shared" si="97"/>
        <v>354.5</v>
      </c>
      <c r="E392" s="23">
        <f t="shared" si="98"/>
        <v>335.9</v>
      </c>
      <c r="F392" s="127">
        <f t="shared" si="99"/>
        <v>17725</v>
      </c>
      <c r="G392" s="127">
        <f t="shared" si="100"/>
        <v>50385</v>
      </c>
      <c r="H392" s="6"/>
      <c r="I392" s="3"/>
      <c r="J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T392" s="89"/>
      <c r="AU392" s="89"/>
      <c r="AX392" s="125">
        <v>33917</v>
      </c>
      <c r="AY392" s="59">
        <f t="shared" si="90"/>
        <v>1.0553736231021138</v>
      </c>
      <c r="AZ392" s="59">
        <f>BI392*K36</f>
        <v>17725</v>
      </c>
      <c r="BA392" s="59"/>
      <c r="BB392" s="59"/>
      <c r="BC392" s="59">
        <f>K41*BJ392</f>
        <v>50385</v>
      </c>
      <c r="BD392" s="59"/>
      <c r="BE392" s="59"/>
      <c r="BF392" s="59">
        <f t="shared" si="101"/>
        <v>32660</v>
      </c>
      <c r="BG392" s="60">
        <f>(AY392=AY2099)*AX392</f>
        <v>0</v>
      </c>
      <c r="BH392" s="60">
        <f>(AY392=AY2101)*AX392</f>
        <v>0</v>
      </c>
      <c r="BI392" s="89">
        <v>354.5</v>
      </c>
      <c r="BJ392" s="89">
        <v>335.9</v>
      </c>
      <c r="BK392" s="59">
        <f t="shared" si="102"/>
        <v>342339.93795999995</v>
      </c>
      <c r="BL392" s="60">
        <f>(BK392=BK2101)*AX392</f>
        <v>0</v>
      </c>
      <c r="BM392" s="85">
        <f>(BK392=BK2101)*AY392</f>
        <v>0</v>
      </c>
      <c r="BN392" s="85">
        <f t="shared" si="103"/>
        <v>0</v>
      </c>
      <c r="BO392" s="85">
        <f t="shared" si="104"/>
        <v>0</v>
      </c>
      <c r="BP392" s="60">
        <f>(BK392=BK2099)*AX392</f>
        <v>0</v>
      </c>
      <c r="BQ392" s="64">
        <f>(BK392=BK2099)*AY392</f>
        <v>0</v>
      </c>
      <c r="BR392" s="85">
        <f t="shared" si="93"/>
        <v>0</v>
      </c>
      <c r="BS392" s="85">
        <f t="shared" si="94"/>
        <v>0</v>
      </c>
      <c r="BT392" s="59">
        <f>(J19-BI392)*J10</f>
        <v>-169775.00594</v>
      </c>
      <c r="BU392" s="59">
        <f>(J21-BJ392)*J12</f>
        <v>512114.94389999995</v>
      </c>
      <c r="BV392" s="66"/>
      <c r="BW392" s="66"/>
      <c r="BX392" s="67"/>
      <c r="BY392" s="67"/>
      <c r="BZ392" s="67"/>
      <c r="CE392" s="92"/>
      <c r="CF392" s="76"/>
      <c r="CH392" s="67"/>
      <c r="CI392" s="67"/>
      <c r="CJ392" s="67"/>
      <c r="CK392" s="67"/>
      <c r="CL392" s="1"/>
      <c r="CM392" s="1"/>
      <c r="CT392" s="3"/>
      <c r="CU392" s="3"/>
      <c r="CV392" s="3"/>
      <c r="CW392" s="3"/>
      <c r="CX392" s="3"/>
      <c r="CY392" s="3"/>
      <c r="CZ392" s="3"/>
      <c r="DA392" s="3"/>
      <c r="DB392" s="3"/>
      <c r="DC392" s="3"/>
      <c r="DD392" s="3"/>
      <c r="DE392" s="3"/>
      <c r="DF392" s="3"/>
      <c r="DG392" s="3"/>
      <c r="DH392" s="3"/>
      <c r="DI392" s="3"/>
      <c r="DJ392" s="3"/>
      <c r="DK392" s="3"/>
      <c r="DL392" s="3"/>
      <c r="DM392" s="3"/>
      <c r="DN392" s="3"/>
      <c r="DO392" s="3"/>
      <c r="DP392" s="3"/>
      <c r="DQ392" s="3"/>
      <c r="DR392" s="3"/>
      <c r="DS392" s="3"/>
    </row>
    <row r="393" spans="2:123" ht="21" customHeight="1" x14ac:dyDescent="0.25">
      <c r="B393" s="21">
        <f t="shared" si="95"/>
        <v>33924</v>
      </c>
      <c r="C393" s="22">
        <f t="shared" si="96"/>
        <v>1.0751565762004176</v>
      </c>
      <c r="D393" s="23">
        <f t="shared" si="97"/>
        <v>360.5</v>
      </c>
      <c r="E393" s="23">
        <f t="shared" si="98"/>
        <v>335.3</v>
      </c>
      <c r="F393" s="127">
        <f t="shared" si="99"/>
        <v>18025</v>
      </c>
      <c r="G393" s="127">
        <f t="shared" si="100"/>
        <v>50295</v>
      </c>
      <c r="H393" s="6"/>
      <c r="I393" s="3"/>
      <c r="J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T393" s="89"/>
      <c r="AU393" s="89"/>
      <c r="AX393" s="125">
        <v>33924</v>
      </c>
      <c r="AY393" s="59">
        <f t="shared" si="90"/>
        <v>1.0751565762004176</v>
      </c>
      <c r="AZ393" s="59">
        <f>BI393*K36</f>
        <v>18025</v>
      </c>
      <c r="BA393" s="59"/>
      <c r="BB393" s="59"/>
      <c r="BC393" s="59">
        <f>K41*BJ393</f>
        <v>50295</v>
      </c>
      <c r="BD393" s="59"/>
      <c r="BE393" s="59"/>
      <c r="BF393" s="59">
        <f t="shared" si="101"/>
        <v>32270</v>
      </c>
      <c r="BG393" s="60">
        <f>(AY393=AY2099)*AX393</f>
        <v>0</v>
      </c>
      <c r="BH393" s="60">
        <f>(AY393=AY2101)*AX393</f>
        <v>0</v>
      </c>
      <c r="BI393" s="89">
        <v>360.5</v>
      </c>
      <c r="BJ393" s="89">
        <v>335.3</v>
      </c>
      <c r="BK393" s="59">
        <f t="shared" si="102"/>
        <v>342729.93795999995</v>
      </c>
      <c r="BL393" s="60">
        <f>(BK393=BK2101)*AX393</f>
        <v>0</v>
      </c>
      <c r="BM393" s="85">
        <f>(BK393=BK2101)*AY393</f>
        <v>0</v>
      </c>
      <c r="BN393" s="85">
        <f t="shared" si="103"/>
        <v>0</v>
      </c>
      <c r="BO393" s="85">
        <f t="shared" si="104"/>
        <v>0</v>
      </c>
      <c r="BP393" s="60">
        <f>(BK393=BK2099)*AX393</f>
        <v>0</v>
      </c>
      <c r="BQ393" s="64">
        <f>(BK393=BK2099)*AY393</f>
        <v>0</v>
      </c>
      <c r="BR393" s="85">
        <f t="shared" si="93"/>
        <v>0</v>
      </c>
      <c r="BS393" s="85">
        <f t="shared" si="94"/>
        <v>0</v>
      </c>
      <c r="BT393" s="59">
        <f>(J19-BI393)*J10</f>
        <v>-169475.00594</v>
      </c>
      <c r="BU393" s="59">
        <f>(J21-BJ393)*J12</f>
        <v>512204.94389999995</v>
      </c>
      <c r="BV393" s="66"/>
      <c r="BW393" s="66"/>
      <c r="BX393" s="67"/>
      <c r="BY393" s="67"/>
      <c r="BZ393" s="67"/>
      <c r="CE393" s="92"/>
      <c r="CF393" s="76"/>
      <c r="CH393" s="67"/>
      <c r="CI393" s="67"/>
      <c r="CJ393" s="67"/>
      <c r="CK393" s="67"/>
      <c r="CL393" s="1"/>
      <c r="CM393" s="1"/>
      <c r="CT393" s="3"/>
      <c r="CU393" s="3"/>
      <c r="CV393" s="3"/>
      <c r="CW393" s="3"/>
      <c r="CX393" s="3"/>
      <c r="CY393" s="3"/>
      <c r="CZ393" s="3"/>
      <c r="DA393" s="3"/>
      <c r="DB393" s="3"/>
      <c r="DC393" s="3"/>
      <c r="DD393" s="3"/>
      <c r="DE393" s="3"/>
      <c r="DF393" s="3"/>
      <c r="DG393" s="3"/>
      <c r="DH393" s="3"/>
      <c r="DI393" s="3"/>
      <c r="DJ393" s="3"/>
      <c r="DK393" s="3"/>
      <c r="DL393" s="3"/>
      <c r="DM393" s="3"/>
      <c r="DN393" s="3"/>
      <c r="DO393" s="3"/>
      <c r="DP393" s="3"/>
      <c r="DQ393" s="3"/>
      <c r="DR393" s="3"/>
      <c r="DS393" s="3"/>
    </row>
    <row r="394" spans="2:123" ht="21" customHeight="1" x14ac:dyDescent="0.25">
      <c r="B394" s="21">
        <f t="shared" si="95"/>
        <v>33931</v>
      </c>
      <c r="C394" s="22">
        <f t="shared" si="96"/>
        <v>1.0675837320574164</v>
      </c>
      <c r="D394" s="23">
        <f t="shared" si="97"/>
        <v>357</v>
      </c>
      <c r="E394" s="23">
        <f t="shared" si="98"/>
        <v>334.4</v>
      </c>
      <c r="F394" s="127">
        <f t="shared" si="99"/>
        <v>17850</v>
      </c>
      <c r="G394" s="127">
        <f t="shared" si="100"/>
        <v>50160</v>
      </c>
      <c r="H394" s="6"/>
      <c r="I394" s="3"/>
      <c r="J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T394" s="89"/>
      <c r="AU394" s="89"/>
      <c r="AX394" s="125">
        <v>33931</v>
      </c>
      <c r="AY394" s="59">
        <f t="shared" ref="AY394:AY457" si="105">BI394/BJ394</f>
        <v>1.0675837320574164</v>
      </c>
      <c r="AZ394" s="59">
        <f>BI394*K36</f>
        <v>17850</v>
      </c>
      <c r="BA394" s="59"/>
      <c r="BB394" s="59"/>
      <c r="BC394" s="59">
        <f>K41*BJ394</f>
        <v>50160</v>
      </c>
      <c r="BD394" s="59"/>
      <c r="BE394" s="59"/>
      <c r="BF394" s="59">
        <f t="shared" si="101"/>
        <v>32310</v>
      </c>
      <c r="BG394" s="60">
        <f>(AY394=AY2099)*AX394</f>
        <v>0</v>
      </c>
      <c r="BH394" s="60">
        <f>(AY394=AY2101)*AX394</f>
        <v>0</v>
      </c>
      <c r="BI394" s="89">
        <v>357</v>
      </c>
      <c r="BJ394" s="89">
        <v>334.4</v>
      </c>
      <c r="BK394" s="59">
        <f t="shared" si="102"/>
        <v>342689.93795999995</v>
      </c>
      <c r="BL394" s="60">
        <f>(BK394=BK2101)*AX394</f>
        <v>0</v>
      </c>
      <c r="BM394" s="85">
        <f>(BK394=BK2101)*AY394</f>
        <v>0</v>
      </c>
      <c r="BN394" s="85">
        <f t="shared" si="103"/>
        <v>0</v>
      </c>
      <c r="BO394" s="85">
        <f t="shared" si="104"/>
        <v>0</v>
      </c>
      <c r="BP394" s="60">
        <f>(BK394=BK2099)*AX394</f>
        <v>0</v>
      </c>
      <c r="BQ394" s="64">
        <f>(BK394=BK2099)*AY394</f>
        <v>0</v>
      </c>
      <c r="BR394" s="85">
        <f t="shared" si="93"/>
        <v>0</v>
      </c>
      <c r="BS394" s="85">
        <f t="shared" si="94"/>
        <v>0</v>
      </c>
      <c r="BT394" s="59">
        <f>(J19-BI394)*J10</f>
        <v>-169650.00594</v>
      </c>
      <c r="BU394" s="59">
        <f>(J21-BJ394)*J12</f>
        <v>512339.94389999995</v>
      </c>
      <c r="BV394" s="66"/>
      <c r="BW394" s="66"/>
      <c r="BX394" s="67"/>
      <c r="BY394" s="67"/>
      <c r="BZ394" s="67"/>
      <c r="CE394" s="92"/>
      <c r="CF394" s="76"/>
      <c r="CH394" s="67"/>
      <c r="CI394" s="67"/>
      <c r="CJ394" s="67"/>
      <c r="CK394" s="67"/>
      <c r="CL394" s="1"/>
      <c r="CM394" s="1"/>
      <c r="CT394" s="3"/>
      <c r="CU394" s="3"/>
      <c r="CV394" s="3"/>
      <c r="CW394" s="3"/>
      <c r="CX394" s="3"/>
      <c r="CY394" s="3"/>
      <c r="CZ394" s="3"/>
      <c r="DA394" s="3"/>
      <c r="DB394" s="3"/>
      <c r="DC394" s="3"/>
      <c r="DD394" s="3"/>
      <c r="DE394" s="3"/>
      <c r="DF394" s="3"/>
      <c r="DG394" s="3"/>
      <c r="DH394" s="3"/>
      <c r="DI394" s="3"/>
      <c r="DJ394" s="3"/>
      <c r="DK394" s="3"/>
      <c r="DL394" s="3"/>
      <c r="DM394" s="3"/>
      <c r="DN394" s="3"/>
      <c r="DO394" s="3"/>
      <c r="DP394" s="3"/>
      <c r="DQ394" s="3"/>
      <c r="DR394" s="3"/>
      <c r="DS394" s="3"/>
    </row>
    <row r="395" spans="2:123" ht="21" customHeight="1" x14ac:dyDescent="0.25">
      <c r="B395" s="21">
        <f t="shared" si="95"/>
        <v>33938</v>
      </c>
      <c r="C395" s="22">
        <f t="shared" si="96"/>
        <v>1.0868593563766389</v>
      </c>
      <c r="D395" s="23">
        <f t="shared" si="97"/>
        <v>364.75</v>
      </c>
      <c r="E395" s="23">
        <f t="shared" si="98"/>
        <v>335.6</v>
      </c>
      <c r="F395" s="127">
        <f t="shared" si="99"/>
        <v>18237.5</v>
      </c>
      <c r="G395" s="127">
        <f t="shared" si="100"/>
        <v>50340</v>
      </c>
      <c r="H395" s="6"/>
      <c r="I395" s="3"/>
      <c r="J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T395" s="89"/>
      <c r="AU395" s="89"/>
      <c r="AX395" s="125">
        <v>33938</v>
      </c>
      <c r="AY395" s="59">
        <f t="shared" si="105"/>
        <v>1.0868593563766389</v>
      </c>
      <c r="AZ395" s="59">
        <f>BI395*K36</f>
        <v>18237.5</v>
      </c>
      <c r="BA395" s="59"/>
      <c r="BB395" s="59"/>
      <c r="BC395" s="59">
        <f>K41*BJ395</f>
        <v>50340</v>
      </c>
      <c r="BD395" s="59"/>
      <c r="BE395" s="59"/>
      <c r="BF395" s="59">
        <f t="shared" si="101"/>
        <v>32102.5</v>
      </c>
      <c r="BG395" s="60">
        <f>(AY395=AY2099)*AX395</f>
        <v>0</v>
      </c>
      <c r="BH395" s="60">
        <f>(AY395=AY2101)*AX395</f>
        <v>0</v>
      </c>
      <c r="BI395" s="89">
        <v>364.75</v>
      </c>
      <c r="BJ395" s="89">
        <v>335.6</v>
      </c>
      <c r="BK395" s="59">
        <f t="shared" si="102"/>
        <v>342897.43796000001</v>
      </c>
      <c r="BL395" s="60">
        <f>(BK395=BK2101)*AX395</f>
        <v>0</v>
      </c>
      <c r="BM395" s="85">
        <f>(BK395=BK2101)*AY395</f>
        <v>0</v>
      </c>
      <c r="BN395" s="85">
        <f t="shared" si="103"/>
        <v>0</v>
      </c>
      <c r="BO395" s="85">
        <f t="shared" si="104"/>
        <v>0</v>
      </c>
      <c r="BP395" s="60">
        <f>(BK395=BK2099)*AX395</f>
        <v>0</v>
      </c>
      <c r="BQ395" s="64">
        <f>(BK395=BK2099)*AY395</f>
        <v>0</v>
      </c>
      <c r="BR395" s="85">
        <f t="shared" si="93"/>
        <v>0</v>
      </c>
      <c r="BS395" s="85">
        <f t="shared" si="94"/>
        <v>0</v>
      </c>
      <c r="BT395" s="59">
        <f>(J19-BI395)*J10</f>
        <v>-169262.50594</v>
      </c>
      <c r="BU395" s="59">
        <f>(J21-BJ395)*J12</f>
        <v>512159.94390000001</v>
      </c>
      <c r="BV395" s="66"/>
      <c r="BW395" s="66"/>
      <c r="BX395" s="67"/>
      <c r="BY395" s="67"/>
      <c r="BZ395" s="67"/>
      <c r="CE395" s="92"/>
      <c r="CF395" s="76"/>
      <c r="CH395" s="67"/>
      <c r="CI395" s="67"/>
      <c r="CJ395" s="67"/>
      <c r="CK395" s="67"/>
      <c r="CL395" s="1"/>
      <c r="CM395" s="1"/>
      <c r="CT395" s="3"/>
      <c r="CU395" s="3"/>
      <c r="CV395" s="3"/>
      <c r="CW395" s="3"/>
      <c r="CX395" s="3"/>
      <c r="CY395" s="3"/>
      <c r="CZ395" s="3"/>
      <c r="DA395" s="3"/>
      <c r="DB395" s="3"/>
      <c r="DC395" s="3"/>
      <c r="DD395" s="3"/>
      <c r="DE395" s="3"/>
      <c r="DF395" s="3"/>
      <c r="DG395" s="3"/>
      <c r="DH395" s="3"/>
      <c r="DI395" s="3"/>
      <c r="DJ395" s="3"/>
      <c r="DK395" s="3"/>
      <c r="DL395" s="3"/>
      <c r="DM395" s="3"/>
      <c r="DN395" s="3"/>
      <c r="DO395" s="3"/>
      <c r="DP395" s="3"/>
      <c r="DQ395" s="3"/>
      <c r="DR395" s="3"/>
      <c r="DS395" s="3"/>
    </row>
    <row r="396" spans="2:123" ht="21" customHeight="1" x14ac:dyDescent="0.25">
      <c r="B396" s="21">
        <f t="shared" si="95"/>
        <v>33945</v>
      </c>
      <c r="C396" s="22">
        <f t="shared" si="96"/>
        <v>1.0824126604956705</v>
      </c>
      <c r="D396" s="23">
        <f t="shared" si="97"/>
        <v>362.5</v>
      </c>
      <c r="E396" s="23">
        <f t="shared" si="98"/>
        <v>334.9</v>
      </c>
      <c r="F396" s="127">
        <f t="shared" si="99"/>
        <v>18125</v>
      </c>
      <c r="G396" s="127">
        <f t="shared" si="100"/>
        <v>50235</v>
      </c>
      <c r="H396" s="6"/>
      <c r="I396" s="3"/>
      <c r="J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T396" s="89"/>
      <c r="AU396" s="89"/>
      <c r="AX396" s="125">
        <v>33945</v>
      </c>
      <c r="AY396" s="59">
        <f t="shared" si="105"/>
        <v>1.0824126604956705</v>
      </c>
      <c r="AZ396" s="59">
        <f>BI396*K36</f>
        <v>18125</v>
      </c>
      <c r="BA396" s="59"/>
      <c r="BB396" s="59"/>
      <c r="BC396" s="59">
        <f>K41*BJ396</f>
        <v>50235</v>
      </c>
      <c r="BD396" s="59"/>
      <c r="BE396" s="59"/>
      <c r="BF396" s="59">
        <f t="shared" si="101"/>
        <v>32110</v>
      </c>
      <c r="BG396" s="60">
        <f>(AY396=AY2099)*AX396</f>
        <v>0</v>
      </c>
      <c r="BH396" s="60">
        <f>(AY396=AY2101)*AX396</f>
        <v>0</v>
      </c>
      <c r="BI396" s="89">
        <v>362.5</v>
      </c>
      <c r="BJ396" s="89">
        <v>334.9</v>
      </c>
      <c r="BK396" s="59">
        <f t="shared" si="102"/>
        <v>342889.93795999995</v>
      </c>
      <c r="BL396" s="60">
        <f>(BK396=BK2101)*AX396</f>
        <v>0</v>
      </c>
      <c r="BM396" s="85">
        <f>(BK396=BK2101)*AY396</f>
        <v>0</v>
      </c>
      <c r="BN396" s="85">
        <f t="shared" si="103"/>
        <v>0</v>
      </c>
      <c r="BO396" s="85">
        <f t="shared" si="104"/>
        <v>0</v>
      </c>
      <c r="BP396" s="60">
        <f>(BK396=BK2099)*AX396</f>
        <v>0</v>
      </c>
      <c r="BQ396" s="64">
        <f>(BK396=BK2099)*AY396</f>
        <v>0</v>
      </c>
      <c r="BR396" s="85">
        <f t="shared" si="93"/>
        <v>0</v>
      </c>
      <c r="BS396" s="85">
        <f t="shared" si="94"/>
        <v>0</v>
      </c>
      <c r="BT396" s="59">
        <f>(J19-BI396)*J10</f>
        <v>-169375.00594</v>
      </c>
      <c r="BU396" s="59">
        <f>(J21-BJ396)*J12</f>
        <v>512264.94389999995</v>
      </c>
      <c r="BV396" s="66"/>
      <c r="BW396" s="66"/>
      <c r="BX396" s="67"/>
      <c r="BY396" s="67"/>
      <c r="BZ396" s="67"/>
      <c r="CE396" s="92"/>
      <c r="CF396" s="76"/>
      <c r="CH396" s="67"/>
      <c r="CI396" s="67"/>
      <c r="CJ396" s="67"/>
      <c r="CK396" s="67"/>
      <c r="CL396" s="1"/>
      <c r="CM396" s="1"/>
      <c r="CT396" s="3"/>
      <c r="CU396" s="3"/>
      <c r="CV396" s="3"/>
      <c r="CW396" s="3"/>
      <c r="CX396" s="3"/>
      <c r="CY396" s="3"/>
      <c r="CZ396" s="3"/>
      <c r="DA396" s="3"/>
      <c r="DB396" s="3"/>
      <c r="DC396" s="3"/>
      <c r="DD396" s="3"/>
      <c r="DE396" s="3"/>
      <c r="DF396" s="3"/>
      <c r="DG396" s="3"/>
      <c r="DH396" s="3"/>
      <c r="DI396" s="3"/>
      <c r="DJ396" s="3"/>
      <c r="DK396" s="3"/>
      <c r="DL396" s="3"/>
      <c r="DM396" s="3"/>
      <c r="DN396" s="3"/>
      <c r="DO396" s="3"/>
      <c r="DP396" s="3"/>
      <c r="DQ396" s="3"/>
      <c r="DR396" s="3"/>
      <c r="DS396" s="3"/>
    </row>
    <row r="397" spans="2:123" ht="21" customHeight="1" x14ac:dyDescent="0.25">
      <c r="B397" s="21">
        <f t="shared" si="95"/>
        <v>33952</v>
      </c>
      <c r="C397" s="22">
        <f t="shared" si="96"/>
        <v>1.0810810810810811</v>
      </c>
      <c r="D397" s="23">
        <f t="shared" si="97"/>
        <v>364</v>
      </c>
      <c r="E397" s="23">
        <f t="shared" si="98"/>
        <v>336.7</v>
      </c>
      <c r="F397" s="127">
        <f t="shared" si="99"/>
        <v>18200</v>
      </c>
      <c r="G397" s="127">
        <f t="shared" si="100"/>
        <v>50505</v>
      </c>
      <c r="H397" s="6"/>
      <c r="I397" s="3"/>
      <c r="J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T397" s="89"/>
      <c r="AU397" s="89"/>
      <c r="AX397" s="125">
        <v>33952</v>
      </c>
      <c r="AY397" s="59">
        <f t="shared" si="105"/>
        <v>1.0810810810810811</v>
      </c>
      <c r="AZ397" s="59">
        <f>BI397*K36</f>
        <v>18200</v>
      </c>
      <c r="BA397" s="59"/>
      <c r="BB397" s="59"/>
      <c r="BC397" s="59">
        <f>K41*BJ397</f>
        <v>50505</v>
      </c>
      <c r="BD397" s="59"/>
      <c r="BE397" s="59"/>
      <c r="BF397" s="59">
        <f t="shared" si="101"/>
        <v>32305</v>
      </c>
      <c r="BG397" s="60">
        <f>(AY397=AY2099)*AX397</f>
        <v>0</v>
      </c>
      <c r="BH397" s="60">
        <f>(AY397=AY2101)*AX397</f>
        <v>0</v>
      </c>
      <c r="BI397" s="89">
        <v>364</v>
      </c>
      <c r="BJ397" s="89">
        <v>336.7</v>
      </c>
      <c r="BK397" s="59">
        <f t="shared" si="102"/>
        <v>342694.93796000001</v>
      </c>
      <c r="BL397" s="60">
        <f>(BK397=BK2101)*AX397</f>
        <v>0</v>
      </c>
      <c r="BM397" s="85">
        <f>(BK397=BK2101)*AY397</f>
        <v>0</v>
      </c>
      <c r="BN397" s="85">
        <f t="shared" si="103"/>
        <v>0</v>
      </c>
      <c r="BO397" s="85">
        <f t="shared" si="104"/>
        <v>0</v>
      </c>
      <c r="BP397" s="60">
        <f>(BK397=BK2099)*AX397</f>
        <v>0</v>
      </c>
      <c r="BQ397" s="64">
        <f>(BK397=BK2099)*AY397</f>
        <v>0</v>
      </c>
      <c r="BR397" s="85">
        <f t="shared" si="93"/>
        <v>0</v>
      </c>
      <c r="BS397" s="85">
        <f t="shared" si="94"/>
        <v>0</v>
      </c>
      <c r="BT397" s="59">
        <f>(J19-BI397)*J10</f>
        <v>-169300.00594</v>
      </c>
      <c r="BU397" s="59">
        <f>(J21-BJ397)*J12</f>
        <v>511994.94390000001</v>
      </c>
      <c r="BV397" s="66"/>
      <c r="BW397" s="66"/>
      <c r="BX397" s="67"/>
      <c r="BY397" s="67"/>
      <c r="BZ397" s="67"/>
      <c r="CE397" s="92"/>
      <c r="CF397" s="76"/>
      <c r="CH397" s="67"/>
      <c r="CI397" s="67"/>
      <c r="CJ397" s="67"/>
      <c r="CK397" s="67"/>
      <c r="CL397" s="1"/>
      <c r="CM397" s="1"/>
      <c r="CT397" s="3"/>
      <c r="CU397" s="3"/>
      <c r="CV397" s="3"/>
      <c r="CW397" s="3"/>
      <c r="CX397" s="3"/>
      <c r="CY397" s="3"/>
      <c r="CZ397" s="3"/>
      <c r="DA397" s="3"/>
      <c r="DB397" s="3"/>
      <c r="DC397" s="3"/>
      <c r="DD397" s="3"/>
      <c r="DE397" s="3"/>
      <c r="DF397" s="3"/>
      <c r="DG397" s="3"/>
      <c r="DH397" s="3"/>
      <c r="DI397" s="3"/>
      <c r="DJ397" s="3"/>
      <c r="DK397" s="3"/>
      <c r="DL397" s="3"/>
      <c r="DM397" s="3"/>
      <c r="DN397" s="3"/>
      <c r="DO397" s="3"/>
      <c r="DP397" s="3"/>
      <c r="DQ397" s="3"/>
      <c r="DR397" s="3"/>
      <c r="DS397" s="3"/>
    </row>
    <row r="398" spans="2:123" ht="21" customHeight="1" x14ac:dyDescent="0.25">
      <c r="B398" s="21">
        <f t="shared" si="95"/>
        <v>33959</v>
      </c>
      <c r="C398" s="22">
        <f t="shared" si="96"/>
        <v>1.0724985020970641</v>
      </c>
      <c r="D398" s="23">
        <f t="shared" si="97"/>
        <v>358</v>
      </c>
      <c r="E398" s="23">
        <f t="shared" si="98"/>
        <v>333.8</v>
      </c>
      <c r="F398" s="127">
        <f t="shared" si="99"/>
        <v>17900</v>
      </c>
      <c r="G398" s="127">
        <f t="shared" si="100"/>
        <v>50070</v>
      </c>
      <c r="H398" s="6"/>
      <c r="I398" s="3"/>
      <c r="J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T398" s="89"/>
      <c r="AU398" s="89"/>
      <c r="AX398" s="125">
        <v>33959</v>
      </c>
      <c r="AY398" s="59">
        <f t="shared" si="105"/>
        <v>1.0724985020970641</v>
      </c>
      <c r="AZ398" s="59">
        <f>BI398*K36</f>
        <v>17900</v>
      </c>
      <c r="BA398" s="59"/>
      <c r="BB398" s="59"/>
      <c r="BC398" s="59">
        <f>K41*BJ398</f>
        <v>50070</v>
      </c>
      <c r="BD398" s="59"/>
      <c r="BE398" s="59"/>
      <c r="BF398" s="59">
        <f t="shared" si="101"/>
        <v>32170</v>
      </c>
      <c r="BG398" s="60">
        <f>(AY398=AY2099)*AX398</f>
        <v>0</v>
      </c>
      <c r="BH398" s="60">
        <f>(AY398=AY2101)*AX398</f>
        <v>0</v>
      </c>
      <c r="BI398" s="89">
        <v>358</v>
      </c>
      <c r="BJ398" s="89">
        <v>333.8</v>
      </c>
      <c r="BK398" s="59">
        <f t="shared" si="102"/>
        <v>342829.93795999995</v>
      </c>
      <c r="BL398" s="60">
        <f>(BK398=BK2101)*AX398</f>
        <v>0</v>
      </c>
      <c r="BM398" s="85">
        <f>(BK398=BK2101)*AY398</f>
        <v>0</v>
      </c>
      <c r="BN398" s="85">
        <f t="shared" si="103"/>
        <v>0</v>
      </c>
      <c r="BO398" s="85">
        <f t="shared" si="104"/>
        <v>0</v>
      </c>
      <c r="BP398" s="60">
        <f>(BK398=BK2099)*AX398</f>
        <v>0</v>
      </c>
      <c r="BQ398" s="64">
        <f>(BK398=BK2099)*AY398</f>
        <v>0</v>
      </c>
      <c r="BR398" s="85">
        <f t="shared" si="93"/>
        <v>0</v>
      </c>
      <c r="BS398" s="85">
        <f t="shared" si="94"/>
        <v>0</v>
      </c>
      <c r="BT398" s="59">
        <f>(J19-BI398)*J10</f>
        <v>-169600.00594</v>
      </c>
      <c r="BU398" s="59">
        <f>(J21-BJ398)*J12</f>
        <v>512429.94389999995</v>
      </c>
      <c r="BV398" s="66"/>
      <c r="BW398" s="66"/>
      <c r="BX398" s="67"/>
      <c r="BY398" s="67"/>
      <c r="BZ398" s="67"/>
      <c r="CE398" s="92"/>
      <c r="CF398" s="76"/>
      <c r="CH398" s="67"/>
      <c r="CI398" s="67"/>
      <c r="CJ398" s="67"/>
      <c r="CK398" s="67"/>
      <c r="CL398" s="1"/>
      <c r="CM398" s="1"/>
      <c r="CT398" s="3"/>
      <c r="CU398" s="3"/>
      <c r="CV398" s="3"/>
      <c r="CW398" s="3"/>
      <c r="CX398" s="3"/>
      <c r="CY398" s="3"/>
      <c r="CZ398" s="3"/>
      <c r="DA398" s="3"/>
      <c r="DB398" s="3"/>
      <c r="DC398" s="3"/>
      <c r="DD398" s="3"/>
      <c r="DE398" s="3"/>
      <c r="DF398" s="3"/>
      <c r="DG398" s="3"/>
      <c r="DH398" s="3"/>
      <c r="DI398" s="3"/>
      <c r="DJ398" s="3"/>
      <c r="DK398" s="3"/>
      <c r="DL398" s="3"/>
      <c r="DM398" s="3"/>
      <c r="DN398" s="3"/>
      <c r="DO398" s="3"/>
      <c r="DP398" s="3"/>
      <c r="DQ398" s="3"/>
      <c r="DR398" s="3"/>
      <c r="DS398" s="3"/>
    </row>
    <row r="399" spans="2:123" ht="21" customHeight="1" x14ac:dyDescent="0.25">
      <c r="B399" s="21">
        <f t="shared" si="95"/>
        <v>33966</v>
      </c>
      <c r="C399" s="22">
        <f t="shared" si="96"/>
        <v>1.0625187856928164</v>
      </c>
      <c r="D399" s="23">
        <f t="shared" si="97"/>
        <v>353.5</v>
      </c>
      <c r="E399" s="23">
        <f t="shared" si="98"/>
        <v>332.7</v>
      </c>
      <c r="F399" s="127">
        <f t="shared" si="99"/>
        <v>17675</v>
      </c>
      <c r="G399" s="127">
        <f t="shared" si="100"/>
        <v>49905</v>
      </c>
      <c r="H399" s="6"/>
      <c r="I399" s="3"/>
      <c r="J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T399" s="89"/>
      <c r="AU399" s="89"/>
      <c r="AX399" s="125">
        <v>33966</v>
      </c>
      <c r="AY399" s="59">
        <f t="shared" si="105"/>
        <v>1.0625187856928164</v>
      </c>
      <c r="AZ399" s="59">
        <f>BI399*K36</f>
        <v>17675</v>
      </c>
      <c r="BA399" s="59"/>
      <c r="BB399" s="59"/>
      <c r="BC399" s="59">
        <f>K41*BJ399</f>
        <v>49905</v>
      </c>
      <c r="BD399" s="59"/>
      <c r="BE399" s="59"/>
      <c r="BF399" s="59">
        <f t="shared" si="101"/>
        <v>32230</v>
      </c>
      <c r="BG399" s="60">
        <f>(AY399=AY2099)*AX399</f>
        <v>0</v>
      </c>
      <c r="BH399" s="60">
        <f>(AY399=AY2101)*AX399</f>
        <v>0</v>
      </c>
      <c r="BI399" s="89">
        <v>353.5</v>
      </c>
      <c r="BJ399" s="89">
        <v>332.7</v>
      </c>
      <c r="BK399" s="59">
        <f t="shared" si="102"/>
        <v>342769.93796000001</v>
      </c>
      <c r="BL399" s="60">
        <f>(BK399=BK2101)*AX399</f>
        <v>0</v>
      </c>
      <c r="BM399" s="85">
        <f>(BK399=BK2101)*AY399</f>
        <v>0</v>
      </c>
      <c r="BN399" s="85">
        <f t="shared" si="103"/>
        <v>0</v>
      </c>
      <c r="BO399" s="85">
        <f t="shared" si="104"/>
        <v>0</v>
      </c>
      <c r="BP399" s="60">
        <f>(BK399=BK2099)*AX399</f>
        <v>0</v>
      </c>
      <c r="BQ399" s="64">
        <f>(BK399=BK2099)*AY399</f>
        <v>0</v>
      </c>
      <c r="BR399" s="85">
        <f t="shared" si="93"/>
        <v>0</v>
      </c>
      <c r="BS399" s="85">
        <f t="shared" si="94"/>
        <v>0</v>
      </c>
      <c r="BT399" s="59">
        <f>(J19-BI399)*J10</f>
        <v>-169825.00594</v>
      </c>
      <c r="BU399" s="59">
        <f>(J21-BJ399)*J12</f>
        <v>512594.94390000001</v>
      </c>
      <c r="BV399" s="66"/>
      <c r="BW399" s="66"/>
      <c r="BX399" s="67"/>
      <c r="BY399" s="67"/>
      <c r="BZ399" s="67"/>
      <c r="CE399" s="92"/>
      <c r="CF399" s="76"/>
      <c r="CH399" s="67"/>
      <c r="CI399" s="67"/>
      <c r="CJ399" s="67"/>
      <c r="CK399" s="67"/>
      <c r="CL399" s="1"/>
      <c r="CM399" s="1"/>
      <c r="CT399" s="3"/>
      <c r="CU399" s="3"/>
      <c r="CV399" s="3"/>
      <c r="CW399" s="3"/>
      <c r="CX399" s="3"/>
      <c r="CY399" s="3"/>
      <c r="CZ399" s="3"/>
      <c r="DA399" s="3"/>
      <c r="DB399" s="3"/>
      <c r="DC399" s="3"/>
      <c r="DD399" s="3"/>
      <c r="DE399" s="3"/>
      <c r="DF399" s="3"/>
      <c r="DG399" s="3"/>
      <c r="DH399" s="3"/>
      <c r="DI399" s="3"/>
      <c r="DJ399" s="3"/>
      <c r="DK399" s="3"/>
      <c r="DL399" s="3"/>
      <c r="DM399" s="3"/>
      <c r="DN399" s="3"/>
      <c r="DO399" s="3"/>
      <c r="DP399" s="3"/>
      <c r="DQ399" s="3"/>
      <c r="DR399" s="3"/>
      <c r="DS399" s="3"/>
    </row>
    <row r="400" spans="2:123" ht="21" customHeight="1" x14ac:dyDescent="0.25">
      <c r="B400" s="21">
        <f t="shared" si="95"/>
        <v>33973</v>
      </c>
      <c r="C400" s="22">
        <f t="shared" si="96"/>
        <v>1.0901913149104161</v>
      </c>
      <c r="D400" s="23">
        <f t="shared" si="97"/>
        <v>359</v>
      </c>
      <c r="E400" s="23">
        <f t="shared" si="98"/>
        <v>329.3</v>
      </c>
      <c r="F400" s="127">
        <f t="shared" si="99"/>
        <v>17950</v>
      </c>
      <c r="G400" s="127">
        <f t="shared" si="100"/>
        <v>49395</v>
      </c>
      <c r="H400" s="6"/>
      <c r="I400" s="3"/>
      <c r="J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T400" s="89"/>
      <c r="AU400" s="89"/>
      <c r="AX400" s="125">
        <v>33973</v>
      </c>
      <c r="AY400" s="59">
        <f t="shared" si="105"/>
        <v>1.0901913149104161</v>
      </c>
      <c r="AZ400" s="59">
        <f>BI400*K36</f>
        <v>17950</v>
      </c>
      <c r="BA400" s="59"/>
      <c r="BB400" s="59"/>
      <c r="BC400" s="59">
        <f>K41*BJ400</f>
        <v>49395</v>
      </c>
      <c r="BD400" s="59"/>
      <c r="BE400" s="59"/>
      <c r="BF400" s="59">
        <f t="shared" si="101"/>
        <v>31445</v>
      </c>
      <c r="BG400" s="60">
        <f>(AY400=AY2099)*AX400</f>
        <v>0</v>
      </c>
      <c r="BH400" s="60">
        <f>(AY400=AY2101)*AX400</f>
        <v>0</v>
      </c>
      <c r="BI400" s="89">
        <v>359</v>
      </c>
      <c r="BJ400" s="89">
        <v>329.3</v>
      </c>
      <c r="BK400" s="59">
        <f t="shared" si="102"/>
        <v>343554.93795999995</v>
      </c>
      <c r="BL400" s="60">
        <f>(BK400=BK2101)*AX400</f>
        <v>0</v>
      </c>
      <c r="BM400" s="85">
        <f>(BK400=BK2101)*AY400</f>
        <v>0</v>
      </c>
      <c r="BN400" s="85">
        <f t="shared" si="103"/>
        <v>0</v>
      </c>
      <c r="BO400" s="85">
        <f t="shared" si="104"/>
        <v>0</v>
      </c>
      <c r="BP400" s="60">
        <f>(BK400=BK2099)*AX400</f>
        <v>0</v>
      </c>
      <c r="BQ400" s="64">
        <f>(BK400=BK2099)*AY400</f>
        <v>0</v>
      </c>
      <c r="BR400" s="85">
        <f t="shared" si="93"/>
        <v>0</v>
      </c>
      <c r="BS400" s="85">
        <f t="shared" si="94"/>
        <v>0</v>
      </c>
      <c r="BT400" s="59">
        <f>(J19-BI400)*J10</f>
        <v>-169550.00594</v>
      </c>
      <c r="BU400" s="59">
        <f>(J21-BJ400)*J12</f>
        <v>513104.94389999995</v>
      </c>
      <c r="BV400" s="66"/>
      <c r="BW400" s="66"/>
      <c r="BX400" s="67"/>
      <c r="BY400" s="67"/>
      <c r="BZ400" s="67"/>
      <c r="CE400" s="92"/>
      <c r="CF400" s="76"/>
      <c r="CH400" s="67"/>
      <c r="CI400" s="67"/>
      <c r="CJ400" s="67"/>
      <c r="CK400" s="67"/>
      <c r="CL400" s="1"/>
      <c r="CM400" s="1"/>
      <c r="CT400" s="3"/>
      <c r="CU400" s="3"/>
      <c r="CV400" s="3"/>
      <c r="CW400" s="3"/>
      <c r="CX400" s="3"/>
      <c r="CY400" s="3"/>
      <c r="CZ400" s="3"/>
      <c r="DA400" s="3"/>
      <c r="DB400" s="3"/>
      <c r="DC400" s="3"/>
      <c r="DD400" s="3"/>
      <c r="DE400" s="3"/>
      <c r="DF400" s="3"/>
      <c r="DG400" s="3"/>
      <c r="DH400" s="3"/>
      <c r="DI400" s="3"/>
      <c r="DJ400" s="3"/>
      <c r="DK400" s="3"/>
      <c r="DL400" s="3"/>
      <c r="DM400" s="3"/>
      <c r="DN400" s="3"/>
      <c r="DO400" s="3"/>
      <c r="DP400" s="3"/>
      <c r="DQ400" s="3"/>
      <c r="DR400" s="3"/>
      <c r="DS400" s="3"/>
    </row>
    <row r="401" spans="2:123" ht="21" customHeight="1" x14ac:dyDescent="0.25">
      <c r="B401" s="21">
        <f t="shared" si="95"/>
        <v>33980</v>
      </c>
      <c r="C401" s="22">
        <f t="shared" si="96"/>
        <v>1.092700061087355</v>
      </c>
      <c r="D401" s="23">
        <f t="shared" si="97"/>
        <v>357.75</v>
      </c>
      <c r="E401" s="23">
        <f t="shared" si="98"/>
        <v>327.39999999999998</v>
      </c>
      <c r="F401" s="127">
        <f t="shared" si="99"/>
        <v>17887.5</v>
      </c>
      <c r="G401" s="127">
        <f t="shared" si="100"/>
        <v>49110</v>
      </c>
      <c r="H401" s="6"/>
      <c r="I401" s="3"/>
      <c r="J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T401" s="89"/>
      <c r="AU401" s="89"/>
      <c r="AX401" s="125">
        <v>33980</v>
      </c>
      <c r="AY401" s="59">
        <f t="shared" si="105"/>
        <v>1.092700061087355</v>
      </c>
      <c r="AZ401" s="59">
        <f>BI401*K36</f>
        <v>17887.5</v>
      </c>
      <c r="BA401" s="59"/>
      <c r="BB401" s="59"/>
      <c r="BC401" s="59">
        <f>K41*BJ401</f>
        <v>49110</v>
      </c>
      <c r="BD401" s="59"/>
      <c r="BE401" s="59"/>
      <c r="BF401" s="59">
        <f t="shared" si="101"/>
        <v>31222.5</v>
      </c>
      <c r="BG401" s="60">
        <f>(AY401=AY2099)*AX401</f>
        <v>0</v>
      </c>
      <c r="BH401" s="60">
        <f>(AY401=AY2101)*AX401</f>
        <v>0</v>
      </c>
      <c r="BI401" s="89">
        <v>357.75</v>
      </c>
      <c r="BJ401" s="89">
        <v>327.39999999999998</v>
      </c>
      <c r="BK401" s="59">
        <f t="shared" si="102"/>
        <v>343777.43795999995</v>
      </c>
      <c r="BL401" s="60">
        <f>(BK401=BK2101)*AX401</f>
        <v>0</v>
      </c>
      <c r="BM401" s="85">
        <f>(BK401=BK2101)*AY401</f>
        <v>0</v>
      </c>
      <c r="BN401" s="85">
        <f t="shared" si="103"/>
        <v>0</v>
      </c>
      <c r="BO401" s="85">
        <f t="shared" si="104"/>
        <v>0</v>
      </c>
      <c r="BP401" s="60">
        <f>(BK401=BK2099)*AX401</f>
        <v>0</v>
      </c>
      <c r="BQ401" s="64">
        <f>(BK401=BK2099)*AY401</f>
        <v>0</v>
      </c>
      <c r="BR401" s="85">
        <f t="shared" si="93"/>
        <v>0</v>
      </c>
      <c r="BS401" s="85">
        <f t="shared" si="94"/>
        <v>0</v>
      </c>
      <c r="BT401" s="59">
        <f>(J19-BI401)*J10</f>
        <v>-169612.50594</v>
      </c>
      <c r="BU401" s="59">
        <f>(J21-BJ401)*J12</f>
        <v>513389.94389999995</v>
      </c>
      <c r="BV401" s="66"/>
      <c r="BW401" s="66"/>
      <c r="BX401" s="67"/>
      <c r="BY401" s="67"/>
      <c r="BZ401" s="67"/>
      <c r="CE401" s="92"/>
      <c r="CF401" s="76"/>
      <c r="CH401" s="67"/>
      <c r="CI401" s="67"/>
      <c r="CJ401" s="67"/>
      <c r="CK401" s="67"/>
      <c r="CL401" s="1"/>
      <c r="CM401" s="1"/>
      <c r="CT401" s="3"/>
      <c r="CU401" s="3"/>
      <c r="CV401" s="3"/>
      <c r="CW401" s="3"/>
      <c r="CX401" s="3"/>
      <c r="CY401" s="3"/>
      <c r="CZ401" s="3"/>
      <c r="DA401" s="3"/>
      <c r="DB401" s="3"/>
      <c r="DC401" s="3"/>
      <c r="DD401" s="3"/>
      <c r="DE401" s="3"/>
      <c r="DF401" s="3"/>
      <c r="DG401" s="3"/>
      <c r="DH401" s="3"/>
      <c r="DI401" s="3"/>
      <c r="DJ401" s="3"/>
      <c r="DK401" s="3"/>
      <c r="DL401" s="3"/>
      <c r="DM401" s="3"/>
      <c r="DN401" s="3"/>
      <c r="DO401" s="3"/>
      <c r="DP401" s="3"/>
      <c r="DQ401" s="3"/>
      <c r="DR401" s="3"/>
      <c r="DS401" s="3"/>
    </row>
    <row r="402" spans="2:123" ht="21" customHeight="1" x14ac:dyDescent="0.25">
      <c r="B402" s="21">
        <f t="shared" si="95"/>
        <v>33987</v>
      </c>
      <c r="C402" s="22">
        <f t="shared" si="96"/>
        <v>1.1055352798053528</v>
      </c>
      <c r="D402" s="23">
        <f t="shared" si="97"/>
        <v>363.5</v>
      </c>
      <c r="E402" s="23">
        <f t="shared" si="98"/>
        <v>328.8</v>
      </c>
      <c r="F402" s="127">
        <f t="shared" si="99"/>
        <v>18175</v>
      </c>
      <c r="G402" s="127">
        <f t="shared" si="100"/>
        <v>49320</v>
      </c>
      <c r="H402" s="6"/>
      <c r="I402" s="3"/>
      <c r="J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T402" s="89"/>
      <c r="AU402" s="89"/>
      <c r="AX402" s="125">
        <v>33987</v>
      </c>
      <c r="AY402" s="59">
        <f t="shared" si="105"/>
        <v>1.1055352798053528</v>
      </c>
      <c r="AZ402" s="59">
        <f>BI402*K36</f>
        <v>18175</v>
      </c>
      <c r="BA402" s="59"/>
      <c r="BB402" s="59"/>
      <c r="BC402" s="59">
        <f>K41*BJ402</f>
        <v>49320</v>
      </c>
      <c r="BD402" s="59"/>
      <c r="BE402" s="59"/>
      <c r="BF402" s="59">
        <f t="shared" si="101"/>
        <v>31145</v>
      </c>
      <c r="BG402" s="60">
        <f>(AY402=AY2099)*AX402</f>
        <v>0</v>
      </c>
      <c r="BH402" s="60">
        <f>(AY402=AY2101)*AX402</f>
        <v>0</v>
      </c>
      <c r="BI402" s="89">
        <v>363.5</v>
      </c>
      <c r="BJ402" s="89">
        <v>328.8</v>
      </c>
      <c r="BK402" s="59">
        <f t="shared" si="102"/>
        <v>343854.93795999995</v>
      </c>
      <c r="BL402" s="60">
        <f>(BK402=BK2101)*AX402</f>
        <v>0</v>
      </c>
      <c r="BM402" s="85">
        <f>(BK402=BK2101)*AY402</f>
        <v>0</v>
      </c>
      <c r="BN402" s="85">
        <f t="shared" si="103"/>
        <v>0</v>
      </c>
      <c r="BO402" s="85">
        <f t="shared" si="104"/>
        <v>0</v>
      </c>
      <c r="BP402" s="60">
        <f>(BK402=BK2099)*AX402</f>
        <v>0</v>
      </c>
      <c r="BQ402" s="64">
        <f>(BK402=BK2099)*AY402</f>
        <v>0</v>
      </c>
      <c r="BR402" s="85">
        <f t="shared" si="93"/>
        <v>0</v>
      </c>
      <c r="BS402" s="85">
        <f t="shared" si="94"/>
        <v>0</v>
      </c>
      <c r="BT402" s="59">
        <f>(J19-BI402)*J10</f>
        <v>-169325.00594</v>
      </c>
      <c r="BU402" s="59">
        <f>(J21-BJ402)*J12</f>
        <v>513179.94389999995</v>
      </c>
      <c r="BV402" s="66"/>
      <c r="BW402" s="66"/>
      <c r="BX402" s="67"/>
      <c r="BY402" s="67"/>
      <c r="BZ402" s="67"/>
      <c r="CE402" s="92"/>
      <c r="CF402" s="76"/>
      <c r="CH402" s="67"/>
      <c r="CI402" s="67"/>
      <c r="CJ402" s="67"/>
      <c r="CK402" s="67"/>
      <c r="CL402" s="1"/>
      <c r="CM402" s="1"/>
      <c r="CT402" s="3"/>
      <c r="CU402" s="3"/>
      <c r="CV402" s="3"/>
      <c r="CW402" s="3"/>
      <c r="CX402" s="3"/>
      <c r="CY402" s="3"/>
      <c r="CZ402" s="3"/>
      <c r="DA402" s="3"/>
      <c r="DB402" s="3"/>
      <c r="DC402" s="3"/>
      <c r="DD402" s="3"/>
      <c r="DE402" s="3"/>
      <c r="DF402" s="3"/>
      <c r="DG402" s="3"/>
      <c r="DH402" s="3"/>
      <c r="DI402" s="3"/>
      <c r="DJ402" s="3"/>
      <c r="DK402" s="3"/>
      <c r="DL402" s="3"/>
      <c r="DM402" s="3"/>
      <c r="DN402" s="3"/>
      <c r="DO402" s="3"/>
      <c r="DP402" s="3"/>
      <c r="DQ402" s="3"/>
      <c r="DR402" s="3"/>
      <c r="DS402" s="3"/>
    </row>
    <row r="403" spans="2:123" ht="21" customHeight="1" x14ac:dyDescent="0.25">
      <c r="B403" s="21">
        <f t="shared" si="95"/>
        <v>33994</v>
      </c>
      <c r="C403" s="22">
        <f t="shared" si="96"/>
        <v>1.0996667676461678</v>
      </c>
      <c r="D403" s="23">
        <f t="shared" si="97"/>
        <v>363</v>
      </c>
      <c r="E403" s="23">
        <f t="shared" si="98"/>
        <v>330.1</v>
      </c>
      <c r="F403" s="127">
        <f t="shared" si="99"/>
        <v>18150</v>
      </c>
      <c r="G403" s="127">
        <f t="shared" si="100"/>
        <v>49515</v>
      </c>
      <c r="H403" s="6"/>
      <c r="I403" s="3"/>
      <c r="J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T403" s="89"/>
      <c r="AU403" s="89"/>
      <c r="AX403" s="125">
        <v>33994</v>
      </c>
      <c r="AY403" s="59">
        <f t="shared" si="105"/>
        <v>1.0996667676461678</v>
      </c>
      <c r="AZ403" s="59">
        <f>BI403*K36</f>
        <v>18150</v>
      </c>
      <c r="BA403" s="59"/>
      <c r="BB403" s="59"/>
      <c r="BC403" s="59">
        <f>K41*BJ403</f>
        <v>49515</v>
      </c>
      <c r="BD403" s="59"/>
      <c r="BE403" s="59"/>
      <c r="BF403" s="59">
        <f t="shared" si="101"/>
        <v>31365</v>
      </c>
      <c r="BG403" s="60">
        <f>(AY403=AY2099)*AX403</f>
        <v>0</v>
      </c>
      <c r="BH403" s="60">
        <f>(AY403=AY2101)*AX403</f>
        <v>0</v>
      </c>
      <c r="BI403" s="89">
        <v>363</v>
      </c>
      <c r="BJ403" s="89">
        <v>330.1</v>
      </c>
      <c r="BK403" s="59">
        <f t="shared" si="102"/>
        <v>343634.93796000001</v>
      </c>
      <c r="BL403" s="60">
        <f>(BK403=BK2101)*AX403</f>
        <v>0</v>
      </c>
      <c r="BM403" s="85">
        <f>(BK403=BK2101)*AY403</f>
        <v>0</v>
      </c>
      <c r="BN403" s="85">
        <f t="shared" si="103"/>
        <v>0</v>
      </c>
      <c r="BO403" s="85">
        <f t="shared" si="104"/>
        <v>0</v>
      </c>
      <c r="BP403" s="60">
        <f>(BK403=BK2099)*AX403</f>
        <v>0</v>
      </c>
      <c r="BQ403" s="64">
        <f>(BK403=BK2099)*AY403</f>
        <v>0</v>
      </c>
      <c r="BR403" s="85">
        <f t="shared" si="93"/>
        <v>0</v>
      </c>
      <c r="BS403" s="85">
        <f t="shared" si="94"/>
        <v>0</v>
      </c>
      <c r="BT403" s="59">
        <f>(J19-BI403)*J10</f>
        <v>-169350.00594</v>
      </c>
      <c r="BU403" s="59">
        <f>(J21-BJ403)*J12</f>
        <v>512984.94390000001</v>
      </c>
      <c r="BV403" s="66"/>
      <c r="BW403" s="66"/>
      <c r="BX403" s="67"/>
      <c r="BY403" s="67"/>
      <c r="BZ403" s="67"/>
      <c r="CE403" s="92"/>
      <c r="CF403" s="76"/>
      <c r="CH403" s="67"/>
      <c r="CI403" s="67"/>
      <c r="CJ403" s="67"/>
      <c r="CK403" s="67"/>
      <c r="CL403" s="1"/>
      <c r="CM403" s="1"/>
      <c r="CT403" s="3"/>
      <c r="CU403" s="3"/>
      <c r="CV403" s="3"/>
      <c r="CW403" s="3"/>
      <c r="CX403" s="3"/>
      <c r="CY403" s="3"/>
      <c r="CZ403" s="3"/>
      <c r="DA403" s="3"/>
      <c r="DB403" s="3"/>
      <c r="DC403" s="3"/>
      <c r="DD403" s="3"/>
      <c r="DE403" s="3"/>
      <c r="DF403" s="3"/>
      <c r="DG403" s="3"/>
      <c r="DH403" s="3"/>
      <c r="DI403" s="3"/>
      <c r="DJ403" s="3"/>
      <c r="DK403" s="3"/>
      <c r="DL403" s="3"/>
      <c r="DM403" s="3"/>
      <c r="DN403" s="3"/>
      <c r="DO403" s="3"/>
      <c r="DP403" s="3"/>
      <c r="DQ403" s="3"/>
      <c r="DR403" s="3"/>
      <c r="DS403" s="3"/>
    </row>
    <row r="404" spans="2:123" ht="21" customHeight="1" x14ac:dyDescent="0.25">
      <c r="B404" s="21">
        <f t="shared" si="95"/>
        <v>34001</v>
      </c>
      <c r="C404" s="22">
        <f t="shared" si="96"/>
        <v>1.1028065893837706</v>
      </c>
      <c r="D404" s="23">
        <f t="shared" si="97"/>
        <v>361.5</v>
      </c>
      <c r="E404" s="23">
        <f t="shared" si="98"/>
        <v>327.8</v>
      </c>
      <c r="F404" s="127">
        <f t="shared" si="99"/>
        <v>18075</v>
      </c>
      <c r="G404" s="127">
        <f t="shared" si="100"/>
        <v>49170</v>
      </c>
      <c r="H404" s="6"/>
      <c r="I404" s="3"/>
      <c r="J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T404" s="89"/>
      <c r="AU404" s="89"/>
      <c r="AX404" s="125">
        <v>34001</v>
      </c>
      <c r="AY404" s="59">
        <f t="shared" si="105"/>
        <v>1.1028065893837706</v>
      </c>
      <c r="AZ404" s="59">
        <f>BI404*K36</f>
        <v>18075</v>
      </c>
      <c r="BA404" s="59"/>
      <c r="BB404" s="59"/>
      <c r="BC404" s="59">
        <f>K41*BJ404</f>
        <v>49170</v>
      </c>
      <c r="BD404" s="59"/>
      <c r="BE404" s="59"/>
      <c r="BF404" s="59">
        <f t="shared" si="101"/>
        <v>31095</v>
      </c>
      <c r="BG404" s="60">
        <f>(AY404=AY2099)*AX404</f>
        <v>0</v>
      </c>
      <c r="BH404" s="60">
        <f>(AY404=AY2101)*AX404</f>
        <v>0</v>
      </c>
      <c r="BI404" s="89">
        <v>361.5</v>
      </c>
      <c r="BJ404" s="89">
        <v>327.8</v>
      </c>
      <c r="BK404" s="59">
        <f t="shared" si="102"/>
        <v>343904.93795999995</v>
      </c>
      <c r="BL404" s="60">
        <f>(BK404=BK2101)*AX404</f>
        <v>0</v>
      </c>
      <c r="BM404" s="85">
        <f>(BK404=BK2101)*AY404</f>
        <v>0</v>
      </c>
      <c r="BN404" s="85">
        <f t="shared" si="103"/>
        <v>0</v>
      </c>
      <c r="BO404" s="85">
        <f t="shared" si="104"/>
        <v>0</v>
      </c>
      <c r="BP404" s="60">
        <f>(BK404=BK2099)*AX404</f>
        <v>0</v>
      </c>
      <c r="BQ404" s="64">
        <f>(BK404=BK2099)*AY404</f>
        <v>0</v>
      </c>
      <c r="BR404" s="85">
        <f t="shared" si="93"/>
        <v>0</v>
      </c>
      <c r="BS404" s="85">
        <f t="shared" si="94"/>
        <v>0</v>
      </c>
      <c r="BT404" s="59">
        <f>(J19-BI404)*J10</f>
        <v>-169425.00594</v>
      </c>
      <c r="BU404" s="59">
        <f>(J21-BJ404)*J12</f>
        <v>513329.94389999995</v>
      </c>
      <c r="BV404" s="66"/>
      <c r="BW404" s="66"/>
      <c r="BX404" s="67"/>
      <c r="BY404" s="67"/>
      <c r="BZ404" s="67"/>
      <c r="CE404" s="92"/>
      <c r="CF404" s="76"/>
      <c r="CH404" s="67"/>
      <c r="CI404" s="67"/>
      <c r="CJ404" s="67"/>
      <c r="CK404" s="67"/>
      <c r="CL404" s="1"/>
      <c r="CM404" s="1"/>
      <c r="CT404" s="3"/>
      <c r="CU404" s="3"/>
      <c r="CV404" s="3"/>
      <c r="CW404" s="3"/>
      <c r="CX404" s="3"/>
      <c r="CY404" s="3"/>
      <c r="CZ404" s="3"/>
      <c r="DA404" s="3"/>
      <c r="DB404" s="3"/>
      <c r="DC404" s="3"/>
      <c r="DD404" s="3"/>
      <c r="DE404" s="3"/>
      <c r="DF404" s="3"/>
      <c r="DG404" s="3"/>
      <c r="DH404" s="3"/>
      <c r="DI404" s="3"/>
      <c r="DJ404" s="3"/>
      <c r="DK404" s="3"/>
      <c r="DL404" s="3"/>
      <c r="DM404" s="3"/>
      <c r="DN404" s="3"/>
      <c r="DO404" s="3"/>
      <c r="DP404" s="3"/>
      <c r="DQ404" s="3"/>
      <c r="DR404" s="3"/>
      <c r="DS404" s="3"/>
    </row>
    <row r="405" spans="2:123" ht="21" customHeight="1" x14ac:dyDescent="0.25">
      <c r="B405" s="21">
        <f t="shared" si="95"/>
        <v>34008</v>
      </c>
      <c r="C405" s="22">
        <f t="shared" si="96"/>
        <v>1.1180407666565257</v>
      </c>
      <c r="D405" s="23">
        <f t="shared" si="97"/>
        <v>367.5</v>
      </c>
      <c r="E405" s="23">
        <f t="shared" si="98"/>
        <v>328.7</v>
      </c>
      <c r="F405" s="127">
        <f t="shared" si="99"/>
        <v>18375</v>
      </c>
      <c r="G405" s="127">
        <f t="shared" si="100"/>
        <v>49305</v>
      </c>
      <c r="H405" s="6"/>
      <c r="I405" s="3"/>
      <c r="J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T405" s="89"/>
      <c r="AU405" s="89"/>
      <c r="AX405" s="125">
        <v>34008</v>
      </c>
      <c r="AY405" s="59">
        <f t="shared" si="105"/>
        <v>1.1180407666565257</v>
      </c>
      <c r="AZ405" s="59">
        <f>BI405*K36</f>
        <v>18375</v>
      </c>
      <c r="BA405" s="59"/>
      <c r="BB405" s="59"/>
      <c r="BC405" s="59">
        <f>K41*BJ405</f>
        <v>49305</v>
      </c>
      <c r="BD405" s="59"/>
      <c r="BE405" s="59"/>
      <c r="BF405" s="59">
        <f t="shared" si="101"/>
        <v>30930</v>
      </c>
      <c r="BG405" s="60">
        <f>(AY405=AY2099)*AX405</f>
        <v>0</v>
      </c>
      <c r="BH405" s="60">
        <f>(AY405=AY2101)*AX405</f>
        <v>0</v>
      </c>
      <c r="BI405" s="89">
        <v>367.5</v>
      </c>
      <c r="BJ405" s="89">
        <v>328.7</v>
      </c>
      <c r="BK405" s="59">
        <f t="shared" si="102"/>
        <v>344069.93796000001</v>
      </c>
      <c r="BL405" s="60">
        <f>(BK405=BK2101)*AX405</f>
        <v>0</v>
      </c>
      <c r="BM405" s="85">
        <f>(BK405=BK2101)*AY405</f>
        <v>0</v>
      </c>
      <c r="BN405" s="85">
        <f t="shared" si="103"/>
        <v>0</v>
      </c>
      <c r="BO405" s="85">
        <f t="shared" si="104"/>
        <v>0</v>
      </c>
      <c r="BP405" s="60">
        <f>(BK405=BK2099)*AX405</f>
        <v>0</v>
      </c>
      <c r="BQ405" s="64">
        <f>(BK405=BK2099)*AY405</f>
        <v>0</v>
      </c>
      <c r="BR405" s="85">
        <f t="shared" si="93"/>
        <v>0</v>
      </c>
      <c r="BS405" s="85">
        <f t="shared" si="94"/>
        <v>0</v>
      </c>
      <c r="BT405" s="59">
        <f>(J19-BI405)*J10</f>
        <v>-169125.00594</v>
      </c>
      <c r="BU405" s="59">
        <f>(J21-BJ405)*J12</f>
        <v>513194.94390000001</v>
      </c>
      <c r="BV405" s="66"/>
      <c r="BW405" s="66"/>
      <c r="BX405" s="67"/>
      <c r="BY405" s="67"/>
      <c r="BZ405" s="67"/>
      <c r="CE405" s="92"/>
      <c r="CF405" s="76"/>
      <c r="CH405" s="67"/>
      <c r="CI405" s="67"/>
      <c r="CJ405" s="67"/>
      <c r="CK405" s="67"/>
      <c r="CL405" s="1"/>
      <c r="CM405" s="1"/>
      <c r="CT405" s="3"/>
      <c r="CU405" s="3"/>
      <c r="CV405" s="3"/>
      <c r="CW405" s="3"/>
      <c r="CX405" s="3"/>
      <c r="CY405" s="3"/>
      <c r="CZ405" s="3"/>
      <c r="DA405" s="3"/>
      <c r="DB405" s="3"/>
      <c r="DC405" s="3"/>
      <c r="DD405" s="3"/>
      <c r="DE405" s="3"/>
      <c r="DF405" s="3"/>
      <c r="DG405" s="3"/>
      <c r="DH405" s="3"/>
      <c r="DI405" s="3"/>
      <c r="DJ405" s="3"/>
      <c r="DK405" s="3"/>
      <c r="DL405" s="3"/>
      <c r="DM405" s="3"/>
      <c r="DN405" s="3"/>
      <c r="DO405" s="3"/>
      <c r="DP405" s="3"/>
      <c r="DQ405" s="3"/>
      <c r="DR405" s="3"/>
      <c r="DS405" s="3"/>
    </row>
    <row r="406" spans="2:123" ht="21" customHeight="1" x14ac:dyDescent="0.25">
      <c r="B406" s="21">
        <f t="shared" si="95"/>
        <v>34015</v>
      </c>
      <c r="C406" s="22">
        <f t="shared" si="96"/>
        <v>1.0835608128601759</v>
      </c>
      <c r="D406" s="23">
        <f t="shared" si="97"/>
        <v>357.25</v>
      </c>
      <c r="E406" s="23">
        <f t="shared" si="98"/>
        <v>329.7</v>
      </c>
      <c r="F406" s="127">
        <f t="shared" si="99"/>
        <v>17862.5</v>
      </c>
      <c r="G406" s="127">
        <f t="shared" si="100"/>
        <v>49455</v>
      </c>
      <c r="H406" s="6"/>
      <c r="I406" s="3"/>
      <c r="J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T406" s="89"/>
      <c r="AU406" s="89"/>
      <c r="AX406" s="125">
        <v>34015</v>
      </c>
      <c r="AY406" s="59">
        <f t="shared" si="105"/>
        <v>1.0835608128601759</v>
      </c>
      <c r="AZ406" s="59">
        <f>BI406*K36</f>
        <v>17862.5</v>
      </c>
      <c r="BA406" s="59"/>
      <c r="BB406" s="59"/>
      <c r="BC406" s="59">
        <f>K41*BJ406</f>
        <v>49455</v>
      </c>
      <c r="BD406" s="59"/>
      <c r="BE406" s="59"/>
      <c r="BF406" s="59">
        <f t="shared" si="101"/>
        <v>31592.5</v>
      </c>
      <c r="BG406" s="60">
        <f>(AY406=AY2099)*AX406</f>
        <v>0</v>
      </c>
      <c r="BH406" s="60">
        <f>(AY406=AY2101)*AX406</f>
        <v>0</v>
      </c>
      <c r="BI406" s="89">
        <v>357.25</v>
      </c>
      <c r="BJ406" s="89">
        <v>329.7</v>
      </c>
      <c r="BK406" s="59">
        <f t="shared" si="102"/>
        <v>343407.43796000001</v>
      </c>
      <c r="BL406" s="60">
        <f>(BK406=BK2101)*AX406</f>
        <v>0</v>
      </c>
      <c r="BM406" s="85">
        <f>(BK406=BK2101)*AY406</f>
        <v>0</v>
      </c>
      <c r="BN406" s="85">
        <f t="shared" si="103"/>
        <v>0</v>
      </c>
      <c r="BO406" s="85">
        <f t="shared" si="104"/>
        <v>0</v>
      </c>
      <c r="BP406" s="60">
        <f>(BK406=BK2099)*AX406</f>
        <v>0</v>
      </c>
      <c r="BQ406" s="64">
        <f>(BK406=BK2099)*AY406</f>
        <v>0</v>
      </c>
      <c r="BR406" s="85">
        <f t="shared" si="93"/>
        <v>0</v>
      </c>
      <c r="BS406" s="85">
        <f t="shared" si="94"/>
        <v>0</v>
      </c>
      <c r="BT406" s="59">
        <f>(J19-BI406)*J10</f>
        <v>-169637.50594</v>
      </c>
      <c r="BU406" s="59">
        <f>(J21-BJ406)*J12</f>
        <v>513044.94390000001</v>
      </c>
      <c r="BV406" s="66"/>
      <c r="BW406" s="66"/>
      <c r="BX406" s="67"/>
      <c r="BY406" s="67"/>
      <c r="BZ406" s="67"/>
      <c r="CE406" s="92"/>
      <c r="CF406" s="76"/>
      <c r="CH406" s="67"/>
      <c r="CI406" s="67"/>
      <c r="CJ406" s="67"/>
      <c r="CK406" s="67"/>
      <c r="CL406" s="1"/>
      <c r="CM406" s="1"/>
      <c r="CT406" s="3"/>
      <c r="CU406" s="3"/>
      <c r="CV406" s="3"/>
      <c r="CW406" s="3"/>
      <c r="CX406" s="3"/>
      <c r="CY406" s="3"/>
      <c r="CZ406" s="3"/>
      <c r="DA406" s="3"/>
      <c r="DB406" s="3"/>
      <c r="DC406" s="3"/>
      <c r="DD406" s="3"/>
      <c r="DE406" s="3"/>
      <c r="DF406" s="3"/>
      <c r="DG406" s="3"/>
      <c r="DH406" s="3"/>
      <c r="DI406" s="3"/>
      <c r="DJ406" s="3"/>
      <c r="DK406" s="3"/>
      <c r="DL406" s="3"/>
      <c r="DM406" s="3"/>
      <c r="DN406" s="3"/>
      <c r="DO406" s="3"/>
      <c r="DP406" s="3"/>
      <c r="DQ406" s="3"/>
      <c r="DR406" s="3"/>
      <c r="DS406" s="3"/>
    </row>
    <row r="407" spans="2:123" ht="21" customHeight="1" x14ac:dyDescent="0.25">
      <c r="B407" s="21">
        <f t="shared" si="95"/>
        <v>34022</v>
      </c>
      <c r="C407" s="22">
        <f t="shared" si="96"/>
        <v>1.0566066524259994</v>
      </c>
      <c r="D407" s="23">
        <f t="shared" si="97"/>
        <v>346.25</v>
      </c>
      <c r="E407" s="23">
        <f t="shared" si="98"/>
        <v>327.7</v>
      </c>
      <c r="F407" s="127">
        <f t="shared" si="99"/>
        <v>17312.5</v>
      </c>
      <c r="G407" s="127">
        <f t="shared" si="100"/>
        <v>49155</v>
      </c>
      <c r="H407" s="6"/>
      <c r="I407" s="3"/>
      <c r="J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T407" s="89"/>
      <c r="AU407" s="89"/>
      <c r="AX407" s="125">
        <v>34022</v>
      </c>
      <c r="AY407" s="59">
        <f t="shared" si="105"/>
        <v>1.0566066524259994</v>
      </c>
      <c r="AZ407" s="59">
        <f>BI407*K36</f>
        <v>17312.5</v>
      </c>
      <c r="BA407" s="59"/>
      <c r="BB407" s="59"/>
      <c r="BC407" s="59">
        <f>K41*BJ407</f>
        <v>49155</v>
      </c>
      <c r="BD407" s="59"/>
      <c r="BE407" s="59"/>
      <c r="BF407" s="59">
        <f t="shared" si="101"/>
        <v>31842.5</v>
      </c>
      <c r="BG407" s="60">
        <f>(AY407=AY2099)*AX407</f>
        <v>0</v>
      </c>
      <c r="BH407" s="60">
        <f>(AY407=AY2101)*AX407</f>
        <v>0</v>
      </c>
      <c r="BI407" s="89">
        <v>346.25</v>
      </c>
      <c r="BJ407" s="89">
        <v>327.7</v>
      </c>
      <c r="BK407" s="59">
        <f t="shared" si="102"/>
        <v>343157.43796000001</v>
      </c>
      <c r="BL407" s="60">
        <f>(BK407=BK2101)*AX407</f>
        <v>0</v>
      </c>
      <c r="BM407" s="85">
        <f>(BK407=BK2101)*AY407</f>
        <v>0</v>
      </c>
      <c r="BN407" s="85">
        <f t="shared" si="103"/>
        <v>0</v>
      </c>
      <c r="BO407" s="85">
        <f t="shared" si="104"/>
        <v>0</v>
      </c>
      <c r="BP407" s="60">
        <f>(BK407=BK2099)*AX407</f>
        <v>0</v>
      </c>
      <c r="BQ407" s="64">
        <f>(BK407=BK2099)*AY407</f>
        <v>0</v>
      </c>
      <c r="BR407" s="85">
        <f t="shared" ref="BR407:BR432" si="106">(BQ407&gt;0)*BI407</f>
        <v>0</v>
      </c>
      <c r="BS407" s="85">
        <f t="shared" ref="BS407:BS432" si="107">(BQ407&gt;0)*BJ407</f>
        <v>0</v>
      </c>
      <c r="BT407" s="59">
        <f>(J19-BI407)*J10</f>
        <v>-170187.50594</v>
      </c>
      <c r="BU407" s="59">
        <f>(J21-BJ407)*J12</f>
        <v>513344.94390000001</v>
      </c>
      <c r="BV407" s="66"/>
      <c r="BW407" s="66"/>
      <c r="BX407" s="67"/>
      <c r="BY407" s="67"/>
      <c r="BZ407" s="67"/>
      <c r="CE407" s="92"/>
      <c r="CF407" s="76"/>
      <c r="CH407" s="67"/>
      <c r="CI407" s="67"/>
      <c r="CJ407" s="67"/>
      <c r="CK407" s="67"/>
      <c r="CL407" s="1"/>
      <c r="CM407" s="1"/>
      <c r="CT407" s="3"/>
      <c r="CU407" s="3"/>
      <c r="CV407" s="3"/>
      <c r="CW407" s="3"/>
      <c r="CX407" s="3"/>
      <c r="CY407" s="3"/>
      <c r="CZ407" s="3"/>
      <c r="DA407" s="3"/>
      <c r="DB407" s="3"/>
      <c r="DC407" s="3"/>
      <c r="DD407" s="3"/>
      <c r="DE407" s="3"/>
      <c r="DF407" s="3"/>
      <c r="DG407" s="3"/>
      <c r="DH407" s="3"/>
      <c r="DI407" s="3"/>
      <c r="DJ407" s="3"/>
      <c r="DK407" s="3"/>
      <c r="DL407" s="3"/>
      <c r="DM407" s="3"/>
      <c r="DN407" s="3"/>
      <c r="DO407" s="3"/>
      <c r="DP407" s="3"/>
      <c r="DQ407" s="3"/>
      <c r="DR407" s="3"/>
      <c r="DS407" s="3"/>
    </row>
    <row r="408" spans="2:123" ht="21" customHeight="1" x14ac:dyDescent="0.25">
      <c r="B408" s="21">
        <f t="shared" si="95"/>
        <v>34029</v>
      </c>
      <c r="C408" s="22">
        <f t="shared" si="96"/>
        <v>1.0424886191198786</v>
      </c>
      <c r="D408" s="23">
        <f t="shared" si="97"/>
        <v>343.5</v>
      </c>
      <c r="E408" s="23">
        <f t="shared" si="98"/>
        <v>329.5</v>
      </c>
      <c r="F408" s="127">
        <f t="shared" si="99"/>
        <v>17175</v>
      </c>
      <c r="G408" s="127">
        <f t="shared" si="100"/>
        <v>49425</v>
      </c>
      <c r="H408" s="6"/>
      <c r="I408" s="3"/>
      <c r="J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T408" s="89"/>
      <c r="AU408" s="89"/>
      <c r="AX408" s="125">
        <v>34029</v>
      </c>
      <c r="AY408" s="59">
        <f t="shared" si="105"/>
        <v>1.0424886191198786</v>
      </c>
      <c r="AZ408" s="59">
        <f>BI408*K36</f>
        <v>17175</v>
      </c>
      <c r="BA408" s="59"/>
      <c r="BB408" s="59"/>
      <c r="BC408" s="59">
        <f>K41*BJ408</f>
        <v>49425</v>
      </c>
      <c r="BD408" s="59"/>
      <c r="BE408" s="59"/>
      <c r="BF408" s="59">
        <f t="shared" si="101"/>
        <v>32250</v>
      </c>
      <c r="BG408" s="60">
        <f>(AY408=AY2099)*AX408</f>
        <v>0</v>
      </c>
      <c r="BH408" s="60">
        <f>(AY408=AY2101)*AX408</f>
        <v>0</v>
      </c>
      <c r="BI408" s="89">
        <v>343.5</v>
      </c>
      <c r="BJ408" s="89">
        <v>329.5</v>
      </c>
      <c r="BK408" s="59">
        <f t="shared" si="102"/>
        <v>342749.93795999995</v>
      </c>
      <c r="BL408" s="60">
        <f>(BK408=BK2101)*AX408</f>
        <v>0</v>
      </c>
      <c r="BM408" s="85">
        <f>(BK408=BK2101)*AY408</f>
        <v>0</v>
      </c>
      <c r="BN408" s="85">
        <f t="shared" si="103"/>
        <v>0</v>
      </c>
      <c r="BO408" s="85">
        <f t="shared" si="104"/>
        <v>0</v>
      </c>
      <c r="BP408" s="60">
        <f>(BK408=BK2099)*AX408</f>
        <v>0</v>
      </c>
      <c r="BQ408" s="64">
        <f>(BK408=BK2099)*AY408</f>
        <v>0</v>
      </c>
      <c r="BR408" s="85">
        <f t="shared" si="106"/>
        <v>0</v>
      </c>
      <c r="BS408" s="85">
        <f t="shared" si="107"/>
        <v>0</v>
      </c>
      <c r="BT408" s="59">
        <f>(J19-BI408)*J10</f>
        <v>-170325.00594</v>
      </c>
      <c r="BU408" s="59">
        <f>(J21-BJ408)*J12</f>
        <v>513074.94389999995</v>
      </c>
      <c r="BV408" s="66"/>
      <c r="BW408" s="66"/>
      <c r="BX408" s="67"/>
      <c r="BY408" s="67"/>
      <c r="BZ408" s="67"/>
      <c r="CE408" s="92"/>
      <c r="CF408" s="76"/>
      <c r="CH408" s="67"/>
      <c r="CI408" s="67"/>
      <c r="CJ408" s="67"/>
      <c r="CK408" s="67"/>
      <c r="CL408" s="1"/>
      <c r="CM408" s="1"/>
      <c r="CT408" s="3"/>
      <c r="CU408" s="3"/>
      <c r="CV408" s="3"/>
      <c r="CW408" s="3"/>
      <c r="CX408" s="3"/>
      <c r="CY408" s="3"/>
      <c r="CZ408" s="3"/>
      <c r="DA408" s="3"/>
      <c r="DB408" s="3"/>
      <c r="DC408" s="3"/>
      <c r="DD408" s="3"/>
      <c r="DE408" s="3"/>
      <c r="DF408" s="3"/>
      <c r="DG408" s="3"/>
      <c r="DH408" s="3"/>
      <c r="DI408" s="3"/>
      <c r="DJ408" s="3"/>
      <c r="DK408" s="3"/>
      <c r="DL408" s="3"/>
      <c r="DM408" s="3"/>
      <c r="DN408" s="3"/>
      <c r="DO408" s="3"/>
      <c r="DP408" s="3"/>
      <c r="DQ408" s="3"/>
      <c r="DR408" s="3"/>
      <c r="DS408" s="3"/>
    </row>
    <row r="409" spans="2:123" ht="21" customHeight="1" x14ac:dyDescent="0.25">
      <c r="B409" s="21">
        <f t="shared" si="95"/>
        <v>34036</v>
      </c>
      <c r="C409" s="22">
        <f t="shared" si="96"/>
        <v>1.0799267846247711</v>
      </c>
      <c r="D409" s="23">
        <f t="shared" si="97"/>
        <v>354</v>
      </c>
      <c r="E409" s="23">
        <f t="shared" si="98"/>
        <v>327.8</v>
      </c>
      <c r="F409" s="127">
        <f t="shared" si="99"/>
        <v>17700</v>
      </c>
      <c r="G409" s="127">
        <f t="shared" si="100"/>
        <v>49170</v>
      </c>
      <c r="H409" s="6"/>
      <c r="I409" s="3"/>
      <c r="J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T409" s="89"/>
      <c r="AU409" s="89"/>
      <c r="AX409" s="125">
        <v>34036</v>
      </c>
      <c r="AY409" s="59">
        <f t="shared" si="105"/>
        <v>1.0799267846247711</v>
      </c>
      <c r="AZ409" s="59">
        <f>BI409*K36</f>
        <v>17700</v>
      </c>
      <c r="BA409" s="59"/>
      <c r="BB409" s="59"/>
      <c r="BC409" s="59">
        <f>K41*BJ409</f>
        <v>49170</v>
      </c>
      <c r="BD409" s="59"/>
      <c r="BE409" s="59"/>
      <c r="BF409" s="59">
        <f t="shared" si="101"/>
        <v>31470</v>
      </c>
      <c r="BG409" s="60">
        <f>(AY409=AY2099)*AX409</f>
        <v>0</v>
      </c>
      <c r="BH409" s="60">
        <f>(AY409=AY2101)*AX409</f>
        <v>0</v>
      </c>
      <c r="BI409" s="89">
        <v>354</v>
      </c>
      <c r="BJ409" s="89">
        <v>327.8</v>
      </c>
      <c r="BK409" s="59">
        <f t="shared" si="102"/>
        <v>343529.93795999995</v>
      </c>
      <c r="BL409" s="60">
        <f>(BK409=BK2101)*AX409</f>
        <v>0</v>
      </c>
      <c r="BM409" s="85">
        <f>(BK409=BK2101)*AY409</f>
        <v>0</v>
      </c>
      <c r="BN409" s="85">
        <f t="shared" si="103"/>
        <v>0</v>
      </c>
      <c r="BO409" s="85">
        <f t="shared" si="104"/>
        <v>0</v>
      </c>
      <c r="BP409" s="60">
        <f>(BK409=BK2099)*AX409</f>
        <v>0</v>
      </c>
      <c r="BQ409" s="64">
        <f>(BK409=BK2099)*AY409</f>
        <v>0</v>
      </c>
      <c r="BR409" s="85">
        <f t="shared" si="106"/>
        <v>0</v>
      </c>
      <c r="BS409" s="85">
        <f t="shared" si="107"/>
        <v>0</v>
      </c>
      <c r="BT409" s="59">
        <f>(J19-BI409)*J10</f>
        <v>-169800.00594</v>
      </c>
      <c r="BU409" s="59">
        <f>(J21-BJ409)*J12</f>
        <v>513329.94389999995</v>
      </c>
      <c r="BV409" s="66"/>
      <c r="BW409" s="66"/>
      <c r="BX409" s="67"/>
      <c r="BY409" s="67"/>
      <c r="BZ409" s="67"/>
      <c r="CE409" s="92"/>
      <c r="CF409" s="76"/>
      <c r="CH409" s="67"/>
      <c r="CI409" s="67"/>
      <c r="CJ409" s="67"/>
      <c r="CK409" s="67"/>
      <c r="CL409" s="1"/>
      <c r="CM409" s="1"/>
      <c r="CT409" s="3"/>
      <c r="CU409" s="3"/>
      <c r="CV409" s="3"/>
      <c r="CW409" s="3"/>
      <c r="CX409" s="3"/>
      <c r="CY409" s="3"/>
      <c r="CZ409" s="3"/>
      <c r="DA409" s="3"/>
      <c r="DB409" s="3"/>
      <c r="DC409" s="3"/>
      <c r="DD409" s="3"/>
      <c r="DE409" s="3"/>
      <c r="DF409" s="3"/>
      <c r="DG409" s="3"/>
      <c r="DH409" s="3"/>
      <c r="DI409" s="3"/>
      <c r="DJ409" s="3"/>
      <c r="DK409" s="3"/>
      <c r="DL409" s="3"/>
      <c r="DM409" s="3"/>
      <c r="DN409" s="3"/>
      <c r="DO409" s="3"/>
      <c r="DP409" s="3"/>
      <c r="DQ409" s="3"/>
      <c r="DR409" s="3"/>
      <c r="DS409" s="3"/>
    </row>
    <row r="410" spans="2:123" ht="21" customHeight="1" x14ac:dyDescent="0.25">
      <c r="B410" s="21">
        <f t="shared" si="95"/>
        <v>34043</v>
      </c>
      <c r="C410" s="22">
        <f t="shared" si="96"/>
        <v>1.0663650075414781</v>
      </c>
      <c r="D410" s="23">
        <f t="shared" si="97"/>
        <v>353.5</v>
      </c>
      <c r="E410" s="23">
        <f t="shared" si="98"/>
        <v>331.5</v>
      </c>
      <c r="F410" s="127">
        <f t="shared" si="99"/>
        <v>17675</v>
      </c>
      <c r="G410" s="127">
        <f t="shared" si="100"/>
        <v>49725</v>
      </c>
      <c r="H410" s="6"/>
      <c r="I410" s="3"/>
      <c r="J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T410" s="89"/>
      <c r="AU410" s="89"/>
      <c r="AX410" s="125">
        <v>34043</v>
      </c>
      <c r="AY410" s="59">
        <f t="shared" si="105"/>
        <v>1.0663650075414781</v>
      </c>
      <c r="AZ410" s="59">
        <f>BI410*K36</f>
        <v>17675</v>
      </c>
      <c r="BA410" s="59"/>
      <c r="BB410" s="59"/>
      <c r="BC410" s="59">
        <f>K41*BJ410</f>
        <v>49725</v>
      </c>
      <c r="BD410" s="59"/>
      <c r="BE410" s="59"/>
      <c r="BF410" s="59">
        <f t="shared" si="101"/>
        <v>32050</v>
      </c>
      <c r="BG410" s="60">
        <f>(AY410=AY2099)*AX410</f>
        <v>0</v>
      </c>
      <c r="BH410" s="60">
        <f>(AY410=AY2101)*AX410</f>
        <v>0</v>
      </c>
      <c r="BI410" s="89">
        <v>353.5</v>
      </c>
      <c r="BJ410" s="89">
        <v>331.5</v>
      </c>
      <c r="BK410" s="59">
        <f t="shared" si="102"/>
        <v>342949.93795999995</v>
      </c>
      <c r="BL410" s="60">
        <f>(BK410=BK2101)*AX410</f>
        <v>0</v>
      </c>
      <c r="BM410" s="85">
        <f>(BK410=BK2101)*AY410</f>
        <v>0</v>
      </c>
      <c r="BN410" s="85">
        <f t="shared" si="103"/>
        <v>0</v>
      </c>
      <c r="BO410" s="85">
        <f t="shared" si="104"/>
        <v>0</v>
      </c>
      <c r="BP410" s="60">
        <f>(BK410=BK2099)*AX410</f>
        <v>0</v>
      </c>
      <c r="BQ410" s="64">
        <f>(BK410=BK2099)*AY410</f>
        <v>0</v>
      </c>
      <c r="BR410" s="85">
        <f t="shared" si="106"/>
        <v>0</v>
      </c>
      <c r="BS410" s="85">
        <f t="shared" si="107"/>
        <v>0</v>
      </c>
      <c r="BT410" s="59">
        <f>(J19-BI410)*J10</f>
        <v>-169825.00594</v>
      </c>
      <c r="BU410" s="59">
        <f>(J21-BJ410)*J12</f>
        <v>512774.94389999995</v>
      </c>
      <c r="BV410" s="66"/>
      <c r="BW410" s="66"/>
      <c r="BX410" s="67"/>
      <c r="BY410" s="67"/>
      <c r="BZ410" s="67"/>
      <c r="CE410" s="92"/>
      <c r="CF410" s="76"/>
      <c r="CH410" s="67"/>
      <c r="CI410" s="67"/>
      <c r="CJ410" s="67"/>
      <c r="CK410" s="67"/>
      <c r="CL410" s="1"/>
      <c r="CM410" s="1"/>
      <c r="CT410" s="3"/>
      <c r="CU410" s="3"/>
      <c r="CV410" s="3"/>
      <c r="CW410" s="3"/>
      <c r="CX410" s="3"/>
      <c r="CY410" s="3"/>
      <c r="CZ410" s="3"/>
      <c r="DA410" s="3"/>
      <c r="DB410" s="3"/>
      <c r="DC410" s="3"/>
      <c r="DD410" s="3"/>
      <c r="DE410" s="3"/>
      <c r="DF410" s="3"/>
      <c r="DG410" s="3"/>
      <c r="DH410" s="3"/>
      <c r="DI410" s="3"/>
      <c r="DJ410" s="3"/>
      <c r="DK410" s="3"/>
      <c r="DL410" s="3"/>
      <c r="DM410" s="3"/>
      <c r="DN410" s="3"/>
      <c r="DO410" s="3"/>
      <c r="DP410" s="3"/>
      <c r="DQ410" s="3"/>
      <c r="DR410" s="3"/>
      <c r="DS410" s="3"/>
    </row>
    <row r="411" spans="2:123" ht="21" customHeight="1" x14ac:dyDescent="0.25">
      <c r="B411" s="21">
        <f t="shared" si="95"/>
        <v>34050</v>
      </c>
      <c r="C411" s="22">
        <f t="shared" si="96"/>
        <v>1.0682023486901535</v>
      </c>
      <c r="D411" s="23">
        <f t="shared" si="97"/>
        <v>354.75</v>
      </c>
      <c r="E411" s="23">
        <f t="shared" si="98"/>
        <v>332.1</v>
      </c>
      <c r="F411" s="127">
        <f t="shared" si="99"/>
        <v>17737.5</v>
      </c>
      <c r="G411" s="127">
        <f t="shared" si="100"/>
        <v>49815</v>
      </c>
      <c r="H411" s="6"/>
      <c r="I411" s="3"/>
      <c r="J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T411" s="89"/>
      <c r="AU411" s="89"/>
      <c r="AX411" s="125">
        <v>34050</v>
      </c>
      <c r="AY411" s="59">
        <f t="shared" si="105"/>
        <v>1.0682023486901535</v>
      </c>
      <c r="AZ411" s="59">
        <f>BI411*K36</f>
        <v>17737.5</v>
      </c>
      <c r="BA411" s="59"/>
      <c r="BB411" s="59"/>
      <c r="BC411" s="59">
        <f>K41*BJ411</f>
        <v>49815</v>
      </c>
      <c r="BD411" s="59"/>
      <c r="BE411" s="59"/>
      <c r="BF411" s="59">
        <f t="shared" si="101"/>
        <v>32077.5</v>
      </c>
      <c r="BG411" s="60">
        <f>(AY411=AY2099)*AX411</f>
        <v>0</v>
      </c>
      <c r="BH411" s="60">
        <f>(AY411=AY2101)*AX411</f>
        <v>0</v>
      </c>
      <c r="BI411" s="89">
        <v>354.75</v>
      </c>
      <c r="BJ411" s="89">
        <v>332.1</v>
      </c>
      <c r="BK411" s="59">
        <f t="shared" si="102"/>
        <v>342922.43796000001</v>
      </c>
      <c r="BL411" s="60">
        <f>(BK411=BK2101)*AX411</f>
        <v>0</v>
      </c>
      <c r="BM411" s="85">
        <f>(BK411=BK2101)*AY411</f>
        <v>0</v>
      </c>
      <c r="BN411" s="85">
        <f t="shared" si="103"/>
        <v>0</v>
      </c>
      <c r="BO411" s="85">
        <f t="shared" si="104"/>
        <v>0</v>
      </c>
      <c r="BP411" s="60">
        <f>(BK411=BK2099)*AX411</f>
        <v>0</v>
      </c>
      <c r="BQ411" s="64">
        <f>(BK411=BK2099)*AY411</f>
        <v>0</v>
      </c>
      <c r="BR411" s="85">
        <f t="shared" si="106"/>
        <v>0</v>
      </c>
      <c r="BS411" s="85">
        <f t="shared" si="107"/>
        <v>0</v>
      </c>
      <c r="BT411" s="59">
        <f>(J19-BI411)*J10</f>
        <v>-169762.50594</v>
      </c>
      <c r="BU411" s="59">
        <f>(J21-BJ411)*J12</f>
        <v>512684.94390000001</v>
      </c>
      <c r="BV411" s="66"/>
      <c r="BW411" s="66"/>
      <c r="BX411" s="67"/>
      <c r="BY411" s="67"/>
      <c r="BZ411" s="67"/>
      <c r="CE411" s="92"/>
      <c r="CF411" s="76"/>
      <c r="CH411" s="67"/>
      <c r="CI411" s="67"/>
      <c r="CJ411" s="67"/>
      <c r="CK411" s="67"/>
      <c r="CL411" s="1"/>
      <c r="CM411" s="1"/>
      <c r="CT411" s="3"/>
      <c r="CU411" s="3"/>
      <c r="CV411" s="3"/>
      <c r="CW411" s="3"/>
      <c r="CX411" s="3"/>
      <c r="CY411" s="3"/>
      <c r="CZ411" s="3"/>
      <c r="DA411" s="3"/>
      <c r="DB411" s="3"/>
      <c r="DC411" s="3"/>
      <c r="DD411" s="3"/>
      <c r="DE411" s="3"/>
      <c r="DF411" s="3"/>
      <c r="DG411" s="3"/>
      <c r="DH411" s="3"/>
      <c r="DI411" s="3"/>
      <c r="DJ411" s="3"/>
      <c r="DK411" s="3"/>
      <c r="DL411" s="3"/>
      <c r="DM411" s="3"/>
      <c r="DN411" s="3"/>
      <c r="DO411" s="3"/>
      <c r="DP411" s="3"/>
      <c r="DQ411" s="3"/>
      <c r="DR411" s="3"/>
      <c r="DS411" s="3"/>
    </row>
    <row r="412" spans="2:123" ht="21" customHeight="1" x14ac:dyDescent="0.25">
      <c r="B412" s="21">
        <f t="shared" si="95"/>
        <v>34057</v>
      </c>
      <c r="C412" s="22">
        <f t="shared" si="96"/>
        <v>1.0731062830299471</v>
      </c>
      <c r="D412" s="23">
        <f t="shared" si="97"/>
        <v>365.5</v>
      </c>
      <c r="E412" s="23">
        <f t="shared" si="98"/>
        <v>340.6</v>
      </c>
      <c r="F412" s="127">
        <f t="shared" si="99"/>
        <v>18275</v>
      </c>
      <c r="G412" s="127">
        <f t="shared" si="100"/>
        <v>51090</v>
      </c>
      <c r="H412" s="6"/>
      <c r="I412" s="3"/>
      <c r="J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T412" s="89"/>
      <c r="AU412" s="89"/>
      <c r="AX412" s="125">
        <v>34057</v>
      </c>
      <c r="AY412" s="59">
        <f t="shared" si="105"/>
        <v>1.0731062830299471</v>
      </c>
      <c r="AZ412" s="59">
        <f>BI412*K36</f>
        <v>18275</v>
      </c>
      <c r="BA412" s="59"/>
      <c r="BB412" s="59"/>
      <c r="BC412" s="59">
        <f>K41*BJ412</f>
        <v>51090</v>
      </c>
      <c r="BD412" s="59"/>
      <c r="BE412" s="59"/>
      <c r="BF412" s="59">
        <f t="shared" si="101"/>
        <v>32815</v>
      </c>
      <c r="BG412" s="60">
        <f>(AY412=AY2099)*AX412</f>
        <v>0</v>
      </c>
      <c r="BH412" s="60">
        <f>(AY412=AY2101)*AX412</f>
        <v>0</v>
      </c>
      <c r="BI412" s="89">
        <v>365.5</v>
      </c>
      <c r="BJ412" s="89">
        <v>340.6</v>
      </c>
      <c r="BK412" s="59">
        <f t="shared" si="102"/>
        <v>342184.93796000001</v>
      </c>
      <c r="BL412" s="60">
        <f>(BK412=BK2101)*AX412</f>
        <v>0</v>
      </c>
      <c r="BM412" s="85">
        <f>(BK412=BK2101)*AY412</f>
        <v>0</v>
      </c>
      <c r="BN412" s="85">
        <f t="shared" si="103"/>
        <v>0</v>
      </c>
      <c r="BO412" s="85">
        <f t="shared" si="104"/>
        <v>0</v>
      </c>
      <c r="BP412" s="60">
        <f>(BK412=BK2099)*AX412</f>
        <v>0</v>
      </c>
      <c r="BQ412" s="64">
        <f>(BK412=BK2099)*AY412</f>
        <v>0</v>
      </c>
      <c r="BR412" s="85">
        <f t="shared" si="106"/>
        <v>0</v>
      </c>
      <c r="BS412" s="85">
        <f t="shared" si="107"/>
        <v>0</v>
      </c>
      <c r="BT412" s="59">
        <f>(J19-BI412)*J10</f>
        <v>-169225.00594</v>
      </c>
      <c r="BU412" s="59">
        <f>(J21-BJ412)*J12</f>
        <v>511409.94390000001</v>
      </c>
      <c r="BV412" s="66"/>
      <c r="BW412" s="66"/>
      <c r="BX412" s="67"/>
      <c r="BY412" s="67"/>
      <c r="BZ412" s="67"/>
      <c r="CE412" s="92"/>
      <c r="CF412" s="76"/>
      <c r="CH412" s="67"/>
      <c r="CI412" s="67"/>
      <c r="CJ412" s="67"/>
      <c r="CK412" s="67"/>
      <c r="CL412" s="1"/>
      <c r="CM412" s="1"/>
      <c r="CT412" s="3"/>
      <c r="CU412" s="3"/>
      <c r="CV412" s="3"/>
      <c r="CW412" s="3"/>
      <c r="CX412" s="3"/>
      <c r="CY412" s="3"/>
      <c r="CZ412" s="3"/>
      <c r="DA412" s="3"/>
      <c r="DB412" s="3"/>
      <c r="DC412" s="3"/>
      <c r="DD412" s="3"/>
      <c r="DE412" s="3"/>
      <c r="DF412" s="3"/>
      <c r="DG412" s="3"/>
      <c r="DH412" s="3"/>
      <c r="DI412" s="3"/>
      <c r="DJ412" s="3"/>
      <c r="DK412" s="3"/>
      <c r="DL412" s="3"/>
      <c r="DM412" s="3"/>
      <c r="DN412" s="3"/>
      <c r="DO412" s="3"/>
      <c r="DP412" s="3"/>
      <c r="DQ412" s="3"/>
      <c r="DR412" s="3"/>
      <c r="DS412" s="3"/>
    </row>
    <row r="413" spans="2:123" ht="21" customHeight="1" x14ac:dyDescent="0.25">
      <c r="B413" s="21">
        <f t="shared" si="95"/>
        <v>34064</v>
      </c>
      <c r="C413" s="22">
        <f t="shared" si="96"/>
        <v>1.0610551274451689</v>
      </c>
      <c r="D413" s="23">
        <f t="shared" si="97"/>
        <v>358</v>
      </c>
      <c r="E413" s="23">
        <f t="shared" si="98"/>
        <v>337.4</v>
      </c>
      <c r="F413" s="127">
        <f t="shared" si="99"/>
        <v>17900</v>
      </c>
      <c r="G413" s="127">
        <f t="shared" si="100"/>
        <v>50610</v>
      </c>
      <c r="H413" s="6"/>
      <c r="I413" s="3"/>
      <c r="J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T413" s="89"/>
      <c r="AU413" s="89"/>
      <c r="AX413" s="125">
        <v>34064</v>
      </c>
      <c r="AY413" s="59">
        <f t="shared" si="105"/>
        <v>1.0610551274451689</v>
      </c>
      <c r="AZ413" s="59">
        <f>BI413*K36</f>
        <v>17900</v>
      </c>
      <c r="BA413" s="59"/>
      <c r="BB413" s="59"/>
      <c r="BC413" s="59">
        <f>K41*BJ413</f>
        <v>50610</v>
      </c>
      <c r="BD413" s="59"/>
      <c r="BE413" s="59"/>
      <c r="BF413" s="59">
        <f t="shared" si="101"/>
        <v>32710</v>
      </c>
      <c r="BG413" s="60">
        <f>(AY413=AY2099)*AX413</f>
        <v>0</v>
      </c>
      <c r="BH413" s="60">
        <f>(AY413=AY2101)*AX413</f>
        <v>0</v>
      </c>
      <c r="BI413" s="89">
        <v>358</v>
      </c>
      <c r="BJ413" s="89">
        <v>337.4</v>
      </c>
      <c r="BK413" s="59">
        <f t="shared" si="102"/>
        <v>342289.93795999995</v>
      </c>
      <c r="BL413" s="60">
        <f>(BK413=BK2101)*AX413</f>
        <v>0</v>
      </c>
      <c r="BM413" s="85">
        <f>(BK413=BK2101)*AY413</f>
        <v>0</v>
      </c>
      <c r="BN413" s="85">
        <f t="shared" si="103"/>
        <v>0</v>
      </c>
      <c r="BO413" s="85">
        <f t="shared" si="104"/>
        <v>0</v>
      </c>
      <c r="BP413" s="60">
        <f>(BK413=BK2099)*AX413</f>
        <v>0</v>
      </c>
      <c r="BQ413" s="64">
        <f>(BK413=BK2099)*AY413</f>
        <v>0</v>
      </c>
      <c r="BR413" s="85">
        <f t="shared" si="106"/>
        <v>0</v>
      </c>
      <c r="BS413" s="85">
        <f t="shared" si="107"/>
        <v>0</v>
      </c>
      <c r="BT413" s="59">
        <f>(J19-BI413)*J10</f>
        <v>-169600.00594</v>
      </c>
      <c r="BU413" s="59">
        <f>(J21-BJ413)*J12</f>
        <v>511889.94389999995</v>
      </c>
      <c r="BV413" s="66"/>
      <c r="BW413" s="66"/>
      <c r="BX413" s="67"/>
      <c r="BY413" s="67"/>
      <c r="BZ413" s="67"/>
      <c r="CE413" s="92"/>
      <c r="CF413" s="76"/>
      <c r="CH413" s="67"/>
      <c r="CI413" s="67"/>
      <c r="CJ413" s="67"/>
      <c r="CK413" s="67"/>
      <c r="CL413" s="1"/>
      <c r="CM413" s="1"/>
      <c r="CT413" s="3"/>
      <c r="CU413" s="3"/>
      <c r="CV413" s="3"/>
      <c r="CW413" s="3"/>
      <c r="CX413" s="3"/>
      <c r="CY413" s="3"/>
      <c r="CZ413" s="3"/>
      <c r="DA413" s="3"/>
      <c r="DB413" s="3"/>
      <c r="DC413" s="3"/>
      <c r="DD413" s="3"/>
      <c r="DE413" s="3"/>
      <c r="DF413" s="3"/>
      <c r="DG413" s="3"/>
      <c r="DH413" s="3"/>
      <c r="DI413" s="3"/>
      <c r="DJ413" s="3"/>
      <c r="DK413" s="3"/>
      <c r="DL413" s="3"/>
      <c r="DM413" s="3"/>
      <c r="DN413" s="3"/>
      <c r="DO413" s="3"/>
      <c r="DP413" s="3"/>
      <c r="DQ413" s="3"/>
      <c r="DR413" s="3"/>
      <c r="DS413" s="3"/>
    </row>
    <row r="414" spans="2:123" ht="21" customHeight="1" x14ac:dyDescent="0.25">
      <c r="B414" s="21">
        <f t="shared" si="95"/>
        <v>34071</v>
      </c>
      <c r="C414" s="22">
        <f t="shared" si="96"/>
        <v>1.0950413223140496</v>
      </c>
      <c r="D414" s="23">
        <f t="shared" si="97"/>
        <v>371</v>
      </c>
      <c r="E414" s="23">
        <f t="shared" si="98"/>
        <v>338.8</v>
      </c>
      <c r="F414" s="127">
        <f t="shared" si="99"/>
        <v>18550</v>
      </c>
      <c r="G414" s="127">
        <f t="shared" si="100"/>
        <v>50820</v>
      </c>
      <c r="H414" s="6"/>
      <c r="I414" s="3"/>
      <c r="J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T414" s="89"/>
      <c r="AU414" s="89"/>
      <c r="AX414" s="125">
        <v>34071</v>
      </c>
      <c r="AY414" s="59">
        <f t="shared" si="105"/>
        <v>1.0950413223140496</v>
      </c>
      <c r="AZ414" s="59">
        <f>BI414*K36</f>
        <v>18550</v>
      </c>
      <c r="BA414" s="59"/>
      <c r="BB414" s="59"/>
      <c r="BC414" s="59">
        <f>K41*BJ414</f>
        <v>50820</v>
      </c>
      <c r="BD414" s="59"/>
      <c r="BE414" s="59"/>
      <c r="BF414" s="59">
        <f t="shared" si="101"/>
        <v>32270</v>
      </c>
      <c r="BG414" s="60">
        <f>(AY414=AY2099)*AX414</f>
        <v>0</v>
      </c>
      <c r="BH414" s="60">
        <f>(AY414=AY2101)*AX414</f>
        <v>0</v>
      </c>
      <c r="BI414" s="89">
        <v>371</v>
      </c>
      <c r="BJ414" s="89">
        <v>338.8</v>
      </c>
      <c r="BK414" s="59">
        <f t="shared" si="102"/>
        <v>342729.93795999995</v>
      </c>
      <c r="BL414" s="60">
        <f>(BK414=BK2101)*AX414</f>
        <v>0</v>
      </c>
      <c r="BM414" s="85">
        <f>(BK414=BK2101)*AY414</f>
        <v>0</v>
      </c>
      <c r="BN414" s="85">
        <f t="shared" si="103"/>
        <v>0</v>
      </c>
      <c r="BO414" s="85">
        <f t="shared" si="104"/>
        <v>0</v>
      </c>
      <c r="BP414" s="60">
        <f>(BK414=BK2099)*AX414</f>
        <v>0</v>
      </c>
      <c r="BQ414" s="64">
        <f>(BK414=BK2099)*AY414</f>
        <v>0</v>
      </c>
      <c r="BR414" s="85">
        <f t="shared" si="106"/>
        <v>0</v>
      </c>
      <c r="BS414" s="85">
        <f t="shared" si="107"/>
        <v>0</v>
      </c>
      <c r="BT414" s="59">
        <f>(J19-BI414)*J10</f>
        <v>-168950.00594</v>
      </c>
      <c r="BU414" s="59">
        <f>(J21-BJ414)*J12</f>
        <v>511679.94389999995</v>
      </c>
      <c r="BV414" s="66"/>
      <c r="BW414" s="66"/>
      <c r="BX414" s="67"/>
      <c r="BY414" s="67"/>
      <c r="BZ414" s="67"/>
      <c r="CE414" s="92"/>
      <c r="CF414" s="76"/>
      <c r="CH414" s="67"/>
      <c r="CI414" s="67"/>
      <c r="CJ414" s="67"/>
      <c r="CK414" s="67"/>
      <c r="CL414" s="1"/>
      <c r="CM414" s="1"/>
      <c r="CT414" s="3"/>
      <c r="CU414" s="3"/>
      <c r="CV414" s="3"/>
      <c r="CW414" s="3"/>
      <c r="CX414" s="3"/>
      <c r="CY414" s="3"/>
      <c r="CZ414" s="3"/>
      <c r="DA414" s="3"/>
      <c r="DB414" s="3"/>
      <c r="DC414" s="3"/>
      <c r="DD414" s="3"/>
      <c r="DE414" s="3"/>
      <c r="DF414" s="3"/>
      <c r="DG414" s="3"/>
      <c r="DH414" s="3"/>
      <c r="DI414" s="3"/>
      <c r="DJ414" s="3"/>
      <c r="DK414" s="3"/>
      <c r="DL414" s="3"/>
      <c r="DM414" s="3"/>
      <c r="DN414" s="3"/>
      <c r="DO414" s="3"/>
      <c r="DP414" s="3"/>
      <c r="DQ414" s="3"/>
      <c r="DR414" s="3"/>
      <c r="DS414" s="3"/>
    </row>
    <row r="415" spans="2:123" ht="21" customHeight="1" x14ac:dyDescent="0.25">
      <c r="B415" s="21">
        <f t="shared" si="95"/>
        <v>34078</v>
      </c>
      <c r="C415" s="22">
        <f t="shared" si="96"/>
        <v>1.0897250361794502</v>
      </c>
      <c r="D415" s="23">
        <f t="shared" si="97"/>
        <v>376.5</v>
      </c>
      <c r="E415" s="23">
        <f t="shared" si="98"/>
        <v>345.5</v>
      </c>
      <c r="F415" s="127">
        <f t="shared" si="99"/>
        <v>18825</v>
      </c>
      <c r="G415" s="127">
        <f t="shared" si="100"/>
        <v>51825</v>
      </c>
      <c r="H415" s="6"/>
      <c r="I415" s="3"/>
      <c r="J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T415" s="89"/>
      <c r="AU415" s="89"/>
      <c r="AX415" s="125">
        <v>34078</v>
      </c>
      <c r="AY415" s="59">
        <f t="shared" si="105"/>
        <v>1.0897250361794502</v>
      </c>
      <c r="AZ415" s="59">
        <f>BI415*K36</f>
        <v>18825</v>
      </c>
      <c r="BA415" s="59"/>
      <c r="BB415" s="59"/>
      <c r="BC415" s="59">
        <f>K41*BJ415</f>
        <v>51825</v>
      </c>
      <c r="BD415" s="59"/>
      <c r="BE415" s="59"/>
      <c r="BF415" s="59">
        <f t="shared" si="101"/>
        <v>33000</v>
      </c>
      <c r="BG415" s="60">
        <f>(AY415=AY2099)*AX415</f>
        <v>0</v>
      </c>
      <c r="BH415" s="60">
        <f>(AY415=AY2101)*AX415</f>
        <v>0</v>
      </c>
      <c r="BI415" s="89">
        <v>376.5</v>
      </c>
      <c r="BJ415" s="89">
        <v>345.5</v>
      </c>
      <c r="BK415" s="59">
        <f t="shared" si="102"/>
        <v>341999.93795999995</v>
      </c>
      <c r="BL415" s="60">
        <f>(BK415=BK2101)*AX415</f>
        <v>0</v>
      </c>
      <c r="BM415" s="85">
        <f>(BK415=BK2101)*AY415</f>
        <v>0</v>
      </c>
      <c r="BN415" s="85">
        <f t="shared" si="103"/>
        <v>0</v>
      </c>
      <c r="BO415" s="85">
        <f t="shared" si="104"/>
        <v>0</v>
      </c>
      <c r="BP415" s="60">
        <f>(BK415=BK2099)*AX415</f>
        <v>0</v>
      </c>
      <c r="BQ415" s="64">
        <f>(BK415=BK2099)*AY415</f>
        <v>0</v>
      </c>
      <c r="BR415" s="85">
        <f t="shared" si="106"/>
        <v>0</v>
      </c>
      <c r="BS415" s="85">
        <f t="shared" si="107"/>
        <v>0</v>
      </c>
      <c r="BT415" s="59">
        <f>(J19-BI415)*J10</f>
        <v>-168675.00594</v>
      </c>
      <c r="BU415" s="59">
        <f>(J21-BJ415)*J12</f>
        <v>510674.94389999995</v>
      </c>
      <c r="BV415" s="66"/>
      <c r="BW415" s="66"/>
      <c r="BX415" s="67"/>
      <c r="BY415" s="67"/>
      <c r="BZ415" s="67"/>
      <c r="CE415" s="92"/>
      <c r="CF415" s="76"/>
      <c r="CH415" s="67"/>
      <c r="CI415" s="67"/>
      <c r="CJ415" s="67"/>
      <c r="CK415" s="67"/>
      <c r="CL415" s="1"/>
      <c r="CM415" s="1"/>
      <c r="CT415" s="3"/>
      <c r="CU415" s="3"/>
      <c r="CV415" s="3"/>
      <c r="CW415" s="3"/>
      <c r="CX415" s="3"/>
      <c r="CY415" s="3"/>
      <c r="CZ415" s="3"/>
      <c r="DA415" s="3"/>
      <c r="DB415" s="3"/>
      <c r="DC415" s="3"/>
      <c r="DD415" s="3"/>
      <c r="DE415" s="3"/>
      <c r="DF415" s="3"/>
      <c r="DG415" s="3"/>
      <c r="DH415" s="3"/>
      <c r="DI415" s="3"/>
      <c r="DJ415" s="3"/>
      <c r="DK415" s="3"/>
      <c r="DL415" s="3"/>
      <c r="DM415" s="3"/>
      <c r="DN415" s="3"/>
      <c r="DO415" s="3"/>
      <c r="DP415" s="3"/>
      <c r="DQ415" s="3"/>
      <c r="DR415" s="3"/>
      <c r="DS415" s="3"/>
    </row>
    <row r="416" spans="2:123" ht="21" customHeight="1" x14ac:dyDescent="0.25">
      <c r="B416" s="21">
        <f t="shared" si="95"/>
        <v>34085</v>
      </c>
      <c r="C416" s="22">
        <f t="shared" si="96"/>
        <v>1.093003652711436</v>
      </c>
      <c r="D416" s="23">
        <f t="shared" si="97"/>
        <v>389</v>
      </c>
      <c r="E416" s="23">
        <f t="shared" si="98"/>
        <v>355.9</v>
      </c>
      <c r="F416" s="127">
        <f t="shared" si="99"/>
        <v>19450</v>
      </c>
      <c r="G416" s="127">
        <f t="shared" si="100"/>
        <v>53385</v>
      </c>
      <c r="H416" s="6"/>
      <c r="I416" s="3"/>
      <c r="J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T416" s="89"/>
      <c r="AU416" s="89"/>
      <c r="AX416" s="125">
        <v>34085</v>
      </c>
      <c r="AY416" s="59">
        <f t="shared" si="105"/>
        <v>1.093003652711436</v>
      </c>
      <c r="AZ416" s="59">
        <f>BI416*K36</f>
        <v>19450</v>
      </c>
      <c r="BA416" s="59"/>
      <c r="BB416" s="59"/>
      <c r="BC416" s="59">
        <f>K41*BJ416</f>
        <v>53385</v>
      </c>
      <c r="BD416" s="59"/>
      <c r="BE416" s="59"/>
      <c r="BF416" s="59">
        <f t="shared" si="101"/>
        <v>33935</v>
      </c>
      <c r="BG416" s="60">
        <f>(AY416=AY2099)*AX416</f>
        <v>0</v>
      </c>
      <c r="BH416" s="60">
        <f>(AY416=AY2101)*AX416</f>
        <v>0</v>
      </c>
      <c r="BI416" s="89">
        <v>389</v>
      </c>
      <c r="BJ416" s="89">
        <v>355.9</v>
      </c>
      <c r="BK416" s="59">
        <f t="shared" si="102"/>
        <v>341064.93795999995</v>
      </c>
      <c r="BL416" s="60">
        <f>(BK416=BK2101)*AX416</f>
        <v>0</v>
      </c>
      <c r="BM416" s="85">
        <f>(BK416=BK2101)*AY416</f>
        <v>0</v>
      </c>
      <c r="BN416" s="85">
        <f t="shared" si="103"/>
        <v>0</v>
      </c>
      <c r="BO416" s="85">
        <f t="shared" si="104"/>
        <v>0</v>
      </c>
      <c r="BP416" s="60">
        <f>(BK416=BK2099)*AX416</f>
        <v>0</v>
      </c>
      <c r="BQ416" s="64">
        <f>(BK416=BK2099)*AY416</f>
        <v>0</v>
      </c>
      <c r="BR416" s="85">
        <f t="shared" si="106"/>
        <v>0</v>
      </c>
      <c r="BS416" s="85">
        <f t="shared" si="107"/>
        <v>0</v>
      </c>
      <c r="BT416" s="59">
        <f>(J19-BI416)*J10</f>
        <v>-168050.00594</v>
      </c>
      <c r="BU416" s="59">
        <f>(J21-BJ416)*J12</f>
        <v>509114.94389999995</v>
      </c>
      <c r="BV416" s="66"/>
      <c r="BW416" s="66"/>
      <c r="BX416" s="67"/>
      <c r="BY416" s="67"/>
      <c r="BZ416" s="67"/>
      <c r="CE416" s="92"/>
      <c r="CF416" s="76"/>
      <c r="CH416" s="67"/>
      <c r="CI416" s="67"/>
      <c r="CJ416" s="67"/>
      <c r="CK416" s="67"/>
      <c r="CL416" s="1"/>
      <c r="CM416" s="1"/>
      <c r="CT416" s="3"/>
      <c r="CU416" s="3"/>
      <c r="CV416" s="3"/>
      <c r="CW416" s="3"/>
      <c r="CX416" s="3"/>
      <c r="CY416" s="3"/>
      <c r="CZ416" s="3"/>
      <c r="DA416" s="3"/>
      <c r="DB416" s="3"/>
      <c r="DC416" s="3"/>
      <c r="DD416" s="3"/>
      <c r="DE416" s="3"/>
      <c r="DF416" s="3"/>
      <c r="DG416" s="3"/>
      <c r="DH416" s="3"/>
      <c r="DI416" s="3"/>
      <c r="DJ416" s="3"/>
      <c r="DK416" s="3"/>
      <c r="DL416" s="3"/>
      <c r="DM416" s="3"/>
      <c r="DN416" s="3"/>
      <c r="DO416" s="3"/>
      <c r="DP416" s="3"/>
      <c r="DQ416" s="3"/>
      <c r="DR416" s="3"/>
      <c r="DS416" s="3"/>
    </row>
    <row r="417" spans="2:123" ht="21" customHeight="1" x14ac:dyDescent="0.25">
      <c r="B417" s="21">
        <f t="shared" si="95"/>
        <v>34092</v>
      </c>
      <c r="C417" s="22">
        <f t="shared" si="96"/>
        <v>1.071927374301676</v>
      </c>
      <c r="D417" s="23">
        <f t="shared" si="97"/>
        <v>383.75</v>
      </c>
      <c r="E417" s="23">
        <f t="shared" si="98"/>
        <v>358</v>
      </c>
      <c r="F417" s="127">
        <f t="shared" si="99"/>
        <v>19187.5</v>
      </c>
      <c r="G417" s="127">
        <f t="shared" si="100"/>
        <v>53700</v>
      </c>
      <c r="H417" s="6"/>
      <c r="I417" s="3"/>
      <c r="J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T417" s="89"/>
      <c r="AU417" s="89"/>
      <c r="AX417" s="125">
        <v>34092</v>
      </c>
      <c r="AY417" s="59">
        <f t="shared" si="105"/>
        <v>1.071927374301676</v>
      </c>
      <c r="AZ417" s="59">
        <f>BI417*K36</f>
        <v>19187.5</v>
      </c>
      <c r="BA417" s="59"/>
      <c r="BB417" s="59"/>
      <c r="BC417" s="59">
        <f>K41*BJ417</f>
        <v>53700</v>
      </c>
      <c r="BD417" s="59"/>
      <c r="BE417" s="59"/>
      <c r="BF417" s="59">
        <f t="shared" si="101"/>
        <v>34512.5</v>
      </c>
      <c r="BG417" s="60">
        <f>(AY417=AY2099)*AX417</f>
        <v>0</v>
      </c>
      <c r="BH417" s="60">
        <f>(AY417=AY2101)*AX417</f>
        <v>0</v>
      </c>
      <c r="BI417" s="89">
        <v>383.75</v>
      </c>
      <c r="BJ417" s="89">
        <v>358</v>
      </c>
      <c r="BK417" s="59">
        <f t="shared" si="102"/>
        <v>340487.43795999995</v>
      </c>
      <c r="BL417" s="60">
        <f>(BK417=BK2101)*AX417</f>
        <v>0</v>
      </c>
      <c r="BM417" s="85">
        <f>(BK417=BK2101)*AY417</f>
        <v>0</v>
      </c>
      <c r="BN417" s="85">
        <f t="shared" si="103"/>
        <v>0</v>
      </c>
      <c r="BO417" s="85">
        <f t="shared" si="104"/>
        <v>0</v>
      </c>
      <c r="BP417" s="60">
        <f>(BK417=BK2099)*AX417</f>
        <v>0</v>
      </c>
      <c r="BQ417" s="64">
        <f>(BK417=BK2099)*AY417</f>
        <v>0</v>
      </c>
      <c r="BR417" s="85">
        <f t="shared" si="106"/>
        <v>0</v>
      </c>
      <c r="BS417" s="85">
        <f t="shared" si="107"/>
        <v>0</v>
      </c>
      <c r="BT417" s="59">
        <f>(J19-BI417)*J10</f>
        <v>-168312.50594</v>
      </c>
      <c r="BU417" s="59">
        <f>(J21-BJ417)*J12</f>
        <v>508799.94389999995</v>
      </c>
      <c r="BV417" s="66"/>
      <c r="BW417" s="66"/>
      <c r="BX417" s="67"/>
      <c r="BY417" s="67"/>
      <c r="BZ417" s="67"/>
      <c r="CE417" s="92"/>
      <c r="CF417" s="76"/>
      <c r="CH417" s="67"/>
      <c r="CI417" s="67"/>
      <c r="CJ417" s="67"/>
      <c r="CK417" s="67"/>
      <c r="CL417" s="1"/>
      <c r="CM417" s="1"/>
      <c r="CT417" s="3"/>
      <c r="CU417" s="3"/>
      <c r="CV417" s="3"/>
      <c r="CW417" s="3"/>
      <c r="CX417" s="3"/>
      <c r="CY417" s="3"/>
      <c r="CZ417" s="3"/>
      <c r="DA417" s="3"/>
      <c r="DB417" s="3"/>
      <c r="DC417" s="3"/>
      <c r="DD417" s="3"/>
      <c r="DE417" s="3"/>
      <c r="DF417" s="3"/>
      <c r="DG417" s="3"/>
      <c r="DH417" s="3"/>
      <c r="DI417" s="3"/>
      <c r="DJ417" s="3"/>
      <c r="DK417" s="3"/>
      <c r="DL417" s="3"/>
      <c r="DM417" s="3"/>
      <c r="DN417" s="3"/>
      <c r="DO417" s="3"/>
      <c r="DP417" s="3"/>
      <c r="DQ417" s="3"/>
      <c r="DR417" s="3"/>
      <c r="DS417" s="3"/>
    </row>
    <row r="418" spans="2:123" ht="21" customHeight="1" x14ac:dyDescent="0.25">
      <c r="B418" s="21">
        <f t="shared" si="95"/>
        <v>34099</v>
      </c>
      <c r="C418" s="22">
        <f t="shared" si="96"/>
        <v>1.0476190476190477</v>
      </c>
      <c r="D418" s="23">
        <f t="shared" si="97"/>
        <v>385</v>
      </c>
      <c r="E418" s="23">
        <f t="shared" si="98"/>
        <v>367.5</v>
      </c>
      <c r="F418" s="127">
        <f t="shared" si="99"/>
        <v>19250</v>
      </c>
      <c r="G418" s="127">
        <f t="shared" si="100"/>
        <v>55125</v>
      </c>
      <c r="H418" s="6"/>
      <c r="I418" s="3"/>
      <c r="J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T418" s="89"/>
      <c r="AU418" s="89"/>
      <c r="AX418" s="125">
        <v>34099</v>
      </c>
      <c r="AY418" s="59">
        <f t="shared" si="105"/>
        <v>1.0476190476190477</v>
      </c>
      <c r="AZ418" s="59">
        <f>BI418*K36</f>
        <v>19250</v>
      </c>
      <c r="BA418" s="59"/>
      <c r="BB418" s="59"/>
      <c r="BC418" s="59">
        <f>K41*BJ418</f>
        <v>55125</v>
      </c>
      <c r="BD418" s="59"/>
      <c r="BE418" s="59"/>
      <c r="BF418" s="59">
        <f t="shared" si="101"/>
        <v>35875</v>
      </c>
      <c r="BG418" s="60">
        <f>(AY418=AY2099)*AX418</f>
        <v>0</v>
      </c>
      <c r="BH418" s="60">
        <f>(AY418=AY2101)*AX418</f>
        <v>0</v>
      </c>
      <c r="BI418" s="89">
        <v>385</v>
      </c>
      <c r="BJ418" s="89">
        <v>367.5</v>
      </c>
      <c r="BK418" s="59">
        <f t="shared" si="102"/>
        <v>339124.93795999995</v>
      </c>
      <c r="BL418" s="60">
        <f>(BK418=BK2101)*AX418</f>
        <v>0</v>
      </c>
      <c r="BM418" s="85">
        <f>(BK418=BK2101)*AY418</f>
        <v>0</v>
      </c>
      <c r="BN418" s="85">
        <f t="shared" si="103"/>
        <v>0</v>
      </c>
      <c r="BO418" s="85">
        <f t="shared" si="104"/>
        <v>0</v>
      </c>
      <c r="BP418" s="60">
        <f>(BK418=BK2099)*AX418</f>
        <v>0</v>
      </c>
      <c r="BQ418" s="64">
        <f>(BK418=BK2099)*AY418</f>
        <v>0</v>
      </c>
      <c r="BR418" s="85">
        <f t="shared" si="106"/>
        <v>0</v>
      </c>
      <c r="BS418" s="85">
        <f t="shared" si="107"/>
        <v>0</v>
      </c>
      <c r="BT418" s="59">
        <f>(J19-BI418)*J10</f>
        <v>-168250.00594</v>
      </c>
      <c r="BU418" s="59">
        <f>(J21-BJ418)*J12</f>
        <v>507374.94389999995</v>
      </c>
      <c r="BV418" s="66"/>
      <c r="BW418" s="66"/>
      <c r="BX418" s="67"/>
      <c r="BY418" s="67"/>
      <c r="BZ418" s="67"/>
      <c r="CE418" s="92"/>
      <c r="CF418" s="76"/>
      <c r="CH418" s="67"/>
      <c r="CI418" s="67"/>
      <c r="CJ418" s="67"/>
      <c r="CK418" s="67"/>
      <c r="CL418" s="1"/>
      <c r="CM418" s="1"/>
      <c r="CT418" s="3"/>
      <c r="CU418" s="3"/>
      <c r="CV418" s="3"/>
      <c r="CW418" s="3"/>
      <c r="CX418" s="3"/>
      <c r="CY418" s="3"/>
      <c r="CZ418" s="3"/>
      <c r="DA418" s="3"/>
      <c r="DB418" s="3"/>
      <c r="DC418" s="3"/>
      <c r="DD418" s="3"/>
      <c r="DE418" s="3"/>
      <c r="DF418" s="3"/>
      <c r="DG418" s="3"/>
      <c r="DH418" s="3"/>
      <c r="DI418" s="3"/>
      <c r="DJ418" s="3"/>
      <c r="DK418" s="3"/>
      <c r="DL418" s="3"/>
      <c r="DM418" s="3"/>
      <c r="DN418" s="3"/>
      <c r="DO418" s="3"/>
      <c r="DP418" s="3"/>
      <c r="DQ418" s="3"/>
      <c r="DR418" s="3"/>
      <c r="DS418" s="3"/>
    </row>
    <row r="419" spans="2:123" ht="21" customHeight="1" x14ac:dyDescent="0.25">
      <c r="B419" s="21">
        <f t="shared" si="95"/>
        <v>34106</v>
      </c>
      <c r="C419" s="22">
        <f t="shared" si="96"/>
        <v>1.0415003990422986</v>
      </c>
      <c r="D419" s="23">
        <f t="shared" si="97"/>
        <v>391.5</v>
      </c>
      <c r="E419" s="23">
        <f t="shared" si="98"/>
        <v>375.9</v>
      </c>
      <c r="F419" s="127">
        <f t="shared" si="99"/>
        <v>19575</v>
      </c>
      <c r="G419" s="127">
        <f t="shared" si="100"/>
        <v>56385</v>
      </c>
      <c r="H419" s="6"/>
      <c r="I419" s="3"/>
      <c r="J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T419" s="89"/>
      <c r="AU419" s="89"/>
      <c r="AX419" s="125">
        <v>34106</v>
      </c>
      <c r="AY419" s="59">
        <f t="shared" si="105"/>
        <v>1.0415003990422986</v>
      </c>
      <c r="AZ419" s="59">
        <f>BI419*K36</f>
        <v>19575</v>
      </c>
      <c r="BA419" s="59"/>
      <c r="BB419" s="59"/>
      <c r="BC419" s="59">
        <f>K41*BJ419</f>
        <v>56385</v>
      </c>
      <c r="BD419" s="59"/>
      <c r="BE419" s="59"/>
      <c r="BF419" s="59">
        <f t="shared" si="101"/>
        <v>36810</v>
      </c>
      <c r="BG419" s="60">
        <f>(AY419=AY2099)*AX419</f>
        <v>0</v>
      </c>
      <c r="BH419" s="60">
        <f>(AY419=AY2101)*AX419</f>
        <v>0</v>
      </c>
      <c r="BI419" s="89">
        <v>391.5</v>
      </c>
      <c r="BJ419" s="89">
        <v>375.9</v>
      </c>
      <c r="BK419" s="59">
        <f t="shared" si="102"/>
        <v>338189.93795999995</v>
      </c>
      <c r="BL419" s="60">
        <f>(BK419=BK2101)*AX419</f>
        <v>0</v>
      </c>
      <c r="BM419" s="85">
        <f>(BK419=BK2101)*AY419</f>
        <v>0</v>
      </c>
      <c r="BN419" s="85">
        <f t="shared" si="103"/>
        <v>0</v>
      </c>
      <c r="BO419" s="85">
        <f t="shared" si="104"/>
        <v>0</v>
      </c>
      <c r="BP419" s="60">
        <f>(BK419=BK2099)*AX419</f>
        <v>0</v>
      </c>
      <c r="BQ419" s="64">
        <f>(BK419=BK2099)*AY419</f>
        <v>0</v>
      </c>
      <c r="BR419" s="85">
        <f t="shared" si="106"/>
        <v>0</v>
      </c>
      <c r="BS419" s="85">
        <f t="shared" si="107"/>
        <v>0</v>
      </c>
      <c r="BT419" s="59">
        <f>(J19-BI419)*J10</f>
        <v>-167925.00594</v>
      </c>
      <c r="BU419" s="59">
        <f>(J21-BJ419)*J12</f>
        <v>506114.94389999995</v>
      </c>
      <c r="BV419" s="66"/>
      <c r="BW419" s="66"/>
      <c r="BX419" s="67"/>
      <c r="BY419" s="67"/>
      <c r="BZ419" s="67"/>
      <c r="CE419" s="92"/>
      <c r="CF419" s="76"/>
      <c r="CH419" s="67"/>
      <c r="CI419" s="67"/>
      <c r="CJ419" s="67"/>
      <c r="CK419" s="67"/>
      <c r="CL419" s="1"/>
      <c r="CM419" s="1"/>
      <c r="CT419" s="3"/>
      <c r="CU419" s="3"/>
      <c r="CV419" s="3"/>
      <c r="CW419" s="3"/>
      <c r="CX419" s="3"/>
      <c r="CY419" s="3"/>
      <c r="CZ419" s="3"/>
      <c r="DA419" s="3"/>
      <c r="DB419" s="3"/>
      <c r="DC419" s="3"/>
      <c r="DD419" s="3"/>
      <c r="DE419" s="3"/>
      <c r="DF419" s="3"/>
      <c r="DG419" s="3"/>
      <c r="DH419" s="3"/>
      <c r="DI419" s="3"/>
      <c r="DJ419" s="3"/>
      <c r="DK419" s="3"/>
      <c r="DL419" s="3"/>
      <c r="DM419" s="3"/>
      <c r="DN419" s="3"/>
      <c r="DO419" s="3"/>
      <c r="DP419" s="3"/>
      <c r="DQ419" s="3"/>
      <c r="DR419" s="3"/>
      <c r="DS419" s="3"/>
    </row>
    <row r="420" spans="2:123" ht="21" customHeight="1" x14ac:dyDescent="0.25">
      <c r="B420" s="21">
        <f t="shared" si="95"/>
        <v>34113</v>
      </c>
      <c r="C420" s="22">
        <f t="shared" si="96"/>
        <v>1.0557029177718833</v>
      </c>
      <c r="D420" s="23">
        <f t="shared" si="97"/>
        <v>398</v>
      </c>
      <c r="E420" s="23">
        <f t="shared" si="98"/>
        <v>377</v>
      </c>
      <c r="F420" s="127">
        <f t="shared" si="99"/>
        <v>19900</v>
      </c>
      <c r="G420" s="127">
        <f t="shared" si="100"/>
        <v>56550</v>
      </c>
      <c r="H420" s="6"/>
      <c r="I420" s="3"/>
      <c r="J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T420" s="89"/>
      <c r="AU420" s="89"/>
      <c r="AX420" s="125">
        <v>34113</v>
      </c>
      <c r="AY420" s="59">
        <f t="shared" si="105"/>
        <v>1.0557029177718833</v>
      </c>
      <c r="AZ420" s="59">
        <f>BI420*K36</f>
        <v>19900</v>
      </c>
      <c r="BA420" s="59"/>
      <c r="BB420" s="59"/>
      <c r="BC420" s="59">
        <f>K41*BJ420</f>
        <v>56550</v>
      </c>
      <c r="BD420" s="59"/>
      <c r="BE420" s="59"/>
      <c r="BF420" s="59">
        <f t="shared" si="101"/>
        <v>36650</v>
      </c>
      <c r="BG420" s="60">
        <f>(AY420=AY2099)*AX420</f>
        <v>0</v>
      </c>
      <c r="BH420" s="60">
        <f>(AY420=AY2101)*AX420</f>
        <v>0</v>
      </c>
      <c r="BI420" s="89">
        <v>398</v>
      </c>
      <c r="BJ420" s="89">
        <v>377</v>
      </c>
      <c r="BK420" s="59">
        <f t="shared" si="102"/>
        <v>338349.93795999995</v>
      </c>
      <c r="BL420" s="60">
        <f>(BK420=BK2101)*AX420</f>
        <v>0</v>
      </c>
      <c r="BM420" s="85">
        <f>(BK420=BK2101)*AY420</f>
        <v>0</v>
      </c>
      <c r="BN420" s="85">
        <f t="shared" si="103"/>
        <v>0</v>
      </c>
      <c r="BO420" s="85">
        <f t="shared" si="104"/>
        <v>0</v>
      </c>
      <c r="BP420" s="60">
        <f>(BK420=BK2099)*AX420</f>
        <v>0</v>
      </c>
      <c r="BQ420" s="64">
        <f>(BK420=BK2099)*AY420</f>
        <v>0</v>
      </c>
      <c r="BR420" s="85">
        <f t="shared" si="106"/>
        <v>0</v>
      </c>
      <c r="BS420" s="85">
        <f t="shared" si="107"/>
        <v>0</v>
      </c>
      <c r="BT420" s="59">
        <f>(J19-BI420)*J10</f>
        <v>-167600.00594</v>
      </c>
      <c r="BU420" s="59">
        <f>(J21-BJ420)*J12</f>
        <v>505949.94389999995</v>
      </c>
      <c r="BV420" s="66"/>
      <c r="BW420" s="66"/>
      <c r="BX420" s="67"/>
      <c r="BY420" s="67"/>
      <c r="BZ420" s="67"/>
      <c r="CE420" s="92"/>
      <c r="CF420" s="76"/>
      <c r="CH420" s="67"/>
      <c r="CI420" s="67"/>
      <c r="CJ420" s="67"/>
      <c r="CK420" s="67"/>
      <c r="CL420" s="1"/>
      <c r="CM420" s="1"/>
      <c r="CT420" s="3"/>
      <c r="CU420" s="3"/>
      <c r="CV420" s="3"/>
      <c r="CW420" s="3"/>
      <c r="CX420" s="3"/>
      <c r="CY420" s="3"/>
      <c r="CZ420" s="3"/>
      <c r="DA420" s="3"/>
      <c r="DB420" s="3"/>
      <c r="DC420" s="3"/>
      <c r="DD420" s="3"/>
      <c r="DE420" s="3"/>
      <c r="DF420" s="3"/>
      <c r="DG420" s="3"/>
      <c r="DH420" s="3"/>
      <c r="DI420" s="3"/>
      <c r="DJ420" s="3"/>
      <c r="DK420" s="3"/>
      <c r="DL420" s="3"/>
      <c r="DM420" s="3"/>
      <c r="DN420" s="3"/>
      <c r="DO420" s="3"/>
      <c r="DP420" s="3"/>
      <c r="DQ420" s="3"/>
      <c r="DR420" s="3"/>
      <c r="DS420" s="3"/>
    </row>
    <row r="421" spans="2:123" ht="21" customHeight="1" x14ac:dyDescent="0.25">
      <c r="B421" s="21">
        <f t="shared" si="95"/>
        <v>34120</v>
      </c>
      <c r="C421" s="22">
        <f t="shared" si="96"/>
        <v>1.0318302387267904</v>
      </c>
      <c r="D421" s="23">
        <f t="shared" si="97"/>
        <v>389</v>
      </c>
      <c r="E421" s="23">
        <f t="shared" si="98"/>
        <v>377</v>
      </c>
      <c r="F421" s="127">
        <f t="shared" si="99"/>
        <v>19450</v>
      </c>
      <c r="G421" s="127">
        <f t="shared" si="100"/>
        <v>56550</v>
      </c>
      <c r="H421" s="6"/>
      <c r="I421" s="3"/>
      <c r="J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T421" s="89"/>
      <c r="AU421" s="89"/>
      <c r="AX421" s="125">
        <v>34120</v>
      </c>
      <c r="AY421" s="59">
        <f t="shared" si="105"/>
        <v>1.0318302387267904</v>
      </c>
      <c r="AZ421" s="59">
        <f>BI421*K36</f>
        <v>19450</v>
      </c>
      <c r="BA421" s="59"/>
      <c r="BB421" s="59"/>
      <c r="BC421" s="59">
        <f>K41*BJ421</f>
        <v>56550</v>
      </c>
      <c r="BD421" s="59"/>
      <c r="BE421" s="59"/>
      <c r="BF421" s="59">
        <f t="shared" si="101"/>
        <v>37100</v>
      </c>
      <c r="BG421" s="60">
        <f>(AY421=AY2099)*AX421</f>
        <v>0</v>
      </c>
      <c r="BH421" s="60">
        <f>(AY421=AY2101)*AX421</f>
        <v>0</v>
      </c>
      <c r="BI421" s="89">
        <v>389</v>
      </c>
      <c r="BJ421" s="89">
        <v>377</v>
      </c>
      <c r="BK421" s="59">
        <f t="shared" si="102"/>
        <v>337899.93795999995</v>
      </c>
      <c r="BL421" s="60">
        <f>(BK421=BK2101)*AX421</f>
        <v>0</v>
      </c>
      <c r="BM421" s="85">
        <f>(BK421=BK2101)*AY421</f>
        <v>0</v>
      </c>
      <c r="BN421" s="85">
        <f t="shared" si="103"/>
        <v>0</v>
      </c>
      <c r="BO421" s="85">
        <f t="shared" si="104"/>
        <v>0</v>
      </c>
      <c r="BP421" s="60">
        <f>(BK421=BK2099)*AX421</f>
        <v>0</v>
      </c>
      <c r="BQ421" s="64">
        <f>(BK421=BK2099)*AY421</f>
        <v>0</v>
      </c>
      <c r="BR421" s="85">
        <f t="shared" si="106"/>
        <v>0</v>
      </c>
      <c r="BS421" s="85">
        <f t="shared" si="107"/>
        <v>0</v>
      </c>
      <c r="BT421" s="59">
        <f>(J19-BI421)*J10</f>
        <v>-168050.00594</v>
      </c>
      <c r="BU421" s="59">
        <f>(J21-BJ421)*J12</f>
        <v>505949.94389999995</v>
      </c>
      <c r="BV421" s="66"/>
      <c r="BW421" s="66"/>
      <c r="BX421" s="67"/>
      <c r="BY421" s="67"/>
      <c r="BZ421" s="67"/>
      <c r="CE421" s="92"/>
      <c r="CF421" s="76"/>
      <c r="CH421" s="67"/>
      <c r="CI421" s="67"/>
      <c r="CJ421" s="67"/>
      <c r="CK421" s="67"/>
      <c r="CL421" s="1"/>
      <c r="CM421" s="1"/>
      <c r="CT421" s="3"/>
      <c r="CU421" s="3"/>
      <c r="CV421" s="3"/>
      <c r="CW421" s="3"/>
      <c r="CX421" s="3"/>
      <c r="CY421" s="3"/>
      <c r="CZ421" s="3"/>
      <c r="DA421" s="3"/>
      <c r="DB421" s="3"/>
      <c r="DC421" s="3"/>
      <c r="DD421" s="3"/>
      <c r="DE421" s="3"/>
      <c r="DF421" s="3"/>
      <c r="DG421" s="3"/>
      <c r="DH421" s="3"/>
      <c r="DI421" s="3"/>
      <c r="DJ421" s="3"/>
      <c r="DK421" s="3"/>
      <c r="DL421" s="3"/>
      <c r="DM421" s="3"/>
      <c r="DN421" s="3"/>
      <c r="DO421" s="3"/>
      <c r="DP421" s="3"/>
      <c r="DQ421" s="3"/>
      <c r="DR421" s="3"/>
      <c r="DS421" s="3"/>
    </row>
    <row r="422" spans="2:123" ht="21" customHeight="1" x14ac:dyDescent="0.25">
      <c r="B422" s="21">
        <f t="shared" si="95"/>
        <v>34127</v>
      </c>
      <c r="C422" s="22">
        <f t="shared" si="96"/>
        <v>1.0520547945205478</v>
      </c>
      <c r="D422" s="23">
        <f t="shared" si="97"/>
        <v>384</v>
      </c>
      <c r="E422" s="23">
        <f t="shared" si="98"/>
        <v>365</v>
      </c>
      <c r="F422" s="127">
        <f t="shared" si="99"/>
        <v>19200</v>
      </c>
      <c r="G422" s="127">
        <f t="shared" si="100"/>
        <v>54750</v>
      </c>
      <c r="H422" s="6"/>
      <c r="I422" s="3"/>
      <c r="J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T422" s="89"/>
      <c r="AU422" s="89"/>
      <c r="AX422" s="125">
        <v>34127</v>
      </c>
      <c r="AY422" s="59">
        <f t="shared" si="105"/>
        <v>1.0520547945205478</v>
      </c>
      <c r="AZ422" s="59">
        <f>BI422*K36</f>
        <v>19200</v>
      </c>
      <c r="BA422" s="59"/>
      <c r="BB422" s="59"/>
      <c r="BC422" s="59">
        <f>K41*BJ422</f>
        <v>54750</v>
      </c>
      <c r="BD422" s="59"/>
      <c r="BE422" s="59"/>
      <c r="BF422" s="59">
        <f t="shared" si="101"/>
        <v>35550</v>
      </c>
      <c r="BG422" s="60">
        <f>(AY422=AY2099)*AX422</f>
        <v>0</v>
      </c>
      <c r="BH422" s="60">
        <f>(AY422=AY2101)*AX422</f>
        <v>0</v>
      </c>
      <c r="BI422" s="89">
        <v>384</v>
      </c>
      <c r="BJ422" s="89">
        <v>365</v>
      </c>
      <c r="BK422" s="59">
        <f t="shared" si="102"/>
        <v>339449.93795999995</v>
      </c>
      <c r="BL422" s="60">
        <f>(BK422=BK2101)*AX422</f>
        <v>0</v>
      </c>
      <c r="BM422" s="85">
        <f>(BK422=BK2101)*AY422</f>
        <v>0</v>
      </c>
      <c r="BN422" s="85">
        <f t="shared" si="103"/>
        <v>0</v>
      </c>
      <c r="BO422" s="85">
        <f t="shared" si="104"/>
        <v>0</v>
      </c>
      <c r="BP422" s="60">
        <f>(BK422=BK2099)*AX422</f>
        <v>0</v>
      </c>
      <c r="BQ422" s="64">
        <f>(BK422=BK2099)*AY422</f>
        <v>0</v>
      </c>
      <c r="BR422" s="85">
        <f t="shared" si="106"/>
        <v>0</v>
      </c>
      <c r="BS422" s="85">
        <f t="shared" si="107"/>
        <v>0</v>
      </c>
      <c r="BT422" s="59">
        <f>(J19-BI422)*J10</f>
        <v>-168300.00594</v>
      </c>
      <c r="BU422" s="59">
        <f>(J21-BJ422)*J12</f>
        <v>507749.94389999995</v>
      </c>
      <c r="BV422" s="66"/>
      <c r="BW422" s="66"/>
      <c r="BX422" s="67"/>
      <c r="BY422" s="67"/>
      <c r="BZ422" s="67"/>
      <c r="CE422" s="92"/>
      <c r="CF422" s="76"/>
      <c r="CH422" s="67"/>
      <c r="CI422" s="67"/>
      <c r="CJ422" s="67"/>
      <c r="CK422" s="67"/>
      <c r="CL422" s="1"/>
      <c r="CM422" s="1"/>
      <c r="CT422" s="3"/>
      <c r="CU422" s="3"/>
      <c r="CV422" s="3"/>
      <c r="CW422" s="3"/>
      <c r="CX422" s="3"/>
      <c r="CY422" s="3"/>
      <c r="CZ422" s="3"/>
      <c r="DA422" s="3"/>
      <c r="DB422" s="3"/>
      <c r="DC422" s="3"/>
      <c r="DD422" s="3"/>
      <c r="DE422" s="3"/>
      <c r="DF422" s="3"/>
      <c r="DG422" s="3"/>
      <c r="DH422" s="3"/>
      <c r="DI422" s="3"/>
      <c r="DJ422" s="3"/>
      <c r="DK422" s="3"/>
      <c r="DL422" s="3"/>
      <c r="DM422" s="3"/>
      <c r="DN422" s="3"/>
      <c r="DO422" s="3"/>
      <c r="DP422" s="3"/>
      <c r="DQ422" s="3"/>
      <c r="DR422" s="3"/>
      <c r="DS422" s="3"/>
    </row>
    <row r="423" spans="2:123" ht="21" customHeight="1" x14ac:dyDescent="0.25">
      <c r="B423" s="21">
        <f t="shared" si="95"/>
        <v>34134</v>
      </c>
      <c r="C423" s="22">
        <f t="shared" si="96"/>
        <v>1.0272310595847938</v>
      </c>
      <c r="D423" s="23">
        <f t="shared" si="97"/>
        <v>381</v>
      </c>
      <c r="E423" s="23">
        <f t="shared" si="98"/>
        <v>370.9</v>
      </c>
      <c r="F423" s="127">
        <f t="shared" si="99"/>
        <v>19050</v>
      </c>
      <c r="G423" s="127">
        <f t="shared" si="100"/>
        <v>55635</v>
      </c>
      <c r="H423" s="6"/>
      <c r="I423" s="3"/>
      <c r="J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T423" s="89"/>
      <c r="AU423" s="89"/>
      <c r="AX423" s="125">
        <v>34134</v>
      </c>
      <c r="AY423" s="59">
        <f t="shared" si="105"/>
        <v>1.0272310595847938</v>
      </c>
      <c r="AZ423" s="59">
        <f>BI423*K36</f>
        <v>19050</v>
      </c>
      <c r="BA423" s="59"/>
      <c r="BB423" s="59"/>
      <c r="BC423" s="59">
        <f>K41*BJ423</f>
        <v>55635</v>
      </c>
      <c r="BD423" s="59"/>
      <c r="BE423" s="59"/>
      <c r="BF423" s="59">
        <f t="shared" si="101"/>
        <v>36585</v>
      </c>
      <c r="BG423" s="60">
        <f>(AY423=AY2099)*AX423</f>
        <v>0</v>
      </c>
      <c r="BH423" s="60">
        <f>(AY423=AY2101)*AX423</f>
        <v>0</v>
      </c>
      <c r="BI423" s="89">
        <v>381</v>
      </c>
      <c r="BJ423" s="89">
        <v>370.9</v>
      </c>
      <c r="BK423" s="59">
        <f t="shared" si="102"/>
        <v>338414.93795999995</v>
      </c>
      <c r="BL423" s="60">
        <f>(BK423=BK2101)*AX423</f>
        <v>0</v>
      </c>
      <c r="BM423" s="85">
        <f>(BK423=BK2101)*AY423</f>
        <v>0</v>
      </c>
      <c r="BN423" s="85">
        <f t="shared" si="103"/>
        <v>0</v>
      </c>
      <c r="BO423" s="85">
        <f t="shared" si="104"/>
        <v>0</v>
      </c>
      <c r="BP423" s="60">
        <f>(BK423=BK2099)*AX423</f>
        <v>0</v>
      </c>
      <c r="BQ423" s="64">
        <f>(BK423=BK2099)*AY423</f>
        <v>0</v>
      </c>
      <c r="BR423" s="85">
        <f t="shared" si="106"/>
        <v>0</v>
      </c>
      <c r="BS423" s="85">
        <f t="shared" si="107"/>
        <v>0</v>
      </c>
      <c r="BT423" s="59">
        <f>(J19-BI423)*J10</f>
        <v>-168450.00594</v>
      </c>
      <c r="BU423" s="59">
        <f>(J21-BJ423)*J12</f>
        <v>506864.94389999995</v>
      </c>
      <c r="BV423" s="66"/>
      <c r="BW423" s="66"/>
      <c r="BX423" s="67"/>
      <c r="BY423" s="67"/>
      <c r="BZ423" s="67"/>
      <c r="CE423" s="92"/>
      <c r="CF423" s="76"/>
      <c r="CH423" s="67"/>
      <c r="CI423" s="67"/>
      <c r="CJ423" s="67"/>
      <c r="CK423" s="67"/>
      <c r="CL423" s="1"/>
      <c r="CM423" s="1"/>
      <c r="CT423" s="3"/>
      <c r="CU423" s="3"/>
      <c r="CV423" s="3"/>
      <c r="CW423" s="3"/>
      <c r="CX423" s="3"/>
      <c r="CY423" s="3"/>
      <c r="CZ423" s="3"/>
      <c r="DA423" s="3"/>
      <c r="DB423" s="3"/>
      <c r="DC423" s="3"/>
      <c r="DD423" s="3"/>
      <c r="DE423" s="3"/>
      <c r="DF423" s="3"/>
      <c r="DG423" s="3"/>
      <c r="DH423" s="3"/>
      <c r="DI423" s="3"/>
      <c r="DJ423" s="3"/>
      <c r="DK423" s="3"/>
      <c r="DL423" s="3"/>
      <c r="DM423" s="3"/>
      <c r="DN423" s="3"/>
      <c r="DO423" s="3"/>
      <c r="DP423" s="3"/>
      <c r="DQ423" s="3"/>
      <c r="DR423" s="3"/>
      <c r="DS423" s="3"/>
    </row>
    <row r="424" spans="2:123" ht="21" customHeight="1" x14ac:dyDescent="0.25">
      <c r="B424" s="21">
        <f t="shared" si="95"/>
        <v>34141</v>
      </c>
      <c r="C424" s="22">
        <f t="shared" si="96"/>
        <v>1.0220627325890483</v>
      </c>
      <c r="D424" s="23">
        <f t="shared" si="97"/>
        <v>384.5</v>
      </c>
      <c r="E424" s="23">
        <f t="shared" si="98"/>
        <v>376.2</v>
      </c>
      <c r="F424" s="127">
        <f t="shared" si="99"/>
        <v>19225</v>
      </c>
      <c r="G424" s="127">
        <f t="shared" si="100"/>
        <v>56430</v>
      </c>
      <c r="H424" s="6"/>
      <c r="I424" s="3"/>
      <c r="J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T424" s="89"/>
      <c r="AU424" s="89"/>
      <c r="AX424" s="125">
        <v>34141</v>
      </c>
      <c r="AY424" s="59">
        <f t="shared" si="105"/>
        <v>1.0220627325890483</v>
      </c>
      <c r="AZ424" s="59">
        <f>BI424*K36</f>
        <v>19225</v>
      </c>
      <c r="BA424" s="59"/>
      <c r="BB424" s="59"/>
      <c r="BC424" s="59">
        <f>K41*BJ424</f>
        <v>56430</v>
      </c>
      <c r="BD424" s="59"/>
      <c r="BE424" s="59"/>
      <c r="BF424" s="59">
        <f t="shared" si="101"/>
        <v>37205</v>
      </c>
      <c r="BG424" s="60">
        <f>(AY424=AY2099)*AX424</f>
        <v>0</v>
      </c>
      <c r="BH424" s="60">
        <f>(AY424=AY2101)*AX424</f>
        <v>0</v>
      </c>
      <c r="BI424" s="89">
        <v>384.5</v>
      </c>
      <c r="BJ424" s="89">
        <v>376.2</v>
      </c>
      <c r="BK424" s="59">
        <f t="shared" si="102"/>
        <v>337794.93796000001</v>
      </c>
      <c r="BL424" s="60">
        <f>(BK424=BK2101)*AX424</f>
        <v>0</v>
      </c>
      <c r="BM424" s="85">
        <f>(BK424=BK2101)*AY424</f>
        <v>0</v>
      </c>
      <c r="BN424" s="85">
        <f t="shared" si="103"/>
        <v>0</v>
      </c>
      <c r="BO424" s="85">
        <f t="shared" si="104"/>
        <v>0</v>
      </c>
      <c r="BP424" s="60">
        <f>(BK424=BK2099)*AX424</f>
        <v>0</v>
      </c>
      <c r="BQ424" s="64">
        <f>(BK424=BK2099)*AY424</f>
        <v>0</v>
      </c>
      <c r="BR424" s="85">
        <f t="shared" si="106"/>
        <v>0</v>
      </c>
      <c r="BS424" s="85">
        <f t="shared" si="107"/>
        <v>0</v>
      </c>
      <c r="BT424" s="59">
        <f>(J19-BI424)*J10</f>
        <v>-168275.00594</v>
      </c>
      <c r="BU424" s="59">
        <f>(J21-BJ424)*J12</f>
        <v>506069.94390000001</v>
      </c>
      <c r="BV424" s="66"/>
      <c r="BW424" s="66"/>
      <c r="BX424" s="67"/>
      <c r="BY424" s="67"/>
      <c r="BZ424" s="67"/>
      <c r="CE424" s="92"/>
      <c r="CF424" s="76"/>
      <c r="CH424" s="67"/>
      <c r="CI424" s="67"/>
      <c r="CJ424" s="67"/>
      <c r="CK424" s="67"/>
      <c r="CL424" s="1"/>
      <c r="CM424" s="1"/>
      <c r="CT424" s="3"/>
      <c r="CU424" s="3"/>
      <c r="CV424" s="3"/>
      <c r="CW424" s="3"/>
      <c r="CX424" s="3"/>
      <c r="CY424" s="3"/>
      <c r="CZ424" s="3"/>
      <c r="DA424" s="3"/>
      <c r="DB424" s="3"/>
      <c r="DC424" s="3"/>
      <c r="DD424" s="3"/>
      <c r="DE424" s="3"/>
      <c r="DF424" s="3"/>
      <c r="DG424" s="3"/>
      <c r="DH424" s="3"/>
      <c r="DI424" s="3"/>
      <c r="DJ424" s="3"/>
      <c r="DK424" s="3"/>
      <c r="DL424" s="3"/>
      <c r="DM424" s="3"/>
      <c r="DN424" s="3"/>
      <c r="DO424" s="3"/>
      <c r="DP424" s="3"/>
      <c r="DQ424" s="3"/>
      <c r="DR424" s="3"/>
      <c r="DS424" s="3"/>
    </row>
    <row r="425" spans="2:123" ht="21" customHeight="1" x14ac:dyDescent="0.25">
      <c r="B425" s="21">
        <f t="shared" si="95"/>
        <v>34148</v>
      </c>
      <c r="C425" s="22">
        <f t="shared" si="96"/>
        <v>1.0111630321910696</v>
      </c>
      <c r="D425" s="23">
        <f t="shared" si="97"/>
        <v>389.5</v>
      </c>
      <c r="E425" s="23">
        <f t="shared" si="98"/>
        <v>385.2</v>
      </c>
      <c r="F425" s="127">
        <f t="shared" si="99"/>
        <v>19475</v>
      </c>
      <c r="G425" s="127">
        <f t="shared" si="100"/>
        <v>57780</v>
      </c>
      <c r="H425" s="6"/>
      <c r="I425" s="3"/>
      <c r="J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T425" s="89"/>
      <c r="AU425" s="89"/>
      <c r="AX425" s="125">
        <v>34148</v>
      </c>
      <c r="AY425" s="59">
        <f t="shared" si="105"/>
        <v>1.0111630321910696</v>
      </c>
      <c r="AZ425" s="59">
        <f>BI425*K36</f>
        <v>19475</v>
      </c>
      <c r="BA425" s="59"/>
      <c r="BB425" s="59"/>
      <c r="BC425" s="59">
        <f>K41*BJ425</f>
        <v>57780</v>
      </c>
      <c r="BD425" s="59"/>
      <c r="BE425" s="59"/>
      <c r="BF425" s="59">
        <f t="shared" si="101"/>
        <v>38305</v>
      </c>
      <c r="BG425" s="60">
        <f>(AY425=AY2099)*AX425</f>
        <v>0</v>
      </c>
      <c r="BH425" s="60">
        <f>(AY425=AY2101)*AX425</f>
        <v>0</v>
      </c>
      <c r="BI425" s="89">
        <v>389.5</v>
      </c>
      <c r="BJ425" s="89">
        <v>385.2</v>
      </c>
      <c r="BK425" s="59">
        <f t="shared" si="102"/>
        <v>336694.93796000001</v>
      </c>
      <c r="BL425" s="60">
        <f>(BK425=BK2101)*AX425</f>
        <v>0</v>
      </c>
      <c r="BM425" s="85">
        <f>(BK425=BK2101)*AY425</f>
        <v>0</v>
      </c>
      <c r="BN425" s="85">
        <f t="shared" si="103"/>
        <v>0</v>
      </c>
      <c r="BO425" s="85">
        <f t="shared" si="104"/>
        <v>0</v>
      </c>
      <c r="BP425" s="60">
        <f>(BK425=BK2099)*AX425</f>
        <v>0</v>
      </c>
      <c r="BQ425" s="64">
        <f>(BK425=BK2099)*AY425</f>
        <v>0</v>
      </c>
      <c r="BR425" s="85">
        <f t="shared" si="106"/>
        <v>0</v>
      </c>
      <c r="BS425" s="85">
        <f t="shared" si="107"/>
        <v>0</v>
      </c>
      <c r="BT425" s="59">
        <f>(J19-BI425)*J10</f>
        <v>-168025.00594</v>
      </c>
      <c r="BU425" s="59">
        <f>(J21-BJ425)*J12</f>
        <v>504719.94390000001</v>
      </c>
      <c r="BV425" s="66"/>
      <c r="BW425" s="66"/>
      <c r="BX425" s="67"/>
      <c r="BY425" s="67"/>
      <c r="BZ425" s="67"/>
      <c r="CE425" s="92"/>
      <c r="CF425" s="76"/>
      <c r="CH425" s="67"/>
      <c r="CI425" s="67"/>
      <c r="CJ425" s="67"/>
      <c r="CK425" s="67"/>
      <c r="CL425" s="1"/>
      <c r="CM425" s="1"/>
      <c r="CT425" s="3"/>
      <c r="CU425" s="3"/>
      <c r="CV425" s="3"/>
      <c r="CW425" s="3"/>
      <c r="CX425" s="3"/>
      <c r="CY425" s="3"/>
      <c r="CZ425" s="3"/>
      <c r="DA425" s="3"/>
      <c r="DB425" s="3"/>
      <c r="DC425" s="3"/>
      <c r="DD425" s="3"/>
      <c r="DE425" s="3"/>
      <c r="DF425" s="3"/>
      <c r="DG425" s="3"/>
      <c r="DH425" s="3"/>
      <c r="DI425" s="3"/>
      <c r="DJ425" s="3"/>
      <c r="DK425" s="3"/>
      <c r="DL425" s="3"/>
      <c r="DM425" s="3"/>
      <c r="DN425" s="3"/>
      <c r="DO425" s="3"/>
      <c r="DP425" s="3"/>
      <c r="DQ425" s="3"/>
      <c r="DR425" s="3"/>
      <c r="DS425" s="3"/>
    </row>
    <row r="426" spans="2:123" ht="21" customHeight="1" x14ac:dyDescent="0.25">
      <c r="B426" s="21">
        <f t="shared" si="95"/>
        <v>34155</v>
      </c>
      <c r="C426" s="22">
        <f t="shared" si="96"/>
        <v>1.0327198364008181</v>
      </c>
      <c r="D426" s="23">
        <f t="shared" si="97"/>
        <v>404</v>
      </c>
      <c r="E426" s="23">
        <f t="shared" si="98"/>
        <v>391.2</v>
      </c>
      <c r="F426" s="127">
        <f t="shared" si="99"/>
        <v>20200</v>
      </c>
      <c r="G426" s="127">
        <f t="shared" si="100"/>
        <v>58680</v>
      </c>
      <c r="H426" s="6"/>
      <c r="I426" s="3"/>
      <c r="J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T426" s="89"/>
      <c r="AU426" s="89"/>
      <c r="AX426" s="125">
        <v>34155</v>
      </c>
      <c r="AY426" s="59">
        <f t="shared" si="105"/>
        <v>1.0327198364008181</v>
      </c>
      <c r="AZ426" s="59">
        <f>BI426*K36</f>
        <v>20200</v>
      </c>
      <c r="BA426" s="59"/>
      <c r="BB426" s="59"/>
      <c r="BC426" s="59">
        <f>K41*BJ426</f>
        <v>58680</v>
      </c>
      <c r="BD426" s="59"/>
      <c r="BE426" s="59"/>
      <c r="BF426" s="59">
        <f t="shared" si="101"/>
        <v>38480</v>
      </c>
      <c r="BG426" s="60">
        <f>(AY426=AY2099)*AX426</f>
        <v>0</v>
      </c>
      <c r="BH426" s="60">
        <f>(AY426=AY2101)*AX426</f>
        <v>0</v>
      </c>
      <c r="BI426" s="89">
        <v>404</v>
      </c>
      <c r="BJ426" s="89">
        <v>391.2</v>
      </c>
      <c r="BK426" s="59">
        <f t="shared" si="102"/>
        <v>336519.93796000001</v>
      </c>
      <c r="BL426" s="60">
        <f>(BK426=BK2101)*AX426</f>
        <v>0</v>
      </c>
      <c r="BM426" s="85">
        <f>(BK426=BK2101)*AY426</f>
        <v>0</v>
      </c>
      <c r="BN426" s="85">
        <f t="shared" si="103"/>
        <v>0</v>
      </c>
      <c r="BO426" s="85">
        <f t="shared" si="104"/>
        <v>0</v>
      </c>
      <c r="BP426" s="60">
        <f>(BK426=BK2099)*AX426</f>
        <v>0</v>
      </c>
      <c r="BQ426" s="64">
        <f>(BK426=BK2099)*AY426</f>
        <v>0</v>
      </c>
      <c r="BR426" s="85">
        <f t="shared" si="106"/>
        <v>0</v>
      </c>
      <c r="BS426" s="85">
        <f t="shared" si="107"/>
        <v>0</v>
      </c>
      <c r="BT426" s="59">
        <f>(J19-BI426)*J10</f>
        <v>-167300.00594</v>
      </c>
      <c r="BU426" s="59">
        <f>(J21-BJ426)*J12</f>
        <v>503819.94390000001</v>
      </c>
      <c r="BV426" s="66"/>
      <c r="BW426" s="66"/>
      <c r="BX426" s="67"/>
      <c r="BY426" s="67"/>
      <c r="BZ426" s="67"/>
      <c r="CE426" s="92"/>
      <c r="CF426" s="76"/>
      <c r="CH426" s="67"/>
      <c r="CI426" s="67"/>
      <c r="CJ426" s="67"/>
      <c r="CK426" s="67"/>
      <c r="CL426" s="1"/>
      <c r="CM426" s="1"/>
      <c r="CT426" s="3"/>
      <c r="CU426" s="3"/>
      <c r="CV426" s="3"/>
      <c r="CW426" s="3"/>
      <c r="CX426" s="3"/>
      <c r="CY426" s="3"/>
      <c r="CZ426" s="3"/>
      <c r="DA426" s="3"/>
      <c r="DB426" s="3"/>
      <c r="DC426" s="3"/>
      <c r="DD426" s="3"/>
      <c r="DE426" s="3"/>
      <c r="DF426" s="3"/>
      <c r="DG426" s="3"/>
      <c r="DH426" s="3"/>
      <c r="DI426" s="3"/>
      <c r="DJ426" s="3"/>
      <c r="DK426" s="3"/>
      <c r="DL426" s="3"/>
      <c r="DM426" s="3"/>
      <c r="DN426" s="3"/>
      <c r="DO426" s="3"/>
      <c r="DP426" s="3"/>
      <c r="DQ426" s="3"/>
      <c r="DR426" s="3"/>
      <c r="DS426" s="3"/>
    </row>
    <row r="427" spans="2:123" ht="21" customHeight="1" x14ac:dyDescent="0.25">
      <c r="B427" s="21">
        <f t="shared" si="95"/>
        <v>34162</v>
      </c>
      <c r="C427" s="22">
        <f t="shared" si="96"/>
        <v>1.0323731837879173</v>
      </c>
      <c r="D427" s="23">
        <f t="shared" si="97"/>
        <v>405</v>
      </c>
      <c r="E427" s="23">
        <f t="shared" si="98"/>
        <v>392.3</v>
      </c>
      <c r="F427" s="127">
        <f t="shared" si="99"/>
        <v>20250</v>
      </c>
      <c r="G427" s="127">
        <f t="shared" si="100"/>
        <v>58845</v>
      </c>
      <c r="H427" s="6"/>
      <c r="I427" s="3"/>
      <c r="J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T427" s="89"/>
      <c r="AU427" s="89"/>
      <c r="AX427" s="125">
        <v>34162</v>
      </c>
      <c r="AY427" s="59">
        <f t="shared" si="105"/>
        <v>1.0323731837879173</v>
      </c>
      <c r="AZ427" s="59">
        <f>BI427*K36</f>
        <v>20250</v>
      </c>
      <c r="BA427" s="59"/>
      <c r="BB427" s="59"/>
      <c r="BC427" s="59">
        <f>K41*BJ427</f>
        <v>58845</v>
      </c>
      <c r="BD427" s="59"/>
      <c r="BE427" s="59"/>
      <c r="BF427" s="59">
        <f t="shared" si="101"/>
        <v>38595</v>
      </c>
      <c r="BG427" s="60">
        <f>(AY427=AY2099)*AX427</f>
        <v>0</v>
      </c>
      <c r="BH427" s="60">
        <f>(AY427=AY2101)*AX427</f>
        <v>0</v>
      </c>
      <c r="BI427" s="89">
        <v>405</v>
      </c>
      <c r="BJ427" s="89">
        <v>392.3</v>
      </c>
      <c r="BK427" s="59">
        <f t="shared" si="102"/>
        <v>336404.93795999995</v>
      </c>
      <c r="BL427" s="60">
        <f>(BK427=BK2101)*AX427</f>
        <v>0</v>
      </c>
      <c r="BM427" s="85">
        <f>(BK427=BK2101)*AY427</f>
        <v>0</v>
      </c>
      <c r="BN427" s="85">
        <f t="shared" si="103"/>
        <v>0</v>
      </c>
      <c r="BO427" s="85">
        <f t="shared" si="104"/>
        <v>0</v>
      </c>
      <c r="BP427" s="60">
        <f>(BK427=BK2099)*AX427</f>
        <v>0</v>
      </c>
      <c r="BQ427" s="64">
        <f>(BK427=BK2099)*AY427</f>
        <v>0</v>
      </c>
      <c r="BR427" s="85">
        <f t="shared" si="106"/>
        <v>0</v>
      </c>
      <c r="BS427" s="85">
        <f t="shared" si="107"/>
        <v>0</v>
      </c>
      <c r="BT427" s="59">
        <f>(J19-BI427)*J10</f>
        <v>-167250.00594</v>
      </c>
      <c r="BU427" s="59">
        <f>(J21-BJ427)*J12</f>
        <v>503654.94389999995</v>
      </c>
      <c r="BV427" s="66"/>
      <c r="BW427" s="66"/>
      <c r="BX427" s="67"/>
      <c r="BY427" s="67"/>
      <c r="BZ427" s="67"/>
      <c r="CE427" s="92"/>
      <c r="CF427" s="76"/>
      <c r="CH427" s="67"/>
      <c r="CI427" s="67"/>
      <c r="CJ427" s="67"/>
      <c r="CK427" s="67"/>
      <c r="CL427" s="1"/>
      <c r="CM427" s="1"/>
      <c r="CT427" s="3"/>
      <c r="CU427" s="3"/>
      <c r="CV427" s="3"/>
      <c r="CW427" s="3"/>
      <c r="CX427" s="3"/>
      <c r="CY427" s="3"/>
      <c r="CZ427" s="3"/>
      <c r="DA427" s="3"/>
      <c r="DB427" s="3"/>
      <c r="DC427" s="3"/>
      <c r="DD427" s="3"/>
      <c r="DE427" s="3"/>
      <c r="DF427" s="3"/>
      <c r="DG427" s="3"/>
      <c r="DH427" s="3"/>
      <c r="DI427" s="3"/>
      <c r="DJ427" s="3"/>
      <c r="DK427" s="3"/>
      <c r="DL427" s="3"/>
      <c r="DM427" s="3"/>
      <c r="DN427" s="3"/>
      <c r="DO427" s="3"/>
      <c r="DP427" s="3"/>
      <c r="DQ427" s="3"/>
      <c r="DR427" s="3"/>
      <c r="DS427" s="3"/>
    </row>
    <row r="428" spans="2:123" ht="21" customHeight="1" x14ac:dyDescent="0.25">
      <c r="B428" s="21">
        <f t="shared" si="95"/>
        <v>34169</v>
      </c>
      <c r="C428" s="22">
        <f t="shared" si="96"/>
        <v>1.0285053929121726</v>
      </c>
      <c r="D428" s="23">
        <f t="shared" si="97"/>
        <v>400.5</v>
      </c>
      <c r="E428" s="23">
        <f t="shared" si="98"/>
        <v>389.4</v>
      </c>
      <c r="F428" s="127">
        <f t="shared" si="99"/>
        <v>20025</v>
      </c>
      <c r="G428" s="127">
        <f t="shared" si="100"/>
        <v>58410</v>
      </c>
      <c r="H428" s="6"/>
      <c r="I428" s="3"/>
      <c r="J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T428" s="89"/>
      <c r="AU428" s="89"/>
      <c r="AX428" s="125">
        <v>34169</v>
      </c>
      <c r="AY428" s="59">
        <f t="shared" si="105"/>
        <v>1.0285053929121726</v>
      </c>
      <c r="AZ428" s="59">
        <f>BI428*K36</f>
        <v>20025</v>
      </c>
      <c r="BA428" s="59"/>
      <c r="BB428" s="59"/>
      <c r="BC428" s="59">
        <f>K41*BJ428</f>
        <v>58410</v>
      </c>
      <c r="BD428" s="59"/>
      <c r="BE428" s="59"/>
      <c r="BF428" s="59">
        <f t="shared" si="101"/>
        <v>38385</v>
      </c>
      <c r="BG428" s="60">
        <f>(AY428=AY2099)*AX428</f>
        <v>0</v>
      </c>
      <c r="BH428" s="60">
        <f>(AY428=AY2101)*AX428</f>
        <v>0</v>
      </c>
      <c r="BI428" s="89">
        <v>400.5</v>
      </c>
      <c r="BJ428" s="89">
        <v>389.4</v>
      </c>
      <c r="BK428" s="59">
        <f t="shared" si="102"/>
        <v>336614.93795999995</v>
      </c>
      <c r="BL428" s="60">
        <f>(BK428=BK2101)*AX428</f>
        <v>0</v>
      </c>
      <c r="BM428" s="85">
        <f>(BK428=BK2101)*AY428</f>
        <v>0</v>
      </c>
      <c r="BN428" s="85">
        <f t="shared" si="103"/>
        <v>0</v>
      </c>
      <c r="BO428" s="85">
        <f t="shared" si="104"/>
        <v>0</v>
      </c>
      <c r="BP428" s="60">
        <f>(BK428=BK2099)*AX428</f>
        <v>0</v>
      </c>
      <c r="BQ428" s="64">
        <f>(BK428=BK2099)*AY428</f>
        <v>0</v>
      </c>
      <c r="BR428" s="85">
        <f t="shared" si="106"/>
        <v>0</v>
      </c>
      <c r="BS428" s="85">
        <f t="shared" si="107"/>
        <v>0</v>
      </c>
      <c r="BT428" s="59">
        <f>(J19-BI428)*J10</f>
        <v>-167475.00594</v>
      </c>
      <c r="BU428" s="59">
        <f>(J21-BJ428)*J12</f>
        <v>504089.94389999995</v>
      </c>
      <c r="BV428" s="66"/>
      <c r="BW428" s="66"/>
      <c r="BX428" s="67"/>
      <c r="BY428" s="67"/>
      <c r="BZ428" s="67"/>
      <c r="CE428" s="92"/>
      <c r="CF428" s="76"/>
      <c r="CH428" s="67"/>
      <c r="CI428" s="67"/>
      <c r="CJ428" s="67"/>
      <c r="CK428" s="67"/>
      <c r="CL428" s="1"/>
      <c r="CM428" s="1"/>
      <c r="CT428" s="3"/>
      <c r="CU428" s="3"/>
      <c r="CV428" s="3"/>
      <c r="CW428" s="3"/>
      <c r="CX428" s="3"/>
      <c r="CY428" s="3"/>
      <c r="CZ428" s="3"/>
      <c r="DA428" s="3"/>
      <c r="DB428" s="3"/>
      <c r="DC428" s="3"/>
      <c r="DD428" s="3"/>
      <c r="DE428" s="3"/>
      <c r="DF428" s="3"/>
      <c r="DG428" s="3"/>
      <c r="DH428" s="3"/>
      <c r="DI428" s="3"/>
      <c r="DJ428" s="3"/>
      <c r="DK428" s="3"/>
      <c r="DL428" s="3"/>
      <c r="DM428" s="3"/>
      <c r="DN428" s="3"/>
      <c r="DO428" s="3"/>
      <c r="DP428" s="3"/>
      <c r="DQ428" s="3"/>
      <c r="DR428" s="3"/>
      <c r="DS428" s="3"/>
    </row>
    <row r="429" spans="2:123" ht="21" customHeight="1" x14ac:dyDescent="0.25">
      <c r="B429" s="21">
        <f t="shared" si="95"/>
        <v>34176</v>
      </c>
      <c r="C429" s="22">
        <f t="shared" si="96"/>
        <v>1.0227272727272727</v>
      </c>
      <c r="D429" s="23">
        <f t="shared" si="97"/>
        <v>416.25</v>
      </c>
      <c r="E429" s="23">
        <f t="shared" si="98"/>
        <v>407</v>
      </c>
      <c r="F429" s="127">
        <f t="shared" si="99"/>
        <v>20812.5</v>
      </c>
      <c r="G429" s="127">
        <f t="shared" si="100"/>
        <v>61050</v>
      </c>
      <c r="H429" s="6"/>
      <c r="I429" s="3"/>
      <c r="J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T429" s="89"/>
      <c r="AU429" s="89"/>
      <c r="AX429" s="125">
        <v>34176</v>
      </c>
      <c r="AY429" s="59">
        <f t="shared" si="105"/>
        <v>1.0227272727272727</v>
      </c>
      <c r="AZ429" s="59">
        <f>BI429*K36</f>
        <v>20812.5</v>
      </c>
      <c r="BA429" s="59"/>
      <c r="BB429" s="59"/>
      <c r="BC429" s="59">
        <f>K41*BJ429</f>
        <v>61050</v>
      </c>
      <c r="BD429" s="59"/>
      <c r="BE429" s="59"/>
      <c r="BF429" s="59">
        <f t="shared" si="101"/>
        <v>40237.5</v>
      </c>
      <c r="BG429" s="60">
        <f>(AY429=AY2099)*AX429</f>
        <v>0</v>
      </c>
      <c r="BH429" s="60">
        <f>(AY429=AY2101)*AX429</f>
        <v>0</v>
      </c>
      <c r="BI429" s="89">
        <v>416.25</v>
      </c>
      <c r="BJ429" s="89">
        <v>407</v>
      </c>
      <c r="BK429" s="59">
        <f t="shared" si="102"/>
        <v>334762.43795999995</v>
      </c>
      <c r="BL429" s="60">
        <f>(BK429=BK2101)*AX429</f>
        <v>0</v>
      </c>
      <c r="BM429" s="85">
        <f>(BK429=BK2101)*AY429</f>
        <v>0</v>
      </c>
      <c r="BN429" s="85">
        <f t="shared" si="103"/>
        <v>0</v>
      </c>
      <c r="BO429" s="85">
        <f t="shared" si="104"/>
        <v>0</v>
      </c>
      <c r="BP429" s="60">
        <f>(BK429=BK2099)*AX429</f>
        <v>0</v>
      </c>
      <c r="BQ429" s="64">
        <f>(BK429=BK2099)*AY429</f>
        <v>0</v>
      </c>
      <c r="BR429" s="85">
        <f t="shared" si="106"/>
        <v>0</v>
      </c>
      <c r="BS429" s="85">
        <f t="shared" si="107"/>
        <v>0</v>
      </c>
      <c r="BT429" s="59">
        <f>(J19-BI429)*J10</f>
        <v>-166687.50594</v>
      </c>
      <c r="BU429" s="59">
        <f>(J21-BJ429)*J12</f>
        <v>501449.94389999995</v>
      </c>
      <c r="BV429" s="66"/>
      <c r="BW429" s="66"/>
      <c r="BX429" s="67"/>
      <c r="BY429" s="67"/>
      <c r="BZ429" s="67"/>
      <c r="CE429" s="92"/>
      <c r="CF429" s="76"/>
      <c r="CH429" s="67"/>
      <c r="CI429" s="67"/>
      <c r="CJ429" s="67"/>
      <c r="CK429" s="67"/>
      <c r="CL429" s="1"/>
      <c r="CM429" s="1"/>
      <c r="CT429" s="3"/>
      <c r="CU429" s="3"/>
      <c r="CV429" s="3"/>
      <c r="CW429" s="3"/>
      <c r="CX429" s="3"/>
      <c r="CY429" s="3"/>
      <c r="CZ429" s="3"/>
      <c r="DA429" s="3"/>
      <c r="DB429" s="3"/>
      <c r="DC429" s="3"/>
      <c r="DD429" s="3"/>
      <c r="DE429" s="3"/>
      <c r="DF429" s="3"/>
      <c r="DG429" s="3"/>
      <c r="DH429" s="3"/>
      <c r="DI429" s="3"/>
      <c r="DJ429" s="3"/>
      <c r="DK429" s="3"/>
      <c r="DL429" s="3"/>
      <c r="DM429" s="3"/>
      <c r="DN429" s="3"/>
      <c r="DO429" s="3"/>
      <c r="DP429" s="3"/>
      <c r="DQ429" s="3"/>
      <c r="DR429" s="3"/>
      <c r="DS429" s="3"/>
    </row>
    <row r="430" spans="2:123" ht="21" customHeight="1" x14ac:dyDescent="0.25">
      <c r="B430" s="21">
        <f t="shared" si="95"/>
        <v>34183</v>
      </c>
      <c r="C430" s="22">
        <f t="shared" si="96"/>
        <v>1.0241443353674715</v>
      </c>
      <c r="D430" s="23">
        <f t="shared" si="97"/>
        <v>386</v>
      </c>
      <c r="E430" s="23">
        <f t="shared" si="98"/>
        <v>376.9</v>
      </c>
      <c r="F430" s="127">
        <f t="shared" si="99"/>
        <v>19300</v>
      </c>
      <c r="G430" s="127">
        <f t="shared" si="100"/>
        <v>56535</v>
      </c>
      <c r="H430" s="6"/>
      <c r="I430" s="3"/>
      <c r="J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T430" s="89"/>
      <c r="AU430" s="89"/>
      <c r="AX430" s="125">
        <v>34183</v>
      </c>
      <c r="AY430" s="59">
        <f t="shared" si="105"/>
        <v>1.0241443353674715</v>
      </c>
      <c r="AZ430" s="59">
        <f>BI430*K36</f>
        <v>19300</v>
      </c>
      <c r="BA430" s="59"/>
      <c r="BB430" s="59"/>
      <c r="BC430" s="59">
        <f>K41*BJ430</f>
        <v>56535</v>
      </c>
      <c r="BD430" s="59"/>
      <c r="BE430" s="59"/>
      <c r="BF430" s="59">
        <f t="shared" si="101"/>
        <v>37235</v>
      </c>
      <c r="BG430" s="60">
        <f>(AY430=AY2099)*AX430</f>
        <v>0</v>
      </c>
      <c r="BH430" s="60">
        <f>(AY430=AY2101)*AX430</f>
        <v>0</v>
      </c>
      <c r="BI430" s="89">
        <v>386</v>
      </c>
      <c r="BJ430" s="89">
        <v>376.9</v>
      </c>
      <c r="BK430" s="59">
        <f t="shared" si="102"/>
        <v>337764.93795999995</v>
      </c>
      <c r="BL430" s="60">
        <f>(BK430=BK2101)*AX430</f>
        <v>0</v>
      </c>
      <c r="BM430" s="85">
        <f>(BK430=BK2101)*AY430</f>
        <v>0</v>
      </c>
      <c r="BN430" s="85">
        <f t="shared" si="103"/>
        <v>0</v>
      </c>
      <c r="BO430" s="85">
        <f t="shared" si="104"/>
        <v>0</v>
      </c>
      <c r="BP430" s="60">
        <f>(BK430=BK2099)*AX430</f>
        <v>0</v>
      </c>
      <c r="BQ430" s="64">
        <f>(BK430=BK2099)*AY430</f>
        <v>0</v>
      </c>
      <c r="BR430" s="85">
        <f t="shared" si="106"/>
        <v>0</v>
      </c>
      <c r="BS430" s="85">
        <f t="shared" si="107"/>
        <v>0</v>
      </c>
      <c r="BT430" s="59">
        <f>(J19-BI430)*J10</f>
        <v>-168200.00594</v>
      </c>
      <c r="BU430" s="59">
        <f>(J21-BJ430)*J12</f>
        <v>505964.94389999995</v>
      </c>
      <c r="BV430" s="66"/>
      <c r="BW430" s="66"/>
      <c r="BX430" s="67"/>
      <c r="BY430" s="67"/>
      <c r="BZ430" s="67"/>
      <c r="CE430" s="92"/>
      <c r="CF430" s="76"/>
      <c r="CH430" s="67"/>
      <c r="CI430" s="67"/>
      <c r="CJ430" s="67"/>
      <c r="CK430" s="67"/>
      <c r="CL430" s="1"/>
      <c r="CM430" s="1"/>
      <c r="CT430" s="3"/>
      <c r="CU430" s="3"/>
      <c r="CV430" s="3"/>
      <c r="CW430" s="3"/>
      <c r="CX430" s="3"/>
      <c r="CY430" s="3"/>
      <c r="CZ430" s="3"/>
      <c r="DA430" s="3"/>
      <c r="DB430" s="3"/>
      <c r="DC430" s="3"/>
      <c r="DD430" s="3"/>
      <c r="DE430" s="3"/>
      <c r="DF430" s="3"/>
      <c r="DG430" s="3"/>
      <c r="DH430" s="3"/>
      <c r="DI430" s="3"/>
      <c r="DJ430" s="3"/>
      <c r="DK430" s="3"/>
      <c r="DL430" s="3"/>
      <c r="DM430" s="3"/>
      <c r="DN430" s="3"/>
      <c r="DO430" s="3"/>
      <c r="DP430" s="3"/>
      <c r="DQ430" s="3"/>
      <c r="DR430" s="3"/>
      <c r="DS430" s="3"/>
    </row>
    <row r="431" spans="2:123" ht="21" customHeight="1" x14ac:dyDescent="0.25">
      <c r="B431" s="21">
        <f t="shared" si="95"/>
        <v>34190</v>
      </c>
      <c r="C431" s="22">
        <f t="shared" si="96"/>
        <v>1.0419485791610283</v>
      </c>
      <c r="D431" s="23">
        <f t="shared" si="97"/>
        <v>385</v>
      </c>
      <c r="E431" s="23">
        <f t="shared" si="98"/>
        <v>369.5</v>
      </c>
      <c r="F431" s="127">
        <f t="shared" si="99"/>
        <v>19250</v>
      </c>
      <c r="G431" s="127">
        <f t="shared" si="100"/>
        <v>55425</v>
      </c>
      <c r="H431" s="6"/>
      <c r="I431" s="3"/>
      <c r="J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T431" s="89"/>
      <c r="AU431" s="89"/>
      <c r="AX431" s="125">
        <v>34190</v>
      </c>
      <c r="AY431" s="59">
        <f t="shared" si="105"/>
        <v>1.0419485791610283</v>
      </c>
      <c r="AZ431" s="59">
        <f>BI431*K36</f>
        <v>19250</v>
      </c>
      <c r="BA431" s="59"/>
      <c r="BB431" s="59"/>
      <c r="BC431" s="59">
        <f>K41*BJ431</f>
        <v>55425</v>
      </c>
      <c r="BD431" s="59"/>
      <c r="BE431" s="59"/>
      <c r="BF431" s="59">
        <f t="shared" si="101"/>
        <v>36175</v>
      </c>
      <c r="BG431" s="60">
        <f>(AY431=AY2099)*AX431</f>
        <v>0</v>
      </c>
      <c r="BH431" s="60">
        <f>(AY431=AY2101)*AX431</f>
        <v>0</v>
      </c>
      <c r="BI431" s="89">
        <v>385</v>
      </c>
      <c r="BJ431" s="89">
        <v>369.5</v>
      </c>
      <c r="BK431" s="59">
        <f t="shared" si="102"/>
        <v>338824.93795999995</v>
      </c>
      <c r="BL431" s="60">
        <f>(BK431=BK2101)*AX431</f>
        <v>0</v>
      </c>
      <c r="BM431" s="85">
        <f>(BK431=BK2101)*AY431</f>
        <v>0</v>
      </c>
      <c r="BN431" s="85">
        <f t="shared" si="103"/>
        <v>0</v>
      </c>
      <c r="BO431" s="85">
        <f t="shared" si="104"/>
        <v>0</v>
      </c>
      <c r="BP431" s="60">
        <f>(BK431=BK2099)*AX431</f>
        <v>0</v>
      </c>
      <c r="BQ431" s="64">
        <f>(BK431=BK2099)*AY431</f>
        <v>0</v>
      </c>
      <c r="BR431" s="85">
        <f t="shared" si="106"/>
        <v>0</v>
      </c>
      <c r="BS431" s="85">
        <f t="shared" si="107"/>
        <v>0</v>
      </c>
      <c r="BT431" s="59">
        <f>(J19-BI431)*J10</f>
        <v>-168250.00594</v>
      </c>
      <c r="BU431" s="59">
        <f>(J21-BJ431)*J12</f>
        <v>507074.94389999995</v>
      </c>
      <c r="BV431" s="66"/>
      <c r="BW431" s="66"/>
      <c r="BX431" s="67"/>
      <c r="BY431" s="67"/>
      <c r="BZ431" s="67"/>
      <c r="CE431" s="92"/>
      <c r="CF431" s="76"/>
      <c r="CH431" s="67"/>
      <c r="CI431" s="67"/>
      <c r="CJ431" s="67"/>
      <c r="CK431" s="67"/>
      <c r="CL431" s="1"/>
      <c r="CM431" s="1"/>
      <c r="CT431" s="3"/>
      <c r="CU431" s="3"/>
      <c r="CV431" s="3"/>
      <c r="CW431" s="3"/>
      <c r="CX431" s="3"/>
      <c r="CY431" s="3"/>
      <c r="CZ431" s="3"/>
      <c r="DA431" s="3"/>
      <c r="DB431" s="3"/>
      <c r="DC431" s="3"/>
      <c r="DD431" s="3"/>
      <c r="DE431" s="3"/>
      <c r="DF431" s="3"/>
      <c r="DG431" s="3"/>
      <c r="DH431" s="3"/>
      <c r="DI431" s="3"/>
      <c r="DJ431" s="3"/>
      <c r="DK431" s="3"/>
      <c r="DL431" s="3"/>
      <c r="DM431" s="3"/>
      <c r="DN431" s="3"/>
      <c r="DO431" s="3"/>
      <c r="DP431" s="3"/>
      <c r="DQ431" s="3"/>
      <c r="DR431" s="3"/>
      <c r="DS431" s="3"/>
    </row>
    <row r="432" spans="2:123" ht="21" customHeight="1" x14ac:dyDescent="0.25">
      <c r="B432" s="21">
        <f t="shared" si="95"/>
        <v>34197</v>
      </c>
      <c r="C432" s="22">
        <f t="shared" si="96"/>
        <v>1.0356377277599143</v>
      </c>
      <c r="D432" s="23">
        <f t="shared" si="97"/>
        <v>386.5</v>
      </c>
      <c r="E432" s="23">
        <f t="shared" si="98"/>
        <v>373.2</v>
      </c>
      <c r="F432" s="127">
        <f t="shared" si="99"/>
        <v>19325</v>
      </c>
      <c r="G432" s="127">
        <f t="shared" si="100"/>
        <v>55980</v>
      </c>
      <c r="H432" s="6"/>
      <c r="I432" s="3"/>
      <c r="J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T432" s="89"/>
      <c r="AU432" s="89"/>
      <c r="AX432" s="125">
        <v>34197</v>
      </c>
      <c r="AY432" s="59">
        <f t="shared" si="105"/>
        <v>1.0356377277599143</v>
      </c>
      <c r="AZ432" s="59">
        <f>BI432*K36</f>
        <v>19325</v>
      </c>
      <c r="BA432" s="59"/>
      <c r="BB432" s="59"/>
      <c r="BC432" s="59">
        <f>K41*BJ432</f>
        <v>55980</v>
      </c>
      <c r="BD432" s="59"/>
      <c r="BE432" s="59"/>
      <c r="BF432" s="59">
        <f t="shared" si="101"/>
        <v>36655</v>
      </c>
      <c r="BG432" s="60">
        <f>(AY432=AY2099)*AX432</f>
        <v>0</v>
      </c>
      <c r="BH432" s="60">
        <f>(AY432=AY2101)*AX432</f>
        <v>0</v>
      </c>
      <c r="BI432" s="89">
        <v>386.5</v>
      </c>
      <c r="BJ432" s="89">
        <v>373.2</v>
      </c>
      <c r="BK432" s="59">
        <f t="shared" si="102"/>
        <v>338344.93796000001</v>
      </c>
      <c r="BL432" s="60">
        <f>(BK432=BK2101)*AX432</f>
        <v>0</v>
      </c>
      <c r="BM432" s="85">
        <f>(BK432=BK2101)*AY432</f>
        <v>0</v>
      </c>
      <c r="BN432" s="85">
        <f t="shared" si="103"/>
        <v>0</v>
      </c>
      <c r="BO432" s="85">
        <f t="shared" si="104"/>
        <v>0</v>
      </c>
      <c r="BP432" s="60">
        <f>(BK432=BK2099)*AX432</f>
        <v>0</v>
      </c>
      <c r="BQ432" s="64">
        <f>(BK432=BK2099)*AY432</f>
        <v>0</v>
      </c>
      <c r="BR432" s="85">
        <f t="shared" si="106"/>
        <v>0</v>
      </c>
      <c r="BS432" s="85">
        <f t="shared" si="107"/>
        <v>0</v>
      </c>
      <c r="BT432" s="59">
        <f>(J19-BI432)*J10</f>
        <v>-168175.00594</v>
      </c>
      <c r="BU432" s="59">
        <f>(J21-BJ432)*J12</f>
        <v>506519.94390000001</v>
      </c>
      <c r="BV432" s="66"/>
      <c r="BW432" s="66"/>
      <c r="BX432" s="67"/>
      <c r="BY432" s="67"/>
      <c r="BZ432" s="67"/>
      <c r="CE432" s="92"/>
      <c r="CF432" s="76"/>
      <c r="CH432" s="67"/>
      <c r="CI432" s="67"/>
      <c r="CJ432" s="67"/>
      <c r="CK432" s="67"/>
      <c r="CL432" s="1"/>
      <c r="CM432" s="1"/>
      <c r="CT432" s="3"/>
      <c r="CU432" s="3"/>
      <c r="CV432" s="3"/>
      <c r="CW432" s="3"/>
      <c r="CX432" s="3"/>
      <c r="CY432" s="3"/>
      <c r="CZ432" s="3"/>
      <c r="DA432" s="3"/>
      <c r="DB432" s="3"/>
      <c r="DC432" s="3"/>
      <c r="DD432" s="3"/>
      <c r="DE432" s="3"/>
      <c r="DF432" s="3"/>
      <c r="DG432" s="3"/>
      <c r="DH432" s="3"/>
      <c r="DI432" s="3"/>
      <c r="DJ432" s="3"/>
      <c r="DK432" s="3"/>
      <c r="DL432" s="3"/>
      <c r="DM432" s="3"/>
      <c r="DN432" s="3"/>
      <c r="DO432" s="3"/>
      <c r="DP432" s="3"/>
      <c r="DQ432" s="3"/>
      <c r="DR432" s="3"/>
      <c r="DS432" s="3"/>
    </row>
    <row r="433" spans="2:123" ht="21" customHeight="1" x14ac:dyDescent="0.25">
      <c r="B433" s="21">
        <f t="shared" si="95"/>
        <v>34204</v>
      </c>
      <c r="C433" s="22">
        <f t="shared" si="96"/>
        <v>1.0322405852072609</v>
      </c>
      <c r="D433" s="23">
        <f t="shared" si="97"/>
        <v>381</v>
      </c>
      <c r="E433" s="23">
        <f t="shared" si="98"/>
        <v>369.1</v>
      </c>
      <c r="F433" s="127">
        <f t="shared" si="99"/>
        <v>19050</v>
      </c>
      <c r="G433" s="127">
        <f t="shared" si="100"/>
        <v>55365</v>
      </c>
      <c r="H433" s="6"/>
      <c r="I433" s="3"/>
      <c r="J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T433" s="89"/>
      <c r="AU433" s="89"/>
      <c r="AX433" s="125">
        <v>34204</v>
      </c>
      <c r="AY433" s="59">
        <f t="shared" si="105"/>
        <v>1.0322405852072609</v>
      </c>
      <c r="AZ433" s="59">
        <f>BI433*K36</f>
        <v>19050</v>
      </c>
      <c r="BA433" s="59"/>
      <c r="BB433" s="59"/>
      <c r="BC433" s="59">
        <f>K41*BJ433</f>
        <v>55365</v>
      </c>
      <c r="BD433" s="59"/>
      <c r="BE433" s="59"/>
      <c r="BF433" s="59">
        <f t="shared" si="101"/>
        <v>36315</v>
      </c>
      <c r="BG433" s="60">
        <f>(AY433=AY2099)*AX433</f>
        <v>0</v>
      </c>
      <c r="BH433" s="60">
        <f>(AY433=AY2101)*AX433</f>
        <v>0</v>
      </c>
      <c r="BI433" s="89">
        <v>381</v>
      </c>
      <c r="BJ433" s="89">
        <v>369.1</v>
      </c>
      <c r="BK433" s="59">
        <f t="shared" si="102"/>
        <v>338684.93796000001</v>
      </c>
      <c r="BL433" s="60">
        <f>(BK433=BK2101)*AX433</f>
        <v>0</v>
      </c>
      <c r="BM433" s="85">
        <f>(BK433=BK2101)*AY433</f>
        <v>0</v>
      </c>
      <c r="BN433" s="85">
        <f t="shared" si="103"/>
        <v>0</v>
      </c>
      <c r="BO433" s="85">
        <f t="shared" si="104"/>
        <v>0</v>
      </c>
      <c r="BP433" s="60">
        <f>(BK433=BK2099)*AX433</f>
        <v>0</v>
      </c>
      <c r="BQ433" s="64">
        <f>(BK433=BK2099)*AY433</f>
        <v>0</v>
      </c>
      <c r="BR433" s="85">
        <v>0</v>
      </c>
      <c r="BS433" s="85">
        <v>0</v>
      </c>
      <c r="BT433" s="59">
        <f>(J19-BI433)*J10</f>
        <v>-168450.00594</v>
      </c>
      <c r="BU433" s="59">
        <f>(J21-BJ433)*J12</f>
        <v>507134.94390000001</v>
      </c>
      <c r="BV433" s="66"/>
      <c r="BW433" s="66"/>
      <c r="BX433" s="67"/>
      <c r="BY433" s="67"/>
      <c r="BZ433" s="67"/>
      <c r="CE433" s="92"/>
      <c r="CF433" s="76"/>
      <c r="CH433" s="67"/>
      <c r="CI433" s="67"/>
      <c r="CJ433" s="67"/>
      <c r="CK433" s="67"/>
      <c r="CL433" s="1"/>
      <c r="CM433" s="1"/>
      <c r="CT433" s="3"/>
      <c r="CU433" s="3"/>
      <c r="CV433" s="3"/>
      <c r="CW433" s="3"/>
      <c r="CX433" s="3"/>
      <c r="CY433" s="3"/>
      <c r="CZ433" s="3"/>
      <c r="DA433" s="3"/>
      <c r="DB433" s="3"/>
      <c r="DC433" s="3"/>
      <c r="DD433" s="3"/>
      <c r="DE433" s="3"/>
      <c r="DF433" s="3"/>
      <c r="DG433" s="3"/>
      <c r="DH433" s="3"/>
      <c r="DI433" s="3"/>
      <c r="DJ433" s="3"/>
      <c r="DK433" s="3"/>
      <c r="DL433" s="3"/>
      <c r="DM433" s="3"/>
      <c r="DN433" s="3"/>
      <c r="DO433" s="3"/>
      <c r="DP433" s="3"/>
      <c r="DQ433" s="3"/>
      <c r="DR433" s="3"/>
      <c r="DS433" s="3"/>
    </row>
    <row r="434" spans="2:123" ht="21" customHeight="1" x14ac:dyDescent="0.25">
      <c r="B434" s="21">
        <f t="shared" si="95"/>
        <v>34211</v>
      </c>
      <c r="C434" s="22">
        <f t="shared" si="96"/>
        <v>1.0238554881412023</v>
      </c>
      <c r="D434" s="23">
        <f t="shared" si="97"/>
        <v>371.25</v>
      </c>
      <c r="E434" s="23">
        <f t="shared" si="98"/>
        <v>362.6</v>
      </c>
      <c r="F434" s="127">
        <f t="shared" si="99"/>
        <v>18562.5</v>
      </c>
      <c r="G434" s="127">
        <f t="shared" si="100"/>
        <v>54390</v>
      </c>
      <c r="H434" s="6"/>
      <c r="I434" s="3"/>
      <c r="J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T434" s="89"/>
      <c r="AU434" s="89"/>
      <c r="AX434" s="125">
        <v>34211</v>
      </c>
      <c r="AY434" s="59">
        <f t="shared" si="105"/>
        <v>1.0238554881412023</v>
      </c>
      <c r="AZ434" s="59">
        <f>BI434*K36</f>
        <v>18562.5</v>
      </c>
      <c r="BA434" s="59"/>
      <c r="BB434" s="59"/>
      <c r="BC434" s="59">
        <f>K41*BJ434</f>
        <v>54390</v>
      </c>
      <c r="BD434" s="59"/>
      <c r="BE434" s="59"/>
      <c r="BF434" s="59">
        <f t="shared" si="101"/>
        <v>35827.5</v>
      </c>
      <c r="BG434" s="60">
        <f>(AY434=AY2099)*AX434</f>
        <v>0</v>
      </c>
      <c r="BH434" s="60">
        <f>(AY434=AY2101)*AX434</f>
        <v>0</v>
      </c>
      <c r="BI434" s="89">
        <v>371.25</v>
      </c>
      <c r="BJ434" s="89">
        <v>362.6</v>
      </c>
      <c r="BK434" s="59">
        <f t="shared" si="102"/>
        <v>339172.43796000001</v>
      </c>
      <c r="BL434" s="60">
        <f>(BK434=BK2101)*AX434</f>
        <v>0</v>
      </c>
      <c r="BM434" s="85">
        <f>(BK434=BK2101)*AY434</f>
        <v>0</v>
      </c>
      <c r="BN434" s="85">
        <f t="shared" si="103"/>
        <v>0</v>
      </c>
      <c r="BO434" s="85">
        <f t="shared" si="104"/>
        <v>0</v>
      </c>
      <c r="BP434" s="60">
        <f>(BK434=BK2099)*AX434</f>
        <v>0</v>
      </c>
      <c r="BQ434" s="64">
        <f>(BK434=BK2099)*AY434</f>
        <v>0</v>
      </c>
      <c r="BR434" s="85">
        <f t="shared" ref="BR434:BR465" si="108">(BQ434&gt;0)*BI434</f>
        <v>0</v>
      </c>
      <c r="BS434" s="85">
        <f t="shared" ref="BS434:BS465" si="109">(BQ434&gt;0)*BJ434</f>
        <v>0</v>
      </c>
      <c r="BT434" s="59">
        <f>(J19-BI434)*J10</f>
        <v>-168937.50594</v>
      </c>
      <c r="BU434" s="59">
        <f>(J21-BJ434)*J12</f>
        <v>508109.94390000001</v>
      </c>
      <c r="BV434" s="66"/>
      <c r="BW434" s="66"/>
      <c r="BX434" s="67"/>
      <c r="BY434" s="67"/>
      <c r="BZ434" s="67"/>
      <c r="CE434" s="92"/>
      <c r="CF434" s="76"/>
      <c r="CH434" s="67"/>
      <c r="CI434" s="67"/>
      <c r="CJ434" s="67"/>
      <c r="CK434" s="67"/>
      <c r="CL434" s="1"/>
      <c r="CM434" s="1"/>
      <c r="CT434" s="3"/>
      <c r="CU434" s="3"/>
      <c r="CV434" s="3"/>
      <c r="CW434" s="3"/>
      <c r="CX434" s="3"/>
      <c r="CY434" s="3"/>
      <c r="CZ434" s="3"/>
      <c r="DA434" s="3"/>
      <c r="DB434" s="3"/>
      <c r="DC434" s="3"/>
      <c r="DD434" s="3"/>
      <c r="DE434" s="3"/>
      <c r="DF434" s="3"/>
      <c r="DG434" s="3"/>
      <c r="DH434" s="3"/>
      <c r="DI434" s="3"/>
      <c r="DJ434" s="3"/>
      <c r="DK434" s="3"/>
      <c r="DL434" s="3"/>
      <c r="DM434" s="3"/>
      <c r="DN434" s="3"/>
      <c r="DO434" s="3"/>
      <c r="DP434" s="3"/>
      <c r="DQ434" s="3"/>
      <c r="DR434" s="3"/>
      <c r="DS434" s="3"/>
    </row>
    <row r="435" spans="2:123" ht="21" customHeight="1" x14ac:dyDescent="0.25">
      <c r="B435" s="21">
        <f t="shared" si="95"/>
        <v>34218</v>
      </c>
      <c r="C435" s="22">
        <f t="shared" si="96"/>
        <v>1.0157142857142858</v>
      </c>
      <c r="D435" s="23">
        <f t="shared" si="97"/>
        <v>355.5</v>
      </c>
      <c r="E435" s="23">
        <f t="shared" si="98"/>
        <v>350</v>
      </c>
      <c r="F435" s="127">
        <f t="shared" si="99"/>
        <v>17775</v>
      </c>
      <c r="G435" s="127">
        <f t="shared" si="100"/>
        <v>52500</v>
      </c>
      <c r="H435" s="6"/>
      <c r="I435" s="3"/>
      <c r="J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T435" s="89"/>
      <c r="AU435" s="89"/>
      <c r="AX435" s="125">
        <v>34218</v>
      </c>
      <c r="AY435" s="59">
        <f t="shared" si="105"/>
        <v>1.0157142857142858</v>
      </c>
      <c r="AZ435" s="59">
        <f>BI435*K36</f>
        <v>17775</v>
      </c>
      <c r="BA435" s="59"/>
      <c r="BB435" s="59"/>
      <c r="BC435" s="59">
        <f>K41*BJ435</f>
        <v>52500</v>
      </c>
      <c r="BD435" s="59"/>
      <c r="BE435" s="59"/>
      <c r="BF435" s="59">
        <f t="shared" si="101"/>
        <v>34725</v>
      </c>
      <c r="BG435" s="60">
        <f>(AY435=AY2099)*AX435</f>
        <v>0</v>
      </c>
      <c r="BH435" s="60">
        <f>(AY435=AY2101)*AX435</f>
        <v>0</v>
      </c>
      <c r="BI435" s="89">
        <v>355.5</v>
      </c>
      <c r="BJ435" s="89">
        <v>350</v>
      </c>
      <c r="BK435" s="59">
        <f t="shared" si="102"/>
        <v>340274.93795999995</v>
      </c>
      <c r="BL435" s="60">
        <f>(BK435=BK2101)*AX435</f>
        <v>0</v>
      </c>
      <c r="BM435" s="85">
        <f>(BK435=BK2101)*AY435</f>
        <v>0</v>
      </c>
      <c r="BN435" s="85">
        <f t="shared" si="103"/>
        <v>0</v>
      </c>
      <c r="BO435" s="85">
        <f t="shared" si="104"/>
        <v>0</v>
      </c>
      <c r="BP435" s="60">
        <f>(BK435=BK2099)*AX435</f>
        <v>0</v>
      </c>
      <c r="BQ435" s="64">
        <f>(BK435=BK2099)*AY435</f>
        <v>0</v>
      </c>
      <c r="BR435" s="85">
        <f t="shared" si="108"/>
        <v>0</v>
      </c>
      <c r="BS435" s="85">
        <f t="shared" si="109"/>
        <v>0</v>
      </c>
      <c r="BT435" s="59">
        <f>(J19-BI435)*J10</f>
        <v>-169725.00594</v>
      </c>
      <c r="BU435" s="59">
        <f>(J21-BJ435)*J12</f>
        <v>509999.94389999995</v>
      </c>
      <c r="BV435" s="66"/>
      <c r="BW435" s="66"/>
      <c r="BX435" s="67"/>
      <c r="BY435" s="67"/>
      <c r="BZ435" s="67"/>
      <c r="CE435" s="92"/>
      <c r="CF435" s="76"/>
      <c r="CH435" s="67"/>
      <c r="CI435" s="67"/>
      <c r="CJ435" s="67"/>
      <c r="CK435" s="67"/>
      <c r="CL435" s="1"/>
      <c r="CM435" s="1"/>
      <c r="CT435" s="3"/>
      <c r="CU435" s="3"/>
      <c r="CV435" s="3"/>
      <c r="CW435" s="3"/>
      <c r="CX435" s="3"/>
      <c r="CY435" s="3"/>
      <c r="CZ435" s="3"/>
      <c r="DA435" s="3"/>
      <c r="DB435" s="3"/>
      <c r="DC435" s="3"/>
      <c r="DD435" s="3"/>
      <c r="DE435" s="3"/>
      <c r="DF435" s="3"/>
      <c r="DG435" s="3"/>
      <c r="DH435" s="3"/>
      <c r="DI435" s="3"/>
      <c r="DJ435" s="3"/>
      <c r="DK435" s="3"/>
      <c r="DL435" s="3"/>
      <c r="DM435" s="3"/>
      <c r="DN435" s="3"/>
      <c r="DO435" s="3"/>
      <c r="DP435" s="3"/>
      <c r="DQ435" s="3"/>
      <c r="DR435" s="3"/>
      <c r="DS435" s="3"/>
    </row>
    <row r="436" spans="2:123" ht="21" customHeight="1" x14ac:dyDescent="0.25">
      <c r="B436" s="21">
        <f t="shared" si="95"/>
        <v>34225</v>
      </c>
      <c r="C436" s="22">
        <f t="shared" si="96"/>
        <v>1.0245433789954339</v>
      </c>
      <c r="D436" s="23">
        <f t="shared" si="97"/>
        <v>359</v>
      </c>
      <c r="E436" s="23">
        <f t="shared" si="98"/>
        <v>350.4</v>
      </c>
      <c r="F436" s="127">
        <f t="shared" si="99"/>
        <v>17950</v>
      </c>
      <c r="G436" s="127">
        <f t="shared" si="100"/>
        <v>52560</v>
      </c>
      <c r="H436" s="6"/>
      <c r="I436" s="3"/>
      <c r="J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T436" s="89"/>
      <c r="AU436" s="89"/>
      <c r="AX436" s="125">
        <v>34225</v>
      </c>
      <c r="AY436" s="59">
        <f t="shared" si="105"/>
        <v>1.0245433789954339</v>
      </c>
      <c r="AZ436" s="59">
        <f>BI436*K36</f>
        <v>17950</v>
      </c>
      <c r="BA436" s="59"/>
      <c r="BB436" s="59"/>
      <c r="BC436" s="59">
        <f>K41*BJ436</f>
        <v>52560</v>
      </c>
      <c r="BD436" s="59"/>
      <c r="BE436" s="59"/>
      <c r="BF436" s="59">
        <f t="shared" si="101"/>
        <v>34610</v>
      </c>
      <c r="BG436" s="60">
        <f>(AY436=AY2099)*AX436</f>
        <v>0</v>
      </c>
      <c r="BH436" s="60">
        <f>(AY436=AY2101)*AX436</f>
        <v>0</v>
      </c>
      <c r="BI436" s="89">
        <v>359</v>
      </c>
      <c r="BJ436" s="89">
        <v>350.4</v>
      </c>
      <c r="BK436" s="59">
        <f t="shared" si="102"/>
        <v>340389.93795999995</v>
      </c>
      <c r="BL436" s="60">
        <f>(BK436=BK2101)*AX436</f>
        <v>0</v>
      </c>
      <c r="BM436" s="85">
        <f>(BK436=BK2101)*AY436</f>
        <v>0</v>
      </c>
      <c r="BN436" s="85">
        <f t="shared" si="103"/>
        <v>0</v>
      </c>
      <c r="BO436" s="85">
        <f t="shared" si="104"/>
        <v>0</v>
      </c>
      <c r="BP436" s="60">
        <f>(BK436=BK2099)*AX436</f>
        <v>0</v>
      </c>
      <c r="BQ436" s="64">
        <f>(BK436=BK2099)*AY436</f>
        <v>0</v>
      </c>
      <c r="BR436" s="85">
        <f t="shared" si="108"/>
        <v>0</v>
      </c>
      <c r="BS436" s="85">
        <f t="shared" si="109"/>
        <v>0</v>
      </c>
      <c r="BT436" s="59">
        <f>(J19-BI436)*J10</f>
        <v>-169550.00594</v>
      </c>
      <c r="BU436" s="59">
        <f>(J21-BJ436)*J12</f>
        <v>509939.94389999995</v>
      </c>
      <c r="BV436" s="66"/>
      <c r="BW436" s="66"/>
      <c r="BX436" s="67"/>
      <c r="BY436" s="67"/>
      <c r="BZ436" s="67"/>
      <c r="CE436" s="92"/>
      <c r="CF436" s="76"/>
      <c r="CH436" s="67"/>
      <c r="CI436" s="67"/>
      <c r="CJ436" s="67"/>
      <c r="CK436" s="67"/>
      <c r="CL436" s="1"/>
      <c r="CM436" s="1"/>
      <c r="CT436" s="3"/>
      <c r="CU436" s="3"/>
      <c r="CV436" s="3"/>
      <c r="CW436" s="3"/>
      <c r="CX436" s="3"/>
      <c r="CY436" s="3"/>
      <c r="CZ436" s="3"/>
      <c r="DA436" s="3"/>
      <c r="DB436" s="3"/>
      <c r="DC436" s="3"/>
      <c r="DD436" s="3"/>
      <c r="DE436" s="3"/>
      <c r="DF436" s="3"/>
      <c r="DG436" s="3"/>
      <c r="DH436" s="3"/>
      <c r="DI436" s="3"/>
      <c r="DJ436" s="3"/>
      <c r="DK436" s="3"/>
      <c r="DL436" s="3"/>
      <c r="DM436" s="3"/>
      <c r="DN436" s="3"/>
      <c r="DO436" s="3"/>
      <c r="DP436" s="3"/>
      <c r="DQ436" s="3"/>
      <c r="DR436" s="3"/>
      <c r="DS436" s="3"/>
    </row>
    <row r="437" spans="2:123" ht="21" customHeight="1" x14ac:dyDescent="0.25">
      <c r="B437" s="21">
        <f t="shared" si="95"/>
        <v>34232</v>
      </c>
      <c r="C437" s="22">
        <f t="shared" si="96"/>
        <v>1.0156687185226638</v>
      </c>
      <c r="D437" s="23">
        <f t="shared" si="97"/>
        <v>363</v>
      </c>
      <c r="E437" s="23">
        <f t="shared" si="98"/>
        <v>357.4</v>
      </c>
      <c r="F437" s="127">
        <f t="shared" si="99"/>
        <v>18150</v>
      </c>
      <c r="G437" s="127">
        <f t="shared" si="100"/>
        <v>53610</v>
      </c>
      <c r="H437" s="6"/>
      <c r="I437" s="3"/>
      <c r="J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T437" s="89"/>
      <c r="AU437" s="89"/>
      <c r="AX437" s="125">
        <v>34232</v>
      </c>
      <c r="AY437" s="59">
        <f t="shared" si="105"/>
        <v>1.0156687185226638</v>
      </c>
      <c r="AZ437" s="59">
        <f>BI437*K36</f>
        <v>18150</v>
      </c>
      <c r="BA437" s="59"/>
      <c r="BB437" s="59"/>
      <c r="BC437" s="59">
        <f>K41*BJ437</f>
        <v>53610</v>
      </c>
      <c r="BD437" s="59"/>
      <c r="BE437" s="59"/>
      <c r="BF437" s="59">
        <f t="shared" si="101"/>
        <v>35460</v>
      </c>
      <c r="BG437" s="60">
        <f>(AY437=AY2099)*AX437</f>
        <v>0</v>
      </c>
      <c r="BH437" s="60">
        <f>(AY437=AY2101)*AX437</f>
        <v>0</v>
      </c>
      <c r="BI437" s="89">
        <v>363</v>
      </c>
      <c r="BJ437" s="89">
        <v>357.4</v>
      </c>
      <c r="BK437" s="59">
        <f t="shared" si="102"/>
        <v>339539.93795999995</v>
      </c>
      <c r="BL437" s="60">
        <f>(BK437=BK2101)*AX437</f>
        <v>0</v>
      </c>
      <c r="BM437" s="85">
        <f>(BK437=BK2101)*AY437</f>
        <v>0</v>
      </c>
      <c r="BN437" s="85">
        <f t="shared" si="103"/>
        <v>0</v>
      </c>
      <c r="BO437" s="85">
        <f t="shared" si="104"/>
        <v>0</v>
      </c>
      <c r="BP437" s="60">
        <f>(BK437=BK2099)*AX437</f>
        <v>0</v>
      </c>
      <c r="BQ437" s="64">
        <f>(BK437=BK2099)*AY437</f>
        <v>0</v>
      </c>
      <c r="BR437" s="85">
        <f t="shared" si="108"/>
        <v>0</v>
      </c>
      <c r="BS437" s="85">
        <f t="shared" si="109"/>
        <v>0</v>
      </c>
      <c r="BT437" s="59">
        <f>(J19-BI437)*J10</f>
        <v>-169350.00594</v>
      </c>
      <c r="BU437" s="59">
        <f>(J21-BJ437)*J12</f>
        <v>508889.94389999995</v>
      </c>
      <c r="BV437" s="66"/>
      <c r="BW437" s="66"/>
      <c r="BX437" s="67"/>
      <c r="BY437" s="67"/>
      <c r="BZ437" s="67"/>
      <c r="CE437" s="92"/>
      <c r="CF437" s="76"/>
      <c r="CH437" s="67"/>
      <c r="CI437" s="67"/>
      <c r="CJ437" s="67"/>
      <c r="CK437" s="67"/>
      <c r="CL437" s="1"/>
      <c r="CM437" s="1"/>
      <c r="CT437" s="3"/>
      <c r="CU437" s="3"/>
      <c r="CV437" s="3"/>
      <c r="CW437" s="3"/>
      <c r="CX437" s="3"/>
      <c r="CY437" s="3"/>
      <c r="CZ437" s="3"/>
      <c r="DA437" s="3"/>
      <c r="DB437" s="3"/>
      <c r="DC437" s="3"/>
      <c r="DD437" s="3"/>
      <c r="DE437" s="3"/>
      <c r="DF437" s="3"/>
      <c r="DG437" s="3"/>
      <c r="DH437" s="3"/>
      <c r="DI437" s="3"/>
      <c r="DJ437" s="3"/>
      <c r="DK437" s="3"/>
      <c r="DL437" s="3"/>
      <c r="DM437" s="3"/>
      <c r="DN437" s="3"/>
      <c r="DO437" s="3"/>
      <c r="DP437" s="3"/>
      <c r="DQ437" s="3"/>
      <c r="DR437" s="3"/>
      <c r="DS437" s="3"/>
    </row>
    <row r="438" spans="2:123" ht="21" customHeight="1" x14ac:dyDescent="0.25">
      <c r="B438" s="21">
        <f t="shared" si="95"/>
        <v>34239</v>
      </c>
      <c r="C438" s="22">
        <f t="shared" si="96"/>
        <v>1.0163749294184077</v>
      </c>
      <c r="D438" s="23">
        <f t="shared" si="97"/>
        <v>360</v>
      </c>
      <c r="E438" s="23">
        <f t="shared" si="98"/>
        <v>354.2</v>
      </c>
      <c r="F438" s="127">
        <f t="shared" si="99"/>
        <v>18000</v>
      </c>
      <c r="G438" s="127">
        <f t="shared" si="100"/>
        <v>53130</v>
      </c>
      <c r="H438" s="6"/>
      <c r="I438" s="3"/>
      <c r="J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T438" s="89"/>
      <c r="AU438" s="89"/>
      <c r="AX438" s="125">
        <v>34239</v>
      </c>
      <c r="AY438" s="59">
        <f t="shared" si="105"/>
        <v>1.0163749294184077</v>
      </c>
      <c r="AZ438" s="59">
        <f>BI438*K36</f>
        <v>18000</v>
      </c>
      <c r="BA438" s="59"/>
      <c r="BB438" s="59"/>
      <c r="BC438" s="59">
        <f>K41*BJ438</f>
        <v>53130</v>
      </c>
      <c r="BD438" s="59"/>
      <c r="BE438" s="59"/>
      <c r="BF438" s="59">
        <f t="shared" si="101"/>
        <v>35130</v>
      </c>
      <c r="BG438" s="60">
        <f>(AY438=AY2099)*AX438</f>
        <v>0</v>
      </c>
      <c r="BH438" s="60">
        <f>(AY438=AY2101)*AX438</f>
        <v>0</v>
      </c>
      <c r="BI438" s="89">
        <v>360</v>
      </c>
      <c r="BJ438" s="89">
        <v>354.2</v>
      </c>
      <c r="BK438" s="59">
        <f t="shared" si="102"/>
        <v>339869.93796000001</v>
      </c>
      <c r="BL438" s="60">
        <f>(BK438=BK2101)*AX438</f>
        <v>0</v>
      </c>
      <c r="BM438" s="85">
        <f>(BK438=BK2101)*AY438</f>
        <v>0</v>
      </c>
      <c r="BN438" s="85">
        <f t="shared" si="103"/>
        <v>0</v>
      </c>
      <c r="BO438" s="85">
        <f t="shared" si="104"/>
        <v>0</v>
      </c>
      <c r="BP438" s="60">
        <f>(BK438=BK2099)*AX438</f>
        <v>0</v>
      </c>
      <c r="BQ438" s="64">
        <f>(BK438=BK2099)*AY438</f>
        <v>0</v>
      </c>
      <c r="BR438" s="85">
        <f t="shared" si="108"/>
        <v>0</v>
      </c>
      <c r="BS438" s="85">
        <f t="shared" si="109"/>
        <v>0</v>
      </c>
      <c r="BT438" s="59">
        <f>(J19-BI438)*J10</f>
        <v>-169500.00594</v>
      </c>
      <c r="BU438" s="59">
        <f>(J21-BJ438)*J12</f>
        <v>509369.94390000001</v>
      </c>
      <c r="BV438" s="66"/>
      <c r="BW438" s="66"/>
      <c r="BX438" s="67"/>
      <c r="BY438" s="67"/>
      <c r="BZ438" s="67"/>
      <c r="CE438" s="92"/>
      <c r="CF438" s="76"/>
      <c r="CH438" s="67"/>
      <c r="CI438" s="67"/>
      <c r="CJ438" s="67"/>
      <c r="CK438" s="67"/>
      <c r="CL438" s="1"/>
      <c r="CM438" s="1"/>
      <c r="CT438" s="3"/>
      <c r="CU438" s="3"/>
      <c r="CV438" s="3"/>
      <c r="CW438" s="3"/>
      <c r="CX438" s="3"/>
      <c r="CY438" s="3"/>
      <c r="CZ438" s="3"/>
      <c r="DA438" s="3"/>
      <c r="DB438" s="3"/>
      <c r="DC438" s="3"/>
      <c r="DD438" s="3"/>
      <c r="DE438" s="3"/>
      <c r="DF438" s="3"/>
      <c r="DG438" s="3"/>
      <c r="DH438" s="3"/>
      <c r="DI438" s="3"/>
      <c r="DJ438" s="3"/>
      <c r="DK438" s="3"/>
      <c r="DL438" s="3"/>
      <c r="DM438" s="3"/>
      <c r="DN438" s="3"/>
      <c r="DO438" s="3"/>
      <c r="DP438" s="3"/>
      <c r="DQ438" s="3"/>
      <c r="DR438" s="3"/>
      <c r="DS438" s="3"/>
    </row>
    <row r="439" spans="2:123" ht="21" customHeight="1" x14ac:dyDescent="0.25">
      <c r="B439" s="21">
        <f t="shared" si="95"/>
        <v>34246</v>
      </c>
      <c r="C439" s="22">
        <f t="shared" si="96"/>
        <v>1.0118632240055827</v>
      </c>
      <c r="D439" s="23">
        <f t="shared" si="97"/>
        <v>362.5</v>
      </c>
      <c r="E439" s="23">
        <f t="shared" si="98"/>
        <v>358.25</v>
      </c>
      <c r="F439" s="127">
        <f t="shared" si="99"/>
        <v>18125</v>
      </c>
      <c r="G439" s="127">
        <f t="shared" si="100"/>
        <v>53737.5</v>
      </c>
      <c r="H439" s="6"/>
      <c r="I439" s="3"/>
      <c r="J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T439" s="89"/>
      <c r="AU439" s="89"/>
      <c r="AX439" s="125">
        <v>34246</v>
      </c>
      <c r="AY439" s="59">
        <f t="shared" si="105"/>
        <v>1.0118632240055827</v>
      </c>
      <c r="AZ439" s="59">
        <f>BI439*K36</f>
        <v>18125</v>
      </c>
      <c r="BA439" s="59"/>
      <c r="BB439" s="59"/>
      <c r="BC439" s="59">
        <f>K41*BJ439</f>
        <v>53737.5</v>
      </c>
      <c r="BD439" s="59"/>
      <c r="BE439" s="59"/>
      <c r="BF439" s="59">
        <f t="shared" si="101"/>
        <v>35612.5</v>
      </c>
      <c r="BG439" s="60">
        <f>(AY439=AY2099)*AX439</f>
        <v>0</v>
      </c>
      <c r="BH439" s="60">
        <f>(AY439=AY2101)*AX439</f>
        <v>0</v>
      </c>
      <c r="BI439" s="89">
        <v>362.5</v>
      </c>
      <c r="BJ439" s="89">
        <v>358.25</v>
      </c>
      <c r="BK439" s="59">
        <f t="shared" si="102"/>
        <v>339387.43795999995</v>
      </c>
      <c r="BL439" s="60">
        <f>(BK439=BK2101)*AX439</f>
        <v>0</v>
      </c>
      <c r="BM439" s="85">
        <f>(BK439=BK2101)*AY439</f>
        <v>0</v>
      </c>
      <c r="BN439" s="85">
        <f t="shared" si="103"/>
        <v>0</v>
      </c>
      <c r="BO439" s="85">
        <f t="shared" si="104"/>
        <v>0</v>
      </c>
      <c r="BP439" s="60">
        <f>(BK439=BK2099)*AX439</f>
        <v>0</v>
      </c>
      <c r="BQ439" s="64">
        <f>(BK439=BK2099)*AY439</f>
        <v>0</v>
      </c>
      <c r="BR439" s="85">
        <f t="shared" si="108"/>
        <v>0</v>
      </c>
      <c r="BS439" s="85">
        <f t="shared" si="109"/>
        <v>0</v>
      </c>
      <c r="BT439" s="59">
        <f>(J19-BI439)*J10</f>
        <v>-169375.00594</v>
      </c>
      <c r="BU439" s="59">
        <f>(J21-BJ439)*J12</f>
        <v>508762.44389999995</v>
      </c>
      <c r="BV439" s="66"/>
      <c r="BW439" s="66"/>
      <c r="BX439" s="67"/>
      <c r="BY439" s="67"/>
      <c r="BZ439" s="67"/>
      <c r="CE439" s="92"/>
      <c r="CF439" s="76"/>
      <c r="CH439" s="67"/>
      <c r="CI439" s="67"/>
      <c r="CJ439" s="67"/>
      <c r="CK439" s="67"/>
      <c r="CL439" s="1"/>
      <c r="CM439" s="1"/>
      <c r="CT439" s="3"/>
      <c r="CU439" s="3"/>
      <c r="CV439" s="3"/>
      <c r="CW439" s="3"/>
      <c r="CX439" s="3"/>
      <c r="CY439" s="3"/>
      <c r="CZ439" s="3"/>
      <c r="DA439" s="3"/>
      <c r="DB439" s="3"/>
      <c r="DC439" s="3"/>
      <c r="DD439" s="3"/>
      <c r="DE439" s="3"/>
      <c r="DF439" s="3"/>
      <c r="DG439" s="3"/>
      <c r="DH439" s="3"/>
      <c r="DI439" s="3"/>
      <c r="DJ439" s="3"/>
      <c r="DK439" s="3"/>
      <c r="DL439" s="3"/>
      <c r="DM439" s="3"/>
      <c r="DN439" s="3"/>
      <c r="DO439" s="3"/>
      <c r="DP439" s="3"/>
      <c r="DQ439" s="3"/>
      <c r="DR439" s="3"/>
      <c r="DS439" s="3"/>
    </row>
    <row r="440" spans="2:123" ht="21" customHeight="1" x14ac:dyDescent="0.25">
      <c r="B440" s="21">
        <f t="shared" si="95"/>
        <v>34253</v>
      </c>
      <c r="C440" s="22">
        <f t="shared" si="96"/>
        <v>1.0082304526748971</v>
      </c>
      <c r="D440" s="23">
        <f t="shared" si="97"/>
        <v>367.5</v>
      </c>
      <c r="E440" s="23">
        <f t="shared" si="98"/>
        <v>364.5</v>
      </c>
      <c r="F440" s="127">
        <f t="shared" si="99"/>
        <v>18375</v>
      </c>
      <c r="G440" s="127">
        <f t="shared" si="100"/>
        <v>54675</v>
      </c>
      <c r="H440" s="6"/>
      <c r="I440" s="3"/>
      <c r="J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T440" s="89"/>
      <c r="AU440" s="89"/>
      <c r="AX440" s="125">
        <v>34253</v>
      </c>
      <c r="AY440" s="59">
        <f t="shared" si="105"/>
        <v>1.0082304526748971</v>
      </c>
      <c r="AZ440" s="59">
        <f>BI440*K36</f>
        <v>18375</v>
      </c>
      <c r="BA440" s="59"/>
      <c r="BB440" s="59"/>
      <c r="BC440" s="59">
        <f>K41*BJ440</f>
        <v>54675</v>
      </c>
      <c r="BD440" s="59"/>
      <c r="BE440" s="59"/>
      <c r="BF440" s="59">
        <f t="shared" si="101"/>
        <v>36300</v>
      </c>
      <c r="BG440" s="60">
        <f>(AY440=AY2099)*AX440</f>
        <v>0</v>
      </c>
      <c r="BH440" s="60">
        <f>(AY440=AY2101)*AX440</f>
        <v>0</v>
      </c>
      <c r="BI440" s="89">
        <v>367.5</v>
      </c>
      <c r="BJ440" s="89">
        <v>364.5</v>
      </c>
      <c r="BK440" s="59">
        <f t="shared" si="102"/>
        <v>338699.93795999995</v>
      </c>
      <c r="BL440" s="60">
        <f>(BK440=BK2101)*AX440</f>
        <v>0</v>
      </c>
      <c r="BM440" s="85">
        <f>(BK440=BK2101)*AY440</f>
        <v>0</v>
      </c>
      <c r="BN440" s="85">
        <f t="shared" si="103"/>
        <v>0</v>
      </c>
      <c r="BO440" s="85">
        <f t="shared" si="104"/>
        <v>0</v>
      </c>
      <c r="BP440" s="60">
        <f>(BK440=BK2099)*AX440</f>
        <v>0</v>
      </c>
      <c r="BQ440" s="64">
        <f>(BK440=BK2099)*AY440</f>
        <v>0</v>
      </c>
      <c r="BR440" s="85">
        <f t="shared" si="108"/>
        <v>0</v>
      </c>
      <c r="BS440" s="85">
        <f t="shared" si="109"/>
        <v>0</v>
      </c>
      <c r="BT440" s="59">
        <f>(J19-BI440)*J10</f>
        <v>-169125.00594</v>
      </c>
      <c r="BU440" s="59">
        <f>(J21-BJ440)*J12</f>
        <v>507824.94389999995</v>
      </c>
      <c r="BV440" s="66"/>
      <c r="BW440" s="66"/>
      <c r="BX440" s="67"/>
      <c r="BY440" s="67"/>
      <c r="BZ440" s="67"/>
      <c r="CE440" s="92"/>
      <c r="CF440" s="76"/>
      <c r="CH440" s="67"/>
      <c r="CI440" s="67"/>
      <c r="CJ440" s="67"/>
      <c r="CK440" s="67"/>
      <c r="CL440" s="1"/>
      <c r="CM440" s="1"/>
      <c r="CT440" s="3"/>
      <c r="CU440" s="3"/>
      <c r="CV440" s="3"/>
      <c r="CW440" s="3"/>
      <c r="CX440" s="3"/>
      <c r="CY440" s="3"/>
      <c r="CZ440" s="3"/>
      <c r="DA440" s="3"/>
      <c r="DB440" s="3"/>
      <c r="DC440" s="3"/>
      <c r="DD440" s="3"/>
      <c r="DE440" s="3"/>
      <c r="DF440" s="3"/>
      <c r="DG440" s="3"/>
      <c r="DH440" s="3"/>
      <c r="DI440" s="3"/>
      <c r="DJ440" s="3"/>
      <c r="DK440" s="3"/>
      <c r="DL440" s="3"/>
      <c r="DM440" s="3"/>
      <c r="DN440" s="3"/>
      <c r="DO440" s="3"/>
      <c r="DP440" s="3"/>
      <c r="DQ440" s="3"/>
      <c r="DR440" s="3"/>
      <c r="DS440" s="3"/>
    </row>
    <row r="441" spans="2:123" ht="21" customHeight="1" x14ac:dyDescent="0.25">
      <c r="B441" s="21">
        <f t="shared" si="95"/>
        <v>34260</v>
      </c>
      <c r="C441" s="22">
        <f t="shared" si="96"/>
        <v>1.0190735694822888</v>
      </c>
      <c r="D441" s="23">
        <f t="shared" si="97"/>
        <v>374</v>
      </c>
      <c r="E441" s="23">
        <f t="shared" si="98"/>
        <v>367</v>
      </c>
      <c r="F441" s="127">
        <f t="shared" si="99"/>
        <v>18700</v>
      </c>
      <c r="G441" s="127">
        <f t="shared" si="100"/>
        <v>55050</v>
      </c>
      <c r="H441" s="6"/>
      <c r="I441" s="3"/>
      <c r="J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T441" s="89"/>
      <c r="AU441" s="89"/>
      <c r="AX441" s="125">
        <v>34260</v>
      </c>
      <c r="AY441" s="59">
        <f t="shared" si="105"/>
        <v>1.0190735694822888</v>
      </c>
      <c r="AZ441" s="59">
        <f>BI441*K36</f>
        <v>18700</v>
      </c>
      <c r="BA441" s="59"/>
      <c r="BB441" s="59"/>
      <c r="BC441" s="59">
        <f>K41*BJ441</f>
        <v>55050</v>
      </c>
      <c r="BD441" s="59"/>
      <c r="BE441" s="59"/>
      <c r="BF441" s="59">
        <f t="shared" si="101"/>
        <v>36350</v>
      </c>
      <c r="BG441" s="60">
        <f>(AY441=AY2099)*AX441</f>
        <v>0</v>
      </c>
      <c r="BH441" s="60">
        <f>(AY441=AY2101)*AX441</f>
        <v>0</v>
      </c>
      <c r="BI441" s="89">
        <v>374</v>
      </c>
      <c r="BJ441" s="89">
        <v>367</v>
      </c>
      <c r="BK441" s="59">
        <f t="shared" si="102"/>
        <v>338649.93795999995</v>
      </c>
      <c r="BL441" s="60">
        <f>(BK441=BK2101)*AX441</f>
        <v>0</v>
      </c>
      <c r="BM441" s="85">
        <f>(BK441=BK2101)*AY441</f>
        <v>0</v>
      </c>
      <c r="BN441" s="85">
        <f t="shared" si="103"/>
        <v>0</v>
      </c>
      <c r="BO441" s="85">
        <f t="shared" si="104"/>
        <v>0</v>
      </c>
      <c r="BP441" s="60">
        <f>(BK441=BK2099)*AX441</f>
        <v>0</v>
      </c>
      <c r="BQ441" s="64">
        <f>(BK441=BK2099)*AY441</f>
        <v>0</v>
      </c>
      <c r="BR441" s="85">
        <f t="shared" si="108"/>
        <v>0</v>
      </c>
      <c r="BS441" s="85">
        <f t="shared" si="109"/>
        <v>0</v>
      </c>
      <c r="BT441" s="59">
        <f>(J19-BI441)*J10</f>
        <v>-168800.00594</v>
      </c>
      <c r="BU441" s="59">
        <f>(J21-BJ441)*J12</f>
        <v>507449.94389999995</v>
      </c>
      <c r="BV441" s="66"/>
      <c r="BW441" s="66"/>
      <c r="BX441" s="67"/>
      <c r="BY441" s="67"/>
      <c r="BZ441" s="67"/>
      <c r="CE441" s="92"/>
      <c r="CF441" s="76"/>
      <c r="CH441" s="67"/>
      <c r="CI441" s="67"/>
      <c r="CJ441" s="67"/>
      <c r="CK441" s="67"/>
      <c r="CL441" s="1"/>
      <c r="CM441" s="1"/>
      <c r="CT441" s="3"/>
      <c r="CU441" s="3"/>
      <c r="CV441" s="3"/>
      <c r="CW441" s="3"/>
      <c r="CX441" s="3"/>
      <c r="CY441" s="3"/>
      <c r="CZ441" s="3"/>
      <c r="DA441" s="3"/>
      <c r="DB441" s="3"/>
      <c r="DC441" s="3"/>
      <c r="DD441" s="3"/>
      <c r="DE441" s="3"/>
      <c r="DF441" s="3"/>
      <c r="DG441" s="3"/>
      <c r="DH441" s="3"/>
      <c r="DI441" s="3"/>
      <c r="DJ441" s="3"/>
      <c r="DK441" s="3"/>
      <c r="DL441" s="3"/>
      <c r="DM441" s="3"/>
      <c r="DN441" s="3"/>
      <c r="DO441" s="3"/>
      <c r="DP441" s="3"/>
      <c r="DQ441" s="3"/>
      <c r="DR441" s="3"/>
      <c r="DS441" s="3"/>
    </row>
    <row r="442" spans="2:123" ht="21" customHeight="1" x14ac:dyDescent="0.25">
      <c r="B442" s="21">
        <f t="shared" si="95"/>
        <v>34267</v>
      </c>
      <c r="C442" s="22">
        <f t="shared" si="96"/>
        <v>1.0108695652173914</v>
      </c>
      <c r="D442" s="23">
        <f t="shared" si="97"/>
        <v>372</v>
      </c>
      <c r="E442" s="23">
        <f t="shared" si="98"/>
        <v>368</v>
      </c>
      <c r="F442" s="127">
        <f t="shared" si="99"/>
        <v>18600</v>
      </c>
      <c r="G442" s="127">
        <f t="shared" si="100"/>
        <v>55200</v>
      </c>
      <c r="H442" s="6"/>
      <c r="I442" s="3"/>
      <c r="J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T442" s="89"/>
      <c r="AU442" s="89"/>
      <c r="AX442" s="125">
        <v>34267</v>
      </c>
      <c r="AY442" s="59">
        <f t="shared" si="105"/>
        <v>1.0108695652173914</v>
      </c>
      <c r="AZ442" s="59">
        <f>BI442*K36</f>
        <v>18600</v>
      </c>
      <c r="BA442" s="59"/>
      <c r="BB442" s="59"/>
      <c r="BC442" s="59">
        <f>K41*BJ442</f>
        <v>55200</v>
      </c>
      <c r="BD442" s="59"/>
      <c r="BE442" s="59"/>
      <c r="BF442" s="59">
        <f t="shared" si="101"/>
        <v>36600</v>
      </c>
      <c r="BG442" s="60">
        <f>(AY442=AY2099)*AX442</f>
        <v>0</v>
      </c>
      <c r="BH442" s="60">
        <f>(AY442=AY2101)*AX442</f>
        <v>0</v>
      </c>
      <c r="BI442" s="89">
        <v>372</v>
      </c>
      <c r="BJ442" s="89">
        <v>368</v>
      </c>
      <c r="BK442" s="59">
        <f t="shared" si="102"/>
        <v>338399.93795999995</v>
      </c>
      <c r="BL442" s="60">
        <f>(BK442=BK2101)*AX442</f>
        <v>0</v>
      </c>
      <c r="BM442" s="85">
        <f>(BK442=BK2101)*AY442</f>
        <v>0</v>
      </c>
      <c r="BN442" s="85">
        <f t="shared" si="103"/>
        <v>0</v>
      </c>
      <c r="BO442" s="85">
        <f t="shared" si="104"/>
        <v>0</v>
      </c>
      <c r="BP442" s="60">
        <f>(BK442=BK2099)*AX442</f>
        <v>0</v>
      </c>
      <c r="BQ442" s="64">
        <f>(BK442=BK2099)*AY442</f>
        <v>0</v>
      </c>
      <c r="BR442" s="85">
        <f t="shared" si="108"/>
        <v>0</v>
      </c>
      <c r="BS442" s="85">
        <f t="shared" si="109"/>
        <v>0</v>
      </c>
      <c r="BT442" s="59">
        <f>(J19-BI442)*J10</f>
        <v>-168900.00594</v>
      </c>
      <c r="BU442" s="59">
        <f>(J21-BJ442)*J12</f>
        <v>507299.94389999995</v>
      </c>
      <c r="BV442" s="66"/>
      <c r="BW442" s="66"/>
      <c r="BX442" s="67"/>
      <c r="BY442" s="67"/>
      <c r="BZ442" s="67"/>
      <c r="CE442" s="92"/>
      <c r="CF442" s="76"/>
      <c r="CH442" s="67"/>
      <c r="CI442" s="67"/>
      <c r="CJ442" s="67"/>
      <c r="CK442" s="67"/>
      <c r="CL442" s="1"/>
      <c r="CM442" s="1"/>
      <c r="CT442" s="3"/>
      <c r="CU442" s="3"/>
      <c r="CV442" s="3"/>
      <c r="CW442" s="3"/>
      <c r="CX442" s="3"/>
      <c r="CY442" s="3"/>
      <c r="CZ442" s="3"/>
      <c r="DA442" s="3"/>
      <c r="DB442" s="3"/>
      <c r="DC442" s="3"/>
      <c r="DD442" s="3"/>
      <c r="DE442" s="3"/>
      <c r="DF442" s="3"/>
      <c r="DG442" s="3"/>
      <c r="DH442" s="3"/>
      <c r="DI442" s="3"/>
      <c r="DJ442" s="3"/>
      <c r="DK442" s="3"/>
      <c r="DL442" s="3"/>
      <c r="DM442" s="3"/>
      <c r="DN442" s="3"/>
      <c r="DO442" s="3"/>
      <c r="DP442" s="3"/>
      <c r="DQ442" s="3"/>
      <c r="DR442" s="3"/>
      <c r="DS442" s="3"/>
    </row>
    <row r="443" spans="2:123" ht="21" customHeight="1" x14ac:dyDescent="0.25">
      <c r="B443" s="21">
        <f t="shared" si="95"/>
        <v>34274</v>
      </c>
      <c r="C443" s="22">
        <f t="shared" si="96"/>
        <v>1.0058386411889597</v>
      </c>
      <c r="D443" s="23">
        <f t="shared" si="97"/>
        <v>379</v>
      </c>
      <c r="E443" s="23">
        <f t="shared" si="98"/>
        <v>376.8</v>
      </c>
      <c r="F443" s="127">
        <f t="shared" si="99"/>
        <v>18950</v>
      </c>
      <c r="G443" s="127">
        <f t="shared" si="100"/>
        <v>56520</v>
      </c>
      <c r="H443" s="6"/>
      <c r="I443" s="3"/>
      <c r="J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T443" s="89"/>
      <c r="AU443" s="89"/>
      <c r="AX443" s="125">
        <v>34274</v>
      </c>
      <c r="AY443" s="59">
        <f t="shared" si="105"/>
        <v>1.0058386411889597</v>
      </c>
      <c r="AZ443" s="59">
        <f>BI443*K36</f>
        <v>18950</v>
      </c>
      <c r="BA443" s="59"/>
      <c r="BB443" s="59"/>
      <c r="BC443" s="59">
        <f>K41*BJ443</f>
        <v>56520</v>
      </c>
      <c r="BD443" s="59"/>
      <c r="BE443" s="59"/>
      <c r="BF443" s="59">
        <f t="shared" si="101"/>
        <v>37570</v>
      </c>
      <c r="BG443" s="60">
        <f>(AY443=AY2099)*AX443</f>
        <v>0</v>
      </c>
      <c r="BH443" s="60">
        <f>(AY443=AY2101)*AX443</f>
        <v>0</v>
      </c>
      <c r="BI443" s="89">
        <v>379</v>
      </c>
      <c r="BJ443" s="89">
        <v>376.8</v>
      </c>
      <c r="BK443" s="59">
        <f t="shared" si="102"/>
        <v>337429.93795999995</v>
      </c>
      <c r="BL443" s="60">
        <f>(BK443=BK2101)*AX443</f>
        <v>0</v>
      </c>
      <c r="BM443" s="85">
        <f>(BK443=BK2101)*AY443</f>
        <v>0</v>
      </c>
      <c r="BN443" s="85">
        <f t="shared" si="103"/>
        <v>0</v>
      </c>
      <c r="BO443" s="85">
        <f t="shared" si="104"/>
        <v>0</v>
      </c>
      <c r="BP443" s="60">
        <f>(BK443=BK2099)*AX443</f>
        <v>0</v>
      </c>
      <c r="BQ443" s="64">
        <f>(BK443=BK2099)*AY443</f>
        <v>0</v>
      </c>
      <c r="BR443" s="85">
        <f t="shared" si="108"/>
        <v>0</v>
      </c>
      <c r="BS443" s="85">
        <f t="shared" si="109"/>
        <v>0</v>
      </c>
      <c r="BT443" s="59">
        <f>(J19-BI443)*J10</f>
        <v>-168550.00594</v>
      </c>
      <c r="BU443" s="59">
        <f>(J21-BJ443)*J12</f>
        <v>505979.94389999995</v>
      </c>
      <c r="BV443" s="66"/>
      <c r="BW443" s="66"/>
      <c r="BX443" s="67"/>
      <c r="BY443" s="67"/>
      <c r="BZ443" s="67"/>
      <c r="CE443" s="92"/>
      <c r="CF443" s="76"/>
      <c r="CH443" s="67"/>
      <c r="CI443" s="67"/>
      <c r="CJ443" s="67"/>
      <c r="CK443" s="67"/>
      <c r="CL443" s="1"/>
      <c r="CM443" s="1"/>
      <c r="CT443" s="3"/>
      <c r="CU443" s="3"/>
      <c r="CV443" s="3"/>
      <c r="CW443" s="3"/>
      <c r="CX443" s="3"/>
      <c r="CY443" s="3"/>
      <c r="CZ443" s="3"/>
      <c r="DA443" s="3"/>
      <c r="DB443" s="3"/>
      <c r="DC443" s="3"/>
      <c r="DD443" s="3"/>
      <c r="DE443" s="3"/>
      <c r="DF443" s="3"/>
      <c r="DG443" s="3"/>
      <c r="DH443" s="3"/>
      <c r="DI443" s="3"/>
      <c r="DJ443" s="3"/>
      <c r="DK443" s="3"/>
      <c r="DL443" s="3"/>
      <c r="DM443" s="3"/>
      <c r="DN443" s="3"/>
      <c r="DO443" s="3"/>
      <c r="DP443" s="3"/>
      <c r="DQ443" s="3"/>
      <c r="DR443" s="3"/>
      <c r="DS443" s="3"/>
    </row>
    <row r="444" spans="2:123" ht="21" customHeight="1" x14ac:dyDescent="0.25">
      <c r="B444" s="21">
        <f t="shared" si="95"/>
        <v>34281</v>
      </c>
      <c r="C444" s="22">
        <f t="shared" si="96"/>
        <v>1.0085836909871244</v>
      </c>
      <c r="D444" s="23">
        <f t="shared" si="97"/>
        <v>376</v>
      </c>
      <c r="E444" s="23">
        <f t="shared" si="98"/>
        <v>372.8</v>
      </c>
      <c r="F444" s="127">
        <f t="shared" si="99"/>
        <v>18800</v>
      </c>
      <c r="G444" s="127">
        <f t="shared" si="100"/>
        <v>55920</v>
      </c>
      <c r="H444" s="6"/>
      <c r="I444" s="3"/>
      <c r="J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T444" s="89"/>
      <c r="AU444" s="89"/>
      <c r="AX444" s="125">
        <v>34281</v>
      </c>
      <c r="AY444" s="59">
        <f t="shared" si="105"/>
        <v>1.0085836909871244</v>
      </c>
      <c r="AZ444" s="59">
        <f>BI444*K36</f>
        <v>18800</v>
      </c>
      <c r="BA444" s="59"/>
      <c r="BB444" s="59"/>
      <c r="BC444" s="59">
        <f>K41*BJ444</f>
        <v>55920</v>
      </c>
      <c r="BD444" s="59"/>
      <c r="BE444" s="59"/>
      <c r="BF444" s="59">
        <f t="shared" si="101"/>
        <v>37120</v>
      </c>
      <c r="BG444" s="60">
        <f>(AY444=AY2099)*AX444</f>
        <v>0</v>
      </c>
      <c r="BH444" s="60">
        <f>(AY444=AY2101)*AX444</f>
        <v>0</v>
      </c>
      <c r="BI444" s="89">
        <v>376</v>
      </c>
      <c r="BJ444" s="89">
        <v>372.8</v>
      </c>
      <c r="BK444" s="59">
        <f t="shared" si="102"/>
        <v>337879.93795999995</v>
      </c>
      <c r="BL444" s="60">
        <f>(BK444=BK2101)*AX444</f>
        <v>0</v>
      </c>
      <c r="BM444" s="85">
        <f>(BK444=BK2101)*AY444</f>
        <v>0</v>
      </c>
      <c r="BN444" s="85">
        <f t="shared" si="103"/>
        <v>0</v>
      </c>
      <c r="BO444" s="85">
        <f t="shared" si="104"/>
        <v>0</v>
      </c>
      <c r="BP444" s="60">
        <f>(BK444=BK2099)*AX444</f>
        <v>0</v>
      </c>
      <c r="BQ444" s="64">
        <f>(BK444=BK2099)*AY444</f>
        <v>0</v>
      </c>
      <c r="BR444" s="85">
        <f t="shared" si="108"/>
        <v>0</v>
      </c>
      <c r="BS444" s="85">
        <f t="shared" si="109"/>
        <v>0</v>
      </c>
      <c r="BT444" s="59">
        <f>(J19-BI444)*J10</f>
        <v>-168700.00594</v>
      </c>
      <c r="BU444" s="59">
        <f>(J21-BJ444)*J12</f>
        <v>506579.94389999995</v>
      </c>
      <c r="BV444" s="66"/>
      <c r="BW444" s="66"/>
      <c r="BX444" s="67"/>
      <c r="BY444" s="67"/>
      <c r="BZ444" s="67"/>
      <c r="CE444" s="92"/>
      <c r="CF444" s="76"/>
      <c r="CH444" s="67"/>
      <c r="CI444" s="67"/>
      <c r="CJ444" s="67"/>
      <c r="CK444" s="67"/>
      <c r="CL444" s="1"/>
      <c r="CM444" s="1"/>
      <c r="CT444" s="3"/>
      <c r="CU444" s="3"/>
      <c r="CV444" s="3"/>
      <c r="CW444" s="3"/>
      <c r="CX444" s="3"/>
      <c r="CY444" s="3"/>
      <c r="CZ444" s="3"/>
      <c r="DA444" s="3"/>
      <c r="DB444" s="3"/>
      <c r="DC444" s="3"/>
      <c r="DD444" s="3"/>
      <c r="DE444" s="3"/>
      <c r="DF444" s="3"/>
      <c r="DG444" s="3"/>
      <c r="DH444" s="3"/>
      <c r="DI444" s="3"/>
      <c r="DJ444" s="3"/>
      <c r="DK444" s="3"/>
      <c r="DL444" s="3"/>
      <c r="DM444" s="3"/>
      <c r="DN444" s="3"/>
      <c r="DO444" s="3"/>
      <c r="DP444" s="3"/>
      <c r="DQ444" s="3"/>
      <c r="DR444" s="3"/>
      <c r="DS444" s="3"/>
    </row>
    <row r="445" spans="2:123" ht="21" customHeight="1" x14ac:dyDescent="0.25">
      <c r="B445" s="21">
        <f t="shared" si="95"/>
        <v>34288</v>
      </c>
      <c r="C445" s="22">
        <f t="shared" si="96"/>
        <v>1.0027799841143765</v>
      </c>
      <c r="D445" s="23">
        <f t="shared" si="97"/>
        <v>378.75</v>
      </c>
      <c r="E445" s="23">
        <f t="shared" si="98"/>
        <v>377.7</v>
      </c>
      <c r="F445" s="127">
        <f t="shared" si="99"/>
        <v>18937.5</v>
      </c>
      <c r="G445" s="127">
        <f t="shared" si="100"/>
        <v>56655</v>
      </c>
      <c r="H445" s="6"/>
      <c r="I445" s="3"/>
      <c r="J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T445" s="89"/>
      <c r="AU445" s="89"/>
      <c r="AX445" s="125">
        <v>34288</v>
      </c>
      <c r="AY445" s="59">
        <f t="shared" si="105"/>
        <v>1.0027799841143765</v>
      </c>
      <c r="AZ445" s="59">
        <f>BI445*K36</f>
        <v>18937.5</v>
      </c>
      <c r="BA445" s="59"/>
      <c r="BB445" s="59"/>
      <c r="BC445" s="59">
        <f>K41*BJ445</f>
        <v>56655</v>
      </c>
      <c r="BD445" s="59"/>
      <c r="BE445" s="59"/>
      <c r="BF445" s="59">
        <f t="shared" si="101"/>
        <v>37717.5</v>
      </c>
      <c r="BG445" s="60">
        <f>(AY445=AY2099)*AX445</f>
        <v>0</v>
      </c>
      <c r="BH445" s="60">
        <f>(AY445=AY2101)*AX445</f>
        <v>0</v>
      </c>
      <c r="BI445" s="89">
        <v>378.75</v>
      </c>
      <c r="BJ445" s="89">
        <v>377.7</v>
      </c>
      <c r="BK445" s="59">
        <f t="shared" si="102"/>
        <v>337282.43796000001</v>
      </c>
      <c r="BL445" s="60">
        <f>(BK445=BK2101)*AX445</f>
        <v>0</v>
      </c>
      <c r="BM445" s="85">
        <f>(BK445=BK2101)*AY445</f>
        <v>0</v>
      </c>
      <c r="BN445" s="85">
        <f t="shared" si="103"/>
        <v>0</v>
      </c>
      <c r="BO445" s="85">
        <f t="shared" si="104"/>
        <v>0</v>
      </c>
      <c r="BP445" s="60">
        <f>(BK445=BK2099)*AX445</f>
        <v>0</v>
      </c>
      <c r="BQ445" s="64">
        <f>(BK445=BK2099)*AY445</f>
        <v>0</v>
      </c>
      <c r="BR445" s="85">
        <f t="shared" si="108"/>
        <v>0</v>
      </c>
      <c r="BS445" s="85">
        <f t="shared" si="109"/>
        <v>0</v>
      </c>
      <c r="BT445" s="59">
        <f>(J19-BI445)*J10</f>
        <v>-168562.50594</v>
      </c>
      <c r="BU445" s="59">
        <f>(J21-BJ445)*J12</f>
        <v>505844.94390000001</v>
      </c>
      <c r="BV445" s="66"/>
      <c r="BW445" s="66"/>
      <c r="BX445" s="67"/>
      <c r="BY445" s="67"/>
      <c r="BZ445" s="67"/>
      <c r="CE445" s="92"/>
      <c r="CF445" s="76"/>
      <c r="CH445" s="67"/>
      <c r="CI445" s="67"/>
      <c r="CJ445" s="67"/>
      <c r="CK445" s="67"/>
      <c r="CL445" s="1"/>
      <c r="CM445" s="1"/>
      <c r="CT445" s="3"/>
      <c r="CU445" s="3"/>
      <c r="CV445" s="3"/>
      <c r="CW445" s="3"/>
      <c r="CX445" s="3"/>
      <c r="CY445" s="3"/>
      <c r="CZ445" s="3"/>
      <c r="DA445" s="3"/>
      <c r="DB445" s="3"/>
      <c r="DC445" s="3"/>
      <c r="DD445" s="3"/>
      <c r="DE445" s="3"/>
      <c r="DF445" s="3"/>
      <c r="DG445" s="3"/>
      <c r="DH445" s="3"/>
      <c r="DI445" s="3"/>
      <c r="DJ445" s="3"/>
      <c r="DK445" s="3"/>
      <c r="DL445" s="3"/>
      <c r="DM445" s="3"/>
      <c r="DN445" s="3"/>
      <c r="DO445" s="3"/>
      <c r="DP445" s="3"/>
      <c r="DQ445" s="3"/>
      <c r="DR445" s="3"/>
      <c r="DS445" s="3"/>
    </row>
    <row r="446" spans="2:123" ht="21" customHeight="1" x14ac:dyDescent="0.25">
      <c r="B446" s="21">
        <f t="shared" si="95"/>
        <v>34295</v>
      </c>
      <c r="C446" s="22">
        <f t="shared" si="96"/>
        <v>0.9940278699402787</v>
      </c>
      <c r="D446" s="23">
        <f t="shared" si="97"/>
        <v>374.5</v>
      </c>
      <c r="E446" s="23">
        <f t="shared" si="98"/>
        <v>376.75</v>
      </c>
      <c r="F446" s="127">
        <f t="shared" si="99"/>
        <v>18725</v>
      </c>
      <c r="G446" s="127">
        <f t="shared" si="100"/>
        <v>56512.5</v>
      </c>
      <c r="H446" s="6"/>
      <c r="I446" s="3"/>
      <c r="J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T446" s="89"/>
      <c r="AU446" s="89"/>
      <c r="AX446" s="125">
        <v>34295</v>
      </c>
      <c r="AY446" s="59">
        <f t="shared" si="105"/>
        <v>0.9940278699402787</v>
      </c>
      <c r="AZ446" s="59">
        <f>BI446*K36</f>
        <v>18725</v>
      </c>
      <c r="BA446" s="59"/>
      <c r="BB446" s="59"/>
      <c r="BC446" s="59">
        <f>K41*BJ446</f>
        <v>56512.5</v>
      </c>
      <c r="BD446" s="59"/>
      <c r="BE446" s="59"/>
      <c r="BF446" s="59">
        <f t="shared" si="101"/>
        <v>37787.5</v>
      </c>
      <c r="BG446" s="60">
        <f>(AY446=AY2099)*AX446</f>
        <v>0</v>
      </c>
      <c r="BH446" s="60">
        <f>(AY446=AY2101)*AX446</f>
        <v>0</v>
      </c>
      <c r="BI446" s="89">
        <v>374.5</v>
      </c>
      <c r="BJ446" s="89">
        <v>376.75</v>
      </c>
      <c r="BK446" s="59">
        <f t="shared" si="102"/>
        <v>337212.43795999995</v>
      </c>
      <c r="BL446" s="60">
        <f>(BK446=BK2101)*AX446</f>
        <v>0</v>
      </c>
      <c r="BM446" s="85">
        <f>(BK446=BK2101)*AY446</f>
        <v>0</v>
      </c>
      <c r="BN446" s="85">
        <f t="shared" si="103"/>
        <v>0</v>
      </c>
      <c r="BO446" s="85">
        <f t="shared" si="104"/>
        <v>0</v>
      </c>
      <c r="BP446" s="60">
        <f>(BK446=BK2099)*AX446</f>
        <v>0</v>
      </c>
      <c r="BQ446" s="64">
        <f>(BK446=BK2099)*AY446</f>
        <v>0</v>
      </c>
      <c r="BR446" s="85">
        <f t="shared" si="108"/>
        <v>0</v>
      </c>
      <c r="BS446" s="85">
        <f t="shared" si="109"/>
        <v>0</v>
      </c>
      <c r="BT446" s="59">
        <f>(J19-BI446)*J10</f>
        <v>-168775.00594</v>
      </c>
      <c r="BU446" s="59">
        <f>(J21-BJ446)*J12</f>
        <v>505987.44389999995</v>
      </c>
      <c r="BV446" s="66"/>
      <c r="BW446" s="66"/>
      <c r="BX446" s="67"/>
      <c r="BY446" s="67"/>
      <c r="BZ446" s="67"/>
      <c r="CE446" s="92"/>
      <c r="CF446" s="76"/>
      <c r="CH446" s="67"/>
      <c r="CI446" s="67"/>
      <c r="CJ446" s="67"/>
      <c r="CK446" s="67"/>
      <c r="CL446" s="1"/>
      <c r="CM446" s="1"/>
      <c r="CT446" s="3"/>
      <c r="CU446" s="3"/>
      <c r="CV446" s="3"/>
      <c r="CW446" s="3"/>
      <c r="CX446" s="3"/>
      <c r="CY446" s="3"/>
      <c r="CZ446" s="3"/>
      <c r="DA446" s="3"/>
      <c r="DB446" s="3"/>
      <c r="DC446" s="3"/>
      <c r="DD446" s="3"/>
      <c r="DE446" s="3"/>
      <c r="DF446" s="3"/>
      <c r="DG446" s="3"/>
      <c r="DH446" s="3"/>
      <c r="DI446" s="3"/>
      <c r="DJ446" s="3"/>
      <c r="DK446" s="3"/>
      <c r="DL446" s="3"/>
      <c r="DM446" s="3"/>
      <c r="DN446" s="3"/>
      <c r="DO446" s="3"/>
      <c r="DP446" s="3"/>
      <c r="DQ446" s="3"/>
      <c r="DR446" s="3"/>
      <c r="DS446" s="3"/>
    </row>
    <row r="447" spans="2:123" ht="21" customHeight="1" x14ac:dyDescent="0.25">
      <c r="B447" s="21">
        <f t="shared" si="95"/>
        <v>34302</v>
      </c>
      <c r="C447" s="22">
        <f t="shared" si="96"/>
        <v>0.99255912835503579</v>
      </c>
      <c r="D447" s="23">
        <f t="shared" si="97"/>
        <v>373.5</v>
      </c>
      <c r="E447" s="23">
        <f t="shared" si="98"/>
        <v>376.3</v>
      </c>
      <c r="F447" s="127">
        <f t="shared" si="99"/>
        <v>18675</v>
      </c>
      <c r="G447" s="127">
        <f t="shared" si="100"/>
        <v>56445</v>
      </c>
      <c r="H447" s="6"/>
      <c r="I447" s="3"/>
      <c r="J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T447" s="89"/>
      <c r="AU447" s="89"/>
      <c r="AX447" s="125">
        <v>34302</v>
      </c>
      <c r="AY447" s="59">
        <f t="shared" si="105"/>
        <v>0.99255912835503579</v>
      </c>
      <c r="AZ447" s="59">
        <f>BI447*K36</f>
        <v>18675</v>
      </c>
      <c r="BA447" s="59"/>
      <c r="BB447" s="59"/>
      <c r="BC447" s="59">
        <f>K41*BJ447</f>
        <v>56445</v>
      </c>
      <c r="BD447" s="59"/>
      <c r="BE447" s="59"/>
      <c r="BF447" s="59">
        <f t="shared" si="101"/>
        <v>37770</v>
      </c>
      <c r="BG447" s="60">
        <f>(AY447=AY2099)*AX447</f>
        <v>0</v>
      </c>
      <c r="BH447" s="60">
        <f>(AY447=AY2101)*AX447</f>
        <v>0</v>
      </c>
      <c r="BI447" s="89">
        <v>373.5</v>
      </c>
      <c r="BJ447" s="89">
        <v>376.3</v>
      </c>
      <c r="BK447" s="59">
        <f t="shared" si="102"/>
        <v>337229.93795999995</v>
      </c>
      <c r="BL447" s="60">
        <f>(BK447=BK2101)*AX447</f>
        <v>0</v>
      </c>
      <c r="BM447" s="85">
        <f>(BK447=BK2101)*AY447</f>
        <v>0</v>
      </c>
      <c r="BN447" s="85">
        <f t="shared" si="103"/>
        <v>0</v>
      </c>
      <c r="BO447" s="85">
        <f t="shared" si="104"/>
        <v>0</v>
      </c>
      <c r="BP447" s="60">
        <f>(BK447=BK2099)*AX447</f>
        <v>0</v>
      </c>
      <c r="BQ447" s="64">
        <f>(BK447=BK2099)*AY447</f>
        <v>0</v>
      </c>
      <c r="BR447" s="85">
        <f t="shared" si="108"/>
        <v>0</v>
      </c>
      <c r="BS447" s="85">
        <f t="shared" si="109"/>
        <v>0</v>
      </c>
      <c r="BT447" s="59">
        <f>(J19-BI447)*J10</f>
        <v>-168825.00594</v>
      </c>
      <c r="BU447" s="59">
        <f>(J21-BJ447)*J12</f>
        <v>506054.94389999995</v>
      </c>
      <c r="BV447" s="66"/>
      <c r="BW447" s="66"/>
      <c r="BX447" s="67"/>
      <c r="BY447" s="67"/>
      <c r="BZ447" s="67"/>
      <c r="CE447" s="92"/>
      <c r="CF447" s="76"/>
      <c r="CH447" s="67"/>
      <c r="CI447" s="67"/>
      <c r="CJ447" s="67"/>
      <c r="CK447" s="67"/>
      <c r="CL447" s="1"/>
      <c r="CM447" s="1"/>
      <c r="CT447" s="3"/>
      <c r="CU447" s="3"/>
      <c r="CV447" s="3"/>
      <c r="CW447" s="3"/>
      <c r="CX447" s="3"/>
      <c r="CY447" s="3"/>
      <c r="CZ447" s="3"/>
      <c r="DA447" s="3"/>
      <c r="DB447" s="3"/>
      <c r="DC447" s="3"/>
      <c r="DD447" s="3"/>
      <c r="DE447" s="3"/>
      <c r="DF447" s="3"/>
      <c r="DG447" s="3"/>
      <c r="DH447" s="3"/>
      <c r="DI447" s="3"/>
      <c r="DJ447" s="3"/>
      <c r="DK447" s="3"/>
      <c r="DL447" s="3"/>
      <c r="DM447" s="3"/>
      <c r="DN447" s="3"/>
      <c r="DO447" s="3"/>
      <c r="DP447" s="3"/>
      <c r="DQ447" s="3"/>
      <c r="DR447" s="3"/>
      <c r="DS447" s="3"/>
    </row>
    <row r="448" spans="2:123" ht="21" customHeight="1" x14ac:dyDescent="0.25">
      <c r="B448" s="21">
        <f t="shared" si="95"/>
        <v>34309</v>
      </c>
      <c r="C448" s="22">
        <f t="shared" si="96"/>
        <v>0.99281984334203655</v>
      </c>
      <c r="D448" s="23">
        <f t="shared" si="97"/>
        <v>380.25</v>
      </c>
      <c r="E448" s="23">
        <f t="shared" si="98"/>
        <v>383</v>
      </c>
      <c r="F448" s="127">
        <f t="shared" si="99"/>
        <v>19012.5</v>
      </c>
      <c r="G448" s="127">
        <f t="shared" si="100"/>
        <v>57450</v>
      </c>
      <c r="H448" s="6"/>
      <c r="I448" s="3"/>
      <c r="J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T448" s="89"/>
      <c r="AU448" s="89"/>
      <c r="AX448" s="125">
        <v>34309</v>
      </c>
      <c r="AY448" s="59">
        <f t="shared" si="105"/>
        <v>0.99281984334203655</v>
      </c>
      <c r="AZ448" s="59">
        <f>BI448*K36</f>
        <v>19012.5</v>
      </c>
      <c r="BA448" s="59"/>
      <c r="BB448" s="59"/>
      <c r="BC448" s="59">
        <f>K41*BJ448</f>
        <v>57450</v>
      </c>
      <c r="BD448" s="59"/>
      <c r="BE448" s="59"/>
      <c r="BF448" s="59">
        <f t="shared" si="101"/>
        <v>38437.5</v>
      </c>
      <c r="BG448" s="60">
        <f>(AY448=AY2099)*AX448</f>
        <v>0</v>
      </c>
      <c r="BH448" s="60">
        <f>(AY448=AY2101)*AX448</f>
        <v>0</v>
      </c>
      <c r="BI448" s="89">
        <v>380.25</v>
      </c>
      <c r="BJ448" s="89">
        <v>383</v>
      </c>
      <c r="BK448" s="59">
        <f t="shared" si="102"/>
        <v>336562.43795999995</v>
      </c>
      <c r="BL448" s="60">
        <f>(BK448=BK2101)*AX448</f>
        <v>0</v>
      </c>
      <c r="BM448" s="85">
        <f>(BK448=BK2101)*AY448</f>
        <v>0</v>
      </c>
      <c r="BN448" s="85">
        <f t="shared" si="103"/>
        <v>0</v>
      </c>
      <c r="BO448" s="85">
        <f t="shared" si="104"/>
        <v>0</v>
      </c>
      <c r="BP448" s="60">
        <f>(BK448=BK2099)*AX448</f>
        <v>0</v>
      </c>
      <c r="BQ448" s="64">
        <f>(BK448=BK2099)*AY448</f>
        <v>0</v>
      </c>
      <c r="BR448" s="85">
        <f t="shared" si="108"/>
        <v>0</v>
      </c>
      <c r="BS448" s="85">
        <f t="shared" si="109"/>
        <v>0</v>
      </c>
      <c r="BT448" s="59">
        <f>(J19-BI448)*J10</f>
        <v>-168487.50594</v>
      </c>
      <c r="BU448" s="59">
        <f>(J21-BJ448)*J12</f>
        <v>505049.94389999995</v>
      </c>
      <c r="BV448" s="66"/>
      <c r="BW448" s="66"/>
      <c r="BX448" s="67"/>
      <c r="BY448" s="67"/>
      <c r="BZ448" s="67"/>
      <c r="CE448" s="92"/>
      <c r="CF448" s="76"/>
      <c r="CH448" s="67"/>
      <c r="CI448" s="67"/>
      <c r="CJ448" s="67"/>
      <c r="CK448" s="67"/>
      <c r="CL448" s="1"/>
      <c r="CM448" s="1"/>
      <c r="CT448" s="3"/>
      <c r="CU448" s="3"/>
      <c r="CV448" s="3"/>
      <c r="CW448" s="3"/>
      <c r="CX448" s="3"/>
      <c r="CY448" s="3"/>
      <c r="CZ448" s="3"/>
      <c r="DA448" s="3"/>
      <c r="DB448" s="3"/>
      <c r="DC448" s="3"/>
      <c r="DD448" s="3"/>
      <c r="DE448" s="3"/>
      <c r="DF448" s="3"/>
      <c r="DG448" s="3"/>
      <c r="DH448" s="3"/>
      <c r="DI448" s="3"/>
      <c r="DJ448" s="3"/>
      <c r="DK448" s="3"/>
      <c r="DL448" s="3"/>
      <c r="DM448" s="3"/>
      <c r="DN448" s="3"/>
      <c r="DO448" s="3"/>
      <c r="DP448" s="3"/>
      <c r="DQ448" s="3"/>
      <c r="DR448" s="3"/>
      <c r="DS448" s="3"/>
    </row>
    <row r="449" spans="2:123" ht="21" customHeight="1" x14ac:dyDescent="0.25">
      <c r="B449" s="21">
        <f t="shared" si="95"/>
        <v>34316</v>
      </c>
      <c r="C449" s="22">
        <f t="shared" si="96"/>
        <v>1</v>
      </c>
      <c r="D449" s="23">
        <f t="shared" si="97"/>
        <v>387</v>
      </c>
      <c r="E449" s="23">
        <f t="shared" si="98"/>
        <v>387</v>
      </c>
      <c r="F449" s="127">
        <f t="shared" si="99"/>
        <v>19350</v>
      </c>
      <c r="G449" s="127">
        <f t="shared" si="100"/>
        <v>58050</v>
      </c>
      <c r="H449" s="6"/>
      <c r="I449" s="3"/>
      <c r="J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T449" s="89"/>
      <c r="AU449" s="89"/>
      <c r="AX449" s="125">
        <v>34316</v>
      </c>
      <c r="AY449" s="59">
        <f t="shared" si="105"/>
        <v>1</v>
      </c>
      <c r="AZ449" s="59">
        <f>BI449*K36</f>
        <v>19350</v>
      </c>
      <c r="BA449" s="59"/>
      <c r="BB449" s="59"/>
      <c r="BC449" s="59">
        <f>K41*BJ449</f>
        <v>58050</v>
      </c>
      <c r="BD449" s="59"/>
      <c r="BE449" s="59"/>
      <c r="BF449" s="59">
        <f t="shared" si="101"/>
        <v>38700</v>
      </c>
      <c r="BG449" s="60">
        <f>(AY449=AY2099)*AX449</f>
        <v>0</v>
      </c>
      <c r="BH449" s="60">
        <f>(AY449=AY2101)*AX449</f>
        <v>0</v>
      </c>
      <c r="BI449" s="89">
        <v>387</v>
      </c>
      <c r="BJ449" s="89">
        <v>387</v>
      </c>
      <c r="BK449" s="59">
        <f t="shared" si="102"/>
        <v>336299.93795999995</v>
      </c>
      <c r="BL449" s="60">
        <f>(BK449=BK2101)*AX449</f>
        <v>0</v>
      </c>
      <c r="BM449" s="85">
        <f>(BK449=BK2101)*AY449</f>
        <v>0</v>
      </c>
      <c r="BN449" s="85">
        <f t="shared" si="103"/>
        <v>0</v>
      </c>
      <c r="BO449" s="85">
        <f t="shared" si="104"/>
        <v>0</v>
      </c>
      <c r="BP449" s="60">
        <f>(BK449=BK2099)*AX449</f>
        <v>0</v>
      </c>
      <c r="BQ449" s="64">
        <f>(BK449=BK2099)*AY449</f>
        <v>0</v>
      </c>
      <c r="BR449" s="85">
        <f t="shared" si="108"/>
        <v>0</v>
      </c>
      <c r="BS449" s="85">
        <f t="shared" si="109"/>
        <v>0</v>
      </c>
      <c r="BT449" s="59">
        <f>(J19-BI449)*J10</f>
        <v>-168150.00594</v>
      </c>
      <c r="BU449" s="59">
        <f>(J21-BJ449)*J12</f>
        <v>504449.94389999995</v>
      </c>
      <c r="BV449" s="66"/>
      <c r="BW449" s="66"/>
      <c r="BX449" s="67"/>
      <c r="BY449" s="67"/>
      <c r="BZ449" s="67"/>
      <c r="CE449" s="92"/>
      <c r="CF449" s="76"/>
      <c r="CH449" s="67"/>
      <c r="CI449" s="67"/>
      <c r="CJ449" s="67"/>
      <c r="CK449" s="67"/>
      <c r="CL449" s="1"/>
      <c r="CM449" s="1"/>
      <c r="CT449" s="3"/>
      <c r="CU449" s="3"/>
      <c r="CV449" s="3"/>
      <c r="CW449" s="3"/>
      <c r="CX449" s="3"/>
      <c r="CY449" s="3"/>
      <c r="CZ449" s="3"/>
      <c r="DA449" s="3"/>
      <c r="DB449" s="3"/>
      <c r="DC449" s="3"/>
      <c r="DD449" s="3"/>
      <c r="DE449" s="3"/>
      <c r="DF449" s="3"/>
      <c r="DG449" s="3"/>
      <c r="DH449" s="3"/>
      <c r="DI449" s="3"/>
      <c r="DJ449" s="3"/>
      <c r="DK449" s="3"/>
      <c r="DL449" s="3"/>
      <c r="DM449" s="3"/>
      <c r="DN449" s="3"/>
      <c r="DO449" s="3"/>
      <c r="DP449" s="3"/>
      <c r="DQ449" s="3"/>
      <c r="DR449" s="3"/>
      <c r="DS449" s="3"/>
    </row>
    <row r="450" spans="2:123" ht="21" customHeight="1" x14ac:dyDescent="0.25">
      <c r="B450" s="21">
        <f t="shared" si="95"/>
        <v>34323</v>
      </c>
      <c r="C450" s="22">
        <f t="shared" si="96"/>
        <v>0.99767080745341619</v>
      </c>
      <c r="D450" s="23">
        <f t="shared" si="97"/>
        <v>385.5</v>
      </c>
      <c r="E450" s="23">
        <f t="shared" si="98"/>
        <v>386.4</v>
      </c>
      <c r="F450" s="127">
        <f t="shared" si="99"/>
        <v>19275</v>
      </c>
      <c r="G450" s="127">
        <f t="shared" si="100"/>
        <v>57960</v>
      </c>
      <c r="H450" s="6"/>
      <c r="I450" s="3"/>
      <c r="J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T450" s="89"/>
      <c r="AU450" s="89"/>
      <c r="AX450" s="125">
        <v>34323</v>
      </c>
      <c r="AY450" s="59">
        <f t="shared" si="105"/>
        <v>0.99767080745341619</v>
      </c>
      <c r="AZ450" s="59">
        <f>BI450*K36</f>
        <v>19275</v>
      </c>
      <c r="BA450" s="59"/>
      <c r="BB450" s="59"/>
      <c r="BC450" s="59">
        <f>K41*BJ450</f>
        <v>57960</v>
      </c>
      <c r="BD450" s="59"/>
      <c r="BE450" s="59"/>
      <c r="BF450" s="59">
        <f t="shared" si="101"/>
        <v>38685</v>
      </c>
      <c r="BG450" s="60">
        <f>(AY450=AY2099)*AX450</f>
        <v>0</v>
      </c>
      <c r="BH450" s="60">
        <f>(AY450=AY2101)*AX450</f>
        <v>0</v>
      </c>
      <c r="BI450" s="89">
        <v>385.5</v>
      </c>
      <c r="BJ450" s="89">
        <v>386.4</v>
      </c>
      <c r="BK450" s="59">
        <f t="shared" si="102"/>
        <v>336314.93795999995</v>
      </c>
      <c r="BL450" s="60">
        <f>(BK450=BK2101)*AX450</f>
        <v>0</v>
      </c>
      <c r="BM450" s="85">
        <f>(BK450=BK2101)*AY450</f>
        <v>0</v>
      </c>
      <c r="BN450" s="85">
        <f t="shared" si="103"/>
        <v>0</v>
      </c>
      <c r="BO450" s="85">
        <f t="shared" si="104"/>
        <v>0</v>
      </c>
      <c r="BP450" s="60">
        <f>(BK450=BK2099)*AX450</f>
        <v>0</v>
      </c>
      <c r="BQ450" s="64">
        <f>(BK450=BK2099)*AY450</f>
        <v>0</v>
      </c>
      <c r="BR450" s="85">
        <f t="shared" si="108"/>
        <v>0</v>
      </c>
      <c r="BS450" s="85">
        <f t="shared" si="109"/>
        <v>0</v>
      </c>
      <c r="BT450" s="59">
        <f>(J19-BI450)*J10</f>
        <v>-168225.00594</v>
      </c>
      <c r="BU450" s="59">
        <f>(J21-BJ450)*J12</f>
        <v>504539.94389999995</v>
      </c>
      <c r="BV450" s="66"/>
      <c r="BW450" s="66"/>
      <c r="BX450" s="67"/>
      <c r="BY450" s="67"/>
      <c r="BZ450" s="67"/>
      <c r="CE450" s="92"/>
      <c r="CF450" s="76"/>
      <c r="CH450" s="67"/>
      <c r="CI450" s="67"/>
      <c r="CJ450" s="67"/>
      <c r="CK450" s="67"/>
      <c r="CL450" s="1"/>
      <c r="CM450" s="1"/>
      <c r="CT450" s="3"/>
      <c r="CU450" s="3"/>
      <c r="CV450" s="3"/>
      <c r="CW450" s="3"/>
      <c r="CX450" s="3"/>
      <c r="CY450" s="3"/>
      <c r="CZ450" s="3"/>
      <c r="DA450" s="3"/>
      <c r="DB450" s="3"/>
      <c r="DC450" s="3"/>
      <c r="DD450" s="3"/>
      <c r="DE450" s="3"/>
      <c r="DF450" s="3"/>
      <c r="DG450" s="3"/>
      <c r="DH450" s="3"/>
      <c r="DI450" s="3"/>
      <c r="DJ450" s="3"/>
      <c r="DK450" s="3"/>
      <c r="DL450" s="3"/>
      <c r="DM450" s="3"/>
      <c r="DN450" s="3"/>
      <c r="DO450" s="3"/>
      <c r="DP450" s="3"/>
      <c r="DQ450" s="3"/>
      <c r="DR450" s="3"/>
      <c r="DS450" s="3"/>
    </row>
    <row r="451" spans="2:123" ht="21" customHeight="1" x14ac:dyDescent="0.25">
      <c r="B451" s="21">
        <f t="shared" si="95"/>
        <v>34330</v>
      </c>
      <c r="C451" s="22">
        <f t="shared" si="96"/>
        <v>1.0097385955920042</v>
      </c>
      <c r="D451" s="23">
        <f t="shared" si="97"/>
        <v>394</v>
      </c>
      <c r="E451" s="23">
        <f t="shared" si="98"/>
        <v>390.2</v>
      </c>
      <c r="F451" s="127">
        <f t="shared" si="99"/>
        <v>19700</v>
      </c>
      <c r="G451" s="127">
        <f t="shared" si="100"/>
        <v>58530</v>
      </c>
      <c r="H451" s="6"/>
      <c r="I451" s="3"/>
      <c r="J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T451" s="89"/>
      <c r="AU451" s="89"/>
      <c r="AX451" s="125">
        <v>34330</v>
      </c>
      <c r="AY451" s="59">
        <f t="shared" si="105"/>
        <v>1.0097385955920042</v>
      </c>
      <c r="AZ451" s="59">
        <f>BI451*K36</f>
        <v>19700</v>
      </c>
      <c r="BA451" s="59"/>
      <c r="BB451" s="59"/>
      <c r="BC451" s="59">
        <f>K41*BJ451</f>
        <v>58530</v>
      </c>
      <c r="BD451" s="59"/>
      <c r="BE451" s="59"/>
      <c r="BF451" s="59">
        <f t="shared" si="101"/>
        <v>38830</v>
      </c>
      <c r="BG451" s="60">
        <f>(AY451=AY2099)*AX451</f>
        <v>0</v>
      </c>
      <c r="BH451" s="60">
        <f>(AY451=AY2101)*AX451</f>
        <v>0</v>
      </c>
      <c r="BI451" s="89">
        <v>394</v>
      </c>
      <c r="BJ451" s="89">
        <v>390.2</v>
      </c>
      <c r="BK451" s="59">
        <f t="shared" si="102"/>
        <v>336169.93796000001</v>
      </c>
      <c r="BL451" s="60">
        <f>(BK451=BK2101)*AX451</f>
        <v>0</v>
      </c>
      <c r="BM451" s="85">
        <f>(BK451=BK2101)*AY451</f>
        <v>0</v>
      </c>
      <c r="BN451" s="85">
        <f t="shared" si="103"/>
        <v>0</v>
      </c>
      <c r="BO451" s="85">
        <f t="shared" si="104"/>
        <v>0</v>
      </c>
      <c r="BP451" s="60">
        <f>(BK451=BK2099)*AX451</f>
        <v>0</v>
      </c>
      <c r="BQ451" s="64">
        <f>(BK451=BK2099)*AY451</f>
        <v>0</v>
      </c>
      <c r="BR451" s="85">
        <f t="shared" si="108"/>
        <v>0</v>
      </c>
      <c r="BS451" s="85">
        <f t="shared" si="109"/>
        <v>0</v>
      </c>
      <c r="BT451" s="59">
        <f>(J19-BI451)*J10</f>
        <v>-167800.00594</v>
      </c>
      <c r="BU451" s="59">
        <f>(J21-BJ451)*J12</f>
        <v>503969.94390000001</v>
      </c>
      <c r="BV451" s="66"/>
      <c r="BW451" s="66"/>
      <c r="BX451" s="67"/>
      <c r="BY451" s="67"/>
      <c r="BZ451" s="67"/>
      <c r="CE451" s="92"/>
      <c r="CF451" s="76"/>
      <c r="CH451" s="67"/>
      <c r="CI451" s="67"/>
      <c r="CJ451" s="67"/>
      <c r="CK451" s="67"/>
      <c r="CL451" s="1"/>
      <c r="CM451" s="1"/>
      <c r="CT451" s="3"/>
      <c r="CU451" s="3"/>
      <c r="CV451" s="3"/>
      <c r="CW451" s="3"/>
      <c r="CX451" s="3"/>
      <c r="CY451" s="3"/>
      <c r="CZ451" s="3"/>
      <c r="DA451" s="3"/>
      <c r="DB451" s="3"/>
      <c r="DC451" s="3"/>
      <c r="DD451" s="3"/>
      <c r="DE451" s="3"/>
      <c r="DF451" s="3"/>
      <c r="DG451" s="3"/>
      <c r="DH451" s="3"/>
      <c r="DI451" s="3"/>
      <c r="DJ451" s="3"/>
      <c r="DK451" s="3"/>
      <c r="DL451" s="3"/>
      <c r="DM451" s="3"/>
      <c r="DN451" s="3"/>
      <c r="DO451" s="3"/>
      <c r="DP451" s="3"/>
      <c r="DQ451" s="3"/>
      <c r="DR451" s="3"/>
      <c r="DS451" s="3"/>
    </row>
    <row r="452" spans="2:123" ht="21" customHeight="1" x14ac:dyDescent="0.25">
      <c r="B452" s="21">
        <f t="shared" ref="B452:B515" si="110">AX452</f>
        <v>34337</v>
      </c>
      <c r="C452" s="22">
        <f t="shared" ref="C452:C515" si="111">AY452</f>
        <v>0.99922340150142375</v>
      </c>
      <c r="D452" s="23">
        <f t="shared" ref="D452:D515" si="112">BI452</f>
        <v>386</v>
      </c>
      <c r="E452" s="23">
        <f t="shared" ref="E452:E515" si="113">BJ452</f>
        <v>386.3</v>
      </c>
      <c r="F452" s="127">
        <f t="shared" ref="F452:F515" si="114">AZ452</f>
        <v>19300</v>
      </c>
      <c r="G452" s="127">
        <f t="shared" ref="G452:G515" si="115">BC452</f>
        <v>57945</v>
      </c>
      <c r="H452" s="6"/>
      <c r="I452" s="3"/>
      <c r="J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T452" s="89"/>
      <c r="AU452" s="89"/>
      <c r="AX452" s="125">
        <v>34337</v>
      </c>
      <c r="AY452" s="59">
        <f t="shared" si="105"/>
        <v>0.99922340150142375</v>
      </c>
      <c r="AZ452" s="59">
        <f>BI452*K36</f>
        <v>19300</v>
      </c>
      <c r="BA452" s="59"/>
      <c r="BB452" s="59"/>
      <c r="BC452" s="59">
        <f>K41*BJ452</f>
        <v>57945</v>
      </c>
      <c r="BD452" s="59"/>
      <c r="BE452" s="59"/>
      <c r="BF452" s="59">
        <f t="shared" ref="BF452:BF515" si="116">BC452-AZ452</f>
        <v>38645</v>
      </c>
      <c r="BG452" s="60">
        <f>(AY452=AY2099)*AX452</f>
        <v>0</v>
      </c>
      <c r="BH452" s="60">
        <f>(AY452=AY2101)*AX452</f>
        <v>0</v>
      </c>
      <c r="BI452" s="89">
        <v>386</v>
      </c>
      <c r="BJ452" s="89">
        <v>386.3</v>
      </c>
      <c r="BK452" s="59">
        <f t="shared" ref="BK452:BK515" si="117">SUM(BT452:BU452)</f>
        <v>336354.93795999995</v>
      </c>
      <c r="BL452" s="60">
        <f>(BK452=BK2101)*AX452</f>
        <v>0</v>
      </c>
      <c r="BM452" s="85">
        <f>(BK452=BK2101)*AY452</f>
        <v>0</v>
      </c>
      <c r="BN452" s="85">
        <f t="shared" ref="BN452:BN515" si="118">(BM452&gt;1)*BI452</f>
        <v>0</v>
      </c>
      <c r="BO452" s="85">
        <f t="shared" ref="BO452:BO515" si="119">(BM452&gt;0)*BJ452</f>
        <v>0</v>
      </c>
      <c r="BP452" s="60">
        <f>(BK452=BK2099)*AX452</f>
        <v>0</v>
      </c>
      <c r="BQ452" s="64">
        <f>(BK452=BK2099)*AY452</f>
        <v>0</v>
      </c>
      <c r="BR452" s="85">
        <f t="shared" si="108"/>
        <v>0</v>
      </c>
      <c r="BS452" s="85">
        <f t="shared" si="109"/>
        <v>0</v>
      </c>
      <c r="BT452" s="59">
        <f>(J19-BI452)*J10</f>
        <v>-168200.00594</v>
      </c>
      <c r="BU452" s="59">
        <f>(J21-BJ452)*J12</f>
        <v>504554.94389999995</v>
      </c>
      <c r="BV452" s="66"/>
      <c r="BW452" s="66"/>
      <c r="BX452" s="67"/>
      <c r="BY452" s="67"/>
      <c r="BZ452" s="67"/>
      <c r="CE452" s="92"/>
      <c r="CF452" s="76"/>
      <c r="CH452" s="67"/>
      <c r="CI452" s="67"/>
      <c r="CJ452" s="67"/>
      <c r="CK452" s="67"/>
      <c r="CL452" s="1"/>
      <c r="CM452" s="1"/>
      <c r="CT452" s="3"/>
      <c r="CU452" s="3"/>
      <c r="CV452" s="3"/>
      <c r="CW452" s="3"/>
      <c r="CX452" s="3"/>
      <c r="CY452" s="3"/>
      <c r="CZ452" s="3"/>
      <c r="DA452" s="3"/>
      <c r="DB452" s="3"/>
      <c r="DC452" s="3"/>
      <c r="DD452" s="3"/>
      <c r="DE452" s="3"/>
      <c r="DF452" s="3"/>
      <c r="DG452" s="3"/>
      <c r="DH452" s="3"/>
      <c r="DI452" s="3"/>
      <c r="DJ452" s="3"/>
      <c r="DK452" s="3"/>
      <c r="DL452" s="3"/>
      <c r="DM452" s="3"/>
      <c r="DN452" s="3"/>
      <c r="DO452" s="3"/>
      <c r="DP452" s="3"/>
      <c r="DQ452" s="3"/>
      <c r="DR452" s="3"/>
      <c r="DS452" s="3"/>
    </row>
    <row r="453" spans="2:123" ht="21" customHeight="1" x14ac:dyDescent="0.25">
      <c r="B453" s="21">
        <f t="shared" si="110"/>
        <v>34344</v>
      </c>
      <c r="C453" s="22">
        <f t="shared" si="111"/>
        <v>1.00051374261495</v>
      </c>
      <c r="D453" s="23">
        <f t="shared" si="112"/>
        <v>389.5</v>
      </c>
      <c r="E453" s="23">
        <f t="shared" si="113"/>
        <v>389.3</v>
      </c>
      <c r="F453" s="127">
        <f t="shared" si="114"/>
        <v>19475</v>
      </c>
      <c r="G453" s="127">
        <f t="shared" si="115"/>
        <v>58395</v>
      </c>
      <c r="H453" s="6"/>
      <c r="I453" s="3"/>
      <c r="J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T453" s="89"/>
      <c r="AU453" s="89"/>
      <c r="AX453" s="125">
        <v>34344</v>
      </c>
      <c r="AY453" s="59">
        <f t="shared" si="105"/>
        <v>1.00051374261495</v>
      </c>
      <c r="AZ453" s="59">
        <f>BI453*K36</f>
        <v>19475</v>
      </c>
      <c r="BA453" s="59"/>
      <c r="BB453" s="59"/>
      <c r="BC453" s="59">
        <f>K41*BJ453</f>
        <v>58395</v>
      </c>
      <c r="BD453" s="59"/>
      <c r="BE453" s="59"/>
      <c r="BF453" s="59">
        <f t="shared" si="116"/>
        <v>38920</v>
      </c>
      <c r="BG453" s="60">
        <f>(AY453=AY2099)*AX453</f>
        <v>0</v>
      </c>
      <c r="BH453" s="60">
        <f>(AY453=AY2101)*AX453</f>
        <v>0</v>
      </c>
      <c r="BI453" s="89">
        <v>389.5</v>
      </c>
      <c r="BJ453" s="89">
        <v>389.3</v>
      </c>
      <c r="BK453" s="59">
        <f t="shared" si="117"/>
        <v>336079.93795999995</v>
      </c>
      <c r="BL453" s="60">
        <f>(BK453=BK2101)*AX453</f>
        <v>0</v>
      </c>
      <c r="BM453" s="85">
        <f>(BK453=BK2101)*AY453</f>
        <v>0</v>
      </c>
      <c r="BN453" s="85">
        <f t="shared" si="118"/>
        <v>0</v>
      </c>
      <c r="BO453" s="85">
        <f t="shared" si="119"/>
        <v>0</v>
      </c>
      <c r="BP453" s="60">
        <f>(BK453=BK2099)*AX453</f>
        <v>0</v>
      </c>
      <c r="BQ453" s="64">
        <f>(BK453=BK2099)*AY453</f>
        <v>0</v>
      </c>
      <c r="BR453" s="85">
        <f t="shared" si="108"/>
        <v>0</v>
      </c>
      <c r="BS453" s="85">
        <f t="shared" si="109"/>
        <v>0</v>
      </c>
      <c r="BT453" s="59">
        <f>(J19-BI453)*J10</f>
        <v>-168025.00594</v>
      </c>
      <c r="BU453" s="59">
        <f>(J21-BJ453)*J12</f>
        <v>504104.94389999995</v>
      </c>
      <c r="BV453" s="66"/>
      <c r="BW453" s="66"/>
      <c r="BX453" s="67"/>
      <c r="BY453" s="67"/>
      <c r="BZ453" s="67"/>
      <c r="CE453" s="92"/>
      <c r="CF453" s="76"/>
      <c r="CH453" s="67"/>
      <c r="CI453" s="67"/>
      <c r="CJ453" s="67"/>
      <c r="CK453" s="67"/>
      <c r="CL453" s="1"/>
      <c r="CM453" s="1"/>
      <c r="CT453" s="3"/>
      <c r="CU453" s="3"/>
      <c r="CV453" s="3"/>
      <c r="CW453" s="3"/>
      <c r="CX453" s="3"/>
      <c r="CY453" s="3"/>
      <c r="CZ453" s="3"/>
      <c r="DA453" s="3"/>
      <c r="DB453" s="3"/>
      <c r="DC453" s="3"/>
      <c r="DD453" s="3"/>
      <c r="DE453" s="3"/>
      <c r="DF453" s="3"/>
      <c r="DG453" s="3"/>
      <c r="DH453" s="3"/>
      <c r="DI453" s="3"/>
      <c r="DJ453" s="3"/>
      <c r="DK453" s="3"/>
      <c r="DL453" s="3"/>
      <c r="DM453" s="3"/>
      <c r="DN453" s="3"/>
      <c r="DO453" s="3"/>
      <c r="DP453" s="3"/>
      <c r="DQ453" s="3"/>
      <c r="DR453" s="3"/>
      <c r="DS453" s="3"/>
    </row>
    <row r="454" spans="2:123" ht="21" customHeight="1" x14ac:dyDescent="0.25">
      <c r="B454" s="21">
        <f t="shared" si="110"/>
        <v>34351</v>
      </c>
      <c r="C454" s="22">
        <f t="shared" si="111"/>
        <v>0.99421357180431358</v>
      </c>
      <c r="D454" s="23">
        <f t="shared" si="112"/>
        <v>378</v>
      </c>
      <c r="E454" s="23">
        <f t="shared" si="113"/>
        <v>380.2</v>
      </c>
      <c r="F454" s="127">
        <f t="shared" si="114"/>
        <v>18900</v>
      </c>
      <c r="G454" s="127">
        <f t="shared" si="115"/>
        <v>57030</v>
      </c>
      <c r="H454" s="6"/>
      <c r="I454" s="3"/>
      <c r="J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T454" s="89"/>
      <c r="AU454" s="89"/>
      <c r="AX454" s="125">
        <v>34351</v>
      </c>
      <c r="AY454" s="59">
        <f t="shared" si="105"/>
        <v>0.99421357180431358</v>
      </c>
      <c r="AZ454" s="59">
        <f>BI454*K36</f>
        <v>18900</v>
      </c>
      <c r="BA454" s="59"/>
      <c r="BB454" s="59"/>
      <c r="BC454" s="59">
        <f>K41*BJ454</f>
        <v>57030</v>
      </c>
      <c r="BD454" s="59"/>
      <c r="BE454" s="59"/>
      <c r="BF454" s="59">
        <f t="shared" si="116"/>
        <v>38130</v>
      </c>
      <c r="BG454" s="60">
        <f>(AY454=AY2099)*AX454</f>
        <v>0</v>
      </c>
      <c r="BH454" s="60">
        <f>(AY454=AY2101)*AX454</f>
        <v>0</v>
      </c>
      <c r="BI454" s="89">
        <v>378</v>
      </c>
      <c r="BJ454" s="89">
        <v>380.2</v>
      </c>
      <c r="BK454" s="59">
        <f t="shared" si="117"/>
        <v>336869.93796000001</v>
      </c>
      <c r="BL454" s="60">
        <f>(BK454=BK2101)*AX454</f>
        <v>0</v>
      </c>
      <c r="BM454" s="85">
        <f>(BK454=BK2101)*AY454</f>
        <v>0</v>
      </c>
      <c r="BN454" s="85">
        <f t="shared" si="118"/>
        <v>0</v>
      </c>
      <c r="BO454" s="85">
        <f t="shared" si="119"/>
        <v>0</v>
      </c>
      <c r="BP454" s="60">
        <f>(BK454=BK2099)*AX454</f>
        <v>0</v>
      </c>
      <c r="BQ454" s="64">
        <f>(BK454=BK2099)*AY454</f>
        <v>0</v>
      </c>
      <c r="BR454" s="85">
        <f t="shared" si="108"/>
        <v>0</v>
      </c>
      <c r="BS454" s="85">
        <f t="shared" si="109"/>
        <v>0</v>
      </c>
      <c r="BT454" s="59">
        <f>(J19-BI454)*J10</f>
        <v>-168600.00594</v>
      </c>
      <c r="BU454" s="59">
        <f>(J21-BJ454)*J12</f>
        <v>505469.94390000001</v>
      </c>
      <c r="BV454" s="66"/>
      <c r="BW454" s="66"/>
      <c r="BX454" s="67"/>
      <c r="BY454" s="67"/>
      <c r="BZ454" s="67"/>
      <c r="CE454" s="92"/>
      <c r="CF454" s="76"/>
      <c r="CH454" s="67"/>
      <c r="CI454" s="67"/>
      <c r="CJ454" s="67"/>
      <c r="CK454" s="67"/>
      <c r="CL454" s="1"/>
      <c r="CM454" s="1"/>
      <c r="CT454" s="3"/>
      <c r="CU454" s="3"/>
      <c r="CV454" s="3"/>
      <c r="CW454" s="3"/>
      <c r="CX454" s="3"/>
      <c r="CY454" s="3"/>
      <c r="CZ454" s="3"/>
      <c r="DA454" s="3"/>
      <c r="DB454" s="3"/>
      <c r="DC454" s="3"/>
      <c r="DD454" s="3"/>
      <c r="DE454" s="3"/>
      <c r="DF454" s="3"/>
      <c r="DG454" s="3"/>
      <c r="DH454" s="3"/>
      <c r="DI454" s="3"/>
      <c r="DJ454" s="3"/>
      <c r="DK454" s="3"/>
      <c r="DL454" s="3"/>
      <c r="DM454" s="3"/>
      <c r="DN454" s="3"/>
      <c r="DO454" s="3"/>
      <c r="DP454" s="3"/>
      <c r="DQ454" s="3"/>
      <c r="DR454" s="3"/>
      <c r="DS454" s="3"/>
    </row>
    <row r="455" spans="2:123" ht="21" customHeight="1" x14ac:dyDescent="0.25">
      <c r="B455" s="21">
        <f t="shared" si="110"/>
        <v>34358</v>
      </c>
      <c r="C455" s="22">
        <f t="shared" si="111"/>
        <v>1.0111761575306013</v>
      </c>
      <c r="D455" s="23">
        <f t="shared" si="112"/>
        <v>380</v>
      </c>
      <c r="E455" s="23">
        <f t="shared" si="113"/>
        <v>375.8</v>
      </c>
      <c r="F455" s="127">
        <f t="shared" si="114"/>
        <v>19000</v>
      </c>
      <c r="G455" s="127">
        <f t="shared" si="115"/>
        <v>56370</v>
      </c>
      <c r="H455" s="6"/>
      <c r="I455" s="3"/>
      <c r="J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T455" s="89"/>
      <c r="AU455" s="89"/>
      <c r="AX455" s="125">
        <v>34358</v>
      </c>
      <c r="AY455" s="59">
        <f t="shared" si="105"/>
        <v>1.0111761575306013</v>
      </c>
      <c r="AZ455" s="59">
        <f>BI455*K36</f>
        <v>19000</v>
      </c>
      <c r="BA455" s="59"/>
      <c r="BB455" s="59"/>
      <c r="BC455" s="59">
        <f>K41*BJ455</f>
        <v>56370</v>
      </c>
      <c r="BD455" s="59"/>
      <c r="BE455" s="59"/>
      <c r="BF455" s="59">
        <f t="shared" si="116"/>
        <v>37370</v>
      </c>
      <c r="BG455" s="60">
        <f>(AY455=AY2099)*AX455</f>
        <v>0</v>
      </c>
      <c r="BH455" s="60">
        <f>(AY455=AY2101)*AX455</f>
        <v>0</v>
      </c>
      <c r="BI455" s="89">
        <v>380</v>
      </c>
      <c r="BJ455" s="89">
        <v>375.8</v>
      </c>
      <c r="BK455" s="59">
        <f t="shared" si="117"/>
        <v>337629.93795999995</v>
      </c>
      <c r="BL455" s="60">
        <f>(BK455=BK2101)*AX455</f>
        <v>0</v>
      </c>
      <c r="BM455" s="85">
        <f>(BK455=BK2101)*AY455</f>
        <v>0</v>
      </c>
      <c r="BN455" s="85">
        <f t="shared" si="118"/>
        <v>0</v>
      </c>
      <c r="BO455" s="85">
        <f t="shared" si="119"/>
        <v>0</v>
      </c>
      <c r="BP455" s="60">
        <f>(BK455=BK2099)*AX455</f>
        <v>0</v>
      </c>
      <c r="BQ455" s="64">
        <f>(BK455=BK2099)*AY455</f>
        <v>0</v>
      </c>
      <c r="BR455" s="85">
        <f t="shared" si="108"/>
        <v>0</v>
      </c>
      <c r="BS455" s="85">
        <f t="shared" si="109"/>
        <v>0</v>
      </c>
      <c r="BT455" s="59">
        <f>(J19-BI455)*J10</f>
        <v>-168500.00594</v>
      </c>
      <c r="BU455" s="59">
        <f>(J21-BJ455)*J12</f>
        <v>506129.94389999995</v>
      </c>
      <c r="BV455" s="66"/>
      <c r="BW455" s="66"/>
      <c r="BX455" s="67"/>
      <c r="BY455" s="67"/>
      <c r="BZ455" s="67"/>
      <c r="CE455" s="92"/>
      <c r="CF455" s="76"/>
      <c r="CH455" s="67"/>
      <c r="CI455" s="67"/>
      <c r="CJ455" s="67"/>
      <c r="CK455" s="67"/>
      <c r="CL455" s="1"/>
      <c r="CM455" s="1"/>
      <c r="CT455" s="3"/>
      <c r="CU455" s="3"/>
      <c r="CV455" s="3"/>
      <c r="CW455" s="3"/>
      <c r="CX455" s="3"/>
      <c r="CY455" s="3"/>
      <c r="CZ455" s="3"/>
      <c r="DA455" s="3"/>
      <c r="DB455" s="3"/>
      <c r="DC455" s="3"/>
      <c r="DD455" s="3"/>
      <c r="DE455" s="3"/>
      <c r="DF455" s="3"/>
      <c r="DG455" s="3"/>
      <c r="DH455" s="3"/>
      <c r="DI455" s="3"/>
      <c r="DJ455" s="3"/>
      <c r="DK455" s="3"/>
      <c r="DL455" s="3"/>
      <c r="DM455" s="3"/>
      <c r="DN455" s="3"/>
      <c r="DO455" s="3"/>
      <c r="DP455" s="3"/>
      <c r="DQ455" s="3"/>
      <c r="DR455" s="3"/>
      <c r="DS455" s="3"/>
    </row>
    <row r="456" spans="2:123" ht="21" customHeight="1" x14ac:dyDescent="0.25">
      <c r="B456" s="21">
        <f t="shared" si="110"/>
        <v>34365</v>
      </c>
      <c r="C456" s="22">
        <f t="shared" si="111"/>
        <v>1.0230212105535437</v>
      </c>
      <c r="D456" s="23">
        <f t="shared" si="112"/>
        <v>395.5</v>
      </c>
      <c r="E456" s="23">
        <f t="shared" si="113"/>
        <v>386.6</v>
      </c>
      <c r="F456" s="127">
        <f t="shared" si="114"/>
        <v>19775</v>
      </c>
      <c r="G456" s="127">
        <f t="shared" si="115"/>
        <v>57990</v>
      </c>
      <c r="H456" s="6"/>
      <c r="I456" s="3"/>
      <c r="J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T456" s="89"/>
      <c r="AU456" s="89"/>
      <c r="AX456" s="125">
        <v>34365</v>
      </c>
      <c r="AY456" s="59">
        <f t="shared" si="105"/>
        <v>1.0230212105535437</v>
      </c>
      <c r="AZ456" s="59">
        <f>BI456*K36</f>
        <v>19775</v>
      </c>
      <c r="BA456" s="59"/>
      <c r="BB456" s="59"/>
      <c r="BC456" s="59">
        <f>K41*BJ456</f>
        <v>57990</v>
      </c>
      <c r="BD456" s="59"/>
      <c r="BE456" s="59"/>
      <c r="BF456" s="59">
        <f t="shared" si="116"/>
        <v>38215</v>
      </c>
      <c r="BG456" s="60">
        <f>(AY456=AY2099)*AX456</f>
        <v>0</v>
      </c>
      <c r="BH456" s="60">
        <f>(AY456=AY2101)*AX456</f>
        <v>0</v>
      </c>
      <c r="BI456" s="89">
        <v>395.5</v>
      </c>
      <c r="BJ456" s="89">
        <v>386.6</v>
      </c>
      <c r="BK456" s="59">
        <f t="shared" si="117"/>
        <v>336784.93796000001</v>
      </c>
      <c r="BL456" s="60">
        <f>(BK456=BK2101)*AX456</f>
        <v>0</v>
      </c>
      <c r="BM456" s="85">
        <f>(BK456=BK2101)*AY456</f>
        <v>0</v>
      </c>
      <c r="BN456" s="85">
        <f t="shared" si="118"/>
        <v>0</v>
      </c>
      <c r="BO456" s="85">
        <f t="shared" si="119"/>
        <v>0</v>
      </c>
      <c r="BP456" s="60">
        <f>(BK456=BK2099)*AX456</f>
        <v>0</v>
      </c>
      <c r="BQ456" s="64">
        <f>(BK456=BK2099)*AY456</f>
        <v>0</v>
      </c>
      <c r="BR456" s="85">
        <f t="shared" si="108"/>
        <v>0</v>
      </c>
      <c r="BS456" s="85">
        <f t="shared" si="109"/>
        <v>0</v>
      </c>
      <c r="BT456" s="59">
        <f>(J19-BI456)*J10</f>
        <v>-167725.00594</v>
      </c>
      <c r="BU456" s="59">
        <f>(J21-BJ456)*J12</f>
        <v>504509.94390000001</v>
      </c>
      <c r="BV456" s="66"/>
      <c r="BW456" s="66"/>
      <c r="BX456" s="67"/>
      <c r="BY456" s="67"/>
      <c r="BZ456" s="67"/>
      <c r="CE456" s="92"/>
      <c r="CF456" s="76"/>
      <c r="CH456" s="67"/>
      <c r="CI456" s="67"/>
      <c r="CJ456" s="67"/>
      <c r="CK456" s="67"/>
      <c r="CL456" s="1"/>
      <c r="CM456" s="1"/>
      <c r="CT456" s="3"/>
      <c r="CU456" s="3"/>
      <c r="CV456" s="3"/>
      <c r="CW456" s="3"/>
      <c r="CX456" s="3"/>
      <c r="CY456" s="3"/>
      <c r="CZ456" s="3"/>
      <c r="DA456" s="3"/>
      <c r="DB456" s="3"/>
      <c r="DC456" s="3"/>
      <c r="DD456" s="3"/>
      <c r="DE456" s="3"/>
      <c r="DF456" s="3"/>
      <c r="DG456" s="3"/>
      <c r="DH456" s="3"/>
      <c r="DI456" s="3"/>
      <c r="DJ456" s="3"/>
      <c r="DK456" s="3"/>
      <c r="DL456" s="3"/>
      <c r="DM456" s="3"/>
      <c r="DN456" s="3"/>
      <c r="DO456" s="3"/>
      <c r="DP456" s="3"/>
      <c r="DQ456" s="3"/>
      <c r="DR456" s="3"/>
      <c r="DS456" s="3"/>
    </row>
    <row r="457" spans="2:123" ht="21" customHeight="1" x14ac:dyDescent="0.25">
      <c r="B457" s="21">
        <f t="shared" si="110"/>
        <v>34372</v>
      </c>
      <c r="C457" s="22">
        <f t="shared" si="111"/>
        <v>1.0296052631578947</v>
      </c>
      <c r="D457" s="23">
        <f t="shared" si="112"/>
        <v>391.25</v>
      </c>
      <c r="E457" s="23">
        <f t="shared" si="113"/>
        <v>380</v>
      </c>
      <c r="F457" s="127">
        <f t="shared" si="114"/>
        <v>19562.5</v>
      </c>
      <c r="G457" s="127">
        <f t="shared" si="115"/>
        <v>57000</v>
      </c>
      <c r="H457" s="6"/>
      <c r="I457" s="3"/>
      <c r="J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T457" s="89"/>
      <c r="AU457" s="89"/>
      <c r="AX457" s="125">
        <v>34372</v>
      </c>
      <c r="AY457" s="59">
        <f t="shared" si="105"/>
        <v>1.0296052631578947</v>
      </c>
      <c r="AZ457" s="59">
        <f>BI457*K36</f>
        <v>19562.5</v>
      </c>
      <c r="BA457" s="59"/>
      <c r="BB457" s="59"/>
      <c r="BC457" s="59">
        <f>K41*BJ457</f>
        <v>57000</v>
      </c>
      <c r="BD457" s="59"/>
      <c r="BE457" s="59"/>
      <c r="BF457" s="59">
        <f t="shared" si="116"/>
        <v>37437.5</v>
      </c>
      <c r="BG457" s="60">
        <f>(AY457=AY2099)*AX457</f>
        <v>0</v>
      </c>
      <c r="BH457" s="60">
        <f>(AY457=AY2101)*AX457</f>
        <v>0</v>
      </c>
      <c r="BI457" s="89">
        <v>391.25</v>
      </c>
      <c r="BJ457" s="89">
        <v>380</v>
      </c>
      <c r="BK457" s="59">
        <f t="shared" si="117"/>
        <v>337562.43795999995</v>
      </c>
      <c r="BL457" s="60">
        <f>(BK457=BK2101)*AX457</f>
        <v>0</v>
      </c>
      <c r="BM457" s="85">
        <f>(BK457=BK2101)*AY457</f>
        <v>0</v>
      </c>
      <c r="BN457" s="85">
        <f t="shared" si="118"/>
        <v>0</v>
      </c>
      <c r="BO457" s="85">
        <f t="shared" si="119"/>
        <v>0</v>
      </c>
      <c r="BP457" s="60">
        <f>(BK457=BK2099)*AX457</f>
        <v>0</v>
      </c>
      <c r="BQ457" s="64">
        <f>(BK457=BK2099)*AY457</f>
        <v>0</v>
      </c>
      <c r="BR457" s="85">
        <f t="shared" si="108"/>
        <v>0</v>
      </c>
      <c r="BS457" s="85">
        <f t="shared" si="109"/>
        <v>0</v>
      </c>
      <c r="BT457" s="59">
        <f>(J19-BI457)*J10</f>
        <v>-167937.50594</v>
      </c>
      <c r="BU457" s="59">
        <f>(J21-BJ457)*J12</f>
        <v>505499.94389999995</v>
      </c>
      <c r="BV457" s="66"/>
      <c r="BW457" s="66"/>
      <c r="BX457" s="67"/>
      <c r="BY457" s="67"/>
      <c r="BZ457" s="67"/>
      <c r="CE457" s="92"/>
      <c r="CF457" s="76"/>
      <c r="CH457" s="67"/>
      <c r="CI457" s="67"/>
      <c r="CJ457" s="67"/>
      <c r="CK457" s="67"/>
      <c r="CL457" s="1"/>
      <c r="CM457" s="1"/>
      <c r="CT457" s="3"/>
      <c r="CU457" s="3"/>
      <c r="CV457" s="3"/>
      <c r="CW457" s="3"/>
      <c r="CX457" s="3"/>
      <c r="CY457" s="3"/>
      <c r="CZ457" s="3"/>
      <c r="DA457" s="3"/>
      <c r="DB457" s="3"/>
      <c r="DC457" s="3"/>
      <c r="DD457" s="3"/>
      <c r="DE457" s="3"/>
      <c r="DF457" s="3"/>
      <c r="DG457" s="3"/>
      <c r="DH457" s="3"/>
      <c r="DI457" s="3"/>
      <c r="DJ457" s="3"/>
      <c r="DK457" s="3"/>
      <c r="DL457" s="3"/>
      <c r="DM457" s="3"/>
      <c r="DN457" s="3"/>
      <c r="DO457" s="3"/>
      <c r="DP457" s="3"/>
      <c r="DQ457" s="3"/>
      <c r="DR457" s="3"/>
      <c r="DS457" s="3"/>
    </row>
    <row r="458" spans="2:123" ht="21" customHeight="1" x14ac:dyDescent="0.25">
      <c r="B458" s="21">
        <f t="shared" si="110"/>
        <v>34379</v>
      </c>
      <c r="C458" s="22">
        <f t="shared" si="111"/>
        <v>1.0526315789473684</v>
      </c>
      <c r="D458" s="23">
        <f t="shared" si="112"/>
        <v>398</v>
      </c>
      <c r="E458" s="23">
        <f t="shared" si="113"/>
        <v>378.1</v>
      </c>
      <c r="F458" s="127">
        <f t="shared" si="114"/>
        <v>19900</v>
      </c>
      <c r="G458" s="127">
        <f t="shared" si="115"/>
        <v>56715</v>
      </c>
      <c r="H458" s="6"/>
      <c r="I458" s="3"/>
      <c r="J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T458" s="89"/>
      <c r="AU458" s="89"/>
      <c r="AX458" s="125">
        <v>34379</v>
      </c>
      <c r="AY458" s="59">
        <f t="shared" ref="AY458:AY521" si="120">BI458/BJ458</f>
        <v>1.0526315789473684</v>
      </c>
      <c r="AZ458" s="59">
        <f>BI458*K36</f>
        <v>19900</v>
      </c>
      <c r="BA458" s="59"/>
      <c r="BB458" s="59"/>
      <c r="BC458" s="59">
        <f>K41*BJ458</f>
        <v>56715</v>
      </c>
      <c r="BD458" s="59"/>
      <c r="BE458" s="59"/>
      <c r="BF458" s="59">
        <f t="shared" si="116"/>
        <v>36815</v>
      </c>
      <c r="BG458" s="60">
        <f>(AY458=AY2099)*AX458</f>
        <v>0</v>
      </c>
      <c r="BH458" s="60">
        <f>(AY458=AY2101)*AX458</f>
        <v>0</v>
      </c>
      <c r="BI458" s="89">
        <v>398</v>
      </c>
      <c r="BJ458" s="89">
        <v>378.1</v>
      </c>
      <c r="BK458" s="59">
        <f t="shared" si="117"/>
        <v>338184.93796000001</v>
      </c>
      <c r="BL458" s="60">
        <f>(BK458=BK2101)*AX458</f>
        <v>0</v>
      </c>
      <c r="BM458" s="85">
        <f>(BK458=BK2101)*AY458</f>
        <v>0</v>
      </c>
      <c r="BN458" s="85">
        <f t="shared" si="118"/>
        <v>0</v>
      </c>
      <c r="BO458" s="85">
        <f t="shared" si="119"/>
        <v>0</v>
      </c>
      <c r="BP458" s="60">
        <f>(BK458=BK2099)*AX458</f>
        <v>0</v>
      </c>
      <c r="BQ458" s="64">
        <f>(BK458=BK2099)*AY458</f>
        <v>0</v>
      </c>
      <c r="BR458" s="85">
        <f t="shared" si="108"/>
        <v>0</v>
      </c>
      <c r="BS458" s="85">
        <f t="shared" si="109"/>
        <v>0</v>
      </c>
      <c r="BT458" s="59">
        <f>(J19-BI458)*J10</f>
        <v>-167600.00594</v>
      </c>
      <c r="BU458" s="59">
        <f>(J21-BJ458)*J12</f>
        <v>505784.94390000001</v>
      </c>
      <c r="BV458" s="66"/>
      <c r="BW458" s="66"/>
      <c r="BX458" s="67"/>
      <c r="BY458" s="67"/>
      <c r="BZ458" s="67"/>
      <c r="CE458" s="92"/>
      <c r="CF458" s="76"/>
      <c r="CH458" s="67"/>
      <c r="CI458" s="67"/>
      <c r="CJ458" s="67"/>
      <c r="CK458" s="67"/>
      <c r="CL458" s="1"/>
      <c r="CM458" s="1"/>
      <c r="CT458" s="3"/>
      <c r="CU458" s="3"/>
      <c r="CV458" s="3"/>
      <c r="CW458" s="3"/>
      <c r="CX458" s="3"/>
      <c r="CY458" s="3"/>
      <c r="CZ458" s="3"/>
      <c r="DA458" s="3"/>
      <c r="DB458" s="3"/>
      <c r="DC458" s="3"/>
      <c r="DD458" s="3"/>
      <c r="DE458" s="3"/>
      <c r="DF458" s="3"/>
      <c r="DG458" s="3"/>
      <c r="DH458" s="3"/>
      <c r="DI458" s="3"/>
      <c r="DJ458" s="3"/>
      <c r="DK458" s="3"/>
      <c r="DL458" s="3"/>
      <c r="DM458" s="3"/>
      <c r="DN458" s="3"/>
      <c r="DO458" s="3"/>
      <c r="DP458" s="3"/>
      <c r="DQ458" s="3"/>
      <c r="DR458" s="3"/>
      <c r="DS458" s="3"/>
    </row>
    <row r="459" spans="2:123" ht="21" customHeight="1" x14ac:dyDescent="0.25">
      <c r="B459" s="21">
        <f t="shared" si="110"/>
        <v>34386</v>
      </c>
      <c r="C459" s="22">
        <f t="shared" si="111"/>
        <v>1.0329103885804916</v>
      </c>
      <c r="D459" s="23">
        <f t="shared" si="112"/>
        <v>390.75</v>
      </c>
      <c r="E459" s="23">
        <f t="shared" si="113"/>
        <v>378.3</v>
      </c>
      <c r="F459" s="127">
        <f t="shared" si="114"/>
        <v>19537.5</v>
      </c>
      <c r="G459" s="127">
        <f t="shared" si="115"/>
        <v>56745</v>
      </c>
      <c r="H459" s="6"/>
      <c r="I459" s="3"/>
      <c r="J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T459" s="89"/>
      <c r="AU459" s="89"/>
      <c r="AX459" s="125">
        <v>34386</v>
      </c>
      <c r="AY459" s="59">
        <f t="shared" si="120"/>
        <v>1.0329103885804916</v>
      </c>
      <c r="AZ459" s="59">
        <f>BI459*K36</f>
        <v>19537.5</v>
      </c>
      <c r="BA459" s="59"/>
      <c r="BB459" s="59"/>
      <c r="BC459" s="59">
        <f>K41*BJ459</f>
        <v>56745</v>
      </c>
      <c r="BD459" s="59"/>
      <c r="BE459" s="59"/>
      <c r="BF459" s="59">
        <f t="shared" si="116"/>
        <v>37207.5</v>
      </c>
      <c r="BG459" s="60">
        <f>(AY459=AY2099)*AX459</f>
        <v>0</v>
      </c>
      <c r="BH459" s="60">
        <f>(AY459=AY2101)*AX459</f>
        <v>0</v>
      </c>
      <c r="BI459" s="89">
        <v>390.75</v>
      </c>
      <c r="BJ459" s="89">
        <v>378.3</v>
      </c>
      <c r="BK459" s="59">
        <f t="shared" si="117"/>
        <v>337792.43795999995</v>
      </c>
      <c r="BL459" s="60">
        <f>(BK459=BK2101)*AX459</f>
        <v>0</v>
      </c>
      <c r="BM459" s="85">
        <f>(BK459=BK2101)*AY459</f>
        <v>0</v>
      </c>
      <c r="BN459" s="85">
        <f t="shared" si="118"/>
        <v>0</v>
      </c>
      <c r="BO459" s="85">
        <f t="shared" si="119"/>
        <v>0</v>
      </c>
      <c r="BP459" s="60">
        <f>(BK459=BK2099)*AX459</f>
        <v>0</v>
      </c>
      <c r="BQ459" s="64">
        <f>(BK459=BK2099)*AY459</f>
        <v>0</v>
      </c>
      <c r="BR459" s="85">
        <f t="shared" si="108"/>
        <v>0</v>
      </c>
      <c r="BS459" s="85">
        <f t="shared" si="109"/>
        <v>0</v>
      </c>
      <c r="BT459" s="59">
        <f>(J19-BI459)*J10</f>
        <v>-167962.50594</v>
      </c>
      <c r="BU459" s="59">
        <f>(J21-BJ459)*J12</f>
        <v>505754.94389999995</v>
      </c>
      <c r="BV459" s="66"/>
      <c r="BW459" s="66"/>
      <c r="BX459" s="67"/>
      <c r="BY459" s="67"/>
      <c r="BZ459" s="67"/>
      <c r="CE459" s="92"/>
      <c r="CF459" s="76"/>
      <c r="CH459" s="67"/>
      <c r="CI459" s="67"/>
      <c r="CJ459" s="67"/>
      <c r="CK459" s="67"/>
      <c r="CL459" s="1"/>
      <c r="CM459" s="1"/>
      <c r="CT459" s="3"/>
      <c r="CU459" s="3"/>
      <c r="CV459" s="3"/>
      <c r="CW459" s="3"/>
      <c r="CX459" s="3"/>
      <c r="CY459" s="3"/>
      <c r="CZ459" s="3"/>
      <c r="DA459" s="3"/>
      <c r="DB459" s="3"/>
      <c r="DC459" s="3"/>
      <c r="DD459" s="3"/>
      <c r="DE459" s="3"/>
      <c r="DF459" s="3"/>
      <c r="DG459" s="3"/>
      <c r="DH459" s="3"/>
      <c r="DI459" s="3"/>
      <c r="DJ459" s="3"/>
      <c r="DK459" s="3"/>
      <c r="DL459" s="3"/>
      <c r="DM459" s="3"/>
      <c r="DN459" s="3"/>
      <c r="DO459" s="3"/>
      <c r="DP459" s="3"/>
      <c r="DQ459" s="3"/>
      <c r="DR459" s="3"/>
      <c r="DS459" s="3"/>
    </row>
    <row r="460" spans="2:123" ht="21" customHeight="1" x14ac:dyDescent="0.25">
      <c r="B460" s="21">
        <f t="shared" si="110"/>
        <v>34393</v>
      </c>
      <c r="C460" s="22">
        <f t="shared" si="111"/>
        <v>1.0410596026490067</v>
      </c>
      <c r="D460" s="23">
        <f t="shared" si="112"/>
        <v>393</v>
      </c>
      <c r="E460" s="23">
        <f t="shared" si="113"/>
        <v>377.5</v>
      </c>
      <c r="F460" s="127">
        <f t="shared" si="114"/>
        <v>19650</v>
      </c>
      <c r="G460" s="127">
        <f t="shared" si="115"/>
        <v>56625</v>
      </c>
      <c r="H460" s="6"/>
      <c r="I460" s="3"/>
      <c r="J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T460" s="89"/>
      <c r="AU460" s="89"/>
      <c r="AX460" s="125">
        <v>34393</v>
      </c>
      <c r="AY460" s="59">
        <f t="shared" si="120"/>
        <v>1.0410596026490067</v>
      </c>
      <c r="AZ460" s="59">
        <f>BI460*K36</f>
        <v>19650</v>
      </c>
      <c r="BA460" s="59"/>
      <c r="BB460" s="59"/>
      <c r="BC460" s="59">
        <f>K41*BJ460</f>
        <v>56625</v>
      </c>
      <c r="BD460" s="59"/>
      <c r="BE460" s="59"/>
      <c r="BF460" s="59">
        <f t="shared" si="116"/>
        <v>36975</v>
      </c>
      <c r="BG460" s="60">
        <f>(AY460=AY2099)*AX460</f>
        <v>0</v>
      </c>
      <c r="BH460" s="60">
        <f>(AY460=AY2101)*AX460</f>
        <v>0</v>
      </c>
      <c r="BI460" s="89">
        <v>393</v>
      </c>
      <c r="BJ460" s="89">
        <v>377.5</v>
      </c>
      <c r="BK460" s="59">
        <f t="shared" si="117"/>
        <v>338024.93795999995</v>
      </c>
      <c r="BL460" s="60">
        <f>(BK460=BK2101)*AX460</f>
        <v>0</v>
      </c>
      <c r="BM460" s="85">
        <f>(BK460=BK2101)*AY460</f>
        <v>0</v>
      </c>
      <c r="BN460" s="85">
        <f t="shared" si="118"/>
        <v>0</v>
      </c>
      <c r="BO460" s="85">
        <f t="shared" si="119"/>
        <v>0</v>
      </c>
      <c r="BP460" s="60">
        <f>(BK460=BK2099)*AX460</f>
        <v>0</v>
      </c>
      <c r="BQ460" s="64">
        <f>(BK460=BK2099)*AY460</f>
        <v>0</v>
      </c>
      <c r="BR460" s="85">
        <f t="shared" si="108"/>
        <v>0</v>
      </c>
      <c r="BS460" s="85">
        <f t="shared" si="109"/>
        <v>0</v>
      </c>
      <c r="BT460" s="59">
        <f>(J19-BI460)*J10</f>
        <v>-167850.00594</v>
      </c>
      <c r="BU460" s="59">
        <f>(J21-BJ460)*J12</f>
        <v>505874.94389999995</v>
      </c>
      <c r="BV460" s="66"/>
      <c r="BW460" s="66"/>
      <c r="BX460" s="67"/>
      <c r="BY460" s="67"/>
      <c r="BZ460" s="67"/>
      <c r="CE460" s="92"/>
      <c r="CF460" s="76"/>
      <c r="CH460" s="67"/>
      <c r="CI460" s="67"/>
      <c r="CJ460" s="67"/>
      <c r="CK460" s="67"/>
      <c r="CL460" s="1"/>
      <c r="CM460" s="1"/>
      <c r="CT460" s="3"/>
      <c r="CU460" s="3"/>
      <c r="CV460" s="3"/>
      <c r="CW460" s="3"/>
      <c r="CX460" s="3"/>
      <c r="CY460" s="3"/>
      <c r="CZ460" s="3"/>
      <c r="DA460" s="3"/>
      <c r="DB460" s="3"/>
      <c r="DC460" s="3"/>
      <c r="DD460" s="3"/>
      <c r="DE460" s="3"/>
      <c r="DF460" s="3"/>
      <c r="DG460" s="3"/>
      <c r="DH460" s="3"/>
      <c r="DI460" s="3"/>
      <c r="DJ460" s="3"/>
      <c r="DK460" s="3"/>
      <c r="DL460" s="3"/>
      <c r="DM460" s="3"/>
      <c r="DN460" s="3"/>
      <c r="DO460" s="3"/>
      <c r="DP460" s="3"/>
      <c r="DQ460" s="3"/>
      <c r="DR460" s="3"/>
      <c r="DS460" s="3"/>
    </row>
    <row r="461" spans="2:123" ht="21" customHeight="1" x14ac:dyDescent="0.25">
      <c r="B461" s="21">
        <f t="shared" si="110"/>
        <v>34400</v>
      </c>
      <c r="C461" s="22">
        <f t="shared" si="111"/>
        <v>1.0498704663212435</v>
      </c>
      <c r="D461" s="23">
        <f t="shared" si="112"/>
        <v>405.25</v>
      </c>
      <c r="E461" s="23">
        <f t="shared" si="113"/>
        <v>386</v>
      </c>
      <c r="F461" s="127">
        <f t="shared" si="114"/>
        <v>20262.5</v>
      </c>
      <c r="G461" s="127">
        <f t="shared" si="115"/>
        <v>57900</v>
      </c>
      <c r="H461" s="6"/>
      <c r="I461" s="3"/>
      <c r="J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T461" s="89"/>
      <c r="AU461" s="89"/>
      <c r="AX461" s="125">
        <v>34400</v>
      </c>
      <c r="AY461" s="59">
        <f t="shared" si="120"/>
        <v>1.0498704663212435</v>
      </c>
      <c r="AZ461" s="59">
        <f>BI461*K36</f>
        <v>20262.5</v>
      </c>
      <c r="BA461" s="59"/>
      <c r="BB461" s="59"/>
      <c r="BC461" s="59">
        <f>K41*BJ461</f>
        <v>57900</v>
      </c>
      <c r="BD461" s="59"/>
      <c r="BE461" s="59"/>
      <c r="BF461" s="59">
        <f t="shared" si="116"/>
        <v>37637.5</v>
      </c>
      <c r="BG461" s="60">
        <f>(AY461=AY2099)*AX461</f>
        <v>0</v>
      </c>
      <c r="BH461" s="60">
        <f>(AY461=AY2101)*AX461</f>
        <v>0</v>
      </c>
      <c r="BI461" s="89">
        <v>405.25</v>
      </c>
      <c r="BJ461" s="89">
        <v>386</v>
      </c>
      <c r="BK461" s="59">
        <f t="shared" si="117"/>
        <v>337362.43795999995</v>
      </c>
      <c r="BL461" s="60">
        <f>(BK461=BK2101)*AX461</f>
        <v>0</v>
      </c>
      <c r="BM461" s="85">
        <f>(BK461=BK2101)*AY461</f>
        <v>0</v>
      </c>
      <c r="BN461" s="85">
        <f t="shared" si="118"/>
        <v>0</v>
      </c>
      <c r="BO461" s="85">
        <f t="shared" si="119"/>
        <v>0</v>
      </c>
      <c r="BP461" s="60">
        <f>(BK461=BK2099)*AX461</f>
        <v>0</v>
      </c>
      <c r="BQ461" s="64">
        <f>(BK461=BK2099)*AY461</f>
        <v>0</v>
      </c>
      <c r="BR461" s="85">
        <f t="shared" si="108"/>
        <v>0</v>
      </c>
      <c r="BS461" s="85">
        <f t="shared" si="109"/>
        <v>0</v>
      </c>
      <c r="BT461" s="59">
        <f>(J19-BI461)*J10</f>
        <v>-167237.50594</v>
      </c>
      <c r="BU461" s="59">
        <f>(J21-BJ461)*J12</f>
        <v>504599.94389999995</v>
      </c>
      <c r="BV461" s="66"/>
      <c r="BW461" s="66"/>
      <c r="BX461" s="67"/>
      <c r="BY461" s="67"/>
      <c r="BZ461" s="67"/>
      <c r="CE461" s="92"/>
      <c r="CF461" s="76"/>
      <c r="CH461" s="67"/>
      <c r="CI461" s="67"/>
      <c r="CJ461" s="67"/>
      <c r="CK461" s="67"/>
      <c r="CL461" s="1"/>
      <c r="CM461" s="1"/>
      <c r="CT461" s="3"/>
      <c r="CU461" s="3"/>
      <c r="CV461" s="3"/>
      <c r="CW461" s="3"/>
      <c r="CX461" s="3"/>
      <c r="CY461" s="3"/>
      <c r="CZ461" s="3"/>
      <c r="DA461" s="3"/>
      <c r="DB461" s="3"/>
      <c r="DC461" s="3"/>
      <c r="DD461" s="3"/>
      <c r="DE461" s="3"/>
      <c r="DF461" s="3"/>
      <c r="DG461" s="3"/>
      <c r="DH461" s="3"/>
      <c r="DI461" s="3"/>
      <c r="DJ461" s="3"/>
      <c r="DK461" s="3"/>
      <c r="DL461" s="3"/>
      <c r="DM461" s="3"/>
      <c r="DN461" s="3"/>
      <c r="DO461" s="3"/>
      <c r="DP461" s="3"/>
      <c r="DQ461" s="3"/>
      <c r="DR461" s="3"/>
      <c r="DS461" s="3"/>
    </row>
    <row r="462" spans="2:123" ht="21" customHeight="1" x14ac:dyDescent="0.25">
      <c r="B462" s="21">
        <f t="shared" si="110"/>
        <v>34407</v>
      </c>
      <c r="C462" s="22">
        <f t="shared" si="111"/>
        <v>1.0383221128948732</v>
      </c>
      <c r="D462" s="23">
        <f t="shared" si="112"/>
        <v>401</v>
      </c>
      <c r="E462" s="23">
        <f t="shared" si="113"/>
        <v>386.2</v>
      </c>
      <c r="F462" s="127">
        <f t="shared" si="114"/>
        <v>20050</v>
      </c>
      <c r="G462" s="127">
        <f t="shared" si="115"/>
        <v>57930</v>
      </c>
      <c r="H462" s="6"/>
      <c r="I462" s="3"/>
      <c r="J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T462" s="89"/>
      <c r="AU462" s="89"/>
      <c r="AX462" s="125">
        <v>34407</v>
      </c>
      <c r="AY462" s="59">
        <f t="shared" si="120"/>
        <v>1.0383221128948732</v>
      </c>
      <c r="AZ462" s="59">
        <f>BI462*K36</f>
        <v>20050</v>
      </c>
      <c r="BA462" s="59"/>
      <c r="BB462" s="59"/>
      <c r="BC462" s="59">
        <f>K41*BJ462</f>
        <v>57930</v>
      </c>
      <c r="BD462" s="59"/>
      <c r="BE462" s="59"/>
      <c r="BF462" s="59">
        <f t="shared" si="116"/>
        <v>37880</v>
      </c>
      <c r="BG462" s="60">
        <f>(AY462=AY2099)*AX462</f>
        <v>0</v>
      </c>
      <c r="BH462" s="60">
        <f>(AY462=AY2101)*AX462</f>
        <v>0</v>
      </c>
      <c r="BI462" s="89">
        <v>401</v>
      </c>
      <c r="BJ462" s="89">
        <v>386.2</v>
      </c>
      <c r="BK462" s="59">
        <f t="shared" si="117"/>
        <v>337119.93796000001</v>
      </c>
      <c r="BL462" s="60">
        <f>(BK462=BK2101)*AX462</f>
        <v>0</v>
      </c>
      <c r="BM462" s="85">
        <f>(BK462=BK2101)*AY462</f>
        <v>0</v>
      </c>
      <c r="BN462" s="85">
        <f t="shared" si="118"/>
        <v>0</v>
      </c>
      <c r="BO462" s="85">
        <f t="shared" si="119"/>
        <v>0</v>
      </c>
      <c r="BP462" s="60">
        <f>(BK462=BK2099)*AX462</f>
        <v>0</v>
      </c>
      <c r="BQ462" s="64">
        <f>(BK462=BK2099)*AY462</f>
        <v>0</v>
      </c>
      <c r="BR462" s="85">
        <f t="shared" si="108"/>
        <v>0</v>
      </c>
      <c r="BS462" s="85">
        <f t="shared" si="109"/>
        <v>0</v>
      </c>
      <c r="BT462" s="59">
        <f>(J19-BI462)*J10</f>
        <v>-167450.00594</v>
      </c>
      <c r="BU462" s="59">
        <f>(J21-BJ462)*J12</f>
        <v>504569.94390000001</v>
      </c>
      <c r="BV462" s="66"/>
      <c r="BW462" s="66"/>
      <c r="BX462" s="67"/>
      <c r="BY462" s="67"/>
      <c r="BZ462" s="67"/>
      <c r="CE462" s="92"/>
      <c r="CF462" s="76"/>
      <c r="CH462" s="67"/>
      <c r="CI462" s="67"/>
      <c r="CJ462" s="67"/>
      <c r="CK462" s="67"/>
      <c r="CL462" s="1"/>
      <c r="CM462" s="1"/>
      <c r="CT462" s="3"/>
      <c r="CU462" s="3"/>
      <c r="CV462" s="3"/>
      <c r="CW462" s="3"/>
      <c r="CX462" s="3"/>
      <c r="CY462" s="3"/>
      <c r="CZ462" s="3"/>
      <c r="DA462" s="3"/>
      <c r="DB462" s="3"/>
      <c r="DC462" s="3"/>
      <c r="DD462" s="3"/>
      <c r="DE462" s="3"/>
      <c r="DF462" s="3"/>
      <c r="DG462" s="3"/>
      <c r="DH462" s="3"/>
      <c r="DI462" s="3"/>
      <c r="DJ462" s="3"/>
      <c r="DK462" s="3"/>
      <c r="DL462" s="3"/>
      <c r="DM462" s="3"/>
      <c r="DN462" s="3"/>
      <c r="DO462" s="3"/>
      <c r="DP462" s="3"/>
      <c r="DQ462" s="3"/>
      <c r="DR462" s="3"/>
      <c r="DS462" s="3"/>
    </row>
    <row r="463" spans="2:123" ht="21" customHeight="1" x14ac:dyDescent="0.25">
      <c r="B463" s="21">
        <f t="shared" si="110"/>
        <v>34414</v>
      </c>
      <c r="C463" s="22">
        <f t="shared" si="111"/>
        <v>1.0545175326337344</v>
      </c>
      <c r="D463" s="23">
        <f t="shared" si="112"/>
        <v>412</v>
      </c>
      <c r="E463" s="23">
        <f t="shared" si="113"/>
        <v>390.7</v>
      </c>
      <c r="F463" s="127">
        <f t="shared" si="114"/>
        <v>20600</v>
      </c>
      <c r="G463" s="127">
        <f t="shared" si="115"/>
        <v>58605</v>
      </c>
      <c r="H463" s="6"/>
      <c r="I463" s="3"/>
      <c r="J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T463" s="89"/>
      <c r="AU463" s="89"/>
      <c r="AX463" s="125">
        <v>34414</v>
      </c>
      <c r="AY463" s="59">
        <f t="shared" si="120"/>
        <v>1.0545175326337344</v>
      </c>
      <c r="AZ463" s="59">
        <f>BI463*K36</f>
        <v>20600</v>
      </c>
      <c r="BA463" s="59"/>
      <c r="BB463" s="59"/>
      <c r="BC463" s="59">
        <f>K41*BJ463</f>
        <v>58605</v>
      </c>
      <c r="BD463" s="59"/>
      <c r="BE463" s="59"/>
      <c r="BF463" s="59">
        <f t="shared" si="116"/>
        <v>38005</v>
      </c>
      <c r="BG463" s="60">
        <f>(AY463=AY2099)*AX463</f>
        <v>0</v>
      </c>
      <c r="BH463" s="60">
        <f>(AY463=AY2101)*AX463</f>
        <v>0</v>
      </c>
      <c r="BI463" s="89">
        <v>412</v>
      </c>
      <c r="BJ463" s="89">
        <v>390.7</v>
      </c>
      <c r="BK463" s="59">
        <f t="shared" si="117"/>
        <v>336994.93796000001</v>
      </c>
      <c r="BL463" s="60">
        <f>(BK463=BK2101)*AX463</f>
        <v>0</v>
      </c>
      <c r="BM463" s="85">
        <f>(BK463=BK2101)*AY463</f>
        <v>0</v>
      </c>
      <c r="BN463" s="85">
        <f t="shared" si="118"/>
        <v>0</v>
      </c>
      <c r="BO463" s="85">
        <f t="shared" si="119"/>
        <v>0</v>
      </c>
      <c r="BP463" s="60">
        <f>(BK463=BK2099)*AX463</f>
        <v>0</v>
      </c>
      <c r="BQ463" s="64">
        <f>(BK463=BK2099)*AY463</f>
        <v>0</v>
      </c>
      <c r="BR463" s="85">
        <f t="shared" si="108"/>
        <v>0</v>
      </c>
      <c r="BS463" s="85">
        <f t="shared" si="109"/>
        <v>0</v>
      </c>
      <c r="BT463" s="59">
        <f>(J19-BI463)*J10</f>
        <v>-166900.00594</v>
      </c>
      <c r="BU463" s="59">
        <f>(J21-BJ463)*J12</f>
        <v>503894.94390000001</v>
      </c>
      <c r="BV463" s="66"/>
      <c r="BW463" s="66"/>
      <c r="BX463" s="67"/>
      <c r="BY463" s="67"/>
      <c r="BZ463" s="67"/>
      <c r="CE463" s="92"/>
      <c r="CF463" s="76"/>
      <c r="CH463" s="67"/>
      <c r="CI463" s="67"/>
      <c r="CJ463" s="67"/>
      <c r="CK463" s="67"/>
      <c r="CL463" s="1"/>
      <c r="CM463" s="1"/>
      <c r="CT463" s="3"/>
      <c r="CU463" s="3"/>
      <c r="CV463" s="3"/>
      <c r="CW463" s="3"/>
      <c r="CX463" s="3"/>
      <c r="CY463" s="3"/>
      <c r="CZ463" s="3"/>
      <c r="DA463" s="3"/>
      <c r="DB463" s="3"/>
      <c r="DC463" s="3"/>
      <c r="DD463" s="3"/>
      <c r="DE463" s="3"/>
      <c r="DF463" s="3"/>
      <c r="DG463" s="3"/>
      <c r="DH463" s="3"/>
      <c r="DI463" s="3"/>
      <c r="DJ463" s="3"/>
      <c r="DK463" s="3"/>
      <c r="DL463" s="3"/>
      <c r="DM463" s="3"/>
      <c r="DN463" s="3"/>
      <c r="DO463" s="3"/>
      <c r="DP463" s="3"/>
      <c r="DQ463" s="3"/>
      <c r="DR463" s="3"/>
      <c r="DS463" s="3"/>
    </row>
    <row r="464" spans="2:123" ht="21" customHeight="1" x14ac:dyDescent="0.25">
      <c r="B464" s="21">
        <f t="shared" si="110"/>
        <v>34421</v>
      </c>
      <c r="C464" s="22">
        <f t="shared" si="111"/>
        <v>1.0894465894465895</v>
      </c>
      <c r="D464" s="23">
        <f t="shared" si="112"/>
        <v>423.25</v>
      </c>
      <c r="E464" s="23">
        <f t="shared" si="113"/>
        <v>388.5</v>
      </c>
      <c r="F464" s="127">
        <f t="shared" si="114"/>
        <v>21162.5</v>
      </c>
      <c r="G464" s="127">
        <f t="shared" si="115"/>
        <v>58275</v>
      </c>
      <c r="H464" s="6"/>
      <c r="I464" s="3"/>
      <c r="J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T464" s="89"/>
      <c r="AU464" s="89"/>
      <c r="AX464" s="125">
        <v>34421</v>
      </c>
      <c r="AY464" s="59">
        <f t="shared" si="120"/>
        <v>1.0894465894465895</v>
      </c>
      <c r="AZ464" s="59">
        <f>BI464*K36</f>
        <v>21162.5</v>
      </c>
      <c r="BA464" s="59"/>
      <c r="BB464" s="59"/>
      <c r="BC464" s="59">
        <f>K41*BJ464</f>
        <v>58275</v>
      </c>
      <c r="BD464" s="59"/>
      <c r="BE464" s="59"/>
      <c r="BF464" s="59">
        <f t="shared" si="116"/>
        <v>37112.5</v>
      </c>
      <c r="BG464" s="60">
        <f>(AY464=AY2099)*AX464</f>
        <v>0</v>
      </c>
      <c r="BH464" s="60">
        <f>(AY464=AY2101)*AX464</f>
        <v>0</v>
      </c>
      <c r="BI464" s="89">
        <v>423.25</v>
      </c>
      <c r="BJ464" s="89">
        <v>388.5</v>
      </c>
      <c r="BK464" s="59">
        <f t="shared" si="117"/>
        <v>337887.43795999995</v>
      </c>
      <c r="BL464" s="60">
        <f>(BK464=BK2101)*AX464</f>
        <v>0</v>
      </c>
      <c r="BM464" s="85">
        <f>(BK464=BK2101)*AY464</f>
        <v>0</v>
      </c>
      <c r="BN464" s="85">
        <f t="shared" si="118"/>
        <v>0</v>
      </c>
      <c r="BO464" s="85">
        <f t="shared" si="119"/>
        <v>0</v>
      </c>
      <c r="BP464" s="60">
        <f>(BK464=BK2099)*AX464</f>
        <v>0</v>
      </c>
      <c r="BQ464" s="64">
        <f>(BK464=BK2099)*AY464</f>
        <v>0</v>
      </c>
      <c r="BR464" s="85">
        <f t="shared" si="108"/>
        <v>0</v>
      </c>
      <c r="BS464" s="85">
        <f t="shared" si="109"/>
        <v>0</v>
      </c>
      <c r="BT464" s="59">
        <f>(J19-BI464)*J10</f>
        <v>-166337.50594</v>
      </c>
      <c r="BU464" s="59">
        <f>(J21-BJ464)*J12</f>
        <v>504224.94389999995</v>
      </c>
      <c r="BV464" s="66"/>
      <c r="BW464" s="66"/>
      <c r="BX464" s="67"/>
      <c r="BY464" s="67"/>
      <c r="BZ464" s="67"/>
      <c r="CE464" s="92"/>
      <c r="CF464" s="76"/>
      <c r="CH464" s="67"/>
      <c r="CI464" s="67"/>
      <c r="CJ464" s="67"/>
      <c r="CK464" s="67"/>
      <c r="CL464" s="1"/>
      <c r="CM464" s="1"/>
      <c r="CT464" s="3"/>
      <c r="CU464" s="3"/>
      <c r="CV464" s="3"/>
      <c r="CW464" s="3"/>
      <c r="CX464" s="3"/>
      <c r="CY464" s="3"/>
      <c r="CZ464" s="3"/>
      <c r="DA464" s="3"/>
      <c r="DB464" s="3"/>
      <c r="DC464" s="3"/>
      <c r="DD464" s="3"/>
      <c r="DE464" s="3"/>
      <c r="DF464" s="3"/>
      <c r="DG464" s="3"/>
      <c r="DH464" s="3"/>
      <c r="DI464" s="3"/>
      <c r="DJ464" s="3"/>
      <c r="DK464" s="3"/>
      <c r="DL464" s="3"/>
      <c r="DM464" s="3"/>
      <c r="DN464" s="3"/>
      <c r="DO464" s="3"/>
      <c r="DP464" s="3"/>
      <c r="DQ464" s="3"/>
      <c r="DR464" s="3"/>
      <c r="DS464" s="3"/>
    </row>
    <row r="465" spans="2:123" ht="21" customHeight="1" x14ac:dyDescent="0.25">
      <c r="B465" s="21">
        <f t="shared" si="110"/>
        <v>34428</v>
      </c>
      <c r="C465" s="22">
        <f t="shared" si="111"/>
        <v>1.0493506493506493</v>
      </c>
      <c r="D465" s="23">
        <f t="shared" si="112"/>
        <v>404</v>
      </c>
      <c r="E465" s="23">
        <f t="shared" si="113"/>
        <v>385</v>
      </c>
      <c r="F465" s="127">
        <f t="shared" si="114"/>
        <v>20200</v>
      </c>
      <c r="G465" s="127">
        <f t="shared" si="115"/>
        <v>57750</v>
      </c>
      <c r="H465" s="6"/>
      <c r="I465" s="3"/>
      <c r="J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T465" s="89"/>
      <c r="AU465" s="89"/>
      <c r="AX465" s="125">
        <v>34428</v>
      </c>
      <c r="AY465" s="59">
        <f t="shared" si="120"/>
        <v>1.0493506493506493</v>
      </c>
      <c r="AZ465" s="59">
        <f>BI465*K36</f>
        <v>20200</v>
      </c>
      <c r="BA465" s="59"/>
      <c r="BB465" s="59"/>
      <c r="BC465" s="59">
        <f>K41*BJ465</f>
        <v>57750</v>
      </c>
      <c r="BD465" s="59"/>
      <c r="BE465" s="59"/>
      <c r="BF465" s="59">
        <f t="shared" si="116"/>
        <v>37550</v>
      </c>
      <c r="BG465" s="60">
        <f>(AY465=AY2099)*AX465</f>
        <v>0</v>
      </c>
      <c r="BH465" s="60">
        <f>(AY465=AY2101)*AX465</f>
        <v>0</v>
      </c>
      <c r="BI465" s="89">
        <v>404</v>
      </c>
      <c r="BJ465" s="89">
        <v>385</v>
      </c>
      <c r="BK465" s="59">
        <f t="shared" si="117"/>
        <v>337449.93795999995</v>
      </c>
      <c r="BL465" s="60">
        <f>(BK465=BK2101)*AX465</f>
        <v>0</v>
      </c>
      <c r="BM465" s="85">
        <f>(BK465=BK2101)*AY465</f>
        <v>0</v>
      </c>
      <c r="BN465" s="85">
        <f t="shared" si="118"/>
        <v>0</v>
      </c>
      <c r="BO465" s="85">
        <f t="shared" si="119"/>
        <v>0</v>
      </c>
      <c r="BP465" s="60">
        <f>(BK465=BK2099)*AX465</f>
        <v>0</v>
      </c>
      <c r="BQ465" s="64">
        <f>(BK465=BK2099)*AY465</f>
        <v>0</v>
      </c>
      <c r="BR465" s="85">
        <f t="shared" si="108"/>
        <v>0</v>
      </c>
      <c r="BS465" s="85">
        <f t="shared" si="109"/>
        <v>0</v>
      </c>
      <c r="BT465" s="59">
        <f>(J19-BI465)*J10</f>
        <v>-167300.00594</v>
      </c>
      <c r="BU465" s="59">
        <f>(J21-BJ465)*J12</f>
        <v>504749.94389999995</v>
      </c>
      <c r="BV465" s="66"/>
      <c r="BW465" s="66"/>
      <c r="BX465" s="67"/>
      <c r="BY465" s="67"/>
      <c r="BZ465" s="67"/>
      <c r="CE465" s="92"/>
      <c r="CF465" s="76"/>
      <c r="CH465" s="67"/>
      <c r="CI465" s="67"/>
      <c r="CJ465" s="67"/>
      <c r="CK465" s="67"/>
      <c r="CL465" s="1"/>
      <c r="CM465" s="1"/>
      <c r="CT465" s="3"/>
      <c r="CU465" s="3"/>
      <c r="CV465" s="3"/>
      <c r="CW465" s="3"/>
      <c r="CX465" s="3"/>
      <c r="CY465" s="3"/>
      <c r="CZ465" s="3"/>
      <c r="DA465" s="3"/>
      <c r="DB465" s="3"/>
      <c r="DC465" s="3"/>
      <c r="DD465" s="3"/>
      <c r="DE465" s="3"/>
      <c r="DF465" s="3"/>
      <c r="DG465" s="3"/>
      <c r="DH465" s="3"/>
      <c r="DI465" s="3"/>
      <c r="DJ465" s="3"/>
      <c r="DK465" s="3"/>
      <c r="DL465" s="3"/>
      <c r="DM465" s="3"/>
      <c r="DN465" s="3"/>
      <c r="DO465" s="3"/>
      <c r="DP465" s="3"/>
      <c r="DQ465" s="3"/>
      <c r="DR465" s="3"/>
      <c r="DS465" s="3"/>
    </row>
    <row r="466" spans="2:123" ht="21" customHeight="1" x14ac:dyDescent="0.25">
      <c r="B466" s="21">
        <f t="shared" si="110"/>
        <v>34435</v>
      </c>
      <c r="C466" s="22">
        <f t="shared" si="111"/>
        <v>1.0480667372881356</v>
      </c>
      <c r="D466" s="23">
        <f t="shared" si="112"/>
        <v>395.75</v>
      </c>
      <c r="E466" s="23">
        <f t="shared" si="113"/>
        <v>377.6</v>
      </c>
      <c r="F466" s="127">
        <f t="shared" si="114"/>
        <v>19787.5</v>
      </c>
      <c r="G466" s="127">
        <f t="shared" si="115"/>
        <v>56640</v>
      </c>
      <c r="H466" s="6"/>
      <c r="I466" s="3"/>
      <c r="J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T466" s="89"/>
      <c r="AU466" s="89"/>
      <c r="AX466" s="125">
        <v>34435</v>
      </c>
      <c r="AY466" s="59">
        <f t="shared" si="120"/>
        <v>1.0480667372881356</v>
      </c>
      <c r="AZ466" s="59">
        <f>BI466*K36</f>
        <v>19787.5</v>
      </c>
      <c r="BA466" s="59"/>
      <c r="BB466" s="59"/>
      <c r="BC466" s="59">
        <f>K41*BJ466</f>
        <v>56640</v>
      </c>
      <c r="BD466" s="59"/>
      <c r="BE466" s="59"/>
      <c r="BF466" s="59">
        <f t="shared" si="116"/>
        <v>36852.5</v>
      </c>
      <c r="BG466" s="60">
        <f>(AY466=AY2099)*AX466</f>
        <v>0</v>
      </c>
      <c r="BH466" s="60">
        <f>(AY466=AY2101)*AX466</f>
        <v>0</v>
      </c>
      <c r="BI466" s="89">
        <v>395.75</v>
      </c>
      <c r="BJ466" s="89">
        <v>377.6</v>
      </c>
      <c r="BK466" s="59">
        <f t="shared" si="117"/>
        <v>338147.43796000001</v>
      </c>
      <c r="BL466" s="60">
        <f>(BK466=BK2101)*AX466</f>
        <v>0</v>
      </c>
      <c r="BM466" s="85">
        <f>(BK466=BK2101)*AY466</f>
        <v>0</v>
      </c>
      <c r="BN466" s="85">
        <f t="shared" si="118"/>
        <v>0</v>
      </c>
      <c r="BO466" s="85">
        <f t="shared" si="119"/>
        <v>0</v>
      </c>
      <c r="BP466" s="60">
        <f>(BK466=BK2099)*AX466</f>
        <v>0</v>
      </c>
      <c r="BQ466" s="64">
        <f>(BK466=BK2099)*AY466</f>
        <v>0</v>
      </c>
      <c r="BR466" s="85">
        <f t="shared" ref="BR466:BR491" si="121">(BQ466&gt;0)*BI466</f>
        <v>0</v>
      </c>
      <c r="BS466" s="85">
        <f t="shared" ref="BS466:BS491" si="122">(BQ466&gt;0)*BJ466</f>
        <v>0</v>
      </c>
      <c r="BT466" s="59">
        <f>(J19-BI466)*J10</f>
        <v>-167712.50594</v>
      </c>
      <c r="BU466" s="59">
        <f>(J21-BJ466)*J12</f>
        <v>505859.94390000001</v>
      </c>
      <c r="BV466" s="66"/>
      <c r="BW466" s="66"/>
      <c r="BX466" s="67"/>
      <c r="BY466" s="67"/>
      <c r="BZ466" s="67"/>
      <c r="CE466" s="92"/>
      <c r="CF466" s="76"/>
      <c r="CH466" s="67"/>
      <c r="CI466" s="67"/>
      <c r="CJ466" s="67"/>
      <c r="CK466" s="67"/>
      <c r="CL466" s="1"/>
      <c r="CM466" s="1"/>
      <c r="CT466" s="3"/>
      <c r="CU466" s="3"/>
      <c r="CV466" s="3"/>
      <c r="CW466" s="3"/>
      <c r="CX466" s="3"/>
      <c r="CY466" s="3"/>
      <c r="CZ466" s="3"/>
      <c r="DA466" s="3"/>
      <c r="DB466" s="3"/>
      <c r="DC466" s="3"/>
      <c r="DD466" s="3"/>
      <c r="DE466" s="3"/>
      <c r="DF466" s="3"/>
      <c r="DG466" s="3"/>
      <c r="DH466" s="3"/>
      <c r="DI466" s="3"/>
      <c r="DJ466" s="3"/>
      <c r="DK466" s="3"/>
      <c r="DL466" s="3"/>
      <c r="DM466" s="3"/>
      <c r="DN466" s="3"/>
      <c r="DO466" s="3"/>
      <c r="DP466" s="3"/>
      <c r="DQ466" s="3"/>
      <c r="DR466" s="3"/>
      <c r="DS466" s="3"/>
    </row>
    <row r="467" spans="2:123" ht="21" customHeight="1" x14ac:dyDescent="0.25">
      <c r="B467" s="21">
        <f t="shared" si="110"/>
        <v>34442</v>
      </c>
      <c r="C467" s="22">
        <f t="shared" si="111"/>
        <v>1.0505678745267713</v>
      </c>
      <c r="D467" s="23">
        <f t="shared" si="112"/>
        <v>388.5</v>
      </c>
      <c r="E467" s="23">
        <f t="shared" si="113"/>
        <v>369.8</v>
      </c>
      <c r="F467" s="127">
        <f t="shared" si="114"/>
        <v>19425</v>
      </c>
      <c r="G467" s="127">
        <f t="shared" si="115"/>
        <v>55470</v>
      </c>
      <c r="H467" s="6"/>
      <c r="I467" s="3"/>
      <c r="J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T467" s="89"/>
      <c r="AU467" s="89"/>
      <c r="AX467" s="125">
        <v>34442</v>
      </c>
      <c r="AY467" s="59">
        <f t="shared" si="120"/>
        <v>1.0505678745267713</v>
      </c>
      <c r="AZ467" s="59">
        <f>BI467*K36</f>
        <v>19425</v>
      </c>
      <c r="BA467" s="59"/>
      <c r="BB467" s="59"/>
      <c r="BC467" s="59">
        <f>K41*BJ467</f>
        <v>55470</v>
      </c>
      <c r="BD467" s="59"/>
      <c r="BE467" s="59"/>
      <c r="BF467" s="59">
        <f t="shared" si="116"/>
        <v>36045</v>
      </c>
      <c r="BG467" s="60">
        <f>(AY467=AY2099)*AX467</f>
        <v>0</v>
      </c>
      <c r="BH467" s="60">
        <f>(AY467=AY2101)*AX467</f>
        <v>0</v>
      </c>
      <c r="BI467" s="89">
        <v>388.5</v>
      </c>
      <c r="BJ467" s="89">
        <v>369.8</v>
      </c>
      <c r="BK467" s="59">
        <f t="shared" si="117"/>
        <v>338954.93795999995</v>
      </c>
      <c r="BL467" s="60">
        <f>(BK467=BK2101)*AX467</f>
        <v>0</v>
      </c>
      <c r="BM467" s="85">
        <f>(BK467=BK2101)*AY467</f>
        <v>0</v>
      </c>
      <c r="BN467" s="85">
        <f t="shared" si="118"/>
        <v>0</v>
      </c>
      <c r="BO467" s="85">
        <f t="shared" si="119"/>
        <v>0</v>
      </c>
      <c r="BP467" s="60">
        <f>(BK467=BK2099)*AX467</f>
        <v>0</v>
      </c>
      <c r="BQ467" s="64">
        <f>(BK467=BK2099)*AY467</f>
        <v>0</v>
      </c>
      <c r="BR467" s="85">
        <f t="shared" si="121"/>
        <v>0</v>
      </c>
      <c r="BS467" s="85">
        <f t="shared" si="122"/>
        <v>0</v>
      </c>
      <c r="BT467" s="59">
        <f>(J19-BI467)*J10</f>
        <v>-168075.00594</v>
      </c>
      <c r="BU467" s="59">
        <f>(J21-BJ467)*J12</f>
        <v>507029.94389999995</v>
      </c>
      <c r="BV467" s="66"/>
      <c r="BW467" s="66"/>
      <c r="BX467" s="67"/>
      <c r="BY467" s="67"/>
      <c r="BZ467" s="67"/>
      <c r="CE467" s="92"/>
      <c r="CF467" s="76"/>
      <c r="CH467" s="67"/>
      <c r="CI467" s="67"/>
      <c r="CJ467" s="67"/>
      <c r="CK467" s="67"/>
      <c r="CL467" s="1"/>
      <c r="CM467" s="1"/>
      <c r="CT467" s="3"/>
      <c r="CU467" s="3"/>
      <c r="CV467" s="3"/>
      <c r="CW467" s="3"/>
      <c r="CX467" s="3"/>
      <c r="CY467" s="3"/>
      <c r="CZ467" s="3"/>
      <c r="DA467" s="3"/>
      <c r="DB467" s="3"/>
      <c r="DC467" s="3"/>
      <c r="DD467" s="3"/>
      <c r="DE467" s="3"/>
      <c r="DF467" s="3"/>
      <c r="DG467" s="3"/>
      <c r="DH467" s="3"/>
      <c r="DI467" s="3"/>
      <c r="DJ467" s="3"/>
      <c r="DK467" s="3"/>
      <c r="DL467" s="3"/>
      <c r="DM467" s="3"/>
      <c r="DN467" s="3"/>
      <c r="DO467" s="3"/>
      <c r="DP467" s="3"/>
      <c r="DQ467" s="3"/>
      <c r="DR467" s="3"/>
      <c r="DS467" s="3"/>
    </row>
    <row r="468" spans="2:123" ht="21" customHeight="1" x14ac:dyDescent="0.25">
      <c r="B468" s="21">
        <f t="shared" si="110"/>
        <v>34449</v>
      </c>
      <c r="C468" s="22">
        <f t="shared" si="111"/>
        <v>1.0625</v>
      </c>
      <c r="D468" s="23">
        <f t="shared" si="112"/>
        <v>399.5</v>
      </c>
      <c r="E468" s="23">
        <f t="shared" si="113"/>
        <v>376</v>
      </c>
      <c r="F468" s="127">
        <f t="shared" si="114"/>
        <v>19975</v>
      </c>
      <c r="G468" s="127">
        <f t="shared" si="115"/>
        <v>56400</v>
      </c>
      <c r="H468" s="6"/>
      <c r="I468" s="3"/>
      <c r="J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T468" s="89"/>
      <c r="AU468" s="89"/>
      <c r="AX468" s="125">
        <v>34449</v>
      </c>
      <c r="AY468" s="59">
        <f t="shared" si="120"/>
        <v>1.0625</v>
      </c>
      <c r="AZ468" s="59">
        <f>BI468*K36</f>
        <v>19975</v>
      </c>
      <c r="BA468" s="59"/>
      <c r="BB468" s="59"/>
      <c r="BC468" s="59">
        <f>K41*BJ468</f>
        <v>56400</v>
      </c>
      <c r="BD468" s="59"/>
      <c r="BE468" s="59"/>
      <c r="BF468" s="59">
        <f t="shared" si="116"/>
        <v>36425</v>
      </c>
      <c r="BG468" s="60">
        <f>(AY468=AY2099)*AX468</f>
        <v>0</v>
      </c>
      <c r="BH468" s="60">
        <f>(AY468=AY2101)*AX468</f>
        <v>0</v>
      </c>
      <c r="BI468" s="89">
        <v>399.5</v>
      </c>
      <c r="BJ468" s="89">
        <v>376</v>
      </c>
      <c r="BK468" s="59">
        <f t="shared" si="117"/>
        <v>338574.93795999995</v>
      </c>
      <c r="BL468" s="60">
        <f>(BK468=BK2101)*AX468</f>
        <v>0</v>
      </c>
      <c r="BM468" s="85">
        <f>(BK468=BK2101)*AY468</f>
        <v>0</v>
      </c>
      <c r="BN468" s="85">
        <f t="shared" si="118"/>
        <v>0</v>
      </c>
      <c r="BO468" s="85">
        <f t="shared" si="119"/>
        <v>0</v>
      </c>
      <c r="BP468" s="60">
        <f>(BK468=BK2099)*AX468</f>
        <v>0</v>
      </c>
      <c r="BQ468" s="64">
        <f>(BK468=BK2099)*AY468</f>
        <v>0</v>
      </c>
      <c r="BR468" s="85">
        <f t="shared" si="121"/>
        <v>0</v>
      </c>
      <c r="BS468" s="85">
        <f t="shared" si="122"/>
        <v>0</v>
      </c>
      <c r="BT468" s="59">
        <f>(J19-BI468)*J10</f>
        <v>-167525.00594</v>
      </c>
      <c r="BU468" s="59">
        <f>(J21-BJ468)*J12</f>
        <v>506099.94389999995</v>
      </c>
      <c r="BV468" s="66"/>
      <c r="BW468" s="66"/>
      <c r="BX468" s="67"/>
      <c r="BY468" s="67"/>
      <c r="BZ468" s="67"/>
      <c r="CE468" s="92"/>
      <c r="CF468" s="76"/>
      <c r="CH468" s="67"/>
      <c r="CI468" s="67"/>
      <c r="CJ468" s="67"/>
      <c r="CK468" s="67"/>
      <c r="CL468" s="1"/>
      <c r="CM468" s="1"/>
      <c r="CT468" s="3"/>
      <c r="CU468" s="3"/>
      <c r="CV468" s="3"/>
      <c r="CW468" s="3"/>
      <c r="CX468" s="3"/>
      <c r="CY468" s="3"/>
      <c r="CZ468" s="3"/>
      <c r="DA468" s="3"/>
      <c r="DB468" s="3"/>
      <c r="DC468" s="3"/>
      <c r="DD468" s="3"/>
      <c r="DE468" s="3"/>
      <c r="DF468" s="3"/>
      <c r="DG468" s="3"/>
      <c r="DH468" s="3"/>
      <c r="DI468" s="3"/>
      <c r="DJ468" s="3"/>
      <c r="DK468" s="3"/>
      <c r="DL468" s="3"/>
      <c r="DM468" s="3"/>
      <c r="DN468" s="3"/>
      <c r="DO468" s="3"/>
      <c r="DP468" s="3"/>
      <c r="DQ468" s="3"/>
      <c r="DR468" s="3"/>
      <c r="DS468" s="3"/>
    </row>
    <row r="469" spans="2:123" ht="21" customHeight="1" x14ac:dyDescent="0.25">
      <c r="B469" s="21">
        <f t="shared" si="110"/>
        <v>34456</v>
      </c>
      <c r="C469" s="22">
        <f t="shared" si="111"/>
        <v>1.0293159609120521</v>
      </c>
      <c r="D469" s="23">
        <f t="shared" si="112"/>
        <v>395</v>
      </c>
      <c r="E469" s="23">
        <f t="shared" si="113"/>
        <v>383.75</v>
      </c>
      <c r="F469" s="127">
        <f t="shared" si="114"/>
        <v>19750</v>
      </c>
      <c r="G469" s="127">
        <f t="shared" si="115"/>
        <v>57562.5</v>
      </c>
      <c r="H469" s="6"/>
      <c r="I469" s="3"/>
      <c r="J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T469" s="89"/>
      <c r="AU469" s="89"/>
      <c r="AX469" s="125">
        <v>34456</v>
      </c>
      <c r="AY469" s="59">
        <f t="shared" si="120"/>
        <v>1.0293159609120521</v>
      </c>
      <c r="AZ469" s="59">
        <f>BI469*K36</f>
        <v>19750</v>
      </c>
      <c r="BA469" s="59"/>
      <c r="BB469" s="59"/>
      <c r="BC469" s="59">
        <f>K41*BJ469</f>
        <v>57562.5</v>
      </c>
      <c r="BD469" s="59"/>
      <c r="BE469" s="59"/>
      <c r="BF469" s="59">
        <f t="shared" si="116"/>
        <v>37812.5</v>
      </c>
      <c r="BG469" s="60">
        <f>(AY469=AY2099)*AX469</f>
        <v>0</v>
      </c>
      <c r="BH469" s="60">
        <f>(AY469=AY2101)*AX469</f>
        <v>0</v>
      </c>
      <c r="BI469" s="89">
        <v>395</v>
      </c>
      <c r="BJ469" s="89">
        <v>383.75</v>
      </c>
      <c r="BK469" s="59">
        <f t="shared" si="117"/>
        <v>337187.43795999995</v>
      </c>
      <c r="BL469" s="60">
        <f>(BK469=BK2101)*AX469</f>
        <v>0</v>
      </c>
      <c r="BM469" s="85">
        <f>(BK469=BK2101)*AY469</f>
        <v>0</v>
      </c>
      <c r="BN469" s="85">
        <f t="shared" si="118"/>
        <v>0</v>
      </c>
      <c r="BO469" s="85">
        <f t="shared" si="119"/>
        <v>0</v>
      </c>
      <c r="BP469" s="60">
        <f>(BK469=BK2099)*AX469</f>
        <v>0</v>
      </c>
      <c r="BQ469" s="64">
        <f>(BK469=BK2099)*AY469</f>
        <v>0</v>
      </c>
      <c r="BR469" s="85">
        <f t="shared" si="121"/>
        <v>0</v>
      </c>
      <c r="BS469" s="85">
        <f t="shared" si="122"/>
        <v>0</v>
      </c>
      <c r="BT469" s="59">
        <f>(J19-BI469)*J10</f>
        <v>-167750.00594</v>
      </c>
      <c r="BU469" s="59">
        <f>(J21-BJ469)*J12</f>
        <v>504937.44389999995</v>
      </c>
      <c r="BV469" s="66"/>
      <c r="BW469" s="66"/>
      <c r="BX469" s="67"/>
      <c r="BY469" s="67"/>
      <c r="BZ469" s="67"/>
      <c r="CE469" s="92"/>
      <c r="CF469" s="76"/>
      <c r="CH469" s="67"/>
      <c r="CI469" s="67"/>
      <c r="CJ469" s="67"/>
      <c r="CK469" s="67"/>
      <c r="CL469" s="1"/>
      <c r="CM469" s="1"/>
      <c r="CT469" s="3"/>
      <c r="CU469" s="3"/>
      <c r="CV469" s="3"/>
      <c r="CW469" s="3"/>
      <c r="CX469" s="3"/>
      <c r="CY469" s="3"/>
      <c r="CZ469" s="3"/>
      <c r="DA469" s="3"/>
      <c r="DB469" s="3"/>
      <c r="DC469" s="3"/>
      <c r="DD469" s="3"/>
      <c r="DE469" s="3"/>
      <c r="DF469" s="3"/>
      <c r="DG469" s="3"/>
      <c r="DH469" s="3"/>
      <c r="DI469" s="3"/>
      <c r="DJ469" s="3"/>
      <c r="DK469" s="3"/>
      <c r="DL469" s="3"/>
      <c r="DM469" s="3"/>
      <c r="DN469" s="3"/>
      <c r="DO469" s="3"/>
      <c r="DP469" s="3"/>
      <c r="DQ469" s="3"/>
      <c r="DR469" s="3"/>
      <c r="DS469" s="3"/>
    </row>
    <row r="470" spans="2:123" ht="21" customHeight="1" x14ac:dyDescent="0.25">
      <c r="B470" s="21">
        <f t="shared" si="110"/>
        <v>34463</v>
      </c>
      <c r="C470" s="22">
        <f t="shared" si="111"/>
        <v>1.0512483574244416</v>
      </c>
      <c r="D470" s="23">
        <f t="shared" si="112"/>
        <v>400</v>
      </c>
      <c r="E470" s="23">
        <f t="shared" si="113"/>
        <v>380.5</v>
      </c>
      <c r="F470" s="127">
        <f t="shared" si="114"/>
        <v>20000</v>
      </c>
      <c r="G470" s="127">
        <f t="shared" si="115"/>
        <v>57075</v>
      </c>
      <c r="H470" s="6"/>
      <c r="I470" s="3"/>
      <c r="J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T470" s="89"/>
      <c r="AU470" s="89"/>
      <c r="AX470" s="125">
        <v>34463</v>
      </c>
      <c r="AY470" s="59">
        <f t="shared" si="120"/>
        <v>1.0512483574244416</v>
      </c>
      <c r="AZ470" s="59">
        <f>BI470*K36</f>
        <v>20000</v>
      </c>
      <c r="BA470" s="59"/>
      <c r="BB470" s="59"/>
      <c r="BC470" s="59">
        <f>K41*BJ470</f>
        <v>57075</v>
      </c>
      <c r="BD470" s="59"/>
      <c r="BE470" s="59"/>
      <c r="BF470" s="59">
        <f t="shared" si="116"/>
        <v>37075</v>
      </c>
      <c r="BG470" s="60">
        <f>(AY470=AY2099)*AX470</f>
        <v>0</v>
      </c>
      <c r="BH470" s="60">
        <f>(AY470=AY2101)*AX470</f>
        <v>0</v>
      </c>
      <c r="BI470" s="89">
        <v>400</v>
      </c>
      <c r="BJ470" s="89">
        <v>380.5</v>
      </c>
      <c r="BK470" s="59">
        <f t="shared" si="117"/>
        <v>337924.93795999995</v>
      </c>
      <c r="BL470" s="60">
        <f>(BK470=BK2101)*AX470</f>
        <v>0</v>
      </c>
      <c r="BM470" s="85">
        <f>(BK470=BK2101)*AY470</f>
        <v>0</v>
      </c>
      <c r="BN470" s="85">
        <f t="shared" si="118"/>
        <v>0</v>
      </c>
      <c r="BO470" s="85">
        <f t="shared" si="119"/>
        <v>0</v>
      </c>
      <c r="BP470" s="60">
        <f>(BK470=BK2099)*AX470</f>
        <v>0</v>
      </c>
      <c r="BQ470" s="64">
        <f>(BK470=BK2099)*AY470</f>
        <v>0</v>
      </c>
      <c r="BR470" s="85">
        <f t="shared" si="121"/>
        <v>0</v>
      </c>
      <c r="BS470" s="85">
        <f t="shared" si="122"/>
        <v>0</v>
      </c>
      <c r="BT470" s="59">
        <f>(J19-BI470)*J10</f>
        <v>-167500.00594</v>
      </c>
      <c r="BU470" s="59">
        <f>(J21-BJ470)*J12</f>
        <v>505424.94389999995</v>
      </c>
      <c r="BV470" s="66"/>
      <c r="BW470" s="66"/>
      <c r="BX470" s="67"/>
      <c r="BY470" s="67"/>
      <c r="BZ470" s="67"/>
      <c r="CE470" s="92"/>
      <c r="CF470" s="76"/>
      <c r="CH470" s="67"/>
      <c r="CI470" s="67"/>
      <c r="CJ470" s="67"/>
      <c r="CK470" s="67"/>
      <c r="CL470" s="1"/>
      <c r="CM470" s="1"/>
      <c r="CT470" s="3"/>
      <c r="CU470" s="3"/>
      <c r="CV470" s="3"/>
      <c r="CW470" s="3"/>
      <c r="CX470" s="3"/>
      <c r="CY470" s="3"/>
      <c r="CZ470" s="3"/>
      <c r="DA470" s="3"/>
      <c r="DB470" s="3"/>
      <c r="DC470" s="3"/>
      <c r="DD470" s="3"/>
      <c r="DE470" s="3"/>
      <c r="DF470" s="3"/>
      <c r="DG470" s="3"/>
      <c r="DH470" s="3"/>
      <c r="DI470" s="3"/>
      <c r="DJ470" s="3"/>
      <c r="DK470" s="3"/>
      <c r="DL470" s="3"/>
      <c r="DM470" s="3"/>
      <c r="DN470" s="3"/>
      <c r="DO470" s="3"/>
      <c r="DP470" s="3"/>
      <c r="DQ470" s="3"/>
      <c r="DR470" s="3"/>
      <c r="DS470" s="3"/>
    </row>
    <row r="471" spans="2:123" ht="21" customHeight="1" x14ac:dyDescent="0.25">
      <c r="B471" s="21">
        <f t="shared" si="110"/>
        <v>34470</v>
      </c>
      <c r="C471" s="22">
        <f t="shared" si="111"/>
        <v>1.0460440985732815</v>
      </c>
      <c r="D471" s="23">
        <f t="shared" si="112"/>
        <v>403.25</v>
      </c>
      <c r="E471" s="23">
        <f t="shared" si="113"/>
        <v>385.5</v>
      </c>
      <c r="F471" s="127">
        <f t="shared" si="114"/>
        <v>20162.5</v>
      </c>
      <c r="G471" s="127">
        <f t="shared" si="115"/>
        <v>57825</v>
      </c>
      <c r="H471" s="6"/>
      <c r="I471" s="3"/>
      <c r="J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T471" s="89"/>
      <c r="AU471" s="89"/>
      <c r="AX471" s="125">
        <v>34470</v>
      </c>
      <c r="AY471" s="59">
        <f t="shared" si="120"/>
        <v>1.0460440985732815</v>
      </c>
      <c r="AZ471" s="59">
        <f>BI471*K36</f>
        <v>20162.5</v>
      </c>
      <c r="BA471" s="59"/>
      <c r="BB471" s="59"/>
      <c r="BC471" s="59">
        <f>K41*BJ471</f>
        <v>57825</v>
      </c>
      <c r="BD471" s="59"/>
      <c r="BE471" s="59"/>
      <c r="BF471" s="59">
        <f t="shared" si="116"/>
        <v>37662.5</v>
      </c>
      <c r="BG471" s="60">
        <f>(AY471=AY2099)*AX471</f>
        <v>0</v>
      </c>
      <c r="BH471" s="60">
        <f>(AY471=AY2101)*AX471</f>
        <v>0</v>
      </c>
      <c r="BI471" s="89">
        <v>403.25</v>
      </c>
      <c r="BJ471" s="89">
        <v>385.5</v>
      </c>
      <c r="BK471" s="59">
        <f t="shared" si="117"/>
        <v>337337.43795999995</v>
      </c>
      <c r="BL471" s="60">
        <f>(BK471=BK2101)*AX471</f>
        <v>0</v>
      </c>
      <c r="BM471" s="85">
        <f>(BK471=BK2101)*AY471</f>
        <v>0</v>
      </c>
      <c r="BN471" s="85">
        <f t="shared" si="118"/>
        <v>0</v>
      </c>
      <c r="BO471" s="85">
        <f t="shared" si="119"/>
        <v>0</v>
      </c>
      <c r="BP471" s="60">
        <f>(BK471=BK2099)*AX471</f>
        <v>0</v>
      </c>
      <c r="BQ471" s="64">
        <f>(BK471=BK2099)*AY471</f>
        <v>0</v>
      </c>
      <c r="BR471" s="85">
        <f t="shared" si="121"/>
        <v>0</v>
      </c>
      <c r="BS471" s="85">
        <f t="shared" si="122"/>
        <v>0</v>
      </c>
      <c r="BT471" s="59">
        <f>(J19-BI471)*J10</f>
        <v>-167337.50594</v>
      </c>
      <c r="BU471" s="59">
        <f>(J21-BJ471)*J12</f>
        <v>504674.94389999995</v>
      </c>
      <c r="BV471" s="66"/>
      <c r="BW471" s="66"/>
      <c r="BX471" s="67"/>
      <c r="BY471" s="67"/>
      <c r="BZ471" s="67"/>
      <c r="CE471" s="92"/>
      <c r="CF471" s="76"/>
      <c r="CH471" s="67"/>
      <c r="CI471" s="67"/>
      <c r="CJ471" s="67"/>
      <c r="CK471" s="67"/>
      <c r="CL471" s="1"/>
      <c r="CM471" s="1"/>
      <c r="CT471" s="3"/>
      <c r="CU471" s="3"/>
      <c r="CV471" s="3"/>
      <c r="CW471" s="3"/>
      <c r="CX471" s="3"/>
      <c r="CY471" s="3"/>
      <c r="CZ471" s="3"/>
      <c r="DA471" s="3"/>
      <c r="DB471" s="3"/>
      <c r="DC471" s="3"/>
      <c r="DD471" s="3"/>
      <c r="DE471" s="3"/>
      <c r="DF471" s="3"/>
      <c r="DG471" s="3"/>
      <c r="DH471" s="3"/>
      <c r="DI471" s="3"/>
      <c r="DJ471" s="3"/>
      <c r="DK471" s="3"/>
      <c r="DL471" s="3"/>
      <c r="DM471" s="3"/>
      <c r="DN471" s="3"/>
      <c r="DO471" s="3"/>
      <c r="DP471" s="3"/>
      <c r="DQ471" s="3"/>
      <c r="DR471" s="3"/>
      <c r="DS471" s="3"/>
    </row>
    <row r="472" spans="2:123" ht="21" customHeight="1" x14ac:dyDescent="0.25">
      <c r="B472" s="21">
        <f t="shared" si="110"/>
        <v>34477</v>
      </c>
      <c r="C472" s="22">
        <f t="shared" si="111"/>
        <v>1.0195058517555267</v>
      </c>
      <c r="D472" s="23">
        <f t="shared" si="112"/>
        <v>392</v>
      </c>
      <c r="E472" s="23">
        <f t="shared" si="113"/>
        <v>384.5</v>
      </c>
      <c r="F472" s="127">
        <f t="shared" si="114"/>
        <v>19600</v>
      </c>
      <c r="G472" s="127">
        <f t="shared" si="115"/>
        <v>57675</v>
      </c>
      <c r="H472" s="6"/>
      <c r="I472" s="3"/>
      <c r="J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T472" s="89"/>
      <c r="AU472" s="89"/>
      <c r="AX472" s="125">
        <v>34477</v>
      </c>
      <c r="AY472" s="59">
        <f t="shared" si="120"/>
        <v>1.0195058517555267</v>
      </c>
      <c r="AZ472" s="59">
        <f>BI472*K36</f>
        <v>19600</v>
      </c>
      <c r="BA472" s="59"/>
      <c r="BB472" s="59"/>
      <c r="BC472" s="59">
        <f>K41*BJ472</f>
        <v>57675</v>
      </c>
      <c r="BD472" s="59"/>
      <c r="BE472" s="59"/>
      <c r="BF472" s="59">
        <f t="shared" si="116"/>
        <v>38075</v>
      </c>
      <c r="BG472" s="60">
        <f>(AY472=AY2099)*AX472</f>
        <v>0</v>
      </c>
      <c r="BH472" s="60">
        <f>(AY472=AY2101)*AX472</f>
        <v>0</v>
      </c>
      <c r="BI472" s="89">
        <v>392</v>
      </c>
      <c r="BJ472" s="89">
        <v>384.5</v>
      </c>
      <c r="BK472" s="59">
        <f t="shared" si="117"/>
        <v>336924.93795999995</v>
      </c>
      <c r="BL472" s="60">
        <f>(BK472=BK2101)*AX472</f>
        <v>0</v>
      </c>
      <c r="BM472" s="85">
        <f>(BK472=BK2101)*AY472</f>
        <v>0</v>
      </c>
      <c r="BN472" s="85">
        <f t="shared" si="118"/>
        <v>0</v>
      </c>
      <c r="BO472" s="85">
        <f t="shared" si="119"/>
        <v>0</v>
      </c>
      <c r="BP472" s="60">
        <f>(BK472=BK2099)*AX472</f>
        <v>0</v>
      </c>
      <c r="BQ472" s="64">
        <f>(BK472=BK2099)*AY472</f>
        <v>0</v>
      </c>
      <c r="BR472" s="85">
        <f t="shared" si="121"/>
        <v>0</v>
      </c>
      <c r="BS472" s="85">
        <f t="shared" si="122"/>
        <v>0</v>
      </c>
      <c r="BT472" s="59">
        <f>(J19-BI472)*J10</f>
        <v>-167900.00594</v>
      </c>
      <c r="BU472" s="59">
        <f>(J21-BJ472)*J12</f>
        <v>504824.94389999995</v>
      </c>
      <c r="BV472" s="66"/>
      <c r="BW472" s="66"/>
      <c r="BX472" s="67"/>
      <c r="BY472" s="67"/>
      <c r="BZ472" s="67"/>
      <c r="CE472" s="92"/>
      <c r="CF472" s="76"/>
      <c r="CH472" s="67"/>
      <c r="CI472" s="67"/>
      <c r="CJ472" s="67"/>
      <c r="CK472" s="67"/>
      <c r="CL472" s="1"/>
      <c r="CM472" s="1"/>
      <c r="CT472" s="3"/>
      <c r="CU472" s="3"/>
      <c r="CV472" s="3"/>
      <c r="CW472" s="3"/>
      <c r="CX472" s="3"/>
      <c r="CY472" s="3"/>
      <c r="CZ472" s="3"/>
      <c r="DA472" s="3"/>
      <c r="DB472" s="3"/>
      <c r="DC472" s="3"/>
      <c r="DD472" s="3"/>
      <c r="DE472" s="3"/>
      <c r="DF472" s="3"/>
      <c r="DG472" s="3"/>
      <c r="DH472" s="3"/>
      <c r="DI472" s="3"/>
      <c r="DJ472" s="3"/>
      <c r="DK472" s="3"/>
      <c r="DL472" s="3"/>
      <c r="DM472" s="3"/>
      <c r="DN472" s="3"/>
      <c r="DO472" s="3"/>
      <c r="DP472" s="3"/>
      <c r="DQ472" s="3"/>
      <c r="DR472" s="3"/>
      <c r="DS472" s="3"/>
    </row>
    <row r="473" spans="2:123" ht="21" customHeight="1" x14ac:dyDescent="0.25">
      <c r="B473" s="21">
        <f t="shared" si="110"/>
        <v>34484</v>
      </c>
      <c r="C473" s="22">
        <f t="shared" si="111"/>
        <v>1.0452274520115699</v>
      </c>
      <c r="D473" s="23">
        <f t="shared" si="112"/>
        <v>397.5</v>
      </c>
      <c r="E473" s="23">
        <f t="shared" si="113"/>
        <v>380.3</v>
      </c>
      <c r="F473" s="127">
        <f t="shared" si="114"/>
        <v>19875</v>
      </c>
      <c r="G473" s="127">
        <f t="shared" si="115"/>
        <v>57045</v>
      </c>
      <c r="H473" s="6"/>
      <c r="I473" s="3"/>
      <c r="J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T473" s="89"/>
      <c r="AU473" s="89"/>
      <c r="AX473" s="125">
        <v>34484</v>
      </c>
      <c r="AY473" s="59">
        <f t="shared" si="120"/>
        <v>1.0452274520115699</v>
      </c>
      <c r="AZ473" s="59">
        <f>BI473*K36</f>
        <v>19875</v>
      </c>
      <c r="BA473" s="59"/>
      <c r="BB473" s="59"/>
      <c r="BC473" s="59">
        <f>K41*BJ473</f>
        <v>57045</v>
      </c>
      <c r="BD473" s="59"/>
      <c r="BE473" s="59"/>
      <c r="BF473" s="59">
        <f t="shared" si="116"/>
        <v>37170</v>
      </c>
      <c r="BG473" s="60">
        <f>(AY473=AY2099)*AX473</f>
        <v>0</v>
      </c>
      <c r="BH473" s="60">
        <f>(AY473=AY2101)*AX473</f>
        <v>0</v>
      </c>
      <c r="BI473" s="89">
        <v>397.5</v>
      </c>
      <c r="BJ473" s="89">
        <v>380.3</v>
      </c>
      <c r="BK473" s="59">
        <f t="shared" si="117"/>
        <v>337829.93795999995</v>
      </c>
      <c r="BL473" s="60">
        <f>(BK473=BK2101)*AX473</f>
        <v>0</v>
      </c>
      <c r="BM473" s="85">
        <f>(BK473=BK2101)*AY473</f>
        <v>0</v>
      </c>
      <c r="BN473" s="85">
        <f t="shared" si="118"/>
        <v>0</v>
      </c>
      <c r="BO473" s="85">
        <f t="shared" si="119"/>
        <v>0</v>
      </c>
      <c r="BP473" s="60">
        <f>(BK473=BK2099)*AX473</f>
        <v>0</v>
      </c>
      <c r="BQ473" s="64">
        <f>(BK473=BK2099)*AY473</f>
        <v>0</v>
      </c>
      <c r="BR473" s="85">
        <f t="shared" si="121"/>
        <v>0</v>
      </c>
      <c r="BS473" s="85">
        <f t="shared" si="122"/>
        <v>0</v>
      </c>
      <c r="BT473" s="59">
        <f>(J19-BI473)*J10</f>
        <v>-167625.00594</v>
      </c>
      <c r="BU473" s="59">
        <f>(J21-BJ473)*J12</f>
        <v>505454.94389999995</v>
      </c>
      <c r="BV473" s="66"/>
      <c r="BW473" s="66"/>
      <c r="BX473" s="67"/>
      <c r="BY473" s="67"/>
      <c r="BZ473" s="67"/>
      <c r="CE473" s="92"/>
      <c r="CF473" s="76"/>
      <c r="CH473" s="67"/>
      <c r="CI473" s="67"/>
      <c r="CJ473" s="67"/>
      <c r="CK473" s="67"/>
      <c r="CL473" s="1"/>
      <c r="CM473" s="1"/>
      <c r="CT473" s="3"/>
      <c r="CU473" s="3"/>
      <c r="CV473" s="3"/>
      <c r="CW473" s="3"/>
      <c r="CX473" s="3"/>
      <c r="CY473" s="3"/>
      <c r="CZ473" s="3"/>
      <c r="DA473" s="3"/>
      <c r="DB473" s="3"/>
      <c r="DC473" s="3"/>
      <c r="DD473" s="3"/>
      <c r="DE473" s="3"/>
      <c r="DF473" s="3"/>
      <c r="DG473" s="3"/>
      <c r="DH473" s="3"/>
      <c r="DI473" s="3"/>
      <c r="DJ473" s="3"/>
      <c r="DK473" s="3"/>
      <c r="DL473" s="3"/>
      <c r="DM473" s="3"/>
      <c r="DN473" s="3"/>
      <c r="DO473" s="3"/>
      <c r="DP473" s="3"/>
      <c r="DQ473" s="3"/>
      <c r="DR473" s="3"/>
      <c r="DS473" s="3"/>
    </row>
    <row r="474" spans="2:123" ht="21" customHeight="1" x14ac:dyDescent="0.25">
      <c r="B474" s="21">
        <f t="shared" si="110"/>
        <v>34491</v>
      </c>
      <c r="C474" s="22">
        <f t="shared" si="111"/>
        <v>1.0478612415232134</v>
      </c>
      <c r="D474" s="23">
        <f t="shared" si="112"/>
        <v>401.75</v>
      </c>
      <c r="E474" s="23">
        <f t="shared" si="113"/>
        <v>383.4</v>
      </c>
      <c r="F474" s="127">
        <f t="shared" si="114"/>
        <v>20087.5</v>
      </c>
      <c r="G474" s="127">
        <f t="shared" si="115"/>
        <v>57510</v>
      </c>
      <c r="H474" s="6"/>
      <c r="I474" s="3"/>
      <c r="J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T474" s="89"/>
      <c r="AU474" s="89"/>
      <c r="AX474" s="125">
        <v>34491</v>
      </c>
      <c r="AY474" s="59">
        <f t="shared" si="120"/>
        <v>1.0478612415232134</v>
      </c>
      <c r="AZ474" s="59">
        <f>BI474*K36</f>
        <v>20087.5</v>
      </c>
      <c r="BA474" s="59"/>
      <c r="BB474" s="59"/>
      <c r="BC474" s="59">
        <f>K41*BJ474</f>
        <v>57510</v>
      </c>
      <c r="BD474" s="59"/>
      <c r="BE474" s="59"/>
      <c r="BF474" s="59">
        <f t="shared" si="116"/>
        <v>37422.5</v>
      </c>
      <c r="BG474" s="60">
        <f>(AY474=AY2099)*AX474</f>
        <v>0</v>
      </c>
      <c r="BH474" s="60">
        <f>(AY474=AY2101)*AX474</f>
        <v>0</v>
      </c>
      <c r="BI474" s="89">
        <v>401.75</v>
      </c>
      <c r="BJ474" s="89">
        <v>383.4</v>
      </c>
      <c r="BK474" s="59">
        <f t="shared" si="117"/>
        <v>337577.43795999995</v>
      </c>
      <c r="BL474" s="60">
        <f>(BK474=BK2101)*AX474</f>
        <v>0</v>
      </c>
      <c r="BM474" s="85">
        <f>(BK474=BK2101)*AY474</f>
        <v>0</v>
      </c>
      <c r="BN474" s="85">
        <f t="shared" si="118"/>
        <v>0</v>
      </c>
      <c r="BO474" s="85">
        <f t="shared" si="119"/>
        <v>0</v>
      </c>
      <c r="BP474" s="60">
        <f>(BK474=BK2099)*AX474</f>
        <v>0</v>
      </c>
      <c r="BQ474" s="64">
        <f>(BK474=BK2099)*AY474</f>
        <v>0</v>
      </c>
      <c r="BR474" s="85">
        <f t="shared" si="121"/>
        <v>0</v>
      </c>
      <c r="BS474" s="85">
        <f t="shared" si="122"/>
        <v>0</v>
      </c>
      <c r="BT474" s="59">
        <f>(J19-BI474)*J10</f>
        <v>-167412.50594</v>
      </c>
      <c r="BU474" s="59">
        <f>(J21-BJ474)*J12</f>
        <v>504989.94389999995</v>
      </c>
      <c r="BV474" s="66"/>
      <c r="BW474" s="66"/>
      <c r="BX474" s="67"/>
      <c r="BY474" s="67"/>
      <c r="BZ474" s="67"/>
      <c r="CE474" s="92"/>
      <c r="CF474" s="76"/>
      <c r="CH474" s="67"/>
      <c r="CI474" s="67"/>
      <c r="CJ474" s="67"/>
      <c r="CK474" s="67"/>
      <c r="CL474" s="1"/>
      <c r="CM474" s="1"/>
      <c r="CT474" s="3"/>
      <c r="CU474" s="3"/>
      <c r="CV474" s="3"/>
      <c r="CW474" s="3"/>
      <c r="CX474" s="3"/>
      <c r="CY474" s="3"/>
      <c r="CZ474" s="3"/>
      <c r="DA474" s="3"/>
      <c r="DB474" s="3"/>
      <c r="DC474" s="3"/>
      <c r="DD474" s="3"/>
      <c r="DE474" s="3"/>
      <c r="DF474" s="3"/>
      <c r="DG474" s="3"/>
      <c r="DH474" s="3"/>
      <c r="DI474" s="3"/>
      <c r="DJ474" s="3"/>
      <c r="DK474" s="3"/>
      <c r="DL474" s="3"/>
      <c r="DM474" s="3"/>
      <c r="DN474" s="3"/>
      <c r="DO474" s="3"/>
      <c r="DP474" s="3"/>
      <c r="DQ474" s="3"/>
      <c r="DR474" s="3"/>
      <c r="DS474" s="3"/>
    </row>
    <row r="475" spans="2:123" ht="21" customHeight="1" x14ac:dyDescent="0.25">
      <c r="B475" s="21">
        <f t="shared" si="110"/>
        <v>34498</v>
      </c>
      <c r="C475" s="22">
        <f t="shared" si="111"/>
        <v>1.0397553516819573</v>
      </c>
      <c r="D475" s="23">
        <f t="shared" si="112"/>
        <v>408</v>
      </c>
      <c r="E475" s="23">
        <f t="shared" si="113"/>
        <v>392.4</v>
      </c>
      <c r="F475" s="127">
        <f t="shared" si="114"/>
        <v>20400</v>
      </c>
      <c r="G475" s="127">
        <f t="shared" si="115"/>
        <v>58860</v>
      </c>
      <c r="H475" s="6"/>
      <c r="I475" s="3"/>
      <c r="J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T475" s="89"/>
      <c r="AU475" s="89"/>
      <c r="AX475" s="125">
        <v>34498</v>
      </c>
      <c r="AY475" s="59">
        <f t="shared" si="120"/>
        <v>1.0397553516819573</v>
      </c>
      <c r="AZ475" s="59">
        <f>BI475*K36</f>
        <v>20400</v>
      </c>
      <c r="BA475" s="59"/>
      <c r="BB475" s="59"/>
      <c r="BC475" s="59">
        <f>K41*BJ475</f>
        <v>58860</v>
      </c>
      <c r="BD475" s="59"/>
      <c r="BE475" s="59"/>
      <c r="BF475" s="59">
        <f t="shared" si="116"/>
        <v>38460</v>
      </c>
      <c r="BG475" s="60">
        <f>(AY475=AY2099)*AX475</f>
        <v>0</v>
      </c>
      <c r="BH475" s="60">
        <f>(AY475=AY2101)*AX475</f>
        <v>0</v>
      </c>
      <c r="BI475" s="89">
        <v>408</v>
      </c>
      <c r="BJ475" s="89">
        <v>392.4</v>
      </c>
      <c r="BK475" s="59">
        <f t="shared" si="117"/>
        <v>336539.93795999995</v>
      </c>
      <c r="BL475" s="60">
        <f>(BK475=BK2101)*AX475</f>
        <v>0</v>
      </c>
      <c r="BM475" s="85">
        <f>(BK475=BK2101)*AY475</f>
        <v>0</v>
      </c>
      <c r="BN475" s="85">
        <f t="shared" si="118"/>
        <v>0</v>
      </c>
      <c r="BO475" s="85">
        <f t="shared" si="119"/>
        <v>0</v>
      </c>
      <c r="BP475" s="60">
        <f>(BK475=BK2099)*AX475</f>
        <v>0</v>
      </c>
      <c r="BQ475" s="64">
        <f>(BK475=BK2099)*AY475</f>
        <v>0</v>
      </c>
      <c r="BR475" s="85">
        <f t="shared" si="121"/>
        <v>0</v>
      </c>
      <c r="BS475" s="85">
        <f t="shared" si="122"/>
        <v>0</v>
      </c>
      <c r="BT475" s="59">
        <f>(J19-BI475)*J10</f>
        <v>-167100.00594</v>
      </c>
      <c r="BU475" s="59">
        <f>(J21-BJ475)*J12</f>
        <v>503639.94389999995</v>
      </c>
      <c r="BV475" s="66"/>
      <c r="BW475" s="66"/>
      <c r="BX475" s="67"/>
      <c r="BY475" s="67"/>
      <c r="BZ475" s="67"/>
      <c r="CE475" s="92"/>
      <c r="CF475" s="76"/>
      <c r="CH475" s="67"/>
      <c r="CI475" s="67"/>
      <c r="CJ475" s="67"/>
      <c r="CK475" s="67"/>
      <c r="CL475" s="1"/>
      <c r="CM475" s="1"/>
      <c r="CT475" s="3"/>
      <c r="CU475" s="3"/>
      <c r="CV475" s="3"/>
      <c r="CW475" s="3"/>
      <c r="CX475" s="3"/>
      <c r="CY475" s="3"/>
      <c r="CZ475" s="3"/>
      <c r="DA475" s="3"/>
      <c r="DB475" s="3"/>
      <c r="DC475" s="3"/>
      <c r="DD475" s="3"/>
      <c r="DE475" s="3"/>
      <c r="DF475" s="3"/>
      <c r="DG475" s="3"/>
      <c r="DH475" s="3"/>
      <c r="DI475" s="3"/>
      <c r="DJ475" s="3"/>
      <c r="DK475" s="3"/>
      <c r="DL475" s="3"/>
      <c r="DM475" s="3"/>
      <c r="DN475" s="3"/>
      <c r="DO475" s="3"/>
      <c r="DP475" s="3"/>
      <c r="DQ475" s="3"/>
      <c r="DR475" s="3"/>
      <c r="DS475" s="3"/>
    </row>
    <row r="476" spans="2:123" ht="21" customHeight="1" x14ac:dyDescent="0.25">
      <c r="B476" s="21">
        <f t="shared" si="110"/>
        <v>34505</v>
      </c>
      <c r="C476" s="22">
        <f t="shared" si="111"/>
        <v>1.0255102040816326</v>
      </c>
      <c r="D476" s="23">
        <f t="shared" si="112"/>
        <v>402</v>
      </c>
      <c r="E476" s="23">
        <f t="shared" si="113"/>
        <v>392</v>
      </c>
      <c r="F476" s="127">
        <f t="shared" si="114"/>
        <v>20100</v>
      </c>
      <c r="G476" s="127">
        <f t="shared" si="115"/>
        <v>58800</v>
      </c>
      <c r="H476" s="6"/>
      <c r="I476" s="3"/>
      <c r="J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T476" s="89"/>
      <c r="AU476" s="89"/>
      <c r="AX476" s="125">
        <v>34505</v>
      </c>
      <c r="AY476" s="59">
        <f t="shared" si="120"/>
        <v>1.0255102040816326</v>
      </c>
      <c r="AZ476" s="59">
        <f>BI476*K36</f>
        <v>20100</v>
      </c>
      <c r="BA476" s="59"/>
      <c r="BB476" s="59"/>
      <c r="BC476" s="59">
        <f>K41*BJ476</f>
        <v>58800</v>
      </c>
      <c r="BD476" s="59"/>
      <c r="BE476" s="59"/>
      <c r="BF476" s="59">
        <f t="shared" si="116"/>
        <v>38700</v>
      </c>
      <c r="BG476" s="60">
        <f>(AY476=AY2099)*AX476</f>
        <v>0</v>
      </c>
      <c r="BH476" s="60">
        <f>(AY476=AY2101)*AX476</f>
        <v>0</v>
      </c>
      <c r="BI476" s="89">
        <v>402</v>
      </c>
      <c r="BJ476" s="89">
        <v>392</v>
      </c>
      <c r="BK476" s="59">
        <f t="shared" si="117"/>
        <v>336299.93795999995</v>
      </c>
      <c r="BL476" s="60">
        <f>(BK476=BK2101)*AX476</f>
        <v>0</v>
      </c>
      <c r="BM476" s="85">
        <f>(BK476=BK2101)*AY476</f>
        <v>0</v>
      </c>
      <c r="BN476" s="85">
        <f t="shared" si="118"/>
        <v>0</v>
      </c>
      <c r="BO476" s="85">
        <f t="shared" si="119"/>
        <v>0</v>
      </c>
      <c r="BP476" s="60">
        <f>(BK476=BK2099)*AX476</f>
        <v>0</v>
      </c>
      <c r="BQ476" s="64">
        <f>(BK476=BK2099)*AY476</f>
        <v>0</v>
      </c>
      <c r="BR476" s="85">
        <f t="shared" si="121"/>
        <v>0</v>
      </c>
      <c r="BS476" s="85">
        <f t="shared" si="122"/>
        <v>0</v>
      </c>
      <c r="BT476" s="59">
        <f>(J19-BI476)*J10</f>
        <v>-167400.00594</v>
      </c>
      <c r="BU476" s="59">
        <f>(J21-BJ476)*J12</f>
        <v>503699.94389999995</v>
      </c>
      <c r="BV476" s="66"/>
      <c r="BW476" s="66"/>
      <c r="BX476" s="67"/>
      <c r="BY476" s="67"/>
      <c r="BZ476" s="67"/>
      <c r="CE476" s="92"/>
      <c r="CF476" s="76"/>
      <c r="CH476" s="67"/>
      <c r="CI476" s="67"/>
      <c r="CJ476" s="67"/>
      <c r="CK476" s="67"/>
      <c r="CL476" s="1"/>
      <c r="CM476" s="1"/>
      <c r="CT476" s="3"/>
      <c r="CU476" s="3"/>
      <c r="CV476" s="3"/>
      <c r="CW476" s="3"/>
      <c r="CX476" s="3"/>
      <c r="CY476" s="3"/>
      <c r="CZ476" s="3"/>
      <c r="DA476" s="3"/>
      <c r="DB476" s="3"/>
      <c r="DC476" s="3"/>
      <c r="DD476" s="3"/>
      <c r="DE476" s="3"/>
      <c r="DF476" s="3"/>
      <c r="DG476" s="3"/>
      <c r="DH476" s="3"/>
      <c r="DI476" s="3"/>
      <c r="DJ476" s="3"/>
      <c r="DK476" s="3"/>
      <c r="DL476" s="3"/>
      <c r="DM476" s="3"/>
      <c r="DN476" s="3"/>
      <c r="DO476" s="3"/>
      <c r="DP476" s="3"/>
      <c r="DQ476" s="3"/>
      <c r="DR476" s="3"/>
      <c r="DS476" s="3"/>
    </row>
    <row r="477" spans="2:123" ht="21" customHeight="1" x14ac:dyDescent="0.25">
      <c r="B477" s="21">
        <f t="shared" si="110"/>
        <v>34512</v>
      </c>
      <c r="C477" s="22">
        <f t="shared" si="111"/>
        <v>1.0641324023791052</v>
      </c>
      <c r="D477" s="23">
        <f t="shared" si="112"/>
        <v>411.5</v>
      </c>
      <c r="E477" s="23">
        <f t="shared" si="113"/>
        <v>386.7</v>
      </c>
      <c r="F477" s="127">
        <f t="shared" si="114"/>
        <v>20575</v>
      </c>
      <c r="G477" s="127">
        <f t="shared" si="115"/>
        <v>58005</v>
      </c>
      <c r="H477" s="6"/>
      <c r="I477" s="3"/>
      <c r="J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T477" s="89"/>
      <c r="AU477" s="89"/>
      <c r="AX477" s="125">
        <v>34512</v>
      </c>
      <c r="AY477" s="59">
        <f t="shared" si="120"/>
        <v>1.0641324023791052</v>
      </c>
      <c r="AZ477" s="59">
        <f>BI477*K36</f>
        <v>20575</v>
      </c>
      <c r="BA477" s="59"/>
      <c r="BB477" s="59"/>
      <c r="BC477" s="59">
        <f>K41*BJ477</f>
        <v>58005</v>
      </c>
      <c r="BD477" s="59"/>
      <c r="BE477" s="59"/>
      <c r="BF477" s="59">
        <f t="shared" si="116"/>
        <v>37430</v>
      </c>
      <c r="BG477" s="60">
        <f>(AY477=AY2099)*AX477</f>
        <v>0</v>
      </c>
      <c r="BH477" s="60">
        <f>(AY477=AY2101)*AX477</f>
        <v>0</v>
      </c>
      <c r="BI477" s="89">
        <v>411.5</v>
      </c>
      <c r="BJ477" s="89">
        <v>386.7</v>
      </c>
      <c r="BK477" s="59">
        <f t="shared" si="117"/>
        <v>337569.93796000001</v>
      </c>
      <c r="BL477" s="60">
        <f>(BK477=BK2101)*AX477</f>
        <v>0</v>
      </c>
      <c r="BM477" s="85">
        <f>(BK477=BK2101)*AY477</f>
        <v>0</v>
      </c>
      <c r="BN477" s="85">
        <f t="shared" si="118"/>
        <v>0</v>
      </c>
      <c r="BO477" s="85">
        <f t="shared" si="119"/>
        <v>0</v>
      </c>
      <c r="BP477" s="60">
        <f>(BK477=BK2099)*AX477</f>
        <v>0</v>
      </c>
      <c r="BQ477" s="64">
        <f>(BK477=BK2099)*AY477</f>
        <v>0</v>
      </c>
      <c r="BR477" s="85">
        <f t="shared" si="121"/>
        <v>0</v>
      </c>
      <c r="BS477" s="85">
        <f t="shared" si="122"/>
        <v>0</v>
      </c>
      <c r="BT477" s="59">
        <f>(J19-BI477)*J10</f>
        <v>-166925.00594</v>
      </c>
      <c r="BU477" s="59">
        <f>(J21-BJ477)*J12</f>
        <v>504494.94390000001</v>
      </c>
      <c r="BV477" s="66"/>
      <c r="BW477" s="66"/>
      <c r="BX477" s="67"/>
      <c r="BY477" s="67"/>
      <c r="BZ477" s="67"/>
      <c r="CE477" s="92"/>
      <c r="CF477" s="76"/>
      <c r="CH477" s="67"/>
      <c r="CI477" s="67"/>
      <c r="CJ477" s="67"/>
      <c r="CK477" s="67"/>
      <c r="CL477" s="1"/>
      <c r="CM477" s="1"/>
      <c r="CT477" s="3"/>
      <c r="CU477" s="3"/>
      <c r="CV477" s="3"/>
      <c r="CW477" s="3"/>
      <c r="CX477" s="3"/>
      <c r="CY477" s="3"/>
      <c r="CZ477" s="3"/>
      <c r="DA477" s="3"/>
      <c r="DB477" s="3"/>
      <c r="DC477" s="3"/>
      <c r="DD477" s="3"/>
      <c r="DE477" s="3"/>
      <c r="DF477" s="3"/>
      <c r="DG477" s="3"/>
      <c r="DH477" s="3"/>
      <c r="DI477" s="3"/>
      <c r="DJ477" s="3"/>
      <c r="DK477" s="3"/>
      <c r="DL477" s="3"/>
      <c r="DM477" s="3"/>
      <c r="DN477" s="3"/>
      <c r="DO477" s="3"/>
      <c r="DP477" s="3"/>
      <c r="DQ477" s="3"/>
      <c r="DR477" s="3"/>
      <c r="DS477" s="3"/>
    </row>
    <row r="478" spans="2:123" ht="21" customHeight="1" x14ac:dyDescent="0.25">
      <c r="B478" s="21">
        <f t="shared" si="110"/>
        <v>34519</v>
      </c>
      <c r="C478" s="22">
        <f t="shared" si="111"/>
        <v>1.0455729166666667</v>
      </c>
      <c r="D478" s="23">
        <f t="shared" si="112"/>
        <v>401.5</v>
      </c>
      <c r="E478" s="23">
        <f t="shared" si="113"/>
        <v>384</v>
      </c>
      <c r="F478" s="127">
        <f t="shared" si="114"/>
        <v>20075</v>
      </c>
      <c r="G478" s="127">
        <f t="shared" si="115"/>
        <v>57600</v>
      </c>
      <c r="H478" s="6"/>
      <c r="I478" s="3"/>
      <c r="J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T478" s="89"/>
      <c r="AU478" s="89"/>
      <c r="AX478" s="125">
        <v>34519</v>
      </c>
      <c r="AY478" s="59">
        <f t="shared" si="120"/>
        <v>1.0455729166666667</v>
      </c>
      <c r="AZ478" s="59">
        <f>BI478*K36</f>
        <v>20075</v>
      </c>
      <c r="BA478" s="59"/>
      <c r="BB478" s="59"/>
      <c r="BC478" s="59">
        <f>K41*BJ478</f>
        <v>57600</v>
      </c>
      <c r="BD478" s="59"/>
      <c r="BE478" s="59"/>
      <c r="BF478" s="59">
        <f t="shared" si="116"/>
        <v>37525</v>
      </c>
      <c r="BG478" s="60">
        <f>(AY478=AY2099)*AX478</f>
        <v>0</v>
      </c>
      <c r="BH478" s="60">
        <f>(AY478=AY2101)*AX478</f>
        <v>0</v>
      </c>
      <c r="BI478" s="89">
        <v>401.5</v>
      </c>
      <c r="BJ478" s="89">
        <v>384</v>
      </c>
      <c r="BK478" s="59">
        <f t="shared" si="117"/>
        <v>337474.93795999995</v>
      </c>
      <c r="BL478" s="60">
        <f>(BK478=BK2101)*AX478</f>
        <v>0</v>
      </c>
      <c r="BM478" s="85">
        <f>(BK478=BK2101)*AY478</f>
        <v>0</v>
      </c>
      <c r="BN478" s="85">
        <f t="shared" si="118"/>
        <v>0</v>
      </c>
      <c r="BO478" s="85">
        <f t="shared" si="119"/>
        <v>0</v>
      </c>
      <c r="BP478" s="60">
        <f>(BK478=BK2099)*AX478</f>
        <v>0</v>
      </c>
      <c r="BQ478" s="64">
        <f>(BK478=BK2099)*AY478</f>
        <v>0</v>
      </c>
      <c r="BR478" s="85">
        <f t="shared" si="121"/>
        <v>0</v>
      </c>
      <c r="BS478" s="85">
        <f t="shared" si="122"/>
        <v>0</v>
      </c>
      <c r="BT478" s="59">
        <f>(J19-BI478)*J10</f>
        <v>-167425.00594</v>
      </c>
      <c r="BU478" s="59">
        <f>(J21-BJ478)*J12</f>
        <v>504899.94389999995</v>
      </c>
      <c r="BV478" s="66"/>
      <c r="BW478" s="66"/>
      <c r="BX478" s="67"/>
      <c r="BY478" s="67"/>
      <c r="BZ478" s="67"/>
      <c r="CE478" s="92"/>
      <c r="CF478" s="76"/>
      <c r="CH478" s="67"/>
      <c r="CI478" s="67"/>
      <c r="CJ478" s="67"/>
      <c r="CK478" s="67"/>
      <c r="CL478" s="1"/>
      <c r="CM478" s="1"/>
      <c r="CT478" s="3"/>
      <c r="CU478" s="3"/>
      <c r="CV478" s="3"/>
      <c r="CW478" s="3"/>
      <c r="CX478" s="3"/>
      <c r="CY478" s="3"/>
      <c r="CZ478" s="3"/>
      <c r="DA478" s="3"/>
      <c r="DB478" s="3"/>
      <c r="DC478" s="3"/>
      <c r="DD478" s="3"/>
      <c r="DE478" s="3"/>
      <c r="DF478" s="3"/>
      <c r="DG478" s="3"/>
      <c r="DH478" s="3"/>
      <c r="DI478" s="3"/>
      <c r="DJ478" s="3"/>
      <c r="DK478" s="3"/>
      <c r="DL478" s="3"/>
      <c r="DM478" s="3"/>
      <c r="DN478" s="3"/>
      <c r="DO478" s="3"/>
      <c r="DP478" s="3"/>
      <c r="DQ478" s="3"/>
      <c r="DR478" s="3"/>
      <c r="DS478" s="3"/>
    </row>
    <row r="479" spans="2:123" ht="21" customHeight="1" x14ac:dyDescent="0.25">
      <c r="B479" s="21">
        <f t="shared" si="110"/>
        <v>34526</v>
      </c>
      <c r="C479" s="22">
        <f t="shared" si="111"/>
        <v>1.0752338877338876</v>
      </c>
      <c r="D479" s="23">
        <f t="shared" si="112"/>
        <v>413.75</v>
      </c>
      <c r="E479" s="23">
        <f t="shared" si="113"/>
        <v>384.8</v>
      </c>
      <c r="F479" s="127">
        <f t="shared" si="114"/>
        <v>20687.5</v>
      </c>
      <c r="G479" s="127">
        <f t="shared" si="115"/>
        <v>57720</v>
      </c>
      <c r="H479" s="6"/>
      <c r="I479" s="3"/>
      <c r="J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T479" s="89"/>
      <c r="AU479" s="89"/>
      <c r="AX479" s="125">
        <v>34526</v>
      </c>
      <c r="AY479" s="59">
        <f t="shared" si="120"/>
        <v>1.0752338877338876</v>
      </c>
      <c r="AZ479" s="59">
        <f>BI479*K36</f>
        <v>20687.5</v>
      </c>
      <c r="BA479" s="59"/>
      <c r="BB479" s="59"/>
      <c r="BC479" s="59">
        <f>K41*BJ479</f>
        <v>57720</v>
      </c>
      <c r="BD479" s="59"/>
      <c r="BE479" s="59"/>
      <c r="BF479" s="59">
        <f t="shared" si="116"/>
        <v>37032.5</v>
      </c>
      <c r="BG479" s="60">
        <f>(AY479=AY2099)*AX479</f>
        <v>0</v>
      </c>
      <c r="BH479" s="60">
        <f>(AY479=AY2101)*AX479</f>
        <v>0</v>
      </c>
      <c r="BI479" s="89">
        <v>413.75</v>
      </c>
      <c r="BJ479" s="89">
        <v>384.8</v>
      </c>
      <c r="BK479" s="59">
        <f t="shared" si="117"/>
        <v>337967.43795999995</v>
      </c>
      <c r="BL479" s="60">
        <f>(BK479=BK2101)*AX479</f>
        <v>0</v>
      </c>
      <c r="BM479" s="85">
        <f>(BK479=BK2101)*AY479</f>
        <v>0</v>
      </c>
      <c r="BN479" s="85">
        <f t="shared" si="118"/>
        <v>0</v>
      </c>
      <c r="BO479" s="85">
        <f t="shared" si="119"/>
        <v>0</v>
      </c>
      <c r="BP479" s="60">
        <f>(BK479=BK2099)*AX479</f>
        <v>0</v>
      </c>
      <c r="BQ479" s="64">
        <f>(BK479=BK2099)*AY479</f>
        <v>0</v>
      </c>
      <c r="BR479" s="85">
        <f t="shared" si="121"/>
        <v>0</v>
      </c>
      <c r="BS479" s="85">
        <f t="shared" si="122"/>
        <v>0</v>
      </c>
      <c r="BT479" s="59">
        <f>(J19-BI479)*J10</f>
        <v>-166812.50594</v>
      </c>
      <c r="BU479" s="59">
        <f>(J21-BJ479)*J12</f>
        <v>504779.94389999995</v>
      </c>
      <c r="BV479" s="66"/>
      <c r="BW479" s="66"/>
      <c r="BX479" s="67"/>
      <c r="BY479" s="67"/>
      <c r="BZ479" s="67"/>
      <c r="CE479" s="92"/>
      <c r="CF479" s="76"/>
      <c r="CH479" s="67"/>
      <c r="CI479" s="67"/>
      <c r="CJ479" s="67"/>
      <c r="CK479" s="67"/>
      <c r="CL479" s="1"/>
      <c r="CM479" s="1"/>
      <c r="CT479" s="3"/>
      <c r="CU479" s="3"/>
      <c r="CV479" s="3"/>
      <c r="CW479" s="3"/>
      <c r="CX479" s="3"/>
      <c r="CY479" s="3"/>
      <c r="CZ479" s="3"/>
      <c r="DA479" s="3"/>
      <c r="DB479" s="3"/>
      <c r="DC479" s="3"/>
      <c r="DD479" s="3"/>
      <c r="DE479" s="3"/>
      <c r="DF479" s="3"/>
      <c r="DG479" s="3"/>
      <c r="DH479" s="3"/>
      <c r="DI479" s="3"/>
      <c r="DJ479" s="3"/>
      <c r="DK479" s="3"/>
      <c r="DL479" s="3"/>
      <c r="DM479" s="3"/>
      <c r="DN479" s="3"/>
      <c r="DO479" s="3"/>
      <c r="DP479" s="3"/>
      <c r="DQ479" s="3"/>
      <c r="DR479" s="3"/>
      <c r="DS479" s="3"/>
    </row>
    <row r="480" spans="2:123" ht="21" customHeight="1" x14ac:dyDescent="0.25">
      <c r="B480" s="21">
        <f t="shared" si="110"/>
        <v>34533</v>
      </c>
      <c r="C480" s="22">
        <f t="shared" si="111"/>
        <v>1.0804478000520696</v>
      </c>
      <c r="D480" s="23">
        <f t="shared" si="112"/>
        <v>415</v>
      </c>
      <c r="E480" s="23">
        <f t="shared" si="113"/>
        <v>384.1</v>
      </c>
      <c r="F480" s="127">
        <f t="shared" si="114"/>
        <v>20750</v>
      </c>
      <c r="G480" s="127">
        <f t="shared" si="115"/>
        <v>57615</v>
      </c>
      <c r="H480" s="6"/>
      <c r="I480" s="3"/>
      <c r="J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T480" s="89"/>
      <c r="AU480" s="89"/>
      <c r="AX480" s="125">
        <v>34533</v>
      </c>
      <c r="AY480" s="59">
        <f t="shared" si="120"/>
        <v>1.0804478000520696</v>
      </c>
      <c r="AZ480" s="59">
        <f>BI480*K36</f>
        <v>20750</v>
      </c>
      <c r="BA480" s="59"/>
      <c r="BB480" s="59"/>
      <c r="BC480" s="59">
        <f>K41*BJ480</f>
        <v>57615</v>
      </c>
      <c r="BD480" s="59"/>
      <c r="BE480" s="59"/>
      <c r="BF480" s="59">
        <f t="shared" si="116"/>
        <v>36865</v>
      </c>
      <c r="BG480" s="60">
        <f>(AY480=AY2099)*AX480</f>
        <v>0</v>
      </c>
      <c r="BH480" s="60">
        <f>(AY480=AY2101)*AX480</f>
        <v>0</v>
      </c>
      <c r="BI480" s="89">
        <v>415</v>
      </c>
      <c r="BJ480" s="89">
        <v>384.1</v>
      </c>
      <c r="BK480" s="59">
        <f t="shared" si="117"/>
        <v>338134.93796000001</v>
      </c>
      <c r="BL480" s="60">
        <f>(BK480=BK2101)*AX480</f>
        <v>0</v>
      </c>
      <c r="BM480" s="85">
        <f>(BK480=BK2101)*AY480</f>
        <v>0</v>
      </c>
      <c r="BN480" s="85">
        <f t="shared" si="118"/>
        <v>0</v>
      </c>
      <c r="BO480" s="85">
        <f t="shared" si="119"/>
        <v>0</v>
      </c>
      <c r="BP480" s="60">
        <f>(BK480=BK2099)*AX480</f>
        <v>0</v>
      </c>
      <c r="BQ480" s="64">
        <f>(BK480=BK2099)*AY480</f>
        <v>0</v>
      </c>
      <c r="BR480" s="85">
        <f t="shared" si="121"/>
        <v>0</v>
      </c>
      <c r="BS480" s="85">
        <f t="shared" si="122"/>
        <v>0</v>
      </c>
      <c r="BT480" s="59">
        <f>(J19-BI480)*J10</f>
        <v>-166750.00594</v>
      </c>
      <c r="BU480" s="59">
        <f>(J21-BJ480)*J12</f>
        <v>504884.94390000001</v>
      </c>
      <c r="BV480" s="66"/>
      <c r="BW480" s="66"/>
      <c r="BX480" s="67"/>
      <c r="BY480" s="67"/>
      <c r="BZ480" s="67"/>
      <c r="CE480" s="92"/>
      <c r="CF480" s="76"/>
      <c r="CH480" s="67"/>
      <c r="CI480" s="67"/>
      <c r="CJ480" s="67"/>
      <c r="CK480" s="67"/>
      <c r="CL480" s="1"/>
      <c r="CM480" s="1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</row>
    <row r="481" spans="2:123" ht="21" customHeight="1" x14ac:dyDescent="0.25">
      <c r="B481" s="21">
        <f t="shared" si="110"/>
        <v>34540</v>
      </c>
      <c r="C481" s="22">
        <f t="shared" si="111"/>
        <v>1.1006781429316641</v>
      </c>
      <c r="D481" s="23">
        <f t="shared" si="112"/>
        <v>422</v>
      </c>
      <c r="E481" s="23">
        <f t="shared" si="113"/>
        <v>383.4</v>
      </c>
      <c r="F481" s="127">
        <f t="shared" si="114"/>
        <v>21100</v>
      </c>
      <c r="G481" s="127">
        <f t="shared" si="115"/>
        <v>57510</v>
      </c>
      <c r="H481" s="6"/>
      <c r="I481" s="3"/>
      <c r="J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T481" s="89"/>
      <c r="AU481" s="89"/>
      <c r="AX481" s="125">
        <v>34540</v>
      </c>
      <c r="AY481" s="59">
        <f t="shared" si="120"/>
        <v>1.1006781429316641</v>
      </c>
      <c r="AZ481" s="59">
        <f>BI481*K36</f>
        <v>21100</v>
      </c>
      <c r="BA481" s="59"/>
      <c r="BB481" s="59"/>
      <c r="BC481" s="59">
        <f>K41*BJ481</f>
        <v>57510</v>
      </c>
      <c r="BD481" s="59"/>
      <c r="BE481" s="59"/>
      <c r="BF481" s="59">
        <f t="shared" si="116"/>
        <v>36410</v>
      </c>
      <c r="BG481" s="60">
        <f>(AY481=AY2099)*AX481</f>
        <v>0</v>
      </c>
      <c r="BH481" s="60">
        <f>(AY481=AY2101)*AX481</f>
        <v>0</v>
      </c>
      <c r="BI481" s="89">
        <v>422</v>
      </c>
      <c r="BJ481" s="89">
        <v>383.4</v>
      </c>
      <c r="BK481" s="59">
        <f t="shared" si="117"/>
        <v>338589.93795999995</v>
      </c>
      <c r="BL481" s="60">
        <f>(BK481=BK2101)*AX481</f>
        <v>0</v>
      </c>
      <c r="BM481" s="85">
        <f>(BK481=BK2101)*AY481</f>
        <v>0</v>
      </c>
      <c r="BN481" s="85">
        <f t="shared" si="118"/>
        <v>0</v>
      </c>
      <c r="BO481" s="85">
        <f t="shared" si="119"/>
        <v>0</v>
      </c>
      <c r="BP481" s="60">
        <f>(BK481=BK2099)*AX481</f>
        <v>0</v>
      </c>
      <c r="BQ481" s="64">
        <f>(BK481=BK2099)*AY481</f>
        <v>0</v>
      </c>
      <c r="BR481" s="85">
        <f t="shared" si="121"/>
        <v>0</v>
      </c>
      <c r="BS481" s="85">
        <f t="shared" si="122"/>
        <v>0</v>
      </c>
      <c r="BT481" s="59">
        <f>(J19-BI481)*J10</f>
        <v>-166400.00594</v>
      </c>
      <c r="BU481" s="59">
        <f>(J21-BJ481)*J12</f>
        <v>504989.94389999995</v>
      </c>
      <c r="BV481" s="66"/>
      <c r="BW481" s="66"/>
      <c r="BX481" s="67"/>
      <c r="BY481" s="67"/>
      <c r="BZ481" s="67"/>
      <c r="CE481" s="92"/>
      <c r="CF481" s="76"/>
      <c r="CH481" s="67"/>
      <c r="CI481" s="67"/>
      <c r="CJ481" s="67"/>
      <c r="CK481" s="67"/>
      <c r="CL481" s="1"/>
      <c r="CM481" s="1"/>
      <c r="CT481" s="3"/>
      <c r="CU481" s="3"/>
      <c r="CV481" s="3"/>
      <c r="CW481" s="3"/>
      <c r="CX481" s="3"/>
      <c r="CY481" s="3"/>
      <c r="CZ481" s="3"/>
      <c r="DA481" s="3"/>
      <c r="DB481" s="3"/>
      <c r="DC481" s="3"/>
      <c r="DD481" s="3"/>
      <c r="DE481" s="3"/>
      <c r="DF481" s="3"/>
      <c r="DG481" s="3"/>
      <c r="DH481" s="3"/>
      <c r="DI481" s="3"/>
      <c r="DJ481" s="3"/>
      <c r="DK481" s="3"/>
      <c r="DL481" s="3"/>
      <c r="DM481" s="3"/>
      <c r="DN481" s="3"/>
      <c r="DO481" s="3"/>
      <c r="DP481" s="3"/>
      <c r="DQ481" s="3"/>
      <c r="DR481" s="3"/>
      <c r="DS481" s="3"/>
    </row>
    <row r="482" spans="2:123" ht="21" customHeight="1" x14ac:dyDescent="0.25">
      <c r="B482" s="21">
        <f t="shared" si="110"/>
        <v>34547</v>
      </c>
      <c r="C482" s="22">
        <f t="shared" si="111"/>
        <v>1.085978835978836</v>
      </c>
      <c r="D482" s="23">
        <f t="shared" si="112"/>
        <v>410.5</v>
      </c>
      <c r="E482" s="23">
        <f t="shared" si="113"/>
        <v>378</v>
      </c>
      <c r="F482" s="127">
        <f t="shared" si="114"/>
        <v>20525</v>
      </c>
      <c r="G482" s="127">
        <f t="shared" si="115"/>
        <v>56700</v>
      </c>
      <c r="H482" s="6"/>
      <c r="I482" s="3"/>
      <c r="J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T482" s="89"/>
      <c r="AU482" s="89"/>
      <c r="AX482" s="125">
        <v>34547</v>
      </c>
      <c r="AY482" s="59">
        <f t="shared" si="120"/>
        <v>1.085978835978836</v>
      </c>
      <c r="AZ482" s="59">
        <f>BI482*K36</f>
        <v>20525</v>
      </c>
      <c r="BA482" s="59"/>
      <c r="BB482" s="59"/>
      <c r="BC482" s="59">
        <f>K41*BJ482</f>
        <v>56700</v>
      </c>
      <c r="BD482" s="59"/>
      <c r="BE482" s="59"/>
      <c r="BF482" s="59">
        <f t="shared" si="116"/>
        <v>36175</v>
      </c>
      <c r="BG482" s="60">
        <f>(AY482=AY2099)*AX482</f>
        <v>0</v>
      </c>
      <c r="BH482" s="60">
        <f>(AY482=AY2101)*AX482</f>
        <v>0</v>
      </c>
      <c r="BI482" s="89">
        <v>410.5</v>
      </c>
      <c r="BJ482" s="89">
        <v>378</v>
      </c>
      <c r="BK482" s="59">
        <f t="shared" si="117"/>
        <v>338824.93795999995</v>
      </c>
      <c r="BL482" s="60">
        <f>(BK482=BK2101)*AX482</f>
        <v>0</v>
      </c>
      <c r="BM482" s="85">
        <f>(BK482=BK2101)*AY482</f>
        <v>0</v>
      </c>
      <c r="BN482" s="85">
        <f t="shared" si="118"/>
        <v>0</v>
      </c>
      <c r="BO482" s="85">
        <f t="shared" si="119"/>
        <v>0</v>
      </c>
      <c r="BP482" s="60">
        <f>(BK482=BK2099)*AX482</f>
        <v>0</v>
      </c>
      <c r="BQ482" s="64">
        <f>(BK482=BK2099)*AY482</f>
        <v>0</v>
      </c>
      <c r="BR482" s="85">
        <f t="shared" si="121"/>
        <v>0</v>
      </c>
      <c r="BS482" s="85">
        <f t="shared" si="122"/>
        <v>0</v>
      </c>
      <c r="BT482" s="59">
        <f>(J19-BI482)*J10</f>
        <v>-166975.00594</v>
      </c>
      <c r="BU482" s="59">
        <f>(J21-BJ482)*J12</f>
        <v>505799.94389999995</v>
      </c>
      <c r="BV482" s="66"/>
      <c r="BW482" s="66"/>
      <c r="BX482" s="67"/>
      <c r="BY482" s="67"/>
      <c r="BZ482" s="67"/>
      <c r="CE482" s="92"/>
      <c r="CF482" s="76"/>
      <c r="CH482" s="67"/>
      <c r="CI482" s="67"/>
      <c r="CJ482" s="67"/>
      <c r="CK482" s="67"/>
      <c r="CL482" s="1"/>
      <c r="CM482" s="1"/>
      <c r="CT482" s="3"/>
      <c r="CU482" s="3"/>
      <c r="CV482" s="3"/>
      <c r="CW482" s="3"/>
      <c r="CX482" s="3"/>
      <c r="CY482" s="3"/>
      <c r="CZ482" s="3"/>
      <c r="DA482" s="3"/>
      <c r="DB482" s="3"/>
      <c r="DC482" s="3"/>
      <c r="DD482" s="3"/>
      <c r="DE482" s="3"/>
      <c r="DF482" s="3"/>
      <c r="DG482" s="3"/>
      <c r="DH482" s="3"/>
      <c r="DI482" s="3"/>
      <c r="DJ482" s="3"/>
      <c r="DK482" s="3"/>
      <c r="DL482" s="3"/>
      <c r="DM482" s="3"/>
      <c r="DN482" s="3"/>
      <c r="DO482" s="3"/>
      <c r="DP482" s="3"/>
      <c r="DQ482" s="3"/>
      <c r="DR482" s="3"/>
      <c r="DS482" s="3"/>
    </row>
    <row r="483" spans="2:123" ht="21" customHeight="1" x14ac:dyDescent="0.25">
      <c r="B483" s="21">
        <f t="shared" si="110"/>
        <v>34554</v>
      </c>
      <c r="C483" s="22">
        <f t="shared" si="111"/>
        <v>1.090884932234919</v>
      </c>
      <c r="D483" s="23">
        <f t="shared" si="112"/>
        <v>410.5</v>
      </c>
      <c r="E483" s="23">
        <f t="shared" si="113"/>
        <v>376.3</v>
      </c>
      <c r="F483" s="127">
        <f t="shared" si="114"/>
        <v>20525</v>
      </c>
      <c r="G483" s="127">
        <f t="shared" si="115"/>
        <v>56445</v>
      </c>
      <c r="H483" s="6"/>
      <c r="I483" s="3"/>
      <c r="J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T483" s="89"/>
      <c r="AU483" s="89"/>
      <c r="AX483" s="125">
        <v>34554</v>
      </c>
      <c r="AY483" s="59">
        <f t="shared" si="120"/>
        <v>1.090884932234919</v>
      </c>
      <c r="AZ483" s="59">
        <f>BI483*K36</f>
        <v>20525</v>
      </c>
      <c r="BA483" s="59"/>
      <c r="BB483" s="59"/>
      <c r="BC483" s="59">
        <f>K41*BJ483</f>
        <v>56445</v>
      </c>
      <c r="BD483" s="59"/>
      <c r="BE483" s="59"/>
      <c r="BF483" s="59">
        <f t="shared" si="116"/>
        <v>35920</v>
      </c>
      <c r="BG483" s="60">
        <f>(AY483=AY2099)*AX483</f>
        <v>0</v>
      </c>
      <c r="BH483" s="60">
        <f>(AY483=AY2101)*AX483</f>
        <v>0</v>
      </c>
      <c r="BI483" s="89">
        <v>410.5</v>
      </c>
      <c r="BJ483" s="89">
        <v>376.3</v>
      </c>
      <c r="BK483" s="59">
        <f t="shared" si="117"/>
        <v>339079.93795999995</v>
      </c>
      <c r="BL483" s="60">
        <f>(BK483=BK2101)*AX483</f>
        <v>0</v>
      </c>
      <c r="BM483" s="85">
        <f>(BK483=BK2101)*AY483</f>
        <v>0</v>
      </c>
      <c r="BN483" s="85">
        <f t="shared" si="118"/>
        <v>0</v>
      </c>
      <c r="BO483" s="85">
        <f t="shared" si="119"/>
        <v>0</v>
      </c>
      <c r="BP483" s="60">
        <f>(BK483=BK2099)*AX483</f>
        <v>0</v>
      </c>
      <c r="BQ483" s="64">
        <f>(BK483=BK2099)*AY483</f>
        <v>0</v>
      </c>
      <c r="BR483" s="85">
        <f t="shared" si="121"/>
        <v>0</v>
      </c>
      <c r="BS483" s="85">
        <f t="shared" si="122"/>
        <v>0</v>
      </c>
      <c r="BT483" s="59">
        <f>(J19-BI483)*J10</f>
        <v>-166975.00594</v>
      </c>
      <c r="BU483" s="59">
        <f>(J21-BJ483)*J12</f>
        <v>506054.94389999995</v>
      </c>
      <c r="BV483" s="66"/>
      <c r="BW483" s="66"/>
      <c r="BX483" s="67"/>
      <c r="BY483" s="67"/>
      <c r="BZ483" s="67"/>
      <c r="CE483" s="92"/>
      <c r="CF483" s="76"/>
      <c r="CH483" s="67"/>
      <c r="CI483" s="67"/>
      <c r="CJ483" s="67"/>
      <c r="CK483" s="67"/>
      <c r="CL483" s="1"/>
      <c r="CM483" s="1"/>
      <c r="CT483" s="3"/>
      <c r="CU483" s="3"/>
      <c r="CV483" s="3"/>
      <c r="CW483" s="3"/>
      <c r="CX483" s="3"/>
      <c r="CY483" s="3"/>
      <c r="CZ483" s="3"/>
      <c r="DA483" s="3"/>
      <c r="DB483" s="3"/>
      <c r="DC483" s="3"/>
      <c r="DD483" s="3"/>
      <c r="DE483" s="3"/>
      <c r="DF483" s="3"/>
      <c r="DG483" s="3"/>
      <c r="DH483" s="3"/>
      <c r="DI483" s="3"/>
      <c r="DJ483" s="3"/>
      <c r="DK483" s="3"/>
      <c r="DL483" s="3"/>
      <c r="DM483" s="3"/>
      <c r="DN483" s="3"/>
      <c r="DO483" s="3"/>
      <c r="DP483" s="3"/>
      <c r="DQ483" s="3"/>
      <c r="DR483" s="3"/>
      <c r="DS483" s="3"/>
    </row>
    <row r="484" spans="2:123" ht="21" customHeight="1" x14ac:dyDescent="0.25">
      <c r="B484" s="21">
        <f t="shared" si="110"/>
        <v>34561</v>
      </c>
      <c r="C484" s="22">
        <f t="shared" si="111"/>
        <v>1.0823190681847925</v>
      </c>
      <c r="D484" s="23">
        <f t="shared" si="112"/>
        <v>413.5</v>
      </c>
      <c r="E484" s="23">
        <f t="shared" si="113"/>
        <v>382.05</v>
      </c>
      <c r="F484" s="127">
        <f t="shared" si="114"/>
        <v>20675</v>
      </c>
      <c r="G484" s="127">
        <f t="shared" si="115"/>
        <v>57307.5</v>
      </c>
      <c r="H484" s="6"/>
      <c r="I484" s="3"/>
      <c r="J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T484" s="89"/>
      <c r="AU484" s="89"/>
      <c r="AX484" s="125">
        <v>34561</v>
      </c>
      <c r="AY484" s="59">
        <f t="shared" si="120"/>
        <v>1.0823190681847925</v>
      </c>
      <c r="AZ484" s="59">
        <f>BI484*K36</f>
        <v>20675</v>
      </c>
      <c r="BA484" s="59"/>
      <c r="BB484" s="59"/>
      <c r="BC484" s="59">
        <f>K41*BJ484</f>
        <v>57307.5</v>
      </c>
      <c r="BD484" s="59"/>
      <c r="BE484" s="59"/>
      <c r="BF484" s="59">
        <f t="shared" si="116"/>
        <v>36632.5</v>
      </c>
      <c r="BG484" s="60">
        <f>(AY484=AY2099)*AX484</f>
        <v>0</v>
      </c>
      <c r="BH484" s="60">
        <f>(AY484=AY2101)*AX484</f>
        <v>0</v>
      </c>
      <c r="BI484" s="89">
        <v>413.5</v>
      </c>
      <c r="BJ484" s="89">
        <v>382.05</v>
      </c>
      <c r="BK484" s="59">
        <f t="shared" si="117"/>
        <v>338367.43795999995</v>
      </c>
      <c r="BL484" s="60">
        <f>(BK484=BK2101)*AX484</f>
        <v>0</v>
      </c>
      <c r="BM484" s="85">
        <f>(BK484=BK2101)*AY484</f>
        <v>0</v>
      </c>
      <c r="BN484" s="85">
        <f t="shared" si="118"/>
        <v>0</v>
      </c>
      <c r="BO484" s="85">
        <f t="shared" si="119"/>
        <v>0</v>
      </c>
      <c r="BP484" s="60">
        <f>(BK484=BK2099)*AX484</f>
        <v>0</v>
      </c>
      <c r="BQ484" s="64">
        <f>(BK484=BK2099)*AY484</f>
        <v>0</v>
      </c>
      <c r="BR484" s="85">
        <f t="shared" si="121"/>
        <v>0</v>
      </c>
      <c r="BS484" s="85">
        <f t="shared" si="122"/>
        <v>0</v>
      </c>
      <c r="BT484" s="59">
        <f>(J19-BI484)*J10</f>
        <v>-166825.00594</v>
      </c>
      <c r="BU484" s="59">
        <f>(J21-BJ484)*J12</f>
        <v>505192.44389999995</v>
      </c>
      <c r="BV484" s="66"/>
      <c r="BW484" s="66"/>
      <c r="BX484" s="67"/>
      <c r="BY484" s="67"/>
      <c r="BZ484" s="67"/>
      <c r="CE484" s="92"/>
      <c r="CF484" s="76"/>
      <c r="CH484" s="67"/>
      <c r="CI484" s="67"/>
      <c r="CJ484" s="67"/>
      <c r="CK484" s="67"/>
      <c r="CL484" s="1"/>
      <c r="CM484" s="1"/>
      <c r="CT484" s="3"/>
      <c r="CU484" s="3"/>
      <c r="CV484" s="3"/>
      <c r="CW484" s="3"/>
      <c r="CX484" s="3"/>
      <c r="CY484" s="3"/>
      <c r="CZ484" s="3"/>
      <c r="DA484" s="3"/>
      <c r="DB484" s="3"/>
      <c r="DC484" s="3"/>
      <c r="DD484" s="3"/>
      <c r="DE484" s="3"/>
      <c r="DF484" s="3"/>
      <c r="DG484" s="3"/>
      <c r="DH484" s="3"/>
      <c r="DI484" s="3"/>
      <c r="DJ484" s="3"/>
      <c r="DK484" s="3"/>
      <c r="DL484" s="3"/>
      <c r="DM484" s="3"/>
      <c r="DN484" s="3"/>
      <c r="DO484" s="3"/>
      <c r="DP484" s="3"/>
      <c r="DQ484" s="3"/>
      <c r="DR484" s="3"/>
      <c r="DS484" s="3"/>
    </row>
    <row r="485" spans="2:123" ht="21" customHeight="1" x14ac:dyDescent="0.25">
      <c r="B485" s="21">
        <f t="shared" si="110"/>
        <v>34568</v>
      </c>
      <c r="C485" s="22">
        <f t="shared" si="111"/>
        <v>1.0748760761805374</v>
      </c>
      <c r="D485" s="23">
        <f t="shared" si="112"/>
        <v>412</v>
      </c>
      <c r="E485" s="23">
        <f t="shared" si="113"/>
        <v>383.3</v>
      </c>
      <c r="F485" s="127">
        <f t="shared" si="114"/>
        <v>20600</v>
      </c>
      <c r="G485" s="127">
        <f t="shared" si="115"/>
        <v>57495</v>
      </c>
      <c r="H485" s="6"/>
      <c r="I485" s="3"/>
      <c r="J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T485" s="89"/>
      <c r="AU485" s="89"/>
      <c r="AX485" s="125">
        <v>34568</v>
      </c>
      <c r="AY485" s="59">
        <f t="shared" si="120"/>
        <v>1.0748760761805374</v>
      </c>
      <c r="AZ485" s="59">
        <f>BI485*K36</f>
        <v>20600</v>
      </c>
      <c r="BA485" s="59"/>
      <c r="BB485" s="59"/>
      <c r="BC485" s="59">
        <f>K41*BJ485</f>
        <v>57495</v>
      </c>
      <c r="BD485" s="59"/>
      <c r="BE485" s="59"/>
      <c r="BF485" s="59">
        <f t="shared" si="116"/>
        <v>36895</v>
      </c>
      <c r="BG485" s="60">
        <f>(AY485=AY2099)*AX485</f>
        <v>0</v>
      </c>
      <c r="BH485" s="60">
        <f>(AY485=AY2101)*AX485</f>
        <v>0</v>
      </c>
      <c r="BI485" s="89">
        <v>412</v>
      </c>
      <c r="BJ485" s="89">
        <v>383.3</v>
      </c>
      <c r="BK485" s="59">
        <f t="shared" si="117"/>
        <v>338104.93795999995</v>
      </c>
      <c r="BL485" s="60">
        <f>(BK485=BK2101)*AX485</f>
        <v>0</v>
      </c>
      <c r="BM485" s="85">
        <f>(BK485=BK2101)*AY485</f>
        <v>0</v>
      </c>
      <c r="BN485" s="85">
        <f t="shared" si="118"/>
        <v>0</v>
      </c>
      <c r="BO485" s="85">
        <f t="shared" si="119"/>
        <v>0</v>
      </c>
      <c r="BP485" s="60">
        <f>(BK485=BK2099)*AX485</f>
        <v>0</v>
      </c>
      <c r="BQ485" s="64">
        <f>(BK485=BK2099)*AY485</f>
        <v>0</v>
      </c>
      <c r="BR485" s="85">
        <f t="shared" si="121"/>
        <v>0</v>
      </c>
      <c r="BS485" s="85">
        <f t="shared" si="122"/>
        <v>0</v>
      </c>
      <c r="BT485" s="59">
        <f>(J19-BI485)*J10</f>
        <v>-166900.00594</v>
      </c>
      <c r="BU485" s="59">
        <f>(J21-BJ485)*J12</f>
        <v>505004.94389999995</v>
      </c>
      <c r="BV485" s="66"/>
      <c r="BW485" s="66"/>
      <c r="BX485" s="67"/>
      <c r="BY485" s="67"/>
      <c r="BZ485" s="67"/>
      <c r="CE485" s="92"/>
      <c r="CF485" s="76"/>
      <c r="CH485" s="67"/>
      <c r="CI485" s="67"/>
      <c r="CJ485" s="67"/>
      <c r="CK485" s="67"/>
      <c r="CL485" s="1"/>
      <c r="CM485" s="1"/>
      <c r="CT485" s="3"/>
      <c r="CU485" s="3"/>
      <c r="CV485" s="3"/>
      <c r="CW485" s="3"/>
      <c r="CX485" s="3"/>
      <c r="CY485" s="3"/>
      <c r="CZ485" s="3"/>
      <c r="DA485" s="3"/>
      <c r="DB485" s="3"/>
      <c r="DC485" s="3"/>
      <c r="DD485" s="3"/>
      <c r="DE485" s="3"/>
      <c r="DF485" s="3"/>
      <c r="DG485" s="3"/>
      <c r="DH485" s="3"/>
      <c r="DI485" s="3"/>
      <c r="DJ485" s="3"/>
      <c r="DK485" s="3"/>
      <c r="DL485" s="3"/>
      <c r="DM485" s="3"/>
      <c r="DN485" s="3"/>
      <c r="DO485" s="3"/>
      <c r="DP485" s="3"/>
      <c r="DQ485" s="3"/>
      <c r="DR485" s="3"/>
      <c r="DS485" s="3"/>
    </row>
    <row r="486" spans="2:123" ht="21" customHeight="1" x14ac:dyDescent="0.25">
      <c r="B486" s="21">
        <f t="shared" si="110"/>
        <v>34575</v>
      </c>
      <c r="C486" s="22">
        <f t="shared" si="111"/>
        <v>1.0749354005167959</v>
      </c>
      <c r="D486" s="23">
        <f t="shared" si="112"/>
        <v>416</v>
      </c>
      <c r="E486" s="23">
        <f t="shared" si="113"/>
        <v>387</v>
      </c>
      <c r="F486" s="127">
        <f t="shared" si="114"/>
        <v>20800</v>
      </c>
      <c r="G486" s="127">
        <f t="shared" si="115"/>
        <v>58050</v>
      </c>
      <c r="H486" s="6"/>
      <c r="I486" s="3"/>
      <c r="J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T486" s="89"/>
      <c r="AU486" s="89"/>
      <c r="AX486" s="125">
        <v>34575</v>
      </c>
      <c r="AY486" s="59">
        <f t="shared" si="120"/>
        <v>1.0749354005167959</v>
      </c>
      <c r="AZ486" s="59">
        <f>BI486*K36</f>
        <v>20800</v>
      </c>
      <c r="BA486" s="59"/>
      <c r="BB486" s="59"/>
      <c r="BC486" s="59">
        <f>K41*BJ486</f>
        <v>58050</v>
      </c>
      <c r="BD486" s="59"/>
      <c r="BE486" s="59"/>
      <c r="BF486" s="59">
        <f t="shared" si="116"/>
        <v>37250</v>
      </c>
      <c r="BG486" s="60">
        <f>(AY486=AY2099)*AX486</f>
        <v>0</v>
      </c>
      <c r="BH486" s="60">
        <f>(AY486=AY2101)*AX486</f>
        <v>0</v>
      </c>
      <c r="BI486" s="89">
        <v>416</v>
      </c>
      <c r="BJ486" s="89">
        <v>387</v>
      </c>
      <c r="BK486" s="59">
        <f t="shared" si="117"/>
        <v>337749.93795999995</v>
      </c>
      <c r="BL486" s="60">
        <f>(BK486=BK2101)*AX486</f>
        <v>0</v>
      </c>
      <c r="BM486" s="85">
        <f>(BK486=BK2101)*AY486</f>
        <v>0</v>
      </c>
      <c r="BN486" s="85">
        <f t="shared" si="118"/>
        <v>0</v>
      </c>
      <c r="BO486" s="85">
        <f t="shared" si="119"/>
        <v>0</v>
      </c>
      <c r="BP486" s="60">
        <f>(BK486=BK2099)*AX486</f>
        <v>0</v>
      </c>
      <c r="BQ486" s="64">
        <f>(BK486=BK2099)*AY486</f>
        <v>0</v>
      </c>
      <c r="BR486" s="85">
        <f t="shared" si="121"/>
        <v>0</v>
      </c>
      <c r="BS486" s="85">
        <f t="shared" si="122"/>
        <v>0</v>
      </c>
      <c r="BT486" s="59">
        <f>(J19-BI486)*J10</f>
        <v>-166700.00594</v>
      </c>
      <c r="BU486" s="59">
        <f>(J21-BJ486)*J12</f>
        <v>504449.94389999995</v>
      </c>
      <c r="BV486" s="66"/>
      <c r="BW486" s="66"/>
      <c r="BX486" s="67"/>
      <c r="BY486" s="67"/>
      <c r="BZ486" s="67"/>
      <c r="CE486" s="92"/>
      <c r="CF486" s="76"/>
      <c r="CH486" s="67"/>
      <c r="CI486" s="67"/>
      <c r="CJ486" s="67"/>
      <c r="CK486" s="67"/>
      <c r="CL486" s="1"/>
      <c r="CM486" s="1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</row>
    <row r="487" spans="2:123" ht="21" customHeight="1" x14ac:dyDescent="0.25">
      <c r="B487" s="21">
        <f t="shared" si="110"/>
        <v>34582</v>
      </c>
      <c r="C487" s="22">
        <f t="shared" si="111"/>
        <v>1.0715197956577267</v>
      </c>
      <c r="D487" s="23">
        <f t="shared" si="112"/>
        <v>419.5</v>
      </c>
      <c r="E487" s="23">
        <f t="shared" si="113"/>
        <v>391.5</v>
      </c>
      <c r="F487" s="127">
        <f t="shared" si="114"/>
        <v>20975</v>
      </c>
      <c r="G487" s="127">
        <f t="shared" si="115"/>
        <v>58725</v>
      </c>
      <c r="H487" s="6"/>
      <c r="I487" s="3"/>
      <c r="J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T487" s="89"/>
      <c r="AU487" s="89"/>
      <c r="AX487" s="125">
        <v>34582</v>
      </c>
      <c r="AY487" s="59">
        <f t="shared" si="120"/>
        <v>1.0715197956577267</v>
      </c>
      <c r="AZ487" s="59">
        <f>BI487*K36</f>
        <v>20975</v>
      </c>
      <c r="BA487" s="59"/>
      <c r="BB487" s="59"/>
      <c r="BC487" s="59">
        <f>K41*BJ487</f>
        <v>58725</v>
      </c>
      <c r="BD487" s="59"/>
      <c r="BE487" s="59"/>
      <c r="BF487" s="59">
        <f t="shared" si="116"/>
        <v>37750</v>
      </c>
      <c r="BG487" s="60">
        <f>(AY487=AY2099)*AX487</f>
        <v>0</v>
      </c>
      <c r="BH487" s="60">
        <f>(AY487=AY2101)*AX487</f>
        <v>0</v>
      </c>
      <c r="BI487" s="89">
        <v>419.5</v>
      </c>
      <c r="BJ487" s="89">
        <v>391.5</v>
      </c>
      <c r="BK487" s="59">
        <f t="shared" si="117"/>
        <v>337249.93795999995</v>
      </c>
      <c r="BL487" s="60">
        <f>(BK487=BK2101)*AX487</f>
        <v>0</v>
      </c>
      <c r="BM487" s="85">
        <f>(BK487=BK2101)*AY487</f>
        <v>0</v>
      </c>
      <c r="BN487" s="85">
        <f t="shared" si="118"/>
        <v>0</v>
      </c>
      <c r="BO487" s="85">
        <f t="shared" si="119"/>
        <v>0</v>
      </c>
      <c r="BP487" s="60">
        <f>(BK487=BK2099)*AX487</f>
        <v>0</v>
      </c>
      <c r="BQ487" s="64">
        <f>(BK487=BK2099)*AY487</f>
        <v>0</v>
      </c>
      <c r="BR487" s="85">
        <f t="shared" si="121"/>
        <v>0</v>
      </c>
      <c r="BS487" s="85">
        <f t="shared" si="122"/>
        <v>0</v>
      </c>
      <c r="BT487" s="59">
        <f>(J19-BI487)*J10</f>
        <v>-166525.00594</v>
      </c>
      <c r="BU487" s="59">
        <f>(J21-BJ487)*J12</f>
        <v>503774.94389999995</v>
      </c>
      <c r="BV487" s="66"/>
      <c r="BW487" s="66"/>
      <c r="BX487" s="67"/>
      <c r="BY487" s="67"/>
      <c r="BZ487" s="67"/>
      <c r="CE487" s="92"/>
      <c r="CF487" s="76"/>
      <c r="CH487" s="67"/>
      <c r="CI487" s="67"/>
      <c r="CJ487" s="67"/>
      <c r="CK487" s="67"/>
      <c r="CL487" s="1"/>
      <c r="CM487" s="1"/>
      <c r="CT487" s="3"/>
      <c r="CU487" s="3"/>
      <c r="CV487" s="3"/>
      <c r="CW487" s="3"/>
      <c r="CX487" s="3"/>
      <c r="CY487" s="3"/>
      <c r="CZ487" s="3"/>
      <c r="DA487" s="3"/>
      <c r="DB487" s="3"/>
      <c r="DC487" s="3"/>
      <c r="DD487" s="3"/>
      <c r="DE487" s="3"/>
      <c r="DF487" s="3"/>
      <c r="DG487" s="3"/>
      <c r="DH487" s="3"/>
      <c r="DI487" s="3"/>
      <c r="DJ487" s="3"/>
      <c r="DK487" s="3"/>
      <c r="DL487" s="3"/>
      <c r="DM487" s="3"/>
      <c r="DN487" s="3"/>
      <c r="DO487" s="3"/>
      <c r="DP487" s="3"/>
      <c r="DQ487" s="3"/>
      <c r="DR487" s="3"/>
      <c r="DS487" s="3"/>
    </row>
    <row r="488" spans="2:123" ht="21" customHeight="1" x14ac:dyDescent="0.25">
      <c r="B488" s="21">
        <f t="shared" si="110"/>
        <v>34589</v>
      </c>
      <c r="C488" s="22">
        <f t="shared" si="111"/>
        <v>1.0584082156611039</v>
      </c>
      <c r="D488" s="23">
        <f t="shared" si="112"/>
        <v>412.25</v>
      </c>
      <c r="E488" s="23">
        <f t="shared" si="113"/>
        <v>389.5</v>
      </c>
      <c r="F488" s="127">
        <f t="shared" si="114"/>
        <v>20612.5</v>
      </c>
      <c r="G488" s="127">
        <f t="shared" si="115"/>
        <v>58425</v>
      </c>
      <c r="H488" s="6"/>
      <c r="I488" s="3"/>
      <c r="J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T488" s="89"/>
      <c r="AU488" s="89"/>
      <c r="AX488" s="125">
        <v>34589</v>
      </c>
      <c r="AY488" s="59">
        <f t="shared" si="120"/>
        <v>1.0584082156611039</v>
      </c>
      <c r="AZ488" s="59">
        <f>BI488*K36</f>
        <v>20612.5</v>
      </c>
      <c r="BA488" s="59"/>
      <c r="BB488" s="59"/>
      <c r="BC488" s="59">
        <f>K41*BJ488</f>
        <v>58425</v>
      </c>
      <c r="BD488" s="59"/>
      <c r="BE488" s="59"/>
      <c r="BF488" s="59">
        <f t="shared" si="116"/>
        <v>37812.5</v>
      </c>
      <c r="BG488" s="60">
        <f>(AY488=AY2099)*AX488</f>
        <v>0</v>
      </c>
      <c r="BH488" s="60">
        <f>(AY488=AY2101)*AX488</f>
        <v>0</v>
      </c>
      <c r="BI488" s="89">
        <v>412.25</v>
      </c>
      <c r="BJ488" s="89">
        <v>389.5</v>
      </c>
      <c r="BK488" s="59">
        <f t="shared" si="117"/>
        <v>337187.43795999995</v>
      </c>
      <c r="BL488" s="60">
        <f>(BK488=BK2101)*AX488</f>
        <v>0</v>
      </c>
      <c r="BM488" s="85">
        <f>(BK488=BK2101)*AY488</f>
        <v>0</v>
      </c>
      <c r="BN488" s="85">
        <f t="shared" si="118"/>
        <v>0</v>
      </c>
      <c r="BO488" s="85">
        <f t="shared" si="119"/>
        <v>0</v>
      </c>
      <c r="BP488" s="60">
        <f>(BK488=BK2099)*AX488</f>
        <v>0</v>
      </c>
      <c r="BQ488" s="64">
        <f>(BK488=BK2099)*AY488</f>
        <v>0</v>
      </c>
      <c r="BR488" s="85">
        <f t="shared" si="121"/>
        <v>0</v>
      </c>
      <c r="BS488" s="85">
        <f t="shared" si="122"/>
        <v>0</v>
      </c>
      <c r="BT488" s="59">
        <f>(J19-BI488)*J10</f>
        <v>-166887.50594</v>
      </c>
      <c r="BU488" s="59">
        <f>(J21-BJ488)*J12</f>
        <v>504074.94389999995</v>
      </c>
      <c r="BV488" s="66"/>
      <c r="BW488" s="66"/>
      <c r="BX488" s="67"/>
      <c r="BY488" s="67"/>
      <c r="BZ488" s="67"/>
      <c r="CE488" s="92"/>
      <c r="CF488" s="76"/>
      <c r="CH488" s="67"/>
      <c r="CI488" s="67"/>
      <c r="CJ488" s="67"/>
      <c r="CK488" s="67"/>
      <c r="CL488" s="1"/>
      <c r="CM488" s="1"/>
      <c r="CT488" s="3"/>
      <c r="CU488" s="3"/>
      <c r="CV488" s="3"/>
      <c r="CW488" s="3"/>
      <c r="CX488" s="3"/>
      <c r="CY488" s="3"/>
      <c r="CZ488" s="3"/>
      <c r="DA488" s="3"/>
      <c r="DB488" s="3"/>
      <c r="DC488" s="3"/>
      <c r="DD488" s="3"/>
      <c r="DE488" s="3"/>
      <c r="DF488" s="3"/>
      <c r="DG488" s="3"/>
      <c r="DH488" s="3"/>
      <c r="DI488" s="3"/>
      <c r="DJ488" s="3"/>
      <c r="DK488" s="3"/>
      <c r="DL488" s="3"/>
      <c r="DM488" s="3"/>
      <c r="DN488" s="3"/>
      <c r="DO488" s="3"/>
      <c r="DP488" s="3"/>
      <c r="DQ488" s="3"/>
      <c r="DR488" s="3"/>
      <c r="DS488" s="3"/>
    </row>
    <row r="489" spans="2:123" ht="21" customHeight="1" x14ac:dyDescent="0.25">
      <c r="B489" s="21">
        <f t="shared" si="110"/>
        <v>34596</v>
      </c>
      <c r="C489" s="22">
        <f t="shared" si="111"/>
        <v>1.0624052551793834</v>
      </c>
      <c r="D489" s="23">
        <f t="shared" si="112"/>
        <v>420.5</v>
      </c>
      <c r="E489" s="23">
        <f t="shared" si="113"/>
        <v>395.8</v>
      </c>
      <c r="F489" s="127">
        <f t="shared" si="114"/>
        <v>21025</v>
      </c>
      <c r="G489" s="127">
        <f t="shared" si="115"/>
        <v>59370</v>
      </c>
      <c r="H489" s="6"/>
      <c r="I489" s="3"/>
      <c r="J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T489" s="89"/>
      <c r="AU489" s="89"/>
      <c r="AX489" s="125">
        <v>34596</v>
      </c>
      <c r="AY489" s="59">
        <f t="shared" si="120"/>
        <v>1.0624052551793834</v>
      </c>
      <c r="AZ489" s="59">
        <f>BI489*K36</f>
        <v>21025</v>
      </c>
      <c r="BA489" s="59"/>
      <c r="BB489" s="59"/>
      <c r="BC489" s="59">
        <f>K41*BJ489</f>
        <v>59370</v>
      </c>
      <c r="BD489" s="59"/>
      <c r="BE489" s="59"/>
      <c r="BF489" s="59">
        <f t="shared" si="116"/>
        <v>38345</v>
      </c>
      <c r="BG489" s="60">
        <f>(AY489=AY2099)*AX489</f>
        <v>0</v>
      </c>
      <c r="BH489" s="60">
        <f>(AY489=AY2101)*AX489</f>
        <v>0</v>
      </c>
      <c r="BI489" s="89">
        <v>420.5</v>
      </c>
      <c r="BJ489" s="89">
        <v>395.8</v>
      </c>
      <c r="BK489" s="59">
        <f t="shared" si="117"/>
        <v>336654.93795999995</v>
      </c>
      <c r="BL489" s="60">
        <f>(BK489=BK2101)*AX489</f>
        <v>0</v>
      </c>
      <c r="BM489" s="85">
        <f>(BK489=BK2101)*AY489</f>
        <v>0</v>
      </c>
      <c r="BN489" s="85">
        <f t="shared" si="118"/>
        <v>0</v>
      </c>
      <c r="BO489" s="85">
        <f t="shared" si="119"/>
        <v>0</v>
      </c>
      <c r="BP489" s="60">
        <f>(BK489=BK2099)*AX489</f>
        <v>0</v>
      </c>
      <c r="BQ489" s="64">
        <f>(BK489=BK2099)*AY489</f>
        <v>0</v>
      </c>
      <c r="BR489" s="85">
        <f t="shared" si="121"/>
        <v>0</v>
      </c>
      <c r="BS489" s="85">
        <f t="shared" si="122"/>
        <v>0</v>
      </c>
      <c r="BT489" s="59">
        <f>(J19-BI489)*J10</f>
        <v>-166475.00594</v>
      </c>
      <c r="BU489" s="59">
        <f>(J21-BJ489)*J12</f>
        <v>503129.94389999995</v>
      </c>
      <c r="BV489" s="66"/>
      <c r="BW489" s="66"/>
      <c r="BX489" s="67"/>
      <c r="BY489" s="67"/>
      <c r="BZ489" s="67"/>
      <c r="CE489" s="92"/>
      <c r="CF489" s="76"/>
      <c r="CH489" s="67"/>
      <c r="CI489" s="67"/>
      <c r="CJ489" s="67"/>
      <c r="CK489" s="67"/>
      <c r="CL489" s="1"/>
      <c r="CM489" s="1"/>
      <c r="CT489" s="3"/>
      <c r="CU489" s="3"/>
      <c r="CV489" s="3"/>
      <c r="CW489" s="3"/>
      <c r="CX489" s="3"/>
      <c r="CY489" s="3"/>
      <c r="CZ489" s="3"/>
      <c r="DA489" s="3"/>
      <c r="DB489" s="3"/>
      <c r="DC489" s="3"/>
      <c r="DD489" s="3"/>
      <c r="DE489" s="3"/>
      <c r="DF489" s="3"/>
      <c r="DG489" s="3"/>
      <c r="DH489" s="3"/>
      <c r="DI489" s="3"/>
      <c r="DJ489" s="3"/>
      <c r="DK489" s="3"/>
      <c r="DL489" s="3"/>
      <c r="DM489" s="3"/>
      <c r="DN489" s="3"/>
      <c r="DO489" s="3"/>
      <c r="DP489" s="3"/>
      <c r="DQ489" s="3"/>
      <c r="DR489" s="3"/>
      <c r="DS489" s="3"/>
    </row>
    <row r="490" spans="2:123" ht="21" customHeight="1" x14ac:dyDescent="0.25">
      <c r="B490" s="21">
        <f t="shared" si="110"/>
        <v>34603</v>
      </c>
      <c r="C490" s="22">
        <f t="shared" si="111"/>
        <v>1.0581070794214666</v>
      </c>
      <c r="D490" s="23">
        <f t="shared" si="112"/>
        <v>417</v>
      </c>
      <c r="E490" s="23">
        <f t="shared" si="113"/>
        <v>394.1</v>
      </c>
      <c r="F490" s="127">
        <f t="shared" si="114"/>
        <v>20850</v>
      </c>
      <c r="G490" s="127">
        <f t="shared" si="115"/>
        <v>59115</v>
      </c>
      <c r="H490" s="6"/>
      <c r="I490" s="3"/>
      <c r="J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T490" s="89"/>
      <c r="AU490" s="89"/>
      <c r="AX490" s="125">
        <v>34603</v>
      </c>
      <c r="AY490" s="59">
        <f t="shared" si="120"/>
        <v>1.0581070794214666</v>
      </c>
      <c r="AZ490" s="59">
        <f>BI490*K36</f>
        <v>20850</v>
      </c>
      <c r="BA490" s="59"/>
      <c r="BB490" s="59"/>
      <c r="BC490" s="59">
        <f>K41*BJ490</f>
        <v>59115</v>
      </c>
      <c r="BD490" s="59"/>
      <c r="BE490" s="59"/>
      <c r="BF490" s="59">
        <f t="shared" si="116"/>
        <v>38265</v>
      </c>
      <c r="BG490" s="60">
        <f>(AY490=AY2099)*AX490</f>
        <v>0</v>
      </c>
      <c r="BH490" s="60">
        <f>(AY490=AY2101)*AX490</f>
        <v>0</v>
      </c>
      <c r="BI490" s="89">
        <v>417</v>
      </c>
      <c r="BJ490" s="89">
        <v>394.1</v>
      </c>
      <c r="BK490" s="59">
        <f t="shared" si="117"/>
        <v>336734.93796000001</v>
      </c>
      <c r="BL490" s="60">
        <f>(BK490=BK2101)*AX490</f>
        <v>0</v>
      </c>
      <c r="BM490" s="85">
        <f>(BK490=BK2101)*AY490</f>
        <v>0</v>
      </c>
      <c r="BN490" s="85">
        <f t="shared" si="118"/>
        <v>0</v>
      </c>
      <c r="BO490" s="85">
        <f t="shared" si="119"/>
        <v>0</v>
      </c>
      <c r="BP490" s="60">
        <f>(BK490=BK2099)*AX490</f>
        <v>0</v>
      </c>
      <c r="BQ490" s="64">
        <f>(BK490=BK2099)*AY490</f>
        <v>0</v>
      </c>
      <c r="BR490" s="85">
        <f t="shared" si="121"/>
        <v>0</v>
      </c>
      <c r="BS490" s="85">
        <f t="shared" si="122"/>
        <v>0</v>
      </c>
      <c r="BT490" s="59">
        <f>(J19-BI490)*J10</f>
        <v>-166650.00594</v>
      </c>
      <c r="BU490" s="59">
        <f>(J21-BJ490)*J12</f>
        <v>503384.94390000001</v>
      </c>
      <c r="BV490" s="66"/>
      <c r="BW490" s="66"/>
      <c r="BX490" s="67"/>
      <c r="BY490" s="67"/>
      <c r="BZ490" s="67"/>
      <c r="CE490" s="92"/>
      <c r="CF490" s="76"/>
      <c r="CH490" s="67"/>
      <c r="CI490" s="67"/>
      <c r="CJ490" s="67"/>
      <c r="CK490" s="67"/>
      <c r="CL490" s="1"/>
      <c r="CM490" s="1"/>
      <c r="CT490" s="3"/>
      <c r="CU490" s="3"/>
      <c r="CV490" s="3"/>
      <c r="CW490" s="3"/>
      <c r="CX490" s="3"/>
      <c r="CY490" s="3"/>
      <c r="CZ490" s="3"/>
      <c r="DA490" s="3"/>
      <c r="DB490" s="3"/>
      <c r="DC490" s="3"/>
      <c r="DD490" s="3"/>
      <c r="DE490" s="3"/>
      <c r="DF490" s="3"/>
      <c r="DG490" s="3"/>
      <c r="DH490" s="3"/>
      <c r="DI490" s="3"/>
      <c r="DJ490" s="3"/>
      <c r="DK490" s="3"/>
      <c r="DL490" s="3"/>
      <c r="DM490" s="3"/>
      <c r="DN490" s="3"/>
      <c r="DO490" s="3"/>
      <c r="DP490" s="3"/>
      <c r="DQ490" s="3"/>
      <c r="DR490" s="3"/>
      <c r="DS490" s="3"/>
    </row>
    <row r="491" spans="2:123" ht="21" customHeight="1" x14ac:dyDescent="0.25">
      <c r="B491" s="21">
        <f t="shared" si="110"/>
        <v>34610</v>
      </c>
      <c r="C491" s="22">
        <f t="shared" si="111"/>
        <v>1.0711543383670337</v>
      </c>
      <c r="D491" s="23">
        <f t="shared" si="112"/>
        <v>418.5</v>
      </c>
      <c r="E491" s="23">
        <f t="shared" si="113"/>
        <v>390.7</v>
      </c>
      <c r="F491" s="127">
        <f t="shared" si="114"/>
        <v>20925</v>
      </c>
      <c r="G491" s="127">
        <f t="shared" si="115"/>
        <v>58605</v>
      </c>
      <c r="H491" s="6"/>
      <c r="I491" s="3"/>
      <c r="J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T491" s="89"/>
      <c r="AU491" s="89"/>
      <c r="AX491" s="125">
        <v>34610</v>
      </c>
      <c r="AY491" s="59">
        <f t="shared" si="120"/>
        <v>1.0711543383670337</v>
      </c>
      <c r="AZ491" s="59">
        <f>BI491*K36</f>
        <v>20925</v>
      </c>
      <c r="BA491" s="59"/>
      <c r="BB491" s="59"/>
      <c r="BC491" s="59">
        <f>K41*BJ491</f>
        <v>58605</v>
      </c>
      <c r="BD491" s="59"/>
      <c r="BE491" s="59"/>
      <c r="BF491" s="59">
        <f t="shared" si="116"/>
        <v>37680</v>
      </c>
      <c r="BG491" s="60">
        <f>(AY491=AY2099)*AX491</f>
        <v>0</v>
      </c>
      <c r="BH491" s="60">
        <f>(AY491=AY2101)*AX491</f>
        <v>0</v>
      </c>
      <c r="BI491" s="89">
        <v>418.5</v>
      </c>
      <c r="BJ491" s="89">
        <v>390.7</v>
      </c>
      <c r="BK491" s="59">
        <f t="shared" si="117"/>
        <v>337319.93796000001</v>
      </c>
      <c r="BL491" s="60">
        <f>(BK491=BK2101)*AX491</f>
        <v>0</v>
      </c>
      <c r="BM491" s="85">
        <f>(BK491=BK2101)*AY491</f>
        <v>0</v>
      </c>
      <c r="BN491" s="85">
        <f t="shared" si="118"/>
        <v>0</v>
      </c>
      <c r="BO491" s="85">
        <f t="shared" si="119"/>
        <v>0</v>
      </c>
      <c r="BP491" s="60">
        <f>(BK491=BK2099)*AX491</f>
        <v>0</v>
      </c>
      <c r="BQ491" s="64">
        <f>(BK491=BK2099)*AY491</f>
        <v>0</v>
      </c>
      <c r="BR491" s="85">
        <f t="shared" si="121"/>
        <v>0</v>
      </c>
      <c r="BS491" s="85">
        <f t="shared" si="122"/>
        <v>0</v>
      </c>
      <c r="BT491" s="59">
        <f>(J19-BI491)*J10</f>
        <v>-166575.00594</v>
      </c>
      <c r="BU491" s="59">
        <f>(J21-BJ491)*J12</f>
        <v>503894.94390000001</v>
      </c>
      <c r="BV491" s="66"/>
      <c r="BW491" s="66"/>
      <c r="BX491" s="67"/>
      <c r="BY491" s="67"/>
      <c r="BZ491" s="67"/>
      <c r="CE491" s="92"/>
      <c r="CF491" s="76"/>
      <c r="CH491" s="67"/>
      <c r="CI491" s="67"/>
      <c r="CJ491" s="67"/>
      <c r="CK491" s="67"/>
      <c r="CL491" s="1"/>
      <c r="CM491" s="1"/>
      <c r="CT491" s="3"/>
      <c r="CU491" s="3"/>
      <c r="CV491" s="3"/>
      <c r="CW491" s="3"/>
      <c r="CX491" s="3"/>
      <c r="CY491" s="3"/>
      <c r="CZ491" s="3"/>
      <c r="DA491" s="3"/>
      <c r="DB491" s="3"/>
      <c r="DC491" s="3"/>
      <c r="DD491" s="3"/>
      <c r="DE491" s="3"/>
      <c r="DF491" s="3"/>
      <c r="DG491" s="3"/>
      <c r="DH491" s="3"/>
      <c r="DI491" s="3"/>
      <c r="DJ491" s="3"/>
      <c r="DK491" s="3"/>
      <c r="DL491" s="3"/>
      <c r="DM491" s="3"/>
      <c r="DN491" s="3"/>
      <c r="DO491" s="3"/>
      <c r="DP491" s="3"/>
      <c r="DQ491" s="3"/>
      <c r="DR491" s="3"/>
      <c r="DS491" s="3"/>
    </row>
    <row r="492" spans="2:123" ht="21" customHeight="1" x14ac:dyDescent="0.25">
      <c r="B492" s="21">
        <f t="shared" si="110"/>
        <v>34617</v>
      </c>
      <c r="C492" s="22">
        <f t="shared" si="111"/>
        <v>1.0696774193548386</v>
      </c>
      <c r="D492" s="23">
        <f t="shared" si="112"/>
        <v>414.5</v>
      </c>
      <c r="E492" s="23">
        <f t="shared" si="113"/>
        <v>387.5</v>
      </c>
      <c r="F492" s="127">
        <f t="shared" si="114"/>
        <v>20725</v>
      </c>
      <c r="G492" s="127">
        <f t="shared" si="115"/>
        <v>58125</v>
      </c>
      <c r="H492" s="6"/>
      <c r="I492" s="3"/>
      <c r="J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T492" s="89"/>
      <c r="AU492" s="89"/>
      <c r="AX492" s="125">
        <v>34617</v>
      </c>
      <c r="AY492" s="59">
        <f t="shared" si="120"/>
        <v>1.0696774193548386</v>
      </c>
      <c r="AZ492" s="59">
        <f>BI492*K36</f>
        <v>20725</v>
      </c>
      <c r="BA492" s="59"/>
      <c r="BB492" s="59"/>
      <c r="BC492" s="59">
        <f>K41*BJ492</f>
        <v>58125</v>
      </c>
      <c r="BD492" s="59"/>
      <c r="BE492" s="59"/>
      <c r="BF492" s="59">
        <f t="shared" si="116"/>
        <v>37400</v>
      </c>
      <c r="BG492" s="60">
        <f>(AY492=AY2099)*AX492</f>
        <v>0</v>
      </c>
      <c r="BH492" s="60">
        <f>(AY492=AY2101)*AX492</f>
        <v>0</v>
      </c>
      <c r="BI492" s="89">
        <v>414.5</v>
      </c>
      <c r="BJ492" s="89">
        <v>387.5</v>
      </c>
      <c r="BK492" s="59">
        <f t="shared" si="117"/>
        <v>337599.93795999995</v>
      </c>
      <c r="BL492" s="60">
        <f>(BK492=BK2101)*AX492</f>
        <v>0</v>
      </c>
      <c r="BM492" s="85">
        <f>(BK492=BK2101)*AY492</f>
        <v>0</v>
      </c>
      <c r="BN492" s="85">
        <f t="shared" si="118"/>
        <v>0</v>
      </c>
      <c r="BO492" s="85">
        <f t="shared" si="119"/>
        <v>0</v>
      </c>
      <c r="BP492" s="60">
        <f>(BK492=BK2099)*AX492</f>
        <v>0</v>
      </c>
      <c r="BQ492" s="64">
        <f>(BK492=BK2099)*AY492</f>
        <v>0</v>
      </c>
      <c r="BR492" s="85">
        <v>0</v>
      </c>
      <c r="BS492" s="85">
        <v>0</v>
      </c>
      <c r="BT492" s="59">
        <f>(J19-BI492)*J10</f>
        <v>-166775.00594</v>
      </c>
      <c r="BU492" s="59">
        <f>(J21-BJ492)*J12</f>
        <v>504374.94389999995</v>
      </c>
      <c r="BV492" s="66"/>
      <c r="BW492" s="66"/>
      <c r="BX492" s="67"/>
      <c r="BY492" s="67"/>
      <c r="BZ492" s="67"/>
      <c r="CE492" s="92"/>
      <c r="CF492" s="76"/>
      <c r="CH492" s="67"/>
      <c r="CI492" s="67"/>
      <c r="CJ492" s="67"/>
      <c r="CK492" s="67"/>
      <c r="CL492" s="1"/>
      <c r="CM492" s="1"/>
      <c r="CT492" s="3"/>
      <c r="CU492" s="3"/>
      <c r="CV492" s="3"/>
      <c r="CW492" s="3"/>
      <c r="CX492" s="3"/>
      <c r="CY492" s="3"/>
      <c r="CZ492" s="3"/>
      <c r="DA492" s="3"/>
      <c r="DB492" s="3"/>
      <c r="DC492" s="3"/>
      <c r="DD492" s="3"/>
      <c r="DE492" s="3"/>
      <c r="DF492" s="3"/>
      <c r="DG492" s="3"/>
      <c r="DH492" s="3"/>
      <c r="DI492" s="3"/>
      <c r="DJ492" s="3"/>
      <c r="DK492" s="3"/>
      <c r="DL492" s="3"/>
      <c r="DM492" s="3"/>
      <c r="DN492" s="3"/>
      <c r="DO492" s="3"/>
      <c r="DP492" s="3"/>
      <c r="DQ492" s="3"/>
      <c r="DR492" s="3"/>
      <c r="DS492" s="3"/>
    </row>
    <row r="493" spans="2:123" ht="21" customHeight="1" x14ac:dyDescent="0.25">
      <c r="B493" s="21">
        <f t="shared" si="110"/>
        <v>34624</v>
      </c>
      <c r="C493" s="22">
        <f t="shared" si="111"/>
        <v>1.0819462227912933</v>
      </c>
      <c r="D493" s="23">
        <f t="shared" si="112"/>
        <v>422.5</v>
      </c>
      <c r="E493" s="23">
        <f t="shared" si="113"/>
        <v>390.5</v>
      </c>
      <c r="F493" s="127">
        <f t="shared" si="114"/>
        <v>21125</v>
      </c>
      <c r="G493" s="127">
        <f t="shared" si="115"/>
        <v>58575</v>
      </c>
      <c r="H493" s="6"/>
      <c r="I493" s="3"/>
      <c r="J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T493" s="89"/>
      <c r="AU493" s="89"/>
      <c r="AX493" s="125">
        <v>34624</v>
      </c>
      <c r="AY493" s="59">
        <f t="shared" si="120"/>
        <v>1.0819462227912933</v>
      </c>
      <c r="AZ493" s="59">
        <f>BI493*K36</f>
        <v>21125</v>
      </c>
      <c r="BA493" s="59"/>
      <c r="BB493" s="59"/>
      <c r="BC493" s="59">
        <f>K41*BJ493</f>
        <v>58575</v>
      </c>
      <c r="BD493" s="59"/>
      <c r="BE493" s="59"/>
      <c r="BF493" s="59">
        <f t="shared" si="116"/>
        <v>37450</v>
      </c>
      <c r="BG493" s="60">
        <f>(AY493=AY2099)*AX493</f>
        <v>0</v>
      </c>
      <c r="BH493" s="60">
        <f>(AY493=AY2101)*AX493</f>
        <v>0</v>
      </c>
      <c r="BI493" s="89">
        <v>422.5</v>
      </c>
      <c r="BJ493" s="89">
        <v>390.5</v>
      </c>
      <c r="BK493" s="59">
        <f t="shared" si="117"/>
        <v>337549.93795999995</v>
      </c>
      <c r="BL493" s="60">
        <f>(BK493=BK2101)*AX493</f>
        <v>0</v>
      </c>
      <c r="BM493" s="85">
        <f>(BK493=BK2101)*AY493</f>
        <v>0</v>
      </c>
      <c r="BN493" s="85">
        <f t="shared" si="118"/>
        <v>0</v>
      </c>
      <c r="BO493" s="85">
        <f t="shared" si="119"/>
        <v>0</v>
      </c>
      <c r="BP493" s="60">
        <f>(BK493=BK2099)*AX493</f>
        <v>0</v>
      </c>
      <c r="BQ493" s="64">
        <f>(BK493=BK2099)*AY493</f>
        <v>0</v>
      </c>
      <c r="BR493" s="85">
        <f t="shared" ref="BR493:BR524" si="123">(BQ493&gt;0)*BI493</f>
        <v>0</v>
      </c>
      <c r="BS493" s="85">
        <f t="shared" ref="BS493:BS524" si="124">(BQ493&gt;0)*BJ493</f>
        <v>0</v>
      </c>
      <c r="BT493" s="59">
        <f>(J19-BI493)*J10</f>
        <v>-166375.00594</v>
      </c>
      <c r="BU493" s="59">
        <f>(J21-BJ493)*J12</f>
        <v>503924.94389999995</v>
      </c>
      <c r="BV493" s="66"/>
      <c r="BW493" s="66"/>
      <c r="BX493" s="67"/>
      <c r="BY493" s="67"/>
      <c r="BZ493" s="67"/>
      <c r="CE493" s="92"/>
      <c r="CF493" s="76"/>
      <c r="CH493" s="67"/>
      <c r="CI493" s="67"/>
      <c r="CJ493" s="67"/>
      <c r="CK493" s="67"/>
      <c r="CL493" s="1"/>
      <c r="CM493" s="1"/>
      <c r="CT493" s="3"/>
      <c r="CU493" s="3"/>
      <c r="CV493" s="3"/>
      <c r="CW493" s="3"/>
      <c r="CX493" s="3"/>
      <c r="CY493" s="3"/>
      <c r="CZ493" s="3"/>
      <c r="DA493" s="3"/>
      <c r="DB493" s="3"/>
      <c r="DC493" s="3"/>
      <c r="DD493" s="3"/>
      <c r="DE493" s="3"/>
      <c r="DF493" s="3"/>
      <c r="DG493" s="3"/>
      <c r="DH493" s="3"/>
      <c r="DI493" s="3"/>
      <c r="DJ493" s="3"/>
      <c r="DK493" s="3"/>
      <c r="DL493" s="3"/>
      <c r="DM493" s="3"/>
      <c r="DN493" s="3"/>
      <c r="DO493" s="3"/>
      <c r="DP493" s="3"/>
      <c r="DQ493" s="3"/>
      <c r="DR493" s="3"/>
      <c r="DS493" s="3"/>
    </row>
    <row r="494" spans="2:123" ht="21" customHeight="1" x14ac:dyDescent="0.25">
      <c r="B494" s="21">
        <f t="shared" si="110"/>
        <v>34631</v>
      </c>
      <c r="C494" s="22">
        <f t="shared" si="111"/>
        <v>1.0908856183836819</v>
      </c>
      <c r="D494" s="23">
        <f t="shared" si="112"/>
        <v>422.5</v>
      </c>
      <c r="E494" s="23">
        <f t="shared" si="113"/>
        <v>387.3</v>
      </c>
      <c r="F494" s="127">
        <f t="shared" si="114"/>
        <v>21125</v>
      </c>
      <c r="G494" s="127">
        <f t="shared" si="115"/>
        <v>58095</v>
      </c>
      <c r="H494" s="6"/>
      <c r="I494" s="3"/>
      <c r="J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T494" s="89"/>
      <c r="AU494" s="89"/>
      <c r="AX494" s="125">
        <v>34631</v>
      </c>
      <c r="AY494" s="59">
        <f t="shared" si="120"/>
        <v>1.0908856183836819</v>
      </c>
      <c r="AZ494" s="59">
        <f>BI494*K36</f>
        <v>21125</v>
      </c>
      <c r="BA494" s="59"/>
      <c r="BB494" s="59"/>
      <c r="BC494" s="59">
        <f>K41*BJ494</f>
        <v>58095</v>
      </c>
      <c r="BD494" s="59"/>
      <c r="BE494" s="59"/>
      <c r="BF494" s="59">
        <f t="shared" si="116"/>
        <v>36970</v>
      </c>
      <c r="BG494" s="60">
        <f>(AY494=AY2099)*AX494</f>
        <v>0</v>
      </c>
      <c r="BH494" s="60">
        <f>(AY494=AY2101)*AX494</f>
        <v>0</v>
      </c>
      <c r="BI494" s="89">
        <v>422.5</v>
      </c>
      <c r="BJ494" s="89">
        <v>387.3</v>
      </c>
      <c r="BK494" s="59">
        <f t="shared" si="117"/>
        <v>338029.93795999995</v>
      </c>
      <c r="BL494" s="60">
        <f>(BK494=BK2101)*AX494</f>
        <v>0</v>
      </c>
      <c r="BM494" s="85">
        <f>(BK494=BK2101)*AY494</f>
        <v>0</v>
      </c>
      <c r="BN494" s="85">
        <f t="shared" si="118"/>
        <v>0</v>
      </c>
      <c r="BO494" s="85">
        <f t="shared" si="119"/>
        <v>0</v>
      </c>
      <c r="BP494" s="60">
        <f>(BK494=BK2099)*AX494</f>
        <v>0</v>
      </c>
      <c r="BQ494" s="64">
        <f>(BK494=BK2099)*AY494</f>
        <v>0</v>
      </c>
      <c r="BR494" s="85">
        <f t="shared" si="123"/>
        <v>0</v>
      </c>
      <c r="BS494" s="85">
        <f t="shared" si="124"/>
        <v>0</v>
      </c>
      <c r="BT494" s="59">
        <f>(J19-BI494)*J10</f>
        <v>-166375.00594</v>
      </c>
      <c r="BU494" s="59">
        <f>(J21-BJ494)*J12</f>
        <v>504404.94389999995</v>
      </c>
      <c r="BV494" s="66"/>
      <c r="BW494" s="66"/>
      <c r="BX494" s="67"/>
      <c r="BY494" s="67"/>
      <c r="BZ494" s="67"/>
      <c r="CE494" s="92"/>
      <c r="CF494" s="76"/>
      <c r="CH494" s="67"/>
      <c r="CI494" s="67"/>
      <c r="CJ494" s="67"/>
      <c r="CK494" s="67"/>
      <c r="CL494" s="1"/>
      <c r="CM494" s="1"/>
      <c r="CT494" s="3"/>
      <c r="CU494" s="3"/>
      <c r="CV494" s="3"/>
      <c r="CW494" s="3"/>
      <c r="CX494" s="3"/>
      <c r="CY494" s="3"/>
      <c r="CZ494" s="3"/>
      <c r="DA494" s="3"/>
      <c r="DB494" s="3"/>
      <c r="DC494" s="3"/>
      <c r="DD494" s="3"/>
      <c r="DE494" s="3"/>
      <c r="DF494" s="3"/>
      <c r="DG494" s="3"/>
      <c r="DH494" s="3"/>
      <c r="DI494" s="3"/>
      <c r="DJ494" s="3"/>
      <c r="DK494" s="3"/>
      <c r="DL494" s="3"/>
      <c r="DM494" s="3"/>
      <c r="DN494" s="3"/>
      <c r="DO494" s="3"/>
      <c r="DP494" s="3"/>
      <c r="DQ494" s="3"/>
      <c r="DR494" s="3"/>
      <c r="DS494" s="3"/>
    </row>
    <row r="495" spans="2:123" ht="21" customHeight="1" x14ac:dyDescent="0.25">
      <c r="B495" s="21">
        <f t="shared" si="110"/>
        <v>34638</v>
      </c>
      <c r="C495" s="22">
        <f t="shared" si="111"/>
        <v>1.0821382007822686</v>
      </c>
      <c r="D495" s="23">
        <f t="shared" si="112"/>
        <v>415</v>
      </c>
      <c r="E495" s="23">
        <f t="shared" si="113"/>
        <v>383.5</v>
      </c>
      <c r="F495" s="127">
        <f t="shared" si="114"/>
        <v>20750</v>
      </c>
      <c r="G495" s="127">
        <f t="shared" si="115"/>
        <v>57525</v>
      </c>
      <c r="H495" s="6"/>
      <c r="I495" s="3"/>
      <c r="J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T495" s="89"/>
      <c r="AU495" s="89"/>
      <c r="AX495" s="125">
        <v>34638</v>
      </c>
      <c r="AY495" s="59">
        <f t="shared" si="120"/>
        <v>1.0821382007822686</v>
      </c>
      <c r="AZ495" s="59">
        <f>BI495*K36</f>
        <v>20750</v>
      </c>
      <c r="BA495" s="59"/>
      <c r="BB495" s="59"/>
      <c r="BC495" s="59">
        <f>K41*BJ495</f>
        <v>57525</v>
      </c>
      <c r="BD495" s="59"/>
      <c r="BE495" s="59"/>
      <c r="BF495" s="59">
        <f t="shared" si="116"/>
        <v>36775</v>
      </c>
      <c r="BG495" s="60">
        <f>(AY495=AY2099)*AX495</f>
        <v>0</v>
      </c>
      <c r="BH495" s="60">
        <f>(AY495=AY2101)*AX495</f>
        <v>0</v>
      </c>
      <c r="BI495" s="89">
        <v>415</v>
      </c>
      <c r="BJ495" s="89">
        <v>383.5</v>
      </c>
      <c r="BK495" s="59">
        <f t="shared" si="117"/>
        <v>338224.93795999995</v>
      </c>
      <c r="BL495" s="60">
        <f>(BK495=BK2101)*AX495</f>
        <v>0</v>
      </c>
      <c r="BM495" s="85">
        <f>(BK495=BK2101)*AY495</f>
        <v>0</v>
      </c>
      <c r="BN495" s="85">
        <f t="shared" si="118"/>
        <v>0</v>
      </c>
      <c r="BO495" s="85">
        <f t="shared" si="119"/>
        <v>0</v>
      </c>
      <c r="BP495" s="60">
        <f>(BK495=BK2099)*AX495</f>
        <v>0</v>
      </c>
      <c r="BQ495" s="64">
        <f>(BK495=BK2099)*AY495</f>
        <v>0</v>
      </c>
      <c r="BR495" s="85">
        <f t="shared" si="123"/>
        <v>0</v>
      </c>
      <c r="BS495" s="85">
        <f t="shared" si="124"/>
        <v>0</v>
      </c>
      <c r="BT495" s="59">
        <f>(J19-BI495)*J10</f>
        <v>-166750.00594</v>
      </c>
      <c r="BU495" s="59">
        <f>(J21-BJ495)*J12</f>
        <v>504974.94389999995</v>
      </c>
      <c r="BV495" s="66"/>
      <c r="BW495" s="66"/>
      <c r="BX495" s="67"/>
      <c r="BY495" s="67"/>
      <c r="BZ495" s="67"/>
      <c r="CE495" s="92"/>
      <c r="CF495" s="76"/>
      <c r="CH495" s="67"/>
      <c r="CI495" s="67"/>
      <c r="CJ495" s="67"/>
      <c r="CK495" s="67"/>
      <c r="CL495" s="1"/>
      <c r="CM495" s="1"/>
      <c r="CT495" s="3"/>
      <c r="CU495" s="3"/>
      <c r="CV495" s="3"/>
      <c r="CW495" s="3"/>
      <c r="CX495" s="3"/>
      <c r="CY495" s="3"/>
      <c r="CZ495" s="3"/>
      <c r="DA495" s="3"/>
      <c r="DB495" s="3"/>
      <c r="DC495" s="3"/>
      <c r="DD495" s="3"/>
      <c r="DE495" s="3"/>
      <c r="DF495" s="3"/>
      <c r="DG495" s="3"/>
      <c r="DH495" s="3"/>
      <c r="DI495" s="3"/>
      <c r="DJ495" s="3"/>
      <c r="DK495" s="3"/>
      <c r="DL495" s="3"/>
      <c r="DM495" s="3"/>
      <c r="DN495" s="3"/>
      <c r="DO495" s="3"/>
      <c r="DP495" s="3"/>
      <c r="DQ495" s="3"/>
      <c r="DR495" s="3"/>
      <c r="DS495" s="3"/>
    </row>
    <row r="496" spans="2:123" ht="21" customHeight="1" x14ac:dyDescent="0.25">
      <c r="B496" s="21">
        <f t="shared" si="110"/>
        <v>34645</v>
      </c>
      <c r="C496" s="22">
        <f t="shared" si="111"/>
        <v>1.068364959708864</v>
      </c>
      <c r="D496" s="23">
        <f t="shared" si="112"/>
        <v>411</v>
      </c>
      <c r="E496" s="23">
        <f t="shared" si="113"/>
        <v>384.7</v>
      </c>
      <c r="F496" s="127">
        <f t="shared" si="114"/>
        <v>20550</v>
      </c>
      <c r="G496" s="127">
        <f t="shared" si="115"/>
        <v>57705</v>
      </c>
      <c r="H496" s="6"/>
      <c r="I496" s="3"/>
      <c r="J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T496" s="89"/>
      <c r="AU496" s="89"/>
      <c r="AX496" s="125">
        <v>34645</v>
      </c>
      <c r="AY496" s="59">
        <f t="shared" si="120"/>
        <v>1.068364959708864</v>
      </c>
      <c r="AZ496" s="59">
        <f>BI496*K36</f>
        <v>20550</v>
      </c>
      <c r="BA496" s="59"/>
      <c r="BB496" s="59"/>
      <c r="BC496" s="59">
        <f>K41*BJ496</f>
        <v>57705</v>
      </c>
      <c r="BD496" s="59"/>
      <c r="BE496" s="59"/>
      <c r="BF496" s="59">
        <f t="shared" si="116"/>
        <v>37155</v>
      </c>
      <c r="BG496" s="60">
        <f>(AY496=AY2099)*AX496</f>
        <v>0</v>
      </c>
      <c r="BH496" s="60">
        <f>(AY496=AY2101)*AX496</f>
        <v>0</v>
      </c>
      <c r="BI496" s="89">
        <v>411</v>
      </c>
      <c r="BJ496" s="89">
        <v>384.7</v>
      </c>
      <c r="BK496" s="59">
        <f t="shared" si="117"/>
        <v>337844.93796000001</v>
      </c>
      <c r="BL496" s="60">
        <f>(BK496=BK2101)*AX496</f>
        <v>0</v>
      </c>
      <c r="BM496" s="85">
        <f>(BK496=BK2101)*AY496</f>
        <v>0</v>
      </c>
      <c r="BN496" s="85">
        <f t="shared" si="118"/>
        <v>0</v>
      </c>
      <c r="BO496" s="85">
        <f t="shared" si="119"/>
        <v>0</v>
      </c>
      <c r="BP496" s="60">
        <f>(BK496=BK2099)*AX496</f>
        <v>0</v>
      </c>
      <c r="BQ496" s="64">
        <f>(BK496=BK2099)*AY496</f>
        <v>0</v>
      </c>
      <c r="BR496" s="85">
        <f t="shared" si="123"/>
        <v>0</v>
      </c>
      <c r="BS496" s="85">
        <f t="shared" si="124"/>
        <v>0</v>
      </c>
      <c r="BT496" s="59">
        <f>(J19-BI496)*J10</f>
        <v>-166950.00594</v>
      </c>
      <c r="BU496" s="59">
        <f>(J21-BJ496)*J12</f>
        <v>504794.94390000001</v>
      </c>
      <c r="BV496" s="66"/>
      <c r="BW496" s="66"/>
      <c r="BX496" s="67"/>
      <c r="BY496" s="67"/>
      <c r="BZ496" s="67"/>
      <c r="CE496" s="92"/>
      <c r="CF496" s="76"/>
      <c r="CH496" s="67"/>
      <c r="CI496" s="67"/>
      <c r="CJ496" s="67"/>
      <c r="CK496" s="67"/>
      <c r="CL496" s="1"/>
      <c r="CM496" s="1"/>
      <c r="CT496" s="3"/>
      <c r="CU496" s="3"/>
      <c r="CV496" s="3"/>
      <c r="CW496" s="3"/>
      <c r="CX496" s="3"/>
      <c r="CY496" s="3"/>
      <c r="CZ496" s="3"/>
      <c r="DA496" s="3"/>
      <c r="DB496" s="3"/>
      <c r="DC496" s="3"/>
      <c r="DD496" s="3"/>
      <c r="DE496" s="3"/>
      <c r="DF496" s="3"/>
      <c r="DG496" s="3"/>
      <c r="DH496" s="3"/>
      <c r="DI496" s="3"/>
      <c r="DJ496" s="3"/>
      <c r="DK496" s="3"/>
      <c r="DL496" s="3"/>
      <c r="DM496" s="3"/>
      <c r="DN496" s="3"/>
      <c r="DO496" s="3"/>
      <c r="DP496" s="3"/>
      <c r="DQ496" s="3"/>
      <c r="DR496" s="3"/>
      <c r="DS496" s="3"/>
    </row>
    <row r="497" spans="2:123" ht="21" customHeight="1" x14ac:dyDescent="0.25">
      <c r="B497" s="21">
        <f t="shared" si="110"/>
        <v>34652</v>
      </c>
      <c r="C497" s="22">
        <f t="shared" si="111"/>
        <v>1.0763617409434454</v>
      </c>
      <c r="D497" s="23">
        <f t="shared" si="112"/>
        <v>413</v>
      </c>
      <c r="E497" s="23">
        <f t="shared" si="113"/>
        <v>383.7</v>
      </c>
      <c r="F497" s="127">
        <f t="shared" si="114"/>
        <v>20650</v>
      </c>
      <c r="G497" s="127">
        <f t="shared" si="115"/>
        <v>57555</v>
      </c>
      <c r="H497" s="6"/>
      <c r="I497" s="3"/>
      <c r="J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T497" s="89"/>
      <c r="AU497" s="89"/>
      <c r="AX497" s="125">
        <v>34652</v>
      </c>
      <c r="AY497" s="59">
        <f t="shared" si="120"/>
        <v>1.0763617409434454</v>
      </c>
      <c r="AZ497" s="59">
        <f>BI497*K36</f>
        <v>20650</v>
      </c>
      <c r="BA497" s="59"/>
      <c r="BB497" s="59"/>
      <c r="BC497" s="59">
        <f>K41*BJ497</f>
        <v>57555</v>
      </c>
      <c r="BD497" s="59"/>
      <c r="BE497" s="59"/>
      <c r="BF497" s="59">
        <f t="shared" si="116"/>
        <v>36905</v>
      </c>
      <c r="BG497" s="60">
        <f>(AY497=AY2099)*AX497</f>
        <v>0</v>
      </c>
      <c r="BH497" s="60">
        <f>(AY497=AY2101)*AX497</f>
        <v>0</v>
      </c>
      <c r="BI497" s="89">
        <v>413</v>
      </c>
      <c r="BJ497" s="89">
        <v>383.7</v>
      </c>
      <c r="BK497" s="59">
        <f t="shared" si="117"/>
        <v>338094.93796000001</v>
      </c>
      <c r="BL497" s="60">
        <f>(BK497=BK2101)*AX497</f>
        <v>0</v>
      </c>
      <c r="BM497" s="85">
        <f>(BK497=BK2101)*AY497</f>
        <v>0</v>
      </c>
      <c r="BN497" s="85">
        <f t="shared" si="118"/>
        <v>0</v>
      </c>
      <c r="BO497" s="85">
        <f t="shared" si="119"/>
        <v>0</v>
      </c>
      <c r="BP497" s="60">
        <f>(BK497=BK2099)*AX497</f>
        <v>0</v>
      </c>
      <c r="BQ497" s="64">
        <f>(BK497=BK2099)*AY497</f>
        <v>0</v>
      </c>
      <c r="BR497" s="85">
        <f t="shared" si="123"/>
        <v>0</v>
      </c>
      <c r="BS497" s="85">
        <f t="shared" si="124"/>
        <v>0</v>
      </c>
      <c r="BT497" s="59">
        <f>(J19-BI497)*J10</f>
        <v>-166850.00594</v>
      </c>
      <c r="BU497" s="59">
        <f>(J21-BJ497)*J12</f>
        <v>504944.94390000001</v>
      </c>
      <c r="BV497" s="66"/>
      <c r="BW497" s="66"/>
      <c r="BX497" s="67"/>
      <c r="BY497" s="67"/>
      <c r="BZ497" s="67"/>
      <c r="CE497" s="92"/>
      <c r="CF497" s="76"/>
      <c r="CH497" s="67"/>
      <c r="CI497" s="67"/>
      <c r="CJ497" s="67"/>
      <c r="CK497" s="67"/>
      <c r="CL497" s="1"/>
      <c r="CM497" s="1"/>
      <c r="CT497" s="3"/>
      <c r="CU497" s="3"/>
      <c r="CV497" s="3"/>
      <c r="CW497" s="3"/>
      <c r="CX497" s="3"/>
      <c r="CY497" s="3"/>
      <c r="CZ497" s="3"/>
      <c r="DA497" s="3"/>
      <c r="DB497" s="3"/>
      <c r="DC497" s="3"/>
      <c r="DD497" s="3"/>
      <c r="DE497" s="3"/>
      <c r="DF497" s="3"/>
      <c r="DG497" s="3"/>
      <c r="DH497" s="3"/>
      <c r="DI497" s="3"/>
      <c r="DJ497" s="3"/>
      <c r="DK497" s="3"/>
      <c r="DL497" s="3"/>
      <c r="DM497" s="3"/>
      <c r="DN497" s="3"/>
      <c r="DO497" s="3"/>
      <c r="DP497" s="3"/>
      <c r="DQ497" s="3"/>
      <c r="DR497" s="3"/>
      <c r="DS497" s="3"/>
    </row>
    <row r="498" spans="2:123" ht="21" customHeight="1" x14ac:dyDescent="0.25">
      <c r="B498" s="21">
        <f t="shared" si="110"/>
        <v>34659</v>
      </c>
      <c r="C498" s="22">
        <f t="shared" si="111"/>
        <v>1.0696646737717703</v>
      </c>
      <c r="D498" s="23">
        <f t="shared" si="112"/>
        <v>411.5</v>
      </c>
      <c r="E498" s="23">
        <f t="shared" si="113"/>
        <v>384.7</v>
      </c>
      <c r="F498" s="127">
        <f t="shared" si="114"/>
        <v>20575</v>
      </c>
      <c r="G498" s="127">
        <f t="shared" si="115"/>
        <v>57705</v>
      </c>
      <c r="H498" s="6"/>
      <c r="I498" s="3"/>
      <c r="J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T498" s="89"/>
      <c r="AU498" s="89"/>
      <c r="AX498" s="125">
        <v>34659</v>
      </c>
      <c r="AY498" s="59">
        <f t="shared" si="120"/>
        <v>1.0696646737717703</v>
      </c>
      <c r="AZ498" s="59">
        <f>BI498*K36</f>
        <v>20575</v>
      </c>
      <c r="BA498" s="59"/>
      <c r="BB498" s="59"/>
      <c r="BC498" s="59">
        <f>K41*BJ498</f>
        <v>57705</v>
      </c>
      <c r="BD498" s="59"/>
      <c r="BE498" s="59"/>
      <c r="BF498" s="59">
        <f t="shared" si="116"/>
        <v>37130</v>
      </c>
      <c r="BG498" s="60">
        <f>(AY498=AY2099)*AX498</f>
        <v>0</v>
      </c>
      <c r="BH498" s="60">
        <f>(AY498=AY2101)*AX498</f>
        <v>0</v>
      </c>
      <c r="BI498" s="89">
        <v>411.5</v>
      </c>
      <c r="BJ498" s="89">
        <v>384.7</v>
      </c>
      <c r="BK498" s="59">
        <f t="shared" si="117"/>
        <v>337869.93796000001</v>
      </c>
      <c r="BL498" s="60">
        <f>(BK498=BK2101)*AX498</f>
        <v>0</v>
      </c>
      <c r="BM498" s="85">
        <f>(BK498=BK2101)*AY498</f>
        <v>0</v>
      </c>
      <c r="BN498" s="85">
        <f t="shared" si="118"/>
        <v>0</v>
      </c>
      <c r="BO498" s="85">
        <f t="shared" si="119"/>
        <v>0</v>
      </c>
      <c r="BP498" s="60">
        <f>(BK498=BK2099)*AX498</f>
        <v>0</v>
      </c>
      <c r="BQ498" s="64">
        <f>(BK498=BK2099)*AY498</f>
        <v>0</v>
      </c>
      <c r="BR498" s="85">
        <f t="shared" si="123"/>
        <v>0</v>
      </c>
      <c r="BS498" s="85">
        <f t="shared" si="124"/>
        <v>0</v>
      </c>
      <c r="BT498" s="59">
        <f>(J19-BI498)*J10</f>
        <v>-166925.00594</v>
      </c>
      <c r="BU498" s="59">
        <f>(J21-BJ498)*J12</f>
        <v>504794.94390000001</v>
      </c>
      <c r="BV498" s="66"/>
      <c r="BW498" s="66"/>
      <c r="BX498" s="67"/>
      <c r="BY498" s="67"/>
      <c r="BZ498" s="67"/>
      <c r="CE498" s="92"/>
      <c r="CF498" s="76"/>
      <c r="CH498" s="67"/>
      <c r="CI498" s="67"/>
      <c r="CJ498" s="67"/>
      <c r="CK498" s="67"/>
      <c r="CL498" s="1"/>
      <c r="CM498" s="1"/>
      <c r="CT498" s="3"/>
      <c r="CU498" s="3"/>
      <c r="CV498" s="3"/>
      <c r="CW498" s="3"/>
      <c r="CX498" s="3"/>
      <c r="CY498" s="3"/>
      <c r="CZ498" s="3"/>
      <c r="DA498" s="3"/>
      <c r="DB498" s="3"/>
      <c r="DC498" s="3"/>
      <c r="DD498" s="3"/>
      <c r="DE498" s="3"/>
      <c r="DF498" s="3"/>
      <c r="DG498" s="3"/>
      <c r="DH498" s="3"/>
      <c r="DI498" s="3"/>
      <c r="DJ498" s="3"/>
      <c r="DK498" s="3"/>
      <c r="DL498" s="3"/>
      <c r="DM498" s="3"/>
      <c r="DN498" s="3"/>
      <c r="DO498" s="3"/>
      <c r="DP498" s="3"/>
      <c r="DQ498" s="3"/>
      <c r="DR498" s="3"/>
      <c r="DS498" s="3"/>
    </row>
    <row r="499" spans="2:123" ht="21" customHeight="1" x14ac:dyDescent="0.25">
      <c r="B499" s="21">
        <f t="shared" si="110"/>
        <v>34666</v>
      </c>
      <c r="C499" s="22">
        <f t="shared" si="111"/>
        <v>1.0746426680783483</v>
      </c>
      <c r="D499" s="23">
        <f t="shared" si="112"/>
        <v>406</v>
      </c>
      <c r="E499" s="23">
        <f t="shared" si="113"/>
        <v>377.8</v>
      </c>
      <c r="F499" s="127">
        <f t="shared" si="114"/>
        <v>20300</v>
      </c>
      <c r="G499" s="127">
        <f t="shared" si="115"/>
        <v>56670</v>
      </c>
      <c r="H499" s="6"/>
      <c r="I499" s="3"/>
      <c r="J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T499" s="89"/>
      <c r="AU499" s="89"/>
      <c r="AX499" s="125">
        <v>34666</v>
      </c>
      <c r="AY499" s="59">
        <f t="shared" si="120"/>
        <v>1.0746426680783483</v>
      </c>
      <c r="AZ499" s="59">
        <f>BI499*K36</f>
        <v>20300</v>
      </c>
      <c r="BA499" s="59"/>
      <c r="BB499" s="59"/>
      <c r="BC499" s="59">
        <f>K41*BJ499</f>
        <v>56670</v>
      </c>
      <c r="BD499" s="59"/>
      <c r="BE499" s="59"/>
      <c r="BF499" s="59">
        <f t="shared" si="116"/>
        <v>36370</v>
      </c>
      <c r="BG499" s="60">
        <f>(AY499=AY2099)*AX499</f>
        <v>0</v>
      </c>
      <c r="BH499" s="60">
        <f>(AY499=AY2101)*AX499</f>
        <v>0</v>
      </c>
      <c r="BI499" s="89">
        <v>406</v>
      </c>
      <c r="BJ499" s="89">
        <v>377.8</v>
      </c>
      <c r="BK499" s="59">
        <f t="shared" si="117"/>
        <v>338629.93795999995</v>
      </c>
      <c r="BL499" s="60">
        <f>(BK499=BK2101)*AX499</f>
        <v>0</v>
      </c>
      <c r="BM499" s="85">
        <f>(BK499=BK2101)*AY499</f>
        <v>0</v>
      </c>
      <c r="BN499" s="85">
        <f t="shared" si="118"/>
        <v>0</v>
      </c>
      <c r="BO499" s="85">
        <f t="shared" si="119"/>
        <v>0</v>
      </c>
      <c r="BP499" s="60">
        <f>(BK499=BK2099)*AX499</f>
        <v>0</v>
      </c>
      <c r="BQ499" s="64">
        <f>(BK499=BK2099)*AY499</f>
        <v>0</v>
      </c>
      <c r="BR499" s="85">
        <f t="shared" si="123"/>
        <v>0</v>
      </c>
      <c r="BS499" s="85">
        <f t="shared" si="124"/>
        <v>0</v>
      </c>
      <c r="BT499" s="59">
        <f>(J19-BI499)*J10</f>
        <v>-167200.00594</v>
      </c>
      <c r="BU499" s="59">
        <f>(J21-BJ499)*J12</f>
        <v>505829.94389999995</v>
      </c>
      <c r="BV499" s="66"/>
      <c r="BW499" s="66"/>
      <c r="BX499" s="67"/>
      <c r="BY499" s="67"/>
      <c r="BZ499" s="67"/>
      <c r="CE499" s="92"/>
      <c r="CF499" s="76"/>
      <c r="CH499" s="67"/>
      <c r="CI499" s="67"/>
      <c r="CJ499" s="67"/>
      <c r="CK499" s="67"/>
      <c r="CL499" s="1"/>
      <c r="CM499" s="1"/>
      <c r="CT499" s="3"/>
      <c r="CU499" s="3"/>
      <c r="CV499" s="3"/>
      <c r="CW499" s="3"/>
      <c r="CX499" s="3"/>
      <c r="CY499" s="3"/>
      <c r="CZ499" s="3"/>
      <c r="DA499" s="3"/>
      <c r="DB499" s="3"/>
      <c r="DC499" s="3"/>
      <c r="DD499" s="3"/>
      <c r="DE499" s="3"/>
      <c r="DF499" s="3"/>
      <c r="DG499" s="3"/>
      <c r="DH499" s="3"/>
      <c r="DI499" s="3"/>
      <c r="DJ499" s="3"/>
      <c r="DK499" s="3"/>
      <c r="DL499" s="3"/>
      <c r="DM499" s="3"/>
      <c r="DN499" s="3"/>
      <c r="DO499" s="3"/>
      <c r="DP499" s="3"/>
      <c r="DQ499" s="3"/>
      <c r="DR499" s="3"/>
      <c r="DS499" s="3"/>
    </row>
    <row r="500" spans="2:123" ht="21" customHeight="1" x14ac:dyDescent="0.25">
      <c r="B500" s="21">
        <f t="shared" si="110"/>
        <v>34673</v>
      </c>
      <c r="C500" s="22">
        <f t="shared" si="111"/>
        <v>1.077677624602333</v>
      </c>
      <c r="D500" s="23">
        <f t="shared" si="112"/>
        <v>406.5</v>
      </c>
      <c r="E500" s="23">
        <f t="shared" si="113"/>
        <v>377.2</v>
      </c>
      <c r="F500" s="127">
        <f t="shared" si="114"/>
        <v>20325</v>
      </c>
      <c r="G500" s="127">
        <f t="shared" si="115"/>
        <v>56580</v>
      </c>
      <c r="H500" s="6"/>
      <c r="I500" s="3"/>
      <c r="J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T500" s="89"/>
      <c r="AU500" s="89"/>
      <c r="AX500" s="125">
        <v>34673</v>
      </c>
      <c r="AY500" s="59">
        <f t="shared" si="120"/>
        <v>1.077677624602333</v>
      </c>
      <c r="AZ500" s="59">
        <f>BI500*K36</f>
        <v>20325</v>
      </c>
      <c r="BA500" s="59"/>
      <c r="BB500" s="59"/>
      <c r="BC500" s="59">
        <f>K41*BJ500</f>
        <v>56580</v>
      </c>
      <c r="BD500" s="59"/>
      <c r="BE500" s="59"/>
      <c r="BF500" s="59">
        <f t="shared" si="116"/>
        <v>36255</v>
      </c>
      <c r="BG500" s="60">
        <f>(AY500=AY2099)*AX500</f>
        <v>0</v>
      </c>
      <c r="BH500" s="60">
        <f>(AY500=AY2101)*AX500</f>
        <v>0</v>
      </c>
      <c r="BI500" s="89">
        <v>406.5</v>
      </c>
      <c r="BJ500" s="89">
        <v>377.2</v>
      </c>
      <c r="BK500" s="59">
        <f t="shared" si="117"/>
        <v>338744.93796000001</v>
      </c>
      <c r="BL500" s="60">
        <f>(BK500=BK2101)*AX500</f>
        <v>0</v>
      </c>
      <c r="BM500" s="85">
        <f>(BK500=BK2101)*AY500</f>
        <v>0</v>
      </c>
      <c r="BN500" s="85">
        <f t="shared" si="118"/>
        <v>0</v>
      </c>
      <c r="BO500" s="85">
        <f t="shared" si="119"/>
        <v>0</v>
      </c>
      <c r="BP500" s="60">
        <f>(BK500=BK2099)*AX500</f>
        <v>0</v>
      </c>
      <c r="BQ500" s="64">
        <f>(BK500=BK2099)*AY500</f>
        <v>0</v>
      </c>
      <c r="BR500" s="85">
        <f t="shared" si="123"/>
        <v>0</v>
      </c>
      <c r="BS500" s="85">
        <f t="shared" si="124"/>
        <v>0</v>
      </c>
      <c r="BT500" s="59">
        <f>(J19-BI500)*J10</f>
        <v>-167175.00594</v>
      </c>
      <c r="BU500" s="59">
        <f>(J21-BJ500)*J12</f>
        <v>505919.94390000001</v>
      </c>
      <c r="BV500" s="66"/>
      <c r="BW500" s="66"/>
      <c r="BX500" s="67"/>
      <c r="BY500" s="67"/>
      <c r="BZ500" s="67"/>
      <c r="CE500" s="92"/>
      <c r="CF500" s="76"/>
      <c r="CH500" s="67"/>
      <c r="CI500" s="67"/>
      <c r="CJ500" s="67"/>
      <c r="CK500" s="67"/>
      <c r="CL500" s="1"/>
      <c r="CM500" s="1"/>
      <c r="CT500" s="3"/>
      <c r="CU500" s="3"/>
      <c r="CV500" s="3"/>
      <c r="CW500" s="3"/>
      <c r="CX500" s="3"/>
      <c r="CY500" s="3"/>
      <c r="CZ500" s="3"/>
      <c r="DA500" s="3"/>
      <c r="DB500" s="3"/>
      <c r="DC500" s="3"/>
      <c r="DD500" s="3"/>
      <c r="DE500" s="3"/>
      <c r="DF500" s="3"/>
      <c r="DG500" s="3"/>
      <c r="DH500" s="3"/>
      <c r="DI500" s="3"/>
      <c r="DJ500" s="3"/>
      <c r="DK500" s="3"/>
      <c r="DL500" s="3"/>
      <c r="DM500" s="3"/>
      <c r="DN500" s="3"/>
      <c r="DO500" s="3"/>
      <c r="DP500" s="3"/>
      <c r="DQ500" s="3"/>
      <c r="DR500" s="3"/>
      <c r="DS500" s="3"/>
    </row>
    <row r="501" spans="2:123" ht="21" customHeight="1" x14ac:dyDescent="0.25">
      <c r="B501" s="21">
        <f t="shared" si="110"/>
        <v>34680</v>
      </c>
      <c r="C501" s="22">
        <f t="shared" si="111"/>
        <v>1.0885072655217967</v>
      </c>
      <c r="D501" s="23">
        <f t="shared" si="112"/>
        <v>412</v>
      </c>
      <c r="E501" s="23">
        <f t="shared" si="113"/>
        <v>378.5</v>
      </c>
      <c r="F501" s="127">
        <f t="shared" si="114"/>
        <v>20600</v>
      </c>
      <c r="G501" s="127">
        <f t="shared" si="115"/>
        <v>56775</v>
      </c>
      <c r="H501" s="6"/>
      <c r="I501" s="3"/>
      <c r="J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T501" s="89"/>
      <c r="AU501" s="89"/>
      <c r="AX501" s="125">
        <v>34680</v>
      </c>
      <c r="AY501" s="59">
        <f t="shared" si="120"/>
        <v>1.0885072655217967</v>
      </c>
      <c r="AZ501" s="59">
        <f>BI501*K36</f>
        <v>20600</v>
      </c>
      <c r="BA501" s="59"/>
      <c r="BB501" s="59"/>
      <c r="BC501" s="59">
        <f>K41*BJ501</f>
        <v>56775</v>
      </c>
      <c r="BD501" s="59"/>
      <c r="BE501" s="59"/>
      <c r="BF501" s="59">
        <f t="shared" si="116"/>
        <v>36175</v>
      </c>
      <c r="BG501" s="60">
        <f>(AY501=AY2099)*AX501</f>
        <v>0</v>
      </c>
      <c r="BH501" s="60">
        <f>(AY501=AY2101)*AX501</f>
        <v>0</v>
      </c>
      <c r="BI501" s="89">
        <v>412</v>
      </c>
      <c r="BJ501" s="89">
        <v>378.5</v>
      </c>
      <c r="BK501" s="59">
        <f t="shared" si="117"/>
        <v>338824.93795999995</v>
      </c>
      <c r="BL501" s="60">
        <f>(BK501=BK2101)*AX501</f>
        <v>0</v>
      </c>
      <c r="BM501" s="85">
        <f>(BK501=BK2101)*AY501</f>
        <v>0</v>
      </c>
      <c r="BN501" s="85">
        <f t="shared" si="118"/>
        <v>0</v>
      </c>
      <c r="BO501" s="85">
        <f t="shared" si="119"/>
        <v>0</v>
      </c>
      <c r="BP501" s="60">
        <f>(BK501=BK2099)*AX501</f>
        <v>0</v>
      </c>
      <c r="BQ501" s="64">
        <f>(BK501=BK2099)*AY501</f>
        <v>0</v>
      </c>
      <c r="BR501" s="85">
        <f t="shared" si="123"/>
        <v>0</v>
      </c>
      <c r="BS501" s="85">
        <f t="shared" si="124"/>
        <v>0</v>
      </c>
      <c r="BT501" s="59">
        <f>(J19-BI501)*J10</f>
        <v>-166900.00594</v>
      </c>
      <c r="BU501" s="59">
        <f>(J21-BJ501)*J12</f>
        <v>505724.94389999995</v>
      </c>
      <c r="BV501" s="66"/>
      <c r="BW501" s="66"/>
      <c r="BX501" s="67"/>
      <c r="BY501" s="67"/>
      <c r="BZ501" s="67"/>
      <c r="CE501" s="92"/>
      <c r="CF501" s="76"/>
      <c r="CH501" s="67"/>
      <c r="CI501" s="67"/>
      <c r="CJ501" s="67"/>
      <c r="CK501" s="67"/>
      <c r="CL501" s="1"/>
      <c r="CM501" s="1"/>
      <c r="CT501" s="3"/>
      <c r="CU501" s="3"/>
      <c r="CV501" s="3"/>
      <c r="CW501" s="3"/>
      <c r="CX501" s="3"/>
      <c r="CY501" s="3"/>
      <c r="CZ501" s="3"/>
      <c r="DA501" s="3"/>
      <c r="DB501" s="3"/>
      <c r="DC501" s="3"/>
      <c r="DD501" s="3"/>
      <c r="DE501" s="3"/>
      <c r="DF501" s="3"/>
      <c r="DG501" s="3"/>
      <c r="DH501" s="3"/>
      <c r="DI501" s="3"/>
      <c r="DJ501" s="3"/>
      <c r="DK501" s="3"/>
      <c r="DL501" s="3"/>
      <c r="DM501" s="3"/>
      <c r="DN501" s="3"/>
      <c r="DO501" s="3"/>
      <c r="DP501" s="3"/>
      <c r="DQ501" s="3"/>
      <c r="DR501" s="3"/>
      <c r="DS501" s="3"/>
    </row>
    <row r="502" spans="2:123" ht="21" customHeight="1" x14ac:dyDescent="0.25">
      <c r="B502" s="21">
        <f t="shared" si="110"/>
        <v>34687</v>
      </c>
      <c r="C502" s="22">
        <f t="shared" si="111"/>
        <v>1.0889005786428196</v>
      </c>
      <c r="D502" s="23">
        <f t="shared" si="112"/>
        <v>414</v>
      </c>
      <c r="E502" s="23">
        <f t="shared" si="113"/>
        <v>380.2</v>
      </c>
      <c r="F502" s="127">
        <f t="shared" si="114"/>
        <v>20700</v>
      </c>
      <c r="G502" s="127">
        <f t="shared" si="115"/>
        <v>57030</v>
      </c>
      <c r="H502" s="6"/>
      <c r="I502" s="3"/>
      <c r="J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T502" s="89"/>
      <c r="AU502" s="89"/>
      <c r="AX502" s="125">
        <v>34687</v>
      </c>
      <c r="AY502" s="59">
        <f t="shared" si="120"/>
        <v>1.0889005786428196</v>
      </c>
      <c r="AZ502" s="59">
        <f>BI502*K36</f>
        <v>20700</v>
      </c>
      <c r="BA502" s="59"/>
      <c r="BB502" s="59"/>
      <c r="BC502" s="59">
        <f>K41*BJ502</f>
        <v>57030</v>
      </c>
      <c r="BD502" s="59"/>
      <c r="BE502" s="59"/>
      <c r="BF502" s="59">
        <f t="shared" si="116"/>
        <v>36330</v>
      </c>
      <c r="BG502" s="60">
        <f>(AY502=AY2099)*AX502</f>
        <v>0</v>
      </c>
      <c r="BH502" s="60">
        <f>(AY502=AY2101)*AX502</f>
        <v>0</v>
      </c>
      <c r="BI502" s="89">
        <v>414</v>
      </c>
      <c r="BJ502" s="89">
        <v>380.2</v>
      </c>
      <c r="BK502" s="59">
        <f t="shared" si="117"/>
        <v>338669.93796000001</v>
      </c>
      <c r="BL502" s="60">
        <f>(BK502=BK2101)*AX502</f>
        <v>0</v>
      </c>
      <c r="BM502" s="85">
        <f>(BK502=BK2101)*AY502</f>
        <v>0</v>
      </c>
      <c r="BN502" s="85">
        <f t="shared" si="118"/>
        <v>0</v>
      </c>
      <c r="BO502" s="85">
        <f t="shared" si="119"/>
        <v>0</v>
      </c>
      <c r="BP502" s="60">
        <f>(BK502=BK2099)*AX502</f>
        <v>0</v>
      </c>
      <c r="BQ502" s="64">
        <f>(BK502=BK2099)*AY502</f>
        <v>0</v>
      </c>
      <c r="BR502" s="85">
        <f t="shared" si="123"/>
        <v>0</v>
      </c>
      <c r="BS502" s="85">
        <f t="shared" si="124"/>
        <v>0</v>
      </c>
      <c r="BT502" s="59">
        <f>(J19-BI502)*J10</f>
        <v>-166800.00594</v>
      </c>
      <c r="BU502" s="59">
        <f>(J21-BJ502)*J12</f>
        <v>505469.94390000001</v>
      </c>
      <c r="BV502" s="66"/>
      <c r="BW502" s="66"/>
      <c r="BX502" s="67"/>
      <c r="BY502" s="67"/>
      <c r="BZ502" s="67"/>
      <c r="CE502" s="92"/>
      <c r="CF502" s="76"/>
      <c r="CH502" s="67"/>
      <c r="CI502" s="67"/>
      <c r="CJ502" s="67"/>
      <c r="CK502" s="67"/>
      <c r="CL502" s="1"/>
      <c r="CM502" s="1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</row>
    <row r="503" spans="2:123" ht="21" customHeight="1" x14ac:dyDescent="0.25">
      <c r="B503" s="21">
        <f t="shared" si="110"/>
        <v>34694</v>
      </c>
      <c r="C503" s="22">
        <f t="shared" si="111"/>
        <v>1.0896263391690619</v>
      </c>
      <c r="D503" s="23">
        <f t="shared" si="112"/>
        <v>417</v>
      </c>
      <c r="E503" s="23">
        <f t="shared" si="113"/>
        <v>382.7</v>
      </c>
      <c r="F503" s="127">
        <f t="shared" si="114"/>
        <v>20850</v>
      </c>
      <c r="G503" s="127">
        <f t="shared" si="115"/>
        <v>57405</v>
      </c>
      <c r="H503" s="6"/>
      <c r="I503" s="3"/>
      <c r="J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T503" s="89"/>
      <c r="AU503" s="89"/>
      <c r="AX503" s="125">
        <v>34694</v>
      </c>
      <c r="AY503" s="59">
        <f t="shared" si="120"/>
        <v>1.0896263391690619</v>
      </c>
      <c r="AZ503" s="59">
        <f>BI503*K36</f>
        <v>20850</v>
      </c>
      <c r="BA503" s="59"/>
      <c r="BB503" s="59"/>
      <c r="BC503" s="59">
        <f>K41*BJ503</f>
        <v>57405</v>
      </c>
      <c r="BD503" s="59"/>
      <c r="BE503" s="59"/>
      <c r="BF503" s="59">
        <f t="shared" si="116"/>
        <v>36555</v>
      </c>
      <c r="BG503" s="60">
        <f>(AY503=AY2099)*AX503</f>
        <v>0</v>
      </c>
      <c r="BH503" s="60">
        <f>(AY503=AY2101)*AX503</f>
        <v>0</v>
      </c>
      <c r="BI503" s="89">
        <v>417</v>
      </c>
      <c r="BJ503" s="89">
        <v>382.7</v>
      </c>
      <c r="BK503" s="59">
        <f t="shared" si="117"/>
        <v>338444.93796000001</v>
      </c>
      <c r="BL503" s="60">
        <f>(BK503=BK2101)*AX503</f>
        <v>0</v>
      </c>
      <c r="BM503" s="85">
        <f>(BK503=BK2101)*AY503</f>
        <v>0</v>
      </c>
      <c r="BN503" s="85">
        <f t="shared" si="118"/>
        <v>0</v>
      </c>
      <c r="BO503" s="85">
        <f t="shared" si="119"/>
        <v>0</v>
      </c>
      <c r="BP503" s="60">
        <f>(BK503=BK2099)*AX503</f>
        <v>0</v>
      </c>
      <c r="BQ503" s="64">
        <f>(BK503=BK2099)*AY503</f>
        <v>0</v>
      </c>
      <c r="BR503" s="85">
        <f t="shared" si="123"/>
        <v>0</v>
      </c>
      <c r="BS503" s="85">
        <f t="shared" si="124"/>
        <v>0</v>
      </c>
      <c r="BT503" s="59">
        <f>(J19-BI503)*J10</f>
        <v>-166650.00594</v>
      </c>
      <c r="BU503" s="59">
        <f>(J21-BJ503)*J12</f>
        <v>505094.94390000001</v>
      </c>
      <c r="BV503" s="66"/>
      <c r="BW503" s="66"/>
      <c r="BX503" s="67"/>
      <c r="BY503" s="67"/>
      <c r="BZ503" s="67"/>
      <c r="CE503" s="92"/>
      <c r="CF503" s="76"/>
      <c r="CH503" s="67"/>
      <c r="CI503" s="67"/>
      <c r="CJ503" s="67"/>
      <c r="CK503" s="67"/>
      <c r="CL503" s="1"/>
      <c r="CM503" s="1"/>
      <c r="CT503" s="3"/>
      <c r="CU503" s="3"/>
      <c r="CV503" s="3"/>
      <c r="CW503" s="3"/>
      <c r="CX503" s="3"/>
      <c r="CY503" s="3"/>
      <c r="CZ503" s="3"/>
      <c r="DA503" s="3"/>
      <c r="DB503" s="3"/>
      <c r="DC503" s="3"/>
      <c r="DD503" s="3"/>
      <c r="DE503" s="3"/>
      <c r="DF503" s="3"/>
      <c r="DG503" s="3"/>
      <c r="DH503" s="3"/>
      <c r="DI503" s="3"/>
      <c r="DJ503" s="3"/>
      <c r="DK503" s="3"/>
      <c r="DL503" s="3"/>
      <c r="DM503" s="3"/>
      <c r="DN503" s="3"/>
      <c r="DO503" s="3"/>
      <c r="DP503" s="3"/>
      <c r="DQ503" s="3"/>
      <c r="DR503" s="3"/>
      <c r="DS503" s="3"/>
    </row>
    <row r="504" spans="2:123" ht="21" customHeight="1" x14ac:dyDescent="0.25">
      <c r="B504" s="21">
        <f t="shared" si="110"/>
        <v>34701</v>
      </c>
      <c r="C504" s="22">
        <f t="shared" si="111"/>
        <v>1.077724358974359</v>
      </c>
      <c r="D504" s="23">
        <f t="shared" si="112"/>
        <v>403.5</v>
      </c>
      <c r="E504" s="23">
        <f t="shared" si="113"/>
        <v>374.4</v>
      </c>
      <c r="F504" s="127">
        <f t="shared" si="114"/>
        <v>20175</v>
      </c>
      <c r="G504" s="127">
        <f t="shared" si="115"/>
        <v>56160</v>
      </c>
      <c r="H504" s="6"/>
      <c r="I504" s="3"/>
      <c r="J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T504" s="89"/>
      <c r="AU504" s="89"/>
      <c r="AX504" s="125">
        <v>34701</v>
      </c>
      <c r="AY504" s="59">
        <f t="shared" si="120"/>
        <v>1.077724358974359</v>
      </c>
      <c r="AZ504" s="59">
        <f>BI504*K36</f>
        <v>20175</v>
      </c>
      <c r="BA504" s="59"/>
      <c r="BB504" s="59"/>
      <c r="BC504" s="59">
        <f>K41*BJ504</f>
        <v>56160</v>
      </c>
      <c r="BD504" s="59"/>
      <c r="BE504" s="59"/>
      <c r="BF504" s="59">
        <f t="shared" si="116"/>
        <v>35985</v>
      </c>
      <c r="BG504" s="60">
        <f>(AY504=AY2099)*AX504</f>
        <v>0</v>
      </c>
      <c r="BH504" s="60">
        <f>(AY504=AY2101)*AX504</f>
        <v>0</v>
      </c>
      <c r="BI504" s="89">
        <v>403.5</v>
      </c>
      <c r="BJ504" s="89">
        <v>374.4</v>
      </c>
      <c r="BK504" s="59">
        <f t="shared" si="117"/>
        <v>339014.93795999995</v>
      </c>
      <c r="BL504" s="60">
        <f>(BK504=BK2101)*AX504</f>
        <v>0</v>
      </c>
      <c r="BM504" s="85">
        <f>(BK504=BK2101)*AY504</f>
        <v>0</v>
      </c>
      <c r="BN504" s="85">
        <f t="shared" si="118"/>
        <v>0</v>
      </c>
      <c r="BO504" s="85">
        <f t="shared" si="119"/>
        <v>0</v>
      </c>
      <c r="BP504" s="60">
        <f>(BK504=BK2099)*AX504</f>
        <v>0</v>
      </c>
      <c r="BQ504" s="64">
        <f>(BK504=BK2099)*AY504</f>
        <v>0</v>
      </c>
      <c r="BR504" s="85">
        <f t="shared" si="123"/>
        <v>0</v>
      </c>
      <c r="BS504" s="85">
        <f t="shared" si="124"/>
        <v>0</v>
      </c>
      <c r="BT504" s="59">
        <f>(J19-BI504)*J10</f>
        <v>-167325.00594</v>
      </c>
      <c r="BU504" s="59">
        <f>(J21-BJ504)*J12</f>
        <v>506339.94389999995</v>
      </c>
      <c r="BV504" s="66"/>
      <c r="BW504" s="66"/>
      <c r="BX504" s="67"/>
      <c r="BY504" s="67"/>
      <c r="BZ504" s="67"/>
      <c r="CE504" s="92"/>
      <c r="CF504" s="76"/>
      <c r="CH504" s="67"/>
      <c r="CI504" s="67"/>
      <c r="CJ504" s="67"/>
      <c r="CK504" s="67"/>
      <c r="CL504" s="1"/>
      <c r="CM504" s="1"/>
      <c r="CT504" s="3"/>
      <c r="CU504" s="3"/>
      <c r="CV504" s="3"/>
      <c r="CW504" s="3"/>
      <c r="CX504" s="3"/>
      <c r="CY504" s="3"/>
      <c r="CZ504" s="3"/>
      <c r="DA504" s="3"/>
      <c r="DB504" s="3"/>
      <c r="DC504" s="3"/>
      <c r="DD504" s="3"/>
      <c r="DE504" s="3"/>
      <c r="DF504" s="3"/>
      <c r="DG504" s="3"/>
      <c r="DH504" s="3"/>
      <c r="DI504" s="3"/>
      <c r="DJ504" s="3"/>
      <c r="DK504" s="3"/>
      <c r="DL504" s="3"/>
      <c r="DM504" s="3"/>
      <c r="DN504" s="3"/>
      <c r="DO504" s="3"/>
      <c r="DP504" s="3"/>
      <c r="DQ504" s="3"/>
      <c r="DR504" s="3"/>
      <c r="DS504" s="3"/>
    </row>
    <row r="505" spans="2:123" ht="21" customHeight="1" x14ac:dyDescent="0.25">
      <c r="B505" s="21">
        <f t="shared" si="110"/>
        <v>34708</v>
      </c>
      <c r="C505" s="22">
        <f t="shared" si="111"/>
        <v>1.0970129526830557</v>
      </c>
      <c r="D505" s="23">
        <f t="shared" si="112"/>
        <v>415</v>
      </c>
      <c r="E505" s="23">
        <f t="shared" si="113"/>
        <v>378.3</v>
      </c>
      <c r="F505" s="127">
        <f t="shared" si="114"/>
        <v>20750</v>
      </c>
      <c r="G505" s="127">
        <f t="shared" si="115"/>
        <v>56745</v>
      </c>
      <c r="H505" s="6"/>
      <c r="I505" s="3"/>
      <c r="J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T505" s="89"/>
      <c r="AU505" s="89"/>
      <c r="AX505" s="125">
        <v>34708</v>
      </c>
      <c r="AY505" s="59">
        <f t="shared" si="120"/>
        <v>1.0970129526830557</v>
      </c>
      <c r="AZ505" s="59">
        <f>BI505*K36</f>
        <v>20750</v>
      </c>
      <c r="BA505" s="59"/>
      <c r="BB505" s="59"/>
      <c r="BC505" s="59">
        <f>K41*BJ505</f>
        <v>56745</v>
      </c>
      <c r="BD505" s="59"/>
      <c r="BE505" s="59"/>
      <c r="BF505" s="59">
        <f t="shared" si="116"/>
        <v>35995</v>
      </c>
      <c r="BG505" s="60">
        <f>(AY505=AY2099)*AX505</f>
        <v>0</v>
      </c>
      <c r="BH505" s="60">
        <f>(AY505=AY2101)*AX505</f>
        <v>0</v>
      </c>
      <c r="BI505" s="89">
        <v>415</v>
      </c>
      <c r="BJ505" s="89">
        <v>378.3</v>
      </c>
      <c r="BK505" s="59">
        <f t="shared" si="117"/>
        <v>339004.93795999995</v>
      </c>
      <c r="BL505" s="60">
        <f>(BK505=BK2101)*AX505</f>
        <v>0</v>
      </c>
      <c r="BM505" s="85">
        <f>(BK505=BK2101)*AY505</f>
        <v>0</v>
      </c>
      <c r="BN505" s="85">
        <f t="shared" si="118"/>
        <v>0</v>
      </c>
      <c r="BO505" s="85">
        <f t="shared" si="119"/>
        <v>0</v>
      </c>
      <c r="BP505" s="60">
        <f>(BK505=BK2099)*AX505</f>
        <v>0</v>
      </c>
      <c r="BQ505" s="64">
        <f>(BK505=BK2099)*AY505</f>
        <v>0</v>
      </c>
      <c r="BR505" s="85">
        <f t="shared" si="123"/>
        <v>0</v>
      </c>
      <c r="BS505" s="85">
        <f t="shared" si="124"/>
        <v>0</v>
      </c>
      <c r="BT505" s="59">
        <f>(J19-BI505)*J10</f>
        <v>-166750.00594</v>
      </c>
      <c r="BU505" s="59">
        <f>(J21-BJ505)*J12</f>
        <v>505754.94389999995</v>
      </c>
      <c r="BV505" s="66"/>
      <c r="BW505" s="66"/>
      <c r="BX505" s="67"/>
      <c r="BY505" s="67"/>
      <c r="BZ505" s="67"/>
      <c r="CE505" s="92"/>
      <c r="CF505" s="76"/>
      <c r="CH505" s="67"/>
      <c r="CI505" s="67"/>
      <c r="CJ505" s="67"/>
      <c r="CK505" s="67"/>
      <c r="CL505" s="1"/>
      <c r="CM505" s="1"/>
      <c r="CT505" s="3"/>
      <c r="CU505" s="3"/>
      <c r="CV505" s="3"/>
      <c r="CW505" s="3"/>
      <c r="CX505" s="3"/>
      <c r="CY505" s="3"/>
      <c r="CZ505" s="3"/>
      <c r="DA505" s="3"/>
      <c r="DB505" s="3"/>
      <c r="DC505" s="3"/>
      <c r="DD505" s="3"/>
      <c r="DE505" s="3"/>
      <c r="DF505" s="3"/>
      <c r="DG505" s="3"/>
      <c r="DH505" s="3"/>
      <c r="DI505" s="3"/>
      <c r="DJ505" s="3"/>
      <c r="DK505" s="3"/>
      <c r="DL505" s="3"/>
      <c r="DM505" s="3"/>
      <c r="DN505" s="3"/>
      <c r="DO505" s="3"/>
      <c r="DP505" s="3"/>
      <c r="DQ505" s="3"/>
      <c r="DR505" s="3"/>
      <c r="DS505" s="3"/>
    </row>
    <row r="506" spans="2:123" ht="21" customHeight="1" x14ac:dyDescent="0.25">
      <c r="B506" s="21">
        <f t="shared" si="110"/>
        <v>34715</v>
      </c>
      <c r="C506" s="22">
        <f t="shared" si="111"/>
        <v>1.093059526904081</v>
      </c>
      <c r="D506" s="23">
        <f t="shared" si="112"/>
        <v>420.5</v>
      </c>
      <c r="E506" s="23">
        <f t="shared" si="113"/>
        <v>384.7</v>
      </c>
      <c r="F506" s="127">
        <f t="shared" si="114"/>
        <v>21025</v>
      </c>
      <c r="G506" s="127">
        <f t="shared" si="115"/>
        <v>57705</v>
      </c>
      <c r="H506" s="6"/>
      <c r="I506" s="3"/>
      <c r="J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T506" s="89"/>
      <c r="AU506" s="89"/>
      <c r="AX506" s="125">
        <v>34715</v>
      </c>
      <c r="AY506" s="59">
        <f t="shared" si="120"/>
        <v>1.093059526904081</v>
      </c>
      <c r="AZ506" s="59">
        <f>BI506*K36</f>
        <v>21025</v>
      </c>
      <c r="BA506" s="59"/>
      <c r="BB506" s="59"/>
      <c r="BC506" s="59">
        <f>K41*BJ506</f>
        <v>57705</v>
      </c>
      <c r="BD506" s="59"/>
      <c r="BE506" s="59"/>
      <c r="BF506" s="59">
        <f t="shared" si="116"/>
        <v>36680</v>
      </c>
      <c r="BG506" s="60">
        <f>(AY506=AY2099)*AX506</f>
        <v>0</v>
      </c>
      <c r="BH506" s="60">
        <f>(AY506=AY2101)*AX506</f>
        <v>0</v>
      </c>
      <c r="BI506" s="89">
        <v>420.5</v>
      </c>
      <c r="BJ506" s="89">
        <v>384.7</v>
      </c>
      <c r="BK506" s="59">
        <f t="shared" si="117"/>
        <v>338319.93796000001</v>
      </c>
      <c r="BL506" s="60">
        <f>(BK506=BK2101)*AX506</f>
        <v>0</v>
      </c>
      <c r="BM506" s="85">
        <f>(BK506=BK2101)*AY506</f>
        <v>0</v>
      </c>
      <c r="BN506" s="85">
        <f t="shared" si="118"/>
        <v>0</v>
      </c>
      <c r="BO506" s="85">
        <f t="shared" si="119"/>
        <v>0</v>
      </c>
      <c r="BP506" s="60">
        <f>(BK506=BK2099)*AX506</f>
        <v>0</v>
      </c>
      <c r="BQ506" s="64">
        <f>(BK506=BK2099)*AY506</f>
        <v>0</v>
      </c>
      <c r="BR506" s="85">
        <f t="shared" si="123"/>
        <v>0</v>
      </c>
      <c r="BS506" s="85">
        <f t="shared" si="124"/>
        <v>0</v>
      </c>
      <c r="BT506" s="59">
        <f>(J19-BI506)*J10</f>
        <v>-166475.00594</v>
      </c>
      <c r="BU506" s="59">
        <f>(J21-BJ506)*J12</f>
        <v>504794.94390000001</v>
      </c>
      <c r="BV506" s="66"/>
      <c r="BW506" s="66"/>
      <c r="BX506" s="67"/>
      <c r="BY506" s="67"/>
      <c r="BZ506" s="67"/>
      <c r="CE506" s="92"/>
      <c r="CF506" s="76"/>
      <c r="CH506" s="67"/>
      <c r="CI506" s="67"/>
      <c r="CJ506" s="67"/>
      <c r="CK506" s="67"/>
      <c r="CL506" s="1"/>
      <c r="CM506" s="1"/>
      <c r="CT506" s="3"/>
      <c r="CU506" s="3"/>
      <c r="CV506" s="3"/>
      <c r="CW506" s="3"/>
      <c r="CX506" s="3"/>
      <c r="CY506" s="3"/>
      <c r="CZ506" s="3"/>
      <c r="DA506" s="3"/>
      <c r="DB506" s="3"/>
      <c r="DC506" s="3"/>
      <c r="DD506" s="3"/>
      <c r="DE506" s="3"/>
      <c r="DF506" s="3"/>
      <c r="DG506" s="3"/>
      <c r="DH506" s="3"/>
      <c r="DI506" s="3"/>
      <c r="DJ506" s="3"/>
      <c r="DK506" s="3"/>
      <c r="DL506" s="3"/>
      <c r="DM506" s="3"/>
      <c r="DN506" s="3"/>
      <c r="DO506" s="3"/>
      <c r="DP506" s="3"/>
      <c r="DQ506" s="3"/>
      <c r="DR506" s="3"/>
      <c r="DS506" s="3"/>
    </row>
    <row r="507" spans="2:123" ht="21" customHeight="1" x14ac:dyDescent="0.25">
      <c r="B507" s="21">
        <f t="shared" si="110"/>
        <v>34722</v>
      </c>
      <c r="C507" s="22">
        <f t="shared" si="111"/>
        <v>1.1041388518024031</v>
      </c>
      <c r="D507" s="23">
        <f t="shared" si="112"/>
        <v>413.5</v>
      </c>
      <c r="E507" s="23">
        <f t="shared" si="113"/>
        <v>374.5</v>
      </c>
      <c r="F507" s="127">
        <f t="shared" si="114"/>
        <v>20675</v>
      </c>
      <c r="G507" s="127">
        <f t="shared" si="115"/>
        <v>56175</v>
      </c>
      <c r="H507" s="6"/>
      <c r="I507" s="3"/>
      <c r="J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T507" s="89"/>
      <c r="AU507" s="89"/>
      <c r="AX507" s="125">
        <v>34722</v>
      </c>
      <c r="AY507" s="59">
        <f t="shared" si="120"/>
        <v>1.1041388518024031</v>
      </c>
      <c r="AZ507" s="59">
        <f>BI507*K36</f>
        <v>20675</v>
      </c>
      <c r="BA507" s="59"/>
      <c r="BB507" s="59"/>
      <c r="BC507" s="59">
        <f>K41*BJ507</f>
        <v>56175</v>
      </c>
      <c r="BD507" s="59"/>
      <c r="BE507" s="59"/>
      <c r="BF507" s="59">
        <f t="shared" si="116"/>
        <v>35500</v>
      </c>
      <c r="BG507" s="60">
        <f>(AY507=AY2099)*AX507</f>
        <v>0</v>
      </c>
      <c r="BH507" s="60">
        <f>(AY507=AY2101)*AX507</f>
        <v>0</v>
      </c>
      <c r="BI507" s="89">
        <v>413.5</v>
      </c>
      <c r="BJ507" s="89">
        <v>374.5</v>
      </c>
      <c r="BK507" s="59">
        <f t="shared" si="117"/>
        <v>339499.93795999995</v>
      </c>
      <c r="BL507" s="60">
        <f>(BK507=BK2101)*AX507</f>
        <v>0</v>
      </c>
      <c r="BM507" s="85">
        <f>(BK507=BK2101)*AY507</f>
        <v>0</v>
      </c>
      <c r="BN507" s="85">
        <f t="shared" si="118"/>
        <v>0</v>
      </c>
      <c r="BO507" s="85">
        <f t="shared" si="119"/>
        <v>0</v>
      </c>
      <c r="BP507" s="60">
        <f>(BK507=BK2099)*AX507</f>
        <v>0</v>
      </c>
      <c r="BQ507" s="64">
        <f>(BK507=BK2099)*AY507</f>
        <v>0</v>
      </c>
      <c r="BR507" s="85">
        <f t="shared" si="123"/>
        <v>0</v>
      </c>
      <c r="BS507" s="85">
        <f t="shared" si="124"/>
        <v>0</v>
      </c>
      <c r="BT507" s="59">
        <f>(J19-BI507)*J10</f>
        <v>-166825.00594</v>
      </c>
      <c r="BU507" s="59">
        <f>(J21-BJ507)*J12</f>
        <v>506324.94389999995</v>
      </c>
      <c r="BV507" s="66"/>
      <c r="BW507" s="66"/>
      <c r="BX507" s="67"/>
      <c r="BY507" s="67"/>
      <c r="BZ507" s="67"/>
      <c r="CE507" s="92"/>
      <c r="CF507" s="76"/>
      <c r="CH507" s="67"/>
      <c r="CI507" s="67"/>
      <c r="CJ507" s="67"/>
      <c r="CK507" s="67"/>
      <c r="CL507" s="1"/>
      <c r="CM507" s="1"/>
      <c r="CT507" s="3"/>
      <c r="CU507" s="3"/>
      <c r="CV507" s="3"/>
      <c r="CW507" s="3"/>
      <c r="CX507" s="3"/>
      <c r="CY507" s="3"/>
      <c r="CZ507" s="3"/>
      <c r="DA507" s="3"/>
      <c r="DB507" s="3"/>
      <c r="DC507" s="3"/>
      <c r="DD507" s="3"/>
      <c r="DE507" s="3"/>
      <c r="DF507" s="3"/>
      <c r="DG507" s="3"/>
      <c r="DH507" s="3"/>
      <c r="DI507" s="3"/>
      <c r="DJ507" s="3"/>
      <c r="DK507" s="3"/>
      <c r="DL507" s="3"/>
      <c r="DM507" s="3"/>
      <c r="DN507" s="3"/>
      <c r="DO507" s="3"/>
      <c r="DP507" s="3"/>
      <c r="DQ507" s="3"/>
      <c r="DR507" s="3"/>
      <c r="DS507" s="3"/>
    </row>
    <row r="508" spans="2:123" ht="21" customHeight="1" x14ac:dyDescent="0.25">
      <c r="B508" s="21">
        <f t="shared" si="110"/>
        <v>34729</v>
      </c>
      <c r="C508" s="22">
        <f t="shared" si="111"/>
        <v>1.1000266028198991</v>
      </c>
      <c r="D508" s="23">
        <f t="shared" si="112"/>
        <v>413.5</v>
      </c>
      <c r="E508" s="23">
        <f t="shared" si="113"/>
        <v>375.9</v>
      </c>
      <c r="F508" s="127">
        <f t="shared" si="114"/>
        <v>20675</v>
      </c>
      <c r="G508" s="127">
        <f t="shared" si="115"/>
        <v>56385</v>
      </c>
      <c r="H508" s="6"/>
      <c r="I508" s="3"/>
      <c r="J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T508" s="89"/>
      <c r="AU508" s="89"/>
      <c r="AX508" s="125">
        <v>34729</v>
      </c>
      <c r="AY508" s="59">
        <f t="shared" si="120"/>
        <v>1.1000266028198991</v>
      </c>
      <c r="AZ508" s="59">
        <f>BI508*K36</f>
        <v>20675</v>
      </c>
      <c r="BA508" s="59"/>
      <c r="BB508" s="59"/>
      <c r="BC508" s="59">
        <f>K41*BJ508</f>
        <v>56385</v>
      </c>
      <c r="BD508" s="59"/>
      <c r="BE508" s="59"/>
      <c r="BF508" s="59">
        <f t="shared" si="116"/>
        <v>35710</v>
      </c>
      <c r="BG508" s="60">
        <f>(AY508=AY2099)*AX508</f>
        <v>0</v>
      </c>
      <c r="BH508" s="60">
        <f>(AY508=AY2101)*AX508</f>
        <v>0</v>
      </c>
      <c r="BI508" s="89">
        <v>413.5</v>
      </c>
      <c r="BJ508" s="89">
        <v>375.9</v>
      </c>
      <c r="BK508" s="59">
        <f t="shared" si="117"/>
        <v>339289.93795999995</v>
      </c>
      <c r="BL508" s="60">
        <f>(BK508=BK2101)*AX508</f>
        <v>0</v>
      </c>
      <c r="BM508" s="85">
        <f>(BK508=BK2101)*AY508</f>
        <v>0</v>
      </c>
      <c r="BN508" s="85">
        <f t="shared" si="118"/>
        <v>0</v>
      </c>
      <c r="BO508" s="85">
        <f t="shared" si="119"/>
        <v>0</v>
      </c>
      <c r="BP508" s="60">
        <f>(BK508=BK2099)*AX508</f>
        <v>0</v>
      </c>
      <c r="BQ508" s="64">
        <f>(BK508=BK2099)*AY508</f>
        <v>0</v>
      </c>
      <c r="BR508" s="85">
        <f t="shared" si="123"/>
        <v>0</v>
      </c>
      <c r="BS508" s="85">
        <f t="shared" si="124"/>
        <v>0</v>
      </c>
      <c r="BT508" s="59">
        <f>(J19-BI508)*J10</f>
        <v>-166825.00594</v>
      </c>
      <c r="BU508" s="59">
        <f>(J21-BJ508)*J12</f>
        <v>506114.94389999995</v>
      </c>
      <c r="BV508" s="66"/>
      <c r="BW508" s="66"/>
      <c r="BX508" s="67"/>
      <c r="BY508" s="67"/>
      <c r="BZ508" s="67"/>
      <c r="CE508" s="92"/>
      <c r="CF508" s="76"/>
      <c r="CH508" s="67"/>
      <c r="CI508" s="67"/>
      <c r="CJ508" s="67"/>
      <c r="CK508" s="67"/>
      <c r="CL508" s="1"/>
      <c r="CM508" s="1"/>
      <c r="CT508" s="3"/>
      <c r="CU508" s="3"/>
      <c r="CV508" s="3"/>
      <c r="CW508" s="3"/>
      <c r="CX508" s="3"/>
      <c r="CY508" s="3"/>
      <c r="CZ508" s="3"/>
      <c r="DA508" s="3"/>
      <c r="DB508" s="3"/>
      <c r="DC508" s="3"/>
      <c r="DD508" s="3"/>
      <c r="DE508" s="3"/>
      <c r="DF508" s="3"/>
      <c r="DG508" s="3"/>
      <c r="DH508" s="3"/>
      <c r="DI508" s="3"/>
      <c r="DJ508" s="3"/>
      <c r="DK508" s="3"/>
      <c r="DL508" s="3"/>
      <c r="DM508" s="3"/>
      <c r="DN508" s="3"/>
      <c r="DO508" s="3"/>
      <c r="DP508" s="3"/>
      <c r="DQ508" s="3"/>
      <c r="DR508" s="3"/>
      <c r="DS508" s="3"/>
    </row>
    <row r="509" spans="2:123" ht="21" customHeight="1" x14ac:dyDescent="0.25">
      <c r="B509" s="21">
        <f t="shared" si="110"/>
        <v>34736</v>
      </c>
      <c r="C509" s="22">
        <f t="shared" si="111"/>
        <v>1.1016498137307078</v>
      </c>
      <c r="D509" s="23">
        <f t="shared" si="112"/>
        <v>414</v>
      </c>
      <c r="E509" s="23">
        <f t="shared" si="113"/>
        <v>375.8</v>
      </c>
      <c r="F509" s="127">
        <f t="shared" si="114"/>
        <v>20700</v>
      </c>
      <c r="G509" s="127">
        <f t="shared" si="115"/>
        <v>56370</v>
      </c>
      <c r="H509" s="6"/>
      <c r="I509" s="3"/>
      <c r="J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T509" s="89"/>
      <c r="AU509" s="89"/>
      <c r="AX509" s="125">
        <v>34736</v>
      </c>
      <c r="AY509" s="59">
        <f t="shared" si="120"/>
        <v>1.1016498137307078</v>
      </c>
      <c r="AZ509" s="59">
        <f>BI509*K36</f>
        <v>20700</v>
      </c>
      <c r="BA509" s="59"/>
      <c r="BB509" s="59"/>
      <c r="BC509" s="59">
        <f>K41*BJ509</f>
        <v>56370</v>
      </c>
      <c r="BD509" s="59"/>
      <c r="BE509" s="59"/>
      <c r="BF509" s="59">
        <f t="shared" si="116"/>
        <v>35670</v>
      </c>
      <c r="BG509" s="60">
        <f>(AY509=AY2099)*AX509</f>
        <v>0</v>
      </c>
      <c r="BH509" s="60">
        <f>(AY509=AY2101)*AX509</f>
        <v>0</v>
      </c>
      <c r="BI509" s="89">
        <v>414</v>
      </c>
      <c r="BJ509" s="89">
        <v>375.8</v>
      </c>
      <c r="BK509" s="59">
        <f t="shared" si="117"/>
        <v>339329.93795999995</v>
      </c>
      <c r="BL509" s="60">
        <f>(BK509=BK2101)*AX509</f>
        <v>0</v>
      </c>
      <c r="BM509" s="85">
        <f>(BK509=BK2101)*AY509</f>
        <v>0</v>
      </c>
      <c r="BN509" s="85">
        <f t="shared" si="118"/>
        <v>0</v>
      </c>
      <c r="BO509" s="85">
        <f t="shared" si="119"/>
        <v>0</v>
      </c>
      <c r="BP509" s="60">
        <f>(BK509=BK2099)*AX509</f>
        <v>0</v>
      </c>
      <c r="BQ509" s="64">
        <f>(BK509=BK2099)*AY509</f>
        <v>0</v>
      </c>
      <c r="BR509" s="85">
        <f t="shared" si="123"/>
        <v>0</v>
      </c>
      <c r="BS509" s="85">
        <f t="shared" si="124"/>
        <v>0</v>
      </c>
      <c r="BT509" s="59">
        <f>(J19-BI509)*J10</f>
        <v>-166800.00594</v>
      </c>
      <c r="BU509" s="59">
        <f>(J21-BJ509)*J12</f>
        <v>506129.94389999995</v>
      </c>
      <c r="BV509" s="66"/>
      <c r="BW509" s="66"/>
      <c r="BX509" s="67"/>
      <c r="BY509" s="67"/>
      <c r="BZ509" s="67"/>
      <c r="CE509" s="92"/>
      <c r="CF509" s="76"/>
      <c r="CH509" s="67"/>
      <c r="CI509" s="67"/>
      <c r="CJ509" s="67"/>
      <c r="CK509" s="67"/>
      <c r="CL509" s="1"/>
      <c r="CM509" s="1"/>
      <c r="CT509" s="3"/>
      <c r="CU509" s="3"/>
      <c r="CV509" s="3"/>
      <c r="CW509" s="3"/>
      <c r="CX509" s="3"/>
      <c r="CY509" s="3"/>
      <c r="CZ509" s="3"/>
      <c r="DA509" s="3"/>
      <c r="DB509" s="3"/>
      <c r="DC509" s="3"/>
      <c r="DD509" s="3"/>
      <c r="DE509" s="3"/>
      <c r="DF509" s="3"/>
      <c r="DG509" s="3"/>
      <c r="DH509" s="3"/>
      <c r="DI509" s="3"/>
      <c r="DJ509" s="3"/>
      <c r="DK509" s="3"/>
      <c r="DL509" s="3"/>
      <c r="DM509" s="3"/>
      <c r="DN509" s="3"/>
      <c r="DO509" s="3"/>
      <c r="DP509" s="3"/>
      <c r="DQ509" s="3"/>
      <c r="DR509" s="3"/>
      <c r="DS509" s="3"/>
    </row>
    <row r="510" spans="2:123" ht="21" customHeight="1" x14ac:dyDescent="0.25">
      <c r="B510" s="21">
        <f t="shared" si="110"/>
        <v>34743</v>
      </c>
      <c r="C510" s="22">
        <f t="shared" si="111"/>
        <v>1.1012691697514543</v>
      </c>
      <c r="D510" s="23">
        <f t="shared" si="112"/>
        <v>416.5</v>
      </c>
      <c r="E510" s="23">
        <f t="shared" si="113"/>
        <v>378.2</v>
      </c>
      <c r="F510" s="127">
        <f t="shared" si="114"/>
        <v>20825</v>
      </c>
      <c r="G510" s="127">
        <f t="shared" si="115"/>
        <v>56730</v>
      </c>
      <c r="H510" s="6"/>
      <c r="I510" s="3"/>
      <c r="J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T510" s="89"/>
      <c r="AU510" s="89"/>
      <c r="AX510" s="125">
        <v>34743</v>
      </c>
      <c r="AY510" s="59">
        <f t="shared" si="120"/>
        <v>1.1012691697514543</v>
      </c>
      <c r="AZ510" s="59">
        <f>BI510*K36</f>
        <v>20825</v>
      </c>
      <c r="BA510" s="59"/>
      <c r="BB510" s="59"/>
      <c r="BC510" s="59">
        <f>K41*BJ510</f>
        <v>56730</v>
      </c>
      <c r="BD510" s="59"/>
      <c r="BE510" s="59"/>
      <c r="BF510" s="59">
        <f t="shared" si="116"/>
        <v>35905</v>
      </c>
      <c r="BG510" s="60">
        <f>(AY510=AY2099)*AX510</f>
        <v>0</v>
      </c>
      <c r="BH510" s="60">
        <f>(AY510=AY2101)*AX510</f>
        <v>0</v>
      </c>
      <c r="BI510" s="89">
        <v>416.5</v>
      </c>
      <c r="BJ510" s="89">
        <v>378.2</v>
      </c>
      <c r="BK510" s="59">
        <f t="shared" si="117"/>
        <v>339094.93796000001</v>
      </c>
      <c r="BL510" s="60">
        <f>(BK510=BK2101)*AX510</f>
        <v>0</v>
      </c>
      <c r="BM510" s="85">
        <f>(BK510=BK2101)*AY510</f>
        <v>0</v>
      </c>
      <c r="BN510" s="85">
        <f t="shared" si="118"/>
        <v>0</v>
      </c>
      <c r="BO510" s="85">
        <f t="shared" si="119"/>
        <v>0</v>
      </c>
      <c r="BP510" s="60">
        <f>(BK510=BK2099)*AX510</f>
        <v>0</v>
      </c>
      <c r="BQ510" s="64">
        <f>(BK510=BK2099)*AY510</f>
        <v>0</v>
      </c>
      <c r="BR510" s="85">
        <f t="shared" si="123"/>
        <v>0</v>
      </c>
      <c r="BS510" s="85">
        <f t="shared" si="124"/>
        <v>0</v>
      </c>
      <c r="BT510" s="59">
        <f>(J19-BI510)*J10</f>
        <v>-166675.00594</v>
      </c>
      <c r="BU510" s="59">
        <f>(J21-BJ510)*J12</f>
        <v>505769.94390000001</v>
      </c>
      <c r="BV510" s="66"/>
      <c r="BW510" s="66"/>
      <c r="BX510" s="67"/>
      <c r="BY510" s="67"/>
      <c r="BZ510" s="67"/>
      <c r="CE510" s="92"/>
      <c r="CF510" s="76"/>
      <c r="CH510" s="67"/>
      <c r="CI510" s="67"/>
      <c r="CJ510" s="67"/>
      <c r="CK510" s="67"/>
      <c r="CL510" s="1"/>
      <c r="CM510" s="1"/>
      <c r="CT510" s="3"/>
      <c r="CU510" s="3"/>
      <c r="CV510" s="3"/>
      <c r="CW510" s="3"/>
      <c r="CX510" s="3"/>
      <c r="CY510" s="3"/>
      <c r="CZ510" s="3"/>
      <c r="DA510" s="3"/>
      <c r="DB510" s="3"/>
      <c r="DC510" s="3"/>
      <c r="DD510" s="3"/>
      <c r="DE510" s="3"/>
      <c r="DF510" s="3"/>
      <c r="DG510" s="3"/>
      <c r="DH510" s="3"/>
      <c r="DI510" s="3"/>
      <c r="DJ510" s="3"/>
      <c r="DK510" s="3"/>
      <c r="DL510" s="3"/>
      <c r="DM510" s="3"/>
      <c r="DN510" s="3"/>
      <c r="DO510" s="3"/>
      <c r="DP510" s="3"/>
      <c r="DQ510" s="3"/>
      <c r="DR510" s="3"/>
      <c r="DS510" s="3"/>
    </row>
    <row r="511" spans="2:123" ht="21" customHeight="1" x14ac:dyDescent="0.25">
      <c r="B511" s="21">
        <f t="shared" si="110"/>
        <v>34750</v>
      </c>
      <c r="C511" s="22">
        <f t="shared" si="111"/>
        <v>1.1001598295151838</v>
      </c>
      <c r="D511" s="23">
        <f t="shared" si="112"/>
        <v>413</v>
      </c>
      <c r="E511" s="23">
        <f t="shared" si="113"/>
        <v>375.4</v>
      </c>
      <c r="F511" s="127">
        <f t="shared" si="114"/>
        <v>20650</v>
      </c>
      <c r="G511" s="127">
        <f t="shared" si="115"/>
        <v>56310</v>
      </c>
      <c r="H511" s="6"/>
      <c r="I511" s="3"/>
      <c r="J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T511" s="89"/>
      <c r="AU511" s="89"/>
      <c r="AX511" s="125">
        <v>34750</v>
      </c>
      <c r="AY511" s="59">
        <f t="shared" si="120"/>
        <v>1.1001598295151838</v>
      </c>
      <c r="AZ511" s="59">
        <f>BI511*K36</f>
        <v>20650</v>
      </c>
      <c r="BA511" s="59"/>
      <c r="BB511" s="59"/>
      <c r="BC511" s="59">
        <f>K41*BJ511</f>
        <v>56310</v>
      </c>
      <c r="BD511" s="59"/>
      <c r="BE511" s="59"/>
      <c r="BF511" s="59">
        <f t="shared" si="116"/>
        <v>35660</v>
      </c>
      <c r="BG511" s="60">
        <f>(AY511=AY2099)*AX511</f>
        <v>0</v>
      </c>
      <c r="BH511" s="60">
        <f>(AY511=AY2101)*AX511</f>
        <v>0</v>
      </c>
      <c r="BI511" s="89">
        <v>413</v>
      </c>
      <c r="BJ511" s="89">
        <v>375.4</v>
      </c>
      <c r="BK511" s="59">
        <f t="shared" si="117"/>
        <v>339339.93795999995</v>
      </c>
      <c r="BL511" s="60">
        <f>(BK511=BK2101)*AX511</f>
        <v>0</v>
      </c>
      <c r="BM511" s="85">
        <f>(BK511=BK2101)*AY511</f>
        <v>0</v>
      </c>
      <c r="BN511" s="85">
        <f t="shared" si="118"/>
        <v>0</v>
      </c>
      <c r="BO511" s="85">
        <f t="shared" si="119"/>
        <v>0</v>
      </c>
      <c r="BP511" s="60">
        <f>(BK511=BK2099)*AX511</f>
        <v>0</v>
      </c>
      <c r="BQ511" s="64">
        <f>(BK511=BK2099)*AY511</f>
        <v>0</v>
      </c>
      <c r="BR511" s="85">
        <f t="shared" si="123"/>
        <v>0</v>
      </c>
      <c r="BS511" s="85">
        <f t="shared" si="124"/>
        <v>0</v>
      </c>
      <c r="BT511" s="59">
        <f>(J19-BI511)*J10</f>
        <v>-166850.00594</v>
      </c>
      <c r="BU511" s="59">
        <f>(J21-BJ511)*J12</f>
        <v>506189.94389999995</v>
      </c>
      <c r="BV511" s="66"/>
      <c r="BW511" s="66"/>
      <c r="BX511" s="67"/>
      <c r="BY511" s="67"/>
      <c r="BZ511" s="67"/>
      <c r="CE511" s="92"/>
      <c r="CF511" s="76"/>
      <c r="CH511" s="67"/>
      <c r="CI511" s="67"/>
      <c r="CJ511" s="67"/>
      <c r="CK511" s="67"/>
      <c r="CL511" s="1"/>
      <c r="CM511" s="1"/>
      <c r="CT511" s="3"/>
      <c r="CU511" s="3"/>
      <c r="CV511" s="3"/>
      <c r="CW511" s="3"/>
      <c r="CX511" s="3"/>
      <c r="CY511" s="3"/>
      <c r="CZ511" s="3"/>
      <c r="DA511" s="3"/>
      <c r="DB511" s="3"/>
      <c r="DC511" s="3"/>
      <c r="DD511" s="3"/>
      <c r="DE511" s="3"/>
      <c r="DF511" s="3"/>
      <c r="DG511" s="3"/>
      <c r="DH511" s="3"/>
      <c r="DI511" s="3"/>
      <c r="DJ511" s="3"/>
      <c r="DK511" s="3"/>
      <c r="DL511" s="3"/>
      <c r="DM511" s="3"/>
      <c r="DN511" s="3"/>
      <c r="DO511" s="3"/>
      <c r="DP511" s="3"/>
      <c r="DQ511" s="3"/>
      <c r="DR511" s="3"/>
      <c r="DS511" s="3"/>
    </row>
    <row r="512" spans="2:123" ht="21" customHeight="1" x14ac:dyDescent="0.25">
      <c r="B512" s="21">
        <f t="shared" si="110"/>
        <v>34757</v>
      </c>
      <c r="C512" s="22">
        <f t="shared" si="111"/>
        <v>1.0749402072814243</v>
      </c>
      <c r="D512" s="23">
        <f t="shared" si="112"/>
        <v>404.5</v>
      </c>
      <c r="E512" s="23">
        <f t="shared" si="113"/>
        <v>376.3</v>
      </c>
      <c r="F512" s="127">
        <f t="shared" si="114"/>
        <v>20225</v>
      </c>
      <c r="G512" s="127">
        <f t="shared" si="115"/>
        <v>56445</v>
      </c>
      <c r="H512" s="6"/>
      <c r="I512" s="3"/>
      <c r="J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T512" s="89"/>
      <c r="AU512" s="89"/>
      <c r="AX512" s="125">
        <v>34757</v>
      </c>
      <c r="AY512" s="59">
        <f t="shared" si="120"/>
        <v>1.0749402072814243</v>
      </c>
      <c r="AZ512" s="59">
        <f>BI512*K36</f>
        <v>20225</v>
      </c>
      <c r="BA512" s="59"/>
      <c r="BB512" s="59"/>
      <c r="BC512" s="59">
        <f>K41*BJ512</f>
        <v>56445</v>
      </c>
      <c r="BD512" s="59"/>
      <c r="BE512" s="59"/>
      <c r="BF512" s="59">
        <f t="shared" si="116"/>
        <v>36220</v>
      </c>
      <c r="BG512" s="60">
        <f>(AY512=AY2099)*AX512</f>
        <v>0</v>
      </c>
      <c r="BH512" s="60">
        <f>(AY512=AY2101)*AX512</f>
        <v>0</v>
      </c>
      <c r="BI512" s="89">
        <v>404.5</v>
      </c>
      <c r="BJ512" s="89">
        <v>376.3</v>
      </c>
      <c r="BK512" s="59">
        <f t="shared" si="117"/>
        <v>338779.93795999995</v>
      </c>
      <c r="BL512" s="60">
        <f>(BK512=BK2101)*AX512</f>
        <v>0</v>
      </c>
      <c r="BM512" s="85">
        <f>(BK512=BK2101)*AY512</f>
        <v>0</v>
      </c>
      <c r="BN512" s="85">
        <f t="shared" si="118"/>
        <v>0</v>
      </c>
      <c r="BO512" s="85">
        <f t="shared" si="119"/>
        <v>0</v>
      </c>
      <c r="BP512" s="60">
        <f>(BK512=BK2099)*AX512</f>
        <v>0</v>
      </c>
      <c r="BQ512" s="64">
        <f>(BK512=BK2099)*AY512</f>
        <v>0</v>
      </c>
      <c r="BR512" s="85">
        <f t="shared" si="123"/>
        <v>0</v>
      </c>
      <c r="BS512" s="85">
        <f t="shared" si="124"/>
        <v>0</v>
      </c>
      <c r="BT512" s="59">
        <f>(J19-BI512)*J10</f>
        <v>-167275.00594</v>
      </c>
      <c r="BU512" s="59">
        <f>(J21-BJ512)*J12</f>
        <v>506054.94389999995</v>
      </c>
      <c r="BV512" s="66"/>
      <c r="BW512" s="66"/>
      <c r="BX512" s="67"/>
      <c r="BY512" s="67"/>
      <c r="BZ512" s="67"/>
      <c r="CE512" s="92"/>
      <c r="CF512" s="76"/>
      <c r="CH512" s="67"/>
      <c r="CI512" s="67"/>
      <c r="CJ512" s="67"/>
      <c r="CK512" s="67"/>
      <c r="CL512" s="1"/>
      <c r="CM512" s="1"/>
      <c r="CT512" s="3"/>
      <c r="CU512" s="3"/>
      <c r="CV512" s="3"/>
      <c r="CW512" s="3"/>
      <c r="CX512" s="3"/>
      <c r="CY512" s="3"/>
      <c r="CZ512" s="3"/>
      <c r="DA512" s="3"/>
      <c r="DB512" s="3"/>
      <c r="DC512" s="3"/>
      <c r="DD512" s="3"/>
      <c r="DE512" s="3"/>
      <c r="DF512" s="3"/>
      <c r="DG512" s="3"/>
      <c r="DH512" s="3"/>
      <c r="DI512" s="3"/>
      <c r="DJ512" s="3"/>
      <c r="DK512" s="3"/>
      <c r="DL512" s="3"/>
      <c r="DM512" s="3"/>
      <c r="DN512" s="3"/>
      <c r="DO512" s="3"/>
      <c r="DP512" s="3"/>
      <c r="DQ512" s="3"/>
      <c r="DR512" s="3"/>
      <c r="DS512" s="3"/>
    </row>
    <row r="513" spans="2:123" ht="21" customHeight="1" x14ac:dyDescent="0.25">
      <c r="B513" s="21">
        <f t="shared" si="110"/>
        <v>34764</v>
      </c>
      <c r="C513" s="22">
        <f t="shared" si="111"/>
        <v>1.0987427972760608</v>
      </c>
      <c r="D513" s="23">
        <f t="shared" si="112"/>
        <v>419.5</v>
      </c>
      <c r="E513" s="23">
        <f t="shared" si="113"/>
        <v>381.8</v>
      </c>
      <c r="F513" s="127">
        <f t="shared" si="114"/>
        <v>20975</v>
      </c>
      <c r="G513" s="127">
        <f t="shared" si="115"/>
        <v>57270</v>
      </c>
      <c r="H513" s="6"/>
      <c r="I513" s="3"/>
      <c r="J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T513" s="89"/>
      <c r="AU513" s="89"/>
      <c r="AX513" s="125">
        <v>34764</v>
      </c>
      <c r="AY513" s="59">
        <f t="shared" si="120"/>
        <v>1.0987427972760608</v>
      </c>
      <c r="AZ513" s="59">
        <f>BI513*K36</f>
        <v>20975</v>
      </c>
      <c r="BA513" s="59"/>
      <c r="BB513" s="59"/>
      <c r="BC513" s="59">
        <f>K41*BJ513</f>
        <v>57270</v>
      </c>
      <c r="BD513" s="59"/>
      <c r="BE513" s="59"/>
      <c r="BF513" s="59">
        <f t="shared" si="116"/>
        <v>36295</v>
      </c>
      <c r="BG513" s="60">
        <f>(AY513=AY2099)*AX513</f>
        <v>0</v>
      </c>
      <c r="BH513" s="60">
        <f>(AY513=AY2101)*AX513</f>
        <v>0</v>
      </c>
      <c r="BI513" s="89">
        <v>419.5</v>
      </c>
      <c r="BJ513" s="89">
        <v>381.8</v>
      </c>
      <c r="BK513" s="59">
        <f t="shared" si="117"/>
        <v>338704.93795999995</v>
      </c>
      <c r="BL513" s="60">
        <f>(BK513=BK2101)*AX513</f>
        <v>0</v>
      </c>
      <c r="BM513" s="85">
        <f>(BK513=BK2101)*AY513</f>
        <v>0</v>
      </c>
      <c r="BN513" s="85">
        <f t="shared" si="118"/>
        <v>0</v>
      </c>
      <c r="BO513" s="85">
        <f t="shared" si="119"/>
        <v>0</v>
      </c>
      <c r="BP513" s="60">
        <f>(BK513=BK2099)*AX513</f>
        <v>0</v>
      </c>
      <c r="BQ513" s="64">
        <f>(BK513=BK2099)*AY513</f>
        <v>0</v>
      </c>
      <c r="BR513" s="85">
        <f t="shared" si="123"/>
        <v>0</v>
      </c>
      <c r="BS513" s="85">
        <f t="shared" si="124"/>
        <v>0</v>
      </c>
      <c r="BT513" s="59">
        <f>(J19-BI513)*J10</f>
        <v>-166525.00594</v>
      </c>
      <c r="BU513" s="59">
        <f>(J21-BJ513)*J12</f>
        <v>505229.94389999995</v>
      </c>
      <c r="BV513" s="66"/>
      <c r="BW513" s="66"/>
      <c r="BX513" s="67"/>
      <c r="BY513" s="67"/>
      <c r="BZ513" s="67"/>
      <c r="CE513" s="92"/>
      <c r="CF513" s="76"/>
      <c r="CH513" s="67"/>
      <c r="CI513" s="67"/>
      <c r="CJ513" s="67"/>
      <c r="CK513" s="67"/>
      <c r="CL513" s="1"/>
      <c r="CM513" s="1"/>
      <c r="CT513" s="3"/>
      <c r="CU513" s="3"/>
      <c r="CV513" s="3"/>
      <c r="CW513" s="3"/>
      <c r="CX513" s="3"/>
      <c r="CY513" s="3"/>
      <c r="CZ513" s="3"/>
      <c r="DA513" s="3"/>
      <c r="DB513" s="3"/>
      <c r="DC513" s="3"/>
      <c r="DD513" s="3"/>
      <c r="DE513" s="3"/>
      <c r="DF513" s="3"/>
      <c r="DG513" s="3"/>
      <c r="DH513" s="3"/>
      <c r="DI513" s="3"/>
      <c r="DJ513" s="3"/>
      <c r="DK513" s="3"/>
      <c r="DL513" s="3"/>
      <c r="DM513" s="3"/>
      <c r="DN513" s="3"/>
      <c r="DO513" s="3"/>
      <c r="DP513" s="3"/>
      <c r="DQ513" s="3"/>
      <c r="DR513" s="3"/>
      <c r="DS513" s="3"/>
    </row>
    <row r="514" spans="2:123" ht="21" customHeight="1" x14ac:dyDescent="0.25">
      <c r="B514" s="21">
        <f t="shared" si="110"/>
        <v>34771</v>
      </c>
      <c r="C514" s="22">
        <f t="shared" si="111"/>
        <v>1.1024135681669929</v>
      </c>
      <c r="D514" s="23">
        <f t="shared" si="112"/>
        <v>422.5</v>
      </c>
      <c r="E514" s="23">
        <f t="shared" si="113"/>
        <v>383.25</v>
      </c>
      <c r="F514" s="127">
        <f t="shared" si="114"/>
        <v>21125</v>
      </c>
      <c r="G514" s="127">
        <f t="shared" si="115"/>
        <v>57487.5</v>
      </c>
      <c r="H514" s="6"/>
      <c r="I514" s="3"/>
      <c r="J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T514" s="89"/>
      <c r="AU514" s="89"/>
      <c r="AX514" s="125">
        <v>34771</v>
      </c>
      <c r="AY514" s="59">
        <f t="shared" si="120"/>
        <v>1.1024135681669929</v>
      </c>
      <c r="AZ514" s="59">
        <f>BI514*K36</f>
        <v>21125</v>
      </c>
      <c r="BA514" s="59"/>
      <c r="BB514" s="59"/>
      <c r="BC514" s="59">
        <f>K41*BJ514</f>
        <v>57487.5</v>
      </c>
      <c r="BD514" s="59"/>
      <c r="BE514" s="59"/>
      <c r="BF514" s="59">
        <f t="shared" si="116"/>
        <v>36362.5</v>
      </c>
      <c r="BG514" s="60">
        <f>(AY514=AY2099)*AX514</f>
        <v>0</v>
      </c>
      <c r="BH514" s="60">
        <f>(AY514=AY2101)*AX514</f>
        <v>0</v>
      </c>
      <c r="BI514" s="89">
        <v>422.5</v>
      </c>
      <c r="BJ514" s="89">
        <v>383.25</v>
      </c>
      <c r="BK514" s="59">
        <f t="shared" si="117"/>
        <v>338637.43795999995</v>
      </c>
      <c r="BL514" s="60">
        <f>(BK514=BK2101)*AX514</f>
        <v>0</v>
      </c>
      <c r="BM514" s="85">
        <f>(BK514=BK2101)*AY514</f>
        <v>0</v>
      </c>
      <c r="BN514" s="85">
        <f t="shared" si="118"/>
        <v>0</v>
      </c>
      <c r="BO514" s="85">
        <f t="shared" si="119"/>
        <v>0</v>
      </c>
      <c r="BP514" s="60">
        <f>(BK514=BK2099)*AX514</f>
        <v>0</v>
      </c>
      <c r="BQ514" s="64">
        <f>(BK514=BK2099)*AY514</f>
        <v>0</v>
      </c>
      <c r="BR514" s="85">
        <f t="shared" si="123"/>
        <v>0</v>
      </c>
      <c r="BS514" s="85">
        <f t="shared" si="124"/>
        <v>0</v>
      </c>
      <c r="BT514" s="59">
        <f>(J19-BI514)*J10</f>
        <v>-166375.00594</v>
      </c>
      <c r="BU514" s="59">
        <f>(J21-BJ514)*J12</f>
        <v>505012.44389999995</v>
      </c>
      <c r="BV514" s="66"/>
      <c r="BW514" s="66"/>
      <c r="BX514" s="67"/>
      <c r="BY514" s="67"/>
      <c r="BZ514" s="67"/>
      <c r="CE514" s="92"/>
      <c r="CF514" s="76"/>
      <c r="CH514" s="67"/>
      <c r="CI514" s="67"/>
      <c r="CJ514" s="67"/>
      <c r="CK514" s="67"/>
      <c r="CL514" s="1"/>
      <c r="CM514" s="1"/>
      <c r="CT514" s="3"/>
      <c r="CU514" s="3"/>
      <c r="CV514" s="3"/>
      <c r="CW514" s="3"/>
      <c r="CX514" s="3"/>
      <c r="CY514" s="3"/>
      <c r="CZ514" s="3"/>
      <c r="DA514" s="3"/>
      <c r="DB514" s="3"/>
      <c r="DC514" s="3"/>
      <c r="DD514" s="3"/>
      <c r="DE514" s="3"/>
      <c r="DF514" s="3"/>
      <c r="DG514" s="3"/>
      <c r="DH514" s="3"/>
      <c r="DI514" s="3"/>
      <c r="DJ514" s="3"/>
      <c r="DK514" s="3"/>
      <c r="DL514" s="3"/>
      <c r="DM514" s="3"/>
      <c r="DN514" s="3"/>
      <c r="DO514" s="3"/>
      <c r="DP514" s="3"/>
      <c r="DQ514" s="3"/>
      <c r="DR514" s="3"/>
      <c r="DS514" s="3"/>
    </row>
    <row r="515" spans="2:123" ht="21" customHeight="1" x14ac:dyDescent="0.25">
      <c r="B515" s="21">
        <f t="shared" si="110"/>
        <v>34778</v>
      </c>
      <c r="C515" s="22">
        <f t="shared" si="111"/>
        <v>1.0843373493975903</v>
      </c>
      <c r="D515" s="23">
        <f t="shared" si="112"/>
        <v>414</v>
      </c>
      <c r="E515" s="23">
        <f t="shared" si="113"/>
        <v>381.8</v>
      </c>
      <c r="F515" s="127">
        <f t="shared" si="114"/>
        <v>20700</v>
      </c>
      <c r="G515" s="127">
        <f t="shared" si="115"/>
        <v>57270</v>
      </c>
      <c r="H515" s="6"/>
      <c r="I515" s="3"/>
      <c r="J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T515" s="89"/>
      <c r="AU515" s="89"/>
      <c r="AX515" s="125">
        <v>34778</v>
      </c>
      <c r="AY515" s="59">
        <f t="shared" si="120"/>
        <v>1.0843373493975903</v>
      </c>
      <c r="AZ515" s="59">
        <f>BI515*K36</f>
        <v>20700</v>
      </c>
      <c r="BA515" s="59"/>
      <c r="BB515" s="59"/>
      <c r="BC515" s="59">
        <f>K41*BJ515</f>
        <v>57270</v>
      </c>
      <c r="BD515" s="59"/>
      <c r="BE515" s="59"/>
      <c r="BF515" s="59">
        <f t="shared" si="116"/>
        <v>36570</v>
      </c>
      <c r="BG515" s="60">
        <f>(AY515=AY2099)*AX515</f>
        <v>0</v>
      </c>
      <c r="BH515" s="60">
        <f>(AY515=AY2101)*AX515</f>
        <v>0</v>
      </c>
      <c r="BI515" s="89">
        <v>414</v>
      </c>
      <c r="BJ515" s="89">
        <v>381.8</v>
      </c>
      <c r="BK515" s="59">
        <f t="shared" si="117"/>
        <v>338429.93795999995</v>
      </c>
      <c r="BL515" s="60">
        <f>(BK515=BK2101)*AX515</f>
        <v>0</v>
      </c>
      <c r="BM515" s="85">
        <f>(BK515=BK2101)*AY515</f>
        <v>0</v>
      </c>
      <c r="BN515" s="85">
        <f t="shared" si="118"/>
        <v>0</v>
      </c>
      <c r="BO515" s="85">
        <f t="shared" si="119"/>
        <v>0</v>
      </c>
      <c r="BP515" s="60">
        <f>(BK515=BK2099)*AX515</f>
        <v>0</v>
      </c>
      <c r="BQ515" s="64">
        <f>(BK515=BK2099)*AY515</f>
        <v>0</v>
      </c>
      <c r="BR515" s="85">
        <f t="shared" si="123"/>
        <v>0</v>
      </c>
      <c r="BS515" s="85">
        <f t="shared" si="124"/>
        <v>0</v>
      </c>
      <c r="BT515" s="59">
        <f>(J19-BI515)*J10</f>
        <v>-166800.00594</v>
      </c>
      <c r="BU515" s="59">
        <f>(J21-BJ515)*J12</f>
        <v>505229.94389999995</v>
      </c>
      <c r="BV515" s="66"/>
      <c r="BW515" s="66"/>
      <c r="BX515" s="67"/>
      <c r="BY515" s="67"/>
      <c r="BZ515" s="67"/>
      <c r="CE515" s="92"/>
      <c r="CF515" s="76"/>
      <c r="CH515" s="67"/>
      <c r="CI515" s="67"/>
      <c r="CJ515" s="67"/>
      <c r="CK515" s="67"/>
      <c r="CL515" s="1"/>
      <c r="CM515" s="1"/>
      <c r="CT515" s="3"/>
      <c r="CU515" s="3"/>
      <c r="CV515" s="3"/>
      <c r="CW515" s="3"/>
      <c r="CX515" s="3"/>
      <c r="CY515" s="3"/>
      <c r="CZ515" s="3"/>
      <c r="DA515" s="3"/>
      <c r="DB515" s="3"/>
      <c r="DC515" s="3"/>
      <c r="DD515" s="3"/>
      <c r="DE515" s="3"/>
      <c r="DF515" s="3"/>
      <c r="DG515" s="3"/>
      <c r="DH515" s="3"/>
      <c r="DI515" s="3"/>
      <c r="DJ515" s="3"/>
      <c r="DK515" s="3"/>
      <c r="DL515" s="3"/>
      <c r="DM515" s="3"/>
      <c r="DN515" s="3"/>
      <c r="DO515" s="3"/>
      <c r="DP515" s="3"/>
      <c r="DQ515" s="3"/>
      <c r="DR515" s="3"/>
      <c r="DS515" s="3"/>
    </row>
    <row r="516" spans="2:123" ht="21" customHeight="1" x14ac:dyDescent="0.25">
      <c r="B516" s="21">
        <f t="shared" ref="B516:B579" si="125">AX516</f>
        <v>34785</v>
      </c>
      <c r="C516" s="22">
        <f t="shared" ref="C516:C579" si="126">AY516</f>
        <v>1.1300230355771692</v>
      </c>
      <c r="D516" s="23">
        <f t="shared" ref="D516:D579" si="127">BI516</f>
        <v>441.5</v>
      </c>
      <c r="E516" s="23">
        <f t="shared" ref="E516:E579" si="128">BJ516</f>
        <v>390.7</v>
      </c>
      <c r="F516" s="127">
        <f t="shared" ref="F516:F579" si="129">AZ516</f>
        <v>22075</v>
      </c>
      <c r="G516" s="127">
        <f t="shared" ref="G516:G579" si="130">BC516</f>
        <v>58605</v>
      </c>
      <c r="H516" s="6"/>
      <c r="I516" s="3"/>
      <c r="J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T516" s="89"/>
      <c r="AU516" s="89"/>
      <c r="AX516" s="125">
        <v>34785</v>
      </c>
      <c r="AY516" s="59">
        <f t="shared" si="120"/>
        <v>1.1300230355771692</v>
      </c>
      <c r="AZ516" s="59">
        <f>BI516*K36</f>
        <v>22075</v>
      </c>
      <c r="BA516" s="59"/>
      <c r="BB516" s="59"/>
      <c r="BC516" s="59">
        <f>K41*BJ516</f>
        <v>58605</v>
      </c>
      <c r="BD516" s="59"/>
      <c r="BE516" s="59"/>
      <c r="BF516" s="59">
        <f t="shared" ref="BF516:BF579" si="131">BC516-AZ516</f>
        <v>36530</v>
      </c>
      <c r="BG516" s="60">
        <f>(AY516=AY2099)*AX516</f>
        <v>0</v>
      </c>
      <c r="BH516" s="60">
        <f>(AY516=AY2101)*AX516</f>
        <v>0</v>
      </c>
      <c r="BI516" s="89">
        <v>441.5</v>
      </c>
      <c r="BJ516" s="89">
        <v>390.7</v>
      </c>
      <c r="BK516" s="59">
        <f t="shared" ref="BK516:BK579" si="132">SUM(BT516:BU516)</f>
        <v>338469.93796000001</v>
      </c>
      <c r="BL516" s="60">
        <f>(BK516=BK2101)*AX516</f>
        <v>0</v>
      </c>
      <c r="BM516" s="85">
        <f>(BK516=BK2101)*AY516</f>
        <v>0</v>
      </c>
      <c r="BN516" s="85">
        <f t="shared" ref="BN516:BN579" si="133">(BM516&gt;1)*BI516</f>
        <v>0</v>
      </c>
      <c r="BO516" s="85">
        <f t="shared" ref="BO516:BO579" si="134">(BM516&gt;0)*BJ516</f>
        <v>0</v>
      </c>
      <c r="BP516" s="60">
        <f>(BK516=BK2099)*AX516</f>
        <v>0</v>
      </c>
      <c r="BQ516" s="64">
        <f>(BK516=BK2099)*AY516</f>
        <v>0</v>
      </c>
      <c r="BR516" s="85">
        <f t="shared" si="123"/>
        <v>0</v>
      </c>
      <c r="BS516" s="85">
        <f t="shared" si="124"/>
        <v>0</v>
      </c>
      <c r="BT516" s="59">
        <f>(J19-BI516)*J10</f>
        <v>-165425.00594</v>
      </c>
      <c r="BU516" s="59">
        <f>(J21-BJ516)*J12</f>
        <v>503894.94390000001</v>
      </c>
      <c r="BV516" s="66"/>
      <c r="BW516" s="66"/>
      <c r="BX516" s="67"/>
      <c r="BY516" s="67"/>
      <c r="BZ516" s="67"/>
      <c r="CE516" s="92"/>
      <c r="CF516" s="76"/>
      <c r="CH516" s="67"/>
      <c r="CI516" s="67"/>
      <c r="CJ516" s="67"/>
      <c r="CK516" s="67"/>
      <c r="CL516" s="1"/>
      <c r="CM516" s="1"/>
      <c r="CT516" s="3"/>
      <c r="CU516" s="3"/>
      <c r="CV516" s="3"/>
      <c r="CW516" s="3"/>
      <c r="CX516" s="3"/>
      <c r="CY516" s="3"/>
      <c r="CZ516" s="3"/>
      <c r="DA516" s="3"/>
      <c r="DB516" s="3"/>
      <c r="DC516" s="3"/>
      <c r="DD516" s="3"/>
      <c r="DE516" s="3"/>
      <c r="DF516" s="3"/>
      <c r="DG516" s="3"/>
      <c r="DH516" s="3"/>
      <c r="DI516" s="3"/>
      <c r="DJ516" s="3"/>
      <c r="DK516" s="3"/>
      <c r="DL516" s="3"/>
      <c r="DM516" s="3"/>
      <c r="DN516" s="3"/>
      <c r="DO516" s="3"/>
      <c r="DP516" s="3"/>
      <c r="DQ516" s="3"/>
      <c r="DR516" s="3"/>
      <c r="DS516" s="3"/>
    </row>
    <row r="517" spans="2:123" ht="21" customHeight="1" x14ac:dyDescent="0.25">
      <c r="B517" s="21">
        <f t="shared" si="125"/>
        <v>34792</v>
      </c>
      <c r="C517" s="22">
        <f t="shared" si="126"/>
        <v>1.1608053007135577</v>
      </c>
      <c r="D517" s="23">
        <f t="shared" si="127"/>
        <v>455.5</v>
      </c>
      <c r="E517" s="23">
        <f t="shared" si="128"/>
        <v>392.4</v>
      </c>
      <c r="F517" s="127">
        <f t="shared" si="129"/>
        <v>22775</v>
      </c>
      <c r="G517" s="127">
        <f t="shared" si="130"/>
        <v>58860</v>
      </c>
      <c r="H517" s="6"/>
      <c r="I517" s="3"/>
      <c r="J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T517" s="89"/>
      <c r="AU517" s="89"/>
      <c r="AX517" s="125">
        <v>34792</v>
      </c>
      <c r="AY517" s="59">
        <f t="shared" si="120"/>
        <v>1.1608053007135577</v>
      </c>
      <c r="AZ517" s="59">
        <f>BI517*K36</f>
        <v>22775</v>
      </c>
      <c r="BA517" s="59"/>
      <c r="BB517" s="59"/>
      <c r="BC517" s="59">
        <f>K41*BJ517</f>
        <v>58860</v>
      </c>
      <c r="BD517" s="59"/>
      <c r="BE517" s="59"/>
      <c r="BF517" s="59">
        <f t="shared" si="131"/>
        <v>36085</v>
      </c>
      <c r="BG517" s="60">
        <f>(AY517=AY2099)*AX517</f>
        <v>0</v>
      </c>
      <c r="BH517" s="60">
        <f>(AY517=AY2101)*AX517</f>
        <v>0</v>
      </c>
      <c r="BI517" s="89">
        <v>455.5</v>
      </c>
      <c r="BJ517" s="89">
        <v>392.4</v>
      </c>
      <c r="BK517" s="59">
        <f t="shared" si="132"/>
        <v>338914.93795999995</v>
      </c>
      <c r="BL517" s="60">
        <f>(BK517=BK2101)*AX517</f>
        <v>0</v>
      </c>
      <c r="BM517" s="85">
        <f>(BK517=BK2101)*AY517</f>
        <v>0</v>
      </c>
      <c r="BN517" s="85">
        <f t="shared" si="133"/>
        <v>0</v>
      </c>
      <c r="BO517" s="85">
        <f t="shared" si="134"/>
        <v>0</v>
      </c>
      <c r="BP517" s="60">
        <f>(BK517=BK2099)*AX517</f>
        <v>0</v>
      </c>
      <c r="BQ517" s="64">
        <f>(BK517=BK2099)*AY517</f>
        <v>0</v>
      </c>
      <c r="BR517" s="85">
        <f t="shared" si="123"/>
        <v>0</v>
      </c>
      <c r="BS517" s="85">
        <f t="shared" si="124"/>
        <v>0</v>
      </c>
      <c r="BT517" s="59">
        <f>(J19-BI517)*J10</f>
        <v>-164725.00594</v>
      </c>
      <c r="BU517" s="59">
        <f>(J21-BJ517)*J12</f>
        <v>503639.94389999995</v>
      </c>
      <c r="BV517" s="66"/>
      <c r="BW517" s="66"/>
      <c r="BX517" s="67"/>
      <c r="BY517" s="67"/>
      <c r="BZ517" s="67"/>
      <c r="CE517" s="92"/>
      <c r="CF517" s="76"/>
      <c r="CH517" s="67"/>
      <c r="CI517" s="67"/>
      <c r="CJ517" s="67"/>
      <c r="CK517" s="67"/>
      <c r="CL517" s="1"/>
      <c r="CM517" s="1"/>
      <c r="CT517" s="3"/>
      <c r="CU517" s="3"/>
      <c r="CV517" s="3"/>
      <c r="CW517" s="3"/>
      <c r="CX517" s="3"/>
      <c r="CY517" s="3"/>
      <c r="CZ517" s="3"/>
      <c r="DA517" s="3"/>
      <c r="DB517" s="3"/>
      <c r="DC517" s="3"/>
      <c r="DD517" s="3"/>
      <c r="DE517" s="3"/>
      <c r="DF517" s="3"/>
      <c r="DG517" s="3"/>
      <c r="DH517" s="3"/>
      <c r="DI517" s="3"/>
      <c r="DJ517" s="3"/>
      <c r="DK517" s="3"/>
      <c r="DL517" s="3"/>
      <c r="DM517" s="3"/>
      <c r="DN517" s="3"/>
      <c r="DO517" s="3"/>
      <c r="DP517" s="3"/>
      <c r="DQ517" s="3"/>
      <c r="DR517" s="3"/>
      <c r="DS517" s="3"/>
    </row>
    <row r="518" spans="2:123" ht="21" customHeight="1" x14ac:dyDescent="0.25">
      <c r="B518" s="21">
        <f t="shared" si="125"/>
        <v>34799</v>
      </c>
      <c r="C518" s="22">
        <f t="shared" si="126"/>
        <v>1.1521739130434783</v>
      </c>
      <c r="D518" s="23">
        <f t="shared" si="127"/>
        <v>450.5</v>
      </c>
      <c r="E518" s="23">
        <f t="shared" si="128"/>
        <v>391</v>
      </c>
      <c r="F518" s="127">
        <f t="shared" si="129"/>
        <v>22525</v>
      </c>
      <c r="G518" s="127">
        <f t="shared" si="130"/>
        <v>58650</v>
      </c>
      <c r="H518" s="6"/>
      <c r="I518" s="3"/>
      <c r="J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T518" s="89"/>
      <c r="AU518" s="89"/>
      <c r="AX518" s="125">
        <v>34799</v>
      </c>
      <c r="AY518" s="59">
        <f t="shared" si="120"/>
        <v>1.1521739130434783</v>
      </c>
      <c r="AZ518" s="59">
        <f>BI518*K36</f>
        <v>22525</v>
      </c>
      <c r="BA518" s="59"/>
      <c r="BB518" s="59"/>
      <c r="BC518" s="59">
        <f>K41*BJ518</f>
        <v>58650</v>
      </c>
      <c r="BD518" s="59"/>
      <c r="BE518" s="59"/>
      <c r="BF518" s="59">
        <f t="shared" si="131"/>
        <v>36125</v>
      </c>
      <c r="BG518" s="60">
        <f>(AY518=AY2099)*AX518</f>
        <v>0</v>
      </c>
      <c r="BH518" s="60">
        <f>(AY518=AY2101)*AX518</f>
        <v>0</v>
      </c>
      <c r="BI518" s="89">
        <v>450.5</v>
      </c>
      <c r="BJ518" s="89">
        <v>391</v>
      </c>
      <c r="BK518" s="59">
        <f t="shared" si="132"/>
        <v>338874.93795999995</v>
      </c>
      <c r="BL518" s="60">
        <f>(BK518=BK2101)*AX518</f>
        <v>0</v>
      </c>
      <c r="BM518" s="85">
        <f>(BK518=BK2101)*AY518</f>
        <v>0</v>
      </c>
      <c r="BN518" s="85">
        <f t="shared" si="133"/>
        <v>0</v>
      </c>
      <c r="BO518" s="85">
        <f t="shared" si="134"/>
        <v>0</v>
      </c>
      <c r="BP518" s="60">
        <f>(BK518=BK2099)*AX518</f>
        <v>0</v>
      </c>
      <c r="BQ518" s="64">
        <f>(BK518=BK2099)*AY518</f>
        <v>0</v>
      </c>
      <c r="BR518" s="85">
        <f t="shared" si="123"/>
        <v>0</v>
      </c>
      <c r="BS518" s="85">
        <f t="shared" si="124"/>
        <v>0</v>
      </c>
      <c r="BT518" s="59">
        <f>(J19-BI518)*J10</f>
        <v>-164975.00594</v>
      </c>
      <c r="BU518" s="59">
        <f>(J21-BJ518)*J12</f>
        <v>503849.94389999995</v>
      </c>
      <c r="BV518" s="66"/>
      <c r="BW518" s="66"/>
      <c r="BX518" s="67"/>
      <c r="BY518" s="67"/>
      <c r="BZ518" s="67"/>
      <c r="CE518" s="92"/>
      <c r="CF518" s="76"/>
      <c r="CH518" s="67"/>
      <c r="CI518" s="67"/>
      <c r="CJ518" s="67"/>
      <c r="CK518" s="67"/>
      <c r="CL518" s="1"/>
      <c r="CM518" s="1"/>
      <c r="CT518" s="3"/>
      <c r="CU518" s="3"/>
      <c r="CV518" s="3"/>
      <c r="CW518" s="3"/>
      <c r="CX518" s="3"/>
      <c r="CY518" s="3"/>
      <c r="CZ518" s="3"/>
      <c r="DA518" s="3"/>
      <c r="DB518" s="3"/>
      <c r="DC518" s="3"/>
      <c r="DD518" s="3"/>
      <c r="DE518" s="3"/>
      <c r="DF518" s="3"/>
      <c r="DG518" s="3"/>
      <c r="DH518" s="3"/>
      <c r="DI518" s="3"/>
      <c r="DJ518" s="3"/>
      <c r="DK518" s="3"/>
      <c r="DL518" s="3"/>
      <c r="DM518" s="3"/>
      <c r="DN518" s="3"/>
      <c r="DO518" s="3"/>
      <c r="DP518" s="3"/>
      <c r="DQ518" s="3"/>
      <c r="DR518" s="3"/>
      <c r="DS518" s="3"/>
    </row>
    <row r="519" spans="2:123" ht="21" customHeight="1" x14ac:dyDescent="0.25">
      <c r="B519" s="21">
        <f t="shared" si="125"/>
        <v>34806</v>
      </c>
      <c r="C519" s="22">
        <f t="shared" si="126"/>
        <v>1.1541420877147988</v>
      </c>
      <c r="D519" s="23">
        <f t="shared" si="127"/>
        <v>450</v>
      </c>
      <c r="E519" s="23">
        <f t="shared" si="128"/>
        <v>389.9</v>
      </c>
      <c r="F519" s="127">
        <f t="shared" si="129"/>
        <v>22500</v>
      </c>
      <c r="G519" s="127">
        <f t="shared" si="130"/>
        <v>58485</v>
      </c>
      <c r="H519" s="6"/>
      <c r="I519" s="3"/>
      <c r="J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T519" s="89"/>
      <c r="AU519" s="89"/>
      <c r="AX519" s="125">
        <v>34806</v>
      </c>
      <c r="AY519" s="59">
        <f t="shared" si="120"/>
        <v>1.1541420877147988</v>
      </c>
      <c r="AZ519" s="59">
        <f>BI519*K36</f>
        <v>22500</v>
      </c>
      <c r="BA519" s="59"/>
      <c r="BB519" s="59"/>
      <c r="BC519" s="59">
        <f>K41*BJ519</f>
        <v>58485</v>
      </c>
      <c r="BD519" s="59"/>
      <c r="BE519" s="59"/>
      <c r="BF519" s="59">
        <f t="shared" si="131"/>
        <v>35985</v>
      </c>
      <c r="BG519" s="60">
        <f>(AY519=AY2099)*AX519</f>
        <v>0</v>
      </c>
      <c r="BH519" s="60">
        <f>(AY519=AY2101)*AX519</f>
        <v>0</v>
      </c>
      <c r="BI519" s="89">
        <v>450</v>
      </c>
      <c r="BJ519" s="89">
        <v>389.9</v>
      </c>
      <c r="BK519" s="59">
        <f t="shared" si="132"/>
        <v>339014.93795999995</v>
      </c>
      <c r="BL519" s="60">
        <f>(BK519=BK2101)*AX519</f>
        <v>0</v>
      </c>
      <c r="BM519" s="85">
        <f>(BK519=BK2101)*AY519</f>
        <v>0</v>
      </c>
      <c r="BN519" s="85">
        <f t="shared" si="133"/>
        <v>0</v>
      </c>
      <c r="BO519" s="85">
        <f t="shared" si="134"/>
        <v>0</v>
      </c>
      <c r="BP519" s="60">
        <f>(BK519=BK2099)*AX519</f>
        <v>0</v>
      </c>
      <c r="BQ519" s="64">
        <f>(BK519=BK2099)*AY519</f>
        <v>0</v>
      </c>
      <c r="BR519" s="85">
        <f t="shared" si="123"/>
        <v>0</v>
      </c>
      <c r="BS519" s="85">
        <f t="shared" si="124"/>
        <v>0</v>
      </c>
      <c r="BT519" s="59">
        <f>(J19-BI519)*J10</f>
        <v>-165000.00594</v>
      </c>
      <c r="BU519" s="59">
        <f>(J21-BJ519)*J12</f>
        <v>504014.94389999995</v>
      </c>
      <c r="BV519" s="66"/>
      <c r="BW519" s="66"/>
      <c r="BX519" s="67"/>
      <c r="BY519" s="67"/>
      <c r="BZ519" s="67"/>
      <c r="CE519" s="92"/>
      <c r="CF519" s="76"/>
      <c r="CH519" s="67"/>
      <c r="CI519" s="67"/>
      <c r="CJ519" s="67"/>
      <c r="CK519" s="67"/>
      <c r="CL519" s="1"/>
      <c r="CM519" s="1"/>
      <c r="CT519" s="3"/>
      <c r="CU519" s="3"/>
      <c r="CV519" s="3"/>
      <c r="CW519" s="3"/>
      <c r="CX519" s="3"/>
      <c r="CY519" s="3"/>
      <c r="CZ519" s="3"/>
      <c r="DA519" s="3"/>
      <c r="DB519" s="3"/>
      <c r="DC519" s="3"/>
      <c r="DD519" s="3"/>
      <c r="DE519" s="3"/>
      <c r="DF519" s="3"/>
      <c r="DG519" s="3"/>
      <c r="DH519" s="3"/>
      <c r="DI519" s="3"/>
      <c r="DJ519" s="3"/>
      <c r="DK519" s="3"/>
      <c r="DL519" s="3"/>
      <c r="DM519" s="3"/>
      <c r="DN519" s="3"/>
      <c r="DO519" s="3"/>
      <c r="DP519" s="3"/>
      <c r="DQ519" s="3"/>
      <c r="DR519" s="3"/>
      <c r="DS519" s="3"/>
    </row>
    <row r="520" spans="2:123" ht="21" customHeight="1" x14ac:dyDescent="0.25">
      <c r="B520" s="21">
        <f t="shared" si="125"/>
        <v>34813</v>
      </c>
      <c r="C520" s="22">
        <f t="shared" si="126"/>
        <v>1.1567357512953367</v>
      </c>
      <c r="D520" s="23">
        <f t="shared" si="127"/>
        <v>446.5</v>
      </c>
      <c r="E520" s="23">
        <f t="shared" si="128"/>
        <v>386</v>
      </c>
      <c r="F520" s="127">
        <f t="shared" si="129"/>
        <v>22325</v>
      </c>
      <c r="G520" s="127">
        <f t="shared" si="130"/>
        <v>57900</v>
      </c>
      <c r="H520" s="6"/>
      <c r="I520" s="3"/>
      <c r="J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T520" s="89"/>
      <c r="AU520" s="89"/>
      <c r="AX520" s="125">
        <v>34813</v>
      </c>
      <c r="AY520" s="59">
        <f t="shared" si="120"/>
        <v>1.1567357512953367</v>
      </c>
      <c r="AZ520" s="59">
        <f>BI520*K36</f>
        <v>22325</v>
      </c>
      <c r="BA520" s="59"/>
      <c r="BB520" s="59"/>
      <c r="BC520" s="59">
        <f>K41*BJ520</f>
        <v>57900</v>
      </c>
      <c r="BD520" s="59"/>
      <c r="BE520" s="59"/>
      <c r="BF520" s="59">
        <f t="shared" si="131"/>
        <v>35575</v>
      </c>
      <c r="BG520" s="60">
        <f>(AY520=AY2099)*AX520</f>
        <v>0</v>
      </c>
      <c r="BH520" s="60">
        <f>(AY520=AY2101)*AX520</f>
        <v>0</v>
      </c>
      <c r="BI520" s="89">
        <v>446.5</v>
      </c>
      <c r="BJ520" s="89">
        <v>386</v>
      </c>
      <c r="BK520" s="59">
        <f t="shared" si="132"/>
        <v>339424.93795999995</v>
      </c>
      <c r="BL520" s="60">
        <f>(BK520=BK2101)*AX520</f>
        <v>0</v>
      </c>
      <c r="BM520" s="85">
        <f>(BK520=BK2101)*AY520</f>
        <v>0</v>
      </c>
      <c r="BN520" s="85">
        <f t="shared" si="133"/>
        <v>0</v>
      </c>
      <c r="BO520" s="85">
        <f t="shared" si="134"/>
        <v>0</v>
      </c>
      <c r="BP520" s="60">
        <f>(BK520=BK2099)*AX520</f>
        <v>0</v>
      </c>
      <c r="BQ520" s="64">
        <f>(BK520=BK2099)*AY520</f>
        <v>0</v>
      </c>
      <c r="BR520" s="85">
        <f t="shared" si="123"/>
        <v>0</v>
      </c>
      <c r="BS520" s="85">
        <f t="shared" si="124"/>
        <v>0</v>
      </c>
      <c r="BT520" s="59">
        <f>(J19-BI520)*J10</f>
        <v>-165175.00594</v>
      </c>
      <c r="BU520" s="59">
        <f>(J21-BJ520)*J12</f>
        <v>504599.94389999995</v>
      </c>
      <c r="BV520" s="66"/>
      <c r="BW520" s="66"/>
      <c r="BX520" s="67"/>
      <c r="BY520" s="67"/>
      <c r="BZ520" s="67"/>
      <c r="CE520" s="92"/>
      <c r="CF520" s="76"/>
      <c r="CH520" s="67"/>
      <c r="CI520" s="67"/>
      <c r="CJ520" s="67"/>
      <c r="CK520" s="67"/>
      <c r="CL520" s="1"/>
      <c r="CM520" s="1"/>
      <c r="CT520" s="3"/>
      <c r="CU520" s="3"/>
      <c r="CV520" s="3"/>
      <c r="CW520" s="3"/>
      <c r="CX520" s="3"/>
      <c r="CY520" s="3"/>
      <c r="CZ520" s="3"/>
      <c r="DA520" s="3"/>
      <c r="DB520" s="3"/>
      <c r="DC520" s="3"/>
      <c r="DD520" s="3"/>
      <c r="DE520" s="3"/>
      <c r="DF520" s="3"/>
      <c r="DG520" s="3"/>
      <c r="DH520" s="3"/>
      <c r="DI520" s="3"/>
      <c r="DJ520" s="3"/>
      <c r="DK520" s="3"/>
      <c r="DL520" s="3"/>
      <c r="DM520" s="3"/>
      <c r="DN520" s="3"/>
      <c r="DO520" s="3"/>
      <c r="DP520" s="3"/>
      <c r="DQ520" s="3"/>
      <c r="DR520" s="3"/>
      <c r="DS520" s="3"/>
    </row>
    <row r="521" spans="2:123" ht="21" customHeight="1" x14ac:dyDescent="0.25">
      <c r="B521" s="21">
        <f t="shared" si="125"/>
        <v>34820</v>
      </c>
      <c r="C521" s="22">
        <f t="shared" si="126"/>
        <v>1.1553224155578301</v>
      </c>
      <c r="D521" s="23">
        <f t="shared" si="127"/>
        <v>451.5</v>
      </c>
      <c r="E521" s="23">
        <f t="shared" si="128"/>
        <v>390.8</v>
      </c>
      <c r="F521" s="127">
        <f t="shared" si="129"/>
        <v>22575</v>
      </c>
      <c r="G521" s="127">
        <f t="shared" si="130"/>
        <v>58620</v>
      </c>
      <c r="H521" s="6"/>
      <c r="I521" s="3"/>
      <c r="J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T521" s="89"/>
      <c r="AU521" s="89"/>
      <c r="AX521" s="125">
        <v>34820</v>
      </c>
      <c r="AY521" s="59">
        <f t="shared" si="120"/>
        <v>1.1553224155578301</v>
      </c>
      <c r="AZ521" s="59">
        <f>BI521*K36</f>
        <v>22575</v>
      </c>
      <c r="BA521" s="59"/>
      <c r="BB521" s="59"/>
      <c r="BC521" s="59">
        <f>K41*BJ521</f>
        <v>58620</v>
      </c>
      <c r="BD521" s="59"/>
      <c r="BE521" s="59"/>
      <c r="BF521" s="59">
        <f t="shared" si="131"/>
        <v>36045</v>
      </c>
      <c r="BG521" s="60">
        <f>(AY521=AY2099)*AX521</f>
        <v>0</v>
      </c>
      <c r="BH521" s="60">
        <f>(AY521=AY2101)*AX521</f>
        <v>0</v>
      </c>
      <c r="BI521" s="89">
        <v>451.5</v>
      </c>
      <c r="BJ521" s="89">
        <v>390.8</v>
      </c>
      <c r="BK521" s="59">
        <f t="shared" si="132"/>
        <v>338954.93795999995</v>
      </c>
      <c r="BL521" s="60">
        <f>(BK521=BK2101)*AX521</f>
        <v>0</v>
      </c>
      <c r="BM521" s="85">
        <f>(BK521=BK2101)*AY521</f>
        <v>0</v>
      </c>
      <c r="BN521" s="85">
        <f t="shared" si="133"/>
        <v>0</v>
      </c>
      <c r="BO521" s="85">
        <f t="shared" si="134"/>
        <v>0</v>
      </c>
      <c r="BP521" s="60">
        <f>(BK521=BK2099)*AX521</f>
        <v>0</v>
      </c>
      <c r="BQ521" s="64">
        <f>(BK521=BK2099)*AY521</f>
        <v>0</v>
      </c>
      <c r="BR521" s="85">
        <f t="shared" si="123"/>
        <v>0</v>
      </c>
      <c r="BS521" s="85">
        <f t="shared" si="124"/>
        <v>0</v>
      </c>
      <c r="BT521" s="59">
        <f>(J19-BI521)*J10</f>
        <v>-164925.00594</v>
      </c>
      <c r="BU521" s="59">
        <f>(J21-BJ521)*J12</f>
        <v>503879.94389999995</v>
      </c>
      <c r="BV521" s="66"/>
      <c r="BW521" s="66"/>
      <c r="BX521" s="67"/>
      <c r="BY521" s="67"/>
      <c r="BZ521" s="67"/>
      <c r="CE521" s="92"/>
      <c r="CF521" s="76"/>
      <c r="CH521" s="67"/>
      <c r="CI521" s="67"/>
      <c r="CJ521" s="67"/>
      <c r="CK521" s="67"/>
      <c r="CL521" s="1"/>
      <c r="CM521" s="1"/>
      <c r="CT521" s="3"/>
      <c r="CU521" s="3"/>
      <c r="CV521" s="3"/>
      <c r="CW521" s="3"/>
      <c r="CX521" s="3"/>
      <c r="CY521" s="3"/>
      <c r="CZ521" s="3"/>
      <c r="DA521" s="3"/>
      <c r="DB521" s="3"/>
      <c r="DC521" s="3"/>
      <c r="DD521" s="3"/>
      <c r="DE521" s="3"/>
      <c r="DF521" s="3"/>
      <c r="DG521" s="3"/>
      <c r="DH521" s="3"/>
      <c r="DI521" s="3"/>
      <c r="DJ521" s="3"/>
      <c r="DK521" s="3"/>
      <c r="DL521" s="3"/>
      <c r="DM521" s="3"/>
      <c r="DN521" s="3"/>
      <c r="DO521" s="3"/>
      <c r="DP521" s="3"/>
      <c r="DQ521" s="3"/>
      <c r="DR521" s="3"/>
      <c r="DS521" s="3"/>
    </row>
    <row r="522" spans="2:123" ht="21" customHeight="1" x14ac:dyDescent="0.25">
      <c r="B522" s="21">
        <f t="shared" si="125"/>
        <v>34827</v>
      </c>
      <c r="C522" s="22">
        <f t="shared" si="126"/>
        <v>1.1237274862960063</v>
      </c>
      <c r="D522" s="23">
        <f t="shared" si="127"/>
        <v>430.5</v>
      </c>
      <c r="E522" s="23">
        <f t="shared" si="128"/>
        <v>383.1</v>
      </c>
      <c r="F522" s="127">
        <f t="shared" si="129"/>
        <v>21525</v>
      </c>
      <c r="G522" s="127">
        <f t="shared" si="130"/>
        <v>57465</v>
      </c>
      <c r="H522" s="6"/>
      <c r="I522" s="3"/>
      <c r="J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T522" s="89"/>
      <c r="AU522" s="89"/>
      <c r="AX522" s="125">
        <v>34827</v>
      </c>
      <c r="AY522" s="59">
        <f t="shared" ref="AY522:AY585" si="135">BI522/BJ522</f>
        <v>1.1237274862960063</v>
      </c>
      <c r="AZ522" s="59">
        <f>BI522*K36</f>
        <v>21525</v>
      </c>
      <c r="BA522" s="59"/>
      <c r="BB522" s="59"/>
      <c r="BC522" s="59">
        <f>K41*BJ522</f>
        <v>57465</v>
      </c>
      <c r="BD522" s="59"/>
      <c r="BE522" s="59"/>
      <c r="BF522" s="59">
        <f t="shared" si="131"/>
        <v>35940</v>
      </c>
      <c r="BG522" s="60">
        <f>(AY522=AY2099)*AX522</f>
        <v>0</v>
      </c>
      <c r="BH522" s="60">
        <f>(AY522=AY2101)*AX522</f>
        <v>0</v>
      </c>
      <c r="BI522" s="89">
        <v>430.5</v>
      </c>
      <c r="BJ522" s="89">
        <v>383.1</v>
      </c>
      <c r="BK522" s="59">
        <f t="shared" si="132"/>
        <v>339059.93796000001</v>
      </c>
      <c r="BL522" s="60">
        <f>(BK522=BK2101)*AX522</f>
        <v>0</v>
      </c>
      <c r="BM522" s="85">
        <f>(BK522=BK2101)*AY522</f>
        <v>0</v>
      </c>
      <c r="BN522" s="85">
        <f t="shared" si="133"/>
        <v>0</v>
      </c>
      <c r="BO522" s="85">
        <f t="shared" si="134"/>
        <v>0</v>
      </c>
      <c r="BP522" s="60">
        <f>(BK522=BK2099)*AX522</f>
        <v>0</v>
      </c>
      <c r="BQ522" s="64">
        <f>(BK522=BK2099)*AY522</f>
        <v>0</v>
      </c>
      <c r="BR522" s="85">
        <f t="shared" si="123"/>
        <v>0</v>
      </c>
      <c r="BS522" s="85">
        <f t="shared" si="124"/>
        <v>0</v>
      </c>
      <c r="BT522" s="59">
        <f>(J19-BI522)*J10</f>
        <v>-165975.00594</v>
      </c>
      <c r="BU522" s="59">
        <f>(J21-BJ522)*J12</f>
        <v>505034.94390000001</v>
      </c>
      <c r="BV522" s="66"/>
      <c r="BW522" s="66"/>
      <c r="BX522" s="67"/>
      <c r="BY522" s="67"/>
      <c r="BZ522" s="67"/>
      <c r="CE522" s="92"/>
      <c r="CF522" s="76"/>
      <c r="CH522" s="67"/>
      <c r="CI522" s="67"/>
      <c r="CJ522" s="67"/>
      <c r="CK522" s="67"/>
      <c r="CL522" s="1"/>
      <c r="CM522" s="1"/>
      <c r="CT522" s="3"/>
      <c r="CU522" s="3"/>
      <c r="CV522" s="3"/>
      <c r="CW522" s="3"/>
      <c r="CX522" s="3"/>
      <c r="CY522" s="3"/>
      <c r="CZ522" s="3"/>
      <c r="DA522" s="3"/>
      <c r="DB522" s="3"/>
      <c r="DC522" s="3"/>
      <c r="DD522" s="3"/>
      <c r="DE522" s="3"/>
      <c r="DF522" s="3"/>
      <c r="DG522" s="3"/>
      <c r="DH522" s="3"/>
      <c r="DI522" s="3"/>
      <c r="DJ522" s="3"/>
      <c r="DK522" s="3"/>
      <c r="DL522" s="3"/>
      <c r="DM522" s="3"/>
      <c r="DN522" s="3"/>
      <c r="DO522" s="3"/>
      <c r="DP522" s="3"/>
      <c r="DQ522" s="3"/>
      <c r="DR522" s="3"/>
      <c r="DS522" s="3"/>
    </row>
    <row r="523" spans="2:123" ht="21" customHeight="1" x14ac:dyDescent="0.25">
      <c r="B523" s="21">
        <f t="shared" si="125"/>
        <v>34834</v>
      </c>
      <c r="C523" s="22">
        <f t="shared" si="126"/>
        <v>1.1230366492146597</v>
      </c>
      <c r="D523" s="23">
        <f t="shared" si="127"/>
        <v>429</v>
      </c>
      <c r="E523" s="23">
        <f t="shared" si="128"/>
        <v>382</v>
      </c>
      <c r="F523" s="127">
        <f t="shared" si="129"/>
        <v>21450</v>
      </c>
      <c r="G523" s="127">
        <f t="shared" si="130"/>
        <v>57300</v>
      </c>
      <c r="H523" s="6"/>
      <c r="I523" s="3"/>
      <c r="J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T523" s="89"/>
      <c r="AU523" s="89"/>
      <c r="AX523" s="125">
        <v>34834</v>
      </c>
      <c r="AY523" s="59">
        <f t="shared" si="135"/>
        <v>1.1230366492146597</v>
      </c>
      <c r="AZ523" s="59">
        <f>BI523*K36</f>
        <v>21450</v>
      </c>
      <c r="BA523" s="59"/>
      <c r="BB523" s="59"/>
      <c r="BC523" s="59">
        <f>K41*BJ523</f>
        <v>57300</v>
      </c>
      <c r="BD523" s="59"/>
      <c r="BE523" s="59"/>
      <c r="BF523" s="59">
        <f t="shared" si="131"/>
        <v>35850</v>
      </c>
      <c r="BG523" s="60">
        <f>(AY523=AY2099)*AX523</f>
        <v>0</v>
      </c>
      <c r="BH523" s="60">
        <f>(AY523=AY2101)*AX523</f>
        <v>0</v>
      </c>
      <c r="BI523" s="89">
        <v>429</v>
      </c>
      <c r="BJ523" s="89">
        <v>382</v>
      </c>
      <c r="BK523" s="59">
        <f t="shared" si="132"/>
        <v>339149.93795999995</v>
      </c>
      <c r="BL523" s="60">
        <f>(BK523=BK2101)*AX523</f>
        <v>0</v>
      </c>
      <c r="BM523" s="85">
        <f>(BK523=BK2101)*AY523</f>
        <v>0</v>
      </c>
      <c r="BN523" s="85">
        <f t="shared" si="133"/>
        <v>0</v>
      </c>
      <c r="BO523" s="85">
        <f t="shared" si="134"/>
        <v>0</v>
      </c>
      <c r="BP523" s="60">
        <f>(BK523=BK2099)*AX523</f>
        <v>0</v>
      </c>
      <c r="BQ523" s="64">
        <f>(BK523=BK2099)*AY523</f>
        <v>0</v>
      </c>
      <c r="BR523" s="85">
        <f t="shared" si="123"/>
        <v>0</v>
      </c>
      <c r="BS523" s="85">
        <f t="shared" si="124"/>
        <v>0</v>
      </c>
      <c r="BT523" s="59">
        <f>(J19-BI523)*J10</f>
        <v>-166050.00594</v>
      </c>
      <c r="BU523" s="59">
        <f>(J21-BJ523)*J12</f>
        <v>505199.94389999995</v>
      </c>
      <c r="BV523" s="66"/>
      <c r="BW523" s="66"/>
      <c r="BX523" s="67"/>
      <c r="BY523" s="67"/>
      <c r="BZ523" s="67"/>
      <c r="CE523" s="92"/>
      <c r="CF523" s="76"/>
      <c r="CH523" s="67"/>
      <c r="CI523" s="67"/>
      <c r="CJ523" s="67"/>
      <c r="CK523" s="67"/>
      <c r="CL523" s="1"/>
      <c r="CM523" s="1"/>
      <c r="CT523" s="3"/>
      <c r="CU523" s="3"/>
      <c r="CV523" s="3"/>
      <c r="CW523" s="3"/>
      <c r="CX523" s="3"/>
      <c r="CY523" s="3"/>
      <c r="CZ523" s="3"/>
      <c r="DA523" s="3"/>
      <c r="DB523" s="3"/>
      <c r="DC523" s="3"/>
      <c r="DD523" s="3"/>
      <c r="DE523" s="3"/>
      <c r="DF523" s="3"/>
      <c r="DG523" s="3"/>
      <c r="DH523" s="3"/>
      <c r="DI523" s="3"/>
      <c r="DJ523" s="3"/>
      <c r="DK523" s="3"/>
      <c r="DL523" s="3"/>
      <c r="DM523" s="3"/>
      <c r="DN523" s="3"/>
      <c r="DO523" s="3"/>
      <c r="DP523" s="3"/>
      <c r="DQ523" s="3"/>
      <c r="DR523" s="3"/>
      <c r="DS523" s="3"/>
    </row>
    <row r="524" spans="2:123" ht="21" customHeight="1" x14ac:dyDescent="0.25">
      <c r="B524" s="21">
        <f t="shared" si="125"/>
        <v>34841</v>
      </c>
      <c r="C524" s="22">
        <f t="shared" si="126"/>
        <v>1.1303673047077081</v>
      </c>
      <c r="D524" s="23">
        <f t="shared" si="127"/>
        <v>437</v>
      </c>
      <c r="E524" s="23">
        <f t="shared" si="128"/>
        <v>386.6</v>
      </c>
      <c r="F524" s="127">
        <f t="shared" si="129"/>
        <v>21850</v>
      </c>
      <c r="G524" s="127">
        <f t="shared" si="130"/>
        <v>57990</v>
      </c>
      <c r="H524" s="6"/>
      <c r="I524" s="3"/>
      <c r="J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T524" s="89"/>
      <c r="AU524" s="89"/>
      <c r="AX524" s="125">
        <v>34841</v>
      </c>
      <c r="AY524" s="59">
        <f t="shared" si="135"/>
        <v>1.1303673047077081</v>
      </c>
      <c r="AZ524" s="59">
        <f>BI524*K36</f>
        <v>21850</v>
      </c>
      <c r="BA524" s="59"/>
      <c r="BB524" s="59"/>
      <c r="BC524" s="59">
        <f>K41*BJ524</f>
        <v>57990</v>
      </c>
      <c r="BD524" s="59"/>
      <c r="BE524" s="59"/>
      <c r="BF524" s="59">
        <f t="shared" si="131"/>
        <v>36140</v>
      </c>
      <c r="BG524" s="60">
        <f>(AY524=AY2099)*AX524</f>
        <v>0</v>
      </c>
      <c r="BH524" s="60">
        <f>(AY524=AY2101)*AX524</f>
        <v>0</v>
      </c>
      <c r="BI524" s="89">
        <v>437</v>
      </c>
      <c r="BJ524" s="89">
        <v>386.6</v>
      </c>
      <c r="BK524" s="59">
        <f t="shared" si="132"/>
        <v>338859.93796000001</v>
      </c>
      <c r="BL524" s="60">
        <f>(BK524=BK2101)*AX524</f>
        <v>0</v>
      </c>
      <c r="BM524" s="85">
        <f>(BK524=BK2101)*AY524</f>
        <v>0</v>
      </c>
      <c r="BN524" s="85">
        <f t="shared" si="133"/>
        <v>0</v>
      </c>
      <c r="BO524" s="85">
        <f t="shared" si="134"/>
        <v>0</v>
      </c>
      <c r="BP524" s="60">
        <f>(BK524=BK2099)*AX524</f>
        <v>0</v>
      </c>
      <c r="BQ524" s="64">
        <f>(BK524=BK2099)*AY524</f>
        <v>0</v>
      </c>
      <c r="BR524" s="85">
        <f t="shared" si="123"/>
        <v>0</v>
      </c>
      <c r="BS524" s="85">
        <f t="shared" si="124"/>
        <v>0</v>
      </c>
      <c r="BT524" s="59">
        <f>(J19-BI524)*J10</f>
        <v>-165650.00594</v>
      </c>
      <c r="BU524" s="59">
        <f>(J21-BJ524)*J12</f>
        <v>504509.94390000001</v>
      </c>
      <c r="BV524" s="66"/>
      <c r="BW524" s="66"/>
      <c r="BX524" s="67"/>
      <c r="BY524" s="67"/>
      <c r="BZ524" s="67"/>
      <c r="CE524" s="92"/>
      <c r="CF524" s="76"/>
      <c r="CH524" s="67"/>
      <c r="CI524" s="67"/>
      <c r="CJ524" s="67"/>
      <c r="CK524" s="67"/>
      <c r="CL524" s="1"/>
      <c r="CM524" s="1"/>
      <c r="CT524" s="3"/>
      <c r="CU524" s="3"/>
      <c r="CV524" s="3"/>
      <c r="CW524" s="3"/>
      <c r="CX524" s="3"/>
      <c r="CY524" s="3"/>
      <c r="CZ524" s="3"/>
      <c r="DA524" s="3"/>
      <c r="DB524" s="3"/>
      <c r="DC524" s="3"/>
      <c r="DD524" s="3"/>
      <c r="DE524" s="3"/>
      <c r="DF524" s="3"/>
      <c r="DG524" s="3"/>
      <c r="DH524" s="3"/>
      <c r="DI524" s="3"/>
      <c r="DJ524" s="3"/>
      <c r="DK524" s="3"/>
      <c r="DL524" s="3"/>
      <c r="DM524" s="3"/>
      <c r="DN524" s="3"/>
      <c r="DO524" s="3"/>
      <c r="DP524" s="3"/>
      <c r="DQ524" s="3"/>
      <c r="DR524" s="3"/>
      <c r="DS524" s="3"/>
    </row>
    <row r="525" spans="2:123" ht="21" customHeight="1" x14ac:dyDescent="0.25">
      <c r="B525" s="21">
        <f t="shared" si="125"/>
        <v>34848</v>
      </c>
      <c r="C525" s="22">
        <f t="shared" si="126"/>
        <v>1.1212516297262061</v>
      </c>
      <c r="D525" s="23">
        <f t="shared" si="127"/>
        <v>430</v>
      </c>
      <c r="E525" s="23">
        <f t="shared" si="128"/>
        <v>383.5</v>
      </c>
      <c r="F525" s="127">
        <f t="shared" si="129"/>
        <v>21500</v>
      </c>
      <c r="G525" s="127">
        <f t="shared" si="130"/>
        <v>57525</v>
      </c>
      <c r="H525" s="6"/>
      <c r="I525" s="3"/>
      <c r="J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T525" s="89"/>
      <c r="AU525" s="89"/>
      <c r="AX525" s="125">
        <v>34848</v>
      </c>
      <c r="AY525" s="59">
        <f t="shared" si="135"/>
        <v>1.1212516297262061</v>
      </c>
      <c r="AZ525" s="59">
        <f>BI525*K36</f>
        <v>21500</v>
      </c>
      <c r="BA525" s="59"/>
      <c r="BB525" s="59"/>
      <c r="BC525" s="59">
        <f>K41*BJ525</f>
        <v>57525</v>
      </c>
      <c r="BD525" s="59"/>
      <c r="BE525" s="59"/>
      <c r="BF525" s="59">
        <f t="shared" si="131"/>
        <v>36025</v>
      </c>
      <c r="BG525" s="60">
        <f>(AY525=AY2099)*AX525</f>
        <v>0</v>
      </c>
      <c r="BH525" s="60">
        <f>(AY525=AY2101)*AX525</f>
        <v>0</v>
      </c>
      <c r="BI525" s="89">
        <v>430</v>
      </c>
      <c r="BJ525" s="89">
        <v>383.5</v>
      </c>
      <c r="BK525" s="59">
        <f t="shared" si="132"/>
        <v>338974.93795999995</v>
      </c>
      <c r="BL525" s="60">
        <f>(BK525=BK2101)*AX525</f>
        <v>0</v>
      </c>
      <c r="BM525" s="85">
        <f>(BK525=BK2101)*AY525</f>
        <v>0</v>
      </c>
      <c r="BN525" s="85">
        <f t="shared" si="133"/>
        <v>0</v>
      </c>
      <c r="BO525" s="85">
        <f t="shared" si="134"/>
        <v>0</v>
      </c>
      <c r="BP525" s="60">
        <f>(BK525=BK2099)*AX525</f>
        <v>0</v>
      </c>
      <c r="BQ525" s="64">
        <f>(BK525=BK2099)*AY525</f>
        <v>0</v>
      </c>
      <c r="BR525" s="85">
        <f t="shared" ref="BR525:BR550" si="136">(BQ525&gt;0)*BI525</f>
        <v>0</v>
      </c>
      <c r="BS525" s="85">
        <f t="shared" ref="BS525:BS550" si="137">(BQ525&gt;0)*BJ525</f>
        <v>0</v>
      </c>
      <c r="BT525" s="59">
        <f>(J19-BI525)*J10</f>
        <v>-166000.00594</v>
      </c>
      <c r="BU525" s="59">
        <f>(J21-BJ525)*J12</f>
        <v>504974.94389999995</v>
      </c>
      <c r="BV525" s="66"/>
      <c r="BW525" s="66"/>
      <c r="BX525" s="67"/>
      <c r="BY525" s="67"/>
      <c r="BZ525" s="67"/>
      <c r="CE525" s="92"/>
      <c r="CF525" s="76"/>
      <c r="CH525" s="67"/>
      <c r="CI525" s="67"/>
      <c r="CJ525" s="67"/>
      <c r="CK525" s="67"/>
      <c r="CL525" s="1"/>
      <c r="CM525" s="1"/>
      <c r="CT525" s="3"/>
      <c r="CU525" s="3"/>
      <c r="CV525" s="3"/>
      <c r="CW525" s="3"/>
      <c r="CX525" s="3"/>
      <c r="CY525" s="3"/>
      <c r="CZ525" s="3"/>
      <c r="DA525" s="3"/>
      <c r="DB525" s="3"/>
      <c r="DC525" s="3"/>
      <c r="DD525" s="3"/>
      <c r="DE525" s="3"/>
      <c r="DF525" s="3"/>
      <c r="DG525" s="3"/>
      <c r="DH525" s="3"/>
      <c r="DI525" s="3"/>
      <c r="DJ525" s="3"/>
      <c r="DK525" s="3"/>
      <c r="DL525" s="3"/>
      <c r="DM525" s="3"/>
      <c r="DN525" s="3"/>
      <c r="DO525" s="3"/>
      <c r="DP525" s="3"/>
      <c r="DQ525" s="3"/>
      <c r="DR525" s="3"/>
      <c r="DS525" s="3"/>
    </row>
    <row r="526" spans="2:123" ht="21" customHeight="1" x14ac:dyDescent="0.25">
      <c r="B526" s="21">
        <f t="shared" si="125"/>
        <v>34855</v>
      </c>
      <c r="C526" s="22">
        <f t="shared" si="126"/>
        <v>1.129281483389132</v>
      </c>
      <c r="D526" s="23">
        <f t="shared" si="127"/>
        <v>438.5</v>
      </c>
      <c r="E526" s="23">
        <f t="shared" si="128"/>
        <v>388.3</v>
      </c>
      <c r="F526" s="127">
        <f t="shared" si="129"/>
        <v>21925</v>
      </c>
      <c r="G526" s="127">
        <f t="shared" si="130"/>
        <v>58245</v>
      </c>
      <c r="H526" s="6"/>
      <c r="I526" s="3"/>
      <c r="J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T526" s="89"/>
      <c r="AU526" s="89"/>
      <c r="AX526" s="125">
        <v>34855</v>
      </c>
      <c r="AY526" s="59">
        <f t="shared" si="135"/>
        <v>1.129281483389132</v>
      </c>
      <c r="AZ526" s="59">
        <f>BI526*K36</f>
        <v>21925</v>
      </c>
      <c r="BA526" s="59"/>
      <c r="BB526" s="59"/>
      <c r="BC526" s="59">
        <f>K41*BJ526</f>
        <v>58245</v>
      </c>
      <c r="BD526" s="59"/>
      <c r="BE526" s="59"/>
      <c r="BF526" s="59">
        <f t="shared" si="131"/>
        <v>36320</v>
      </c>
      <c r="BG526" s="60">
        <f>(AY526=AY2099)*AX526</f>
        <v>0</v>
      </c>
      <c r="BH526" s="60">
        <f>(AY526=AY2101)*AX526</f>
        <v>0</v>
      </c>
      <c r="BI526" s="89">
        <v>438.5</v>
      </c>
      <c r="BJ526" s="89">
        <v>388.3</v>
      </c>
      <c r="BK526" s="59">
        <f t="shared" si="132"/>
        <v>338679.93795999995</v>
      </c>
      <c r="BL526" s="60">
        <f>(BK526=BK2101)*AX526</f>
        <v>0</v>
      </c>
      <c r="BM526" s="85">
        <f>(BK526=BK2101)*AY526</f>
        <v>0</v>
      </c>
      <c r="BN526" s="85">
        <f t="shared" si="133"/>
        <v>0</v>
      </c>
      <c r="BO526" s="85">
        <f t="shared" si="134"/>
        <v>0</v>
      </c>
      <c r="BP526" s="60">
        <f>(BK526=BK2099)*AX526</f>
        <v>0</v>
      </c>
      <c r="BQ526" s="64">
        <f>(BK526=BK2099)*AY526</f>
        <v>0</v>
      </c>
      <c r="BR526" s="85">
        <f t="shared" si="136"/>
        <v>0</v>
      </c>
      <c r="BS526" s="85">
        <f t="shared" si="137"/>
        <v>0</v>
      </c>
      <c r="BT526" s="59">
        <f>(J19-BI526)*J10</f>
        <v>-165575.00594</v>
      </c>
      <c r="BU526" s="59">
        <f>(J21-BJ526)*J12</f>
        <v>504254.94389999995</v>
      </c>
      <c r="BV526" s="66"/>
      <c r="BW526" s="66"/>
      <c r="BX526" s="67"/>
      <c r="BY526" s="67"/>
      <c r="BZ526" s="67"/>
      <c r="CE526" s="92"/>
      <c r="CF526" s="76"/>
      <c r="CH526" s="67"/>
      <c r="CI526" s="67"/>
      <c r="CJ526" s="67"/>
      <c r="CK526" s="67"/>
      <c r="CL526" s="1"/>
      <c r="CM526" s="1"/>
      <c r="CT526" s="3"/>
      <c r="CU526" s="3"/>
      <c r="CV526" s="3"/>
      <c r="CW526" s="3"/>
      <c r="CX526" s="3"/>
      <c r="CY526" s="3"/>
      <c r="CZ526" s="3"/>
      <c r="DA526" s="3"/>
      <c r="DB526" s="3"/>
      <c r="DC526" s="3"/>
      <c r="DD526" s="3"/>
      <c r="DE526" s="3"/>
      <c r="DF526" s="3"/>
      <c r="DG526" s="3"/>
      <c r="DH526" s="3"/>
      <c r="DI526" s="3"/>
      <c r="DJ526" s="3"/>
      <c r="DK526" s="3"/>
      <c r="DL526" s="3"/>
      <c r="DM526" s="3"/>
      <c r="DN526" s="3"/>
      <c r="DO526" s="3"/>
      <c r="DP526" s="3"/>
      <c r="DQ526" s="3"/>
      <c r="DR526" s="3"/>
      <c r="DS526" s="3"/>
    </row>
    <row r="527" spans="2:123" ht="21" customHeight="1" x14ac:dyDescent="0.25">
      <c r="B527" s="21">
        <f t="shared" si="125"/>
        <v>34862</v>
      </c>
      <c r="C527" s="22">
        <f t="shared" si="126"/>
        <v>1.1357802874743326</v>
      </c>
      <c r="D527" s="23">
        <f t="shared" si="127"/>
        <v>442.5</v>
      </c>
      <c r="E527" s="23">
        <f t="shared" si="128"/>
        <v>389.6</v>
      </c>
      <c r="F527" s="127">
        <f t="shared" si="129"/>
        <v>22125</v>
      </c>
      <c r="G527" s="127">
        <f t="shared" si="130"/>
        <v>58440</v>
      </c>
      <c r="H527" s="6"/>
      <c r="I527" s="3"/>
      <c r="J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T527" s="89"/>
      <c r="AU527" s="89"/>
      <c r="AX527" s="125">
        <v>34862</v>
      </c>
      <c r="AY527" s="59">
        <f t="shared" si="135"/>
        <v>1.1357802874743326</v>
      </c>
      <c r="AZ527" s="59">
        <f>BI527*K36</f>
        <v>22125</v>
      </c>
      <c r="BA527" s="59"/>
      <c r="BB527" s="59"/>
      <c r="BC527" s="59">
        <f>K41*BJ527</f>
        <v>58440</v>
      </c>
      <c r="BD527" s="59"/>
      <c r="BE527" s="59"/>
      <c r="BF527" s="59">
        <f t="shared" si="131"/>
        <v>36315</v>
      </c>
      <c r="BG527" s="60">
        <f>(AY527=AY2099)*AX527</f>
        <v>0</v>
      </c>
      <c r="BH527" s="60">
        <f>(AY527=AY2101)*AX527</f>
        <v>0</v>
      </c>
      <c r="BI527" s="89">
        <v>442.5</v>
      </c>
      <c r="BJ527" s="89">
        <v>389.6</v>
      </c>
      <c r="BK527" s="59">
        <f t="shared" si="132"/>
        <v>338684.93796000001</v>
      </c>
      <c r="BL527" s="60">
        <f>(BK527=BK2101)*AX527</f>
        <v>0</v>
      </c>
      <c r="BM527" s="85">
        <f>(BK527=BK2101)*AY527</f>
        <v>0</v>
      </c>
      <c r="BN527" s="85">
        <f t="shared" si="133"/>
        <v>0</v>
      </c>
      <c r="BO527" s="85">
        <f t="shared" si="134"/>
        <v>0</v>
      </c>
      <c r="BP527" s="60">
        <f>(BK527=BK2099)*AX527</f>
        <v>0</v>
      </c>
      <c r="BQ527" s="64">
        <f>(BK527=BK2099)*AY527</f>
        <v>0</v>
      </c>
      <c r="BR527" s="85">
        <f t="shared" si="136"/>
        <v>0</v>
      </c>
      <c r="BS527" s="85">
        <f t="shared" si="137"/>
        <v>0</v>
      </c>
      <c r="BT527" s="59">
        <f>(J19-BI527)*J10</f>
        <v>-165375.00594</v>
      </c>
      <c r="BU527" s="59">
        <f>(J21-BJ527)*J12</f>
        <v>504059.94390000001</v>
      </c>
      <c r="BV527" s="66"/>
      <c r="BW527" s="66"/>
      <c r="BX527" s="67"/>
      <c r="BY527" s="67"/>
      <c r="BZ527" s="67"/>
      <c r="CE527" s="92"/>
      <c r="CF527" s="76"/>
      <c r="CH527" s="67"/>
      <c r="CI527" s="67"/>
      <c r="CJ527" s="67"/>
      <c r="CK527" s="67"/>
      <c r="CL527" s="1"/>
      <c r="CM527" s="1"/>
      <c r="CT527" s="3"/>
      <c r="CU527" s="3"/>
      <c r="CV527" s="3"/>
      <c r="CW527" s="3"/>
      <c r="CX527" s="3"/>
      <c r="CY527" s="3"/>
      <c r="CZ527" s="3"/>
      <c r="DA527" s="3"/>
      <c r="DB527" s="3"/>
      <c r="DC527" s="3"/>
      <c r="DD527" s="3"/>
      <c r="DE527" s="3"/>
      <c r="DF527" s="3"/>
      <c r="DG527" s="3"/>
      <c r="DH527" s="3"/>
      <c r="DI527" s="3"/>
      <c r="DJ527" s="3"/>
      <c r="DK527" s="3"/>
      <c r="DL527" s="3"/>
      <c r="DM527" s="3"/>
      <c r="DN527" s="3"/>
      <c r="DO527" s="3"/>
      <c r="DP527" s="3"/>
      <c r="DQ527" s="3"/>
      <c r="DR527" s="3"/>
      <c r="DS527" s="3"/>
    </row>
    <row r="528" spans="2:123" ht="21" customHeight="1" x14ac:dyDescent="0.25">
      <c r="B528" s="21">
        <f t="shared" si="125"/>
        <v>34869</v>
      </c>
      <c r="C528" s="22">
        <f t="shared" si="126"/>
        <v>1.1354888375673595</v>
      </c>
      <c r="D528" s="23">
        <f t="shared" si="127"/>
        <v>442.5</v>
      </c>
      <c r="E528" s="23">
        <f t="shared" si="128"/>
        <v>389.7</v>
      </c>
      <c r="F528" s="127">
        <f t="shared" si="129"/>
        <v>22125</v>
      </c>
      <c r="G528" s="127">
        <f t="shared" si="130"/>
        <v>58455</v>
      </c>
      <c r="H528" s="6"/>
      <c r="I528" s="3"/>
      <c r="J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T528" s="89"/>
      <c r="AU528" s="89"/>
      <c r="AX528" s="125">
        <v>34869</v>
      </c>
      <c r="AY528" s="59">
        <f t="shared" si="135"/>
        <v>1.1354888375673595</v>
      </c>
      <c r="AZ528" s="59">
        <f>BI528*K36</f>
        <v>22125</v>
      </c>
      <c r="BA528" s="59"/>
      <c r="BB528" s="59"/>
      <c r="BC528" s="59">
        <f>K41*BJ528</f>
        <v>58455</v>
      </c>
      <c r="BD528" s="59"/>
      <c r="BE528" s="59"/>
      <c r="BF528" s="59">
        <f t="shared" si="131"/>
        <v>36330</v>
      </c>
      <c r="BG528" s="60">
        <f>(AY528=AY2099)*AX528</f>
        <v>0</v>
      </c>
      <c r="BH528" s="60">
        <f>(AY528=AY2101)*AX528</f>
        <v>0</v>
      </c>
      <c r="BI528" s="89">
        <v>442.5</v>
      </c>
      <c r="BJ528" s="89">
        <v>389.7</v>
      </c>
      <c r="BK528" s="59">
        <f t="shared" si="132"/>
        <v>338669.93796000001</v>
      </c>
      <c r="BL528" s="60">
        <f>(BK528=BK2101)*AX528</f>
        <v>0</v>
      </c>
      <c r="BM528" s="85">
        <f>(BK528=BK2101)*AY528</f>
        <v>0</v>
      </c>
      <c r="BN528" s="85">
        <f t="shared" si="133"/>
        <v>0</v>
      </c>
      <c r="BO528" s="85">
        <f t="shared" si="134"/>
        <v>0</v>
      </c>
      <c r="BP528" s="60">
        <f>(BK528=BK2099)*AX528</f>
        <v>0</v>
      </c>
      <c r="BQ528" s="64">
        <f>(BK528=BK2099)*AY528</f>
        <v>0</v>
      </c>
      <c r="BR528" s="85">
        <f t="shared" si="136"/>
        <v>0</v>
      </c>
      <c r="BS528" s="85">
        <f t="shared" si="137"/>
        <v>0</v>
      </c>
      <c r="BT528" s="59">
        <f>(J19-BI528)*J10</f>
        <v>-165375.00594</v>
      </c>
      <c r="BU528" s="59">
        <f>(J21-BJ528)*J12</f>
        <v>504044.94390000001</v>
      </c>
      <c r="BV528" s="66"/>
      <c r="BW528" s="66"/>
      <c r="BX528" s="67"/>
      <c r="BY528" s="67"/>
      <c r="BZ528" s="67"/>
      <c r="CE528" s="92"/>
      <c r="CF528" s="76"/>
      <c r="CH528" s="67"/>
      <c r="CI528" s="67"/>
      <c r="CJ528" s="67"/>
      <c r="CK528" s="67"/>
      <c r="CL528" s="1"/>
      <c r="CM528" s="1"/>
      <c r="CT528" s="3"/>
      <c r="CU528" s="3"/>
      <c r="CV528" s="3"/>
      <c r="CW528" s="3"/>
      <c r="CX528" s="3"/>
      <c r="CY528" s="3"/>
      <c r="CZ528" s="3"/>
      <c r="DA528" s="3"/>
      <c r="DB528" s="3"/>
      <c r="DC528" s="3"/>
      <c r="DD528" s="3"/>
      <c r="DE528" s="3"/>
      <c r="DF528" s="3"/>
      <c r="DG528" s="3"/>
      <c r="DH528" s="3"/>
      <c r="DI528" s="3"/>
      <c r="DJ528" s="3"/>
      <c r="DK528" s="3"/>
      <c r="DL528" s="3"/>
      <c r="DM528" s="3"/>
      <c r="DN528" s="3"/>
      <c r="DO528" s="3"/>
      <c r="DP528" s="3"/>
      <c r="DQ528" s="3"/>
      <c r="DR528" s="3"/>
      <c r="DS528" s="3"/>
    </row>
    <row r="529" spans="2:123" ht="21" customHeight="1" x14ac:dyDescent="0.25">
      <c r="B529" s="21">
        <f t="shared" si="125"/>
        <v>34876</v>
      </c>
      <c r="C529" s="22">
        <f t="shared" si="126"/>
        <v>1.1464304325169359</v>
      </c>
      <c r="D529" s="23">
        <f t="shared" si="127"/>
        <v>440</v>
      </c>
      <c r="E529" s="23">
        <f t="shared" si="128"/>
        <v>383.8</v>
      </c>
      <c r="F529" s="127">
        <f t="shared" si="129"/>
        <v>22000</v>
      </c>
      <c r="G529" s="127">
        <f t="shared" si="130"/>
        <v>57570</v>
      </c>
      <c r="H529" s="6"/>
      <c r="I529" s="3"/>
      <c r="J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T529" s="89"/>
      <c r="AU529" s="89"/>
      <c r="AX529" s="125">
        <v>34876</v>
      </c>
      <c r="AY529" s="59">
        <f t="shared" si="135"/>
        <v>1.1464304325169359</v>
      </c>
      <c r="AZ529" s="59">
        <f>BI529*K36</f>
        <v>22000</v>
      </c>
      <c r="BA529" s="59"/>
      <c r="BB529" s="59"/>
      <c r="BC529" s="59">
        <f>K41*BJ529</f>
        <v>57570</v>
      </c>
      <c r="BD529" s="59"/>
      <c r="BE529" s="59"/>
      <c r="BF529" s="59">
        <f t="shared" si="131"/>
        <v>35570</v>
      </c>
      <c r="BG529" s="60">
        <f>(AY529=AY2099)*AX529</f>
        <v>0</v>
      </c>
      <c r="BH529" s="60">
        <f>(AY529=AY2101)*AX529</f>
        <v>0</v>
      </c>
      <c r="BI529" s="89">
        <v>440</v>
      </c>
      <c r="BJ529" s="89">
        <v>383.8</v>
      </c>
      <c r="BK529" s="59">
        <f t="shared" si="132"/>
        <v>339429.93795999995</v>
      </c>
      <c r="BL529" s="60">
        <f>(BK529=BK2101)*AX529</f>
        <v>0</v>
      </c>
      <c r="BM529" s="85">
        <f>(BK529=BK2101)*AY529</f>
        <v>0</v>
      </c>
      <c r="BN529" s="85">
        <f t="shared" si="133"/>
        <v>0</v>
      </c>
      <c r="BO529" s="85">
        <f t="shared" si="134"/>
        <v>0</v>
      </c>
      <c r="BP529" s="60">
        <f>(BK529=BK2099)*AX529</f>
        <v>0</v>
      </c>
      <c r="BQ529" s="64">
        <f>(BK529=BK2099)*AY529</f>
        <v>0</v>
      </c>
      <c r="BR529" s="85">
        <f t="shared" si="136"/>
        <v>0</v>
      </c>
      <c r="BS529" s="85">
        <f t="shared" si="137"/>
        <v>0</v>
      </c>
      <c r="BT529" s="59">
        <f>(J19-BI529)*J10</f>
        <v>-165500.00594</v>
      </c>
      <c r="BU529" s="59">
        <f>(J21-BJ529)*J12</f>
        <v>504929.94389999995</v>
      </c>
      <c r="BV529" s="66"/>
      <c r="BW529" s="66"/>
      <c r="BX529" s="67"/>
      <c r="BY529" s="67"/>
      <c r="BZ529" s="67"/>
      <c r="CE529" s="92"/>
      <c r="CF529" s="76"/>
      <c r="CH529" s="67"/>
      <c r="CI529" s="67"/>
      <c r="CJ529" s="67"/>
      <c r="CK529" s="67"/>
      <c r="CL529" s="1"/>
      <c r="CM529" s="1"/>
      <c r="CT529" s="3"/>
      <c r="CU529" s="3"/>
      <c r="CV529" s="3"/>
      <c r="CW529" s="3"/>
      <c r="CX529" s="3"/>
      <c r="CY529" s="3"/>
      <c r="CZ529" s="3"/>
      <c r="DA529" s="3"/>
      <c r="DB529" s="3"/>
      <c r="DC529" s="3"/>
      <c r="DD529" s="3"/>
      <c r="DE529" s="3"/>
      <c r="DF529" s="3"/>
      <c r="DG529" s="3"/>
      <c r="DH529" s="3"/>
      <c r="DI529" s="3"/>
      <c r="DJ529" s="3"/>
      <c r="DK529" s="3"/>
      <c r="DL529" s="3"/>
      <c r="DM529" s="3"/>
      <c r="DN529" s="3"/>
      <c r="DO529" s="3"/>
      <c r="DP529" s="3"/>
      <c r="DQ529" s="3"/>
      <c r="DR529" s="3"/>
      <c r="DS529" s="3"/>
    </row>
    <row r="530" spans="2:123" ht="21" customHeight="1" x14ac:dyDescent="0.25">
      <c r="B530" s="21">
        <f t="shared" si="125"/>
        <v>34883</v>
      </c>
      <c r="C530" s="22">
        <f t="shared" si="126"/>
        <v>1.1258750324086078</v>
      </c>
      <c r="D530" s="23">
        <f t="shared" si="127"/>
        <v>434.25</v>
      </c>
      <c r="E530" s="23">
        <f t="shared" si="128"/>
        <v>385.7</v>
      </c>
      <c r="F530" s="127">
        <f t="shared" si="129"/>
        <v>21712.5</v>
      </c>
      <c r="G530" s="127">
        <f t="shared" si="130"/>
        <v>57855</v>
      </c>
      <c r="H530" s="6"/>
      <c r="I530" s="3"/>
      <c r="J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T530" s="89"/>
      <c r="AU530" s="89"/>
      <c r="AX530" s="125">
        <v>34883</v>
      </c>
      <c r="AY530" s="59">
        <f t="shared" si="135"/>
        <v>1.1258750324086078</v>
      </c>
      <c r="AZ530" s="59">
        <f>BI530*K36</f>
        <v>21712.5</v>
      </c>
      <c r="BA530" s="59"/>
      <c r="BB530" s="59"/>
      <c r="BC530" s="59">
        <f>K41*BJ530</f>
        <v>57855</v>
      </c>
      <c r="BD530" s="59"/>
      <c r="BE530" s="59"/>
      <c r="BF530" s="59">
        <f t="shared" si="131"/>
        <v>36142.5</v>
      </c>
      <c r="BG530" s="60">
        <f>(AY530=AY2099)*AX530</f>
        <v>0</v>
      </c>
      <c r="BH530" s="60">
        <f>(AY530=AY2101)*AX530</f>
        <v>0</v>
      </c>
      <c r="BI530" s="89">
        <v>434.25</v>
      </c>
      <c r="BJ530" s="89">
        <v>385.7</v>
      </c>
      <c r="BK530" s="59">
        <f t="shared" si="132"/>
        <v>338857.43796000001</v>
      </c>
      <c r="BL530" s="60">
        <f>(BK530=BK2101)*AX530</f>
        <v>0</v>
      </c>
      <c r="BM530" s="85">
        <f>(BK530=BK2101)*AY530</f>
        <v>0</v>
      </c>
      <c r="BN530" s="85">
        <f t="shared" si="133"/>
        <v>0</v>
      </c>
      <c r="BO530" s="85">
        <f t="shared" si="134"/>
        <v>0</v>
      </c>
      <c r="BP530" s="60">
        <f>(BK530=BK2099)*AX530</f>
        <v>0</v>
      </c>
      <c r="BQ530" s="64">
        <f>(BK530=BK2099)*AY530</f>
        <v>0</v>
      </c>
      <c r="BR530" s="85">
        <f t="shared" si="136"/>
        <v>0</v>
      </c>
      <c r="BS530" s="85">
        <f t="shared" si="137"/>
        <v>0</v>
      </c>
      <c r="BT530" s="59">
        <f>(J19-BI530)*J10</f>
        <v>-165787.50594</v>
      </c>
      <c r="BU530" s="59">
        <f>(J21-BJ530)*J12</f>
        <v>504644.94390000001</v>
      </c>
      <c r="BV530" s="66"/>
      <c r="BW530" s="66"/>
      <c r="BX530" s="67"/>
      <c r="BY530" s="67"/>
      <c r="BZ530" s="67"/>
      <c r="CE530" s="92"/>
      <c r="CF530" s="76"/>
      <c r="CH530" s="67"/>
      <c r="CI530" s="67"/>
      <c r="CJ530" s="67"/>
      <c r="CK530" s="67"/>
      <c r="CL530" s="1"/>
      <c r="CM530" s="1"/>
      <c r="CT530" s="3"/>
      <c r="CU530" s="3"/>
      <c r="CV530" s="3"/>
      <c r="CW530" s="3"/>
      <c r="CX530" s="3"/>
      <c r="CY530" s="3"/>
      <c r="CZ530" s="3"/>
      <c r="DA530" s="3"/>
      <c r="DB530" s="3"/>
      <c r="DC530" s="3"/>
      <c r="DD530" s="3"/>
      <c r="DE530" s="3"/>
      <c r="DF530" s="3"/>
      <c r="DG530" s="3"/>
      <c r="DH530" s="3"/>
      <c r="DI530" s="3"/>
      <c r="DJ530" s="3"/>
      <c r="DK530" s="3"/>
      <c r="DL530" s="3"/>
      <c r="DM530" s="3"/>
      <c r="DN530" s="3"/>
      <c r="DO530" s="3"/>
      <c r="DP530" s="3"/>
      <c r="DQ530" s="3"/>
      <c r="DR530" s="3"/>
      <c r="DS530" s="3"/>
    </row>
    <row r="531" spans="2:123" ht="21" customHeight="1" x14ac:dyDescent="0.25">
      <c r="B531" s="21">
        <f t="shared" si="125"/>
        <v>34890</v>
      </c>
      <c r="C531" s="22">
        <f t="shared" si="126"/>
        <v>1.1184041184041185</v>
      </c>
      <c r="D531" s="23">
        <f t="shared" si="127"/>
        <v>434.5</v>
      </c>
      <c r="E531" s="23">
        <f t="shared" si="128"/>
        <v>388.5</v>
      </c>
      <c r="F531" s="127">
        <f t="shared" si="129"/>
        <v>21725</v>
      </c>
      <c r="G531" s="127">
        <f t="shared" si="130"/>
        <v>58275</v>
      </c>
      <c r="H531" s="6"/>
      <c r="I531" s="3"/>
      <c r="J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T531" s="89"/>
      <c r="AU531" s="89"/>
      <c r="AX531" s="125">
        <v>34890</v>
      </c>
      <c r="AY531" s="59">
        <f t="shared" si="135"/>
        <v>1.1184041184041185</v>
      </c>
      <c r="AZ531" s="59">
        <f>BI531*K36</f>
        <v>21725</v>
      </c>
      <c r="BA531" s="59"/>
      <c r="BB531" s="59"/>
      <c r="BC531" s="59">
        <f>K41*BJ531</f>
        <v>58275</v>
      </c>
      <c r="BD531" s="59"/>
      <c r="BE531" s="59"/>
      <c r="BF531" s="59">
        <f t="shared" si="131"/>
        <v>36550</v>
      </c>
      <c r="BG531" s="60">
        <f>(AY531=AY2099)*AX531</f>
        <v>0</v>
      </c>
      <c r="BH531" s="60">
        <f>(AY531=AY2101)*AX531</f>
        <v>0</v>
      </c>
      <c r="BI531" s="89">
        <v>434.5</v>
      </c>
      <c r="BJ531" s="89">
        <v>388.5</v>
      </c>
      <c r="BK531" s="59">
        <f t="shared" si="132"/>
        <v>338449.93795999995</v>
      </c>
      <c r="BL531" s="60">
        <f>(BK531=BK2101)*AX531</f>
        <v>0</v>
      </c>
      <c r="BM531" s="85">
        <f>(BK531=BK2101)*AY531</f>
        <v>0</v>
      </c>
      <c r="BN531" s="85">
        <f t="shared" si="133"/>
        <v>0</v>
      </c>
      <c r="BO531" s="85">
        <f t="shared" si="134"/>
        <v>0</v>
      </c>
      <c r="BP531" s="60">
        <f>(BK531=BK2099)*AX531</f>
        <v>0</v>
      </c>
      <c r="BQ531" s="64">
        <f>(BK531=BK2099)*AY531</f>
        <v>0</v>
      </c>
      <c r="BR531" s="85">
        <f t="shared" si="136"/>
        <v>0</v>
      </c>
      <c r="BS531" s="85">
        <f t="shared" si="137"/>
        <v>0</v>
      </c>
      <c r="BT531" s="59">
        <f>(J19-BI531)*J10</f>
        <v>-165775.00594</v>
      </c>
      <c r="BU531" s="59">
        <f>(J21-BJ531)*J12</f>
        <v>504224.94389999995</v>
      </c>
      <c r="BV531" s="66"/>
      <c r="BW531" s="66"/>
      <c r="BX531" s="67"/>
      <c r="BY531" s="67"/>
      <c r="BZ531" s="67"/>
      <c r="CE531" s="92"/>
      <c r="CF531" s="76"/>
      <c r="CH531" s="67"/>
      <c r="CI531" s="67"/>
      <c r="CJ531" s="67"/>
      <c r="CK531" s="67"/>
      <c r="CL531" s="1"/>
      <c r="CM531" s="1"/>
      <c r="CT531" s="3"/>
      <c r="CU531" s="3"/>
      <c r="CV531" s="3"/>
      <c r="CW531" s="3"/>
      <c r="CX531" s="3"/>
      <c r="CY531" s="3"/>
      <c r="CZ531" s="3"/>
      <c r="DA531" s="3"/>
      <c r="DB531" s="3"/>
      <c r="DC531" s="3"/>
      <c r="DD531" s="3"/>
      <c r="DE531" s="3"/>
      <c r="DF531" s="3"/>
      <c r="DG531" s="3"/>
      <c r="DH531" s="3"/>
      <c r="DI531" s="3"/>
      <c r="DJ531" s="3"/>
      <c r="DK531" s="3"/>
      <c r="DL531" s="3"/>
      <c r="DM531" s="3"/>
      <c r="DN531" s="3"/>
      <c r="DO531" s="3"/>
      <c r="DP531" s="3"/>
      <c r="DQ531" s="3"/>
      <c r="DR531" s="3"/>
      <c r="DS531" s="3"/>
    </row>
    <row r="532" spans="2:123" ht="21" customHeight="1" x14ac:dyDescent="0.25">
      <c r="B532" s="21">
        <f t="shared" si="125"/>
        <v>34897</v>
      </c>
      <c r="C532" s="22">
        <f t="shared" si="126"/>
        <v>1.1117586117586118</v>
      </c>
      <c r="D532" s="23">
        <f t="shared" si="127"/>
        <v>429.25</v>
      </c>
      <c r="E532" s="23">
        <f t="shared" si="128"/>
        <v>386.1</v>
      </c>
      <c r="F532" s="127">
        <f t="shared" si="129"/>
        <v>21462.5</v>
      </c>
      <c r="G532" s="127">
        <f t="shared" si="130"/>
        <v>57915</v>
      </c>
      <c r="H532" s="6"/>
      <c r="I532" s="3"/>
      <c r="J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T532" s="89"/>
      <c r="AU532" s="89"/>
      <c r="AX532" s="125">
        <v>34897</v>
      </c>
      <c r="AY532" s="59">
        <f t="shared" si="135"/>
        <v>1.1117586117586118</v>
      </c>
      <c r="AZ532" s="59">
        <f>BI532*K36</f>
        <v>21462.5</v>
      </c>
      <c r="BA532" s="59"/>
      <c r="BB532" s="59"/>
      <c r="BC532" s="59">
        <f>K41*BJ532</f>
        <v>57915</v>
      </c>
      <c r="BD532" s="59"/>
      <c r="BE532" s="59"/>
      <c r="BF532" s="59">
        <f t="shared" si="131"/>
        <v>36452.5</v>
      </c>
      <c r="BG532" s="60">
        <f>(AY532=AY2099)*AX532</f>
        <v>0</v>
      </c>
      <c r="BH532" s="60">
        <f>(AY532=AY2101)*AX532</f>
        <v>0</v>
      </c>
      <c r="BI532" s="89">
        <v>429.25</v>
      </c>
      <c r="BJ532" s="89">
        <v>386.1</v>
      </c>
      <c r="BK532" s="59">
        <f t="shared" si="132"/>
        <v>338547.43796000001</v>
      </c>
      <c r="BL532" s="60">
        <f>(BK532=BK2101)*AX532</f>
        <v>0</v>
      </c>
      <c r="BM532" s="85">
        <f>(BK532=BK2101)*AY532</f>
        <v>0</v>
      </c>
      <c r="BN532" s="85">
        <f t="shared" si="133"/>
        <v>0</v>
      </c>
      <c r="BO532" s="85">
        <f t="shared" si="134"/>
        <v>0</v>
      </c>
      <c r="BP532" s="60">
        <f>(BK532=BK2099)*AX532</f>
        <v>0</v>
      </c>
      <c r="BQ532" s="64">
        <f>(BK532=BK2099)*AY532</f>
        <v>0</v>
      </c>
      <c r="BR532" s="85">
        <f t="shared" si="136"/>
        <v>0</v>
      </c>
      <c r="BS532" s="85">
        <f t="shared" si="137"/>
        <v>0</v>
      </c>
      <c r="BT532" s="59">
        <f>(J19-BI532)*J10</f>
        <v>-166037.50594</v>
      </c>
      <c r="BU532" s="59">
        <f>(J21-BJ532)*J12</f>
        <v>504584.94390000001</v>
      </c>
      <c r="BV532" s="66"/>
      <c r="BW532" s="66"/>
      <c r="BX532" s="67"/>
      <c r="BY532" s="67"/>
      <c r="BZ532" s="67"/>
      <c r="CE532" s="92"/>
      <c r="CF532" s="76"/>
      <c r="CH532" s="67"/>
      <c r="CI532" s="67"/>
      <c r="CJ532" s="67"/>
      <c r="CK532" s="67"/>
      <c r="CL532" s="1"/>
      <c r="CM532" s="1"/>
      <c r="CT532" s="3"/>
      <c r="CU532" s="3"/>
      <c r="CV532" s="3"/>
      <c r="CW532" s="3"/>
      <c r="CX532" s="3"/>
      <c r="CY532" s="3"/>
      <c r="CZ532" s="3"/>
      <c r="DA532" s="3"/>
      <c r="DB532" s="3"/>
      <c r="DC532" s="3"/>
      <c r="DD532" s="3"/>
      <c r="DE532" s="3"/>
      <c r="DF532" s="3"/>
      <c r="DG532" s="3"/>
      <c r="DH532" s="3"/>
      <c r="DI532" s="3"/>
      <c r="DJ532" s="3"/>
      <c r="DK532" s="3"/>
      <c r="DL532" s="3"/>
      <c r="DM532" s="3"/>
      <c r="DN532" s="3"/>
      <c r="DO532" s="3"/>
      <c r="DP532" s="3"/>
      <c r="DQ532" s="3"/>
      <c r="DR532" s="3"/>
      <c r="DS532" s="3"/>
    </row>
    <row r="533" spans="2:123" ht="21" customHeight="1" x14ac:dyDescent="0.25">
      <c r="B533" s="21">
        <f t="shared" si="125"/>
        <v>34904</v>
      </c>
      <c r="C533" s="22">
        <f t="shared" si="126"/>
        <v>1.1141588296760709</v>
      </c>
      <c r="D533" s="23">
        <f t="shared" si="127"/>
        <v>426.5</v>
      </c>
      <c r="E533" s="23">
        <f t="shared" si="128"/>
        <v>382.8</v>
      </c>
      <c r="F533" s="127">
        <f t="shared" si="129"/>
        <v>21325</v>
      </c>
      <c r="G533" s="127">
        <f t="shared" si="130"/>
        <v>57420</v>
      </c>
      <c r="H533" s="6"/>
      <c r="I533" s="3"/>
      <c r="J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T533" s="89"/>
      <c r="AU533" s="89"/>
      <c r="AX533" s="125">
        <v>34904</v>
      </c>
      <c r="AY533" s="59">
        <f t="shared" si="135"/>
        <v>1.1141588296760709</v>
      </c>
      <c r="AZ533" s="59">
        <f>BI533*K36</f>
        <v>21325</v>
      </c>
      <c r="BA533" s="59"/>
      <c r="BB533" s="59"/>
      <c r="BC533" s="59">
        <f>K41*BJ533</f>
        <v>57420</v>
      </c>
      <c r="BD533" s="59"/>
      <c r="BE533" s="59"/>
      <c r="BF533" s="59">
        <f t="shared" si="131"/>
        <v>36095</v>
      </c>
      <c r="BG533" s="60">
        <f>(AY533=AY2099)*AX533</f>
        <v>0</v>
      </c>
      <c r="BH533" s="60">
        <f>(AY533=AY2101)*AX533</f>
        <v>0</v>
      </c>
      <c r="BI533" s="89">
        <v>426.5</v>
      </c>
      <c r="BJ533" s="89">
        <v>382.8</v>
      </c>
      <c r="BK533" s="59">
        <f t="shared" si="132"/>
        <v>338904.93795999995</v>
      </c>
      <c r="BL533" s="60">
        <f>(BK533=BK2101)*AX533</f>
        <v>0</v>
      </c>
      <c r="BM533" s="85">
        <f>(BK533=BK2101)*AY533</f>
        <v>0</v>
      </c>
      <c r="BN533" s="85">
        <f t="shared" si="133"/>
        <v>0</v>
      </c>
      <c r="BO533" s="85">
        <f t="shared" si="134"/>
        <v>0</v>
      </c>
      <c r="BP533" s="60">
        <f>(BK533=BK2099)*AX533</f>
        <v>0</v>
      </c>
      <c r="BQ533" s="64">
        <f>(BK533=BK2099)*AY533</f>
        <v>0</v>
      </c>
      <c r="BR533" s="85">
        <f t="shared" si="136"/>
        <v>0</v>
      </c>
      <c r="BS533" s="85">
        <f t="shared" si="137"/>
        <v>0</v>
      </c>
      <c r="BT533" s="59">
        <f>(J19-BI533)*J10</f>
        <v>-166175.00594</v>
      </c>
      <c r="BU533" s="59">
        <f>(J21-BJ533)*J12</f>
        <v>505079.94389999995</v>
      </c>
      <c r="BV533" s="66"/>
      <c r="BW533" s="66"/>
      <c r="BX533" s="67"/>
      <c r="BY533" s="67"/>
      <c r="BZ533" s="67"/>
      <c r="CE533" s="92"/>
      <c r="CF533" s="76"/>
      <c r="CH533" s="67"/>
      <c r="CI533" s="67"/>
      <c r="CJ533" s="67"/>
      <c r="CK533" s="67"/>
      <c r="CL533" s="1"/>
      <c r="CM533" s="1"/>
      <c r="CT533" s="3"/>
      <c r="CU533" s="3"/>
      <c r="CV533" s="3"/>
      <c r="CW533" s="3"/>
      <c r="CX533" s="3"/>
      <c r="CY533" s="3"/>
      <c r="CZ533" s="3"/>
      <c r="DA533" s="3"/>
      <c r="DB533" s="3"/>
      <c r="DC533" s="3"/>
      <c r="DD533" s="3"/>
      <c r="DE533" s="3"/>
      <c r="DF533" s="3"/>
      <c r="DG533" s="3"/>
      <c r="DH533" s="3"/>
      <c r="DI533" s="3"/>
      <c r="DJ533" s="3"/>
      <c r="DK533" s="3"/>
      <c r="DL533" s="3"/>
      <c r="DM533" s="3"/>
      <c r="DN533" s="3"/>
      <c r="DO533" s="3"/>
      <c r="DP533" s="3"/>
      <c r="DQ533" s="3"/>
      <c r="DR533" s="3"/>
      <c r="DS533" s="3"/>
    </row>
    <row r="534" spans="2:123" ht="21" customHeight="1" x14ac:dyDescent="0.25">
      <c r="B534" s="21">
        <f t="shared" si="125"/>
        <v>34911</v>
      </c>
      <c r="C534" s="22">
        <f t="shared" si="126"/>
        <v>1.1041992696922276</v>
      </c>
      <c r="D534" s="23">
        <f t="shared" si="127"/>
        <v>423.35</v>
      </c>
      <c r="E534" s="23">
        <f t="shared" si="128"/>
        <v>383.4</v>
      </c>
      <c r="F534" s="127">
        <f t="shared" si="129"/>
        <v>21167.5</v>
      </c>
      <c r="G534" s="127">
        <f t="shared" si="130"/>
        <v>57510</v>
      </c>
      <c r="H534" s="6"/>
      <c r="I534" s="3"/>
      <c r="J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T534" s="89"/>
      <c r="AU534" s="89"/>
      <c r="AX534" s="125">
        <v>34911</v>
      </c>
      <c r="AY534" s="59">
        <f t="shared" si="135"/>
        <v>1.1041992696922276</v>
      </c>
      <c r="AZ534" s="59">
        <f>BI534*K36</f>
        <v>21167.5</v>
      </c>
      <c r="BA534" s="59"/>
      <c r="BB534" s="59"/>
      <c r="BC534" s="59">
        <f>K41*BJ534</f>
        <v>57510</v>
      </c>
      <c r="BD534" s="59"/>
      <c r="BE534" s="59"/>
      <c r="BF534" s="59">
        <f t="shared" si="131"/>
        <v>36342.5</v>
      </c>
      <c r="BG534" s="60">
        <f>(AY534=AY2099)*AX534</f>
        <v>0</v>
      </c>
      <c r="BH534" s="60">
        <f>(AY534=AY2101)*AX534</f>
        <v>0</v>
      </c>
      <c r="BI534" s="89">
        <v>423.35</v>
      </c>
      <c r="BJ534" s="89">
        <v>383.4</v>
      </c>
      <c r="BK534" s="59">
        <f t="shared" si="132"/>
        <v>338657.43795999995</v>
      </c>
      <c r="BL534" s="60">
        <f>(BK534=BK2101)*AX534</f>
        <v>0</v>
      </c>
      <c r="BM534" s="85">
        <f>(BK534=BK2101)*AY534</f>
        <v>0</v>
      </c>
      <c r="BN534" s="85">
        <f t="shared" si="133"/>
        <v>0</v>
      </c>
      <c r="BO534" s="85">
        <f t="shared" si="134"/>
        <v>0</v>
      </c>
      <c r="BP534" s="60">
        <f>(BK534=BK2099)*AX534</f>
        <v>0</v>
      </c>
      <c r="BQ534" s="64">
        <f>(BK534=BK2099)*AY534</f>
        <v>0</v>
      </c>
      <c r="BR534" s="85">
        <f t="shared" si="136"/>
        <v>0</v>
      </c>
      <c r="BS534" s="85">
        <f t="shared" si="137"/>
        <v>0</v>
      </c>
      <c r="BT534" s="59">
        <f>(J19-BI534)*J10</f>
        <v>-166332.50594</v>
      </c>
      <c r="BU534" s="59">
        <f>(J21-BJ534)*J12</f>
        <v>504989.94389999995</v>
      </c>
      <c r="BV534" s="66"/>
      <c r="BW534" s="66"/>
      <c r="BX534" s="67"/>
      <c r="BY534" s="67"/>
      <c r="BZ534" s="67"/>
      <c r="CE534" s="92"/>
      <c r="CF534" s="76"/>
      <c r="CH534" s="67"/>
      <c r="CI534" s="67"/>
      <c r="CJ534" s="67"/>
      <c r="CK534" s="67"/>
      <c r="CL534" s="1"/>
      <c r="CM534" s="1"/>
      <c r="CT534" s="3"/>
      <c r="CU534" s="3"/>
      <c r="CV534" s="3"/>
      <c r="CW534" s="3"/>
      <c r="CX534" s="3"/>
      <c r="CY534" s="3"/>
      <c r="CZ534" s="3"/>
      <c r="DA534" s="3"/>
      <c r="DB534" s="3"/>
      <c r="DC534" s="3"/>
      <c r="DD534" s="3"/>
      <c r="DE534" s="3"/>
      <c r="DF534" s="3"/>
      <c r="DG534" s="3"/>
      <c r="DH534" s="3"/>
      <c r="DI534" s="3"/>
      <c r="DJ534" s="3"/>
      <c r="DK534" s="3"/>
      <c r="DL534" s="3"/>
      <c r="DM534" s="3"/>
      <c r="DN534" s="3"/>
      <c r="DO534" s="3"/>
      <c r="DP534" s="3"/>
      <c r="DQ534" s="3"/>
      <c r="DR534" s="3"/>
      <c r="DS534" s="3"/>
    </row>
    <row r="535" spans="2:123" ht="21" customHeight="1" x14ac:dyDescent="0.25">
      <c r="B535" s="21">
        <f t="shared" si="125"/>
        <v>34918</v>
      </c>
      <c r="C535" s="22">
        <f t="shared" si="126"/>
        <v>1.0951760104302477</v>
      </c>
      <c r="D535" s="23">
        <f t="shared" si="127"/>
        <v>420</v>
      </c>
      <c r="E535" s="23">
        <f t="shared" si="128"/>
        <v>383.5</v>
      </c>
      <c r="F535" s="127">
        <f t="shared" si="129"/>
        <v>21000</v>
      </c>
      <c r="G535" s="127">
        <f t="shared" si="130"/>
        <v>57525</v>
      </c>
      <c r="H535" s="6"/>
      <c r="I535" s="3"/>
      <c r="J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T535" s="89"/>
      <c r="AU535" s="89"/>
      <c r="AX535" s="125">
        <v>34918</v>
      </c>
      <c r="AY535" s="59">
        <f t="shared" si="135"/>
        <v>1.0951760104302477</v>
      </c>
      <c r="AZ535" s="59">
        <f>BI535*K36</f>
        <v>21000</v>
      </c>
      <c r="BA535" s="59"/>
      <c r="BB535" s="59"/>
      <c r="BC535" s="59">
        <f>K41*BJ535</f>
        <v>57525</v>
      </c>
      <c r="BD535" s="59"/>
      <c r="BE535" s="59"/>
      <c r="BF535" s="59">
        <f t="shared" si="131"/>
        <v>36525</v>
      </c>
      <c r="BG535" s="60">
        <f>(AY535=AY2099)*AX535</f>
        <v>0</v>
      </c>
      <c r="BH535" s="60">
        <f>(AY535=AY2101)*AX535</f>
        <v>0</v>
      </c>
      <c r="BI535" s="89">
        <v>420</v>
      </c>
      <c r="BJ535" s="89">
        <v>383.5</v>
      </c>
      <c r="BK535" s="59">
        <f t="shared" si="132"/>
        <v>338474.93795999995</v>
      </c>
      <c r="BL535" s="60">
        <f>(BK535=BK2101)*AX535</f>
        <v>0</v>
      </c>
      <c r="BM535" s="85">
        <f>(BK535=BK2101)*AY535</f>
        <v>0</v>
      </c>
      <c r="BN535" s="85">
        <f t="shared" si="133"/>
        <v>0</v>
      </c>
      <c r="BO535" s="85">
        <f t="shared" si="134"/>
        <v>0</v>
      </c>
      <c r="BP535" s="60">
        <f>(BK535=BK2099)*AX535</f>
        <v>0</v>
      </c>
      <c r="BQ535" s="64">
        <f>(BK535=BK2099)*AY535</f>
        <v>0</v>
      </c>
      <c r="BR535" s="85">
        <f t="shared" si="136"/>
        <v>0</v>
      </c>
      <c r="BS535" s="85">
        <f t="shared" si="137"/>
        <v>0</v>
      </c>
      <c r="BT535" s="59">
        <f>(J19-BI535)*J10</f>
        <v>-166500.00594</v>
      </c>
      <c r="BU535" s="59">
        <f>(J21-BJ535)*J12</f>
        <v>504974.94389999995</v>
      </c>
      <c r="BV535" s="66"/>
      <c r="BW535" s="66"/>
      <c r="BX535" s="67"/>
      <c r="BY535" s="67"/>
      <c r="BZ535" s="67"/>
      <c r="CE535" s="92"/>
      <c r="CF535" s="76"/>
      <c r="CH535" s="67"/>
      <c r="CI535" s="67"/>
      <c r="CJ535" s="67"/>
      <c r="CK535" s="67"/>
      <c r="CL535" s="1"/>
      <c r="CM535" s="1"/>
      <c r="CT535" s="3"/>
      <c r="CU535" s="3"/>
      <c r="CV535" s="3"/>
      <c r="CW535" s="3"/>
      <c r="CX535" s="3"/>
      <c r="CY535" s="3"/>
      <c r="CZ535" s="3"/>
      <c r="DA535" s="3"/>
      <c r="DB535" s="3"/>
      <c r="DC535" s="3"/>
      <c r="DD535" s="3"/>
      <c r="DE535" s="3"/>
      <c r="DF535" s="3"/>
      <c r="DG535" s="3"/>
      <c r="DH535" s="3"/>
      <c r="DI535" s="3"/>
      <c r="DJ535" s="3"/>
      <c r="DK535" s="3"/>
      <c r="DL535" s="3"/>
      <c r="DM535" s="3"/>
      <c r="DN535" s="3"/>
      <c r="DO535" s="3"/>
      <c r="DP535" s="3"/>
      <c r="DQ535" s="3"/>
      <c r="DR535" s="3"/>
      <c r="DS535" s="3"/>
    </row>
    <row r="536" spans="2:123" ht="21" customHeight="1" x14ac:dyDescent="0.25">
      <c r="B536" s="21">
        <f t="shared" si="125"/>
        <v>34925</v>
      </c>
      <c r="C536" s="22">
        <f t="shared" si="126"/>
        <v>1.1192767950052029</v>
      </c>
      <c r="D536" s="23">
        <f t="shared" si="127"/>
        <v>430.25</v>
      </c>
      <c r="E536" s="23">
        <f t="shared" si="128"/>
        <v>384.4</v>
      </c>
      <c r="F536" s="127">
        <f t="shared" si="129"/>
        <v>21512.5</v>
      </c>
      <c r="G536" s="127">
        <f t="shared" si="130"/>
        <v>57660</v>
      </c>
      <c r="H536" s="6"/>
      <c r="I536" s="3"/>
      <c r="J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T536" s="89"/>
      <c r="AU536" s="89"/>
      <c r="AX536" s="125">
        <v>34925</v>
      </c>
      <c r="AY536" s="59">
        <f t="shared" si="135"/>
        <v>1.1192767950052029</v>
      </c>
      <c r="AZ536" s="59">
        <f>BI536*K36</f>
        <v>21512.5</v>
      </c>
      <c r="BA536" s="59"/>
      <c r="BB536" s="59"/>
      <c r="BC536" s="59">
        <f>K41*BJ536</f>
        <v>57660</v>
      </c>
      <c r="BD536" s="59"/>
      <c r="BE536" s="59"/>
      <c r="BF536" s="59">
        <f t="shared" si="131"/>
        <v>36147.5</v>
      </c>
      <c r="BG536" s="60">
        <f>(AY536=AY2099)*AX536</f>
        <v>0</v>
      </c>
      <c r="BH536" s="60">
        <f>(AY536=AY2101)*AX536</f>
        <v>0</v>
      </c>
      <c r="BI536" s="89">
        <v>430.25</v>
      </c>
      <c r="BJ536" s="89">
        <v>384.4</v>
      </c>
      <c r="BK536" s="59">
        <f t="shared" si="132"/>
        <v>338852.43795999995</v>
      </c>
      <c r="BL536" s="60">
        <f>(BK536=BK2101)*AX536</f>
        <v>0</v>
      </c>
      <c r="BM536" s="85">
        <f>(BK536=BK2101)*AY536</f>
        <v>0</v>
      </c>
      <c r="BN536" s="85">
        <f t="shared" si="133"/>
        <v>0</v>
      </c>
      <c r="BO536" s="85">
        <f t="shared" si="134"/>
        <v>0</v>
      </c>
      <c r="BP536" s="60">
        <f>(BK536=BK2099)*AX536</f>
        <v>0</v>
      </c>
      <c r="BQ536" s="64">
        <f>(BK536=BK2099)*AY536</f>
        <v>0</v>
      </c>
      <c r="BR536" s="85">
        <f t="shared" si="136"/>
        <v>0</v>
      </c>
      <c r="BS536" s="85">
        <f t="shared" si="137"/>
        <v>0</v>
      </c>
      <c r="BT536" s="59">
        <f>(J19-BI536)*J10</f>
        <v>-165987.50594</v>
      </c>
      <c r="BU536" s="59">
        <f>(J21-BJ536)*J12</f>
        <v>504839.94389999995</v>
      </c>
      <c r="BV536" s="66"/>
      <c r="BW536" s="66"/>
      <c r="BX536" s="67"/>
      <c r="BY536" s="67"/>
      <c r="BZ536" s="67"/>
      <c r="CE536" s="92"/>
      <c r="CF536" s="76"/>
      <c r="CH536" s="67"/>
      <c r="CI536" s="67"/>
      <c r="CJ536" s="67"/>
      <c r="CK536" s="67"/>
      <c r="CL536" s="1"/>
      <c r="CM536" s="1"/>
      <c r="CT536" s="3"/>
      <c r="CU536" s="3"/>
      <c r="CV536" s="3"/>
      <c r="CW536" s="3"/>
      <c r="CX536" s="3"/>
      <c r="CY536" s="3"/>
      <c r="CZ536" s="3"/>
      <c r="DA536" s="3"/>
      <c r="DB536" s="3"/>
      <c r="DC536" s="3"/>
      <c r="DD536" s="3"/>
      <c r="DE536" s="3"/>
      <c r="DF536" s="3"/>
      <c r="DG536" s="3"/>
      <c r="DH536" s="3"/>
      <c r="DI536" s="3"/>
      <c r="DJ536" s="3"/>
      <c r="DK536" s="3"/>
      <c r="DL536" s="3"/>
      <c r="DM536" s="3"/>
      <c r="DN536" s="3"/>
      <c r="DO536" s="3"/>
      <c r="DP536" s="3"/>
      <c r="DQ536" s="3"/>
      <c r="DR536" s="3"/>
      <c r="DS536" s="3"/>
    </row>
    <row r="537" spans="2:123" ht="21" customHeight="1" x14ac:dyDescent="0.25">
      <c r="B537" s="21">
        <f t="shared" si="125"/>
        <v>34932</v>
      </c>
      <c r="C537" s="22">
        <f t="shared" si="126"/>
        <v>1.127284595300261</v>
      </c>
      <c r="D537" s="23">
        <f t="shared" si="127"/>
        <v>431.75</v>
      </c>
      <c r="E537" s="23">
        <f t="shared" si="128"/>
        <v>383</v>
      </c>
      <c r="F537" s="127">
        <f t="shared" si="129"/>
        <v>21587.5</v>
      </c>
      <c r="G537" s="127">
        <f t="shared" si="130"/>
        <v>57450</v>
      </c>
      <c r="H537" s="6"/>
      <c r="I537" s="3"/>
      <c r="J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T537" s="89"/>
      <c r="AU537" s="89"/>
      <c r="AX537" s="125">
        <v>34932</v>
      </c>
      <c r="AY537" s="59">
        <f t="shared" si="135"/>
        <v>1.127284595300261</v>
      </c>
      <c r="AZ537" s="59">
        <f>BI537*K36</f>
        <v>21587.5</v>
      </c>
      <c r="BA537" s="59"/>
      <c r="BB537" s="59"/>
      <c r="BC537" s="59">
        <f>K41*BJ537</f>
        <v>57450</v>
      </c>
      <c r="BD537" s="59"/>
      <c r="BE537" s="59"/>
      <c r="BF537" s="59">
        <f t="shared" si="131"/>
        <v>35862.5</v>
      </c>
      <c r="BG537" s="60">
        <f>(AY537=AY2099)*AX537</f>
        <v>0</v>
      </c>
      <c r="BH537" s="60">
        <f>(AY537=AY2101)*AX537</f>
        <v>0</v>
      </c>
      <c r="BI537" s="89">
        <v>431.75</v>
      </c>
      <c r="BJ537" s="89">
        <v>383</v>
      </c>
      <c r="BK537" s="59">
        <f t="shared" si="132"/>
        <v>339137.43795999995</v>
      </c>
      <c r="BL537" s="60">
        <f>(BK537=BK2101)*AX537</f>
        <v>0</v>
      </c>
      <c r="BM537" s="85">
        <f>(BK537=BK2101)*AY537</f>
        <v>0</v>
      </c>
      <c r="BN537" s="85">
        <f t="shared" si="133"/>
        <v>0</v>
      </c>
      <c r="BO537" s="85">
        <f t="shared" si="134"/>
        <v>0</v>
      </c>
      <c r="BP537" s="60">
        <f>(BK537=BK2099)*AX537</f>
        <v>0</v>
      </c>
      <c r="BQ537" s="64">
        <f>(BK537=BK2099)*AY537</f>
        <v>0</v>
      </c>
      <c r="BR537" s="85">
        <f t="shared" si="136"/>
        <v>0</v>
      </c>
      <c r="BS537" s="85">
        <f t="shared" si="137"/>
        <v>0</v>
      </c>
      <c r="BT537" s="59">
        <f>(J19-BI537)*J10</f>
        <v>-165912.50594</v>
      </c>
      <c r="BU537" s="59">
        <f>(J21-BJ537)*J12</f>
        <v>505049.94389999995</v>
      </c>
      <c r="BV537" s="66"/>
      <c r="BW537" s="66"/>
      <c r="BX537" s="67"/>
      <c r="BY537" s="67"/>
      <c r="BZ537" s="67"/>
      <c r="CE537" s="92"/>
      <c r="CF537" s="76"/>
      <c r="CH537" s="67"/>
      <c r="CI537" s="67"/>
      <c r="CJ537" s="67"/>
      <c r="CK537" s="67"/>
      <c r="CL537" s="1"/>
      <c r="CM537" s="1"/>
      <c r="CT537" s="3"/>
      <c r="CU537" s="3"/>
      <c r="CV537" s="3"/>
      <c r="CW537" s="3"/>
      <c r="CX537" s="3"/>
      <c r="CY537" s="3"/>
      <c r="CZ537" s="3"/>
      <c r="DA537" s="3"/>
      <c r="DB537" s="3"/>
      <c r="DC537" s="3"/>
      <c r="DD537" s="3"/>
      <c r="DE537" s="3"/>
      <c r="DF537" s="3"/>
      <c r="DG537" s="3"/>
      <c r="DH537" s="3"/>
      <c r="DI537" s="3"/>
      <c r="DJ537" s="3"/>
      <c r="DK537" s="3"/>
      <c r="DL537" s="3"/>
      <c r="DM537" s="3"/>
      <c r="DN537" s="3"/>
      <c r="DO537" s="3"/>
      <c r="DP537" s="3"/>
      <c r="DQ537" s="3"/>
      <c r="DR537" s="3"/>
      <c r="DS537" s="3"/>
    </row>
    <row r="538" spans="2:123" ht="21" customHeight="1" x14ac:dyDescent="0.25">
      <c r="B538" s="21">
        <f t="shared" si="125"/>
        <v>34939</v>
      </c>
      <c r="C538" s="22">
        <f t="shared" si="126"/>
        <v>1.1277602523659307</v>
      </c>
      <c r="D538" s="23">
        <f t="shared" si="127"/>
        <v>429</v>
      </c>
      <c r="E538" s="23">
        <f t="shared" si="128"/>
        <v>380.4</v>
      </c>
      <c r="F538" s="127">
        <f t="shared" si="129"/>
        <v>21450</v>
      </c>
      <c r="G538" s="127">
        <f t="shared" si="130"/>
        <v>57060</v>
      </c>
      <c r="H538" s="6"/>
      <c r="I538" s="3"/>
      <c r="J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T538" s="89"/>
      <c r="AU538" s="89"/>
      <c r="AX538" s="125">
        <v>34939</v>
      </c>
      <c r="AY538" s="59">
        <f t="shared" si="135"/>
        <v>1.1277602523659307</v>
      </c>
      <c r="AZ538" s="59">
        <f>BI538*K36</f>
        <v>21450</v>
      </c>
      <c r="BA538" s="59"/>
      <c r="BB538" s="59"/>
      <c r="BC538" s="59">
        <f>K41*BJ538</f>
        <v>57060</v>
      </c>
      <c r="BD538" s="59"/>
      <c r="BE538" s="59"/>
      <c r="BF538" s="59">
        <f t="shared" si="131"/>
        <v>35610</v>
      </c>
      <c r="BG538" s="60">
        <f>(AY538=AY2099)*AX538</f>
        <v>0</v>
      </c>
      <c r="BH538" s="60">
        <f>(AY538=AY2101)*AX538</f>
        <v>0</v>
      </c>
      <c r="BI538" s="89">
        <v>429</v>
      </c>
      <c r="BJ538" s="89">
        <v>380.4</v>
      </c>
      <c r="BK538" s="59">
        <f t="shared" si="132"/>
        <v>339389.93795999995</v>
      </c>
      <c r="BL538" s="60">
        <f>(BK538=BK2101)*AX538</f>
        <v>0</v>
      </c>
      <c r="BM538" s="85">
        <f>(BK538=BK2101)*AY538</f>
        <v>0</v>
      </c>
      <c r="BN538" s="85">
        <f t="shared" si="133"/>
        <v>0</v>
      </c>
      <c r="BO538" s="85">
        <f t="shared" si="134"/>
        <v>0</v>
      </c>
      <c r="BP538" s="60">
        <f>(BK538=BK2099)*AX538</f>
        <v>0</v>
      </c>
      <c r="BQ538" s="64">
        <f>(BK538=BK2099)*AY538</f>
        <v>0</v>
      </c>
      <c r="BR538" s="85">
        <f t="shared" si="136"/>
        <v>0</v>
      </c>
      <c r="BS538" s="85">
        <f t="shared" si="137"/>
        <v>0</v>
      </c>
      <c r="BT538" s="59">
        <f>(J19-BI538)*J10</f>
        <v>-166050.00594</v>
      </c>
      <c r="BU538" s="59">
        <f>(J21-BJ538)*J12</f>
        <v>505439.94389999995</v>
      </c>
      <c r="BV538" s="66"/>
      <c r="BW538" s="66"/>
      <c r="BX538" s="67"/>
      <c r="BY538" s="67"/>
      <c r="BZ538" s="67"/>
      <c r="CE538" s="92"/>
      <c r="CF538" s="76"/>
      <c r="CH538" s="67"/>
      <c r="CI538" s="67"/>
      <c r="CJ538" s="67"/>
      <c r="CK538" s="67"/>
      <c r="CL538" s="1"/>
      <c r="CM538" s="1"/>
      <c r="CT538" s="3"/>
      <c r="CU538" s="3"/>
      <c r="CV538" s="3"/>
      <c r="CW538" s="3"/>
      <c r="CX538" s="3"/>
      <c r="CY538" s="3"/>
      <c r="CZ538" s="3"/>
      <c r="DA538" s="3"/>
      <c r="DB538" s="3"/>
      <c r="DC538" s="3"/>
      <c r="DD538" s="3"/>
      <c r="DE538" s="3"/>
      <c r="DF538" s="3"/>
      <c r="DG538" s="3"/>
      <c r="DH538" s="3"/>
      <c r="DI538" s="3"/>
      <c r="DJ538" s="3"/>
      <c r="DK538" s="3"/>
      <c r="DL538" s="3"/>
      <c r="DM538" s="3"/>
      <c r="DN538" s="3"/>
      <c r="DO538" s="3"/>
      <c r="DP538" s="3"/>
      <c r="DQ538" s="3"/>
      <c r="DR538" s="3"/>
      <c r="DS538" s="3"/>
    </row>
    <row r="539" spans="2:123" ht="21" customHeight="1" x14ac:dyDescent="0.25">
      <c r="B539" s="21">
        <f t="shared" si="125"/>
        <v>34946</v>
      </c>
      <c r="C539" s="22">
        <f t="shared" si="126"/>
        <v>1.1349934469200524</v>
      </c>
      <c r="D539" s="23">
        <f t="shared" si="127"/>
        <v>433</v>
      </c>
      <c r="E539" s="23">
        <f t="shared" si="128"/>
        <v>381.5</v>
      </c>
      <c r="F539" s="127">
        <f t="shared" si="129"/>
        <v>21650</v>
      </c>
      <c r="G539" s="127">
        <f t="shared" si="130"/>
        <v>57225</v>
      </c>
      <c r="H539" s="6"/>
      <c r="I539" s="3"/>
      <c r="J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T539" s="89"/>
      <c r="AU539" s="89"/>
      <c r="AX539" s="125">
        <v>34946</v>
      </c>
      <c r="AY539" s="59">
        <f t="shared" si="135"/>
        <v>1.1349934469200524</v>
      </c>
      <c r="AZ539" s="59">
        <f>BI539*K36</f>
        <v>21650</v>
      </c>
      <c r="BA539" s="59"/>
      <c r="BB539" s="59"/>
      <c r="BC539" s="59">
        <f>K41*BJ539</f>
        <v>57225</v>
      </c>
      <c r="BD539" s="59"/>
      <c r="BE539" s="59"/>
      <c r="BF539" s="59">
        <f t="shared" si="131"/>
        <v>35575</v>
      </c>
      <c r="BG539" s="60">
        <f>(AY539=AY2099)*AX539</f>
        <v>0</v>
      </c>
      <c r="BH539" s="60">
        <f>(AY539=AY2101)*AX539</f>
        <v>0</v>
      </c>
      <c r="BI539" s="89">
        <v>433</v>
      </c>
      <c r="BJ539" s="89">
        <v>381.5</v>
      </c>
      <c r="BK539" s="59">
        <f t="shared" si="132"/>
        <v>339424.93795999995</v>
      </c>
      <c r="BL539" s="60">
        <f>(BK539=BK2101)*AX539</f>
        <v>0</v>
      </c>
      <c r="BM539" s="85">
        <f>(BK539=BK2101)*AY539</f>
        <v>0</v>
      </c>
      <c r="BN539" s="85">
        <f t="shared" si="133"/>
        <v>0</v>
      </c>
      <c r="BO539" s="85">
        <f t="shared" si="134"/>
        <v>0</v>
      </c>
      <c r="BP539" s="60">
        <f>(BK539=BK2099)*AX539</f>
        <v>0</v>
      </c>
      <c r="BQ539" s="64">
        <f>(BK539=BK2099)*AY539</f>
        <v>0</v>
      </c>
      <c r="BR539" s="85">
        <f t="shared" si="136"/>
        <v>0</v>
      </c>
      <c r="BS539" s="85">
        <f t="shared" si="137"/>
        <v>0</v>
      </c>
      <c r="BT539" s="59">
        <f>(J19-BI539)*J10</f>
        <v>-165850.00594</v>
      </c>
      <c r="BU539" s="59">
        <f>(J21-BJ539)*J12</f>
        <v>505274.94389999995</v>
      </c>
      <c r="BV539" s="66"/>
      <c r="BW539" s="66"/>
      <c r="BX539" s="67"/>
      <c r="BY539" s="67"/>
      <c r="BZ539" s="67"/>
      <c r="CE539" s="92"/>
      <c r="CF539" s="76"/>
      <c r="CH539" s="67"/>
      <c r="CI539" s="67"/>
      <c r="CJ539" s="67"/>
      <c r="CK539" s="67"/>
      <c r="CL539" s="1"/>
      <c r="CM539" s="1"/>
      <c r="CT539" s="3"/>
      <c r="CU539" s="3"/>
      <c r="CV539" s="3"/>
      <c r="CW539" s="3"/>
      <c r="CX539" s="3"/>
      <c r="CY539" s="3"/>
      <c r="CZ539" s="3"/>
      <c r="DA539" s="3"/>
      <c r="DB539" s="3"/>
      <c r="DC539" s="3"/>
      <c r="DD539" s="3"/>
      <c r="DE539" s="3"/>
      <c r="DF539" s="3"/>
      <c r="DG539" s="3"/>
      <c r="DH539" s="3"/>
      <c r="DI539" s="3"/>
      <c r="DJ539" s="3"/>
      <c r="DK539" s="3"/>
      <c r="DL539" s="3"/>
      <c r="DM539" s="3"/>
      <c r="DN539" s="3"/>
      <c r="DO539" s="3"/>
      <c r="DP539" s="3"/>
      <c r="DQ539" s="3"/>
      <c r="DR539" s="3"/>
      <c r="DS539" s="3"/>
    </row>
    <row r="540" spans="2:123" ht="21" customHeight="1" x14ac:dyDescent="0.25">
      <c r="B540" s="21">
        <f t="shared" si="125"/>
        <v>34953</v>
      </c>
      <c r="C540" s="22">
        <f t="shared" si="126"/>
        <v>1.1377829820452772</v>
      </c>
      <c r="D540" s="23">
        <f t="shared" si="127"/>
        <v>437.25</v>
      </c>
      <c r="E540" s="23">
        <f t="shared" si="128"/>
        <v>384.3</v>
      </c>
      <c r="F540" s="127">
        <f t="shared" si="129"/>
        <v>21862.5</v>
      </c>
      <c r="G540" s="127">
        <f t="shared" si="130"/>
        <v>57645</v>
      </c>
      <c r="H540" s="6"/>
      <c r="I540" s="3"/>
      <c r="J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T540" s="89"/>
      <c r="AU540" s="89"/>
      <c r="AX540" s="125">
        <v>34953</v>
      </c>
      <c r="AY540" s="59">
        <f t="shared" si="135"/>
        <v>1.1377829820452772</v>
      </c>
      <c r="AZ540" s="59">
        <f>BI540*K36</f>
        <v>21862.5</v>
      </c>
      <c r="BA540" s="59"/>
      <c r="BB540" s="59"/>
      <c r="BC540" s="59">
        <f>K41*BJ540</f>
        <v>57645</v>
      </c>
      <c r="BD540" s="59"/>
      <c r="BE540" s="59"/>
      <c r="BF540" s="59">
        <f t="shared" si="131"/>
        <v>35782.5</v>
      </c>
      <c r="BG540" s="60">
        <f>(AY540=AY2099)*AX540</f>
        <v>0</v>
      </c>
      <c r="BH540" s="60">
        <f>(AY540=AY2101)*AX540</f>
        <v>0</v>
      </c>
      <c r="BI540" s="89">
        <v>437.25</v>
      </c>
      <c r="BJ540" s="89">
        <v>384.3</v>
      </c>
      <c r="BK540" s="59">
        <f t="shared" si="132"/>
        <v>339217.43795999995</v>
      </c>
      <c r="BL540" s="60">
        <f>(BK540=BK2101)*AX540</f>
        <v>0</v>
      </c>
      <c r="BM540" s="85">
        <f>(BK540=BK2101)*AY540</f>
        <v>0</v>
      </c>
      <c r="BN540" s="85">
        <f t="shared" si="133"/>
        <v>0</v>
      </c>
      <c r="BO540" s="85">
        <f t="shared" si="134"/>
        <v>0</v>
      </c>
      <c r="BP540" s="60">
        <f>(BK540=BK2099)*AX540</f>
        <v>0</v>
      </c>
      <c r="BQ540" s="64">
        <f>(BK540=BK2099)*AY540</f>
        <v>0</v>
      </c>
      <c r="BR540" s="85">
        <f t="shared" si="136"/>
        <v>0</v>
      </c>
      <c r="BS540" s="85">
        <f t="shared" si="137"/>
        <v>0</v>
      </c>
      <c r="BT540" s="59">
        <f>(J19-BI540)*J10</f>
        <v>-165637.50594</v>
      </c>
      <c r="BU540" s="59">
        <f>(J21-BJ540)*J12</f>
        <v>504854.94389999995</v>
      </c>
      <c r="BV540" s="66"/>
      <c r="BW540" s="66"/>
      <c r="BX540" s="67"/>
      <c r="BY540" s="67"/>
      <c r="BZ540" s="67"/>
      <c r="CE540" s="92"/>
      <c r="CF540" s="76"/>
      <c r="CH540" s="67"/>
      <c r="CI540" s="67"/>
      <c r="CJ540" s="67"/>
      <c r="CK540" s="67"/>
      <c r="CL540" s="1"/>
      <c r="CM540" s="1"/>
      <c r="CT540" s="3"/>
      <c r="CU540" s="3"/>
      <c r="CV540" s="3"/>
      <c r="CW540" s="3"/>
      <c r="CX540" s="3"/>
      <c r="CY540" s="3"/>
      <c r="CZ540" s="3"/>
      <c r="DA540" s="3"/>
      <c r="DB540" s="3"/>
      <c r="DC540" s="3"/>
      <c r="DD540" s="3"/>
      <c r="DE540" s="3"/>
      <c r="DF540" s="3"/>
      <c r="DG540" s="3"/>
      <c r="DH540" s="3"/>
      <c r="DI540" s="3"/>
      <c r="DJ540" s="3"/>
      <c r="DK540" s="3"/>
      <c r="DL540" s="3"/>
      <c r="DM540" s="3"/>
      <c r="DN540" s="3"/>
      <c r="DO540" s="3"/>
      <c r="DP540" s="3"/>
      <c r="DQ540" s="3"/>
      <c r="DR540" s="3"/>
      <c r="DS540" s="3"/>
    </row>
    <row r="541" spans="2:123" ht="21" customHeight="1" x14ac:dyDescent="0.25">
      <c r="B541" s="21">
        <f t="shared" si="125"/>
        <v>34960</v>
      </c>
      <c r="C541" s="22">
        <f t="shared" si="126"/>
        <v>1.1087866108786613</v>
      </c>
      <c r="D541" s="23">
        <f t="shared" si="127"/>
        <v>424</v>
      </c>
      <c r="E541" s="23">
        <f t="shared" si="128"/>
        <v>382.4</v>
      </c>
      <c r="F541" s="127">
        <f t="shared" si="129"/>
        <v>21200</v>
      </c>
      <c r="G541" s="127">
        <f t="shared" si="130"/>
        <v>57360</v>
      </c>
      <c r="H541" s="6"/>
      <c r="I541" s="3"/>
      <c r="J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T541" s="89"/>
      <c r="AU541" s="89"/>
      <c r="AX541" s="125">
        <v>34960</v>
      </c>
      <c r="AY541" s="59">
        <f t="shared" si="135"/>
        <v>1.1087866108786613</v>
      </c>
      <c r="AZ541" s="59">
        <f>BI541*K36</f>
        <v>21200</v>
      </c>
      <c r="BA541" s="59"/>
      <c r="BB541" s="59"/>
      <c r="BC541" s="59">
        <f>K41*BJ541</f>
        <v>57360</v>
      </c>
      <c r="BD541" s="59"/>
      <c r="BE541" s="59"/>
      <c r="BF541" s="59">
        <f t="shared" si="131"/>
        <v>36160</v>
      </c>
      <c r="BG541" s="60">
        <f>(AY541=AY2099)*AX541</f>
        <v>0</v>
      </c>
      <c r="BH541" s="60">
        <f>(AY541=AY2101)*AX541</f>
        <v>0</v>
      </c>
      <c r="BI541" s="89">
        <v>424</v>
      </c>
      <c r="BJ541" s="89">
        <v>382.4</v>
      </c>
      <c r="BK541" s="59">
        <f t="shared" si="132"/>
        <v>338839.93795999995</v>
      </c>
      <c r="BL541" s="60">
        <f>(BK541=BK2101)*AX541</f>
        <v>0</v>
      </c>
      <c r="BM541" s="85">
        <f>(BK541=BK2101)*AY541</f>
        <v>0</v>
      </c>
      <c r="BN541" s="85">
        <f t="shared" si="133"/>
        <v>0</v>
      </c>
      <c r="BO541" s="85">
        <f t="shared" si="134"/>
        <v>0</v>
      </c>
      <c r="BP541" s="60">
        <f>(BK541=BK2099)*AX541</f>
        <v>0</v>
      </c>
      <c r="BQ541" s="64">
        <f>(BK541=BK2099)*AY541</f>
        <v>0</v>
      </c>
      <c r="BR541" s="85">
        <f t="shared" si="136"/>
        <v>0</v>
      </c>
      <c r="BS541" s="85">
        <f t="shared" si="137"/>
        <v>0</v>
      </c>
      <c r="BT541" s="59">
        <f>(J19-BI541)*J10</f>
        <v>-166300.00594</v>
      </c>
      <c r="BU541" s="59">
        <f>(J21-BJ541)*J12</f>
        <v>505139.94389999995</v>
      </c>
      <c r="BV541" s="66"/>
      <c r="BW541" s="66"/>
      <c r="BX541" s="67"/>
      <c r="BY541" s="67"/>
      <c r="BZ541" s="67"/>
      <c r="CE541" s="92"/>
      <c r="CF541" s="76"/>
      <c r="CH541" s="67"/>
      <c r="CI541" s="67"/>
      <c r="CJ541" s="67"/>
      <c r="CK541" s="67"/>
      <c r="CL541" s="1"/>
      <c r="CM541" s="1"/>
      <c r="CT541" s="3"/>
      <c r="CU541" s="3"/>
      <c r="CV541" s="3"/>
      <c r="CW541" s="3"/>
      <c r="CX541" s="3"/>
      <c r="CY541" s="3"/>
      <c r="CZ541" s="3"/>
      <c r="DA541" s="3"/>
      <c r="DB541" s="3"/>
      <c r="DC541" s="3"/>
      <c r="DD541" s="3"/>
      <c r="DE541" s="3"/>
      <c r="DF541" s="3"/>
      <c r="DG541" s="3"/>
      <c r="DH541" s="3"/>
      <c r="DI541" s="3"/>
      <c r="DJ541" s="3"/>
      <c r="DK541" s="3"/>
      <c r="DL541" s="3"/>
      <c r="DM541" s="3"/>
      <c r="DN541" s="3"/>
      <c r="DO541" s="3"/>
      <c r="DP541" s="3"/>
      <c r="DQ541" s="3"/>
      <c r="DR541" s="3"/>
      <c r="DS541" s="3"/>
    </row>
    <row r="542" spans="2:123" ht="21" customHeight="1" x14ac:dyDescent="0.25">
      <c r="B542" s="21">
        <f t="shared" si="125"/>
        <v>34967</v>
      </c>
      <c r="C542" s="22">
        <f t="shared" si="126"/>
        <v>1.1048786851030523</v>
      </c>
      <c r="D542" s="23">
        <f t="shared" si="127"/>
        <v>423.5</v>
      </c>
      <c r="E542" s="23">
        <f t="shared" si="128"/>
        <v>383.3</v>
      </c>
      <c r="F542" s="127">
        <f t="shared" si="129"/>
        <v>21175</v>
      </c>
      <c r="G542" s="127">
        <f t="shared" si="130"/>
        <v>57495</v>
      </c>
      <c r="H542" s="6"/>
      <c r="I542" s="3"/>
      <c r="J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T542" s="89"/>
      <c r="AU542" s="89"/>
      <c r="AX542" s="125">
        <v>34967</v>
      </c>
      <c r="AY542" s="59">
        <f t="shared" si="135"/>
        <v>1.1048786851030523</v>
      </c>
      <c r="AZ542" s="59">
        <f>BI542*K36</f>
        <v>21175</v>
      </c>
      <c r="BA542" s="59"/>
      <c r="BB542" s="59"/>
      <c r="BC542" s="59">
        <f>K41*BJ542</f>
        <v>57495</v>
      </c>
      <c r="BD542" s="59"/>
      <c r="BE542" s="59"/>
      <c r="BF542" s="59">
        <f t="shared" si="131"/>
        <v>36320</v>
      </c>
      <c r="BG542" s="60">
        <f>(AY542=AY2099)*AX542</f>
        <v>0</v>
      </c>
      <c r="BH542" s="60">
        <f>(AY542=AY2101)*AX542</f>
        <v>0</v>
      </c>
      <c r="BI542" s="89">
        <v>423.5</v>
      </c>
      <c r="BJ542" s="89">
        <v>383.3</v>
      </c>
      <c r="BK542" s="59">
        <f t="shared" si="132"/>
        <v>338679.93795999995</v>
      </c>
      <c r="BL542" s="60">
        <f>(BK542=BK2101)*AX542</f>
        <v>0</v>
      </c>
      <c r="BM542" s="85">
        <f>(BK542=BK2101)*AY542</f>
        <v>0</v>
      </c>
      <c r="BN542" s="85">
        <f t="shared" si="133"/>
        <v>0</v>
      </c>
      <c r="BO542" s="85">
        <f t="shared" si="134"/>
        <v>0</v>
      </c>
      <c r="BP542" s="60">
        <f>(BK542=BK2099)*AX542</f>
        <v>0</v>
      </c>
      <c r="BQ542" s="64">
        <f>(BK542=BK2099)*AY542</f>
        <v>0</v>
      </c>
      <c r="BR542" s="85">
        <f t="shared" si="136"/>
        <v>0</v>
      </c>
      <c r="BS542" s="85">
        <f t="shared" si="137"/>
        <v>0</v>
      </c>
      <c r="BT542" s="59">
        <f>(J19-BI542)*J10</f>
        <v>-166325.00594</v>
      </c>
      <c r="BU542" s="59">
        <f>(J21-BJ542)*J12</f>
        <v>505004.94389999995</v>
      </c>
      <c r="BV542" s="66"/>
      <c r="BW542" s="66"/>
      <c r="BX542" s="67"/>
      <c r="BY542" s="67"/>
      <c r="BZ542" s="67"/>
      <c r="CE542" s="92"/>
      <c r="CF542" s="76"/>
      <c r="CH542" s="67"/>
      <c r="CI542" s="67"/>
      <c r="CJ542" s="67"/>
      <c r="CK542" s="67"/>
      <c r="CL542" s="1"/>
      <c r="CM542" s="1"/>
      <c r="CT542" s="3"/>
      <c r="CU542" s="3"/>
      <c r="CV542" s="3"/>
      <c r="CW542" s="3"/>
      <c r="CX542" s="3"/>
      <c r="CY542" s="3"/>
      <c r="CZ542" s="3"/>
      <c r="DA542" s="3"/>
      <c r="DB542" s="3"/>
      <c r="DC542" s="3"/>
      <c r="DD542" s="3"/>
      <c r="DE542" s="3"/>
      <c r="DF542" s="3"/>
      <c r="DG542" s="3"/>
      <c r="DH542" s="3"/>
      <c r="DI542" s="3"/>
      <c r="DJ542" s="3"/>
      <c r="DK542" s="3"/>
      <c r="DL542" s="3"/>
      <c r="DM542" s="3"/>
      <c r="DN542" s="3"/>
      <c r="DO542" s="3"/>
      <c r="DP542" s="3"/>
      <c r="DQ542" s="3"/>
      <c r="DR542" s="3"/>
      <c r="DS542" s="3"/>
    </row>
    <row r="543" spans="2:123" ht="21" customHeight="1" x14ac:dyDescent="0.25">
      <c r="B543" s="21">
        <f t="shared" si="125"/>
        <v>34974</v>
      </c>
      <c r="C543" s="22">
        <f t="shared" si="126"/>
        <v>1.0760897937875227</v>
      </c>
      <c r="D543" s="23">
        <f t="shared" si="127"/>
        <v>412.25</v>
      </c>
      <c r="E543" s="23">
        <f t="shared" si="128"/>
        <v>383.1</v>
      </c>
      <c r="F543" s="127">
        <f t="shared" si="129"/>
        <v>20612.5</v>
      </c>
      <c r="G543" s="127">
        <f t="shared" si="130"/>
        <v>57465</v>
      </c>
      <c r="H543" s="6"/>
      <c r="I543" s="3"/>
      <c r="J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T543" s="89"/>
      <c r="AU543" s="89"/>
      <c r="AX543" s="125">
        <v>34974</v>
      </c>
      <c r="AY543" s="59">
        <f t="shared" si="135"/>
        <v>1.0760897937875227</v>
      </c>
      <c r="AZ543" s="59">
        <f>BI543*K36</f>
        <v>20612.5</v>
      </c>
      <c r="BA543" s="59"/>
      <c r="BB543" s="59"/>
      <c r="BC543" s="59">
        <f>K41*BJ543</f>
        <v>57465</v>
      </c>
      <c r="BD543" s="59"/>
      <c r="BE543" s="59"/>
      <c r="BF543" s="59">
        <f t="shared" si="131"/>
        <v>36852.5</v>
      </c>
      <c r="BG543" s="60">
        <f>(AY543=AY2099)*AX543</f>
        <v>0</v>
      </c>
      <c r="BH543" s="60">
        <f>(AY543=AY2101)*AX543</f>
        <v>0</v>
      </c>
      <c r="BI543" s="89">
        <v>412.25</v>
      </c>
      <c r="BJ543" s="89">
        <v>383.1</v>
      </c>
      <c r="BK543" s="59">
        <f t="shared" si="132"/>
        <v>338147.43796000001</v>
      </c>
      <c r="BL543" s="60">
        <f>(BK543=BK2101)*AX543</f>
        <v>0</v>
      </c>
      <c r="BM543" s="85">
        <f>(BK543=BK2101)*AY543</f>
        <v>0</v>
      </c>
      <c r="BN543" s="85">
        <f t="shared" si="133"/>
        <v>0</v>
      </c>
      <c r="BO543" s="85">
        <f t="shared" si="134"/>
        <v>0</v>
      </c>
      <c r="BP543" s="60">
        <f>(BK543=BK2099)*AX543</f>
        <v>0</v>
      </c>
      <c r="BQ543" s="64">
        <f>(BK543=BK2099)*AY543</f>
        <v>0</v>
      </c>
      <c r="BR543" s="85">
        <f t="shared" si="136"/>
        <v>0</v>
      </c>
      <c r="BS543" s="85">
        <f t="shared" si="137"/>
        <v>0</v>
      </c>
      <c r="BT543" s="59">
        <f>(J19-BI543)*J10</f>
        <v>-166887.50594</v>
      </c>
      <c r="BU543" s="59">
        <f>(J21-BJ543)*J12</f>
        <v>505034.94390000001</v>
      </c>
      <c r="BV543" s="66"/>
      <c r="BW543" s="66"/>
      <c r="BX543" s="67"/>
      <c r="BY543" s="67"/>
      <c r="BZ543" s="67"/>
      <c r="CE543" s="92"/>
      <c r="CF543" s="76"/>
      <c r="CH543" s="67"/>
      <c r="CI543" s="67"/>
      <c r="CJ543" s="67"/>
      <c r="CK543" s="67"/>
      <c r="CL543" s="1"/>
      <c r="CM543" s="1"/>
      <c r="CT543" s="3"/>
      <c r="CU543" s="3"/>
      <c r="CV543" s="3"/>
      <c r="CW543" s="3"/>
      <c r="CX543" s="3"/>
      <c r="CY543" s="3"/>
      <c r="CZ543" s="3"/>
      <c r="DA543" s="3"/>
      <c r="DB543" s="3"/>
      <c r="DC543" s="3"/>
      <c r="DD543" s="3"/>
      <c r="DE543" s="3"/>
      <c r="DF543" s="3"/>
      <c r="DG543" s="3"/>
      <c r="DH543" s="3"/>
      <c r="DI543" s="3"/>
      <c r="DJ543" s="3"/>
      <c r="DK543" s="3"/>
      <c r="DL543" s="3"/>
      <c r="DM543" s="3"/>
      <c r="DN543" s="3"/>
      <c r="DO543" s="3"/>
      <c r="DP543" s="3"/>
      <c r="DQ543" s="3"/>
      <c r="DR543" s="3"/>
      <c r="DS543" s="3"/>
    </row>
    <row r="544" spans="2:123" ht="21" customHeight="1" x14ac:dyDescent="0.25">
      <c r="B544" s="21">
        <f t="shared" si="125"/>
        <v>34981</v>
      </c>
      <c r="C544" s="22">
        <f t="shared" si="126"/>
        <v>1.076171875</v>
      </c>
      <c r="D544" s="23">
        <f t="shared" si="127"/>
        <v>413.25</v>
      </c>
      <c r="E544" s="23">
        <f t="shared" si="128"/>
        <v>384</v>
      </c>
      <c r="F544" s="127">
        <f t="shared" si="129"/>
        <v>20662.5</v>
      </c>
      <c r="G544" s="127">
        <f t="shared" si="130"/>
        <v>57600</v>
      </c>
      <c r="H544" s="6"/>
      <c r="I544" s="3"/>
      <c r="J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T544" s="89"/>
      <c r="AU544" s="89"/>
      <c r="AX544" s="125">
        <v>34981</v>
      </c>
      <c r="AY544" s="59">
        <f t="shared" si="135"/>
        <v>1.076171875</v>
      </c>
      <c r="AZ544" s="59">
        <f>BI544*K36</f>
        <v>20662.5</v>
      </c>
      <c r="BA544" s="59"/>
      <c r="BB544" s="59"/>
      <c r="BC544" s="59">
        <f>K41*BJ544</f>
        <v>57600</v>
      </c>
      <c r="BD544" s="59"/>
      <c r="BE544" s="59"/>
      <c r="BF544" s="59">
        <f t="shared" si="131"/>
        <v>36937.5</v>
      </c>
      <c r="BG544" s="60">
        <f>(AY544=AY2099)*AX544</f>
        <v>0</v>
      </c>
      <c r="BH544" s="60">
        <f>(AY544=AY2101)*AX544</f>
        <v>0</v>
      </c>
      <c r="BI544" s="89">
        <v>413.25</v>
      </c>
      <c r="BJ544" s="89">
        <v>384</v>
      </c>
      <c r="BK544" s="59">
        <f t="shared" si="132"/>
        <v>338062.43795999995</v>
      </c>
      <c r="BL544" s="60">
        <f>(BK544=BK2101)*AX544</f>
        <v>0</v>
      </c>
      <c r="BM544" s="85">
        <f>(BK544=BK2101)*AY544</f>
        <v>0</v>
      </c>
      <c r="BN544" s="85">
        <f t="shared" si="133"/>
        <v>0</v>
      </c>
      <c r="BO544" s="85">
        <f t="shared" si="134"/>
        <v>0</v>
      </c>
      <c r="BP544" s="60">
        <f>(BK544=BK2099)*AX544</f>
        <v>0</v>
      </c>
      <c r="BQ544" s="64">
        <f>(BK544=BK2099)*AY544</f>
        <v>0</v>
      </c>
      <c r="BR544" s="85">
        <f t="shared" si="136"/>
        <v>0</v>
      </c>
      <c r="BS544" s="85">
        <f t="shared" si="137"/>
        <v>0</v>
      </c>
      <c r="BT544" s="59">
        <f>(J19-BI544)*J10</f>
        <v>-166837.50594</v>
      </c>
      <c r="BU544" s="59">
        <f>(J21-BJ544)*J12</f>
        <v>504899.94389999995</v>
      </c>
      <c r="BV544" s="66"/>
      <c r="BW544" s="66"/>
      <c r="BX544" s="67"/>
      <c r="BY544" s="67"/>
      <c r="BZ544" s="67"/>
      <c r="CE544" s="92"/>
      <c r="CF544" s="76"/>
      <c r="CH544" s="67"/>
      <c r="CI544" s="67"/>
      <c r="CJ544" s="67"/>
      <c r="CK544" s="67"/>
      <c r="CL544" s="1"/>
      <c r="CM544" s="1"/>
      <c r="CT544" s="3"/>
      <c r="CU544" s="3"/>
      <c r="CV544" s="3"/>
      <c r="CW544" s="3"/>
      <c r="CX544" s="3"/>
      <c r="CY544" s="3"/>
      <c r="CZ544" s="3"/>
      <c r="DA544" s="3"/>
      <c r="DB544" s="3"/>
      <c r="DC544" s="3"/>
      <c r="DD544" s="3"/>
      <c r="DE544" s="3"/>
      <c r="DF544" s="3"/>
      <c r="DG544" s="3"/>
      <c r="DH544" s="3"/>
      <c r="DI544" s="3"/>
      <c r="DJ544" s="3"/>
      <c r="DK544" s="3"/>
      <c r="DL544" s="3"/>
      <c r="DM544" s="3"/>
      <c r="DN544" s="3"/>
      <c r="DO544" s="3"/>
      <c r="DP544" s="3"/>
      <c r="DQ544" s="3"/>
      <c r="DR544" s="3"/>
      <c r="DS544" s="3"/>
    </row>
    <row r="545" spans="2:123" ht="21" customHeight="1" x14ac:dyDescent="0.25">
      <c r="B545" s="21">
        <f t="shared" si="125"/>
        <v>34988</v>
      </c>
      <c r="C545" s="22">
        <f t="shared" si="126"/>
        <v>1.0713164093169327</v>
      </c>
      <c r="D545" s="23">
        <f t="shared" si="127"/>
        <v>409.35</v>
      </c>
      <c r="E545" s="23">
        <f t="shared" si="128"/>
        <v>382.1</v>
      </c>
      <c r="F545" s="127">
        <f t="shared" si="129"/>
        <v>20467.5</v>
      </c>
      <c r="G545" s="127">
        <f t="shared" si="130"/>
        <v>57315</v>
      </c>
      <c r="H545" s="6"/>
      <c r="I545" s="3"/>
      <c r="J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T545" s="89"/>
      <c r="AU545" s="89"/>
      <c r="AX545" s="125">
        <v>34988</v>
      </c>
      <c r="AY545" s="59">
        <f t="shared" si="135"/>
        <v>1.0713164093169327</v>
      </c>
      <c r="AZ545" s="59">
        <f>BI545*K36</f>
        <v>20467.5</v>
      </c>
      <c r="BA545" s="59"/>
      <c r="BB545" s="59"/>
      <c r="BC545" s="59">
        <f>K41*BJ545</f>
        <v>57315</v>
      </c>
      <c r="BD545" s="59"/>
      <c r="BE545" s="59"/>
      <c r="BF545" s="59">
        <f t="shared" si="131"/>
        <v>36847.5</v>
      </c>
      <c r="BG545" s="60">
        <f>(AY545=AY2099)*AX545</f>
        <v>0</v>
      </c>
      <c r="BH545" s="60">
        <f>(AY545=AY2101)*AX545</f>
        <v>0</v>
      </c>
      <c r="BI545" s="89">
        <v>409.35</v>
      </c>
      <c r="BJ545" s="89">
        <v>382.1</v>
      </c>
      <c r="BK545" s="59">
        <f t="shared" si="132"/>
        <v>338152.43796000001</v>
      </c>
      <c r="BL545" s="60">
        <f>(BK545=BK2101)*AX545</f>
        <v>0</v>
      </c>
      <c r="BM545" s="85">
        <f>(BK545=BK2101)*AY545</f>
        <v>0</v>
      </c>
      <c r="BN545" s="85">
        <f t="shared" si="133"/>
        <v>0</v>
      </c>
      <c r="BO545" s="85">
        <f t="shared" si="134"/>
        <v>0</v>
      </c>
      <c r="BP545" s="60">
        <f>(BK545=BK2099)*AX545</f>
        <v>0</v>
      </c>
      <c r="BQ545" s="64">
        <f>(BK545=BK2099)*AY545</f>
        <v>0</v>
      </c>
      <c r="BR545" s="85">
        <f t="shared" si="136"/>
        <v>0</v>
      </c>
      <c r="BS545" s="85">
        <f t="shared" si="137"/>
        <v>0</v>
      </c>
      <c r="BT545" s="59">
        <f>(J19-BI545)*J10</f>
        <v>-167032.50594</v>
      </c>
      <c r="BU545" s="59">
        <f>(J21-BJ545)*J12</f>
        <v>505184.94390000001</v>
      </c>
      <c r="BV545" s="66"/>
      <c r="BW545" s="66"/>
      <c r="BX545" s="67"/>
      <c r="BY545" s="67"/>
      <c r="BZ545" s="67"/>
      <c r="CE545" s="92"/>
      <c r="CF545" s="76"/>
      <c r="CH545" s="67"/>
      <c r="CI545" s="67"/>
      <c r="CJ545" s="67"/>
      <c r="CK545" s="67"/>
      <c r="CL545" s="1"/>
      <c r="CM545" s="1"/>
      <c r="CT545" s="3"/>
      <c r="CU545" s="3"/>
      <c r="CV545" s="3"/>
      <c r="CW545" s="3"/>
      <c r="CX545" s="3"/>
      <c r="CY545" s="3"/>
      <c r="CZ545" s="3"/>
      <c r="DA545" s="3"/>
      <c r="DB545" s="3"/>
      <c r="DC545" s="3"/>
      <c r="DD545" s="3"/>
      <c r="DE545" s="3"/>
      <c r="DF545" s="3"/>
      <c r="DG545" s="3"/>
      <c r="DH545" s="3"/>
      <c r="DI545" s="3"/>
      <c r="DJ545" s="3"/>
      <c r="DK545" s="3"/>
      <c r="DL545" s="3"/>
      <c r="DM545" s="3"/>
      <c r="DN545" s="3"/>
      <c r="DO545" s="3"/>
      <c r="DP545" s="3"/>
      <c r="DQ545" s="3"/>
      <c r="DR545" s="3"/>
      <c r="DS545" s="3"/>
    </row>
    <row r="546" spans="2:123" ht="21" customHeight="1" x14ac:dyDescent="0.25">
      <c r="B546" s="21">
        <f t="shared" si="125"/>
        <v>34995</v>
      </c>
      <c r="C546" s="22">
        <f t="shared" si="126"/>
        <v>1.0738123282292893</v>
      </c>
      <c r="D546" s="23">
        <f t="shared" si="127"/>
        <v>410.25</v>
      </c>
      <c r="E546" s="23">
        <f t="shared" si="128"/>
        <v>382.05</v>
      </c>
      <c r="F546" s="127">
        <f t="shared" si="129"/>
        <v>20512.5</v>
      </c>
      <c r="G546" s="127">
        <f t="shared" si="130"/>
        <v>57307.5</v>
      </c>
      <c r="H546" s="6"/>
      <c r="I546" s="3"/>
      <c r="J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T546" s="89"/>
      <c r="AU546" s="89"/>
      <c r="AX546" s="125">
        <v>34995</v>
      </c>
      <c r="AY546" s="59">
        <f t="shared" si="135"/>
        <v>1.0738123282292893</v>
      </c>
      <c r="AZ546" s="59">
        <f>BI546*K36</f>
        <v>20512.5</v>
      </c>
      <c r="BA546" s="59"/>
      <c r="BB546" s="59"/>
      <c r="BC546" s="59">
        <f>K41*BJ546</f>
        <v>57307.5</v>
      </c>
      <c r="BD546" s="59"/>
      <c r="BE546" s="59"/>
      <c r="BF546" s="59">
        <f t="shared" si="131"/>
        <v>36795</v>
      </c>
      <c r="BG546" s="60">
        <f>(AY546=AY2099)*AX546</f>
        <v>0</v>
      </c>
      <c r="BH546" s="60">
        <f>(AY546=AY2101)*AX546</f>
        <v>0</v>
      </c>
      <c r="BI546" s="89">
        <v>410.25</v>
      </c>
      <c r="BJ546" s="89">
        <v>382.05</v>
      </c>
      <c r="BK546" s="59">
        <f t="shared" si="132"/>
        <v>338204.93795999995</v>
      </c>
      <c r="BL546" s="60">
        <f>(BK546=BK2101)*AX546</f>
        <v>0</v>
      </c>
      <c r="BM546" s="85">
        <f>(BK546=BK2101)*AY546</f>
        <v>0</v>
      </c>
      <c r="BN546" s="85">
        <f t="shared" si="133"/>
        <v>0</v>
      </c>
      <c r="BO546" s="85">
        <f t="shared" si="134"/>
        <v>0</v>
      </c>
      <c r="BP546" s="60">
        <f>(BK546=BK2099)*AX546</f>
        <v>0</v>
      </c>
      <c r="BQ546" s="64">
        <f>(BK546=BK2099)*AY546</f>
        <v>0</v>
      </c>
      <c r="BR546" s="85">
        <f t="shared" si="136"/>
        <v>0</v>
      </c>
      <c r="BS546" s="85">
        <f t="shared" si="137"/>
        <v>0</v>
      </c>
      <c r="BT546" s="59">
        <f>(J19-BI546)*J10</f>
        <v>-166987.50594</v>
      </c>
      <c r="BU546" s="59">
        <f>(J21-BJ546)*J12</f>
        <v>505192.44389999995</v>
      </c>
      <c r="BV546" s="66"/>
      <c r="BW546" s="66"/>
      <c r="BX546" s="67"/>
      <c r="BY546" s="67"/>
      <c r="BZ546" s="67"/>
      <c r="CE546" s="92"/>
      <c r="CF546" s="76"/>
      <c r="CH546" s="67"/>
      <c r="CI546" s="67"/>
      <c r="CJ546" s="67"/>
      <c r="CK546" s="67"/>
      <c r="CL546" s="1"/>
      <c r="CM546" s="1"/>
      <c r="CT546" s="3"/>
      <c r="CU546" s="3"/>
      <c r="CV546" s="3"/>
      <c r="CW546" s="3"/>
      <c r="CX546" s="3"/>
      <c r="CY546" s="3"/>
      <c r="CZ546" s="3"/>
      <c r="DA546" s="3"/>
      <c r="DB546" s="3"/>
      <c r="DC546" s="3"/>
      <c r="DD546" s="3"/>
      <c r="DE546" s="3"/>
      <c r="DF546" s="3"/>
      <c r="DG546" s="3"/>
      <c r="DH546" s="3"/>
      <c r="DI546" s="3"/>
      <c r="DJ546" s="3"/>
      <c r="DK546" s="3"/>
      <c r="DL546" s="3"/>
      <c r="DM546" s="3"/>
      <c r="DN546" s="3"/>
      <c r="DO546" s="3"/>
      <c r="DP546" s="3"/>
      <c r="DQ546" s="3"/>
      <c r="DR546" s="3"/>
      <c r="DS546" s="3"/>
    </row>
    <row r="547" spans="2:123" ht="21" customHeight="1" x14ac:dyDescent="0.25">
      <c r="B547" s="21">
        <f t="shared" si="125"/>
        <v>35002</v>
      </c>
      <c r="C547" s="22">
        <f t="shared" si="126"/>
        <v>1.068437581784873</v>
      </c>
      <c r="D547" s="23">
        <f t="shared" si="127"/>
        <v>408.25</v>
      </c>
      <c r="E547" s="23">
        <f t="shared" si="128"/>
        <v>382.1</v>
      </c>
      <c r="F547" s="127">
        <f t="shared" si="129"/>
        <v>20412.5</v>
      </c>
      <c r="G547" s="127">
        <f t="shared" si="130"/>
        <v>57315</v>
      </c>
      <c r="H547" s="6"/>
      <c r="I547" s="3"/>
      <c r="J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T547" s="89"/>
      <c r="AU547" s="89"/>
      <c r="AX547" s="125">
        <v>35002</v>
      </c>
      <c r="AY547" s="59">
        <f t="shared" si="135"/>
        <v>1.068437581784873</v>
      </c>
      <c r="AZ547" s="59">
        <f>BI547*K36</f>
        <v>20412.5</v>
      </c>
      <c r="BA547" s="59"/>
      <c r="BB547" s="59"/>
      <c r="BC547" s="59">
        <f>K41*BJ547</f>
        <v>57315</v>
      </c>
      <c r="BD547" s="59"/>
      <c r="BE547" s="59"/>
      <c r="BF547" s="59">
        <f t="shared" si="131"/>
        <v>36902.5</v>
      </c>
      <c r="BG547" s="60">
        <f>(AY547=AY2099)*AX547</f>
        <v>0</v>
      </c>
      <c r="BH547" s="60">
        <f>(AY547=AY2101)*AX547</f>
        <v>0</v>
      </c>
      <c r="BI547" s="89">
        <v>408.25</v>
      </c>
      <c r="BJ547" s="89">
        <v>382.1</v>
      </c>
      <c r="BK547" s="59">
        <f t="shared" si="132"/>
        <v>338097.43796000001</v>
      </c>
      <c r="BL547" s="60">
        <f>(BK547=BK2101)*AX547</f>
        <v>0</v>
      </c>
      <c r="BM547" s="85">
        <f>(BK547=BK2101)*AY547</f>
        <v>0</v>
      </c>
      <c r="BN547" s="85">
        <f t="shared" si="133"/>
        <v>0</v>
      </c>
      <c r="BO547" s="85">
        <f t="shared" si="134"/>
        <v>0</v>
      </c>
      <c r="BP547" s="60">
        <f>(BK547=BK2099)*AX547</f>
        <v>0</v>
      </c>
      <c r="BQ547" s="64">
        <f>(BK547=BK2099)*AY547</f>
        <v>0</v>
      </c>
      <c r="BR547" s="85">
        <f t="shared" si="136"/>
        <v>0</v>
      </c>
      <c r="BS547" s="85">
        <f t="shared" si="137"/>
        <v>0</v>
      </c>
      <c r="BT547" s="59">
        <f>(J19-BI547)*J10</f>
        <v>-167087.50594</v>
      </c>
      <c r="BU547" s="59">
        <f>(J21-BJ547)*J12</f>
        <v>505184.94390000001</v>
      </c>
      <c r="BV547" s="66"/>
      <c r="BW547" s="66"/>
      <c r="BX547" s="67"/>
      <c r="BY547" s="67"/>
      <c r="BZ547" s="67"/>
      <c r="CE547" s="92"/>
      <c r="CF547" s="76"/>
      <c r="CH547" s="67"/>
      <c r="CI547" s="67"/>
      <c r="CJ547" s="67"/>
      <c r="CK547" s="67"/>
      <c r="CL547" s="1"/>
      <c r="CM547" s="1"/>
      <c r="CT547" s="3"/>
      <c r="CU547" s="3"/>
      <c r="CV547" s="3"/>
      <c r="CW547" s="3"/>
      <c r="CX547" s="3"/>
      <c r="CY547" s="3"/>
      <c r="CZ547" s="3"/>
      <c r="DA547" s="3"/>
      <c r="DB547" s="3"/>
      <c r="DC547" s="3"/>
      <c r="DD547" s="3"/>
      <c r="DE547" s="3"/>
      <c r="DF547" s="3"/>
      <c r="DG547" s="3"/>
      <c r="DH547" s="3"/>
      <c r="DI547" s="3"/>
      <c r="DJ547" s="3"/>
      <c r="DK547" s="3"/>
      <c r="DL547" s="3"/>
      <c r="DM547" s="3"/>
      <c r="DN547" s="3"/>
      <c r="DO547" s="3"/>
      <c r="DP547" s="3"/>
      <c r="DQ547" s="3"/>
      <c r="DR547" s="3"/>
      <c r="DS547" s="3"/>
    </row>
    <row r="548" spans="2:123" ht="21" customHeight="1" x14ac:dyDescent="0.25">
      <c r="B548" s="21">
        <f t="shared" si="125"/>
        <v>35009</v>
      </c>
      <c r="C548" s="22">
        <f t="shared" si="126"/>
        <v>1.0868448098663925</v>
      </c>
      <c r="D548" s="23">
        <f t="shared" si="127"/>
        <v>423</v>
      </c>
      <c r="E548" s="23">
        <f t="shared" si="128"/>
        <v>389.2</v>
      </c>
      <c r="F548" s="127">
        <f t="shared" si="129"/>
        <v>21150</v>
      </c>
      <c r="G548" s="127">
        <f t="shared" si="130"/>
        <v>58380</v>
      </c>
      <c r="H548" s="6"/>
      <c r="I548" s="3"/>
      <c r="J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T548" s="89"/>
      <c r="AU548" s="89"/>
      <c r="AX548" s="125">
        <v>35009</v>
      </c>
      <c r="AY548" s="59">
        <f t="shared" si="135"/>
        <v>1.0868448098663925</v>
      </c>
      <c r="AZ548" s="59">
        <f>BI548*K36</f>
        <v>21150</v>
      </c>
      <c r="BA548" s="59"/>
      <c r="BB548" s="59"/>
      <c r="BC548" s="59">
        <f>K41*BJ548</f>
        <v>58380</v>
      </c>
      <c r="BD548" s="59"/>
      <c r="BE548" s="59"/>
      <c r="BF548" s="59">
        <f t="shared" si="131"/>
        <v>37230</v>
      </c>
      <c r="BG548" s="60">
        <f>(AY548=AY2099)*AX548</f>
        <v>0</v>
      </c>
      <c r="BH548" s="60">
        <f>(AY548=AY2101)*AX548</f>
        <v>0</v>
      </c>
      <c r="BI548" s="89">
        <v>423</v>
      </c>
      <c r="BJ548" s="89">
        <v>389.2</v>
      </c>
      <c r="BK548" s="59">
        <f t="shared" si="132"/>
        <v>337769.93796000001</v>
      </c>
      <c r="BL548" s="60">
        <f>(BK548=BK2101)*AX548</f>
        <v>0</v>
      </c>
      <c r="BM548" s="85">
        <f>(BK548=BK2101)*AY548</f>
        <v>0</v>
      </c>
      <c r="BN548" s="85">
        <f t="shared" si="133"/>
        <v>0</v>
      </c>
      <c r="BO548" s="85">
        <f t="shared" si="134"/>
        <v>0</v>
      </c>
      <c r="BP548" s="60">
        <f>(BK548=BK2099)*AX548</f>
        <v>0</v>
      </c>
      <c r="BQ548" s="64">
        <f>(BK548=BK2099)*AY548</f>
        <v>0</v>
      </c>
      <c r="BR548" s="85">
        <f t="shared" si="136"/>
        <v>0</v>
      </c>
      <c r="BS548" s="85">
        <f t="shared" si="137"/>
        <v>0</v>
      </c>
      <c r="BT548" s="59">
        <f>(J19-BI548)*J10</f>
        <v>-166350.00594</v>
      </c>
      <c r="BU548" s="59">
        <f>(J21-BJ548)*J12</f>
        <v>504119.94390000001</v>
      </c>
      <c r="BV548" s="66"/>
      <c r="BW548" s="66"/>
      <c r="BX548" s="67"/>
      <c r="BY548" s="67"/>
      <c r="BZ548" s="67"/>
      <c r="CE548" s="92"/>
      <c r="CF548" s="76"/>
      <c r="CH548" s="67"/>
      <c r="CI548" s="67"/>
      <c r="CJ548" s="67"/>
      <c r="CK548" s="67"/>
      <c r="CL548" s="1"/>
      <c r="CM548" s="1"/>
      <c r="CT548" s="3"/>
      <c r="CU548" s="3"/>
      <c r="CV548" s="3"/>
      <c r="CW548" s="3"/>
      <c r="CX548" s="3"/>
      <c r="CY548" s="3"/>
      <c r="CZ548" s="3"/>
      <c r="DA548" s="3"/>
      <c r="DB548" s="3"/>
      <c r="DC548" s="3"/>
      <c r="DD548" s="3"/>
      <c r="DE548" s="3"/>
      <c r="DF548" s="3"/>
      <c r="DG548" s="3"/>
      <c r="DH548" s="3"/>
      <c r="DI548" s="3"/>
      <c r="DJ548" s="3"/>
      <c r="DK548" s="3"/>
      <c r="DL548" s="3"/>
      <c r="DM548" s="3"/>
      <c r="DN548" s="3"/>
      <c r="DO548" s="3"/>
      <c r="DP548" s="3"/>
      <c r="DQ548" s="3"/>
      <c r="DR548" s="3"/>
      <c r="DS548" s="3"/>
    </row>
    <row r="549" spans="2:123" ht="21" customHeight="1" x14ac:dyDescent="0.25">
      <c r="B549" s="21">
        <f t="shared" si="125"/>
        <v>35016</v>
      </c>
      <c r="C549" s="22">
        <f t="shared" si="126"/>
        <v>1.0716132368148914</v>
      </c>
      <c r="D549" s="23">
        <f t="shared" si="127"/>
        <v>414.5</v>
      </c>
      <c r="E549" s="23">
        <f t="shared" si="128"/>
        <v>386.8</v>
      </c>
      <c r="F549" s="127">
        <f t="shared" si="129"/>
        <v>20725</v>
      </c>
      <c r="G549" s="127">
        <f t="shared" si="130"/>
        <v>58020</v>
      </c>
      <c r="H549" s="6"/>
      <c r="I549" s="3"/>
      <c r="J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T549" s="89"/>
      <c r="AU549" s="89"/>
      <c r="AX549" s="125">
        <v>35016</v>
      </c>
      <c r="AY549" s="59">
        <f t="shared" si="135"/>
        <v>1.0716132368148914</v>
      </c>
      <c r="AZ549" s="59">
        <f>BI549*K36</f>
        <v>20725</v>
      </c>
      <c r="BA549" s="59"/>
      <c r="BB549" s="59"/>
      <c r="BC549" s="59">
        <f>K41*BJ549</f>
        <v>58020</v>
      </c>
      <c r="BD549" s="59"/>
      <c r="BE549" s="59"/>
      <c r="BF549" s="59">
        <f t="shared" si="131"/>
        <v>37295</v>
      </c>
      <c r="BG549" s="60">
        <f>(AY549=AY2099)*AX549</f>
        <v>0</v>
      </c>
      <c r="BH549" s="60">
        <f>(AY549=AY2101)*AX549</f>
        <v>0</v>
      </c>
      <c r="BI549" s="89">
        <v>414.5</v>
      </c>
      <c r="BJ549" s="89">
        <v>386.8</v>
      </c>
      <c r="BK549" s="59">
        <f t="shared" si="132"/>
        <v>337704.93795999995</v>
      </c>
      <c r="BL549" s="60">
        <f>(BK549=BK2101)*AX549</f>
        <v>0</v>
      </c>
      <c r="BM549" s="85">
        <f>(BK549=BK2101)*AY549</f>
        <v>0</v>
      </c>
      <c r="BN549" s="85">
        <f t="shared" si="133"/>
        <v>0</v>
      </c>
      <c r="BO549" s="85">
        <f t="shared" si="134"/>
        <v>0</v>
      </c>
      <c r="BP549" s="60">
        <f>(BK549=BK2099)*AX549</f>
        <v>0</v>
      </c>
      <c r="BQ549" s="64">
        <f>(BK549=BK2099)*AY549</f>
        <v>0</v>
      </c>
      <c r="BR549" s="85">
        <f t="shared" si="136"/>
        <v>0</v>
      </c>
      <c r="BS549" s="85">
        <f t="shared" si="137"/>
        <v>0</v>
      </c>
      <c r="BT549" s="59">
        <f>(J19-BI549)*J10</f>
        <v>-166775.00594</v>
      </c>
      <c r="BU549" s="59">
        <f>(J21-BJ549)*J12</f>
        <v>504479.94389999995</v>
      </c>
      <c r="BV549" s="66"/>
      <c r="BW549" s="66"/>
      <c r="BX549" s="67"/>
      <c r="BY549" s="67"/>
      <c r="BZ549" s="67"/>
      <c r="CE549" s="92"/>
      <c r="CF549" s="76"/>
      <c r="CH549" s="67"/>
      <c r="CI549" s="67"/>
      <c r="CJ549" s="67"/>
      <c r="CK549" s="67"/>
      <c r="CL549" s="1"/>
      <c r="CM549" s="1"/>
      <c r="CT549" s="3"/>
      <c r="CU549" s="3"/>
      <c r="CV549" s="3"/>
      <c r="CW549" s="3"/>
      <c r="CX549" s="3"/>
      <c r="CY549" s="3"/>
      <c r="CZ549" s="3"/>
      <c r="DA549" s="3"/>
      <c r="DB549" s="3"/>
      <c r="DC549" s="3"/>
      <c r="DD549" s="3"/>
      <c r="DE549" s="3"/>
      <c r="DF549" s="3"/>
      <c r="DG549" s="3"/>
      <c r="DH549" s="3"/>
      <c r="DI549" s="3"/>
      <c r="DJ549" s="3"/>
      <c r="DK549" s="3"/>
      <c r="DL549" s="3"/>
      <c r="DM549" s="3"/>
      <c r="DN549" s="3"/>
      <c r="DO549" s="3"/>
      <c r="DP549" s="3"/>
      <c r="DQ549" s="3"/>
      <c r="DR549" s="3"/>
      <c r="DS549" s="3"/>
    </row>
    <row r="550" spans="2:123" ht="21" customHeight="1" x14ac:dyDescent="0.25">
      <c r="B550" s="21">
        <f t="shared" si="125"/>
        <v>35023</v>
      </c>
      <c r="C550" s="22">
        <f t="shared" si="126"/>
        <v>1.0778560250391236</v>
      </c>
      <c r="D550" s="23">
        <f t="shared" si="127"/>
        <v>413.25</v>
      </c>
      <c r="E550" s="23">
        <f t="shared" si="128"/>
        <v>383.4</v>
      </c>
      <c r="F550" s="127">
        <f t="shared" si="129"/>
        <v>20662.5</v>
      </c>
      <c r="G550" s="127">
        <f t="shared" si="130"/>
        <v>57510</v>
      </c>
      <c r="H550" s="6"/>
      <c r="I550" s="3"/>
      <c r="J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T550" s="89"/>
      <c r="AU550" s="89"/>
      <c r="AX550" s="125">
        <v>35023</v>
      </c>
      <c r="AY550" s="59">
        <f t="shared" si="135"/>
        <v>1.0778560250391236</v>
      </c>
      <c r="AZ550" s="59">
        <f>BI550*K36</f>
        <v>20662.5</v>
      </c>
      <c r="BA550" s="59"/>
      <c r="BB550" s="59"/>
      <c r="BC550" s="59">
        <f>K41*BJ550</f>
        <v>57510</v>
      </c>
      <c r="BD550" s="59"/>
      <c r="BE550" s="59"/>
      <c r="BF550" s="59">
        <f t="shared" si="131"/>
        <v>36847.5</v>
      </c>
      <c r="BG550" s="60">
        <f>(AY550=AY2099)*AX550</f>
        <v>0</v>
      </c>
      <c r="BH550" s="60">
        <f>(AY550=AY2101)*AX550</f>
        <v>0</v>
      </c>
      <c r="BI550" s="89">
        <v>413.25</v>
      </c>
      <c r="BJ550" s="89">
        <v>383.4</v>
      </c>
      <c r="BK550" s="59">
        <f t="shared" si="132"/>
        <v>338152.43795999995</v>
      </c>
      <c r="BL550" s="60">
        <f>(BK550=BK2101)*AX550</f>
        <v>0</v>
      </c>
      <c r="BM550" s="85">
        <f>(BK550=BK2101)*AY550</f>
        <v>0</v>
      </c>
      <c r="BN550" s="85">
        <f t="shared" si="133"/>
        <v>0</v>
      </c>
      <c r="BO550" s="85">
        <f t="shared" si="134"/>
        <v>0</v>
      </c>
      <c r="BP550" s="60">
        <f>(BK550=BK2099)*AX550</f>
        <v>0</v>
      </c>
      <c r="BQ550" s="64">
        <f>(BK550=BK2099)*AY550</f>
        <v>0</v>
      </c>
      <c r="BR550" s="85">
        <f t="shared" si="136"/>
        <v>0</v>
      </c>
      <c r="BS550" s="85">
        <f t="shared" si="137"/>
        <v>0</v>
      </c>
      <c r="BT550" s="59">
        <f>(J19-BI550)*J10</f>
        <v>-166837.50594</v>
      </c>
      <c r="BU550" s="59">
        <f>(J21-BJ550)*J12</f>
        <v>504989.94389999995</v>
      </c>
      <c r="BV550" s="66"/>
      <c r="BW550" s="66"/>
      <c r="BX550" s="67"/>
      <c r="BY550" s="67"/>
      <c r="BZ550" s="67"/>
      <c r="CE550" s="92"/>
      <c r="CF550" s="76"/>
      <c r="CH550" s="67"/>
      <c r="CI550" s="67"/>
      <c r="CJ550" s="67"/>
      <c r="CK550" s="67"/>
      <c r="CL550" s="1"/>
      <c r="CM550" s="1"/>
      <c r="CT550" s="3"/>
      <c r="CU550" s="3"/>
      <c r="CV550" s="3"/>
      <c r="CW550" s="3"/>
      <c r="CX550" s="3"/>
      <c r="CY550" s="3"/>
      <c r="CZ550" s="3"/>
      <c r="DA550" s="3"/>
      <c r="DB550" s="3"/>
      <c r="DC550" s="3"/>
      <c r="DD550" s="3"/>
      <c r="DE550" s="3"/>
      <c r="DF550" s="3"/>
      <c r="DG550" s="3"/>
      <c r="DH550" s="3"/>
      <c r="DI550" s="3"/>
      <c r="DJ550" s="3"/>
      <c r="DK550" s="3"/>
      <c r="DL550" s="3"/>
      <c r="DM550" s="3"/>
      <c r="DN550" s="3"/>
      <c r="DO550" s="3"/>
      <c r="DP550" s="3"/>
      <c r="DQ550" s="3"/>
      <c r="DR550" s="3"/>
      <c r="DS550" s="3"/>
    </row>
    <row r="551" spans="2:123" ht="21" customHeight="1" x14ac:dyDescent="0.25">
      <c r="B551" s="21">
        <f t="shared" si="125"/>
        <v>35030</v>
      </c>
      <c r="C551" s="22">
        <f t="shared" si="126"/>
        <v>1.0612773675346547</v>
      </c>
      <c r="D551" s="23">
        <f t="shared" si="127"/>
        <v>409.6</v>
      </c>
      <c r="E551" s="23">
        <f t="shared" si="128"/>
        <v>385.95</v>
      </c>
      <c r="F551" s="127">
        <f t="shared" si="129"/>
        <v>20480</v>
      </c>
      <c r="G551" s="127">
        <f t="shared" si="130"/>
        <v>57892.5</v>
      </c>
      <c r="H551" s="6"/>
      <c r="I551" s="3"/>
      <c r="J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T551" s="89"/>
      <c r="AU551" s="89"/>
      <c r="AX551" s="125">
        <v>35030</v>
      </c>
      <c r="AY551" s="59">
        <f t="shared" si="135"/>
        <v>1.0612773675346547</v>
      </c>
      <c r="AZ551" s="59">
        <f>BI551*K36</f>
        <v>20480</v>
      </c>
      <c r="BA551" s="59"/>
      <c r="BB551" s="59"/>
      <c r="BC551" s="59">
        <f>K41*BJ551</f>
        <v>57892.5</v>
      </c>
      <c r="BD551" s="59"/>
      <c r="BE551" s="59"/>
      <c r="BF551" s="59">
        <f t="shared" si="131"/>
        <v>37412.5</v>
      </c>
      <c r="BG551" s="60">
        <f>(AY551=AY2099)*AX551</f>
        <v>0</v>
      </c>
      <c r="BH551" s="60">
        <f>(AY551=AY2101)*AX551</f>
        <v>0</v>
      </c>
      <c r="BI551" s="89">
        <v>409.6</v>
      </c>
      <c r="BJ551" s="89">
        <v>385.95</v>
      </c>
      <c r="BK551" s="59">
        <f t="shared" si="132"/>
        <v>337587.43796000001</v>
      </c>
      <c r="BL551" s="60">
        <f>(BK551=BK2101)*AX551</f>
        <v>0</v>
      </c>
      <c r="BM551" s="85">
        <f>(BK551=BK2101)*AY551</f>
        <v>0</v>
      </c>
      <c r="BN551" s="85">
        <f t="shared" si="133"/>
        <v>0</v>
      </c>
      <c r="BO551" s="85">
        <f t="shared" si="134"/>
        <v>0</v>
      </c>
      <c r="BP551" s="60">
        <f>(BK551=BK2099)*AX551</f>
        <v>0</v>
      </c>
      <c r="BQ551" s="64">
        <f>(BK551=BK2099)*AY551</f>
        <v>0</v>
      </c>
      <c r="BR551" s="85">
        <v>0</v>
      </c>
      <c r="BS551" s="85">
        <v>0</v>
      </c>
      <c r="BT551" s="59">
        <f>(J19-BI551)*J10</f>
        <v>-167020.00594</v>
      </c>
      <c r="BU551" s="59">
        <f>(J21-BJ551)*J12</f>
        <v>504607.44390000001</v>
      </c>
      <c r="BV551" s="66"/>
      <c r="BW551" s="66"/>
      <c r="BX551" s="67"/>
      <c r="BY551" s="67"/>
      <c r="BZ551" s="67"/>
      <c r="CE551" s="92"/>
      <c r="CF551" s="76"/>
      <c r="CH551" s="67"/>
      <c r="CI551" s="67"/>
      <c r="CJ551" s="67"/>
      <c r="CK551" s="67"/>
      <c r="CL551" s="1"/>
      <c r="CM551" s="1"/>
      <c r="CT551" s="3"/>
      <c r="CU551" s="3"/>
      <c r="CV551" s="3"/>
      <c r="CW551" s="3"/>
      <c r="CX551" s="3"/>
      <c r="CY551" s="3"/>
      <c r="CZ551" s="3"/>
      <c r="DA551" s="3"/>
      <c r="DB551" s="3"/>
      <c r="DC551" s="3"/>
      <c r="DD551" s="3"/>
      <c r="DE551" s="3"/>
      <c r="DF551" s="3"/>
      <c r="DG551" s="3"/>
      <c r="DH551" s="3"/>
      <c r="DI551" s="3"/>
      <c r="DJ551" s="3"/>
      <c r="DK551" s="3"/>
      <c r="DL551" s="3"/>
      <c r="DM551" s="3"/>
      <c r="DN551" s="3"/>
      <c r="DO551" s="3"/>
      <c r="DP551" s="3"/>
      <c r="DQ551" s="3"/>
      <c r="DR551" s="3"/>
      <c r="DS551" s="3"/>
    </row>
    <row r="552" spans="2:123" ht="21" customHeight="1" x14ac:dyDescent="0.25">
      <c r="B552" s="21">
        <f t="shared" si="125"/>
        <v>35037</v>
      </c>
      <c r="C552" s="22">
        <f t="shared" si="126"/>
        <v>1.0616966580976863</v>
      </c>
      <c r="D552" s="23">
        <f t="shared" si="127"/>
        <v>413</v>
      </c>
      <c r="E552" s="23">
        <f t="shared" si="128"/>
        <v>389</v>
      </c>
      <c r="F552" s="127">
        <f t="shared" si="129"/>
        <v>20650</v>
      </c>
      <c r="G552" s="127">
        <f t="shared" si="130"/>
        <v>58350</v>
      </c>
      <c r="H552" s="6"/>
      <c r="I552" s="3"/>
      <c r="J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T552" s="89"/>
      <c r="AU552" s="89"/>
      <c r="AX552" s="125">
        <v>35037</v>
      </c>
      <c r="AY552" s="59">
        <f t="shared" si="135"/>
        <v>1.0616966580976863</v>
      </c>
      <c r="AZ552" s="59">
        <f>BI552*K36</f>
        <v>20650</v>
      </c>
      <c r="BA552" s="59"/>
      <c r="BB552" s="59"/>
      <c r="BC552" s="59">
        <f>K41*BJ552</f>
        <v>58350</v>
      </c>
      <c r="BD552" s="59"/>
      <c r="BE552" s="59"/>
      <c r="BF552" s="59">
        <f t="shared" si="131"/>
        <v>37700</v>
      </c>
      <c r="BG552" s="60">
        <f>(AY552=AY2099)*AX552</f>
        <v>0</v>
      </c>
      <c r="BH552" s="60">
        <f>(AY552=AY2101)*AX552</f>
        <v>0</v>
      </c>
      <c r="BI552" s="89">
        <v>413</v>
      </c>
      <c r="BJ552" s="89">
        <v>389</v>
      </c>
      <c r="BK552" s="59">
        <f t="shared" si="132"/>
        <v>337299.93795999995</v>
      </c>
      <c r="BL552" s="60">
        <f>(BK552=BK2101)*AX552</f>
        <v>0</v>
      </c>
      <c r="BM552" s="85">
        <f>(BK552=BK2101)*AY552</f>
        <v>0</v>
      </c>
      <c r="BN552" s="85">
        <f t="shared" si="133"/>
        <v>0</v>
      </c>
      <c r="BO552" s="85">
        <f t="shared" si="134"/>
        <v>0</v>
      </c>
      <c r="BP552" s="60">
        <f>(BK552=BK2099)*AX552</f>
        <v>0</v>
      </c>
      <c r="BQ552" s="64">
        <f>(BK552=BK2099)*AY552</f>
        <v>0</v>
      </c>
      <c r="BR552" s="85">
        <f t="shared" ref="BR552:BR583" si="138">(BQ552&gt;0)*BI552</f>
        <v>0</v>
      </c>
      <c r="BS552" s="85">
        <f t="shared" ref="BS552:BS583" si="139">(BQ552&gt;0)*BJ552</f>
        <v>0</v>
      </c>
      <c r="BT552" s="59">
        <f>(J19-BI552)*J10</f>
        <v>-166850.00594</v>
      </c>
      <c r="BU552" s="59">
        <f>(J21-BJ552)*J12</f>
        <v>504149.94389999995</v>
      </c>
      <c r="BV552" s="66"/>
      <c r="BW552" s="66"/>
      <c r="BX552" s="67"/>
      <c r="BY552" s="67"/>
      <c r="BZ552" s="67"/>
      <c r="CE552" s="92"/>
      <c r="CF552" s="76"/>
      <c r="CH552" s="67"/>
      <c r="CI552" s="67"/>
      <c r="CJ552" s="67"/>
      <c r="CK552" s="67"/>
      <c r="CL552" s="1"/>
      <c r="CM552" s="1"/>
      <c r="CT552" s="3"/>
      <c r="CU552" s="3"/>
      <c r="CV552" s="3"/>
      <c r="CW552" s="3"/>
      <c r="CX552" s="3"/>
      <c r="CY552" s="3"/>
      <c r="CZ552" s="3"/>
      <c r="DA552" s="3"/>
      <c r="DB552" s="3"/>
      <c r="DC552" s="3"/>
      <c r="DD552" s="3"/>
      <c r="DE552" s="3"/>
      <c r="DF552" s="3"/>
      <c r="DG552" s="3"/>
      <c r="DH552" s="3"/>
      <c r="DI552" s="3"/>
      <c r="DJ552" s="3"/>
      <c r="DK552" s="3"/>
      <c r="DL552" s="3"/>
      <c r="DM552" s="3"/>
      <c r="DN552" s="3"/>
      <c r="DO552" s="3"/>
      <c r="DP552" s="3"/>
      <c r="DQ552" s="3"/>
      <c r="DR552" s="3"/>
      <c r="DS552" s="3"/>
    </row>
    <row r="553" spans="2:123" ht="21" customHeight="1" x14ac:dyDescent="0.25">
      <c r="B553" s="21">
        <f t="shared" si="125"/>
        <v>35044</v>
      </c>
      <c r="C553" s="22">
        <f t="shared" si="126"/>
        <v>1.0472797927461139</v>
      </c>
      <c r="D553" s="23">
        <f t="shared" si="127"/>
        <v>404.25</v>
      </c>
      <c r="E553" s="23">
        <f t="shared" si="128"/>
        <v>386</v>
      </c>
      <c r="F553" s="127">
        <f t="shared" si="129"/>
        <v>20212.5</v>
      </c>
      <c r="G553" s="127">
        <f t="shared" si="130"/>
        <v>57900</v>
      </c>
      <c r="H553" s="6"/>
      <c r="I553" s="3"/>
      <c r="J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T553" s="89"/>
      <c r="AU553" s="89"/>
      <c r="AX553" s="125">
        <v>35044</v>
      </c>
      <c r="AY553" s="59">
        <f t="shared" si="135"/>
        <v>1.0472797927461139</v>
      </c>
      <c r="AZ553" s="59">
        <f>BI553*K36</f>
        <v>20212.5</v>
      </c>
      <c r="BA553" s="59"/>
      <c r="BB553" s="59"/>
      <c r="BC553" s="59">
        <f>K41*BJ553</f>
        <v>57900</v>
      </c>
      <c r="BD553" s="59"/>
      <c r="BE553" s="59"/>
      <c r="BF553" s="59">
        <f t="shared" si="131"/>
        <v>37687.5</v>
      </c>
      <c r="BG553" s="60">
        <f>(AY553=AY2099)*AX553</f>
        <v>0</v>
      </c>
      <c r="BH553" s="60">
        <f>(AY553=AY2101)*AX553</f>
        <v>0</v>
      </c>
      <c r="BI553" s="89">
        <v>404.25</v>
      </c>
      <c r="BJ553" s="89">
        <v>386</v>
      </c>
      <c r="BK553" s="59">
        <f t="shared" si="132"/>
        <v>337312.43795999995</v>
      </c>
      <c r="BL553" s="60">
        <f>(BK553=BK2101)*AX553</f>
        <v>0</v>
      </c>
      <c r="BM553" s="85">
        <f>(BK553=BK2101)*AY553</f>
        <v>0</v>
      </c>
      <c r="BN553" s="85">
        <f t="shared" si="133"/>
        <v>0</v>
      </c>
      <c r="BO553" s="85">
        <f t="shared" si="134"/>
        <v>0</v>
      </c>
      <c r="BP553" s="60">
        <f>(BK553=BK2099)*AX553</f>
        <v>0</v>
      </c>
      <c r="BQ553" s="64">
        <f>(BK553=BK2099)*AY553</f>
        <v>0</v>
      </c>
      <c r="BR553" s="85">
        <f t="shared" si="138"/>
        <v>0</v>
      </c>
      <c r="BS553" s="85">
        <f t="shared" si="139"/>
        <v>0</v>
      </c>
      <c r="BT553" s="59">
        <f>(J19-BI553)*J10</f>
        <v>-167287.50594</v>
      </c>
      <c r="BU553" s="59">
        <f>(J21-BJ553)*J12</f>
        <v>504599.94389999995</v>
      </c>
      <c r="BV553" s="66"/>
      <c r="BW553" s="66"/>
      <c r="BX553" s="67"/>
      <c r="BY553" s="67"/>
      <c r="BZ553" s="67"/>
      <c r="CE553" s="92"/>
      <c r="CF553" s="76"/>
      <c r="CH553" s="67"/>
      <c r="CI553" s="67"/>
      <c r="CJ553" s="67"/>
      <c r="CK553" s="67"/>
      <c r="CL553" s="1"/>
      <c r="CM553" s="1"/>
      <c r="CT553" s="3"/>
      <c r="CU553" s="3"/>
      <c r="CV553" s="3"/>
      <c r="CW553" s="3"/>
      <c r="CX553" s="3"/>
      <c r="CY553" s="3"/>
      <c r="CZ553" s="3"/>
      <c r="DA553" s="3"/>
      <c r="DB553" s="3"/>
      <c r="DC553" s="3"/>
      <c r="DD553" s="3"/>
      <c r="DE553" s="3"/>
      <c r="DF553" s="3"/>
      <c r="DG553" s="3"/>
      <c r="DH553" s="3"/>
      <c r="DI553" s="3"/>
      <c r="DJ553" s="3"/>
      <c r="DK553" s="3"/>
      <c r="DL553" s="3"/>
      <c r="DM553" s="3"/>
      <c r="DN553" s="3"/>
      <c r="DO553" s="3"/>
      <c r="DP553" s="3"/>
      <c r="DQ553" s="3"/>
      <c r="DR553" s="3"/>
      <c r="DS553" s="3"/>
    </row>
    <row r="554" spans="2:123" ht="21" customHeight="1" x14ac:dyDescent="0.25">
      <c r="B554" s="21">
        <f t="shared" si="125"/>
        <v>35051</v>
      </c>
      <c r="C554" s="22">
        <f t="shared" si="126"/>
        <v>1.0465116279069768</v>
      </c>
      <c r="D554" s="23">
        <f t="shared" si="127"/>
        <v>405</v>
      </c>
      <c r="E554" s="23">
        <f t="shared" si="128"/>
        <v>387</v>
      </c>
      <c r="F554" s="127">
        <f t="shared" si="129"/>
        <v>20250</v>
      </c>
      <c r="G554" s="127">
        <f t="shared" si="130"/>
        <v>58050</v>
      </c>
      <c r="H554" s="6"/>
      <c r="I554" s="3"/>
      <c r="J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T554" s="89"/>
      <c r="AU554" s="89"/>
      <c r="AX554" s="125">
        <v>35051</v>
      </c>
      <c r="AY554" s="59">
        <f t="shared" si="135"/>
        <v>1.0465116279069768</v>
      </c>
      <c r="AZ554" s="59">
        <f>BI554*K36</f>
        <v>20250</v>
      </c>
      <c r="BA554" s="59"/>
      <c r="BB554" s="59"/>
      <c r="BC554" s="59">
        <f>K41*BJ554</f>
        <v>58050</v>
      </c>
      <c r="BD554" s="59"/>
      <c r="BE554" s="59"/>
      <c r="BF554" s="59">
        <f t="shared" si="131"/>
        <v>37800</v>
      </c>
      <c r="BG554" s="60">
        <f>(AY554=AY2099)*AX554</f>
        <v>0</v>
      </c>
      <c r="BH554" s="60">
        <f>(AY554=AY2101)*AX554</f>
        <v>0</v>
      </c>
      <c r="BI554" s="89">
        <v>405</v>
      </c>
      <c r="BJ554" s="89">
        <v>387</v>
      </c>
      <c r="BK554" s="59">
        <f t="shared" si="132"/>
        <v>337199.93795999995</v>
      </c>
      <c r="BL554" s="60">
        <f>(BK554=BK2101)*AX554</f>
        <v>0</v>
      </c>
      <c r="BM554" s="85">
        <f>(BK554=BK2101)*AY554</f>
        <v>0</v>
      </c>
      <c r="BN554" s="85">
        <f t="shared" si="133"/>
        <v>0</v>
      </c>
      <c r="BO554" s="85">
        <f t="shared" si="134"/>
        <v>0</v>
      </c>
      <c r="BP554" s="60">
        <f>(BK554=BK2099)*AX554</f>
        <v>0</v>
      </c>
      <c r="BQ554" s="64">
        <f>(BK554=BK2099)*AY554</f>
        <v>0</v>
      </c>
      <c r="BR554" s="85">
        <f t="shared" si="138"/>
        <v>0</v>
      </c>
      <c r="BS554" s="85">
        <f t="shared" si="139"/>
        <v>0</v>
      </c>
      <c r="BT554" s="59">
        <f>(J19-BI554)*J10</f>
        <v>-167250.00594</v>
      </c>
      <c r="BU554" s="59">
        <f>(J21-BJ554)*J12</f>
        <v>504449.94389999995</v>
      </c>
      <c r="BV554" s="66"/>
      <c r="BW554" s="66"/>
      <c r="BX554" s="67"/>
      <c r="BY554" s="67"/>
      <c r="BZ554" s="67"/>
      <c r="CE554" s="92"/>
      <c r="CF554" s="76"/>
      <c r="CH554" s="67"/>
      <c r="CI554" s="67"/>
      <c r="CJ554" s="67"/>
      <c r="CK554" s="67"/>
      <c r="CL554" s="1"/>
      <c r="CM554" s="1"/>
      <c r="CT554" s="3"/>
      <c r="CU554" s="3"/>
      <c r="CV554" s="3"/>
      <c r="CW554" s="3"/>
      <c r="CX554" s="3"/>
      <c r="CY554" s="3"/>
      <c r="CZ554" s="3"/>
      <c r="DA554" s="3"/>
      <c r="DB554" s="3"/>
      <c r="DC554" s="3"/>
      <c r="DD554" s="3"/>
      <c r="DE554" s="3"/>
      <c r="DF554" s="3"/>
      <c r="DG554" s="3"/>
      <c r="DH554" s="3"/>
      <c r="DI554" s="3"/>
      <c r="DJ554" s="3"/>
      <c r="DK554" s="3"/>
      <c r="DL554" s="3"/>
      <c r="DM554" s="3"/>
      <c r="DN554" s="3"/>
      <c r="DO554" s="3"/>
      <c r="DP554" s="3"/>
      <c r="DQ554" s="3"/>
      <c r="DR554" s="3"/>
      <c r="DS554" s="3"/>
    </row>
    <row r="555" spans="2:123" ht="21" customHeight="1" x14ac:dyDescent="0.25">
      <c r="B555" s="21">
        <f t="shared" si="125"/>
        <v>35058</v>
      </c>
      <c r="C555" s="22">
        <f t="shared" si="126"/>
        <v>1.0294687863512988</v>
      </c>
      <c r="D555" s="23">
        <f t="shared" si="127"/>
        <v>398.25</v>
      </c>
      <c r="E555" s="23">
        <f t="shared" si="128"/>
        <v>386.85</v>
      </c>
      <c r="F555" s="127">
        <f t="shared" si="129"/>
        <v>19912.5</v>
      </c>
      <c r="G555" s="127">
        <f t="shared" si="130"/>
        <v>58027.5</v>
      </c>
      <c r="H555" s="6"/>
      <c r="I555" s="3"/>
      <c r="J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T555" s="89"/>
      <c r="AU555" s="89"/>
      <c r="AX555" s="125">
        <v>35058</v>
      </c>
      <c r="AY555" s="59">
        <f t="shared" si="135"/>
        <v>1.0294687863512988</v>
      </c>
      <c r="AZ555" s="59">
        <f>BI555*K36</f>
        <v>19912.5</v>
      </c>
      <c r="BA555" s="59"/>
      <c r="BB555" s="59"/>
      <c r="BC555" s="59">
        <f>K41*BJ555</f>
        <v>58027.5</v>
      </c>
      <c r="BD555" s="59"/>
      <c r="BE555" s="59"/>
      <c r="BF555" s="59">
        <f t="shared" si="131"/>
        <v>38115</v>
      </c>
      <c r="BG555" s="60">
        <f>(AY555=AY2099)*AX555</f>
        <v>0</v>
      </c>
      <c r="BH555" s="60">
        <f>(AY555=AY2101)*AX555</f>
        <v>0</v>
      </c>
      <c r="BI555" s="89">
        <v>398.25</v>
      </c>
      <c r="BJ555" s="89">
        <v>386.85</v>
      </c>
      <c r="BK555" s="59">
        <f t="shared" si="132"/>
        <v>336884.93796000001</v>
      </c>
      <c r="BL555" s="60">
        <f>(BK555=BK2101)*AX555</f>
        <v>0</v>
      </c>
      <c r="BM555" s="85">
        <f>(BK555=BK2101)*AY555</f>
        <v>0</v>
      </c>
      <c r="BN555" s="85">
        <f t="shared" si="133"/>
        <v>0</v>
      </c>
      <c r="BO555" s="85">
        <f t="shared" si="134"/>
        <v>0</v>
      </c>
      <c r="BP555" s="60">
        <f>(BK555=BK2099)*AX555</f>
        <v>0</v>
      </c>
      <c r="BQ555" s="64">
        <f>(BK555=BK2099)*AY555</f>
        <v>0</v>
      </c>
      <c r="BR555" s="85">
        <f t="shared" si="138"/>
        <v>0</v>
      </c>
      <c r="BS555" s="85">
        <f t="shared" si="139"/>
        <v>0</v>
      </c>
      <c r="BT555" s="59">
        <f>(J19-BI555)*J10</f>
        <v>-167587.50594</v>
      </c>
      <c r="BU555" s="59">
        <f>(J21-BJ555)*J12</f>
        <v>504472.44390000001</v>
      </c>
      <c r="BV555" s="66"/>
      <c r="BW555" s="66"/>
      <c r="BX555" s="67"/>
      <c r="BY555" s="67"/>
      <c r="BZ555" s="67"/>
      <c r="CE555" s="92"/>
      <c r="CF555" s="76"/>
      <c r="CH555" s="67"/>
      <c r="CI555" s="67"/>
      <c r="CJ555" s="67"/>
      <c r="CK555" s="67"/>
      <c r="CL555" s="1"/>
      <c r="CM555" s="1"/>
      <c r="CT555" s="3"/>
      <c r="CU555" s="3"/>
      <c r="CV555" s="3"/>
      <c r="CW555" s="3"/>
      <c r="CX555" s="3"/>
      <c r="CY555" s="3"/>
      <c r="CZ555" s="3"/>
      <c r="DA555" s="3"/>
      <c r="DB555" s="3"/>
      <c r="DC555" s="3"/>
      <c r="DD555" s="3"/>
      <c r="DE555" s="3"/>
      <c r="DF555" s="3"/>
      <c r="DG555" s="3"/>
      <c r="DH555" s="3"/>
      <c r="DI555" s="3"/>
      <c r="DJ555" s="3"/>
      <c r="DK555" s="3"/>
      <c r="DL555" s="3"/>
      <c r="DM555" s="3"/>
      <c r="DN555" s="3"/>
      <c r="DO555" s="3"/>
      <c r="DP555" s="3"/>
      <c r="DQ555" s="3"/>
      <c r="DR555" s="3"/>
      <c r="DS555" s="3"/>
    </row>
    <row r="556" spans="2:123" ht="21" customHeight="1" x14ac:dyDescent="0.25">
      <c r="B556" s="21">
        <f t="shared" si="125"/>
        <v>35065</v>
      </c>
      <c r="C556" s="22">
        <f t="shared" si="126"/>
        <v>1.0536616161616161</v>
      </c>
      <c r="D556" s="23">
        <f t="shared" si="127"/>
        <v>417.25</v>
      </c>
      <c r="E556" s="23">
        <f t="shared" si="128"/>
        <v>396</v>
      </c>
      <c r="F556" s="127">
        <f t="shared" si="129"/>
        <v>20862.5</v>
      </c>
      <c r="G556" s="127">
        <f t="shared" si="130"/>
        <v>59400</v>
      </c>
      <c r="H556" s="6"/>
      <c r="I556" s="3"/>
      <c r="J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T556" s="89"/>
      <c r="AU556" s="89"/>
      <c r="AX556" s="125">
        <v>35065</v>
      </c>
      <c r="AY556" s="59">
        <f t="shared" si="135"/>
        <v>1.0536616161616161</v>
      </c>
      <c r="AZ556" s="59">
        <f>BI556*K36</f>
        <v>20862.5</v>
      </c>
      <c r="BA556" s="59"/>
      <c r="BB556" s="59"/>
      <c r="BC556" s="59">
        <f>K41*BJ556</f>
        <v>59400</v>
      </c>
      <c r="BD556" s="59"/>
      <c r="BE556" s="59"/>
      <c r="BF556" s="59">
        <f t="shared" si="131"/>
        <v>38537.5</v>
      </c>
      <c r="BG556" s="60">
        <f>(AY556=AY2099)*AX556</f>
        <v>0</v>
      </c>
      <c r="BH556" s="60">
        <f>(AY556=AY2101)*AX556</f>
        <v>0</v>
      </c>
      <c r="BI556" s="89">
        <v>417.25</v>
      </c>
      <c r="BJ556" s="89">
        <v>396</v>
      </c>
      <c r="BK556" s="59">
        <f t="shared" si="132"/>
        <v>336462.43795999995</v>
      </c>
      <c r="BL556" s="60">
        <f>(BK556=BK2101)*AX556</f>
        <v>0</v>
      </c>
      <c r="BM556" s="85">
        <f>(BK556=BK2101)*AY556</f>
        <v>0</v>
      </c>
      <c r="BN556" s="85">
        <f t="shared" si="133"/>
        <v>0</v>
      </c>
      <c r="BO556" s="85">
        <f t="shared" si="134"/>
        <v>0</v>
      </c>
      <c r="BP556" s="60">
        <f>(BK556=BK2099)*AX556</f>
        <v>0</v>
      </c>
      <c r="BQ556" s="64">
        <f>(BK556=BK2099)*AY556</f>
        <v>0</v>
      </c>
      <c r="BR556" s="85">
        <f t="shared" si="138"/>
        <v>0</v>
      </c>
      <c r="BS556" s="85">
        <f t="shared" si="139"/>
        <v>0</v>
      </c>
      <c r="BT556" s="59">
        <f>(J19-BI556)*J10</f>
        <v>-166637.50594</v>
      </c>
      <c r="BU556" s="59">
        <f>(J21-BJ556)*J12</f>
        <v>503099.94389999995</v>
      </c>
      <c r="BV556" s="66"/>
      <c r="BW556" s="66"/>
      <c r="BX556" s="67"/>
      <c r="BY556" s="67"/>
      <c r="BZ556" s="67"/>
      <c r="CE556" s="92"/>
      <c r="CF556" s="76"/>
      <c r="CH556" s="67"/>
      <c r="CI556" s="67"/>
      <c r="CJ556" s="67"/>
      <c r="CK556" s="67"/>
      <c r="CL556" s="1"/>
      <c r="CM556" s="1"/>
      <c r="CT556" s="3"/>
      <c r="CU556" s="3"/>
      <c r="CV556" s="3"/>
      <c r="CW556" s="3"/>
      <c r="CX556" s="3"/>
      <c r="CY556" s="3"/>
      <c r="CZ556" s="3"/>
      <c r="DA556" s="3"/>
      <c r="DB556" s="3"/>
      <c r="DC556" s="3"/>
      <c r="DD556" s="3"/>
      <c r="DE556" s="3"/>
      <c r="DF556" s="3"/>
      <c r="DG556" s="3"/>
      <c r="DH556" s="3"/>
      <c r="DI556" s="3"/>
      <c r="DJ556" s="3"/>
      <c r="DK556" s="3"/>
      <c r="DL556" s="3"/>
      <c r="DM556" s="3"/>
      <c r="DN556" s="3"/>
      <c r="DO556" s="3"/>
      <c r="DP556" s="3"/>
      <c r="DQ556" s="3"/>
      <c r="DR556" s="3"/>
      <c r="DS556" s="3"/>
    </row>
    <row r="557" spans="2:123" ht="21" customHeight="1" x14ac:dyDescent="0.25">
      <c r="B557" s="21">
        <f t="shared" si="125"/>
        <v>35072</v>
      </c>
      <c r="C557" s="22">
        <f t="shared" si="126"/>
        <v>1.0492195367573012</v>
      </c>
      <c r="D557" s="23">
        <f t="shared" si="127"/>
        <v>416.75</v>
      </c>
      <c r="E557" s="23">
        <f t="shared" si="128"/>
        <v>397.2</v>
      </c>
      <c r="F557" s="127">
        <f t="shared" si="129"/>
        <v>20837.5</v>
      </c>
      <c r="G557" s="127">
        <f t="shared" si="130"/>
        <v>59580</v>
      </c>
      <c r="H557" s="6"/>
      <c r="I557" s="3"/>
      <c r="J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T557" s="89"/>
      <c r="AU557" s="89"/>
      <c r="AX557" s="125">
        <v>35072</v>
      </c>
      <c r="AY557" s="59">
        <f t="shared" si="135"/>
        <v>1.0492195367573012</v>
      </c>
      <c r="AZ557" s="59">
        <f>BI557*K36</f>
        <v>20837.5</v>
      </c>
      <c r="BA557" s="59"/>
      <c r="BB557" s="59"/>
      <c r="BC557" s="59">
        <f>K41*BJ557</f>
        <v>59580</v>
      </c>
      <c r="BD557" s="59"/>
      <c r="BE557" s="59"/>
      <c r="BF557" s="59">
        <f t="shared" si="131"/>
        <v>38742.5</v>
      </c>
      <c r="BG557" s="60">
        <f>(AY557=AY2099)*AX557</f>
        <v>0</v>
      </c>
      <c r="BH557" s="60">
        <f>(AY557=AY2101)*AX557</f>
        <v>0</v>
      </c>
      <c r="BI557" s="89">
        <v>416.75</v>
      </c>
      <c r="BJ557" s="89">
        <v>397.2</v>
      </c>
      <c r="BK557" s="59">
        <f t="shared" si="132"/>
        <v>336257.43796000001</v>
      </c>
      <c r="BL557" s="60">
        <f>(BK557=BK2101)*AX557</f>
        <v>0</v>
      </c>
      <c r="BM557" s="85">
        <f>(BK557=BK2101)*AY557</f>
        <v>0</v>
      </c>
      <c r="BN557" s="85">
        <f t="shared" si="133"/>
        <v>0</v>
      </c>
      <c r="BO557" s="85">
        <f t="shared" si="134"/>
        <v>0</v>
      </c>
      <c r="BP557" s="60">
        <f>(BK557=BK2099)*AX557</f>
        <v>0</v>
      </c>
      <c r="BQ557" s="64">
        <f>(BK557=BK2099)*AY557</f>
        <v>0</v>
      </c>
      <c r="BR557" s="85">
        <f t="shared" si="138"/>
        <v>0</v>
      </c>
      <c r="BS557" s="85">
        <f t="shared" si="139"/>
        <v>0</v>
      </c>
      <c r="BT557" s="59">
        <f>(J19-BI557)*J10</f>
        <v>-166662.50594</v>
      </c>
      <c r="BU557" s="59">
        <f>(J21-BJ557)*J12</f>
        <v>502919.94390000001</v>
      </c>
      <c r="BV557" s="66"/>
      <c r="BW557" s="66"/>
      <c r="BX557" s="67"/>
      <c r="BY557" s="67"/>
      <c r="BZ557" s="67"/>
      <c r="CE557" s="92"/>
      <c r="CF557" s="76"/>
      <c r="CH557" s="67"/>
      <c r="CI557" s="67"/>
      <c r="CJ557" s="67"/>
      <c r="CK557" s="67"/>
      <c r="CL557" s="1"/>
      <c r="CM557" s="1"/>
      <c r="CT557" s="3"/>
      <c r="CU557" s="3"/>
      <c r="CV557" s="3"/>
      <c r="CW557" s="3"/>
      <c r="CX557" s="3"/>
      <c r="CY557" s="3"/>
      <c r="CZ557" s="3"/>
      <c r="DA557" s="3"/>
      <c r="DB557" s="3"/>
      <c r="DC557" s="3"/>
      <c r="DD557" s="3"/>
      <c r="DE557" s="3"/>
      <c r="DF557" s="3"/>
      <c r="DG557" s="3"/>
      <c r="DH557" s="3"/>
      <c r="DI557" s="3"/>
      <c r="DJ557" s="3"/>
      <c r="DK557" s="3"/>
      <c r="DL557" s="3"/>
      <c r="DM557" s="3"/>
      <c r="DN557" s="3"/>
      <c r="DO557" s="3"/>
      <c r="DP557" s="3"/>
      <c r="DQ557" s="3"/>
      <c r="DR557" s="3"/>
      <c r="DS557" s="3"/>
    </row>
    <row r="558" spans="2:123" ht="21" customHeight="1" x14ac:dyDescent="0.25">
      <c r="B558" s="21">
        <f t="shared" si="125"/>
        <v>35079</v>
      </c>
      <c r="C558" s="22">
        <f t="shared" si="126"/>
        <v>1.0412074148296593</v>
      </c>
      <c r="D558" s="23">
        <f t="shared" si="127"/>
        <v>415.65</v>
      </c>
      <c r="E558" s="23">
        <f t="shared" si="128"/>
        <v>399.2</v>
      </c>
      <c r="F558" s="127">
        <f t="shared" si="129"/>
        <v>20782.5</v>
      </c>
      <c r="G558" s="127">
        <f t="shared" si="130"/>
        <v>59880</v>
      </c>
      <c r="H558" s="6"/>
      <c r="I558" s="3"/>
      <c r="J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T558" s="89"/>
      <c r="AU558" s="89"/>
      <c r="AX558" s="125">
        <v>35079</v>
      </c>
      <c r="AY558" s="59">
        <f t="shared" si="135"/>
        <v>1.0412074148296593</v>
      </c>
      <c r="AZ558" s="59">
        <f>BI558*K36</f>
        <v>20782.5</v>
      </c>
      <c r="BA558" s="59"/>
      <c r="BB558" s="59"/>
      <c r="BC558" s="59">
        <f>K41*BJ558</f>
        <v>59880</v>
      </c>
      <c r="BD558" s="59"/>
      <c r="BE558" s="59"/>
      <c r="BF558" s="59">
        <f t="shared" si="131"/>
        <v>39097.5</v>
      </c>
      <c r="BG558" s="60">
        <f>(AY558=AY2099)*AX558</f>
        <v>0</v>
      </c>
      <c r="BH558" s="60">
        <f>(AY558=AY2101)*AX558</f>
        <v>0</v>
      </c>
      <c r="BI558" s="89">
        <v>415.65</v>
      </c>
      <c r="BJ558" s="89">
        <v>399.2</v>
      </c>
      <c r="BK558" s="59">
        <f t="shared" si="132"/>
        <v>335902.43796000001</v>
      </c>
      <c r="BL558" s="60">
        <f>(BK558=BK2101)*AX558</f>
        <v>0</v>
      </c>
      <c r="BM558" s="85">
        <f>(BK558=BK2101)*AY558</f>
        <v>0</v>
      </c>
      <c r="BN558" s="85">
        <f t="shared" si="133"/>
        <v>0</v>
      </c>
      <c r="BO558" s="85">
        <f t="shared" si="134"/>
        <v>0</v>
      </c>
      <c r="BP558" s="60">
        <f>(BK558=BK2099)*AX558</f>
        <v>0</v>
      </c>
      <c r="BQ558" s="64">
        <f>(BK558=BK2099)*AY558</f>
        <v>0</v>
      </c>
      <c r="BR558" s="85">
        <f t="shared" si="138"/>
        <v>0</v>
      </c>
      <c r="BS558" s="85">
        <f t="shared" si="139"/>
        <v>0</v>
      </c>
      <c r="BT558" s="59">
        <f>(J19-BI558)*J10</f>
        <v>-166717.50594</v>
      </c>
      <c r="BU558" s="59">
        <f>(J21-BJ558)*J12</f>
        <v>502619.94390000001</v>
      </c>
      <c r="BV558" s="66"/>
      <c r="BW558" s="66"/>
      <c r="BX558" s="67"/>
      <c r="BY558" s="67"/>
      <c r="BZ558" s="67"/>
      <c r="CE558" s="92"/>
      <c r="CF558" s="76"/>
      <c r="CH558" s="67"/>
      <c r="CI558" s="67"/>
      <c r="CJ558" s="67"/>
      <c r="CK558" s="67"/>
      <c r="CL558" s="1"/>
      <c r="CM558" s="1"/>
      <c r="CT558" s="3"/>
      <c r="CU558" s="3"/>
      <c r="CV558" s="3"/>
      <c r="CW558" s="3"/>
      <c r="CX558" s="3"/>
      <c r="CY558" s="3"/>
      <c r="CZ558" s="3"/>
      <c r="DA558" s="3"/>
      <c r="DB558" s="3"/>
      <c r="DC558" s="3"/>
      <c r="DD558" s="3"/>
      <c r="DE558" s="3"/>
      <c r="DF558" s="3"/>
      <c r="DG558" s="3"/>
      <c r="DH558" s="3"/>
      <c r="DI558" s="3"/>
      <c r="DJ558" s="3"/>
      <c r="DK558" s="3"/>
      <c r="DL558" s="3"/>
      <c r="DM558" s="3"/>
      <c r="DN558" s="3"/>
      <c r="DO558" s="3"/>
      <c r="DP558" s="3"/>
      <c r="DQ558" s="3"/>
      <c r="DR558" s="3"/>
      <c r="DS558" s="3"/>
    </row>
    <row r="559" spans="2:123" ht="21" customHeight="1" x14ac:dyDescent="0.25">
      <c r="B559" s="21">
        <f t="shared" si="125"/>
        <v>35086</v>
      </c>
      <c r="C559" s="22">
        <f t="shared" si="126"/>
        <v>1.0396649421039665</v>
      </c>
      <c r="D559" s="23">
        <f t="shared" si="127"/>
        <v>422</v>
      </c>
      <c r="E559" s="23">
        <f t="shared" si="128"/>
        <v>405.9</v>
      </c>
      <c r="F559" s="127">
        <f t="shared" si="129"/>
        <v>21100</v>
      </c>
      <c r="G559" s="127">
        <f t="shared" si="130"/>
        <v>60885</v>
      </c>
      <c r="H559" s="6"/>
      <c r="I559" s="3"/>
      <c r="J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T559" s="89"/>
      <c r="AU559" s="89"/>
      <c r="AX559" s="125">
        <v>35086</v>
      </c>
      <c r="AY559" s="59">
        <f t="shared" si="135"/>
        <v>1.0396649421039665</v>
      </c>
      <c r="AZ559" s="59">
        <f>BI559*K36</f>
        <v>21100</v>
      </c>
      <c r="BA559" s="59"/>
      <c r="BB559" s="59"/>
      <c r="BC559" s="59">
        <f>K41*BJ559</f>
        <v>60885</v>
      </c>
      <c r="BD559" s="59"/>
      <c r="BE559" s="59"/>
      <c r="BF559" s="59">
        <f t="shared" si="131"/>
        <v>39785</v>
      </c>
      <c r="BG559" s="60">
        <f>(AY559=AY2099)*AX559</f>
        <v>0</v>
      </c>
      <c r="BH559" s="60">
        <f>(AY559=AY2101)*AX559</f>
        <v>0</v>
      </c>
      <c r="BI559" s="89">
        <v>422</v>
      </c>
      <c r="BJ559" s="89">
        <v>405.9</v>
      </c>
      <c r="BK559" s="59">
        <f t="shared" si="132"/>
        <v>335214.93795999995</v>
      </c>
      <c r="BL559" s="60">
        <f>(BK559=BK2101)*AX559</f>
        <v>0</v>
      </c>
      <c r="BM559" s="85">
        <f>(BK559=BK2101)*AY559</f>
        <v>0</v>
      </c>
      <c r="BN559" s="85">
        <f t="shared" si="133"/>
        <v>0</v>
      </c>
      <c r="BO559" s="85">
        <f t="shared" si="134"/>
        <v>0</v>
      </c>
      <c r="BP559" s="60">
        <f>(BK559=BK2099)*AX559</f>
        <v>0</v>
      </c>
      <c r="BQ559" s="64">
        <f>(BK559=BK2099)*AY559</f>
        <v>0</v>
      </c>
      <c r="BR559" s="85">
        <f t="shared" si="138"/>
        <v>0</v>
      </c>
      <c r="BS559" s="85">
        <f t="shared" si="139"/>
        <v>0</v>
      </c>
      <c r="BT559" s="59">
        <f>(J19-BI559)*J10</f>
        <v>-166400.00594</v>
      </c>
      <c r="BU559" s="59">
        <f>(J21-BJ559)*J12</f>
        <v>501614.94389999995</v>
      </c>
      <c r="BV559" s="66"/>
      <c r="BW559" s="66"/>
      <c r="BX559" s="67"/>
      <c r="BY559" s="67"/>
      <c r="BZ559" s="67"/>
      <c r="CE559" s="92"/>
      <c r="CF559" s="76"/>
      <c r="CH559" s="67"/>
      <c r="CI559" s="67"/>
      <c r="CJ559" s="67"/>
      <c r="CK559" s="67"/>
      <c r="CL559" s="1"/>
      <c r="CM559" s="1"/>
      <c r="CT559" s="3"/>
      <c r="CU559" s="3"/>
      <c r="CV559" s="3"/>
      <c r="CW559" s="3"/>
      <c r="CX559" s="3"/>
      <c r="CY559" s="3"/>
      <c r="CZ559" s="3"/>
      <c r="DA559" s="3"/>
      <c r="DB559" s="3"/>
      <c r="DC559" s="3"/>
      <c r="DD559" s="3"/>
      <c r="DE559" s="3"/>
      <c r="DF559" s="3"/>
      <c r="DG559" s="3"/>
      <c r="DH559" s="3"/>
      <c r="DI559" s="3"/>
      <c r="DJ559" s="3"/>
      <c r="DK559" s="3"/>
      <c r="DL559" s="3"/>
      <c r="DM559" s="3"/>
      <c r="DN559" s="3"/>
      <c r="DO559" s="3"/>
      <c r="DP559" s="3"/>
      <c r="DQ559" s="3"/>
      <c r="DR559" s="3"/>
      <c r="DS559" s="3"/>
    </row>
    <row r="560" spans="2:123" ht="21" customHeight="1" x14ac:dyDescent="0.25">
      <c r="B560" s="21">
        <f t="shared" si="125"/>
        <v>35093</v>
      </c>
      <c r="C560" s="22">
        <f t="shared" si="126"/>
        <v>1.0340881715249337</v>
      </c>
      <c r="D560" s="23">
        <f t="shared" si="127"/>
        <v>429.25</v>
      </c>
      <c r="E560" s="23">
        <f t="shared" si="128"/>
        <v>415.1</v>
      </c>
      <c r="F560" s="127">
        <f t="shared" si="129"/>
        <v>21462.5</v>
      </c>
      <c r="G560" s="127">
        <f t="shared" si="130"/>
        <v>62265</v>
      </c>
      <c r="H560" s="6"/>
      <c r="I560" s="3"/>
      <c r="J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T560" s="89"/>
      <c r="AU560" s="89"/>
      <c r="AX560" s="125">
        <v>35093</v>
      </c>
      <c r="AY560" s="59">
        <f t="shared" si="135"/>
        <v>1.0340881715249337</v>
      </c>
      <c r="AZ560" s="59">
        <f>BI560*K36</f>
        <v>21462.5</v>
      </c>
      <c r="BA560" s="59"/>
      <c r="BB560" s="59"/>
      <c r="BC560" s="59">
        <f>K41*BJ560</f>
        <v>62265</v>
      </c>
      <c r="BD560" s="59"/>
      <c r="BE560" s="59"/>
      <c r="BF560" s="59">
        <f t="shared" si="131"/>
        <v>40802.5</v>
      </c>
      <c r="BG560" s="60">
        <f>(AY560=AY2099)*AX560</f>
        <v>0</v>
      </c>
      <c r="BH560" s="60">
        <f>(AY560=AY2101)*AX560</f>
        <v>0</v>
      </c>
      <c r="BI560" s="89">
        <v>429.25</v>
      </c>
      <c r="BJ560" s="89">
        <v>415.1</v>
      </c>
      <c r="BK560" s="59">
        <f t="shared" si="132"/>
        <v>334197.43796000001</v>
      </c>
      <c r="BL560" s="60">
        <f>(BK560=BK2101)*AX560</f>
        <v>0</v>
      </c>
      <c r="BM560" s="85">
        <f>(BK560=BK2101)*AY560</f>
        <v>0</v>
      </c>
      <c r="BN560" s="85">
        <f t="shared" si="133"/>
        <v>0</v>
      </c>
      <c r="BO560" s="85">
        <f t="shared" si="134"/>
        <v>0</v>
      </c>
      <c r="BP560" s="60">
        <f>(BK560=BK2099)*AX560</f>
        <v>0</v>
      </c>
      <c r="BQ560" s="64">
        <f>(BK560=BK2099)*AY560</f>
        <v>0</v>
      </c>
      <c r="BR560" s="85">
        <f t="shared" si="138"/>
        <v>0</v>
      </c>
      <c r="BS560" s="85">
        <f t="shared" si="139"/>
        <v>0</v>
      </c>
      <c r="BT560" s="59">
        <f>(J19-BI560)*J10</f>
        <v>-166037.50594</v>
      </c>
      <c r="BU560" s="59">
        <f>(J21-BJ560)*J12</f>
        <v>500234.94390000001</v>
      </c>
      <c r="BV560" s="66"/>
      <c r="BW560" s="66"/>
      <c r="BX560" s="67"/>
      <c r="BY560" s="67"/>
      <c r="BZ560" s="67"/>
      <c r="CE560" s="92"/>
      <c r="CF560" s="76"/>
      <c r="CH560" s="67"/>
      <c r="CI560" s="67"/>
      <c r="CJ560" s="67"/>
      <c r="CK560" s="67"/>
      <c r="CL560" s="1"/>
      <c r="CM560" s="1"/>
      <c r="CT560" s="3"/>
      <c r="CU560" s="3"/>
      <c r="CV560" s="3"/>
      <c r="CW560" s="3"/>
      <c r="CX560" s="3"/>
      <c r="CY560" s="3"/>
      <c r="CZ560" s="3"/>
      <c r="DA560" s="3"/>
      <c r="DB560" s="3"/>
      <c r="DC560" s="3"/>
      <c r="DD560" s="3"/>
      <c r="DE560" s="3"/>
      <c r="DF560" s="3"/>
      <c r="DG560" s="3"/>
      <c r="DH560" s="3"/>
      <c r="DI560" s="3"/>
      <c r="DJ560" s="3"/>
      <c r="DK560" s="3"/>
      <c r="DL560" s="3"/>
      <c r="DM560" s="3"/>
      <c r="DN560" s="3"/>
      <c r="DO560" s="3"/>
      <c r="DP560" s="3"/>
      <c r="DQ560" s="3"/>
      <c r="DR560" s="3"/>
      <c r="DS560" s="3"/>
    </row>
    <row r="561" spans="2:123" ht="21" customHeight="1" x14ac:dyDescent="0.25">
      <c r="B561" s="21">
        <f t="shared" si="125"/>
        <v>35100</v>
      </c>
      <c r="C561" s="22">
        <f t="shared" si="126"/>
        <v>1.0469135802469136</v>
      </c>
      <c r="D561" s="23">
        <f t="shared" si="127"/>
        <v>424</v>
      </c>
      <c r="E561" s="23">
        <f t="shared" si="128"/>
        <v>405</v>
      </c>
      <c r="F561" s="127">
        <f t="shared" si="129"/>
        <v>21200</v>
      </c>
      <c r="G561" s="127">
        <f t="shared" si="130"/>
        <v>60750</v>
      </c>
      <c r="H561" s="6"/>
      <c r="I561" s="3"/>
      <c r="J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T561" s="89"/>
      <c r="AU561" s="89"/>
      <c r="AX561" s="125">
        <v>35100</v>
      </c>
      <c r="AY561" s="59">
        <f t="shared" si="135"/>
        <v>1.0469135802469136</v>
      </c>
      <c r="AZ561" s="59">
        <f>BI561*K36</f>
        <v>21200</v>
      </c>
      <c r="BA561" s="59"/>
      <c r="BB561" s="59"/>
      <c r="BC561" s="59">
        <f>K41*BJ561</f>
        <v>60750</v>
      </c>
      <c r="BD561" s="59"/>
      <c r="BE561" s="59"/>
      <c r="BF561" s="59">
        <f t="shared" si="131"/>
        <v>39550</v>
      </c>
      <c r="BG561" s="60">
        <f>(AY561=AY2099)*AX561</f>
        <v>0</v>
      </c>
      <c r="BH561" s="60">
        <f>(AY561=AY2101)*AX561</f>
        <v>0</v>
      </c>
      <c r="BI561" s="89">
        <v>424</v>
      </c>
      <c r="BJ561" s="89">
        <v>405</v>
      </c>
      <c r="BK561" s="59">
        <f t="shared" si="132"/>
        <v>335449.93795999995</v>
      </c>
      <c r="BL561" s="60">
        <f>(BK561=BK2101)*AX561</f>
        <v>0</v>
      </c>
      <c r="BM561" s="85">
        <f>(BK561=BK2101)*AY561</f>
        <v>0</v>
      </c>
      <c r="BN561" s="85">
        <f t="shared" si="133"/>
        <v>0</v>
      </c>
      <c r="BO561" s="85">
        <f t="shared" si="134"/>
        <v>0</v>
      </c>
      <c r="BP561" s="60">
        <f>(BK561=BK2099)*AX561</f>
        <v>0</v>
      </c>
      <c r="BQ561" s="64">
        <f>(BK561=BK2099)*AY561</f>
        <v>0</v>
      </c>
      <c r="BR561" s="85">
        <f t="shared" si="138"/>
        <v>0</v>
      </c>
      <c r="BS561" s="85">
        <f t="shared" si="139"/>
        <v>0</v>
      </c>
      <c r="BT561" s="59">
        <f>(J19-BI561)*J10</f>
        <v>-166300.00594</v>
      </c>
      <c r="BU561" s="59">
        <f>(J21-BJ561)*J12</f>
        <v>501749.94389999995</v>
      </c>
      <c r="BV561" s="66"/>
      <c r="BW561" s="66"/>
      <c r="BX561" s="67"/>
      <c r="BY561" s="67"/>
      <c r="BZ561" s="67"/>
      <c r="CE561" s="92"/>
      <c r="CF561" s="76"/>
      <c r="CH561" s="67"/>
      <c r="CI561" s="67"/>
      <c r="CJ561" s="67"/>
      <c r="CK561" s="67"/>
      <c r="CL561" s="1"/>
      <c r="CM561" s="1"/>
      <c r="CT561" s="3"/>
      <c r="CU561" s="3"/>
      <c r="CV561" s="3"/>
      <c r="CW561" s="3"/>
      <c r="CX561" s="3"/>
      <c r="CY561" s="3"/>
      <c r="CZ561" s="3"/>
      <c r="DA561" s="3"/>
      <c r="DB561" s="3"/>
      <c r="DC561" s="3"/>
      <c r="DD561" s="3"/>
      <c r="DE561" s="3"/>
      <c r="DF561" s="3"/>
      <c r="DG561" s="3"/>
      <c r="DH561" s="3"/>
      <c r="DI561" s="3"/>
      <c r="DJ561" s="3"/>
      <c r="DK561" s="3"/>
      <c r="DL561" s="3"/>
      <c r="DM561" s="3"/>
      <c r="DN561" s="3"/>
      <c r="DO561" s="3"/>
      <c r="DP561" s="3"/>
      <c r="DQ561" s="3"/>
      <c r="DR561" s="3"/>
      <c r="DS561" s="3"/>
    </row>
    <row r="562" spans="2:123" ht="21" customHeight="1" x14ac:dyDescent="0.25">
      <c r="B562" s="21">
        <f t="shared" si="125"/>
        <v>35107</v>
      </c>
      <c r="C562" s="22">
        <f t="shared" si="126"/>
        <v>1.043928923988154</v>
      </c>
      <c r="D562" s="23">
        <f t="shared" si="127"/>
        <v>423</v>
      </c>
      <c r="E562" s="23">
        <f t="shared" si="128"/>
        <v>405.2</v>
      </c>
      <c r="F562" s="127">
        <f t="shared" si="129"/>
        <v>21150</v>
      </c>
      <c r="G562" s="127">
        <f t="shared" si="130"/>
        <v>60780</v>
      </c>
      <c r="H562" s="6"/>
      <c r="I562" s="3"/>
      <c r="J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T562" s="89"/>
      <c r="AU562" s="89"/>
      <c r="AX562" s="125">
        <v>35107</v>
      </c>
      <c r="AY562" s="59">
        <f t="shared" si="135"/>
        <v>1.043928923988154</v>
      </c>
      <c r="AZ562" s="59">
        <f>BI562*K36</f>
        <v>21150</v>
      </c>
      <c r="BA562" s="59"/>
      <c r="BB562" s="59"/>
      <c r="BC562" s="59">
        <f>K41*BJ562</f>
        <v>60780</v>
      </c>
      <c r="BD562" s="59"/>
      <c r="BE562" s="59"/>
      <c r="BF562" s="59">
        <f t="shared" si="131"/>
        <v>39630</v>
      </c>
      <c r="BG562" s="60">
        <f>(AY562=AY2099)*AX562</f>
        <v>0</v>
      </c>
      <c r="BH562" s="60">
        <f>(AY562=AY2101)*AX562</f>
        <v>0</v>
      </c>
      <c r="BI562" s="89">
        <v>423</v>
      </c>
      <c r="BJ562" s="89">
        <v>405.2</v>
      </c>
      <c r="BK562" s="59">
        <f t="shared" si="132"/>
        <v>335369.93796000001</v>
      </c>
      <c r="BL562" s="60">
        <f>(BK562=BK2101)*AX562</f>
        <v>0</v>
      </c>
      <c r="BM562" s="85">
        <f>(BK562=BK2101)*AY562</f>
        <v>0</v>
      </c>
      <c r="BN562" s="85">
        <f t="shared" si="133"/>
        <v>0</v>
      </c>
      <c r="BO562" s="85">
        <f t="shared" si="134"/>
        <v>0</v>
      </c>
      <c r="BP562" s="60">
        <f>(BK562=BK2099)*AX562</f>
        <v>0</v>
      </c>
      <c r="BQ562" s="64">
        <f>(BK562=BK2099)*AY562</f>
        <v>0</v>
      </c>
      <c r="BR562" s="85">
        <f t="shared" si="138"/>
        <v>0</v>
      </c>
      <c r="BS562" s="85">
        <f t="shared" si="139"/>
        <v>0</v>
      </c>
      <c r="BT562" s="59">
        <f>(J19-BI562)*J10</f>
        <v>-166350.00594</v>
      </c>
      <c r="BU562" s="59">
        <f>(J21-BJ562)*J12</f>
        <v>501719.94390000001</v>
      </c>
      <c r="BV562" s="66"/>
      <c r="BW562" s="66"/>
      <c r="BX562" s="67"/>
      <c r="BY562" s="67"/>
      <c r="BZ562" s="67"/>
      <c r="CE562" s="92"/>
      <c r="CF562" s="76"/>
      <c r="CH562" s="67"/>
      <c r="CI562" s="67"/>
      <c r="CJ562" s="67"/>
      <c r="CK562" s="67"/>
      <c r="CL562" s="1"/>
      <c r="CM562" s="1"/>
      <c r="CT562" s="3"/>
      <c r="CU562" s="3"/>
      <c r="CV562" s="3"/>
      <c r="CW562" s="3"/>
      <c r="CX562" s="3"/>
      <c r="CY562" s="3"/>
      <c r="CZ562" s="3"/>
      <c r="DA562" s="3"/>
      <c r="DB562" s="3"/>
      <c r="DC562" s="3"/>
      <c r="DD562" s="3"/>
      <c r="DE562" s="3"/>
      <c r="DF562" s="3"/>
      <c r="DG562" s="3"/>
      <c r="DH562" s="3"/>
      <c r="DI562" s="3"/>
      <c r="DJ562" s="3"/>
      <c r="DK562" s="3"/>
      <c r="DL562" s="3"/>
      <c r="DM562" s="3"/>
      <c r="DN562" s="3"/>
      <c r="DO562" s="3"/>
      <c r="DP562" s="3"/>
      <c r="DQ562" s="3"/>
      <c r="DR562" s="3"/>
      <c r="DS562" s="3"/>
    </row>
    <row r="563" spans="2:123" ht="21" customHeight="1" x14ac:dyDescent="0.25">
      <c r="B563" s="21">
        <f t="shared" si="125"/>
        <v>35114</v>
      </c>
      <c r="C563" s="22">
        <f t="shared" si="126"/>
        <v>1.0332914572864322</v>
      </c>
      <c r="D563" s="23">
        <f t="shared" si="127"/>
        <v>411.25</v>
      </c>
      <c r="E563" s="23">
        <f t="shared" si="128"/>
        <v>398</v>
      </c>
      <c r="F563" s="127">
        <f t="shared" si="129"/>
        <v>20562.5</v>
      </c>
      <c r="G563" s="127">
        <f t="shared" si="130"/>
        <v>59700</v>
      </c>
      <c r="H563" s="6"/>
      <c r="I563" s="3"/>
      <c r="J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T563" s="89"/>
      <c r="AU563" s="89"/>
      <c r="AX563" s="125">
        <v>35114</v>
      </c>
      <c r="AY563" s="59">
        <f t="shared" si="135"/>
        <v>1.0332914572864322</v>
      </c>
      <c r="AZ563" s="59">
        <f>BI563*K36</f>
        <v>20562.5</v>
      </c>
      <c r="BA563" s="59"/>
      <c r="BB563" s="59"/>
      <c r="BC563" s="59">
        <f>K41*BJ563</f>
        <v>59700</v>
      </c>
      <c r="BD563" s="59"/>
      <c r="BE563" s="59"/>
      <c r="BF563" s="59">
        <f t="shared" si="131"/>
        <v>39137.5</v>
      </c>
      <c r="BG563" s="60">
        <f>(AY563=AY2099)*AX563</f>
        <v>0</v>
      </c>
      <c r="BH563" s="60">
        <f>(AY563=AY2101)*AX563</f>
        <v>0</v>
      </c>
      <c r="BI563" s="89">
        <v>411.25</v>
      </c>
      <c r="BJ563" s="89">
        <v>398</v>
      </c>
      <c r="BK563" s="59">
        <f t="shared" si="132"/>
        <v>335862.43795999995</v>
      </c>
      <c r="BL563" s="60">
        <f>(BK563=BK2101)*AX563</f>
        <v>0</v>
      </c>
      <c r="BM563" s="85">
        <f>(BK563=BK2101)*AY563</f>
        <v>0</v>
      </c>
      <c r="BN563" s="85">
        <f t="shared" si="133"/>
        <v>0</v>
      </c>
      <c r="BO563" s="85">
        <f t="shared" si="134"/>
        <v>0</v>
      </c>
      <c r="BP563" s="60">
        <f>(BK563=BK2099)*AX563</f>
        <v>0</v>
      </c>
      <c r="BQ563" s="64">
        <f>(BK563=BK2099)*AY563</f>
        <v>0</v>
      </c>
      <c r="BR563" s="85">
        <f t="shared" si="138"/>
        <v>0</v>
      </c>
      <c r="BS563" s="85">
        <f t="shared" si="139"/>
        <v>0</v>
      </c>
      <c r="BT563" s="59">
        <f>(J19-BI563)*J10</f>
        <v>-166937.50594</v>
      </c>
      <c r="BU563" s="59">
        <f>(J21-BJ563)*J12</f>
        <v>502799.94389999995</v>
      </c>
      <c r="BV563" s="66"/>
      <c r="BW563" s="66"/>
      <c r="BX563" s="67"/>
      <c r="BY563" s="67"/>
      <c r="BZ563" s="67"/>
      <c r="CE563" s="92"/>
      <c r="CF563" s="76"/>
      <c r="CH563" s="67"/>
      <c r="CI563" s="67"/>
      <c r="CJ563" s="67"/>
      <c r="CK563" s="67"/>
      <c r="CL563" s="1"/>
      <c r="CM563" s="1"/>
      <c r="CT563" s="3"/>
      <c r="CU563" s="3"/>
      <c r="CV563" s="3"/>
      <c r="CW563" s="3"/>
      <c r="CX563" s="3"/>
      <c r="CY563" s="3"/>
      <c r="CZ563" s="3"/>
      <c r="DA563" s="3"/>
      <c r="DB563" s="3"/>
      <c r="DC563" s="3"/>
      <c r="DD563" s="3"/>
      <c r="DE563" s="3"/>
      <c r="DF563" s="3"/>
      <c r="DG563" s="3"/>
      <c r="DH563" s="3"/>
      <c r="DI563" s="3"/>
      <c r="DJ563" s="3"/>
      <c r="DK563" s="3"/>
      <c r="DL563" s="3"/>
      <c r="DM563" s="3"/>
      <c r="DN563" s="3"/>
      <c r="DO563" s="3"/>
      <c r="DP563" s="3"/>
      <c r="DQ563" s="3"/>
      <c r="DR563" s="3"/>
      <c r="DS563" s="3"/>
    </row>
    <row r="564" spans="2:123" ht="21" customHeight="1" x14ac:dyDescent="0.25">
      <c r="B564" s="21">
        <f t="shared" si="125"/>
        <v>35121</v>
      </c>
      <c r="C564" s="22">
        <f t="shared" si="126"/>
        <v>1.035759096612296</v>
      </c>
      <c r="D564" s="23">
        <f t="shared" si="127"/>
        <v>412.75</v>
      </c>
      <c r="E564" s="23">
        <f t="shared" si="128"/>
        <v>398.5</v>
      </c>
      <c r="F564" s="127">
        <f t="shared" si="129"/>
        <v>20637.5</v>
      </c>
      <c r="G564" s="127">
        <f t="shared" si="130"/>
        <v>59775</v>
      </c>
      <c r="H564" s="6"/>
      <c r="I564" s="3"/>
      <c r="J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T564" s="89"/>
      <c r="AU564" s="89"/>
      <c r="AX564" s="125">
        <v>35121</v>
      </c>
      <c r="AY564" s="59">
        <f t="shared" si="135"/>
        <v>1.035759096612296</v>
      </c>
      <c r="AZ564" s="59">
        <f>BI564*K36</f>
        <v>20637.5</v>
      </c>
      <c r="BA564" s="59"/>
      <c r="BB564" s="59"/>
      <c r="BC564" s="59">
        <f>K41*BJ564</f>
        <v>59775</v>
      </c>
      <c r="BD564" s="59"/>
      <c r="BE564" s="59"/>
      <c r="BF564" s="59">
        <f t="shared" si="131"/>
        <v>39137.5</v>
      </c>
      <c r="BG564" s="60">
        <f>(AY564=AY2099)*AX564</f>
        <v>0</v>
      </c>
      <c r="BH564" s="60">
        <f>(AY564=AY2101)*AX564</f>
        <v>0</v>
      </c>
      <c r="BI564" s="89">
        <v>412.75</v>
      </c>
      <c r="BJ564" s="89">
        <v>398.5</v>
      </c>
      <c r="BK564" s="59">
        <f t="shared" si="132"/>
        <v>335862.43795999995</v>
      </c>
      <c r="BL564" s="60">
        <f>(BK564=BK2101)*AX564</f>
        <v>0</v>
      </c>
      <c r="BM564" s="85">
        <f>(BK564=BK2101)*AY564</f>
        <v>0</v>
      </c>
      <c r="BN564" s="85">
        <f t="shared" si="133"/>
        <v>0</v>
      </c>
      <c r="BO564" s="85">
        <f t="shared" si="134"/>
        <v>0</v>
      </c>
      <c r="BP564" s="60">
        <f>(BK564=BK2099)*AX564</f>
        <v>0</v>
      </c>
      <c r="BQ564" s="64">
        <f>(BK564=BK2099)*AY564</f>
        <v>0</v>
      </c>
      <c r="BR564" s="85">
        <f t="shared" si="138"/>
        <v>0</v>
      </c>
      <c r="BS564" s="85">
        <f t="shared" si="139"/>
        <v>0</v>
      </c>
      <c r="BT564" s="59">
        <f>(J19-BI564)*J10</f>
        <v>-166862.50594</v>
      </c>
      <c r="BU564" s="59">
        <f>(J21-BJ564)*J12</f>
        <v>502724.94389999995</v>
      </c>
      <c r="BV564" s="66"/>
      <c r="BW564" s="66"/>
      <c r="BX564" s="67"/>
      <c r="BY564" s="67"/>
      <c r="BZ564" s="67"/>
      <c r="CE564" s="92"/>
      <c r="CF564" s="76"/>
      <c r="CH564" s="67"/>
      <c r="CI564" s="67"/>
      <c r="CJ564" s="67"/>
      <c r="CK564" s="67"/>
      <c r="CL564" s="1"/>
      <c r="CM564" s="1"/>
      <c r="CT564" s="3"/>
      <c r="CU564" s="3"/>
      <c r="CV564" s="3"/>
      <c r="CW564" s="3"/>
      <c r="CX564" s="3"/>
      <c r="CY564" s="3"/>
      <c r="CZ564" s="3"/>
      <c r="DA564" s="3"/>
      <c r="DB564" s="3"/>
      <c r="DC564" s="3"/>
      <c r="DD564" s="3"/>
      <c r="DE564" s="3"/>
      <c r="DF564" s="3"/>
      <c r="DG564" s="3"/>
      <c r="DH564" s="3"/>
      <c r="DI564" s="3"/>
      <c r="DJ564" s="3"/>
      <c r="DK564" s="3"/>
      <c r="DL564" s="3"/>
      <c r="DM564" s="3"/>
      <c r="DN564" s="3"/>
      <c r="DO564" s="3"/>
      <c r="DP564" s="3"/>
      <c r="DQ564" s="3"/>
      <c r="DR564" s="3"/>
      <c r="DS564" s="3"/>
    </row>
    <row r="565" spans="2:123" ht="21" customHeight="1" x14ac:dyDescent="0.25">
      <c r="B565" s="21">
        <f t="shared" si="125"/>
        <v>35128</v>
      </c>
      <c r="C565" s="22">
        <f t="shared" si="126"/>
        <v>1.036915711225904</v>
      </c>
      <c r="D565" s="23">
        <f t="shared" si="127"/>
        <v>411.5</v>
      </c>
      <c r="E565" s="23">
        <f t="shared" si="128"/>
        <v>396.85</v>
      </c>
      <c r="F565" s="127">
        <f t="shared" si="129"/>
        <v>20575</v>
      </c>
      <c r="G565" s="127">
        <f t="shared" si="130"/>
        <v>59527.5</v>
      </c>
      <c r="H565" s="6"/>
      <c r="I565" s="3"/>
      <c r="J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T565" s="89"/>
      <c r="AU565" s="89"/>
      <c r="AX565" s="125">
        <v>35128</v>
      </c>
      <c r="AY565" s="59">
        <f t="shared" si="135"/>
        <v>1.036915711225904</v>
      </c>
      <c r="AZ565" s="59">
        <f>BI565*K36</f>
        <v>20575</v>
      </c>
      <c r="BA565" s="59"/>
      <c r="BB565" s="59"/>
      <c r="BC565" s="59">
        <f>K41*BJ565</f>
        <v>59527.5</v>
      </c>
      <c r="BD565" s="59"/>
      <c r="BE565" s="59"/>
      <c r="BF565" s="59">
        <f t="shared" si="131"/>
        <v>38952.5</v>
      </c>
      <c r="BG565" s="60">
        <f>(AY565=AY2099)*AX565</f>
        <v>0</v>
      </c>
      <c r="BH565" s="60">
        <f>(AY565=AY2101)*AX565</f>
        <v>0</v>
      </c>
      <c r="BI565" s="89">
        <v>411.5</v>
      </c>
      <c r="BJ565" s="89">
        <v>396.85</v>
      </c>
      <c r="BK565" s="59">
        <f t="shared" si="132"/>
        <v>336047.43796000001</v>
      </c>
      <c r="BL565" s="60">
        <f>(BK565=BK2101)*AX565</f>
        <v>0</v>
      </c>
      <c r="BM565" s="85">
        <f>(BK565=BK2101)*AY565</f>
        <v>0</v>
      </c>
      <c r="BN565" s="85">
        <f t="shared" si="133"/>
        <v>0</v>
      </c>
      <c r="BO565" s="85">
        <f t="shared" si="134"/>
        <v>0</v>
      </c>
      <c r="BP565" s="60">
        <f>(BK565=BK2099)*AX565</f>
        <v>0</v>
      </c>
      <c r="BQ565" s="64">
        <f>(BK565=BK2099)*AY565</f>
        <v>0</v>
      </c>
      <c r="BR565" s="85">
        <f t="shared" si="138"/>
        <v>0</v>
      </c>
      <c r="BS565" s="85">
        <f t="shared" si="139"/>
        <v>0</v>
      </c>
      <c r="BT565" s="59">
        <f>(J19-BI565)*J10</f>
        <v>-166925.00594</v>
      </c>
      <c r="BU565" s="59">
        <f>(J21-BJ565)*J12</f>
        <v>502972.44390000001</v>
      </c>
      <c r="BV565" s="66"/>
      <c r="BW565" s="66"/>
      <c r="BX565" s="67"/>
      <c r="BY565" s="67"/>
      <c r="BZ565" s="67"/>
      <c r="CE565" s="92"/>
      <c r="CF565" s="76"/>
      <c r="CH565" s="67"/>
      <c r="CI565" s="67"/>
      <c r="CJ565" s="67"/>
      <c r="CK565" s="67"/>
      <c r="CL565" s="1"/>
      <c r="CM565" s="1"/>
      <c r="CT565" s="3"/>
      <c r="CU565" s="3"/>
      <c r="CV565" s="3"/>
      <c r="CW565" s="3"/>
      <c r="CX565" s="3"/>
      <c r="CY565" s="3"/>
      <c r="CZ565" s="3"/>
      <c r="DA565" s="3"/>
      <c r="DB565" s="3"/>
      <c r="DC565" s="3"/>
      <c r="DD565" s="3"/>
      <c r="DE565" s="3"/>
      <c r="DF565" s="3"/>
      <c r="DG565" s="3"/>
      <c r="DH565" s="3"/>
      <c r="DI565" s="3"/>
      <c r="DJ565" s="3"/>
      <c r="DK565" s="3"/>
      <c r="DL565" s="3"/>
      <c r="DM565" s="3"/>
      <c r="DN565" s="3"/>
      <c r="DO565" s="3"/>
      <c r="DP565" s="3"/>
      <c r="DQ565" s="3"/>
      <c r="DR565" s="3"/>
      <c r="DS565" s="3"/>
    </row>
    <row r="566" spans="2:123" ht="21" customHeight="1" x14ac:dyDescent="0.25">
      <c r="B566" s="21">
        <f t="shared" si="125"/>
        <v>35135</v>
      </c>
      <c r="C566" s="22">
        <f t="shared" si="126"/>
        <v>1.0395351774662118</v>
      </c>
      <c r="D566" s="23">
        <f t="shared" si="127"/>
        <v>411.5</v>
      </c>
      <c r="E566" s="23">
        <f t="shared" si="128"/>
        <v>395.85</v>
      </c>
      <c r="F566" s="127">
        <f t="shared" si="129"/>
        <v>20575</v>
      </c>
      <c r="G566" s="127">
        <f t="shared" si="130"/>
        <v>59377.5</v>
      </c>
      <c r="H566" s="6"/>
      <c r="I566" s="3"/>
      <c r="J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T566" s="89"/>
      <c r="AU566" s="89"/>
      <c r="AX566" s="125">
        <v>35135</v>
      </c>
      <c r="AY566" s="59">
        <f t="shared" si="135"/>
        <v>1.0395351774662118</v>
      </c>
      <c r="AZ566" s="59">
        <f>BI566*K36</f>
        <v>20575</v>
      </c>
      <c r="BA566" s="59"/>
      <c r="BB566" s="59"/>
      <c r="BC566" s="59">
        <f>K41*BJ566</f>
        <v>59377.5</v>
      </c>
      <c r="BD566" s="59"/>
      <c r="BE566" s="59"/>
      <c r="BF566" s="59">
        <f t="shared" si="131"/>
        <v>38802.5</v>
      </c>
      <c r="BG566" s="60">
        <f>(AY566=AY2099)*AX566</f>
        <v>0</v>
      </c>
      <c r="BH566" s="60">
        <f>(AY566=AY2101)*AX566</f>
        <v>0</v>
      </c>
      <c r="BI566" s="89">
        <v>411.5</v>
      </c>
      <c r="BJ566" s="89">
        <v>395.85</v>
      </c>
      <c r="BK566" s="59">
        <f t="shared" si="132"/>
        <v>336197.43796000001</v>
      </c>
      <c r="BL566" s="60">
        <f>(BK566=BK2101)*AX566</f>
        <v>0</v>
      </c>
      <c r="BM566" s="85">
        <f>(BK566=BK2101)*AY566</f>
        <v>0</v>
      </c>
      <c r="BN566" s="85">
        <f t="shared" si="133"/>
        <v>0</v>
      </c>
      <c r="BO566" s="85">
        <f t="shared" si="134"/>
        <v>0</v>
      </c>
      <c r="BP566" s="60">
        <f>(BK566=BK2099)*AX566</f>
        <v>0</v>
      </c>
      <c r="BQ566" s="64">
        <f>(BK566=BK2099)*AY566</f>
        <v>0</v>
      </c>
      <c r="BR566" s="85">
        <f t="shared" si="138"/>
        <v>0</v>
      </c>
      <c r="BS566" s="85">
        <f t="shared" si="139"/>
        <v>0</v>
      </c>
      <c r="BT566" s="59">
        <f>(J19-BI566)*J10</f>
        <v>-166925.00594</v>
      </c>
      <c r="BU566" s="59">
        <f>(J21-BJ566)*J12</f>
        <v>503122.44390000001</v>
      </c>
      <c r="BV566" s="66"/>
      <c r="BW566" s="66"/>
      <c r="BX566" s="67"/>
      <c r="BY566" s="67"/>
      <c r="BZ566" s="67"/>
      <c r="CE566" s="92"/>
      <c r="CF566" s="76"/>
      <c r="CH566" s="67"/>
      <c r="CI566" s="67"/>
      <c r="CJ566" s="67"/>
      <c r="CK566" s="67"/>
      <c r="CL566" s="1"/>
      <c r="CM566" s="1"/>
      <c r="CT566" s="3"/>
      <c r="CU566" s="3"/>
      <c r="CV566" s="3"/>
      <c r="CW566" s="3"/>
      <c r="CX566" s="3"/>
      <c r="CY566" s="3"/>
      <c r="CZ566" s="3"/>
      <c r="DA566" s="3"/>
      <c r="DB566" s="3"/>
      <c r="DC566" s="3"/>
      <c r="DD566" s="3"/>
      <c r="DE566" s="3"/>
      <c r="DF566" s="3"/>
      <c r="DG566" s="3"/>
      <c r="DH566" s="3"/>
      <c r="DI566" s="3"/>
      <c r="DJ566" s="3"/>
      <c r="DK566" s="3"/>
      <c r="DL566" s="3"/>
      <c r="DM566" s="3"/>
      <c r="DN566" s="3"/>
      <c r="DO566" s="3"/>
      <c r="DP566" s="3"/>
      <c r="DQ566" s="3"/>
      <c r="DR566" s="3"/>
      <c r="DS566" s="3"/>
    </row>
    <row r="567" spans="2:123" ht="21" customHeight="1" x14ac:dyDescent="0.25">
      <c r="B567" s="21">
        <f t="shared" si="125"/>
        <v>35142</v>
      </c>
      <c r="C567" s="22">
        <f t="shared" si="126"/>
        <v>1.0355438332077367</v>
      </c>
      <c r="D567" s="23">
        <f t="shared" si="127"/>
        <v>412.25</v>
      </c>
      <c r="E567" s="23">
        <f t="shared" si="128"/>
        <v>398.1</v>
      </c>
      <c r="F567" s="127">
        <f t="shared" si="129"/>
        <v>20612.5</v>
      </c>
      <c r="G567" s="127">
        <f t="shared" si="130"/>
        <v>59715</v>
      </c>
      <c r="H567" s="6"/>
      <c r="I567" s="3"/>
      <c r="J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T567" s="89"/>
      <c r="AU567" s="89"/>
      <c r="AX567" s="125">
        <v>35142</v>
      </c>
      <c r="AY567" s="59">
        <f t="shared" si="135"/>
        <v>1.0355438332077367</v>
      </c>
      <c r="AZ567" s="59">
        <f>BI567*K36</f>
        <v>20612.5</v>
      </c>
      <c r="BA567" s="59"/>
      <c r="BB567" s="59"/>
      <c r="BC567" s="59">
        <f>K41*BJ567</f>
        <v>59715</v>
      </c>
      <c r="BD567" s="59"/>
      <c r="BE567" s="59"/>
      <c r="BF567" s="59">
        <f t="shared" si="131"/>
        <v>39102.5</v>
      </c>
      <c r="BG567" s="60">
        <f>(AY567=AY2099)*AX567</f>
        <v>0</v>
      </c>
      <c r="BH567" s="60">
        <f>(AY567=AY2101)*AX567</f>
        <v>0</v>
      </c>
      <c r="BI567" s="89">
        <v>412.25</v>
      </c>
      <c r="BJ567" s="89">
        <v>398.1</v>
      </c>
      <c r="BK567" s="59">
        <f t="shared" si="132"/>
        <v>335897.43796000001</v>
      </c>
      <c r="BL567" s="60">
        <f>(BK567=BK2101)*AX567</f>
        <v>0</v>
      </c>
      <c r="BM567" s="85">
        <f>(BK567=BK2101)*AY567</f>
        <v>0</v>
      </c>
      <c r="BN567" s="85">
        <f t="shared" si="133"/>
        <v>0</v>
      </c>
      <c r="BO567" s="85">
        <f t="shared" si="134"/>
        <v>0</v>
      </c>
      <c r="BP567" s="60">
        <f>(BK567=BK2099)*AX567</f>
        <v>0</v>
      </c>
      <c r="BQ567" s="64">
        <f>(BK567=BK2099)*AY567</f>
        <v>0</v>
      </c>
      <c r="BR567" s="85">
        <f t="shared" si="138"/>
        <v>0</v>
      </c>
      <c r="BS567" s="85">
        <f t="shared" si="139"/>
        <v>0</v>
      </c>
      <c r="BT567" s="59">
        <f>(J19-BI567)*J10</f>
        <v>-166887.50594</v>
      </c>
      <c r="BU567" s="59">
        <f>(J21-BJ567)*J12</f>
        <v>502784.94390000001</v>
      </c>
      <c r="BV567" s="66"/>
      <c r="BW567" s="66"/>
      <c r="BX567" s="67"/>
      <c r="BY567" s="67"/>
      <c r="BZ567" s="67"/>
      <c r="CE567" s="92"/>
      <c r="CF567" s="76"/>
      <c r="CH567" s="67"/>
      <c r="CI567" s="67"/>
      <c r="CJ567" s="67"/>
      <c r="CK567" s="67"/>
      <c r="CL567" s="1"/>
      <c r="CM567" s="1"/>
      <c r="CT567" s="3"/>
      <c r="CU567" s="3"/>
      <c r="CV567" s="3"/>
      <c r="CW567" s="3"/>
      <c r="CX567" s="3"/>
      <c r="CY567" s="3"/>
      <c r="CZ567" s="3"/>
      <c r="DA567" s="3"/>
      <c r="DB567" s="3"/>
      <c r="DC567" s="3"/>
      <c r="DD567" s="3"/>
      <c r="DE567" s="3"/>
      <c r="DF567" s="3"/>
      <c r="DG567" s="3"/>
      <c r="DH567" s="3"/>
      <c r="DI567" s="3"/>
      <c r="DJ567" s="3"/>
      <c r="DK567" s="3"/>
      <c r="DL567" s="3"/>
      <c r="DM567" s="3"/>
      <c r="DN567" s="3"/>
      <c r="DO567" s="3"/>
      <c r="DP567" s="3"/>
      <c r="DQ567" s="3"/>
      <c r="DR567" s="3"/>
      <c r="DS567" s="3"/>
    </row>
    <row r="568" spans="2:123" ht="21" customHeight="1" x14ac:dyDescent="0.25">
      <c r="B568" s="21">
        <f t="shared" si="125"/>
        <v>35149</v>
      </c>
      <c r="C568" s="22">
        <f t="shared" si="126"/>
        <v>1.0342951151607187</v>
      </c>
      <c r="D568" s="23">
        <f t="shared" si="127"/>
        <v>408.65</v>
      </c>
      <c r="E568" s="23">
        <f t="shared" si="128"/>
        <v>395.1</v>
      </c>
      <c r="F568" s="127">
        <f t="shared" si="129"/>
        <v>20432.5</v>
      </c>
      <c r="G568" s="127">
        <f t="shared" si="130"/>
        <v>59265</v>
      </c>
      <c r="H568" s="6"/>
      <c r="I568" s="3"/>
      <c r="J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T568" s="89"/>
      <c r="AU568" s="89"/>
      <c r="AX568" s="125">
        <v>35149</v>
      </c>
      <c r="AY568" s="59">
        <f t="shared" si="135"/>
        <v>1.0342951151607187</v>
      </c>
      <c r="AZ568" s="59">
        <f>BI568*K36</f>
        <v>20432.5</v>
      </c>
      <c r="BA568" s="59"/>
      <c r="BB568" s="59"/>
      <c r="BC568" s="59">
        <f>K41*BJ568</f>
        <v>59265</v>
      </c>
      <c r="BD568" s="59"/>
      <c r="BE568" s="59"/>
      <c r="BF568" s="59">
        <f t="shared" si="131"/>
        <v>38832.5</v>
      </c>
      <c r="BG568" s="60">
        <f>(AY568=AY2099)*AX568</f>
        <v>0</v>
      </c>
      <c r="BH568" s="60">
        <f>(AY568=AY2101)*AX568</f>
        <v>0</v>
      </c>
      <c r="BI568" s="89">
        <v>408.65</v>
      </c>
      <c r="BJ568" s="89">
        <v>395.1</v>
      </c>
      <c r="BK568" s="59">
        <f t="shared" si="132"/>
        <v>336167.43796000001</v>
      </c>
      <c r="BL568" s="60">
        <f>(BK568=BK2101)*AX568</f>
        <v>0</v>
      </c>
      <c r="BM568" s="85">
        <f>(BK568=BK2101)*AY568</f>
        <v>0</v>
      </c>
      <c r="BN568" s="85">
        <f t="shared" si="133"/>
        <v>0</v>
      </c>
      <c r="BO568" s="85">
        <f t="shared" si="134"/>
        <v>0</v>
      </c>
      <c r="BP568" s="60">
        <f>(BK568=BK2099)*AX568</f>
        <v>0</v>
      </c>
      <c r="BQ568" s="64">
        <f>(BK568=BK2099)*AY568</f>
        <v>0</v>
      </c>
      <c r="BR568" s="85">
        <f t="shared" si="138"/>
        <v>0</v>
      </c>
      <c r="BS568" s="85">
        <f t="shared" si="139"/>
        <v>0</v>
      </c>
      <c r="BT568" s="59">
        <f>(J19-BI568)*J10</f>
        <v>-167067.50594</v>
      </c>
      <c r="BU568" s="59">
        <f>(J21-BJ568)*J12</f>
        <v>503234.94390000001</v>
      </c>
      <c r="BV568" s="66"/>
      <c r="BW568" s="66"/>
      <c r="BX568" s="67"/>
      <c r="BY568" s="67"/>
      <c r="BZ568" s="67"/>
      <c r="CE568" s="92"/>
      <c r="CF568" s="76"/>
      <c r="CH568" s="67"/>
      <c r="CI568" s="67"/>
      <c r="CJ568" s="67"/>
      <c r="CK568" s="67"/>
      <c r="CL568" s="1"/>
      <c r="CM568" s="1"/>
      <c r="CT568" s="3"/>
      <c r="CU568" s="3"/>
      <c r="CV568" s="3"/>
      <c r="CW568" s="3"/>
      <c r="CX568" s="3"/>
      <c r="CY568" s="3"/>
      <c r="CZ568" s="3"/>
      <c r="DA568" s="3"/>
      <c r="DB568" s="3"/>
      <c r="DC568" s="3"/>
      <c r="DD568" s="3"/>
      <c r="DE568" s="3"/>
      <c r="DF568" s="3"/>
      <c r="DG568" s="3"/>
      <c r="DH568" s="3"/>
      <c r="DI568" s="3"/>
      <c r="DJ568" s="3"/>
      <c r="DK568" s="3"/>
      <c r="DL568" s="3"/>
      <c r="DM568" s="3"/>
      <c r="DN568" s="3"/>
      <c r="DO568" s="3"/>
      <c r="DP568" s="3"/>
      <c r="DQ568" s="3"/>
      <c r="DR568" s="3"/>
      <c r="DS568" s="3"/>
    </row>
    <row r="569" spans="2:123" ht="21" customHeight="1" x14ac:dyDescent="0.25">
      <c r="B569" s="21">
        <f t="shared" si="125"/>
        <v>35156</v>
      </c>
      <c r="C569" s="22">
        <f t="shared" si="126"/>
        <v>1.0341978133740146</v>
      </c>
      <c r="D569" s="23">
        <f t="shared" si="127"/>
        <v>406.75</v>
      </c>
      <c r="E569" s="23">
        <f t="shared" si="128"/>
        <v>393.3</v>
      </c>
      <c r="F569" s="127">
        <f t="shared" si="129"/>
        <v>20337.5</v>
      </c>
      <c r="G569" s="127">
        <f t="shared" si="130"/>
        <v>58995</v>
      </c>
      <c r="H569" s="6"/>
      <c r="I569" s="3"/>
      <c r="J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T569" s="89"/>
      <c r="AU569" s="89"/>
      <c r="AX569" s="125">
        <v>35156</v>
      </c>
      <c r="AY569" s="59">
        <f t="shared" si="135"/>
        <v>1.0341978133740146</v>
      </c>
      <c r="AZ569" s="59">
        <f>BI569*K36</f>
        <v>20337.5</v>
      </c>
      <c r="BA569" s="59"/>
      <c r="BB569" s="59"/>
      <c r="BC569" s="59">
        <f>K41*BJ569</f>
        <v>58995</v>
      </c>
      <c r="BD569" s="59"/>
      <c r="BE569" s="59"/>
      <c r="BF569" s="59">
        <f t="shared" si="131"/>
        <v>38657.5</v>
      </c>
      <c r="BG569" s="60">
        <f>(AY569=AY2099)*AX569</f>
        <v>0</v>
      </c>
      <c r="BH569" s="60">
        <f>(AY569=AY2101)*AX569</f>
        <v>0</v>
      </c>
      <c r="BI569" s="89">
        <v>406.75</v>
      </c>
      <c r="BJ569" s="89">
        <v>393.3</v>
      </c>
      <c r="BK569" s="59">
        <f t="shared" si="132"/>
        <v>336342.43795999995</v>
      </c>
      <c r="BL569" s="60">
        <f>(BK569=BK2101)*AX569</f>
        <v>0</v>
      </c>
      <c r="BM569" s="85">
        <f>(BK569=BK2101)*AY569</f>
        <v>0</v>
      </c>
      <c r="BN569" s="85">
        <f t="shared" si="133"/>
        <v>0</v>
      </c>
      <c r="BO569" s="85">
        <f t="shared" si="134"/>
        <v>0</v>
      </c>
      <c r="BP569" s="60">
        <f>(BK569=BK2099)*AX569</f>
        <v>0</v>
      </c>
      <c r="BQ569" s="64">
        <f>(BK569=BK2099)*AY569</f>
        <v>0</v>
      </c>
      <c r="BR569" s="85">
        <f t="shared" si="138"/>
        <v>0</v>
      </c>
      <c r="BS569" s="85">
        <f t="shared" si="139"/>
        <v>0</v>
      </c>
      <c r="BT569" s="59">
        <f>(J19-BI569)*J10</f>
        <v>-167162.50594</v>
      </c>
      <c r="BU569" s="59">
        <f>(J21-BJ569)*J12</f>
        <v>503504.94389999995</v>
      </c>
      <c r="BV569" s="66"/>
      <c r="BW569" s="66"/>
      <c r="BX569" s="67"/>
      <c r="BY569" s="67"/>
      <c r="BZ569" s="67"/>
      <c r="CE569" s="92"/>
      <c r="CF569" s="76"/>
      <c r="CH569" s="67"/>
      <c r="CI569" s="67"/>
      <c r="CJ569" s="67"/>
      <c r="CK569" s="67"/>
      <c r="CL569" s="1"/>
      <c r="CM569" s="1"/>
      <c r="CT569" s="3"/>
      <c r="CU569" s="3"/>
      <c r="CV569" s="3"/>
      <c r="CW569" s="3"/>
      <c r="CX569" s="3"/>
      <c r="CY569" s="3"/>
      <c r="CZ569" s="3"/>
      <c r="DA569" s="3"/>
      <c r="DB569" s="3"/>
      <c r="DC569" s="3"/>
      <c r="DD569" s="3"/>
      <c r="DE569" s="3"/>
      <c r="DF569" s="3"/>
      <c r="DG569" s="3"/>
      <c r="DH569" s="3"/>
      <c r="DI569" s="3"/>
      <c r="DJ569" s="3"/>
      <c r="DK569" s="3"/>
      <c r="DL569" s="3"/>
      <c r="DM569" s="3"/>
      <c r="DN569" s="3"/>
      <c r="DO569" s="3"/>
      <c r="DP569" s="3"/>
      <c r="DQ569" s="3"/>
      <c r="DR569" s="3"/>
      <c r="DS569" s="3"/>
    </row>
    <row r="570" spans="2:123" ht="21" customHeight="1" x14ac:dyDescent="0.25">
      <c r="B570" s="21">
        <f t="shared" si="125"/>
        <v>35163</v>
      </c>
      <c r="C570" s="22">
        <f t="shared" si="126"/>
        <v>1.0294117647058825</v>
      </c>
      <c r="D570" s="23">
        <f t="shared" si="127"/>
        <v>406</v>
      </c>
      <c r="E570" s="23">
        <f t="shared" si="128"/>
        <v>394.4</v>
      </c>
      <c r="F570" s="127">
        <f t="shared" si="129"/>
        <v>20300</v>
      </c>
      <c r="G570" s="127">
        <f t="shared" si="130"/>
        <v>59160</v>
      </c>
      <c r="H570" s="6"/>
      <c r="I570" s="3"/>
      <c r="J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T570" s="89"/>
      <c r="AU570" s="89"/>
      <c r="AX570" s="125">
        <v>35163</v>
      </c>
      <c r="AY570" s="59">
        <f t="shared" si="135"/>
        <v>1.0294117647058825</v>
      </c>
      <c r="AZ570" s="59">
        <f>BI570*K36</f>
        <v>20300</v>
      </c>
      <c r="BA570" s="59"/>
      <c r="BB570" s="59"/>
      <c r="BC570" s="59">
        <f>K41*BJ570</f>
        <v>59160</v>
      </c>
      <c r="BD570" s="59"/>
      <c r="BE570" s="59"/>
      <c r="BF570" s="59">
        <f t="shared" si="131"/>
        <v>38860</v>
      </c>
      <c r="BG570" s="60">
        <f>(AY570=AY2099)*AX570</f>
        <v>0</v>
      </c>
      <c r="BH570" s="60">
        <f>(AY570=AY2101)*AX570</f>
        <v>0</v>
      </c>
      <c r="BI570" s="89">
        <v>406</v>
      </c>
      <c r="BJ570" s="89">
        <v>394.4</v>
      </c>
      <c r="BK570" s="59">
        <f t="shared" si="132"/>
        <v>336139.93795999995</v>
      </c>
      <c r="BL570" s="60">
        <f>(BK570=BK2101)*AX570</f>
        <v>0</v>
      </c>
      <c r="BM570" s="85">
        <f>(BK570=BK2101)*AY570</f>
        <v>0</v>
      </c>
      <c r="BN570" s="85">
        <f t="shared" si="133"/>
        <v>0</v>
      </c>
      <c r="BO570" s="85">
        <f t="shared" si="134"/>
        <v>0</v>
      </c>
      <c r="BP570" s="60">
        <f>(BK570=BK2099)*AX570</f>
        <v>0</v>
      </c>
      <c r="BQ570" s="64">
        <f>(BK570=BK2099)*AY570</f>
        <v>0</v>
      </c>
      <c r="BR570" s="85">
        <f t="shared" si="138"/>
        <v>0</v>
      </c>
      <c r="BS570" s="85">
        <f t="shared" si="139"/>
        <v>0</v>
      </c>
      <c r="BT570" s="59">
        <f>(J19-BI570)*J10</f>
        <v>-167200.00594</v>
      </c>
      <c r="BU570" s="59">
        <f>(J21-BJ570)*J12</f>
        <v>503339.94389999995</v>
      </c>
      <c r="BV570" s="66"/>
      <c r="BW570" s="66"/>
      <c r="BX570" s="67"/>
      <c r="BY570" s="67"/>
      <c r="BZ570" s="67"/>
      <c r="CE570" s="92"/>
      <c r="CF570" s="76"/>
      <c r="CH570" s="67"/>
      <c r="CI570" s="67"/>
      <c r="CJ570" s="67"/>
      <c r="CK570" s="67"/>
      <c r="CL570" s="1"/>
      <c r="CM570" s="1"/>
      <c r="CT570" s="3"/>
      <c r="CU570" s="3"/>
      <c r="CV570" s="3"/>
      <c r="CW570" s="3"/>
      <c r="CX570" s="3"/>
      <c r="CY570" s="3"/>
      <c r="CZ570" s="3"/>
      <c r="DA570" s="3"/>
      <c r="DB570" s="3"/>
      <c r="DC570" s="3"/>
      <c r="DD570" s="3"/>
      <c r="DE570" s="3"/>
      <c r="DF570" s="3"/>
      <c r="DG570" s="3"/>
      <c r="DH570" s="3"/>
      <c r="DI570" s="3"/>
      <c r="DJ570" s="3"/>
      <c r="DK570" s="3"/>
      <c r="DL570" s="3"/>
      <c r="DM570" s="3"/>
      <c r="DN570" s="3"/>
      <c r="DO570" s="3"/>
      <c r="DP570" s="3"/>
      <c r="DQ570" s="3"/>
      <c r="DR570" s="3"/>
      <c r="DS570" s="3"/>
    </row>
    <row r="571" spans="2:123" ht="21" customHeight="1" x14ac:dyDescent="0.25">
      <c r="B571" s="21">
        <f t="shared" si="125"/>
        <v>35170</v>
      </c>
      <c r="C571" s="22">
        <f t="shared" si="126"/>
        <v>1.0245901639344264</v>
      </c>
      <c r="D571" s="23">
        <f t="shared" si="127"/>
        <v>400</v>
      </c>
      <c r="E571" s="23">
        <f t="shared" si="128"/>
        <v>390.4</v>
      </c>
      <c r="F571" s="127">
        <f t="shared" si="129"/>
        <v>20000</v>
      </c>
      <c r="G571" s="127">
        <f t="shared" si="130"/>
        <v>58560</v>
      </c>
      <c r="H571" s="6"/>
      <c r="I571" s="3"/>
      <c r="J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T571" s="89"/>
      <c r="AU571" s="89"/>
      <c r="AX571" s="125">
        <v>35170</v>
      </c>
      <c r="AY571" s="59">
        <f t="shared" si="135"/>
        <v>1.0245901639344264</v>
      </c>
      <c r="AZ571" s="59">
        <f>BI571*K36</f>
        <v>20000</v>
      </c>
      <c r="BA571" s="59"/>
      <c r="BB571" s="59"/>
      <c r="BC571" s="59">
        <f>K41*BJ571</f>
        <v>58560</v>
      </c>
      <c r="BD571" s="59"/>
      <c r="BE571" s="59"/>
      <c r="BF571" s="59">
        <f t="shared" si="131"/>
        <v>38560</v>
      </c>
      <c r="BG571" s="60">
        <f>(AY571=AY2099)*AX571</f>
        <v>0</v>
      </c>
      <c r="BH571" s="60">
        <f>(AY571=AY2101)*AX571</f>
        <v>0</v>
      </c>
      <c r="BI571" s="89">
        <v>400</v>
      </c>
      <c r="BJ571" s="89">
        <v>390.4</v>
      </c>
      <c r="BK571" s="59">
        <f t="shared" si="132"/>
        <v>336439.93795999995</v>
      </c>
      <c r="BL571" s="60">
        <f>(BK571=BK2101)*AX571</f>
        <v>0</v>
      </c>
      <c r="BM571" s="85">
        <f>(BK571=BK2101)*AY571</f>
        <v>0</v>
      </c>
      <c r="BN571" s="85">
        <f t="shared" si="133"/>
        <v>0</v>
      </c>
      <c r="BO571" s="85">
        <f t="shared" si="134"/>
        <v>0</v>
      </c>
      <c r="BP571" s="60">
        <f>(BK571=BK2099)*AX571</f>
        <v>0</v>
      </c>
      <c r="BQ571" s="64">
        <f>(BK571=BK2099)*AY571</f>
        <v>0</v>
      </c>
      <c r="BR571" s="85">
        <f t="shared" si="138"/>
        <v>0</v>
      </c>
      <c r="BS571" s="85">
        <f t="shared" si="139"/>
        <v>0</v>
      </c>
      <c r="BT571" s="59">
        <f>(J19-BI571)*J10</f>
        <v>-167500.00594</v>
      </c>
      <c r="BU571" s="59">
        <f>(J21-BJ571)*J12</f>
        <v>503939.94389999995</v>
      </c>
      <c r="BV571" s="66"/>
      <c r="BW571" s="66"/>
      <c r="BX571" s="67"/>
      <c r="BY571" s="67"/>
      <c r="BZ571" s="67"/>
      <c r="CE571" s="92"/>
      <c r="CF571" s="76"/>
      <c r="CH571" s="67"/>
      <c r="CI571" s="67"/>
      <c r="CJ571" s="67"/>
      <c r="CK571" s="67"/>
      <c r="CL571" s="1"/>
      <c r="CM571" s="1"/>
      <c r="CT571" s="3"/>
      <c r="CU571" s="3"/>
      <c r="CV571" s="3"/>
      <c r="CW571" s="3"/>
      <c r="CX571" s="3"/>
      <c r="CY571" s="3"/>
      <c r="CZ571" s="3"/>
      <c r="DA571" s="3"/>
      <c r="DB571" s="3"/>
      <c r="DC571" s="3"/>
      <c r="DD571" s="3"/>
      <c r="DE571" s="3"/>
      <c r="DF571" s="3"/>
      <c r="DG571" s="3"/>
      <c r="DH571" s="3"/>
      <c r="DI571" s="3"/>
      <c r="DJ571" s="3"/>
      <c r="DK571" s="3"/>
      <c r="DL571" s="3"/>
      <c r="DM571" s="3"/>
      <c r="DN571" s="3"/>
      <c r="DO571" s="3"/>
      <c r="DP571" s="3"/>
      <c r="DQ571" s="3"/>
      <c r="DR571" s="3"/>
      <c r="DS571" s="3"/>
    </row>
    <row r="572" spans="2:123" ht="21" customHeight="1" x14ac:dyDescent="0.25">
      <c r="B572" s="21">
        <f t="shared" si="125"/>
        <v>35177</v>
      </c>
      <c r="C572" s="22">
        <f t="shared" si="126"/>
        <v>1.039861573955396</v>
      </c>
      <c r="D572" s="23">
        <f t="shared" si="127"/>
        <v>405.65</v>
      </c>
      <c r="E572" s="23">
        <f t="shared" si="128"/>
        <v>390.1</v>
      </c>
      <c r="F572" s="127">
        <f t="shared" si="129"/>
        <v>20282.5</v>
      </c>
      <c r="G572" s="127">
        <f t="shared" si="130"/>
        <v>58515</v>
      </c>
      <c r="H572" s="6"/>
      <c r="I572" s="3"/>
      <c r="J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T572" s="89"/>
      <c r="AU572" s="89"/>
      <c r="AX572" s="125">
        <v>35177</v>
      </c>
      <c r="AY572" s="59">
        <f t="shared" si="135"/>
        <v>1.039861573955396</v>
      </c>
      <c r="AZ572" s="59">
        <f>BI572*K36</f>
        <v>20282.5</v>
      </c>
      <c r="BA572" s="59"/>
      <c r="BB572" s="59"/>
      <c r="BC572" s="59">
        <f>K41*BJ572</f>
        <v>58515</v>
      </c>
      <c r="BD572" s="59"/>
      <c r="BE572" s="59"/>
      <c r="BF572" s="59">
        <f t="shared" si="131"/>
        <v>38232.5</v>
      </c>
      <c r="BG572" s="60">
        <f>(AY572=AY2099)*AX572</f>
        <v>0</v>
      </c>
      <c r="BH572" s="60">
        <f>(AY572=AY2101)*AX572</f>
        <v>0</v>
      </c>
      <c r="BI572" s="89">
        <v>405.65</v>
      </c>
      <c r="BJ572" s="89">
        <v>390.1</v>
      </c>
      <c r="BK572" s="59">
        <f t="shared" si="132"/>
        <v>336767.43796000001</v>
      </c>
      <c r="BL572" s="60">
        <f>(BK572=BK2101)*AX572</f>
        <v>0</v>
      </c>
      <c r="BM572" s="85">
        <f>(BK572=BK2101)*AY572</f>
        <v>0</v>
      </c>
      <c r="BN572" s="85">
        <f t="shared" si="133"/>
        <v>0</v>
      </c>
      <c r="BO572" s="85">
        <f t="shared" si="134"/>
        <v>0</v>
      </c>
      <c r="BP572" s="60">
        <f>(BK572=BK2099)*AX572</f>
        <v>0</v>
      </c>
      <c r="BQ572" s="64">
        <f>(BK572=BK2099)*AY572</f>
        <v>0</v>
      </c>
      <c r="BR572" s="85">
        <f t="shared" si="138"/>
        <v>0</v>
      </c>
      <c r="BS572" s="85">
        <f t="shared" si="139"/>
        <v>0</v>
      </c>
      <c r="BT572" s="59">
        <f>(J19-BI572)*J10</f>
        <v>-167217.50594</v>
      </c>
      <c r="BU572" s="59">
        <f>(J21-BJ572)*J12</f>
        <v>503984.94390000001</v>
      </c>
      <c r="BV572" s="66"/>
      <c r="BW572" s="66"/>
      <c r="BX572" s="67"/>
      <c r="BY572" s="67"/>
      <c r="BZ572" s="67"/>
      <c r="CE572" s="92"/>
      <c r="CF572" s="76"/>
      <c r="CH572" s="67"/>
      <c r="CI572" s="67"/>
      <c r="CJ572" s="67"/>
      <c r="CK572" s="67"/>
      <c r="CL572" s="1"/>
      <c r="CM572" s="1"/>
      <c r="CT572" s="3"/>
      <c r="CU572" s="3"/>
      <c r="CV572" s="3"/>
      <c r="CW572" s="3"/>
      <c r="CX572" s="3"/>
      <c r="CY572" s="3"/>
      <c r="CZ572" s="3"/>
      <c r="DA572" s="3"/>
      <c r="DB572" s="3"/>
      <c r="DC572" s="3"/>
      <c r="DD572" s="3"/>
      <c r="DE572" s="3"/>
      <c r="DF572" s="3"/>
      <c r="DG572" s="3"/>
      <c r="DH572" s="3"/>
      <c r="DI572" s="3"/>
      <c r="DJ572" s="3"/>
      <c r="DK572" s="3"/>
      <c r="DL572" s="3"/>
      <c r="DM572" s="3"/>
      <c r="DN572" s="3"/>
      <c r="DO572" s="3"/>
      <c r="DP572" s="3"/>
      <c r="DQ572" s="3"/>
      <c r="DR572" s="3"/>
      <c r="DS572" s="3"/>
    </row>
    <row r="573" spans="2:123" ht="21" customHeight="1" x14ac:dyDescent="0.25">
      <c r="B573" s="21">
        <f t="shared" si="125"/>
        <v>35184</v>
      </c>
      <c r="C573" s="22">
        <f t="shared" si="126"/>
        <v>1.0325255102040816</v>
      </c>
      <c r="D573" s="23">
        <f t="shared" si="127"/>
        <v>404.75</v>
      </c>
      <c r="E573" s="23">
        <f t="shared" si="128"/>
        <v>392</v>
      </c>
      <c r="F573" s="127">
        <f t="shared" si="129"/>
        <v>20237.5</v>
      </c>
      <c r="G573" s="127">
        <f t="shared" si="130"/>
        <v>58800</v>
      </c>
      <c r="H573" s="6"/>
      <c r="I573" s="3"/>
      <c r="J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T573" s="89"/>
      <c r="AU573" s="89"/>
      <c r="AX573" s="125">
        <v>35184</v>
      </c>
      <c r="AY573" s="59">
        <f t="shared" si="135"/>
        <v>1.0325255102040816</v>
      </c>
      <c r="AZ573" s="59">
        <f>BI573*K36</f>
        <v>20237.5</v>
      </c>
      <c r="BA573" s="59"/>
      <c r="BB573" s="59"/>
      <c r="BC573" s="59">
        <f>K41*BJ573</f>
        <v>58800</v>
      </c>
      <c r="BD573" s="59"/>
      <c r="BE573" s="59"/>
      <c r="BF573" s="59">
        <f t="shared" si="131"/>
        <v>38562.5</v>
      </c>
      <c r="BG573" s="60">
        <f>(AY573=AY2099)*AX573</f>
        <v>0</v>
      </c>
      <c r="BH573" s="60">
        <f>(AY573=AY2101)*AX573</f>
        <v>0</v>
      </c>
      <c r="BI573" s="89">
        <v>404.75</v>
      </c>
      <c r="BJ573" s="89">
        <v>392</v>
      </c>
      <c r="BK573" s="59">
        <f t="shared" si="132"/>
        <v>336437.43795999995</v>
      </c>
      <c r="BL573" s="60">
        <f>(BK573=BK2101)*AX573</f>
        <v>0</v>
      </c>
      <c r="BM573" s="85">
        <f>(BK573=BK2101)*AY573</f>
        <v>0</v>
      </c>
      <c r="BN573" s="85">
        <f t="shared" si="133"/>
        <v>0</v>
      </c>
      <c r="BO573" s="85">
        <f t="shared" si="134"/>
        <v>0</v>
      </c>
      <c r="BP573" s="60">
        <f>(BK573=BK2099)*AX573</f>
        <v>0</v>
      </c>
      <c r="BQ573" s="64">
        <f>(BK573=BK2099)*AY573</f>
        <v>0</v>
      </c>
      <c r="BR573" s="85">
        <f t="shared" si="138"/>
        <v>0</v>
      </c>
      <c r="BS573" s="85">
        <f t="shared" si="139"/>
        <v>0</v>
      </c>
      <c r="BT573" s="59">
        <f>(J19-BI573)*J10</f>
        <v>-167262.50594</v>
      </c>
      <c r="BU573" s="59">
        <f>(J21-BJ573)*J12</f>
        <v>503699.94389999995</v>
      </c>
      <c r="BV573" s="66"/>
      <c r="BW573" s="66"/>
      <c r="BX573" s="67"/>
      <c r="BY573" s="67"/>
      <c r="BZ573" s="67"/>
      <c r="CE573" s="92"/>
      <c r="CF573" s="76"/>
      <c r="CH573" s="67"/>
      <c r="CI573" s="67"/>
      <c r="CJ573" s="67"/>
      <c r="CK573" s="67"/>
      <c r="CL573" s="1"/>
      <c r="CM573" s="1"/>
      <c r="CT573" s="3"/>
      <c r="CU573" s="3"/>
      <c r="CV573" s="3"/>
      <c r="CW573" s="3"/>
      <c r="CX573" s="3"/>
      <c r="CY573" s="3"/>
      <c r="CZ573" s="3"/>
      <c r="DA573" s="3"/>
      <c r="DB573" s="3"/>
      <c r="DC573" s="3"/>
      <c r="DD573" s="3"/>
      <c r="DE573" s="3"/>
      <c r="DF573" s="3"/>
      <c r="DG573" s="3"/>
      <c r="DH573" s="3"/>
      <c r="DI573" s="3"/>
      <c r="DJ573" s="3"/>
      <c r="DK573" s="3"/>
      <c r="DL573" s="3"/>
      <c r="DM573" s="3"/>
      <c r="DN573" s="3"/>
      <c r="DO573" s="3"/>
      <c r="DP573" s="3"/>
      <c r="DQ573" s="3"/>
      <c r="DR573" s="3"/>
      <c r="DS573" s="3"/>
    </row>
    <row r="574" spans="2:123" ht="21" customHeight="1" x14ac:dyDescent="0.25">
      <c r="B574" s="21">
        <f t="shared" si="125"/>
        <v>35191</v>
      </c>
      <c r="C574" s="22">
        <f t="shared" si="126"/>
        <v>1.034143222506394</v>
      </c>
      <c r="D574" s="23">
        <f t="shared" si="127"/>
        <v>404.35</v>
      </c>
      <c r="E574" s="23">
        <f t="shared" si="128"/>
        <v>391</v>
      </c>
      <c r="F574" s="127">
        <f t="shared" si="129"/>
        <v>20217.5</v>
      </c>
      <c r="G574" s="127">
        <f t="shared" si="130"/>
        <v>58650</v>
      </c>
      <c r="H574" s="6"/>
      <c r="I574" s="3"/>
      <c r="J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T574" s="89"/>
      <c r="AU574" s="89"/>
      <c r="AX574" s="125">
        <v>35191</v>
      </c>
      <c r="AY574" s="59">
        <f t="shared" si="135"/>
        <v>1.034143222506394</v>
      </c>
      <c r="AZ574" s="59">
        <f>BI574*K36</f>
        <v>20217.5</v>
      </c>
      <c r="BA574" s="59"/>
      <c r="BB574" s="59"/>
      <c r="BC574" s="59">
        <f>K41*BJ574</f>
        <v>58650</v>
      </c>
      <c r="BD574" s="59"/>
      <c r="BE574" s="59"/>
      <c r="BF574" s="59">
        <f t="shared" si="131"/>
        <v>38432.5</v>
      </c>
      <c r="BG574" s="60">
        <f>(AY574=AY2099)*AX574</f>
        <v>0</v>
      </c>
      <c r="BH574" s="60">
        <f>(AY574=AY2101)*AX574</f>
        <v>0</v>
      </c>
      <c r="BI574" s="89">
        <v>404.35</v>
      </c>
      <c r="BJ574" s="89">
        <v>391</v>
      </c>
      <c r="BK574" s="59">
        <f t="shared" si="132"/>
        <v>336567.43795999995</v>
      </c>
      <c r="BL574" s="60">
        <f>(BK574=BK2101)*AX574</f>
        <v>0</v>
      </c>
      <c r="BM574" s="85">
        <f>(BK574=BK2101)*AY574</f>
        <v>0</v>
      </c>
      <c r="BN574" s="85">
        <f t="shared" si="133"/>
        <v>0</v>
      </c>
      <c r="BO574" s="85">
        <f t="shared" si="134"/>
        <v>0</v>
      </c>
      <c r="BP574" s="60">
        <f>(BK574=BK2099)*AX574</f>
        <v>0</v>
      </c>
      <c r="BQ574" s="64">
        <f>(BK574=BK2099)*AY574</f>
        <v>0</v>
      </c>
      <c r="BR574" s="85">
        <f t="shared" si="138"/>
        <v>0</v>
      </c>
      <c r="BS574" s="85">
        <f t="shared" si="139"/>
        <v>0</v>
      </c>
      <c r="BT574" s="59">
        <f>(J19-BI574)*J10</f>
        <v>-167282.50594</v>
      </c>
      <c r="BU574" s="59">
        <f>(J21-BJ574)*J12</f>
        <v>503849.94389999995</v>
      </c>
      <c r="BV574" s="66"/>
      <c r="BW574" s="66"/>
      <c r="BX574" s="67"/>
      <c r="BY574" s="67"/>
      <c r="BZ574" s="67"/>
      <c r="CE574" s="92"/>
      <c r="CF574" s="76"/>
      <c r="CH574" s="67"/>
      <c r="CI574" s="67"/>
      <c r="CJ574" s="67"/>
      <c r="CK574" s="67"/>
      <c r="CL574" s="1"/>
      <c r="CM574" s="1"/>
      <c r="CT574" s="3"/>
      <c r="CU574" s="3"/>
      <c r="CV574" s="3"/>
      <c r="CW574" s="3"/>
      <c r="CX574" s="3"/>
      <c r="CY574" s="3"/>
      <c r="CZ574" s="3"/>
      <c r="DA574" s="3"/>
      <c r="DB574" s="3"/>
      <c r="DC574" s="3"/>
      <c r="DD574" s="3"/>
      <c r="DE574" s="3"/>
      <c r="DF574" s="3"/>
      <c r="DG574" s="3"/>
      <c r="DH574" s="3"/>
      <c r="DI574" s="3"/>
      <c r="DJ574" s="3"/>
      <c r="DK574" s="3"/>
      <c r="DL574" s="3"/>
      <c r="DM574" s="3"/>
      <c r="DN574" s="3"/>
      <c r="DO574" s="3"/>
      <c r="DP574" s="3"/>
      <c r="DQ574" s="3"/>
      <c r="DR574" s="3"/>
      <c r="DS574" s="3"/>
    </row>
    <row r="575" spans="2:123" ht="21" customHeight="1" x14ac:dyDescent="0.25">
      <c r="B575" s="21">
        <f t="shared" si="125"/>
        <v>35198</v>
      </c>
      <c r="C575" s="22">
        <f t="shared" si="126"/>
        <v>1.0249872514023457</v>
      </c>
      <c r="D575" s="23">
        <f t="shared" si="127"/>
        <v>402</v>
      </c>
      <c r="E575" s="23">
        <f t="shared" si="128"/>
        <v>392.2</v>
      </c>
      <c r="F575" s="127">
        <f t="shared" si="129"/>
        <v>20100</v>
      </c>
      <c r="G575" s="127">
        <f t="shared" si="130"/>
        <v>58830</v>
      </c>
      <c r="H575" s="6"/>
      <c r="I575" s="3"/>
      <c r="J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T575" s="89"/>
      <c r="AU575" s="89"/>
      <c r="AX575" s="125">
        <v>35198</v>
      </c>
      <c r="AY575" s="59">
        <f t="shared" si="135"/>
        <v>1.0249872514023457</v>
      </c>
      <c r="AZ575" s="59">
        <f>BI575*K36</f>
        <v>20100</v>
      </c>
      <c r="BA575" s="59"/>
      <c r="BB575" s="59"/>
      <c r="BC575" s="59">
        <f>K41*BJ575</f>
        <v>58830</v>
      </c>
      <c r="BD575" s="59"/>
      <c r="BE575" s="59"/>
      <c r="BF575" s="59">
        <f t="shared" si="131"/>
        <v>38730</v>
      </c>
      <c r="BG575" s="60">
        <f>(AY575=AY2099)*AX575</f>
        <v>0</v>
      </c>
      <c r="BH575" s="60">
        <f>(AY575=AY2101)*AX575</f>
        <v>0</v>
      </c>
      <c r="BI575" s="89">
        <v>402</v>
      </c>
      <c r="BJ575" s="89">
        <v>392.2</v>
      </c>
      <c r="BK575" s="59">
        <f t="shared" si="132"/>
        <v>336269.93796000001</v>
      </c>
      <c r="BL575" s="60">
        <f>(BK575=BK2101)*AX575</f>
        <v>0</v>
      </c>
      <c r="BM575" s="85">
        <f>(BK575=BK2101)*AY575</f>
        <v>0</v>
      </c>
      <c r="BN575" s="85">
        <f t="shared" si="133"/>
        <v>0</v>
      </c>
      <c r="BO575" s="85">
        <f t="shared" si="134"/>
        <v>0</v>
      </c>
      <c r="BP575" s="60">
        <f>(BK575=BK2099)*AX575</f>
        <v>0</v>
      </c>
      <c r="BQ575" s="64">
        <f>(BK575=BK2099)*AY575</f>
        <v>0</v>
      </c>
      <c r="BR575" s="85">
        <f t="shared" si="138"/>
        <v>0</v>
      </c>
      <c r="BS575" s="85">
        <f t="shared" si="139"/>
        <v>0</v>
      </c>
      <c r="BT575" s="59">
        <f>(J19-BI575)*J10</f>
        <v>-167400.00594</v>
      </c>
      <c r="BU575" s="59">
        <f>(J21-BJ575)*J12</f>
        <v>503669.94390000001</v>
      </c>
      <c r="BV575" s="66"/>
      <c r="BW575" s="66"/>
      <c r="BX575" s="67"/>
      <c r="BY575" s="67"/>
      <c r="BZ575" s="67"/>
      <c r="CE575" s="92"/>
      <c r="CF575" s="76"/>
      <c r="CH575" s="67"/>
      <c r="CI575" s="67"/>
      <c r="CJ575" s="67"/>
      <c r="CK575" s="67"/>
      <c r="CL575" s="1"/>
      <c r="CM575" s="1"/>
      <c r="CT575" s="3"/>
      <c r="CU575" s="3"/>
      <c r="CV575" s="3"/>
      <c r="CW575" s="3"/>
      <c r="CX575" s="3"/>
      <c r="CY575" s="3"/>
      <c r="CZ575" s="3"/>
      <c r="DA575" s="3"/>
      <c r="DB575" s="3"/>
      <c r="DC575" s="3"/>
      <c r="DD575" s="3"/>
      <c r="DE575" s="3"/>
      <c r="DF575" s="3"/>
      <c r="DG575" s="3"/>
      <c r="DH575" s="3"/>
      <c r="DI575" s="3"/>
      <c r="DJ575" s="3"/>
      <c r="DK575" s="3"/>
      <c r="DL575" s="3"/>
      <c r="DM575" s="3"/>
      <c r="DN575" s="3"/>
      <c r="DO575" s="3"/>
      <c r="DP575" s="3"/>
      <c r="DQ575" s="3"/>
      <c r="DR575" s="3"/>
      <c r="DS575" s="3"/>
    </row>
    <row r="576" spans="2:123" ht="21" customHeight="1" x14ac:dyDescent="0.25">
      <c r="B576" s="21">
        <f t="shared" si="125"/>
        <v>35205</v>
      </c>
      <c r="C576" s="22">
        <f t="shared" si="126"/>
        <v>1.0172788941507744</v>
      </c>
      <c r="D576" s="23">
        <f t="shared" si="127"/>
        <v>397.4</v>
      </c>
      <c r="E576" s="23">
        <f t="shared" si="128"/>
        <v>390.65</v>
      </c>
      <c r="F576" s="127">
        <f t="shared" si="129"/>
        <v>19870</v>
      </c>
      <c r="G576" s="127">
        <f t="shared" si="130"/>
        <v>58597.5</v>
      </c>
      <c r="H576" s="6"/>
      <c r="I576" s="3"/>
      <c r="J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T576" s="89"/>
      <c r="AU576" s="89"/>
      <c r="AX576" s="125">
        <v>35205</v>
      </c>
      <c r="AY576" s="59">
        <f t="shared" si="135"/>
        <v>1.0172788941507744</v>
      </c>
      <c r="AZ576" s="59">
        <f>BI576*K36</f>
        <v>19870</v>
      </c>
      <c r="BA576" s="59"/>
      <c r="BB576" s="59"/>
      <c r="BC576" s="59">
        <f>K41*BJ576</f>
        <v>58597.5</v>
      </c>
      <c r="BD576" s="59"/>
      <c r="BE576" s="59"/>
      <c r="BF576" s="59">
        <f t="shared" si="131"/>
        <v>38727.5</v>
      </c>
      <c r="BG576" s="60">
        <f>(AY576=AY2099)*AX576</f>
        <v>0</v>
      </c>
      <c r="BH576" s="60">
        <f>(AY576=AY2101)*AX576</f>
        <v>0</v>
      </c>
      <c r="BI576" s="89">
        <v>397.4</v>
      </c>
      <c r="BJ576" s="89">
        <v>390.65</v>
      </c>
      <c r="BK576" s="59">
        <f t="shared" si="132"/>
        <v>336272.43795999995</v>
      </c>
      <c r="BL576" s="60">
        <f>(BK576=BK2101)*AX576</f>
        <v>0</v>
      </c>
      <c r="BM576" s="85">
        <f>(BK576=BK2101)*AY576</f>
        <v>0</v>
      </c>
      <c r="BN576" s="85">
        <f t="shared" si="133"/>
        <v>0</v>
      </c>
      <c r="BO576" s="85">
        <f t="shared" si="134"/>
        <v>0</v>
      </c>
      <c r="BP576" s="60">
        <f>(BK576=BK2099)*AX576</f>
        <v>0</v>
      </c>
      <c r="BQ576" s="64">
        <f>(BK576=BK2099)*AY576</f>
        <v>0</v>
      </c>
      <c r="BR576" s="85">
        <f t="shared" si="138"/>
        <v>0</v>
      </c>
      <c r="BS576" s="85">
        <f t="shared" si="139"/>
        <v>0</v>
      </c>
      <c r="BT576" s="59">
        <f>(J19-BI576)*J10</f>
        <v>-167630.00594</v>
      </c>
      <c r="BU576" s="59">
        <f>(J21-BJ576)*J12</f>
        <v>503902.44389999995</v>
      </c>
      <c r="BV576" s="66"/>
      <c r="BW576" s="66"/>
      <c r="BX576" s="67"/>
      <c r="BY576" s="67"/>
      <c r="BZ576" s="67"/>
      <c r="CE576" s="92"/>
      <c r="CF576" s="76"/>
      <c r="CH576" s="67"/>
      <c r="CI576" s="67"/>
      <c r="CJ576" s="67"/>
      <c r="CK576" s="67"/>
      <c r="CL576" s="1"/>
      <c r="CM576" s="1"/>
      <c r="CT576" s="3"/>
      <c r="CU576" s="3"/>
      <c r="CV576" s="3"/>
      <c r="CW576" s="3"/>
      <c r="CX576" s="3"/>
      <c r="CY576" s="3"/>
      <c r="CZ576" s="3"/>
      <c r="DA576" s="3"/>
      <c r="DB576" s="3"/>
      <c r="DC576" s="3"/>
      <c r="DD576" s="3"/>
      <c r="DE576" s="3"/>
      <c r="DF576" s="3"/>
      <c r="DG576" s="3"/>
      <c r="DH576" s="3"/>
      <c r="DI576" s="3"/>
      <c r="DJ576" s="3"/>
      <c r="DK576" s="3"/>
      <c r="DL576" s="3"/>
      <c r="DM576" s="3"/>
      <c r="DN576" s="3"/>
      <c r="DO576" s="3"/>
      <c r="DP576" s="3"/>
      <c r="DQ576" s="3"/>
      <c r="DR576" s="3"/>
      <c r="DS576" s="3"/>
    </row>
    <row r="577" spans="2:123" ht="21" customHeight="1" x14ac:dyDescent="0.25">
      <c r="B577" s="21">
        <f t="shared" si="125"/>
        <v>35212</v>
      </c>
      <c r="C577" s="22">
        <f t="shared" si="126"/>
        <v>1.0216223132036848</v>
      </c>
      <c r="D577" s="23">
        <f t="shared" si="127"/>
        <v>399.25</v>
      </c>
      <c r="E577" s="23">
        <f t="shared" si="128"/>
        <v>390.8</v>
      </c>
      <c r="F577" s="127">
        <f t="shared" si="129"/>
        <v>19962.5</v>
      </c>
      <c r="G577" s="127">
        <f t="shared" si="130"/>
        <v>58620</v>
      </c>
      <c r="H577" s="6"/>
      <c r="I577" s="3"/>
      <c r="J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T577" s="89"/>
      <c r="AU577" s="89"/>
      <c r="AX577" s="125">
        <v>35212</v>
      </c>
      <c r="AY577" s="59">
        <f t="shared" si="135"/>
        <v>1.0216223132036848</v>
      </c>
      <c r="AZ577" s="59">
        <f>BI577*K36</f>
        <v>19962.5</v>
      </c>
      <c r="BA577" s="59"/>
      <c r="BB577" s="59"/>
      <c r="BC577" s="59">
        <f>K41*BJ577</f>
        <v>58620</v>
      </c>
      <c r="BD577" s="59"/>
      <c r="BE577" s="59"/>
      <c r="BF577" s="59">
        <f t="shared" si="131"/>
        <v>38657.5</v>
      </c>
      <c r="BG577" s="60">
        <f>(AY577=AY2099)*AX577</f>
        <v>0</v>
      </c>
      <c r="BH577" s="60">
        <f>(AY577=AY2101)*AX577</f>
        <v>0</v>
      </c>
      <c r="BI577" s="89">
        <v>399.25</v>
      </c>
      <c r="BJ577" s="89">
        <v>390.8</v>
      </c>
      <c r="BK577" s="59">
        <f t="shared" si="132"/>
        <v>336342.43795999995</v>
      </c>
      <c r="BL577" s="60">
        <f>(BK577=BK2101)*AX577</f>
        <v>0</v>
      </c>
      <c r="BM577" s="85">
        <f>(BK577=BK2101)*AY577</f>
        <v>0</v>
      </c>
      <c r="BN577" s="85">
        <f t="shared" si="133"/>
        <v>0</v>
      </c>
      <c r="BO577" s="85">
        <f t="shared" si="134"/>
        <v>0</v>
      </c>
      <c r="BP577" s="60">
        <f>(BK577=BK2099)*AX577</f>
        <v>0</v>
      </c>
      <c r="BQ577" s="64">
        <f>(BK577=BK2099)*AY577</f>
        <v>0</v>
      </c>
      <c r="BR577" s="85">
        <f t="shared" si="138"/>
        <v>0</v>
      </c>
      <c r="BS577" s="85">
        <f t="shared" si="139"/>
        <v>0</v>
      </c>
      <c r="BT577" s="59">
        <f>(J19-BI577)*J10</f>
        <v>-167537.50594</v>
      </c>
      <c r="BU577" s="59">
        <f>(J21-BJ577)*J12</f>
        <v>503879.94389999995</v>
      </c>
      <c r="BV577" s="66"/>
      <c r="BW577" s="66"/>
      <c r="BX577" s="67"/>
      <c r="BY577" s="67"/>
      <c r="BZ577" s="67"/>
      <c r="CE577" s="92"/>
      <c r="CF577" s="76"/>
      <c r="CH577" s="67"/>
      <c r="CI577" s="67"/>
      <c r="CJ577" s="67"/>
      <c r="CK577" s="67"/>
      <c r="CL577" s="1"/>
      <c r="CM577" s="1"/>
      <c r="CT577" s="3"/>
      <c r="CU577" s="3"/>
      <c r="CV577" s="3"/>
      <c r="CW577" s="3"/>
      <c r="CX577" s="3"/>
      <c r="CY577" s="3"/>
      <c r="CZ577" s="3"/>
      <c r="DA577" s="3"/>
      <c r="DB577" s="3"/>
      <c r="DC577" s="3"/>
      <c r="DD577" s="3"/>
      <c r="DE577" s="3"/>
      <c r="DF577" s="3"/>
      <c r="DG577" s="3"/>
      <c r="DH577" s="3"/>
      <c r="DI577" s="3"/>
      <c r="DJ577" s="3"/>
      <c r="DK577" s="3"/>
      <c r="DL577" s="3"/>
      <c r="DM577" s="3"/>
      <c r="DN577" s="3"/>
      <c r="DO577" s="3"/>
      <c r="DP577" s="3"/>
      <c r="DQ577" s="3"/>
      <c r="DR577" s="3"/>
      <c r="DS577" s="3"/>
    </row>
    <row r="578" spans="2:123" ht="21" customHeight="1" x14ac:dyDescent="0.25">
      <c r="B578" s="21">
        <f t="shared" si="125"/>
        <v>35219</v>
      </c>
      <c r="C578" s="22">
        <f t="shared" si="126"/>
        <v>1.0219452019218283</v>
      </c>
      <c r="D578" s="23">
        <f t="shared" si="127"/>
        <v>393.5</v>
      </c>
      <c r="E578" s="23">
        <f t="shared" si="128"/>
        <v>385.05</v>
      </c>
      <c r="F578" s="127">
        <f t="shared" si="129"/>
        <v>19675</v>
      </c>
      <c r="G578" s="127">
        <f t="shared" si="130"/>
        <v>57757.5</v>
      </c>
      <c r="H578" s="6"/>
      <c r="I578" s="3"/>
      <c r="J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T578" s="89"/>
      <c r="AU578" s="89"/>
      <c r="AX578" s="125">
        <v>35219</v>
      </c>
      <c r="AY578" s="59">
        <f t="shared" si="135"/>
        <v>1.0219452019218283</v>
      </c>
      <c r="AZ578" s="59">
        <f>BI578*K36</f>
        <v>19675</v>
      </c>
      <c r="BA578" s="59"/>
      <c r="BB578" s="59"/>
      <c r="BC578" s="59">
        <f>K41*BJ578</f>
        <v>57757.5</v>
      </c>
      <c r="BD578" s="59"/>
      <c r="BE578" s="59"/>
      <c r="BF578" s="59">
        <f t="shared" si="131"/>
        <v>38082.5</v>
      </c>
      <c r="BG578" s="60">
        <f>(AY578=AY2099)*AX578</f>
        <v>0</v>
      </c>
      <c r="BH578" s="60">
        <f>(AY578=AY2101)*AX578</f>
        <v>0</v>
      </c>
      <c r="BI578" s="89">
        <v>393.5</v>
      </c>
      <c r="BJ578" s="89">
        <v>385.05</v>
      </c>
      <c r="BK578" s="59">
        <f t="shared" si="132"/>
        <v>336917.43795999995</v>
      </c>
      <c r="BL578" s="60">
        <f>(BK578=BK2101)*AX578</f>
        <v>0</v>
      </c>
      <c r="BM578" s="85">
        <f>(BK578=BK2101)*AY578</f>
        <v>0</v>
      </c>
      <c r="BN578" s="85">
        <f t="shared" si="133"/>
        <v>0</v>
      </c>
      <c r="BO578" s="85">
        <f t="shared" si="134"/>
        <v>0</v>
      </c>
      <c r="BP578" s="60">
        <f>(BK578=BK2099)*AX578</f>
        <v>0</v>
      </c>
      <c r="BQ578" s="64">
        <f>(BK578=BK2099)*AY578</f>
        <v>0</v>
      </c>
      <c r="BR578" s="85">
        <f t="shared" si="138"/>
        <v>0</v>
      </c>
      <c r="BS578" s="85">
        <f t="shared" si="139"/>
        <v>0</v>
      </c>
      <c r="BT578" s="59">
        <f>(J19-BI578)*J10</f>
        <v>-167825.00594</v>
      </c>
      <c r="BU578" s="59">
        <f>(J21-BJ578)*J12</f>
        <v>504742.44389999995</v>
      </c>
      <c r="BV578" s="66"/>
      <c r="BW578" s="66"/>
      <c r="BX578" s="67"/>
      <c r="BY578" s="67"/>
      <c r="BZ578" s="67"/>
      <c r="CE578" s="92"/>
      <c r="CF578" s="76"/>
      <c r="CH578" s="67"/>
      <c r="CI578" s="67"/>
      <c r="CJ578" s="67"/>
      <c r="CK578" s="67"/>
      <c r="CL578" s="1"/>
      <c r="CM578" s="1"/>
      <c r="CT578" s="3"/>
      <c r="CU578" s="3"/>
      <c r="CV578" s="3"/>
      <c r="CW578" s="3"/>
      <c r="CX578" s="3"/>
      <c r="CY578" s="3"/>
      <c r="CZ578" s="3"/>
      <c r="DA578" s="3"/>
      <c r="DB578" s="3"/>
      <c r="DC578" s="3"/>
      <c r="DD578" s="3"/>
      <c r="DE578" s="3"/>
      <c r="DF578" s="3"/>
      <c r="DG578" s="3"/>
      <c r="DH578" s="3"/>
      <c r="DI578" s="3"/>
      <c r="DJ578" s="3"/>
      <c r="DK578" s="3"/>
      <c r="DL578" s="3"/>
      <c r="DM578" s="3"/>
      <c r="DN578" s="3"/>
      <c r="DO578" s="3"/>
      <c r="DP578" s="3"/>
      <c r="DQ578" s="3"/>
      <c r="DR578" s="3"/>
      <c r="DS578" s="3"/>
    </row>
    <row r="579" spans="2:123" ht="21" customHeight="1" x14ac:dyDescent="0.25">
      <c r="B579" s="21">
        <f t="shared" si="125"/>
        <v>35226</v>
      </c>
      <c r="C579" s="22">
        <f t="shared" si="126"/>
        <v>1.0201481866632003</v>
      </c>
      <c r="D579" s="23">
        <f t="shared" si="127"/>
        <v>392.4</v>
      </c>
      <c r="E579" s="23">
        <f t="shared" si="128"/>
        <v>384.65</v>
      </c>
      <c r="F579" s="127">
        <f t="shared" si="129"/>
        <v>19620</v>
      </c>
      <c r="G579" s="127">
        <f t="shared" si="130"/>
        <v>57697.5</v>
      </c>
      <c r="H579" s="6"/>
      <c r="I579" s="3"/>
      <c r="J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T579" s="89"/>
      <c r="AU579" s="89"/>
      <c r="AX579" s="125">
        <v>35226</v>
      </c>
      <c r="AY579" s="59">
        <f t="shared" si="135"/>
        <v>1.0201481866632003</v>
      </c>
      <c r="AZ579" s="59">
        <f>BI579*K36</f>
        <v>19620</v>
      </c>
      <c r="BA579" s="59"/>
      <c r="BB579" s="59"/>
      <c r="BC579" s="59">
        <f>K41*BJ579</f>
        <v>57697.5</v>
      </c>
      <c r="BD579" s="59"/>
      <c r="BE579" s="59"/>
      <c r="BF579" s="59">
        <f t="shared" si="131"/>
        <v>38077.5</v>
      </c>
      <c r="BG579" s="60">
        <f>(AY579=AY2099)*AX579</f>
        <v>0</v>
      </c>
      <c r="BH579" s="60">
        <f>(AY579=AY2101)*AX579</f>
        <v>0</v>
      </c>
      <c r="BI579" s="89">
        <v>392.4</v>
      </c>
      <c r="BJ579" s="89">
        <v>384.65</v>
      </c>
      <c r="BK579" s="59">
        <f t="shared" si="132"/>
        <v>336922.43795999995</v>
      </c>
      <c r="BL579" s="60">
        <f>(BK579=BK2101)*AX579</f>
        <v>0</v>
      </c>
      <c r="BM579" s="85">
        <f>(BK579=BK2101)*AY579</f>
        <v>0</v>
      </c>
      <c r="BN579" s="85">
        <f t="shared" si="133"/>
        <v>0</v>
      </c>
      <c r="BO579" s="85">
        <f t="shared" si="134"/>
        <v>0</v>
      </c>
      <c r="BP579" s="60">
        <f>(BK579=BK2099)*AX579</f>
        <v>0</v>
      </c>
      <c r="BQ579" s="64">
        <f>(BK579=BK2099)*AY579</f>
        <v>0</v>
      </c>
      <c r="BR579" s="85">
        <f t="shared" si="138"/>
        <v>0</v>
      </c>
      <c r="BS579" s="85">
        <f t="shared" si="139"/>
        <v>0</v>
      </c>
      <c r="BT579" s="59">
        <f>(J19-BI579)*J10</f>
        <v>-167880.00594</v>
      </c>
      <c r="BU579" s="59">
        <f>(J21-BJ579)*J12</f>
        <v>504802.44389999995</v>
      </c>
      <c r="BV579" s="66"/>
      <c r="BW579" s="66"/>
      <c r="BX579" s="67"/>
      <c r="BY579" s="67"/>
      <c r="BZ579" s="67"/>
      <c r="CE579" s="92"/>
      <c r="CF579" s="76"/>
      <c r="CH579" s="67"/>
      <c r="CI579" s="67"/>
      <c r="CJ579" s="67"/>
      <c r="CK579" s="67"/>
      <c r="CL579" s="1"/>
      <c r="CM579" s="1"/>
      <c r="CT579" s="3"/>
      <c r="CU579" s="3"/>
      <c r="CV579" s="3"/>
      <c r="CW579" s="3"/>
      <c r="CX579" s="3"/>
      <c r="CY579" s="3"/>
      <c r="CZ579" s="3"/>
      <c r="DA579" s="3"/>
      <c r="DB579" s="3"/>
      <c r="DC579" s="3"/>
      <c r="DD579" s="3"/>
      <c r="DE579" s="3"/>
      <c r="DF579" s="3"/>
      <c r="DG579" s="3"/>
      <c r="DH579" s="3"/>
      <c r="DI579" s="3"/>
      <c r="DJ579" s="3"/>
      <c r="DK579" s="3"/>
      <c r="DL579" s="3"/>
      <c r="DM579" s="3"/>
      <c r="DN579" s="3"/>
      <c r="DO579" s="3"/>
      <c r="DP579" s="3"/>
      <c r="DQ579" s="3"/>
      <c r="DR579" s="3"/>
      <c r="DS579" s="3"/>
    </row>
    <row r="580" spans="2:123" ht="21" customHeight="1" x14ac:dyDescent="0.25">
      <c r="B580" s="21">
        <f t="shared" ref="B580:B643" si="140">AX580</f>
        <v>35233</v>
      </c>
      <c r="C580" s="22">
        <f t="shared" ref="C580:C643" si="141">AY580</f>
        <v>1.0168940870695258</v>
      </c>
      <c r="D580" s="23">
        <f t="shared" ref="D580:D643" si="142">BI580</f>
        <v>391.25</v>
      </c>
      <c r="E580" s="23">
        <f t="shared" ref="E580:E643" si="143">BJ580</f>
        <v>384.75</v>
      </c>
      <c r="F580" s="127">
        <f t="shared" ref="F580:F643" si="144">AZ580</f>
        <v>19562.5</v>
      </c>
      <c r="G580" s="127">
        <f t="shared" ref="G580:G643" si="145">BC580</f>
        <v>57712.5</v>
      </c>
      <c r="H580" s="6"/>
      <c r="I580" s="3"/>
      <c r="J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T580" s="89"/>
      <c r="AU580" s="89"/>
      <c r="AX580" s="125">
        <v>35233</v>
      </c>
      <c r="AY580" s="59">
        <f t="shared" si="135"/>
        <v>1.0168940870695258</v>
      </c>
      <c r="AZ580" s="59">
        <f>BI580*K36</f>
        <v>19562.5</v>
      </c>
      <c r="BA580" s="59"/>
      <c r="BB580" s="59"/>
      <c r="BC580" s="59">
        <f>K41*BJ580</f>
        <v>57712.5</v>
      </c>
      <c r="BD580" s="59"/>
      <c r="BE580" s="59"/>
      <c r="BF580" s="59">
        <f t="shared" ref="BF580:BF643" si="146">BC580-AZ580</f>
        <v>38150</v>
      </c>
      <c r="BG580" s="60">
        <f>(AY580=AY2099)*AX580</f>
        <v>0</v>
      </c>
      <c r="BH580" s="60">
        <f>(AY580=AY2101)*AX580</f>
        <v>0</v>
      </c>
      <c r="BI580" s="89">
        <v>391.25</v>
      </c>
      <c r="BJ580" s="89">
        <v>384.75</v>
      </c>
      <c r="BK580" s="59">
        <f t="shared" ref="BK580:BK643" si="147">SUM(BT580:BU580)</f>
        <v>336849.93795999995</v>
      </c>
      <c r="BL580" s="60">
        <f>(BK580=BK2101)*AX580</f>
        <v>0</v>
      </c>
      <c r="BM580" s="85">
        <f>(BK580=BK2101)*AY580</f>
        <v>0</v>
      </c>
      <c r="BN580" s="85">
        <f t="shared" ref="BN580:BN643" si="148">(BM580&gt;1)*BI580</f>
        <v>0</v>
      </c>
      <c r="BO580" s="85">
        <f t="shared" ref="BO580:BO643" si="149">(BM580&gt;0)*BJ580</f>
        <v>0</v>
      </c>
      <c r="BP580" s="60">
        <f>(BK580=BK2099)*AX580</f>
        <v>0</v>
      </c>
      <c r="BQ580" s="64">
        <f>(BK580=BK2099)*AY580</f>
        <v>0</v>
      </c>
      <c r="BR580" s="85">
        <f t="shared" si="138"/>
        <v>0</v>
      </c>
      <c r="BS580" s="85">
        <f t="shared" si="139"/>
        <v>0</v>
      </c>
      <c r="BT580" s="59">
        <f>(J19-BI580)*J10</f>
        <v>-167937.50594</v>
      </c>
      <c r="BU580" s="59">
        <f>(J21-BJ580)*J12</f>
        <v>504787.44389999995</v>
      </c>
      <c r="BV580" s="66"/>
      <c r="BW580" s="66"/>
      <c r="BX580" s="67"/>
      <c r="BY580" s="67"/>
      <c r="BZ580" s="67"/>
      <c r="CE580" s="92"/>
      <c r="CF580" s="76"/>
      <c r="CH580" s="67"/>
      <c r="CI580" s="67"/>
      <c r="CJ580" s="67"/>
      <c r="CK580" s="67"/>
      <c r="CL580" s="1"/>
      <c r="CM580" s="1"/>
      <c r="CT580" s="3"/>
      <c r="CU580" s="3"/>
      <c r="CV580" s="3"/>
      <c r="CW580" s="3"/>
      <c r="CX580" s="3"/>
      <c r="CY580" s="3"/>
      <c r="CZ580" s="3"/>
      <c r="DA580" s="3"/>
      <c r="DB580" s="3"/>
      <c r="DC580" s="3"/>
      <c r="DD580" s="3"/>
      <c r="DE580" s="3"/>
      <c r="DF580" s="3"/>
      <c r="DG580" s="3"/>
      <c r="DH580" s="3"/>
      <c r="DI580" s="3"/>
      <c r="DJ580" s="3"/>
      <c r="DK580" s="3"/>
      <c r="DL580" s="3"/>
      <c r="DM580" s="3"/>
      <c r="DN580" s="3"/>
      <c r="DO580" s="3"/>
      <c r="DP580" s="3"/>
      <c r="DQ580" s="3"/>
      <c r="DR580" s="3"/>
      <c r="DS580" s="3"/>
    </row>
    <row r="581" spans="2:123" ht="21" customHeight="1" x14ac:dyDescent="0.25">
      <c r="B581" s="21">
        <f t="shared" si="140"/>
        <v>35240</v>
      </c>
      <c r="C581" s="22">
        <f t="shared" si="141"/>
        <v>1.0240662809047871</v>
      </c>
      <c r="D581" s="23">
        <f t="shared" si="142"/>
        <v>389.35</v>
      </c>
      <c r="E581" s="23">
        <f t="shared" si="143"/>
        <v>380.2</v>
      </c>
      <c r="F581" s="127">
        <f t="shared" si="144"/>
        <v>19467.5</v>
      </c>
      <c r="G581" s="127">
        <f t="shared" si="145"/>
        <v>57030</v>
      </c>
      <c r="H581" s="6"/>
      <c r="I581" s="3"/>
      <c r="J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T581" s="89"/>
      <c r="AU581" s="89"/>
      <c r="AX581" s="125">
        <v>35240</v>
      </c>
      <c r="AY581" s="59">
        <f t="shared" si="135"/>
        <v>1.0240662809047871</v>
      </c>
      <c r="AZ581" s="59">
        <f>BI581*K36</f>
        <v>19467.5</v>
      </c>
      <c r="BA581" s="59"/>
      <c r="BB581" s="59"/>
      <c r="BC581" s="59">
        <f>K41*BJ581</f>
        <v>57030</v>
      </c>
      <c r="BD581" s="59"/>
      <c r="BE581" s="59"/>
      <c r="BF581" s="59">
        <f t="shared" si="146"/>
        <v>37562.5</v>
      </c>
      <c r="BG581" s="60">
        <f>(AY581=AY2099)*AX581</f>
        <v>0</v>
      </c>
      <c r="BH581" s="60">
        <f>(AY581=AY2101)*AX581</f>
        <v>0</v>
      </c>
      <c r="BI581" s="89">
        <v>389.35</v>
      </c>
      <c r="BJ581" s="89">
        <v>380.2</v>
      </c>
      <c r="BK581" s="59">
        <f t="shared" si="147"/>
        <v>337437.43796000001</v>
      </c>
      <c r="BL581" s="60">
        <f>(BK581=BK2101)*AX581</f>
        <v>0</v>
      </c>
      <c r="BM581" s="85">
        <f>(BK581=BK2101)*AY581</f>
        <v>0</v>
      </c>
      <c r="BN581" s="85">
        <f t="shared" si="148"/>
        <v>0</v>
      </c>
      <c r="BO581" s="85">
        <f t="shared" si="149"/>
        <v>0</v>
      </c>
      <c r="BP581" s="60">
        <f>(BK581=BK2099)*AX581</f>
        <v>0</v>
      </c>
      <c r="BQ581" s="64">
        <f>(BK581=BK2099)*AY581</f>
        <v>0</v>
      </c>
      <c r="BR581" s="85">
        <f t="shared" si="138"/>
        <v>0</v>
      </c>
      <c r="BS581" s="85">
        <f t="shared" si="139"/>
        <v>0</v>
      </c>
      <c r="BT581" s="59">
        <f>(J19-BI581)*J10</f>
        <v>-168032.50594</v>
      </c>
      <c r="BU581" s="59">
        <f>(J21-BJ581)*J12</f>
        <v>505469.94390000001</v>
      </c>
      <c r="BV581" s="66"/>
      <c r="BW581" s="66"/>
      <c r="BX581" s="67"/>
      <c r="BY581" s="67"/>
      <c r="BZ581" s="67"/>
      <c r="CE581" s="92"/>
      <c r="CF581" s="76"/>
      <c r="CH581" s="67"/>
      <c r="CI581" s="67"/>
      <c r="CJ581" s="67"/>
      <c r="CK581" s="67"/>
      <c r="CL581" s="1"/>
      <c r="CM581" s="1"/>
      <c r="CT581" s="3"/>
      <c r="CU581" s="3"/>
      <c r="CV581" s="3"/>
      <c r="CW581" s="3"/>
      <c r="CX581" s="3"/>
      <c r="CY581" s="3"/>
      <c r="CZ581" s="3"/>
      <c r="DA581" s="3"/>
      <c r="DB581" s="3"/>
      <c r="DC581" s="3"/>
      <c r="DD581" s="3"/>
      <c r="DE581" s="3"/>
      <c r="DF581" s="3"/>
      <c r="DG581" s="3"/>
      <c r="DH581" s="3"/>
      <c r="DI581" s="3"/>
      <c r="DJ581" s="3"/>
      <c r="DK581" s="3"/>
      <c r="DL581" s="3"/>
      <c r="DM581" s="3"/>
      <c r="DN581" s="3"/>
      <c r="DO581" s="3"/>
      <c r="DP581" s="3"/>
      <c r="DQ581" s="3"/>
      <c r="DR581" s="3"/>
      <c r="DS581" s="3"/>
    </row>
    <row r="582" spans="2:123" ht="21" customHeight="1" x14ac:dyDescent="0.25">
      <c r="B582" s="21">
        <f t="shared" si="140"/>
        <v>35247</v>
      </c>
      <c r="C582" s="22">
        <f t="shared" si="141"/>
        <v>1.0289684100144187</v>
      </c>
      <c r="D582" s="23">
        <f t="shared" si="142"/>
        <v>392.5</v>
      </c>
      <c r="E582" s="23">
        <f t="shared" si="143"/>
        <v>381.45</v>
      </c>
      <c r="F582" s="127">
        <f t="shared" si="144"/>
        <v>19625</v>
      </c>
      <c r="G582" s="127">
        <f t="shared" si="145"/>
        <v>57217.5</v>
      </c>
      <c r="H582" s="6"/>
      <c r="I582" s="3"/>
      <c r="J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T582" s="89"/>
      <c r="AU582" s="89"/>
      <c r="AX582" s="125">
        <v>35247</v>
      </c>
      <c r="AY582" s="59">
        <f t="shared" si="135"/>
        <v>1.0289684100144187</v>
      </c>
      <c r="AZ582" s="59">
        <f>BI582*K36</f>
        <v>19625</v>
      </c>
      <c r="BA582" s="59"/>
      <c r="BB582" s="59"/>
      <c r="BC582" s="59">
        <f>K41*BJ582</f>
        <v>57217.5</v>
      </c>
      <c r="BD582" s="59"/>
      <c r="BE582" s="59"/>
      <c r="BF582" s="59">
        <f t="shared" si="146"/>
        <v>37592.5</v>
      </c>
      <c r="BG582" s="60">
        <f>(AY582=AY2099)*AX582</f>
        <v>0</v>
      </c>
      <c r="BH582" s="60">
        <f>(AY582=AY2101)*AX582</f>
        <v>0</v>
      </c>
      <c r="BI582" s="89">
        <v>392.5</v>
      </c>
      <c r="BJ582" s="89">
        <v>381.45</v>
      </c>
      <c r="BK582" s="59">
        <f t="shared" si="147"/>
        <v>337407.43796000001</v>
      </c>
      <c r="BL582" s="60">
        <f>(BK582=BK2101)*AX582</f>
        <v>0</v>
      </c>
      <c r="BM582" s="85">
        <f>(BK582=BK2101)*AY582</f>
        <v>0</v>
      </c>
      <c r="BN582" s="85">
        <f t="shared" si="148"/>
        <v>0</v>
      </c>
      <c r="BO582" s="85">
        <f t="shared" si="149"/>
        <v>0</v>
      </c>
      <c r="BP582" s="60">
        <f>(BK582=BK2099)*AX582</f>
        <v>0</v>
      </c>
      <c r="BQ582" s="64">
        <f>(BK582=BK2099)*AY582</f>
        <v>0</v>
      </c>
      <c r="BR582" s="85">
        <f t="shared" si="138"/>
        <v>0</v>
      </c>
      <c r="BS582" s="85">
        <f t="shared" si="139"/>
        <v>0</v>
      </c>
      <c r="BT582" s="59">
        <f>(J19-BI582)*J10</f>
        <v>-167875.00594</v>
      </c>
      <c r="BU582" s="59">
        <f>(J21-BJ582)*J12</f>
        <v>505282.44390000001</v>
      </c>
      <c r="BV582" s="66"/>
      <c r="BW582" s="66"/>
      <c r="BX582" s="67"/>
      <c r="BY582" s="67"/>
      <c r="BZ582" s="67"/>
      <c r="CE582" s="92"/>
      <c r="CF582" s="76"/>
      <c r="CH582" s="67"/>
      <c r="CI582" s="67"/>
      <c r="CJ582" s="67"/>
      <c r="CK582" s="67"/>
      <c r="CL582" s="1"/>
      <c r="CM582" s="1"/>
      <c r="CT582" s="3"/>
      <c r="CU582" s="3"/>
      <c r="CV582" s="3"/>
      <c r="CW582" s="3"/>
      <c r="CX582" s="3"/>
      <c r="CY582" s="3"/>
      <c r="CZ582" s="3"/>
      <c r="DA582" s="3"/>
      <c r="DB582" s="3"/>
      <c r="DC582" s="3"/>
      <c r="DD582" s="3"/>
      <c r="DE582" s="3"/>
      <c r="DF582" s="3"/>
      <c r="DG582" s="3"/>
      <c r="DH582" s="3"/>
      <c r="DI582" s="3"/>
      <c r="DJ582" s="3"/>
      <c r="DK582" s="3"/>
      <c r="DL582" s="3"/>
      <c r="DM582" s="3"/>
      <c r="DN582" s="3"/>
      <c r="DO582" s="3"/>
      <c r="DP582" s="3"/>
      <c r="DQ582" s="3"/>
      <c r="DR582" s="3"/>
      <c r="DS582" s="3"/>
    </row>
    <row r="583" spans="2:123" ht="21" customHeight="1" x14ac:dyDescent="0.25">
      <c r="B583" s="21">
        <f t="shared" si="140"/>
        <v>35254</v>
      </c>
      <c r="C583" s="22">
        <f t="shared" si="141"/>
        <v>1.0189097548252477</v>
      </c>
      <c r="D583" s="23">
        <f t="shared" si="142"/>
        <v>390.65</v>
      </c>
      <c r="E583" s="23">
        <f t="shared" si="143"/>
        <v>383.4</v>
      </c>
      <c r="F583" s="127">
        <f t="shared" si="144"/>
        <v>19532.5</v>
      </c>
      <c r="G583" s="127">
        <f t="shared" si="145"/>
        <v>57510</v>
      </c>
      <c r="H583" s="6"/>
      <c r="I583" s="3"/>
      <c r="J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T583" s="89"/>
      <c r="AU583" s="89"/>
      <c r="AX583" s="125">
        <v>35254</v>
      </c>
      <c r="AY583" s="59">
        <f t="shared" si="135"/>
        <v>1.0189097548252477</v>
      </c>
      <c r="AZ583" s="59">
        <f>BI583*K36</f>
        <v>19532.5</v>
      </c>
      <c r="BA583" s="59"/>
      <c r="BB583" s="59"/>
      <c r="BC583" s="59">
        <f>K41*BJ583</f>
        <v>57510</v>
      </c>
      <c r="BD583" s="59"/>
      <c r="BE583" s="59"/>
      <c r="BF583" s="59">
        <f t="shared" si="146"/>
        <v>37977.5</v>
      </c>
      <c r="BG583" s="60">
        <f>(AY583=AY2099)*AX583</f>
        <v>0</v>
      </c>
      <c r="BH583" s="60">
        <f>(AY583=AY2101)*AX583</f>
        <v>0</v>
      </c>
      <c r="BI583" s="89">
        <v>390.65</v>
      </c>
      <c r="BJ583" s="89">
        <v>383.4</v>
      </c>
      <c r="BK583" s="59">
        <f t="shared" si="147"/>
        <v>337022.43795999995</v>
      </c>
      <c r="BL583" s="60">
        <f>(BK583=BK2101)*AX583</f>
        <v>0</v>
      </c>
      <c r="BM583" s="85">
        <f>(BK583=BK2101)*AY583</f>
        <v>0</v>
      </c>
      <c r="BN583" s="85">
        <f t="shared" si="148"/>
        <v>0</v>
      </c>
      <c r="BO583" s="85">
        <f t="shared" si="149"/>
        <v>0</v>
      </c>
      <c r="BP583" s="60">
        <f>(BK583=BK2099)*AX583</f>
        <v>0</v>
      </c>
      <c r="BQ583" s="64">
        <f>(BK583=BK2099)*AY583</f>
        <v>0</v>
      </c>
      <c r="BR583" s="85">
        <f t="shared" si="138"/>
        <v>0</v>
      </c>
      <c r="BS583" s="85">
        <f t="shared" si="139"/>
        <v>0</v>
      </c>
      <c r="BT583" s="59">
        <f>(J19-BI583)*J10</f>
        <v>-167967.50594</v>
      </c>
      <c r="BU583" s="59">
        <f>(J21-BJ583)*J12</f>
        <v>504989.94389999995</v>
      </c>
      <c r="BV583" s="66"/>
      <c r="BW583" s="66"/>
      <c r="BX583" s="67"/>
      <c r="BY583" s="67"/>
      <c r="BZ583" s="67"/>
      <c r="CE583" s="92"/>
      <c r="CF583" s="76"/>
      <c r="CH583" s="67"/>
      <c r="CI583" s="67"/>
      <c r="CJ583" s="67"/>
      <c r="CK583" s="67"/>
      <c r="CL583" s="1"/>
      <c r="CM583" s="1"/>
      <c r="CT583" s="3"/>
      <c r="CU583" s="3"/>
      <c r="CV583" s="3"/>
      <c r="CW583" s="3"/>
      <c r="CX583" s="3"/>
      <c r="CY583" s="3"/>
      <c r="CZ583" s="3"/>
      <c r="DA583" s="3"/>
      <c r="DB583" s="3"/>
      <c r="DC583" s="3"/>
      <c r="DD583" s="3"/>
      <c r="DE583" s="3"/>
      <c r="DF583" s="3"/>
      <c r="DG583" s="3"/>
      <c r="DH583" s="3"/>
      <c r="DI583" s="3"/>
      <c r="DJ583" s="3"/>
      <c r="DK583" s="3"/>
      <c r="DL583" s="3"/>
      <c r="DM583" s="3"/>
      <c r="DN583" s="3"/>
      <c r="DO583" s="3"/>
      <c r="DP583" s="3"/>
      <c r="DQ583" s="3"/>
      <c r="DR583" s="3"/>
      <c r="DS583" s="3"/>
    </row>
    <row r="584" spans="2:123" ht="21" customHeight="1" x14ac:dyDescent="0.25">
      <c r="B584" s="21">
        <f t="shared" si="140"/>
        <v>35261</v>
      </c>
      <c r="C584" s="22">
        <f t="shared" si="141"/>
        <v>1.0235248245386015</v>
      </c>
      <c r="D584" s="23">
        <f t="shared" si="142"/>
        <v>393.75</v>
      </c>
      <c r="E584" s="23">
        <f t="shared" si="143"/>
        <v>384.7</v>
      </c>
      <c r="F584" s="127">
        <f t="shared" si="144"/>
        <v>19687.5</v>
      </c>
      <c r="G584" s="127">
        <f t="shared" si="145"/>
        <v>57705</v>
      </c>
      <c r="H584" s="6"/>
      <c r="I584" s="3"/>
      <c r="J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T584" s="89"/>
      <c r="AU584" s="89"/>
      <c r="AX584" s="125">
        <v>35261</v>
      </c>
      <c r="AY584" s="59">
        <f t="shared" si="135"/>
        <v>1.0235248245386015</v>
      </c>
      <c r="AZ584" s="59">
        <f>BI584*K36</f>
        <v>19687.5</v>
      </c>
      <c r="BA584" s="59"/>
      <c r="BB584" s="59"/>
      <c r="BC584" s="59">
        <f>K41*BJ584</f>
        <v>57705</v>
      </c>
      <c r="BD584" s="59"/>
      <c r="BE584" s="59"/>
      <c r="BF584" s="59">
        <f t="shared" si="146"/>
        <v>38017.5</v>
      </c>
      <c r="BG584" s="60">
        <f>(AY584=AY2099)*AX584</f>
        <v>0</v>
      </c>
      <c r="BH584" s="60">
        <f>(AY584=AY2101)*AX584</f>
        <v>0</v>
      </c>
      <c r="BI584" s="89">
        <v>393.75</v>
      </c>
      <c r="BJ584" s="89">
        <v>384.7</v>
      </c>
      <c r="BK584" s="59">
        <f t="shared" si="147"/>
        <v>336982.43796000001</v>
      </c>
      <c r="BL584" s="60">
        <f>(BK584=BK2101)*AX584</f>
        <v>0</v>
      </c>
      <c r="BM584" s="85">
        <f>(BK584=BK2101)*AY584</f>
        <v>0</v>
      </c>
      <c r="BN584" s="85">
        <f t="shared" si="148"/>
        <v>0</v>
      </c>
      <c r="BO584" s="85">
        <f t="shared" si="149"/>
        <v>0</v>
      </c>
      <c r="BP584" s="60">
        <f>(BK584=BK2099)*AX584</f>
        <v>0</v>
      </c>
      <c r="BQ584" s="64">
        <f>(BK584=BK2099)*AY584</f>
        <v>0</v>
      </c>
      <c r="BR584" s="85">
        <f t="shared" ref="BR584:BR609" si="150">(BQ584&gt;0)*BI584</f>
        <v>0</v>
      </c>
      <c r="BS584" s="85">
        <f t="shared" ref="BS584:BS609" si="151">(BQ584&gt;0)*BJ584</f>
        <v>0</v>
      </c>
      <c r="BT584" s="59">
        <f>(J19-BI584)*J10</f>
        <v>-167812.50594</v>
      </c>
      <c r="BU584" s="59">
        <f>(J21-BJ584)*J12</f>
        <v>504794.94390000001</v>
      </c>
      <c r="BV584" s="66"/>
      <c r="BW584" s="66"/>
      <c r="BX584" s="67"/>
      <c r="BY584" s="67"/>
      <c r="BZ584" s="67"/>
      <c r="CE584" s="92"/>
      <c r="CF584" s="76"/>
      <c r="CH584" s="67"/>
      <c r="CI584" s="67"/>
      <c r="CJ584" s="67"/>
      <c r="CK584" s="67"/>
      <c r="CL584" s="1"/>
      <c r="CM584" s="1"/>
      <c r="CT584" s="3"/>
      <c r="CU584" s="3"/>
      <c r="CV584" s="3"/>
      <c r="CW584" s="3"/>
      <c r="CX584" s="3"/>
      <c r="CY584" s="3"/>
      <c r="CZ584" s="3"/>
      <c r="DA584" s="3"/>
      <c r="DB584" s="3"/>
      <c r="DC584" s="3"/>
      <c r="DD584" s="3"/>
      <c r="DE584" s="3"/>
      <c r="DF584" s="3"/>
      <c r="DG584" s="3"/>
      <c r="DH584" s="3"/>
      <c r="DI584" s="3"/>
      <c r="DJ584" s="3"/>
      <c r="DK584" s="3"/>
      <c r="DL584" s="3"/>
      <c r="DM584" s="3"/>
      <c r="DN584" s="3"/>
      <c r="DO584" s="3"/>
      <c r="DP584" s="3"/>
      <c r="DQ584" s="3"/>
      <c r="DR584" s="3"/>
      <c r="DS584" s="3"/>
    </row>
    <row r="585" spans="2:123" ht="21" customHeight="1" x14ac:dyDescent="0.25">
      <c r="B585" s="21">
        <f t="shared" si="140"/>
        <v>35268</v>
      </c>
      <c r="C585" s="22">
        <f t="shared" si="141"/>
        <v>1.0344155844155845</v>
      </c>
      <c r="D585" s="23">
        <f t="shared" si="142"/>
        <v>398.25</v>
      </c>
      <c r="E585" s="23">
        <f t="shared" si="143"/>
        <v>385</v>
      </c>
      <c r="F585" s="127">
        <f t="shared" si="144"/>
        <v>19912.5</v>
      </c>
      <c r="G585" s="127">
        <f t="shared" si="145"/>
        <v>57750</v>
      </c>
      <c r="H585" s="6"/>
      <c r="I585" s="3"/>
      <c r="J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T585" s="89"/>
      <c r="AU585" s="89"/>
      <c r="AX585" s="125">
        <v>35268</v>
      </c>
      <c r="AY585" s="59">
        <f t="shared" si="135"/>
        <v>1.0344155844155845</v>
      </c>
      <c r="AZ585" s="59">
        <f>BI585*K36</f>
        <v>19912.5</v>
      </c>
      <c r="BA585" s="59"/>
      <c r="BB585" s="59"/>
      <c r="BC585" s="59">
        <f>K41*BJ585</f>
        <v>57750</v>
      </c>
      <c r="BD585" s="59"/>
      <c r="BE585" s="59"/>
      <c r="BF585" s="59">
        <f t="shared" si="146"/>
        <v>37837.5</v>
      </c>
      <c r="BG585" s="60">
        <f>(AY585=AY2099)*AX585</f>
        <v>0</v>
      </c>
      <c r="BH585" s="60">
        <f>(AY585=AY2101)*AX585</f>
        <v>0</v>
      </c>
      <c r="BI585" s="89">
        <v>398.25</v>
      </c>
      <c r="BJ585" s="89">
        <v>385</v>
      </c>
      <c r="BK585" s="59">
        <f t="shared" si="147"/>
        <v>337162.43795999995</v>
      </c>
      <c r="BL585" s="60">
        <f>(BK585=BK2101)*AX585</f>
        <v>0</v>
      </c>
      <c r="BM585" s="85">
        <f>(BK585=BK2101)*AY585</f>
        <v>0</v>
      </c>
      <c r="BN585" s="85">
        <f t="shared" si="148"/>
        <v>0</v>
      </c>
      <c r="BO585" s="85">
        <f t="shared" si="149"/>
        <v>0</v>
      </c>
      <c r="BP585" s="60">
        <f>(BK585=BK2099)*AX585</f>
        <v>0</v>
      </c>
      <c r="BQ585" s="64">
        <f>(BK585=BK2099)*AY585</f>
        <v>0</v>
      </c>
      <c r="BR585" s="85">
        <f t="shared" si="150"/>
        <v>0</v>
      </c>
      <c r="BS585" s="85">
        <f t="shared" si="151"/>
        <v>0</v>
      </c>
      <c r="BT585" s="59">
        <f>(J19-BI585)*J10</f>
        <v>-167587.50594</v>
      </c>
      <c r="BU585" s="59">
        <f>(J21-BJ585)*J12</f>
        <v>504749.94389999995</v>
      </c>
      <c r="BV585" s="66"/>
      <c r="BW585" s="66"/>
      <c r="BX585" s="67"/>
      <c r="BY585" s="67"/>
      <c r="BZ585" s="67"/>
      <c r="CE585" s="92"/>
      <c r="CF585" s="76"/>
      <c r="CH585" s="67"/>
      <c r="CI585" s="67"/>
      <c r="CJ585" s="67"/>
      <c r="CK585" s="67"/>
      <c r="CL585" s="1"/>
      <c r="CM585" s="1"/>
      <c r="CT585" s="3"/>
      <c r="CU585" s="3"/>
      <c r="CV585" s="3"/>
      <c r="CW585" s="3"/>
      <c r="CX585" s="3"/>
      <c r="CY585" s="3"/>
      <c r="CZ585" s="3"/>
      <c r="DA585" s="3"/>
      <c r="DB585" s="3"/>
      <c r="DC585" s="3"/>
      <c r="DD585" s="3"/>
      <c r="DE585" s="3"/>
      <c r="DF585" s="3"/>
      <c r="DG585" s="3"/>
      <c r="DH585" s="3"/>
      <c r="DI585" s="3"/>
      <c r="DJ585" s="3"/>
      <c r="DK585" s="3"/>
      <c r="DL585" s="3"/>
      <c r="DM585" s="3"/>
      <c r="DN585" s="3"/>
      <c r="DO585" s="3"/>
      <c r="DP585" s="3"/>
      <c r="DQ585" s="3"/>
      <c r="DR585" s="3"/>
      <c r="DS585" s="3"/>
    </row>
    <row r="586" spans="2:123" ht="21" customHeight="1" x14ac:dyDescent="0.25">
      <c r="B586" s="21">
        <f t="shared" si="140"/>
        <v>35275</v>
      </c>
      <c r="C586" s="22">
        <f t="shared" si="141"/>
        <v>1.0432760625242217</v>
      </c>
      <c r="D586" s="23">
        <f t="shared" si="142"/>
        <v>403.8</v>
      </c>
      <c r="E586" s="23">
        <f t="shared" si="143"/>
        <v>387.05</v>
      </c>
      <c r="F586" s="127">
        <f t="shared" si="144"/>
        <v>20190</v>
      </c>
      <c r="G586" s="127">
        <f t="shared" si="145"/>
        <v>58057.5</v>
      </c>
      <c r="H586" s="6"/>
      <c r="I586" s="3"/>
      <c r="J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T586" s="89"/>
      <c r="AU586" s="89"/>
      <c r="AX586" s="125">
        <v>35275</v>
      </c>
      <c r="AY586" s="59">
        <f t="shared" ref="AY586:AY649" si="152">BI586/BJ586</f>
        <v>1.0432760625242217</v>
      </c>
      <c r="AZ586" s="59">
        <f>BI586*K36</f>
        <v>20190</v>
      </c>
      <c r="BA586" s="59"/>
      <c r="BB586" s="59"/>
      <c r="BC586" s="59">
        <f>K41*BJ586</f>
        <v>58057.5</v>
      </c>
      <c r="BD586" s="59"/>
      <c r="BE586" s="59"/>
      <c r="BF586" s="59">
        <f t="shared" si="146"/>
        <v>37867.5</v>
      </c>
      <c r="BG586" s="60">
        <f>(AY586=AY2099)*AX586</f>
        <v>0</v>
      </c>
      <c r="BH586" s="60">
        <f>(AY586=AY2101)*AX586</f>
        <v>0</v>
      </c>
      <c r="BI586" s="89">
        <v>403.8</v>
      </c>
      <c r="BJ586" s="89">
        <v>387.05</v>
      </c>
      <c r="BK586" s="59">
        <f t="shared" si="147"/>
        <v>337132.43795999995</v>
      </c>
      <c r="BL586" s="60">
        <f>(BK586=BK2101)*AX586</f>
        <v>0</v>
      </c>
      <c r="BM586" s="85">
        <f>(BK586=BK2101)*AY586</f>
        <v>0</v>
      </c>
      <c r="BN586" s="85">
        <f t="shared" si="148"/>
        <v>0</v>
      </c>
      <c r="BO586" s="85">
        <f t="shared" si="149"/>
        <v>0</v>
      </c>
      <c r="BP586" s="60">
        <f>(BK586=BK2099)*AX586</f>
        <v>0</v>
      </c>
      <c r="BQ586" s="64">
        <f>(BK586=BK2099)*AY586</f>
        <v>0</v>
      </c>
      <c r="BR586" s="85">
        <f t="shared" si="150"/>
        <v>0</v>
      </c>
      <c r="BS586" s="85">
        <f t="shared" si="151"/>
        <v>0</v>
      </c>
      <c r="BT586" s="59">
        <f>(J19-BI586)*J10</f>
        <v>-167310.00594</v>
      </c>
      <c r="BU586" s="59">
        <f>(J21-BJ586)*J12</f>
        <v>504442.44389999995</v>
      </c>
      <c r="BV586" s="66"/>
      <c r="BW586" s="66"/>
      <c r="BX586" s="67"/>
      <c r="BY586" s="67"/>
      <c r="BZ586" s="67"/>
      <c r="CE586" s="92"/>
      <c r="CF586" s="76"/>
      <c r="CH586" s="67"/>
      <c r="CI586" s="67"/>
      <c r="CJ586" s="67"/>
      <c r="CK586" s="67"/>
      <c r="CL586" s="1"/>
      <c r="CM586" s="1"/>
      <c r="CT586" s="3"/>
      <c r="CU586" s="3"/>
      <c r="CV586" s="3"/>
      <c r="CW586" s="3"/>
      <c r="CX586" s="3"/>
      <c r="CY586" s="3"/>
      <c r="CZ586" s="3"/>
      <c r="DA586" s="3"/>
      <c r="DB586" s="3"/>
      <c r="DC586" s="3"/>
      <c r="DD586" s="3"/>
      <c r="DE586" s="3"/>
      <c r="DF586" s="3"/>
      <c r="DG586" s="3"/>
      <c r="DH586" s="3"/>
      <c r="DI586" s="3"/>
      <c r="DJ586" s="3"/>
      <c r="DK586" s="3"/>
      <c r="DL586" s="3"/>
      <c r="DM586" s="3"/>
      <c r="DN586" s="3"/>
      <c r="DO586" s="3"/>
      <c r="DP586" s="3"/>
      <c r="DQ586" s="3"/>
      <c r="DR586" s="3"/>
      <c r="DS586" s="3"/>
    </row>
    <row r="587" spans="2:123" ht="21" customHeight="1" x14ac:dyDescent="0.25">
      <c r="B587" s="21">
        <f t="shared" si="140"/>
        <v>35282</v>
      </c>
      <c r="C587" s="22">
        <f t="shared" si="141"/>
        <v>1.034460505937016</v>
      </c>
      <c r="D587" s="23">
        <f t="shared" si="142"/>
        <v>400.75</v>
      </c>
      <c r="E587" s="23">
        <f t="shared" si="143"/>
        <v>387.4</v>
      </c>
      <c r="F587" s="127">
        <f t="shared" si="144"/>
        <v>20037.5</v>
      </c>
      <c r="G587" s="127">
        <f t="shared" si="145"/>
        <v>58110</v>
      </c>
      <c r="H587" s="6"/>
      <c r="I587" s="3"/>
      <c r="J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T587" s="89"/>
      <c r="AU587" s="89"/>
      <c r="AX587" s="125">
        <v>35282</v>
      </c>
      <c r="AY587" s="59">
        <f t="shared" si="152"/>
        <v>1.034460505937016</v>
      </c>
      <c r="AZ587" s="59">
        <f>BI587*K36</f>
        <v>20037.5</v>
      </c>
      <c r="BA587" s="59"/>
      <c r="BB587" s="59"/>
      <c r="BC587" s="59">
        <f>K41*BJ587</f>
        <v>58110</v>
      </c>
      <c r="BD587" s="59"/>
      <c r="BE587" s="59"/>
      <c r="BF587" s="59">
        <f t="shared" si="146"/>
        <v>38072.5</v>
      </c>
      <c r="BG587" s="60">
        <f>(AY587=AY2099)*AX587</f>
        <v>0</v>
      </c>
      <c r="BH587" s="60">
        <f>(AY587=AY2101)*AX587</f>
        <v>0</v>
      </c>
      <c r="BI587" s="89">
        <v>400.75</v>
      </c>
      <c r="BJ587" s="89">
        <v>387.4</v>
      </c>
      <c r="BK587" s="59">
        <f t="shared" si="147"/>
        <v>336927.43795999995</v>
      </c>
      <c r="BL587" s="60">
        <f>(BK587=BK2101)*AX587</f>
        <v>0</v>
      </c>
      <c r="BM587" s="85">
        <f>(BK587=BK2101)*AY587</f>
        <v>0</v>
      </c>
      <c r="BN587" s="85">
        <f t="shared" si="148"/>
        <v>0</v>
      </c>
      <c r="BO587" s="85">
        <f t="shared" si="149"/>
        <v>0</v>
      </c>
      <c r="BP587" s="60">
        <f>(BK587=BK2099)*AX587</f>
        <v>0</v>
      </c>
      <c r="BQ587" s="64">
        <f>(BK587=BK2099)*AY587</f>
        <v>0</v>
      </c>
      <c r="BR587" s="85">
        <f t="shared" si="150"/>
        <v>0</v>
      </c>
      <c r="BS587" s="85">
        <f t="shared" si="151"/>
        <v>0</v>
      </c>
      <c r="BT587" s="59">
        <f>(J19-BI587)*J10</f>
        <v>-167462.50594</v>
      </c>
      <c r="BU587" s="59">
        <f>(J21-BJ587)*J12</f>
        <v>504389.94389999995</v>
      </c>
      <c r="BV587" s="66"/>
      <c r="BW587" s="66"/>
      <c r="BX587" s="67"/>
      <c r="BY587" s="67"/>
      <c r="BZ587" s="67"/>
      <c r="CE587" s="92"/>
      <c r="CF587" s="76"/>
      <c r="CH587" s="67"/>
      <c r="CI587" s="67"/>
      <c r="CJ587" s="67"/>
      <c r="CK587" s="67"/>
      <c r="CL587" s="1"/>
      <c r="CM587" s="1"/>
      <c r="CT587" s="3"/>
      <c r="CU587" s="3"/>
      <c r="CV587" s="3"/>
      <c r="CW587" s="3"/>
      <c r="CX587" s="3"/>
      <c r="CY587" s="3"/>
      <c r="CZ587" s="3"/>
      <c r="DA587" s="3"/>
      <c r="DB587" s="3"/>
      <c r="DC587" s="3"/>
      <c r="DD587" s="3"/>
      <c r="DE587" s="3"/>
      <c r="DF587" s="3"/>
      <c r="DG587" s="3"/>
      <c r="DH587" s="3"/>
      <c r="DI587" s="3"/>
      <c r="DJ587" s="3"/>
      <c r="DK587" s="3"/>
      <c r="DL587" s="3"/>
      <c r="DM587" s="3"/>
      <c r="DN587" s="3"/>
      <c r="DO587" s="3"/>
      <c r="DP587" s="3"/>
      <c r="DQ587" s="3"/>
      <c r="DR587" s="3"/>
      <c r="DS587" s="3"/>
    </row>
    <row r="588" spans="2:123" ht="21" customHeight="1" x14ac:dyDescent="0.25">
      <c r="B588" s="21">
        <f t="shared" si="140"/>
        <v>35289</v>
      </c>
      <c r="C588" s="22">
        <f t="shared" si="141"/>
        <v>1.0313552733868878</v>
      </c>
      <c r="D588" s="23">
        <f t="shared" si="142"/>
        <v>398</v>
      </c>
      <c r="E588" s="23">
        <f t="shared" si="143"/>
        <v>385.9</v>
      </c>
      <c r="F588" s="127">
        <f t="shared" si="144"/>
        <v>19900</v>
      </c>
      <c r="G588" s="127">
        <f t="shared" si="145"/>
        <v>57885</v>
      </c>
      <c r="H588" s="6"/>
      <c r="I588" s="3"/>
      <c r="J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T588" s="89"/>
      <c r="AU588" s="89"/>
      <c r="AX588" s="125">
        <v>35289</v>
      </c>
      <c r="AY588" s="59">
        <f t="shared" si="152"/>
        <v>1.0313552733868878</v>
      </c>
      <c r="AZ588" s="59">
        <f>BI588*K36</f>
        <v>19900</v>
      </c>
      <c r="BA588" s="59"/>
      <c r="BB588" s="59"/>
      <c r="BC588" s="59">
        <f>K41*BJ588</f>
        <v>57885</v>
      </c>
      <c r="BD588" s="59"/>
      <c r="BE588" s="59"/>
      <c r="BF588" s="59">
        <f t="shared" si="146"/>
        <v>37985</v>
      </c>
      <c r="BG588" s="60">
        <f>(AY588=AY2099)*AX588</f>
        <v>0</v>
      </c>
      <c r="BH588" s="60">
        <f>(AY588=AY2101)*AX588</f>
        <v>0</v>
      </c>
      <c r="BI588" s="89">
        <v>398</v>
      </c>
      <c r="BJ588" s="89">
        <v>385.9</v>
      </c>
      <c r="BK588" s="59">
        <f t="shared" si="147"/>
        <v>337014.93795999995</v>
      </c>
      <c r="BL588" s="60">
        <f>(BK588=BK2101)*AX588</f>
        <v>0</v>
      </c>
      <c r="BM588" s="85">
        <f>(BK588=BK2101)*AY588</f>
        <v>0</v>
      </c>
      <c r="BN588" s="85">
        <f t="shared" si="148"/>
        <v>0</v>
      </c>
      <c r="BO588" s="85">
        <f t="shared" si="149"/>
        <v>0</v>
      </c>
      <c r="BP588" s="60">
        <f>(BK588=BK2099)*AX588</f>
        <v>0</v>
      </c>
      <c r="BQ588" s="64">
        <f>(BK588=BK2099)*AY588</f>
        <v>0</v>
      </c>
      <c r="BR588" s="85">
        <f t="shared" si="150"/>
        <v>0</v>
      </c>
      <c r="BS588" s="85">
        <f t="shared" si="151"/>
        <v>0</v>
      </c>
      <c r="BT588" s="59">
        <f>(J19-BI588)*J10</f>
        <v>-167600.00594</v>
      </c>
      <c r="BU588" s="59">
        <f>(J21-BJ588)*J12</f>
        <v>504614.94389999995</v>
      </c>
      <c r="BV588" s="66"/>
      <c r="BW588" s="66"/>
      <c r="BX588" s="67"/>
      <c r="BY588" s="67"/>
      <c r="BZ588" s="67"/>
      <c r="CE588" s="92"/>
      <c r="CF588" s="76"/>
      <c r="CH588" s="67"/>
      <c r="CI588" s="67"/>
      <c r="CJ588" s="67"/>
      <c r="CK588" s="67"/>
      <c r="CL588" s="1"/>
      <c r="CM588" s="1"/>
      <c r="CT588" s="3"/>
      <c r="CU588" s="3"/>
      <c r="CV588" s="3"/>
      <c r="CW588" s="3"/>
      <c r="CX588" s="3"/>
      <c r="CY588" s="3"/>
      <c r="CZ588" s="3"/>
      <c r="DA588" s="3"/>
      <c r="DB588" s="3"/>
      <c r="DC588" s="3"/>
      <c r="DD588" s="3"/>
      <c r="DE588" s="3"/>
      <c r="DF588" s="3"/>
      <c r="DG588" s="3"/>
      <c r="DH588" s="3"/>
      <c r="DI588" s="3"/>
      <c r="DJ588" s="3"/>
      <c r="DK588" s="3"/>
      <c r="DL588" s="3"/>
      <c r="DM588" s="3"/>
      <c r="DN588" s="3"/>
      <c r="DO588" s="3"/>
      <c r="DP588" s="3"/>
      <c r="DQ588" s="3"/>
      <c r="DR588" s="3"/>
      <c r="DS588" s="3"/>
    </row>
    <row r="589" spans="2:123" ht="21" customHeight="1" x14ac:dyDescent="0.25">
      <c r="B589" s="21">
        <f t="shared" si="140"/>
        <v>35296</v>
      </c>
      <c r="C589" s="22">
        <f t="shared" si="141"/>
        <v>1.02861562258314</v>
      </c>
      <c r="D589" s="23">
        <f t="shared" si="142"/>
        <v>399</v>
      </c>
      <c r="E589" s="23">
        <f t="shared" si="143"/>
        <v>387.9</v>
      </c>
      <c r="F589" s="127">
        <f t="shared" si="144"/>
        <v>19950</v>
      </c>
      <c r="G589" s="127">
        <f t="shared" si="145"/>
        <v>58185</v>
      </c>
      <c r="H589" s="6"/>
      <c r="I589" s="3"/>
      <c r="J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T589" s="89"/>
      <c r="AU589" s="89"/>
      <c r="AX589" s="125">
        <v>35296</v>
      </c>
      <c r="AY589" s="59">
        <f t="shared" si="152"/>
        <v>1.02861562258314</v>
      </c>
      <c r="AZ589" s="59">
        <f>BI589*K36</f>
        <v>19950</v>
      </c>
      <c r="BA589" s="59"/>
      <c r="BB589" s="59"/>
      <c r="BC589" s="59">
        <f>K41*BJ589</f>
        <v>58185</v>
      </c>
      <c r="BD589" s="59"/>
      <c r="BE589" s="59"/>
      <c r="BF589" s="59">
        <f t="shared" si="146"/>
        <v>38235</v>
      </c>
      <c r="BG589" s="60">
        <f>(AY589=AY2099)*AX589</f>
        <v>0</v>
      </c>
      <c r="BH589" s="60">
        <f>(AY589=AY2101)*AX589</f>
        <v>0</v>
      </c>
      <c r="BI589" s="89">
        <v>399</v>
      </c>
      <c r="BJ589" s="89">
        <v>387.9</v>
      </c>
      <c r="BK589" s="59">
        <f t="shared" si="147"/>
        <v>336764.93795999995</v>
      </c>
      <c r="BL589" s="60">
        <f>(BK589=BK2101)*AX589</f>
        <v>0</v>
      </c>
      <c r="BM589" s="85">
        <f>(BK589=BK2101)*AY589</f>
        <v>0</v>
      </c>
      <c r="BN589" s="85">
        <f t="shared" si="148"/>
        <v>0</v>
      </c>
      <c r="BO589" s="85">
        <f t="shared" si="149"/>
        <v>0</v>
      </c>
      <c r="BP589" s="60">
        <f>(BK589=BK2099)*AX589</f>
        <v>0</v>
      </c>
      <c r="BQ589" s="64">
        <f>(BK589=BK2099)*AY589</f>
        <v>0</v>
      </c>
      <c r="BR589" s="85">
        <f t="shared" si="150"/>
        <v>0</v>
      </c>
      <c r="BS589" s="85">
        <f t="shared" si="151"/>
        <v>0</v>
      </c>
      <c r="BT589" s="59">
        <f>(J19-BI589)*J10</f>
        <v>-167550.00594</v>
      </c>
      <c r="BU589" s="59">
        <f>(J21-BJ589)*J12</f>
        <v>504314.94389999995</v>
      </c>
      <c r="BV589" s="66"/>
      <c r="BW589" s="66"/>
      <c r="BX589" s="67"/>
      <c r="BY589" s="67"/>
      <c r="BZ589" s="67"/>
      <c r="CE589" s="92"/>
      <c r="CF589" s="76"/>
      <c r="CH589" s="67"/>
      <c r="CI589" s="67"/>
      <c r="CJ589" s="67"/>
      <c r="CK589" s="67"/>
      <c r="CL589" s="1"/>
      <c r="CM589" s="1"/>
      <c r="CT589" s="3"/>
      <c r="CU589" s="3"/>
      <c r="CV589" s="3"/>
      <c r="CW589" s="3"/>
      <c r="CX589" s="3"/>
      <c r="CY589" s="3"/>
      <c r="CZ589" s="3"/>
      <c r="DA589" s="3"/>
      <c r="DB589" s="3"/>
      <c r="DC589" s="3"/>
      <c r="DD589" s="3"/>
      <c r="DE589" s="3"/>
      <c r="DF589" s="3"/>
      <c r="DG589" s="3"/>
      <c r="DH589" s="3"/>
      <c r="DI589" s="3"/>
      <c r="DJ589" s="3"/>
      <c r="DK589" s="3"/>
      <c r="DL589" s="3"/>
      <c r="DM589" s="3"/>
      <c r="DN589" s="3"/>
      <c r="DO589" s="3"/>
      <c r="DP589" s="3"/>
      <c r="DQ589" s="3"/>
      <c r="DR589" s="3"/>
      <c r="DS589" s="3"/>
    </row>
    <row r="590" spans="2:123" ht="21" customHeight="1" x14ac:dyDescent="0.25">
      <c r="B590" s="21">
        <f t="shared" si="140"/>
        <v>35303</v>
      </c>
      <c r="C590" s="22">
        <f t="shared" si="141"/>
        <v>1.0275835275835274</v>
      </c>
      <c r="D590" s="23">
        <f t="shared" si="142"/>
        <v>396.75</v>
      </c>
      <c r="E590" s="23">
        <f t="shared" si="143"/>
        <v>386.1</v>
      </c>
      <c r="F590" s="127">
        <f t="shared" si="144"/>
        <v>19837.5</v>
      </c>
      <c r="G590" s="127">
        <f t="shared" si="145"/>
        <v>57915</v>
      </c>
      <c r="H590" s="6"/>
      <c r="I590" s="3"/>
      <c r="J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T590" s="89"/>
      <c r="AU590" s="89"/>
      <c r="AX590" s="125">
        <v>35303</v>
      </c>
      <c r="AY590" s="59">
        <f t="shared" si="152"/>
        <v>1.0275835275835274</v>
      </c>
      <c r="AZ590" s="59">
        <f>BI590*K36</f>
        <v>19837.5</v>
      </c>
      <c r="BA590" s="59"/>
      <c r="BB590" s="59"/>
      <c r="BC590" s="59">
        <f>K41*BJ590</f>
        <v>57915</v>
      </c>
      <c r="BD590" s="59"/>
      <c r="BE590" s="59"/>
      <c r="BF590" s="59">
        <f t="shared" si="146"/>
        <v>38077.5</v>
      </c>
      <c r="BG590" s="60">
        <f>(AY590=AY2099)*AX590</f>
        <v>0</v>
      </c>
      <c r="BH590" s="60">
        <f>(AY590=AY2101)*AX590</f>
        <v>0</v>
      </c>
      <c r="BI590" s="89">
        <v>396.75</v>
      </c>
      <c r="BJ590" s="89">
        <v>386.1</v>
      </c>
      <c r="BK590" s="59">
        <f t="shared" si="147"/>
        <v>336922.43796000001</v>
      </c>
      <c r="BL590" s="60">
        <f>(BK590=BK2101)*AX590</f>
        <v>0</v>
      </c>
      <c r="BM590" s="85">
        <f>(BK590=BK2101)*AY590</f>
        <v>0</v>
      </c>
      <c r="BN590" s="85">
        <f t="shared" si="148"/>
        <v>0</v>
      </c>
      <c r="BO590" s="85">
        <f t="shared" si="149"/>
        <v>0</v>
      </c>
      <c r="BP590" s="60">
        <f>(BK590=BK2099)*AX590</f>
        <v>0</v>
      </c>
      <c r="BQ590" s="64">
        <f>(BK590=BK2099)*AY590</f>
        <v>0</v>
      </c>
      <c r="BR590" s="85">
        <f t="shared" si="150"/>
        <v>0</v>
      </c>
      <c r="BS590" s="85">
        <f t="shared" si="151"/>
        <v>0</v>
      </c>
      <c r="BT590" s="59">
        <f>(J19-BI590)*J10</f>
        <v>-167662.50594</v>
      </c>
      <c r="BU590" s="59">
        <f>(J21-BJ590)*J12</f>
        <v>504584.94390000001</v>
      </c>
      <c r="BV590" s="66"/>
      <c r="BW590" s="66"/>
      <c r="BX590" s="67"/>
      <c r="BY590" s="67"/>
      <c r="BZ590" s="67"/>
      <c r="CE590" s="92"/>
      <c r="CF590" s="76"/>
      <c r="CH590" s="67"/>
      <c r="CI590" s="67"/>
      <c r="CJ590" s="67"/>
      <c r="CK590" s="67"/>
      <c r="CL590" s="1"/>
      <c r="CM590" s="1"/>
      <c r="CT590" s="3"/>
      <c r="CU590" s="3"/>
      <c r="CV590" s="3"/>
      <c r="CW590" s="3"/>
      <c r="CX590" s="3"/>
      <c r="CY590" s="3"/>
      <c r="CZ590" s="3"/>
      <c r="DA590" s="3"/>
      <c r="DB590" s="3"/>
      <c r="DC590" s="3"/>
      <c r="DD590" s="3"/>
      <c r="DE590" s="3"/>
      <c r="DF590" s="3"/>
      <c r="DG590" s="3"/>
      <c r="DH590" s="3"/>
      <c r="DI590" s="3"/>
      <c r="DJ590" s="3"/>
      <c r="DK590" s="3"/>
      <c r="DL590" s="3"/>
      <c r="DM590" s="3"/>
      <c r="DN590" s="3"/>
      <c r="DO590" s="3"/>
      <c r="DP590" s="3"/>
      <c r="DQ590" s="3"/>
      <c r="DR590" s="3"/>
      <c r="DS590" s="3"/>
    </row>
    <row r="591" spans="2:123" ht="21" customHeight="1" x14ac:dyDescent="0.25">
      <c r="B591" s="21">
        <f t="shared" si="140"/>
        <v>35310</v>
      </c>
      <c r="C591" s="22">
        <f t="shared" si="141"/>
        <v>1.0211908476339053</v>
      </c>
      <c r="D591" s="23">
        <f t="shared" si="142"/>
        <v>392.75</v>
      </c>
      <c r="E591" s="23">
        <f t="shared" si="143"/>
        <v>384.6</v>
      </c>
      <c r="F591" s="127">
        <f t="shared" si="144"/>
        <v>19637.5</v>
      </c>
      <c r="G591" s="127">
        <f t="shared" si="145"/>
        <v>57690</v>
      </c>
      <c r="H591" s="6"/>
      <c r="I591" s="3"/>
      <c r="J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T591" s="89"/>
      <c r="AU591" s="89"/>
      <c r="AX591" s="125">
        <v>35310</v>
      </c>
      <c r="AY591" s="59">
        <f t="shared" si="152"/>
        <v>1.0211908476339053</v>
      </c>
      <c r="AZ591" s="59">
        <f>BI591*K36</f>
        <v>19637.5</v>
      </c>
      <c r="BA591" s="59"/>
      <c r="BB591" s="59"/>
      <c r="BC591" s="59">
        <f>K41*BJ591</f>
        <v>57690</v>
      </c>
      <c r="BD591" s="59"/>
      <c r="BE591" s="59"/>
      <c r="BF591" s="59">
        <f t="shared" si="146"/>
        <v>38052.5</v>
      </c>
      <c r="BG591" s="60">
        <f>(AY591=AY2099)*AX591</f>
        <v>0</v>
      </c>
      <c r="BH591" s="60">
        <f>(AY591=AY2101)*AX591</f>
        <v>0</v>
      </c>
      <c r="BI591" s="89">
        <v>392.75</v>
      </c>
      <c r="BJ591" s="89">
        <v>384.6</v>
      </c>
      <c r="BK591" s="59">
        <f t="shared" si="147"/>
        <v>336947.43796000001</v>
      </c>
      <c r="BL591" s="60">
        <f>(BK591=BK2101)*AX591</f>
        <v>0</v>
      </c>
      <c r="BM591" s="85">
        <f>(BK591=BK2101)*AY591</f>
        <v>0</v>
      </c>
      <c r="BN591" s="85">
        <f t="shared" si="148"/>
        <v>0</v>
      </c>
      <c r="BO591" s="85">
        <f t="shared" si="149"/>
        <v>0</v>
      </c>
      <c r="BP591" s="60">
        <f>(BK591=BK2099)*AX591</f>
        <v>0</v>
      </c>
      <c r="BQ591" s="64">
        <f>(BK591=BK2099)*AY591</f>
        <v>0</v>
      </c>
      <c r="BR591" s="85">
        <f t="shared" si="150"/>
        <v>0</v>
      </c>
      <c r="BS591" s="85">
        <f t="shared" si="151"/>
        <v>0</v>
      </c>
      <c r="BT591" s="59">
        <f>(J19-BI591)*J10</f>
        <v>-167862.50594</v>
      </c>
      <c r="BU591" s="59">
        <f>(J21-BJ591)*J12</f>
        <v>504809.94390000001</v>
      </c>
      <c r="BV591" s="66"/>
      <c r="BW591" s="66"/>
      <c r="BX591" s="67"/>
      <c r="BY591" s="67"/>
      <c r="BZ591" s="67"/>
      <c r="CE591" s="92"/>
      <c r="CF591" s="76"/>
      <c r="CH591" s="67"/>
      <c r="CI591" s="67"/>
      <c r="CJ591" s="67"/>
      <c r="CK591" s="67"/>
      <c r="CL591" s="1"/>
      <c r="CM591" s="1"/>
      <c r="CT591" s="3"/>
      <c r="CU591" s="3"/>
      <c r="CV591" s="3"/>
      <c r="CW591" s="3"/>
      <c r="CX591" s="3"/>
      <c r="CY591" s="3"/>
      <c r="CZ591" s="3"/>
      <c r="DA591" s="3"/>
      <c r="DB591" s="3"/>
      <c r="DC591" s="3"/>
      <c r="DD591" s="3"/>
      <c r="DE591" s="3"/>
      <c r="DF591" s="3"/>
      <c r="DG591" s="3"/>
      <c r="DH591" s="3"/>
      <c r="DI591" s="3"/>
      <c r="DJ591" s="3"/>
      <c r="DK591" s="3"/>
      <c r="DL591" s="3"/>
      <c r="DM591" s="3"/>
      <c r="DN591" s="3"/>
      <c r="DO591" s="3"/>
      <c r="DP591" s="3"/>
      <c r="DQ591" s="3"/>
      <c r="DR591" s="3"/>
      <c r="DS591" s="3"/>
    </row>
    <row r="592" spans="2:123" ht="21" customHeight="1" x14ac:dyDescent="0.25">
      <c r="B592" s="21">
        <f t="shared" si="140"/>
        <v>35317</v>
      </c>
      <c r="C592" s="22">
        <f t="shared" si="141"/>
        <v>1.014388489208633</v>
      </c>
      <c r="D592" s="23">
        <f t="shared" si="142"/>
        <v>387.75</v>
      </c>
      <c r="E592" s="23">
        <f t="shared" si="143"/>
        <v>382.25</v>
      </c>
      <c r="F592" s="127">
        <f t="shared" si="144"/>
        <v>19387.5</v>
      </c>
      <c r="G592" s="127">
        <f t="shared" si="145"/>
        <v>57337.5</v>
      </c>
      <c r="H592" s="6"/>
      <c r="I592" s="3"/>
      <c r="J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T592" s="89"/>
      <c r="AU592" s="89"/>
      <c r="AX592" s="125">
        <v>35317</v>
      </c>
      <c r="AY592" s="59">
        <f t="shared" si="152"/>
        <v>1.014388489208633</v>
      </c>
      <c r="AZ592" s="59">
        <f>BI592*K36</f>
        <v>19387.5</v>
      </c>
      <c r="BA592" s="59"/>
      <c r="BB592" s="59"/>
      <c r="BC592" s="59">
        <f>K41*BJ592</f>
        <v>57337.5</v>
      </c>
      <c r="BD592" s="59"/>
      <c r="BE592" s="59"/>
      <c r="BF592" s="59">
        <f t="shared" si="146"/>
        <v>37950</v>
      </c>
      <c r="BG592" s="60">
        <f>(AY592=AY2099)*AX592</f>
        <v>0</v>
      </c>
      <c r="BH592" s="60">
        <f>(AY592=AY2101)*AX592</f>
        <v>0</v>
      </c>
      <c r="BI592" s="89">
        <v>387.75</v>
      </c>
      <c r="BJ592" s="89">
        <v>382.25</v>
      </c>
      <c r="BK592" s="59">
        <f t="shared" si="147"/>
        <v>337049.93795999995</v>
      </c>
      <c r="BL592" s="60">
        <f>(BK592=BK2101)*AX592</f>
        <v>0</v>
      </c>
      <c r="BM592" s="85">
        <f>(BK592=BK2101)*AY592</f>
        <v>0</v>
      </c>
      <c r="BN592" s="85">
        <f t="shared" si="148"/>
        <v>0</v>
      </c>
      <c r="BO592" s="85">
        <f t="shared" si="149"/>
        <v>0</v>
      </c>
      <c r="BP592" s="60">
        <f>(BK592=BK2099)*AX592</f>
        <v>0</v>
      </c>
      <c r="BQ592" s="64">
        <f>(BK592=BK2099)*AY592</f>
        <v>0</v>
      </c>
      <c r="BR592" s="85">
        <f t="shared" si="150"/>
        <v>0</v>
      </c>
      <c r="BS592" s="85">
        <f t="shared" si="151"/>
        <v>0</v>
      </c>
      <c r="BT592" s="59">
        <f>(J19-BI592)*J10</f>
        <v>-168112.50594</v>
      </c>
      <c r="BU592" s="59">
        <f>(J21-BJ592)*J12</f>
        <v>505162.44389999995</v>
      </c>
      <c r="BV592" s="66"/>
      <c r="BW592" s="66"/>
      <c r="BX592" s="67"/>
      <c r="BY592" s="67"/>
      <c r="BZ592" s="67"/>
      <c r="CE592" s="92"/>
      <c r="CF592" s="76"/>
      <c r="CH592" s="67"/>
      <c r="CI592" s="67"/>
      <c r="CJ592" s="67"/>
      <c r="CK592" s="67"/>
      <c r="CL592" s="1"/>
      <c r="CM592" s="1"/>
      <c r="CT592" s="3"/>
      <c r="CU592" s="3"/>
      <c r="CV592" s="3"/>
      <c r="CW592" s="3"/>
      <c r="CX592" s="3"/>
      <c r="CY592" s="3"/>
      <c r="CZ592" s="3"/>
      <c r="DA592" s="3"/>
      <c r="DB592" s="3"/>
      <c r="DC592" s="3"/>
      <c r="DD592" s="3"/>
      <c r="DE592" s="3"/>
      <c r="DF592" s="3"/>
      <c r="DG592" s="3"/>
      <c r="DH592" s="3"/>
      <c r="DI592" s="3"/>
      <c r="DJ592" s="3"/>
      <c r="DK592" s="3"/>
      <c r="DL592" s="3"/>
      <c r="DM592" s="3"/>
      <c r="DN592" s="3"/>
      <c r="DO592" s="3"/>
      <c r="DP592" s="3"/>
      <c r="DQ592" s="3"/>
      <c r="DR592" s="3"/>
      <c r="DS592" s="3"/>
    </row>
    <row r="593" spans="2:123" ht="21" customHeight="1" x14ac:dyDescent="0.25">
      <c r="B593" s="21">
        <f t="shared" si="140"/>
        <v>35324</v>
      </c>
      <c r="C593" s="22">
        <f t="shared" si="141"/>
        <v>1.0164041994750657</v>
      </c>
      <c r="D593" s="23">
        <f t="shared" si="142"/>
        <v>387.25</v>
      </c>
      <c r="E593" s="23">
        <f t="shared" si="143"/>
        <v>381</v>
      </c>
      <c r="F593" s="127">
        <f t="shared" si="144"/>
        <v>19362.5</v>
      </c>
      <c r="G593" s="127">
        <f t="shared" si="145"/>
        <v>57150</v>
      </c>
      <c r="H593" s="6"/>
      <c r="I593" s="3"/>
      <c r="J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T593" s="89"/>
      <c r="AU593" s="89"/>
      <c r="AX593" s="125">
        <v>35324</v>
      </c>
      <c r="AY593" s="59">
        <f t="shared" si="152"/>
        <v>1.0164041994750657</v>
      </c>
      <c r="AZ593" s="59">
        <f>BI593*K36</f>
        <v>19362.5</v>
      </c>
      <c r="BA593" s="59"/>
      <c r="BB593" s="59"/>
      <c r="BC593" s="59">
        <f>K41*BJ593</f>
        <v>57150</v>
      </c>
      <c r="BD593" s="59"/>
      <c r="BE593" s="59"/>
      <c r="BF593" s="59">
        <f t="shared" si="146"/>
        <v>37787.5</v>
      </c>
      <c r="BG593" s="60">
        <f>(AY593=AY2099)*AX593</f>
        <v>0</v>
      </c>
      <c r="BH593" s="60">
        <f>(AY593=AY2101)*AX593</f>
        <v>0</v>
      </c>
      <c r="BI593" s="89">
        <v>387.25</v>
      </c>
      <c r="BJ593" s="89">
        <v>381</v>
      </c>
      <c r="BK593" s="59">
        <f t="shared" si="147"/>
        <v>337212.43795999995</v>
      </c>
      <c r="BL593" s="60">
        <f>(BK593=BK2101)*AX593</f>
        <v>0</v>
      </c>
      <c r="BM593" s="85">
        <f>(BK593=BK2101)*AY593</f>
        <v>0</v>
      </c>
      <c r="BN593" s="85">
        <f t="shared" si="148"/>
        <v>0</v>
      </c>
      <c r="BO593" s="85">
        <f t="shared" si="149"/>
        <v>0</v>
      </c>
      <c r="BP593" s="60">
        <f>(BK593=BK2099)*AX593</f>
        <v>0</v>
      </c>
      <c r="BQ593" s="64">
        <f>(BK593=BK2099)*AY593</f>
        <v>0</v>
      </c>
      <c r="BR593" s="85">
        <f t="shared" si="150"/>
        <v>0</v>
      </c>
      <c r="BS593" s="85">
        <f t="shared" si="151"/>
        <v>0</v>
      </c>
      <c r="BT593" s="59">
        <f>(J19-BI593)*J10</f>
        <v>-168137.50594</v>
      </c>
      <c r="BU593" s="59">
        <f>(J21-BJ593)*J12</f>
        <v>505349.94389999995</v>
      </c>
      <c r="BV593" s="66"/>
      <c r="BW593" s="66"/>
      <c r="BX593" s="67"/>
      <c r="BY593" s="67"/>
      <c r="BZ593" s="67"/>
      <c r="CE593" s="92"/>
      <c r="CF593" s="76"/>
      <c r="CH593" s="67"/>
      <c r="CI593" s="67"/>
      <c r="CJ593" s="67"/>
      <c r="CK593" s="67"/>
      <c r="CL593" s="1"/>
      <c r="CM593" s="1"/>
      <c r="CT593" s="3"/>
      <c r="CU593" s="3"/>
      <c r="CV593" s="3"/>
      <c r="CW593" s="3"/>
      <c r="CX593" s="3"/>
      <c r="CY593" s="3"/>
      <c r="CZ593" s="3"/>
      <c r="DA593" s="3"/>
      <c r="DB593" s="3"/>
      <c r="DC593" s="3"/>
      <c r="DD593" s="3"/>
      <c r="DE593" s="3"/>
      <c r="DF593" s="3"/>
      <c r="DG593" s="3"/>
      <c r="DH593" s="3"/>
      <c r="DI593" s="3"/>
      <c r="DJ593" s="3"/>
      <c r="DK593" s="3"/>
      <c r="DL593" s="3"/>
      <c r="DM593" s="3"/>
      <c r="DN593" s="3"/>
      <c r="DO593" s="3"/>
      <c r="DP593" s="3"/>
      <c r="DQ593" s="3"/>
      <c r="DR593" s="3"/>
      <c r="DS593" s="3"/>
    </row>
    <row r="594" spans="2:123" ht="21" customHeight="1" x14ac:dyDescent="0.25">
      <c r="B594" s="21">
        <f t="shared" si="140"/>
        <v>35331</v>
      </c>
      <c r="C594" s="22">
        <f t="shared" si="141"/>
        <v>1.0094699460739183</v>
      </c>
      <c r="D594" s="23">
        <f t="shared" si="142"/>
        <v>383.75</v>
      </c>
      <c r="E594" s="23">
        <f t="shared" si="143"/>
        <v>380.15</v>
      </c>
      <c r="F594" s="127">
        <f t="shared" si="144"/>
        <v>19187.5</v>
      </c>
      <c r="G594" s="127">
        <f t="shared" si="145"/>
        <v>57022.5</v>
      </c>
      <c r="H594" s="6"/>
      <c r="I594" s="3"/>
      <c r="J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T594" s="89"/>
      <c r="AU594" s="89"/>
      <c r="AX594" s="125">
        <v>35331</v>
      </c>
      <c r="AY594" s="59">
        <f t="shared" si="152"/>
        <v>1.0094699460739183</v>
      </c>
      <c r="AZ594" s="59">
        <f>BI594*K36</f>
        <v>19187.5</v>
      </c>
      <c r="BA594" s="59"/>
      <c r="BB594" s="59"/>
      <c r="BC594" s="59">
        <f>K41*BJ594</f>
        <v>57022.5</v>
      </c>
      <c r="BD594" s="59"/>
      <c r="BE594" s="59"/>
      <c r="BF594" s="59">
        <f t="shared" si="146"/>
        <v>37835</v>
      </c>
      <c r="BG594" s="60">
        <f>(AY594=AY2099)*AX594</f>
        <v>0</v>
      </c>
      <c r="BH594" s="60">
        <f>(AY594=AY2101)*AX594</f>
        <v>0</v>
      </c>
      <c r="BI594" s="89">
        <v>383.75</v>
      </c>
      <c r="BJ594" s="89">
        <v>380.15</v>
      </c>
      <c r="BK594" s="59">
        <f t="shared" si="147"/>
        <v>337164.93795999995</v>
      </c>
      <c r="BL594" s="60">
        <f>(BK594=BK2101)*AX594</f>
        <v>0</v>
      </c>
      <c r="BM594" s="85">
        <f>(BK594=BK2101)*AY594</f>
        <v>0</v>
      </c>
      <c r="BN594" s="85">
        <f t="shared" si="148"/>
        <v>0</v>
      </c>
      <c r="BO594" s="85">
        <f t="shared" si="149"/>
        <v>0</v>
      </c>
      <c r="BP594" s="60">
        <f>(BK594=BK2099)*AX594</f>
        <v>0</v>
      </c>
      <c r="BQ594" s="64">
        <f>(BK594=BK2099)*AY594</f>
        <v>0</v>
      </c>
      <c r="BR594" s="85">
        <f t="shared" si="150"/>
        <v>0</v>
      </c>
      <c r="BS594" s="85">
        <f t="shared" si="151"/>
        <v>0</v>
      </c>
      <c r="BT594" s="59">
        <f>(J19-BI594)*J10</f>
        <v>-168312.50594</v>
      </c>
      <c r="BU594" s="59">
        <f>(J21-BJ594)*J12</f>
        <v>505477.44389999995</v>
      </c>
      <c r="BV594" s="66"/>
      <c r="BW594" s="66"/>
      <c r="BX594" s="67"/>
      <c r="BY594" s="67"/>
      <c r="BZ594" s="67"/>
      <c r="CE594" s="92"/>
      <c r="CF594" s="76"/>
      <c r="CH594" s="67"/>
      <c r="CI594" s="67"/>
      <c r="CJ594" s="67"/>
      <c r="CK594" s="67"/>
      <c r="CL594" s="1"/>
      <c r="CM594" s="1"/>
      <c r="CT594" s="3"/>
      <c r="CU594" s="3"/>
      <c r="CV594" s="3"/>
      <c r="CW594" s="3"/>
      <c r="CX594" s="3"/>
      <c r="CY594" s="3"/>
      <c r="CZ594" s="3"/>
      <c r="DA594" s="3"/>
      <c r="DB594" s="3"/>
      <c r="DC594" s="3"/>
      <c r="DD594" s="3"/>
      <c r="DE594" s="3"/>
      <c r="DF594" s="3"/>
      <c r="DG594" s="3"/>
      <c r="DH594" s="3"/>
      <c r="DI594" s="3"/>
      <c r="DJ594" s="3"/>
      <c r="DK594" s="3"/>
      <c r="DL594" s="3"/>
      <c r="DM594" s="3"/>
      <c r="DN594" s="3"/>
      <c r="DO594" s="3"/>
      <c r="DP594" s="3"/>
      <c r="DQ594" s="3"/>
      <c r="DR594" s="3"/>
      <c r="DS594" s="3"/>
    </row>
    <row r="595" spans="2:123" ht="21" customHeight="1" x14ac:dyDescent="0.25">
      <c r="B595" s="21">
        <f t="shared" si="140"/>
        <v>35338</v>
      </c>
      <c r="C595" s="22">
        <f t="shared" si="141"/>
        <v>1.0110511774766477</v>
      </c>
      <c r="D595" s="23">
        <f t="shared" si="142"/>
        <v>384.25</v>
      </c>
      <c r="E595" s="23">
        <f t="shared" si="143"/>
        <v>380.05</v>
      </c>
      <c r="F595" s="127">
        <f t="shared" si="144"/>
        <v>19212.5</v>
      </c>
      <c r="G595" s="127">
        <f t="shared" si="145"/>
        <v>57007.5</v>
      </c>
      <c r="H595" s="6"/>
      <c r="I595" s="3"/>
      <c r="J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T595" s="89"/>
      <c r="AU595" s="89"/>
      <c r="AX595" s="125">
        <v>35338</v>
      </c>
      <c r="AY595" s="59">
        <f t="shared" si="152"/>
        <v>1.0110511774766477</v>
      </c>
      <c r="AZ595" s="59">
        <f>BI595*K36</f>
        <v>19212.5</v>
      </c>
      <c r="BA595" s="59"/>
      <c r="BB595" s="59"/>
      <c r="BC595" s="59">
        <f>K41*BJ595</f>
        <v>57007.5</v>
      </c>
      <c r="BD595" s="59"/>
      <c r="BE595" s="59"/>
      <c r="BF595" s="59">
        <f t="shared" si="146"/>
        <v>37795</v>
      </c>
      <c r="BG595" s="60">
        <f>(AY595=AY2099)*AX595</f>
        <v>0</v>
      </c>
      <c r="BH595" s="60">
        <f>(AY595=AY2101)*AX595</f>
        <v>0</v>
      </c>
      <c r="BI595" s="89">
        <v>384.25</v>
      </c>
      <c r="BJ595" s="89">
        <v>380.05</v>
      </c>
      <c r="BK595" s="59">
        <f t="shared" si="147"/>
        <v>337204.93795999995</v>
      </c>
      <c r="BL595" s="60">
        <f>(BK595=BK2101)*AX595</f>
        <v>0</v>
      </c>
      <c r="BM595" s="85">
        <f>(BK595=BK2101)*AY595</f>
        <v>0</v>
      </c>
      <c r="BN595" s="85">
        <f t="shared" si="148"/>
        <v>0</v>
      </c>
      <c r="BO595" s="85">
        <f t="shared" si="149"/>
        <v>0</v>
      </c>
      <c r="BP595" s="60">
        <f>(BK595=BK2099)*AX595</f>
        <v>0</v>
      </c>
      <c r="BQ595" s="64">
        <f>(BK595=BK2099)*AY595</f>
        <v>0</v>
      </c>
      <c r="BR595" s="85">
        <f t="shared" si="150"/>
        <v>0</v>
      </c>
      <c r="BS595" s="85">
        <f t="shared" si="151"/>
        <v>0</v>
      </c>
      <c r="BT595" s="59">
        <f>(J19-BI595)*J10</f>
        <v>-168287.50594</v>
      </c>
      <c r="BU595" s="59">
        <f>(J21-BJ595)*J12</f>
        <v>505492.44389999995</v>
      </c>
      <c r="BV595" s="66"/>
      <c r="BW595" s="66"/>
      <c r="BX595" s="67"/>
      <c r="BY595" s="67"/>
      <c r="BZ595" s="67"/>
      <c r="CE595" s="92"/>
      <c r="CF595" s="76"/>
      <c r="CH595" s="67"/>
      <c r="CI595" s="67"/>
      <c r="CJ595" s="67"/>
      <c r="CK595" s="67"/>
      <c r="CL595" s="1"/>
      <c r="CM595" s="1"/>
      <c r="CT595" s="3"/>
      <c r="CU595" s="3"/>
      <c r="CV595" s="3"/>
      <c r="CW595" s="3"/>
      <c r="CX595" s="3"/>
      <c r="CY595" s="3"/>
      <c r="CZ595" s="3"/>
      <c r="DA595" s="3"/>
      <c r="DB595" s="3"/>
      <c r="DC595" s="3"/>
      <c r="DD595" s="3"/>
      <c r="DE595" s="3"/>
      <c r="DF595" s="3"/>
      <c r="DG595" s="3"/>
      <c r="DH595" s="3"/>
      <c r="DI595" s="3"/>
      <c r="DJ595" s="3"/>
      <c r="DK595" s="3"/>
      <c r="DL595" s="3"/>
      <c r="DM595" s="3"/>
      <c r="DN595" s="3"/>
      <c r="DO595" s="3"/>
      <c r="DP595" s="3"/>
      <c r="DQ595" s="3"/>
      <c r="DR595" s="3"/>
      <c r="DS595" s="3"/>
    </row>
    <row r="596" spans="2:123" ht="21" customHeight="1" x14ac:dyDescent="0.25">
      <c r="B596" s="21">
        <f t="shared" si="140"/>
        <v>35345</v>
      </c>
      <c r="C596" s="22">
        <f t="shared" si="141"/>
        <v>1.0144356955380578</v>
      </c>
      <c r="D596" s="23">
        <f t="shared" si="142"/>
        <v>386.5</v>
      </c>
      <c r="E596" s="23">
        <f t="shared" si="143"/>
        <v>381</v>
      </c>
      <c r="F596" s="127">
        <f t="shared" si="144"/>
        <v>19325</v>
      </c>
      <c r="G596" s="127">
        <f t="shared" si="145"/>
        <v>57150</v>
      </c>
      <c r="H596" s="6"/>
      <c r="I596" s="3"/>
      <c r="J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T596" s="89"/>
      <c r="AU596" s="89"/>
      <c r="AX596" s="125">
        <v>35345</v>
      </c>
      <c r="AY596" s="59">
        <f t="shared" si="152"/>
        <v>1.0144356955380578</v>
      </c>
      <c r="AZ596" s="59">
        <f>BI596*K36</f>
        <v>19325</v>
      </c>
      <c r="BA596" s="59"/>
      <c r="BB596" s="59"/>
      <c r="BC596" s="59">
        <f>K41*BJ596</f>
        <v>57150</v>
      </c>
      <c r="BD596" s="59"/>
      <c r="BE596" s="59"/>
      <c r="BF596" s="59">
        <f t="shared" si="146"/>
        <v>37825</v>
      </c>
      <c r="BG596" s="60">
        <f>(AY596=AY2099)*AX596</f>
        <v>0</v>
      </c>
      <c r="BH596" s="60">
        <f>(AY596=AY2101)*AX596</f>
        <v>0</v>
      </c>
      <c r="BI596" s="89">
        <v>386.5</v>
      </c>
      <c r="BJ596" s="89">
        <v>381</v>
      </c>
      <c r="BK596" s="59">
        <f t="shared" si="147"/>
        <v>337174.93795999995</v>
      </c>
      <c r="BL596" s="60">
        <f>(BK596=BK2101)*AX596</f>
        <v>0</v>
      </c>
      <c r="BM596" s="85">
        <f>(BK596=BK2101)*AY596</f>
        <v>0</v>
      </c>
      <c r="BN596" s="85">
        <f t="shared" si="148"/>
        <v>0</v>
      </c>
      <c r="BO596" s="85">
        <f t="shared" si="149"/>
        <v>0</v>
      </c>
      <c r="BP596" s="60">
        <f>(BK596=BK2099)*AX596</f>
        <v>0</v>
      </c>
      <c r="BQ596" s="64">
        <f>(BK596=BK2099)*AY596</f>
        <v>0</v>
      </c>
      <c r="BR596" s="85">
        <f t="shared" si="150"/>
        <v>0</v>
      </c>
      <c r="BS596" s="85">
        <f t="shared" si="151"/>
        <v>0</v>
      </c>
      <c r="BT596" s="59">
        <f>(J19-BI596)*J10</f>
        <v>-168175.00594</v>
      </c>
      <c r="BU596" s="59">
        <f>(J21-BJ596)*J12</f>
        <v>505349.94389999995</v>
      </c>
      <c r="BV596" s="66"/>
      <c r="BW596" s="66"/>
      <c r="BX596" s="67"/>
      <c r="BY596" s="67"/>
      <c r="BZ596" s="67"/>
      <c r="CE596" s="92"/>
      <c r="CF596" s="76"/>
      <c r="CH596" s="67"/>
      <c r="CI596" s="67"/>
      <c r="CJ596" s="67"/>
      <c r="CK596" s="67"/>
      <c r="CL596" s="1"/>
      <c r="CM596" s="1"/>
      <c r="CT596" s="3"/>
      <c r="CU596" s="3"/>
      <c r="CV596" s="3"/>
      <c r="CW596" s="3"/>
      <c r="CX596" s="3"/>
      <c r="CY596" s="3"/>
      <c r="CZ596" s="3"/>
      <c r="DA596" s="3"/>
      <c r="DB596" s="3"/>
      <c r="DC596" s="3"/>
      <c r="DD596" s="3"/>
      <c r="DE596" s="3"/>
      <c r="DF596" s="3"/>
      <c r="DG596" s="3"/>
      <c r="DH596" s="3"/>
      <c r="DI596" s="3"/>
      <c r="DJ596" s="3"/>
      <c r="DK596" s="3"/>
      <c r="DL596" s="3"/>
      <c r="DM596" s="3"/>
      <c r="DN596" s="3"/>
      <c r="DO596" s="3"/>
      <c r="DP596" s="3"/>
      <c r="DQ596" s="3"/>
      <c r="DR596" s="3"/>
      <c r="DS596" s="3"/>
    </row>
    <row r="597" spans="2:123" ht="21" customHeight="1" x14ac:dyDescent="0.25">
      <c r="B597" s="21">
        <f t="shared" si="140"/>
        <v>35352</v>
      </c>
      <c r="C597" s="22">
        <f t="shared" si="141"/>
        <v>1.0098684210526316</v>
      </c>
      <c r="D597" s="23">
        <f t="shared" si="142"/>
        <v>383.75</v>
      </c>
      <c r="E597" s="23">
        <f t="shared" si="143"/>
        <v>380</v>
      </c>
      <c r="F597" s="127">
        <f t="shared" si="144"/>
        <v>19187.5</v>
      </c>
      <c r="G597" s="127">
        <f t="shared" si="145"/>
        <v>57000</v>
      </c>
      <c r="H597" s="6"/>
      <c r="I597" s="3"/>
      <c r="J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T597" s="89"/>
      <c r="AU597" s="89"/>
      <c r="AX597" s="125">
        <v>35352</v>
      </c>
      <c r="AY597" s="59">
        <f t="shared" si="152"/>
        <v>1.0098684210526316</v>
      </c>
      <c r="AZ597" s="59">
        <f>BI597*K36</f>
        <v>19187.5</v>
      </c>
      <c r="BA597" s="59"/>
      <c r="BB597" s="59"/>
      <c r="BC597" s="59">
        <f>K41*BJ597</f>
        <v>57000</v>
      </c>
      <c r="BD597" s="59"/>
      <c r="BE597" s="59"/>
      <c r="BF597" s="59">
        <f t="shared" si="146"/>
        <v>37812.5</v>
      </c>
      <c r="BG597" s="60">
        <f>(AY597=AY2099)*AX597</f>
        <v>0</v>
      </c>
      <c r="BH597" s="60">
        <f>(AY597=AY2101)*AX597</f>
        <v>0</v>
      </c>
      <c r="BI597" s="89">
        <v>383.75</v>
      </c>
      <c r="BJ597" s="89">
        <v>380</v>
      </c>
      <c r="BK597" s="59">
        <f t="shared" si="147"/>
        <v>337187.43795999995</v>
      </c>
      <c r="BL597" s="60">
        <f>(BK597=BK2101)*AX597</f>
        <v>0</v>
      </c>
      <c r="BM597" s="85">
        <f>(BK597=BK2101)*AY597</f>
        <v>0</v>
      </c>
      <c r="BN597" s="85">
        <f t="shared" si="148"/>
        <v>0</v>
      </c>
      <c r="BO597" s="85">
        <f t="shared" si="149"/>
        <v>0</v>
      </c>
      <c r="BP597" s="60">
        <f>(BK597=BK2099)*AX597</f>
        <v>0</v>
      </c>
      <c r="BQ597" s="64">
        <f>(BK597=BK2099)*AY597</f>
        <v>0</v>
      </c>
      <c r="BR597" s="85">
        <f t="shared" si="150"/>
        <v>0</v>
      </c>
      <c r="BS597" s="85">
        <f t="shared" si="151"/>
        <v>0</v>
      </c>
      <c r="BT597" s="59">
        <f>(J19-BI597)*J10</f>
        <v>-168312.50594</v>
      </c>
      <c r="BU597" s="59">
        <f>(J21-BJ597)*J12</f>
        <v>505499.94389999995</v>
      </c>
      <c r="BV597" s="66"/>
      <c r="BW597" s="66"/>
      <c r="BX597" s="67"/>
      <c r="BY597" s="67"/>
      <c r="BZ597" s="67"/>
      <c r="CE597" s="92"/>
      <c r="CF597" s="76"/>
      <c r="CH597" s="67"/>
      <c r="CI597" s="67"/>
      <c r="CJ597" s="67"/>
      <c r="CK597" s="67"/>
      <c r="CL597" s="1"/>
      <c r="CM597" s="1"/>
      <c r="CT597" s="3"/>
      <c r="CU597" s="3"/>
      <c r="CV597" s="3"/>
      <c r="CW597" s="3"/>
      <c r="CX597" s="3"/>
      <c r="CY597" s="3"/>
      <c r="CZ597" s="3"/>
      <c r="DA597" s="3"/>
      <c r="DB597" s="3"/>
      <c r="DC597" s="3"/>
      <c r="DD597" s="3"/>
      <c r="DE597" s="3"/>
      <c r="DF597" s="3"/>
      <c r="DG597" s="3"/>
      <c r="DH597" s="3"/>
      <c r="DI597" s="3"/>
      <c r="DJ597" s="3"/>
      <c r="DK597" s="3"/>
      <c r="DL597" s="3"/>
      <c r="DM597" s="3"/>
      <c r="DN597" s="3"/>
      <c r="DO597" s="3"/>
      <c r="DP597" s="3"/>
      <c r="DQ597" s="3"/>
      <c r="DR597" s="3"/>
      <c r="DS597" s="3"/>
    </row>
    <row r="598" spans="2:123" ht="21" customHeight="1" x14ac:dyDescent="0.25">
      <c r="B598" s="21">
        <f t="shared" si="140"/>
        <v>35359</v>
      </c>
      <c r="C598" s="22">
        <f t="shared" si="141"/>
        <v>1.0044438635472488</v>
      </c>
      <c r="D598" s="23">
        <f t="shared" si="142"/>
        <v>384.25</v>
      </c>
      <c r="E598" s="23">
        <f t="shared" si="143"/>
        <v>382.55</v>
      </c>
      <c r="F598" s="127">
        <f t="shared" si="144"/>
        <v>19212.5</v>
      </c>
      <c r="G598" s="127">
        <f t="shared" si="145"/>
        <v>57382.5</v>
      </c>
      <c r="H598" s="6"/>
      <c r="I598" s="3"/>
      <c r="J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T598" s="89"/>
      <c r="AU598" s="89"/>
      <c r="AX598" s="125">
        <v>35359</v>
      </c>
      <c r="AY598" s="59">
        <f t="shared" si="152"/>
        <v>1.0044438635472488</v>
      </c>
      <c r="AZ598" s="59">
        <f>BI598*K36</f>
        <v>19212.5</v>
      </c>
      <c r="BA598" s="59"/>
      <c r="BB598" s="59"/>
      <c r="BC598" s="59">
        <f>K41*BJ598</f>
        <v>57382.5</v>
      </c>
      <c r="BD598" s="59"/>
      <c r="BE598" s="59"/>
      <c r="BF598" s="59">
        <f t="shared" si="146"/>
        <v>38170</v>
      </c>
      <c r="BG598" s="60">
        <f>(AY598=AY2099)*AX598</f>
        <v>0</v>
      </c>
      <c r="BH598" s="60">
        <f>(AY598=AY2101)*AX598</f>
        <v>0</v>
      </c>
      <c r="BI598" s="89">
        <v>384.25</v>
      </c>
      <c r="BJ598" s="89">
        <v>382.55</v>
      </c>
      <c r="BK598" s="59">
        <f t="shared" si="147"/>
        <v>336829.93795999995</v>
      </c>
      <c r="BL598" s="60">
        <f>(BK598=BK2101)*AX598</f>
        <v>0</v>
      </c>
      <c r="BM598" s="85">
        <f>(BK598=BK2101)*AY598</f>
        <v>0</v>
      </c>
      <c r="BN598" s="85">
        <f t="shared" si="148"/>
        <v>0</v>
      </c>
      <c r="BO598" s="85">
        <f t="shared" si="149"/>
        <v>0</v>
      </c>
      <c r="BP598" s="60">
        <f>(BK598=BK2099)*AX598</f>
        <v>0</v>
      </c>
      <c r="BQ598" s="64">
        <f>(BK598=BK2099)*AY598</f>
        <v>0</v>
      </c>
      <c r="BR598" s="85">
        <f t="shared" si="150"/>
        <v>0</v>
      </c>
      <c r="BS598" s="85">
        <f t="shared" si="151"/>
        <v>0</v>
      </c>
      <c r="BT598" s="59">
        <f>(J19-BI598)*J10</f>
        <v>-168287.50594</v>
      </c>
      <c r="BU598" s="59">
        <f>(J21-BJ598)*J12</f>
        <v>505117.44389999995</v>
      </c>
      <c r="BV598" s="66"/>
      <c r="BW598" s="66"/>
      <c r="BX598" s="67"/>
      <c r="BY598" s="67"/>
      <c r="BZ598" s="67"/>
      <c r="CE598" s="92"/>
      <c r="CF598" s="76"/>
      <c r="CH598" s="67"/>
      <c r="CI598" s="67"/>
      <c r="CJ598" s="67"/>
      <c r="CK598" s="67"/>
      <c r="CL598" s="1"/>
      <c r="CM598" s="1"/>
      <c r="CT598" s="3"/>
      <c r="CU598" s="3"/>
      <c r="CV598" s="3"/>
      <c r="CW598" s="3"/>
      <c r="CX598" s="3"/>
      <c r="CY598" s="3"/>
      <c r="CZ598" s="3"/>
      <c r="DA598" s="3"/>
      <c r="DB598" s="3"/>
      <c r="DC598" s="3"/>
      <c r="DD598" s="3"/>
      <c r="DE598" s="3"/>
      <c r="DF598" s="3"/>
      <c r="DG598" s="3"/>
      <c r="DH598" s="3"/>
      <c r="DI598" s="3"/>
      <c r="DJ598" s="3"/>
      <c r="DK598" s="3"/>
      <c r="DL598" s="3"/>
      <c r="DM598" s="3"/>
      <c r="DN598" s="3"/>
      <c r="DO598" s="3"/>
      <c r="DP598" s="3"/>
      <c r="DQ598" s="3"/>
      <c r="DR598" s="3"/>
      <c r="DS598" s="3"/>
    </row>
    <row r="599" spans="2:123" ht="21" customHeight="1" x14ac:dyDescent="0.25">
      <c r="B599" s="21">
        <f t="shared" si="140"/>
        <v>35366</v>
      </c>
      <c r="C599" s="22">
        <f t="shared" si="141"/>
        <v>1.0046296296296295</v>
      </c>
      <c r="D599" s="23">
        <f t="shared" si="142"/>
        <v>379.75</v>
      </c>
      <c r="E599" s="23">
        <f t="shared" si="143"/>
        <v>378</v>
      </c>
      <c r="F599" s="127">
        <f t="shared" si="144"/>
        <v>18987.5</v>
      </c>
      <c r="G599" s="127">
        <f t="shared" si="145"/>
        <v>56700</v>
      </c>
      <c r="H599" s="6"/>
      <c r="I599" s="38"/>
      <c r="J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T599" s="89"/>
      <c r="AU599" s="89"/>
      <c r="AX599" s="125">
        <v>35366</v>
      </c>
      <c r="AY599" s="59">
        <f t="shared" si="152"/>
        <v>1.0046296296296295</v>
      </c>
      <c r="AZ599" s="59">
        <f>BI599*K36</f>
        <v>18987.5</v>
      </c>
      <c r="BA599" s="59"/>
      <c r="BB599" s="59"/>
      <c r="BC599" s="59">
        <f>K41*BJ599</f>
        <v>56700</v>
      </c>
      <c r="BD599" s="59"/>
      <c r="BE599" s="59"/>
      <c r="BF599" s="59">
        <f t="shared" si="146"/>
        <v>37712.5</v>
      </c>
      <c r="BG599" s="60">
        <f>(AY599=AY2099)*AX599</f>
        <v>0</v>
      </c>
      <c r="BH599" s="60">
        <f>(AY599=AY2101)*AX599</f>
        <v>0</v>
      </c>
      <c r="BI599" s="89">
        <v>379.75</v>
      </c>
      <c r="BJ599" s="89">
        <v>378</v>
      </c>
      <c r="BK599" s="59">
        <f t="shared" si="147"/>
        <v>337287.43795999995</v>
      </c>
      <c r="BL599" s="60">
        <f>(BK599=BK2101)*AX599</f>
        <v>0</v>
      </c>
      <c r="BM599" s="85">
        <f>(BK599=BK2101)*AY599</f>
        <v>0</v>
      </c>
      <c r="BN599" s="85">
        <f t="shared" si="148"/>
        <v>0</v>
      </c>
      <c r="BO599" s="85">
        <f t="shared" si="149"/>
        <v>0</v>
      </c>
      <c r="BP599" s="60">
        <f>(BK599=BK2099)*AX599</f>
        <v>0</v>
      </c>
      <c r="BQ599" s="64">
        <f>(BK599=BK2099)*AY599</f>
        <v>0</v>
      </c>
      <c r="BR599" s="85">
        <f t="shared" si="150"/>
        <v>0</v>
      </c>
      <c r="BS599" s="85">
        <f t="shared" si="151"/>
        <v>0</v>
      </c>
      <c r="BT599" s="59">
        <f>(J19-BI599)*J10</f>
        <v>-168512.50594</v>
      </c>
      <c r="BU599" s="59">
        <f>(J21-BJ599)*J12</f>
        <v>505799.94389999995</v>
      </c>
      <c r="BV599" s="66"/>
      <c r="BW599" s="66"/>
      <c r="BX599" s="67"/>
      <c r="BY599" s="67"/>
      <c r="BZ599" s="67"/>
      <c r="CE599" s="92"/>
      <c r="CF599" s="76"/>
      <c r="CH599" s="67"/>
      <c r="CI599" s="67"/>
      <c r="CJ599" s="67"/>
      <c r="CK599" s="67"/>
      <c r="CL599" s="1"/>
      <c r="CM599" s="1"/>
      <c r="CT599" s="3"/>
      <c r="CU599" s="3"/>
      <c r="CV599" s="3"/>
      <c r="CW599" s="3"/>
      <c r="CX599" s="3"/>
      <c r="CY599" s="3"/>
      <c r="CZ599" s="3"/>
      <c r="DA599" s="3"/>
      <c r="DB599" s="3"/>
      <c r="DC599" s="3"/>
      <c r="DD599" s="3"/>
      <c r="DE599" s="3"/>
      <c r="DF599" s="3"/>
      <c r="DG599" s="3"/>
      <c r="DH599" s="3"/>
      <c r="DI599" s="3"/>
      <c r="DJ599" s="3"/>
      <c r="DK599" s="3"/>
      <c r="DL599" s="3"/>
      <c r="DM599" s="3"/>
      <c r="DN599" s="3"/>
      <c r="DO599" s="3"/>
      <c r="DP599" s="3"/>
      <c r="DQ599" s="3"/>
      <c r="DR599" s="3"/>
      <c r="DS599" s="3"/>
    </row>
    <row r="600" spans="2:123" ht="21" customHeight="1" x14ac:dyDescent="0.25">
      <c r="B600" s="21">
        <f t="shared" si="140"/>
        <v>35373</v>
      </c>
      <c r="C600" s="22">
        <f t="shared" si="141"/>
        <v>1.0058001581861322</v>
      </c>
      <c r="D600" s="23">
        <f t="shared" si="142"/>
        <v>381.5</v>
      </c>
      <c r="E600" s="23">
        <f t="shared" si="143"/>
        <v>379.3</v>
      </c>
      <c r="F600" s="127">
        <f t="shared" si="144"/>
        <v>19075</v>
      </c>
      <c r="G600" s="127">
        <f t="shared" si="145"/>
        <v>56895</v>
      </c>
      <c r="H600" s="6"/>
      <c r="I600" s="3"/>
      <c r="J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T600" s="89"/>
      <c r="AU600" s="89"/>
      <c r="AX600" s="125">
        <v>35373</v>
      </c>
      <c r="AY600" s="59">
        <f t="shared" si="152"/>
        <v>1.0058001581861322</v>
      </c>
      <c r="AZ600" s="59">
        <f>BI600*K36</f>
        <v>19075</v>
      </c>
      <c r="BA600" s="59"/>
      <c r="BB600" s="59"/>
      <c r="BC600" s="59">
        <f>K41*BJ600</f>
        <v>56895</v>
      </c>
      <c r="BD600" s="59"/>
      <c r="BE600" s="59"/>
      <c r="BF600" s="59">
        <f t="shared" si="146"/>
        <v>37820</v>
      </c>
      <c r="BG600" s="60">
        <f>(AY600=AY2099)*AX600</f>
        <v>0</v>
      </c>
      <c r="BH600" s="60">
        <f>(AY600=AY2101)*AX600</f>
        <v>0</v>
      </c>
      <c r="BI600" s="89">
        <v>381.5</v>
      </c>
      <c r="BJ600" s="89">
        <v>379.3</v>
      </c>
      <c r="BK600" s="59">
        <f t="shared" si="147"/>
        <v>337179.93795999995</v>
      </c>
      <c r="BL600" s="60">
        <f>(BK600=BK2101)*AX600</f>
        <v>0</v>
      </c>
      <c r="BM600" s="85">
        <f>(BK600=BK2101)*AY600</f>
        <v>0</v>
      </c>
      <c r="BN600" s="85">
        <f t="shared" si="148"/>
        <v>0</v>
      </c>
      <c r="BO600" s="85">
        <f t="shared" si="149"/>
        <v>0</v>
      </c>
      <c r="BP600" s="60">
        <f>(BK600=BK2099)*AX600</f>
        <v>0</v>
      </c>
      <c r="BQ600" s="64">
        <f>(BK600=BK2099)*AY600</f>
        <v>0</v>
      </c>
      <c r="BR600" s="85">
        <f t="shared" si="150"/>
        <v>0</v>
      </c>
      <c r="BS600" s="85">
        <f t="shared" si="151"/>
        <v>0</v>
      </c>
      <c r="BT600" s="59">
        <f>(J19-BI600)*J10</f>
        <v>-168425.00594</v>
      </c>
      <c r="BU600" s="59">
        <f>(J21-BJ600)*J12</f>
        <v>505604.94389999995</v>
      </c>
      <c r="BV600" s="66"/>
      <c r="BW600" s="66"/>
      <c r="BX600" s="67"/>
      <c r="BY600" s="67"/>
      <c r="BZ600" s="67"/>
      <c r="CE600" s="92"/>
      <c r="CF600" s="76"/>
      <c r="CH600" s="67"/>
      <c r="CI600" s="67"/>
      <c r="CJ600" s="67"/>
      <c r="CK600" s="67"/>
      <c r="CL600" s="1"/>
      <c r="CM600" s="1"/>
      <c r="CT600" s="3"/>
      <c r="CU600" s="3"/>
      <c r="CV600" s="3"/>
      <c r="CW600" s="3"/>
      <c r="CX600" s="3"/>
      <c r="CY600" s="3"/>
      <c r="CZ600" s="3"/>
      <c r="DA600" s="3"/>
      <c r="DB600" s="3"/>
      <c r="DC600" s="3"/>
      <c r="DD600" s="3"/>
      <c r="DE600" s="3"/>
      <c r="DF600" s="3"/>
      <c r="DG600" s="3"/>
      <c r="DH600" s="3"/>
      <c r="DI600" s="3"/>
      <c r="DJ600" s="3"/>
      <c r="DK600" s="3"/>
      <c r="DL600" s="3"/>
      <c r="DM600" s="3"/>
      <c r="DN600" s="3"/>
      <c r="DO600" s="3"/>
      <c r="DP600" s="3"/>
      <c r="DQ600" s="3"/>
      <c r="DR600" s="3"/>
      <c r="DS600" s="3"/>
    </row>
    <row r="601" spans="2:123" ht="21" customHeight="1" x14ac:dyDescent="0.25">
      <c r="B601" s="21">
        <f t="shared" si="140"/>
        <v>35380</v>
      </c>
      <c r="C601" s="22">
        <f t="shared" si="141"/>
        <v>1.0110511774766477</v>
      </c>
      <c r="D601" s="23">
        <f t="shared" si="142"/>
        <v>384.25</v>
      </c>
      <c r="E601" s="23">
        <f t="shared" si="143"/>
        <v>380.05</v>
      </c>
      <c r="F601" s="127">
        <f t="shared" si="144"/>
        <v>19212.5</v>
      </c>
      <c r="G601" s="127">
        <f t="shared" si="145"/>
        <v>57007.5</v>
      </c>
      <c r="H601" s="6"/>
      <c r="I601" s="3"/>
      <c r="J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T601" s="89"/>
      <c r="AU601" s="89"/>
      <c r="AX601" s="125">
        <v>35380</v>
      </c>
      <c r="AY601" s="59">
        <f t="shared" si="152"/>
        <v>1.0110511774766477</v>
      </c>
      <c r="AZ601" s="59">
        <f>BI601*K36</f>
        <v>19212.5</v>
      </c>
      <c r="BA601" s="59"/>
      <c r="BB601" s="59"/>
      <c r="BC601" s="59">
        <f>K41*BJ601</f>
        <v>57007.5</v>
      </c>
      <c r="BD601" s="59"/>
      <c r="BE601" s="59"/>
      <c r="BF601" s="59">
        <f t="shared" si="146"/>
        <v>37795</v>
      </c>
      <c r="BG601" s="60">
        <f>(AY601=AY2099)*AX601</f>
        <v>0</v>
      </c>
      <c r="BH601" s="60">
        <f>(AY601=AY2101)*AX601</f>
        <v>0</v>
      </c>
      <c r="BI601" s="89">
        <v>384.25</v>
      </c>
      <c r="BJ601" s="89">
        <v>380.05</v>
      </c>
      <c r="BK601" s="59">
        <f t="shared" si="147"/>
        <v>337204.93795999995</v>
      </c>
      <c r="BL601" s="60">
        <f>(BK601=BK2101)*AX601</f>
        <v>0</v>
      </c>
      <c r="BM601" s="85">
        <f>(BK601=BK2101)*AY601</f>
        <v>0</v>
      </c>
      <c r="BN601" s="85">
        <f t="shared" si="148"/>
        <v>0</v>
      </c>
      <c r="BO601" s="85">
        <f t="shared" si="149"/>
        <v>0</v>
      </c>
      <c r="BP601" s="60">
        <f>(BK601=BK2099)*AX601</f>
        <v>0</v>
      </c>
      <c r="BQ601" s="64">
        <f>(BK601=BK2099)*AY601</f>
        <v>0</v>
      </c>
      <c r="BR601" s="85">
        <f t="shared" si="150"/>
        <v>0</v>
      </c>
      <c r="BS601" s="85">
        <f t="shared" si="151"/>
        <v>0</v>
      </c>
      <c r="BT601" s="59">
        <f>(J19-BI601)*J10</f>
        <v>-168287.50594</v>
      </c>
      <c r="BU601" s="59">
        <f>(J21-BJ601)*J12</f>
        <v>505492.44389999995</v>
      </c>
      <c r="BV601" s="66"/>
      <c r="BW601" s="66"/>
      <c r="BX601" s="67"/>
      <c r="BY601" s="67"/>
      <c r="BZ601" s="67"/>
      <c r="CE601" s="92"/>
      <c r="CF601" s="76"/>
      <c r="CH601" s="67"/>
      <c r="CI601" s="67"/>
      <c r="CJ601" s="67"/>
      <c r="CK601" s="67"/>
      <c r="CL601" s="1"/>
      <c r="CM601" s="1"/>
      <c r="CT601" s="3"/>
      <c r="CU601" s="3"/>
      <c r="CV601" s="3"/>
      <c r="CW601" s="3"/>
      <c r="CX601" s="3"/>
      <c r="CY601" s="3"/>
      <c r="CZ601" s="3"/>
      <c r="DA601" s="3"/>
      <c r="DB601" s="3"/>
      <c r="DC601" s="3"/>
      <c r="DD601" s="3"/>
      <c r="DE601" s="3"/>
      <c r="DF601" s="3"/>
      <c r="DG601" s="3"/>
      <c r="DH601" s="3"/>
      <c r="DI601" s="3"/>
      <c r="DJ601" s="3"/>
      <c r="DK601" s="3"/>
      <c r="DL601" s="3"/>
      <c r="DM601" s="3"/>
      <c r="DN601" s="3"/>
      <c r="DO601" s="3"/>
      <c r="DP601" s="3"/>
      <c r="DQ601" s="3"/>
      <c r="DR601" s="3"/>
      <c r="DS601" s="3"/>
    </row>
    <row r="602" spans="2:123" ht="21" customHeight="1" x14ac:dyDescent="0.25">
      <c r="B602" s="21">
        <f t="shared" si="140"/>
        <v>35387</v>
      </c>
      <c r="C602" s="22">
        <f t="shared" si="141"/>
        <v>1.0188880021282256</v>
      </c>
      <c r="D602" s="23">
        <f t="shared" si="142"/>
        <v>383</v>
      </c>
      <c r="E602" s="23">
        <f t="shared" si="143"/>
        <v>375.9</v>
      </c>
      <c r="F602" s="127">
        <f t="shared" si="144"/>
        <v>19150</v>
      </c>
      <c r="G602" s="127">
        <f t="shared" si="145"/>
        <v>56385</v>
      </c>
      <c r="H602" s="6"/>
      <c r="I602" s="3"/>
      <c r="J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T602" s="89"/>
      <c r="AU602" s="89"/>
      <c r="AX602" s="125">
        <v>35387</v>
      </c>
      <c r="AY602" s="59">
        <f t="shared" si="152"/>
        <v>1.0188880021282256</v>
      </c>
      <c r="AZ602" s="59">
        <f>BI602*K36</f>
        <v>19150</v>
      </c>
      <c r="BA602" s="59"/>
      <c r="BB602" s="59"/>
      <c r="BC602" s="59">
        <f>K41*BJ602</f>
        <v>56385</v>
      </c>
      <c r="BD602" s="59"/>
      <c r="BE602" s="59"/>
      <c r="BF602" s="59">
        <f t="shared" si="146"/>
        <v>37235</v>
      </c>
      <c r="BG602" s="60">
        <f>(AY602=AY2099)*AX602</f>
        <v>0</v>
      </c>
      <c r="BH602" s="60">
        <f>(AY602=AY2101)*AX602</f>
        <v>0</v>
      </c>
      <c r="BI602" s="89">
        <v>383</v>
      </c>
      <c r="BJ602" s="89">
        <v>375.9</v>
      </c>
      <c r="BK602" s="59">
        <f t="shared" si="147"/>
        <v>337764.93795999995</v>
      </c>
      <c r="BL602" s="60">
        <f>(BK602=BK2101)*AX602</f>
        <v>0</v>
      </c>
      <c r="BM602" s="85">
        <f>(BK602=BK2101)*AY602</f>
        <v>0</v>
      </c>
      <c r="BN602" s="85">
        <f t="shared" si="148"/>
        <v>0</v>
      </c>
      <c r="BO602" s="85">
        <f t="shared" si="149"/>
        <v>0</v>
      </c>
      <c r="BP602" s="60">
        <f>(BK602=BK2099)*AX602</f>
        <v>0</v>
      </c>
      <c r="BQ602" s="64">
        <f>(BK602=BK2099)*AY602</f>
        <v>0</v>
      </c>
      <c r="BR602" s="85">
        <f t="shared" si="150"/>
        <v>0</v>
      </c>
      <c r="BS602" s="85">
        <f t="shared" si="151"/>
        <v>0</v>
      </c>
      <c r="BT602" s="59">
        <f>(J19-BI602)*J10</f>
        <v>-168350.00594</v>
      </c>
      <c r="BU602" s="59">
        <f>(J21-BJ602)*J12</f>
        <v>506114.94389999995</v>
      </c>
      <c r="BV602" s="66"/>
      <c r="BW602" s="66"/>
      <c r="BX602" s="67"/>
      <c r="BY602" s="67"/>
      <c r="BZ602" s="67"/>
      <c r="CE602" s="92"/>
      <c r="CF602" s="76"/>
      <c r="CH602" s="67"/>
      <c r="CI602" s="67"/>
      <c r="CJ602" s="67"/>
      <c r="CK602" s="67"/>
      <c r="CL602" s="1"/>
      <c r="CM602" s="1"/>
      <c r="CT602" s="3"/>
      <c r="CU602" s="3"/>
      <c r="CV602" s="3"/>
      <c r="CW602" s="3"/>
      <c r="CX602" s="3"/>
      <c r="CY602" s="3"/>
      <c r="CZ602" s="3"/>
      <c r="DA602" s="3"/>
      <c r="DB602" s="3"/>
      <c r="DC602" s="3"/>
      <c r="DD602" s="3"/>
      <c r="DE602" s="3"/>
      <c r="DF602" s="3"/>
      <c r="DG602" s="3"/>
      <c r="DH602" s="3"/>
      <c r="DI602" s="3"/>
      <c r="DJ602" s="3"/>
      <c r="DK602" s="3"/>
      <c r="DL602" s="3"/>
      <c r="DM602" s="3"/>
      <c r="DN602" s="3"/>
      <c r="DO602" s="3"/>
      <c r="DP602" s="3"/>
      <c r="DQ602" s="3"/>
      <c r="DR602" s="3"/>
      <c r="DS602" s="3"/>
    </row>
    <row r="603" spans="2:123" ht="21" customHeight="1" x14ac:dyDescent="0.25">
      <c r="B603" s="21">
        <f t="shared" si="140"/>
        <v>35394</v>
      </c>
      <c r="C603" s="22">
        <f t="shared" si="141"/>
        <v>1.0138739224137931</v>
      </c>
      <c r="D603" s="23">
        <f t="shared" si="142"/>
        <v>376.35</v>
      </c>
      <c r="E603" s="23">
        <f t="shared" si="143"/>
        <v>371.2</v>
      </c>
      <c r="F603" s="127">
        <f t="shared" si="144"/>
        <v>18817.5</v>
      </c>
      <c r="G603" s="127">
        <f t="shared" si="145"/>
        <v>55680</v>
      </c>
      <c r="H603" s="6"/>
      <c r="I603" s="3"/>
      <c r="J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T603" s="89"/>
      <c r="AU603" s="89"/>
      <c r="AX603" s="125">
        <v>35394</v>
      </c>
      <c r="AY603" s="59">
        <f t="shared" si="152"/>
        <v>1.0138739224137931</v>
      </c>
      <c r="AZ603" s="59">
        <f>BI603*K36</f>
        <v>18817.5</v>
      </c>
      <c r="BA603" s="59"/>
      <c r="BB603" s="59"/>
      <c r="BC603" s="59">
        <f>K41*BJ603</f>
        <v>55680</v>
      </c>
      <c r="BD603" s="59"/>
      <c r="BE603" s="59"/>
      <c r="BF603" s="59">
        <f t="shared" si="146"/>
        <v>36862.5</v>
      </c>
      <c r="BG603" s="60">
        <f>(AY603=AY2099)*AX603</f>
        <v>0</v>
      </c>
      <c r="BH603" s="60">
        <f>(AY603=AY2101)*AX603</f>
        <v>0</v>
      </c>
      <c r="BI603" s="89">
        <v>376.35</v>
      </c>
      <c r="BJ603" s="89">
        <v>371.2</v>
      </c>
      <c r="BK603" s="59">
        <f t="shared" si="147"/>
        <v>338137.43796000001</v>
      </c>
      <c r="BL603" s="60">
        <f>(BK603=BK2101)*AX603</f>
        <v>0</v>
      </c>
      <c r="BM603" s="85">
        <f>(BK603=BK2101)*AY603</f>
        <v>0</v>
      </c>
      <c r="BN603" s="85">
        <f t="shared" si="148"/>
        <v>0</v>
      </c>
      <c r="BO603" s="85">
        <f t="shared" si="149"/>
        <v>0</v>
      </c>
      <c r="BP603" s="60">
        <f>(BK603=BK2099)*AX603</f>
        <v>0</v>
      </c>
      <c r="BQ603" s="64">
        <f>(BK603=BK2099)*AY603</f>
        <v>0</v>
      </c>
      <c r="BR603" s="85">
        <f t="shared" si="150"/>
        <v>0</v>
      </c>
      <c r="BS603" s="85">
        <f t="shared" si="151"/>
        <v>0</v>
      </c>
      <c r="BT603" s="59">
        <f>(J19-BI603)*J10</f>
        <v>-168682.50594</v>
      </c>
      <c r="BU603" s="59">
        <f>(J21-BJ603)*J12</f>
        <v>506819.94390000001</v>
      </c>
      <c r="BV603" s="66"/>
      <c r="BW603" s="66"/>
      <c r="BX603" s="67"/>
      <c r="BY603" s="67"/>
      <c r="BZ603" s="67"/>
      <c r="CE603" s="92"/>
      <c r="CF603" s="76"/>
      <c r="CH603" s="67"/>
      <c r="CI603" s="67"/>
      <c r="CJ603" s="67"/>
      <c r="CK603" s="67"/>
      <c r="CL603" s="1"/>
      <c r="CM603" s="1"/>
      <c r="CT603" s="3"/>
      <c r="CU603" s="3"/>
      <c r="CV603" s="3"/>
      <c r="CW603" s="3"/>
      <c r="CX603" s="3"/>
      <c r="CY603" s="3"/>
      <c r="CZ603" s="3"/>
      <c r="DA603" s="3"/>
      <c r="DB603" s="3"/>
      <c r="DC603" s="3"/>
      <c r="DD603" s="3"/>
      <c r="DE603" s="3"/>
      <c r="DF603" s="3"/>
      <c r="DG603" s="3"/>
      <c r="DH603" s="3"/>
      <c r="DI603" s="3"/>
      <c r="DJ603" s="3"/>
      <c r="DK603" s="3"/>
      <c r="DL603" s="3"/>
      <c r="DM603" s="3"/>
      <c r="DN603" s="3"/>
      <c r="DO603" s="3"/>
      <c r="DP603" s="3"/>
      <c r="DQ603" s="3"/>
      <c r="DR603" s="3"/>
      <c r="DS603" s="3"/>
    </row>
    <row r="604" spans="2:123" ht="21" customHeight="1" x14ac:dyDescent="0.25">
      <c r="B604" s="21">
        <f t="shared" si="140"/>
        <v>35401</v>
      </c>
      <c r="C604" s="22">
        <f t="shared" si="141"/>
        <v>1.004203959858964</v>
      </c>
      <c r="D604" s="23">
        <f t="shared" si="142"/>
        <v>370.25</v>
      </c>
      <c r="E604" s="23">
        <f t="shared" si="143"/>
        <v>368.7</v>
      </c>
      <c r="F604" s="127">
        <f t="shared" si="144"/>
        <v>18512.5</v>
      </c>
      <c r="G604" s="127">
        <f t="shared" si="145"/>
        <v>55305</v>
      </c>
      <c r="H604" s="6"/>
      <c r="I604" s="3"/>
      <c r="J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T604" s="89"/>
      <c r="AU604" s="89"/>
      <c r="AX604" s="125">
        <v>35401</v>
      </c>
      <c r="AY604" s="59">
        <f t="shared" si="152"/>
        <v>1.004203959858964</v>
      </c>
      <c r="AZ604" s="59">
        <f>BI604*K36</f>
        <v>18512.5</v>
      </c>
      <c r="BA604" s="59"/>
      <c r="BB604" s="59"/>
      <c r="BC604" s="59">
        <f>K41*BJ604</f>
        <v>55305</v>
      </c>
      <c r="BD604" s="59"/>
      <c r="BE604" s="59"/>
      <c r="BF604" s="59">
        <f t="shared" si="146"/>
        <v>36792.5</v>
      </c>
      <c r="BG604" s="60">
        <f>(AY604=AY2099)*AX604</f>
        <v>0</v>
      </c>
      <c r="BH604" s="60">
        <f>(AY604=AY2101)*AX604</f>
        <v>0</v>
      </c>
      <c r="BI604" s="89">
        <v>370.25</v>
      </c>
      <c r="BJ604" s="89">
        <v>368.7</v>
      </c>
      <c r="BK604" s="59">
        <f t="shared" si="147"/>
        <v>338207.43796000001</v>
      </c>
      <c r="BL604" s="60">
        <f>(BK604=BK2101)*AX604</f>
        <v>0</v>
      </c>
      <c r="BM604" s="85">
        <f>(BK604=BK2101)*AY604</f>
        <v>0</v>
      </c>
      <c r="BN604" s="85">
        <f t="shared" si="148"/>
        <v>0</v>
      </c>
      <c r="BO604" s="85">
        <f t="shared" si="149"/>
        <v>0</v>
      </c>
      <c r="BP604" s="60">
        <f>(BK604=BK2099)*AX604</f>
        <v>0</v>
      </c>
      <c r="BQ604" s="64">
        <f>(BK604=BK2099)*AY604</f>
        <v>0</v>
      </c>
      <c r="BR604" s="85">
        <f t="shared" si="150"/>
        <v>0</v>
      </c>
      <c r="BS604" s="85">
        <f t="shared" si="151"/>
        <v>0</v>
      </c>
      <c r="BT604" s="59">
        <f>(J19-BI604)*J10</f>
        <v>-168987.50594</v>
      </c>
      <c r="BU604" s="59">
        <f>(J21-BJ604)*J12</f>
        <v>507194.94390000001</v>
      </c>
      <c r="BV604" s="66"/>
      <c r="BW604" s="66"/>
      <c r="BX604" s="67"/>
      <c r="BY604" s="67"/>
      <c r="BZ604" s="67"/>
      <c r="CE604" s="92"/>
      <c r="CF604" s="76"/>
      <c r="CH604" s="67"/>
      <c r="CI604" s="67"/>
      <c r="CJ604" s="67"/>
      <c r="CK604" s="67"/>
      <c r="CL604" s="1"/>
      <c r="CM604" s="1"/>
      <c r="CT604" s="3"/>
      <c r="CU604" s="3"/>
      <c r="CV604" s="3"/>
      <c r="CW604" s="3"/>
      <c r="CX604" s="3"/>
      <c r="CY604" s="3"/>
      <c r="CZ604" s="3"/>
      <c r="DA604" s="3"/>
      <c r="DB604" s="3"/>
      <c r="DC604" s="3"/>
      <c r="DD604" s="3"/>
      <c r="DE604" s="3"/>
      <c r="DF604" s="3"/>
      <c r="DG604" s="3"/>
      <c r="DH604" s="3"/>
      <c r="DI604" s="3"/>
      <c r="DJ604" s="3"/>
      <c r="DK604" s="3"/>
      <c r="DL604" s="3"/>
      <c r="DM604" s="3"/>
      <c r="DN604" s="3"/>
      <c r="DO604" s="3"/>
      <c r="DP604" s="3"/>
      <c r="DQ604" s="3"/>
      <c r="DR604" s="3"/>
      <c r="DS604" s="3"/>
    </row>
    <row r="605" spans="2:123" ht="21" customHeight="1" x14ac:dyDescent="0.25">
      <c r="B605" s="21">
        <f t="shared" si="140"/>
        <v>35408</v>
      </c>
      <c r="C605" s="22">
        <f t="shared" si="141"/>
        <v>0.99945718550685303</v>
      </c>
      <c r="D605" s="23">
        <f t="shared" si="142"/>
        <v>368.25</v>
      </c>
      <c r="E605" s="23">
        <f t="shared" si="143"/>
        <v>368.45</v>
      </c>
      <c r="F605" s="127">
        <f t="shared" si="144"/>
        <v>18412.5</v>
      </c>
      <c r="G605" s="127">
        <f t="shared" si="145"/>
        <v>55267.5</v>
      </c>
      <c r="H605" s="6"/>
      <c r="I605" s="3"/>
      <c r="J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T605" s="89"/>
      <c r="AU605" s="89"/>
      <c r="AX605" s="125">
        <v>35408</v>
      </c>
      <c r="AY605" s="59">
        <f t="shared" si="152"/>
        <v>0.99945718550685303</v>
      </c>
      <c r="AZ605" s="59">
        <f>BI605*K36</f>
        <v>18412.5</v>
      </c>
      <c r="BA605" s="59"/>
      <c r="BB605" s="59"/>
      <c r="BC605" s="59">
        <f>K41*BJ605</f>
        <v>55267.5</v>
      </c>
      <c r="BD605" s="59"/>
      <c r="BE605" s="59"/>
      <c r="BF605" s="59">
        <f t="shared" si="146"/>
        <v>36855</v>
      </c>
      <c r="BG605" s="60">
        <f>(AY605=AY2099)*AX605</f>
        <v>0</v>
      </c>
      <c r="BH605" s="60">
        <f>(AY605=AY2101)*AX605</f>
        <v>0</v>
      </c>
      <c r="BI605" s="89">
        <v>368.25</v>
      </c>
      <c r="BJ605" s="89">
        <v>368.45</v>
      </c>
      <c r="BK605" s="59">
        <f t="shared" si="147"/>
        <v>338144.93796000001</v>
      </c>
      <c r="BL605" s="60">
        <f>(BK605=BK2101)*AX605</f>
        <v>0</v>
      </c>
      <c r="BM605" s="85">
        <f>(BK605=BK2101)*AY605</f>
        <v>0</v>
      </c>
      <c r="BN605" s="85">
        <f t="shared" si="148"/>
        <v>0</v>
      </c>
      <c r="BO605" s="85">
        <f t="shared" si="149"/>
        <v>0</v>
      </c>
      <c r="BP605" s="60">
        <f>(BK605=BK2099)*AX605</f>
        <v>0</v>
      </c>
      <c r="BQ605" s="64">
        <f>(BK605=BK2099)*AY605</f>
        <v>0</v>
      </c>
      <c r="BR605" s="85">
        <f t="shared" si="150"/>
        <v>0</v>
      </c>
      <c r="BS605" s="85">
        <f t="shared" si="151"/>
        <v>0</v>
      </c>
      <c r="BT605" s="59">
        <f>(J19-BI605)*J10</f>
        <v>-169087.50594</v>
      </c>
      <c r="BU605" s="59">
        <f>(J21-BJ605)*J12</f>
        <v>507232.44390000001</v>
      </c>
      <c r="BV605" s="66"/>
      <c r="BW605" s="66"/>
      <c r="BX605" s="67"/>
      <c r="BY605" s="67"/>
      <c r="BZ605" s="67"/>
      <c r="CE605" s="92"/>
      <c r="CF605" s="76"/>
      <c r="CH605" s="67"/>
      <c r="CI605" s="67"/>
      <c r="CJ605" s="67"/>
      <c r="CK605" s="67"/>
      <c r="CL605" s="1"/>
      <c r="CM605" s="1"/>
      <c r="CT605" s="3"/>
      <c r="CU605" s="3"/>
      <c r="CV605" s="3"/>
      <c r="CW605" s="3"/>
      <c r="CX605" s="3"/>
      <c r="CY605" s="3"/>
      <c r="CZ605" s="3"/>
      <c r="DA605" s="3"/>
      <c r="DB605" s="3"/>
      <c r="DC605" s="3"/>
      <c r="DD605" s="3"/>
      <c r="DE605" s="3"/>
      <c r="DF605" s="3"/>
      <c r="DG605" s="3"/>
      <c r="DH605" s="3"/>
      <c r="DI605" s="3"/>
      <c r="DJ605" s="3"/>
      <c r="DK605" s="3"/>
      <c r="DL605" s="3"/>
      <c r="DM605" s="3"/>
      <c r="DN605" s="3"/>
      <c r="DO605" s="3"/>
      <c r="DP605" s="3"/>
      <c r="DQ605" s="3"/>
      <c r="DR605" s="3"/>
      <c r="DS605" s="3"/>
    </row>
    <row r="606" spans="2:123" ht="21" customHeight="1" x14ac:dyDescent="0.25">
      <c r="B606" s="21">
        <f t="shared" si="140"/>
        <v>35415</v>
      </c>
      <c r="C606" s="22">
        <f t="shared" si="141"/>
        <v>1.0081411126187245</v>
      </c>
      <c r="D606" s="23">
        <f t="shared" si="142"/>
        <v>371.5</v>
      </c>
      <c r="E606" s="23">
        <f t="shared" si="143"/>
        <v>368.5</v>
      </c>
      <c r="F606" s="127">
        <f t="shared" si="144"/>
        <v>18575</v>
      </c>
      <c r="G606" s="127">
        <f t="shared" si="145"/>
        <v>55275</v>
      </c>
      <c r="H606" s="6"/>
      <c r="I606" s="3"/>
      <c r="J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T606" s="89"/>
      <c r="AU606" s="89"/>
      <c r="AX606" s="125">
        <v>35415</v>
      </c>
      <c r="AY606" s="59">
        <f t="shared" si="152"/>
        <v>1.0081411126187245</v>
      </c>
      <c r="AZ606" s="59">
        <f>BI606*K36</f>
        <v>18575</v>
      </c>
      <c r="BA606" s="59"/>
      <c r="BB606" s="59"/>
      <c r="BC606" s="59">
        <f>K41*BJ606</f>
        <v>55275</v>
      </c>
      <c r="BD606" s="59"/>
      <c r="BE606" s="59"/>
      <c r="BF606" s="59">
        <f t="shared" si="146"/>
        <v>36700</v>
      </c>
      <c r="BG606" s="60">
        <f>(AY606=AY2099)*AX606</f>
        <v>0</v>
      </c>
      <c r="BH606" s="60">
        <f>(AY606=AY2101)*AX606</f>
        <v>0</v>
      </c>
      <c r="BI606" s="89">
        <v>371.5</v>
      </c>
      <c r="BJ606" s="89">
        <v>368.5</v>
      </c>
      <c r="BK606" s="59">
        <f t="shared" si="147"/>
        <v>338299.93795999995</v>
      </c>
      <c r="BL606" s="60">
        <f>(BK606=BK2101)*AX606</f>
        <v>0</v>
      </c>
      <c r="BM606" s="85">
        <f>(BK606=BK2101)*AY606</f>
        <v>0</v>
      </c>
      <c r="BN606" s="85">
        <f t="shared" si="148"/>
        <v>0</v>
      </c>
      <c r="BO606" s="85">
        <f t="shared" si="149"/>
        <v>0</v>
      </c>
      <c r="BP606" s="60">
        <f>(BK606=BK2099)*AX606</f>
        <v>0</v>
      </c>
      <c r="BQ606" s="64">
        <f>(BK606=BK2099)*AY606</f>
        <v>0</v>
      </c>
      <c r="BR606" s="85">
        <f t="shared" si="150"/>
        <v>0</v>
      </c>
      <c r="BS606" s="85">
        <f t="shared" si="151"/>
        <v>0</v>
      </c>
      <c r="BT606" s="59">
        <f>(J19-BI606)*J10</f>
        <v>-168925.00594</v>
      </c>
      <c r="BU606" s="59">
        <f>(J21-BJ606)*J12</f>
        <v>507224.94389999995</v>
      </c>
      <c r="BV606" s="66"/>
      <c r="BW606" s="66"/>
      <c r="BX606" s="67"/>
      <c r="BY606" s="67"/>
      <c r="BZ606" s="67"/>
      <c r="CE606" s="92"/>
      <c r="CF606" s="76"/>
      <c r="CH606" s="67"/>
      <c r="CI606" s="67"/>
      <c r="CJ606" s="67"/>
      <c r="CK606" s="67"/>
      <c r="CL606" s="1"/>
      <c r="CM606" s="1"/>
      <c r="CT606" s="3"/>
      <c r="CU606" s="3"/>
      <c r="CV606" s="3"/>
      <c r="CW606" s="3"/>
      <c r="CX606" s="3"/>
      <c r="CY606" s="3"/>
      <c r="CZ606" s="3"/>
      <c r="DA606" s="3"/>
      <c r="DB606" s="3"/>
      <c r="DC606" s="3"/>
      <c r="DD606" s="3"/>
      <c r="DE606" s="3"/>
      <c r="DF606" s="3"/>
      <c r="DG606" s="3"/>
      <c r="DH606" s="3"/>
      <c r="DI606" s="3"/>
      <c r="DJ606" s="3"/>
      <c r="DK606" s="3"/>
      <c r="DL606" s="3"/>
      <c r="DM606" s="3"/>
      <c r="DN606" s="3"/>
      <c r="DO606" s="3"/>
      <c r="DP606" s="3"/>
      <c r="DQ606" s="3"/>
      <c r="DR606" s="3"/>
      <c r="DS606" s="3"/>
    </row>
    <row r="607" spans="2:123" ht="21" customHeight="1" x14ac:dyDescent="0.25">
      <c r="B607" s="21">
        <f t="shared" si="140"/>
        <v>35422</v>
      </c>
      <c r="C607" s="22">
        <f t="shared" si="141"/>
        <v>1.0047361299052775</v>
      </c>
      <c r="D607" s="23">
        <f t="shared" si="142"/>
        <v>371.25</v>
      </c>
      <c r="E607" s="23">
        <f t="shared" si="143"/>
        <v>369.5</v>
      </c>
      <c r="F607" s="127">
        <f t="shared" si="144"/>
        <v>18562.5</v>
      </c>
      <c r="G607" s="127">
        <f t="shared" si="145"/>
        <v>55425</v>
      </c>
      <c r="H607" s="6"/>
      <c r="I607" s="3"/>
      <c r="J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T607" s="89"/>
      <c r="AU607" s="89"/>
      <c r="AX607" s="125">
        <v>35422</v>
      </c>
      <c r="AY607" s="59">
        <f t="shared" si="152"/>
        <v>1.0047361299052775</v>
      </c>
      <c r="AZ607" s="59">
        <f>BI607*K36</f>
        <v>18562.5</v>
      </c>
      <c r="BA607" s="59"/>
      <c r="BB607" s="59"/>
      <c r="BC607" s="59">
        <f>K41*BJ607</f>
        <v>55425</v>
      </c>
      <c r="BD607" s="59"/>
      <c r="BE607" s="59"/>
      <c r="BF607" s="59">
        <f t="shared" si="146"/>
        <v>36862.5</v>
      </c>
      <c r="BG607" s="60">
        <f>(AY607=AY2099)*AX607</f>
        <v>0</v>
      </c>
      <c r="BH607" s="60">
        <f>(AY607=AY2101)*AX607</f>
        <v>0</v>
      </c>
      <c r="BI607" s="89">
        <v>371.25</v>
      </c>
      <c r="BJ607" s="89">
        <v>369.5</v>
      </c>
      <c r="BK607" s="59">
        <f t="shared" si="147"/>
        <v>338137.43795999995</v>
      </c>
      <c r="BL607" s="60">
        <f>(BK607=BK2101)*AX607</f>
        <v>0</v>
      </c>
      <c r="BM607" s="85">
        <f>(BK607=BK2101)*AY607</f>
        <v>0</v>
      </c>
      <c r="BN607" s="85">
        <f t="shared" si="148"/>
        <v>0</v>
      </c>
      <c r="BO607" s="85">
        <f t="shared" si="149"/>
        <v>0</v>
      </c>
      <c r="BP607" s="60">
        <f>(BK607=BK2099)*AX607</f>
        <v>0</v>
      </c>
      <c r="BQ607" s="64">
        <f>(BK607=BK2099)*AY607</f>
        <v>0</v>
      </c>
      <c r="BR607" s="85">
        <f t="shared" si="150"/>
        <v>0</v>
      </c>
      <c r="BS607" s="85">
        <f t="shared" si="151"/>
        <v>0</v>
      </c>
      <c r="BT607" s="59">
        <f>(J19-BI607)*J10</f>
        <v>-168937.50594</v>
      </c>
      <c r="BU607" s="59">
        <f>(J21-BJ607)*J12</f>
        <v>507074.94389999995</v>
      </c>
      <c r="BV607" s="66"/>
      <c r="BW607" s="66"/>
      <c r="BX607" s="67"/>
      <c r="BY607" s="67"/>
      <c r="BZ607" s="67"/>
      <c r="CE607" s="92"/>
      <c r="CF607" s="76"/>
      <c r="CH607" s="67"/>
      <c r="CI607" s="67"/>
      <c r="CJ607" s="67"/>
      <c r="CK607" s="67"/>
      <c r="CL607" s="1"/>
      <c r="CM607" s="1"/>
      <c r="CT607" s="3"/>
      <c r="CU607" s="3"/>
      <c r="CV607" s="3"/>
      <c r="CW607" s="3"/>
      <c r="CX607" s="3"/>
      <c r="CY607" s="3"/>
      <c r="CZ607" s="3"/>
      <c r="DA607" s="3"/>
      <c r="DB607" s="3"/>
      <c r="DC607" s="3"/>
      <c r="DD607" s="3"/>
      <c r="DE607" s="3"/>
      <c r="DF607" s="3"/>
      <c r="DG607" s="3"/>
      <c r="DH607" s="3"/>
      <c r="DI607" s="3"/>
      <c r="DJ607" s="3"/>
      <c r="DK607" s="3"/>
      <c r="DL607" s="3"/>
      <c r="DM607" s="3"/>
      <c r="DN607" s="3"/>
      <c r="DO607" s="3"/>
      <c r="DP607" s="3"/>
      <c r="DQ607" s="3"/>
      <c r="DR607" s="3"/>
      <c r="DS607" s="3"/>
    </row>
    <row r="608" spans="2:123" ht="21" customHeight="1" x14ac:dyDescent="0.25">
      <c r="B608" s="21">
        <f t="shared" si="140"/>
        <v>35429</v>
      </c>
      <c r="C608" s="22">
        <f t="shared" si="141"/>
        <v>1.0144124168514412</v>
      </c>
      <c r="D608" s="23">
        <f t="shared" si="142"/>
        <v>366</v>
      </c>
      <c r="E608" s="23">
        <f t="shared" si="143"/>
        <v>360.8</v>
      </c>
      <c r="F608" s="127">
        <f t="shared" si="144"/>
        <v>18300</v>
      </c>
      <c r="G608" s="127">
        <f t="shared" si="145"/>
        <v>54120</v>
      </c>
      <c r="H608" s="6"/>
      <c r="I608" s="3"/>
      <c r="J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T608" s="89"/>
      <c r="AU608" s="89"/>
      <c r="AX608" s="125">
        <v>35429</v>
      </c>
      <c r="AY608" s="59">
        <f t="shared" si="152"/>
        <v>1.0144124168514412</v>
      </c>
      <c r="AZ608" s="59">
        <f>BI608*K36</f>
        <v>18300</v>
      </c>
      <c r="BA608" s="59"/>
      <c r="BB608" s="59"/>
      <c r="BC608" s="59">
        <f>K41*BJ608</f>
        <v>54120</v>
      </c>
      <c r="BD608" s="59"/>
      <c r="BE608" s="59"/>
      <c r="BF608" s="59">
        <f t="shared" si="146"/>
        <v>35820</v>
      </c>
      <c r="BG608" s="60">
        <f>(AY608=AY2099)*AX608</f>
        <v>0</v>
      </c>
      <c r="BH608" s="60">
        <f>(AY608=AY2101)*AX608</f>
        <v>0</v>
      </c>
      <c r="BI608" s="89">
        <v>366</v>
      </c>
      <c r="BJ608" s="89">
        <v>360.8</v>
      </c>
      <c r="BK608" s="59">
        <f t="shared" si="147"/>
        <v>339179.93795999995</v>
      </c>
      <c r="BL608" s="60">
        <f>(BK608=BK2101)*AX608</f>
        <v>0</v>
      </c>
      <c r="BM608" s="85">
        <f>(BK608=BK2101)*AY608</f>
        <v>0</v>
      </c>
      <c r="BN608" s="85">
        <f t="shared" si="148"/>
        <v>0</v>
      </c>
      <c r="BO608" s="85">
        <f t="shared" si="149"/>
        <v>0</v>
      </c>
      <c r="BP608" s="60">
        <f>(BK608=BK2099)*AX608</f>
        <v>0</v>
      </c>
      <c r="BQ608" s="64">
        <f>(BK608=BK2099)*AY608</f>
        <v>0</v>
      </c>
      <c r="BR608" s="85">
        <f t="shared" si="150"/>
        <v>0</v>
      </c>
      <c r="BS608" s="85">
        <f t="shared" si="151"/>
        <v>0</v>
      </c>
      <c r="BT608" s="59">
        <f>(J19-BI608)*J10</f>
        <v>-169200.00594</v>
      </c>
      <c r="BU608" s="59">
        <f>(J21-BJ608)*J12</f>
        <v>508379.94389999995</v>
      </c>
      <c r="BV608" s="66"/>
      <c r="BW608" s="66"/>
      <c r="BX608" s="67"/>
      <c r="BY608" s="67"/>
      <c r="BZ608" s="67"/>
      <c r="CE608" s="92"/>
      <c r="CF608" s="76"/>
      <c r="CH608" s="67"/>
      <c r="CI608" s="67"/>
      <c r="CJ608" s="67"/>
      <c r="CK608" s="67"/>
      <c r="CL608" s="1"/>
      <c r="CM608" s="1"/>
      <c r="CT608" s="3"/>
      <c r="CU608" s="3"/>
      <c r="CV608" s="3"/>
      <c r="CW608" s="3"/>
      <c r="CX608" s="3"/>
      <c r="CY608" s="3"/>
      <c r="CZ608" s="3"/>
      <c r="DA608" s="3"/>
      <c r="DB608" s="3"/>
      <c r="DC608" s="3"/>
      <c r="DD608" s="3"/>
      <c r="DE608" s="3"/>
      <c r="DF608" s="3"/>
      <c r="DG608" s="3"/>
      <c r="DH608" s="3"/>
      <c r="DI608" s="3"/>
      <c r="DJ608" s="3"/>
      <c r="DK608" s="3"/>
      <c r="DL608" s="3"/>
      <c r="DM608" s="3"/>
      <c r="DN608" s="3"/>
      <c r="DO608" s="3"/>
      <c r="DP608" s="3"/>
      <c r="DQ608" s="3"/>
      <c r="DR608" s="3"/>
      <c r="DS608" s="3"/>
    </row>
    <row r="609" spans="2:123" ht="21" customHeight="1" x14ac:dyDescent="0.25">
      <c r="B609" s="21">
        <f t="shared" si="140"/>
        <v>35436</v>
      </c>
      <c r="C609" s="22">
        <f t="shared" si="141"/>
        <v>1.015886287625418</v>
      </c>
      <c r="D609" s="23">
        <f t="shared" si="142"/>
        <v>364.5</v>
      </c>
      <c r="E609" s="23">
        <f t="shared" si="143"/>
        <v>358.8</v>
      </c>
      <c r="F609" s="127">
        <f t="shared" si="144"/>
        <v>18225</v>
      </c>
      <c r="G609" s="127">
        <f t="shared" si="145"/>
        <v>53820</v>
      </c>
      <c r="H609" s="6"/>
      <c r="I609" s="3"/>
      <c r="J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T609" s="89"/>
      <c r="AU609" s="89"/>
      <c r="AX609" s="125">
        <v>35436</v>
      </c>
      <c r="AY609" s="59">
        <f t="shared" si="152"/>
        <v>1.015886287625418</v>
      </c>
      <c r="AZ609" s="59">
        <f>BI609*K36</f>
        <v>18225</v>
      </c>
      <c r="BA609" s="59"/>
      <c r="BB609" s="59"/>
      <c r="BC609" s="59">
        <f>K41*BJ609</f>
        <v>53820</v>
      </c>
      <c r="BD609" s="59"/>
      <c r="BE609" s="59"/>
      <c r="BF609" s="59">
        <f t="shared" si="146"/>
        <v>35595</v>
      </c>
      <c r="BG609" s="60">
        <f>(AY609=AY2099)*AX609</f>
        <v>0</v>
      </c>
      <c r="BH609" s="60">
        <f>(AY609=AY2101)*AX609</f>
        <v>0</v>
      </c>
      <c r="BI609" s="89">
        <v>364.5</v>
      </c>
      <c r="BJ609" s="89">
        <v>358.8</v>
      </c>
      <c r="BK609" s="59">
        <f t="shared" si="147"/>
        <v>339404.93795999995</v>
      </c>
      <c r="BL609" s="60">
        <f>(BK609=BK2101)*AX609</f>
        <v>0</v>
      </c>
      <c r="BM609" s="85">
        <f>(BK609=BK2101)*AY609</f>
        <v>0</v>
      </c>
      <c r="BN609" s="85">
        <f t="shared" si="148"/>
        <v>0</v>
      </c>
      <c r="BO609" s="85">
        <f t="shared" si="149"/>
        <v>0</v>
      </c>
      <c r="BP609" s="60">
        <f>(BK609=BK2099)*AX609</f>
        <v>0</v>
      </c>
      <c r="BQ609" s="64">
        <f>(BK609=BK2099)*AY609</f>
        <v>0</v>
      </c>
      <c r="BR609" s="85">
        <f t="shared" si="150"/>
        <v>0</v>
      </c>
      <c r="BS609" s="85">
        <f t="shared" si="151"/>
        <v>0</v>
      </c>
      <c r="BT609" s="59">
        <f>(J19-BI609)*J10</f>
        <v>-169275.00594</v>
      </c>
      <c r="BU609" s="59">
        <f>(J21-BJ609)*J12</f>
        <v>508679.94389999995</v>
      </c>
      <c r="BV609" s="66"/>
      <c r="BW609" s="66"/>
      <c r="BX609" s="67"/>
      <c r="BY609" s="67"/>
      <c r="BZ609" s="67"/>
      <c r="CE609" s="92"/>
      <c r="CF609" s="76"/>
      <c r="CH609" s="67"/>
      <c r="CI609" s="67"/>
      <c r="CJ609" s="67"/>
      <c r="CK609" s="67"/>
      <c r="CL609" s="1"/>
      <c r="CM609" s="1"/>
      <c r="CT609" s="3"/>
      <c r="CU609" s="3"/>
      <c r="CV609" s="3"/>
      <c r="CW609" s="3"/>
      <c r="CX609" s="3"/>
      <c r="CY609" s="3"/>
      <c r="CZ609" s="3"/>
      <c r="DA609" s="3"/>
      <c r="DB609" s="3"/>
      <c r="DC609" s="3"/>
      <c r="DD609" s="3"/>
      <c r="DE609" s="3"/>
      <c r="DF609" s="3"/>
      <c r="DG609" s="3"/>
      <c r="DH609" s="3"/>
      <c r="DI609" s="3"/>
      <c r="DJ609" s="3"/>
      <c r="DK609" s="3"/>
      <c r="DL609" s="3"/>
      <c r="DM609" s="3"/>
      <c r="DN609" s="3"/>
      <c r="DO609" s="3"/>
      <c r="DP609" s="3"/>
      <c r="DQ609" s="3"/>
      <c r="DR609" s="3"/>
      <c r="DS609" s="3"/>
    </row>
    <row r="610" spans="2:123" ht="21" customHeight="1" x14ac:dyDescent="0.25">
      <c r="B610" s="21">
        <f t="shared" si="140"/>
        <v>35443</v>
      </c>
      <c r="C610" s="22">
        <f t="shared" si="141"/>
        <v>1.0142173423423424</v>
      </c>
      <c r="D610" s="23">
        <f t="shared" si="142"/>
        <v>360.25</v>
      </c>
      <c r="E610" s="23">
        <f t="shared" si="143"/>
        <v>355.2</v>
      </c>
      <c r="F610" s="127">
        <f t="shared" si="144"/>
        <v>18012.5</v>
      </c>
      <c r="G610" s="127">
        <f t="shared" si="145"/>
        <v>53280</v>
      </c>
      <c r="H610" s="6"/>
      <c r="I610" s="3"/>
      <c r="J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T610" s="89"/>
      <c r="AU610" s="89"/>
      <c r="AX610" s="125">
        <v>35443</v>
      </c>
      <c r="AY610" s="59">
        <f t="shared" si="152"/>
        <v>1.0142173423423424</v>
      </c>
      <c r="AZ610" s="59">
        <f>BI610*K36</f>
        <v>18012.5</v>
      </c>
      <c r="BA610" s="59"/>
      <c r="BB610" s="59"/>
      <c r="BC610" s="59">
        <f>K41*BJ610</f>
        <v>53280</v>
      </c>
      <c r="BD610" s="59"/>
      <c r="BE610" s="59"/>
      <c r="BF610" s="59">
        <f t="shared" si="146"/>
        <v>35267.5</v>
      </c>
      <c r="BG610" s="60"/>
      <c r="BH610" s="60"/>
      <c r="BI610" s="89">
        <v>360.25</v>
      </c>
      <c r="BJ610" s="89">
        <v>355.2</v>
      </c>
      <c r="BK610" s="59">
        <f t="shared" si="147"/>
        <v>339732.43796000001</v>
      </c>
      <c r="BL610" s="60">
        <f>(BK610=BK2101)*AX610</f>
        <v>0</v>
      </c>
      <c r="BM610" s="85">
        <f>(BK610=BK2101)*AY610</f>
        <v>0</v>
      </c>
      <c r="BN610" s="85">
        <f t="shared" si="148"/>
        <v>0</v>
      </c>
      <c r="BO610" s="85">
        <f t="shared" si="149"/>
        <v>0</v>
      </c>
      <c r="BP610" s="60">
        <f>(BK610=BK2099)*AX610</f>
        <v>0</v>
      </c>
      <c r="BQ610" s="64">
        <f>(BK610=BK2099)*AY610</f>
        <v>0</v>
      </c>
      <c r="BR610" s="85">
        <v>0</v>
      </c>
      <c r="BS610" s="85">
        <v>0</v>
      </c>
      <c r="BT610" s="59">
        <f>(J19-BI610)*J10</f>
        <v>-169487.50594</v>
      </c>
      <c r="BU610" s="59">
        <f>(J21-BJ610)*J12</f>
        <v>509219.94390000001</v>
      </c>
      <c r="BV610" s="66"/>
      <c r="BW610" s="66"/>
      <c r="BX610" s="67"/>
      <c r="BY610" s="67"/>
      <c r="BZ610" s="67"/>
      <c r="CE610" s="92"/>
      <c r="CF610" s="76"/>
      <c r="CH610" s="67"/>
      <c r="CI610" s="67"/>
      <c r="CJ610" s="67"/>
      <c r="CK610" s="67"/>
      <c r="CL610" s="1"/>
      <c r="CM610" s="1"/>
      <c r="CT610" s="3"/>
      <c r="CU610" s="3"/>
      <c r="CV610" s="3"/>
      <c r="CW610" s="3"/>
      <c r="CX610" s="3"/>
      <c r="CY610" s="3"/>
      <c r="CZ610" s="3"/>
      <c r="DA610" s="3"/>
      <c r="DB610" s="3"/>
      <c r="DC610" s="3"/>
      <c r="DD610" s="3"/>
      <c r="DE610" s="3"/>
      <c r="DF610" s="3"/>
      <c r="DG610" s="3"/>
      <c r="DH610" s="3"/>
      <c r="DI610" s="3"/>
      <c r="DJ610" s="3"/>
      <c r="DK610" s="3"/>
      <c r="DL610" s="3"/>
      <c r="DM610" s="3"/>
      <c r="DN610" s="3"/>
      <c r="DO610" s="3"/>
      <c r="DP610" s="3"/>
      <c r="DQ610" s="3"/>
      <c r="DR610" s="3"/>
      <c r="DS610" s="3"/>
    </row>
    <row r="611" spans="2:123" ht="21" customHeight="1" x14ac:dyDescent="0.25">
      <c r="B611" s="21">
        <f t="shared" si="140"/>
        <v>35450</v>
      </c>
      <c r="C611" s="22">
        <f t="shared" si="141"/>
        <v>1.0154697700823161</v>
      </c>
      <c r="D611" s="23">
        <f t="shared" si="142"/>
        <v>357.75</v>
      </c>
      <c r="E611" s="23">
        <f t="shared" si="143"/>
        <v>352.3</v>
      </c>
      <c r="F611" s="127">
        <f t="shared" si="144"/>
        <v>17887.5</v>
      </c>
      <c r="G611" s="127">
        <f t="shared" si="145"/>
        <v>52845</v>
      </c>
      <c r="H611" s="6"/>
      <c r="I611" s="3"/>
      <c r="J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T611" s="89"/>
      <c r="AU611" s="89"/>
      <c r="AX611" s="125">
        <v>35450</v>
      </c>
      <c r="AY611" s="59">
        <f t="shared" si="152"/>
        <v>1.0154697700823161</v>
      </c>
      <c r="AZ611" s="59">
        <f>BI611*K36</f>
        <v>17887.5</v>
      </c>
      <c r="BA611" s="59"/>
      <c r="BB611" s="59"/>
      <c r="BC611" s="59">
        <f>K41*BJ611</f>
        <v>52845</v>
      </c>
      <c r="BD611" s="59"/>
      <c r="BE611" s="59"/>
      <c r="BF611" s="59">
        <f t="shared" si="146"/>
        <v>34957.5</v>
      </c>
      <c r="BG611" s="60">
        <f>(AY611=AY2099)*AX611</f>
        <v>0</v>
      </c>
      <c r="BH611" s="60">
        <f>(AY611=AY2101)*AX611</f>
        <v>0</v>
      </c>
      <c r="BI611" s="89">
        <v>357.75</v>
      </c>
      <c r="BJ611" s="89">
        <v>352.3</v>
      </c>
      <c r="BK611" s="59">
        <f t="shared" si="147"/>
        <v>340042.43795999995</v>
      </c>
      <c r="BL611" s="60">
        <f>(BK611=BK2101)*AX611</f>
        <v>0</v>
      </c>
      <c r="BM611" s="85">
        <f>(BK611=BK2101)*AY611</f>
        <v>0</v>
      </c>
      <c r="BN611" s="85">
        <f t="shared" si="148"/>
        <v>0</v>
      </c>
      <c r="BO611" s="85">
        <f t="shared" si="149"/>
        <v>0</v>
      </c>
      <c r="BP611" s="60">
        <f>(BK611=BK2099)*AX611</f>
        <v>0</v>
      </c>
      <c r="BQ611" s="64">
        <f>(BK611=BK2099)*AY611</f>
        <v>0</v>
      </c>
      <c r="BR611" s="85">
        <f t="shared" ref="BR611:BR642" si="153">(BQ611&gt;0)*BI611</f>
        <v>0</v>
      </c>
      <c r="BS611" s="85">
        <f t="shared" ref="BS611:BS642" si="154">(BQ611&gt;0)*BJ611</f>
        <v>0</v>
      </c>
      <c r="BT611" s="59">
        <f>(J19-BI611)*J10</f>
        <v>-169612.50594</v>
      </c>
      <c r="BU611" s="59">
        <f>(J21-BJ611)*J12</f>
        <v>509654.94389999995</v>
      </c>
      <c r="BV611" s="66"/>
      <c r="BW611" s="66"/>
      <c r="BX611" s="67"/>
      <c r="BY611" s="67"/>
      <c r="BZ611" s="67"/>
      <c r="CE611" s="92"/>
      <c r="CF611" s="76"/>
      <c r="CH611" s="67"/>
      <c r="CI611" s="67"/>
      <c r="CJ611" s="67"/>
      <c r="CK611" s="67"/>
      <c r="CL611" s="1"/>
      <c r="CM611" s="1"/>
      <c r="CT611" s="3"/>
      <c r="CU611" s="3"/>
      <c r="CV611" s="3"/>
      <c r="CW611" s="3"/>
      <c r="CX611" s="3"/>
      <c r="CY611" s="3"/>
      <c r="CZ611" s="3"/>
      <c r="DA611" s="3"/>
      <c r="DB611" s="3"/>
      <c r="DC611" s="3"/>
      <c r="DD611" s="3"/>
      <c r="DE611" s="3"/>
      <c r="DF611" s="3"/>
      <c r="DG611" s="3"/>
      <c r="DH611" s="3"/>
      <c r="DI611" s="3"/>
      <c r="DJ611" s="3"/>
      <c r="DK611" s="3"/>
      <c r="DL611" s="3"/>
      <c r="DM611" s="3"/>
      <c r="DN611" s="3"/>
      <c r="DO611" s="3"/>
      <c r="DP611" s="3"/>
      <c r="DQ611" s="3"/>
      <c r="DR611" s="3"/>
      <c r="DS611" s="3"/>
    </row>
    <row r="612" spans="2:123" ht="21" customHeight="1" x14ac:dyDescent="0.25">
      <c r="B612" s="21">
        <f t="shared" si="140"/>
        <v>35457</v>
      </c>
      <c r="C612" s="22">
        <f t="shared" si="141"/>
        <v>1.0207788433594884</v>
      </c>
      <c r="D612" s="23">
        <f t="shared" si="142"/>
        <v>351.25</v>
      </c>
      <c r="E612" s="23">
        <f t="shared" si="143"/>
        <v>344.1</v>
      </c>
      <c r="F612" s="127">
        <f t="shared" si="144"/>
        <v>17562.5</v>
      </c>
      <c r="G612" s="127">
        <f t="shared" si="145"/>
        <v>51615</v>
      </c>
      <c r="H612" s="6"/>
      <c r="I612" s="3"/>
      <c r="J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T612" s="89"/>
      <c r="AU612" s="89"/>
      <c r="AX612" s="125">
        <v>35457</v>
      </c>
      <c r="AY612" s="59">
        <f t="shared" si="152"/>
        <v>1.0207788433594884</v>
      </c>
      <c r="AZ612" s="59">
        <f>BI612*K36</f>
        <v>17562.5</v>
      </c>
      <c r="BA612" s="59"/>
      <c r="BB612" s="59"/>
      <c r="BC612" s="59">
        <f>K41*BJ612</f>
        <v>51615</v>
      </c>
      <c r="BD612" s="59"/>
      <c r="BE612" s="59"/>
      <c r="BF612" s="59">
        <f t="shared" si="146"/>
        <v>34052.5</v>
      </c>
      <c r="BG612" s="60">
        <f>(AY612=AY2099)*AX612</f>
        <v>0</v>
      </c>
      <c r="BH612" s="60">
        <f>(AY612=AY2101)*AX612</f>
        <v>0</v>
      </c>
      <c r="BI612" s="89">
        <v>351.25</v>
      </c>
      <c r="BJ612" s="89">
        <v>344.1</v>
      </c>
      <c r="BK612" s="59">
        <f t="shared" si="147"/>
        <v>340947.43796000001</v>
      </c>
      <c r="BL612" s="60">
        <f>(BK612=BK2101)*AX612</f>
        <v>0</v>
      </c>
      <c r="BM612" s="85">
        <f>(BK612=BK2101)*AY612</f>
        <v>0</v>
      </c>
      <c r="BN612" s="85">
        <f t="shared" si="148"/>
        <v>0</v>
      </c>
      <c r="BO612" s="85">
        <f t="shared" si="149"/>
        <v>0</v>
      </c>
      <c r="BP612" s="60">
        <f>(BK612=BK2099)*AX612</f>
        <v>0</v>
      </c>
      <c r="BQ612" s="64">
        <f>(BK612=BK2099)*AY612</f>
        <v>0</v>
      </c>
      <c r="BR612" s="85">
        <f t="shared" si="153"/>
        <v>0</v>
      </c>
      <c r="BS612" s="85">
        <f t="shared" si="154"/>
        <v>0</v>
      </c>
      <c r="BT612" s="59">
        <f>(J19-BI612)*J10</f>
        <v>-169937.50594</v>
      </c>
      <c r="BU612" s="59">
        <f>(J21-BJ612)*J12</f>
        <v>510884.94390000001</v>
      </c>
      <c r="BV612" s="66"/>
      <c r="BW612" s="66"/>
      <c r="BX612" s="67"/>
      <c r="BY612" s="67"/>
      <c r="BZ612" s="67"/>
      <c r="CE612" s="92"/>
      <c r="CF612" s="76"/>
      <c r="CH612" s="67"/>
      <c r="CI612" s="67"/>
      <c r="CJ612" s="67"/>
      <c r="CK612" s="67"/>
      <c r="CL612" s="1"/>
      <c r="CM612" s="1"/>
      <c r="CT612" s="3"/>
      <c r="CU612" s="3"/>
      <c r="CV612" s="3"/>
      <c r="CW612" s="3"/>
      <c r="CX612" s="3"/>
      <c r="CY612" s="3"/>
      <c r="CZ612" s="3"/>
      <c r="DA612" s="3"/>
      <c r="DB612" s="3"/>
      <c r="DC612" s="3"/>
      <c r="DD612" s="3"/>
      <c r="DE612" s="3"/>
      <c r="DF612" s="3"/>
      <c r="DG612" s="3"/>
      <c r="DH612" s="3"/>
      <c r="DI612" s="3"/>
      <c r="DJ612" s="3"/>
      <c r="DK612" s="3"/>
      <c r="DL612" s="3"/>
      <c r="DM612" s="3"/>
      <c r="DN612" s="3"/>
      <c r="DO612" s="3"/>
      <c r="DP612" s="3"/>
      <c r="DQ612" s="3"/>
      <c r="DR612" s="3"/>
      <c r="DS612" s="3"/>
    </row>
    <row r="613" spans="2:123" ht="21" customHeight="1" x14ac:dyDescent="0.25">
      <c r="B613" s="21">
        <f t="shared" si="140"/>
        <v>35464</v>
      </c>
      <c r="C613" s="22">
        <f t="shared" si="141"/>
        <v>1.0217327887981329</v>
      </c>
      <c r="D613" s="23">
        <f t="shared" si="142"/>
        <v>350.25</v>
      </c>
      <c r="E613" s="23">
        <f t="shared" si="143"/>
        <v>342.8</v>
      </c>
      <c r="F613" s="127">
        <f t="shared" si="144"/>
        <v>17512.5</v>
      </c>
      <c r="G613" s="127">
        <f t="shared" si="145"/>
        <v>51420</v>
      </c>
      <c r="H613" s="6"/>
      <c r="I613" s="3"/>
      <c r="J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T613" s="89"/>
      <c r="AU613" s="89"/>
      <c r="AX613" s="125">
        <v>35464</v>
      </c>
      <c r="AY613" s="59">
        <f t="shared" si="152"/>
        <v>1.0217327887981329</v>
      </c>
      <c r="AZ613" s="59">
        <f>BI613*K36</f>
        <v>17512.5</v>
      </c>
      <c r="BA613" s="59"/>
      <c r="BB613" s="59"/>
      <c r="BC613" s="59">
        <f>K41*BJ613</f>
        <v>51420</v>
      </c>
      <c r="BD613" s="59"/>
      <c r="BE613" s="59"/>
      <c r="BF613" s="59">
        <f t="shared" si="146"/>
        <v>33907.5</v>
      </c>
      <c r="BG613" s="60">
        <f>(AY613=AY2099)*AX613</f>
        <v>0</v>
      </c>
      <c r="BH613" s="60">
        <f>(AY613=AY2101)*AX613</f>
        <v>0</v>
      </c>
      <c r="BI613" s="89">
        <v>350.25</v>
      </c>
      <c r="BJ613" s="89">
        <v>342.8</v>
      </c>
      <c r="BK613" s="59">
        <f t="shared" si="147"/>
        <v>341092.43795999995</v>
      </c>
      <c r="BL613" s="60">
        <f>(BK613=BK2101)*AX613</f>
        <v>0</v>
      </c>
      <c r="BM613" s="85">
        <f>(BK613=BK2101)*AY613</f>
        <v>0</v>
      </c>
      <c r="BN613" s="85">
        <f t="shared" si="148"/>
        <v>0</v>
      </c>
      <c r="BO613" s="85">
        <f t="shared" si="149"/>
        <v>0</v>
      </c>
      <c r="BP613" s="60">
        <f>(BK613=BK2099)*AX613</f>
        <v>0</v>
      </c>
      <c r="BQ613" s="64">
        <f>(BK613=BK2099)*AY613</f>
        <v>0</v>
      </c>
      <c r="BR613" s="85">
        <f t="shared" si="153"/>
        <v>0</v>
      </c>
      <c r="BS613" s="85">
        <f t="shared" si="154"/>
        <v>0</v>
      </c>
      <c r="BT613" s="59">
        <f>(J19-BI613)*J10</f>
        <v>-169987.50594</v>
      </c>
      <c r="BU613" s="59">
        <f>(J21-BJ613)*J12</f>
        <v>511079.94389999995</v>
      </c>
      <c r="BV613" s="66"/>
      <c r="BW613" s="66"/>
      <c r="BX613" s="67"/>
      <c r="BY613" s="67"/>
      <c r="BZ613" s="67"/>
      <c r="CE613" s="92"/>
      <c r="CF613" s="76"/>
      <c r="CH613" s="67"/>
      <c r="CI613" s="67"/>
      <c r="CJ613" s="67"/>
      <c r="CK613" s="67"/>
      <c r="CL613" s="1"/>
      <c r="CM613" s="1"/>
      <c r="CT613" s="3"/>
      <c r="CU613" s="3"/>
      <c r="CV613" s="3"/>
      <c r="CW613" s="3"/>
      <c r="CX613" s="3"/>
      <c r="CY613" s="3"/>
      <c r="CZ613" s="3"/>
      <c r="DA613" s="3"/>
      <c r="DB613" s="3"/>
      <c r="DC613" s="3"/>
      <c r="DD613" s="3"/>
      <c r="DE613" s="3"/>
      <c r="DF613" s="3"/>
      <c r="DG613" s="3"/>
      <c r="DH613" s="3"/>
      <c r="DI613" s="3"/>
      <c r="DJ613" s="3"/>
      <c r="DK613" s="3"/>
      <c r="DL613" s="3"/>
      <c r="DM613" s="3"/>
      <c r="DN613" s="3"/>
      <c r="DO613" s="3"/>
      <c r="DP613" s="3"/>
      <c r="DQ613" s="3"/>
      <c r="DR613" s="3"/>
      <c r="DS613" s="3"/>
    </row>
    <row r="614" spans="2:123" ht="21" customHeight="1" x14ac:dyDescent="0.25">
      <c r="B614" s="21">
        <f t="shared" si="140"/>
        <v>35471</v>
      </c>
      <c r="C614" s="22">
        <f t="shared" si="141"/>
        <v>1.0645863570391871</v>
      </c>
      <c r="D614" s="23">
        <f t="shared" si="142"/>
        <v>366.75</v>
      </c>
      <c r="E614" s="23">
        <f t="shared" si="143"/>
        <v>344.5</v>
      </c>
      <c r="F614" s="127">
        <f t="shared" si="144"/>
        <v>18337.5</v>
      </c>
      <c r="G614" s="127">
        <f t="shared" si="145"/>
        <v>51675</v>
      </c>
      <c r="H614" s="6"/>
      <c r="I614" s="3"/>
      <c r="J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T614" s="89"/>
      <c r="AU614" s="89"/>
      <c r="AX614" s="125">
        <v>35471</v>
      </c>
      <c r="AY614" s="59">
        <f t="shared" si="152"/>
        <v>1.0645863570391871</v>
      </c>
      <c r="AZ614" s="59">
        <f>BI614*K36</f>
        <v>18337.5</v>
      </c>
      <c r="BA614" s="59"/>
      <c r="BB614" s="59"/>
      <c r="BC614" s="59">
        <f>K41*BJ614</f>
        <v>51675</v>
      </c>
      <c r="BD614" s="59"/>
      <c r="BE614" s="59"/>
      <c r="BF614" s="59">
        <f t="shared" si="146"/>
        <v>33337.5</v>
      </c>
      <c r="BG614" s="60">
        <f>(AY614=AY2099)*AX614</f>
        <v>0</v>
      </c>
      <c r="BH614" s="60">
        <f>(AY614=AY2101)*AX614</f>
        <v>0</v>
      </c>
      <c r="BI614" s="89">
        <v>366.75</v>
      </c>
      <c r="BJ614" s="89">
        <v>344.5</v>
      </c>
      <c r="BK614" s="59">
        <f t="shared" si="147"/>
        <v>341662.43795999995</v>
      </c>
      <c r="BL614" s="60">
        <f>(BK614=BK2101)*AX614</f>
        <v>0</v>
      </c>
      <c r="BM614" s="85">
        <f>(BK614=BK2101)*AY614</f>
        <v>0</v>
      </c>
      <c r="BN614" s="85">
        <f t="shared" si="148"/>
        <v>0</v>
      </c>
      <c r="BO614" s="85">
        <f t="shared" si="149"/>
        <v>0</v>
      </c>
      <c r="BP614" s="60">
        <f>(BK614=BK2099)*AX614</f>
        <v>0</v>
      </c>
      <c r="BQ614" s="64">
        <f>(BK614=BK2099)*AY614</f>
        <v>0</v>
      </c>
      <c r="BR614" s="85">
        <f t="shared" si="153"/>
        <v>0</v>
      </c>
      <c r="BS614" s="85">
        <f t="shared" si="154"/>
        <v>0</v>
      </c>
      <c r="BT614" s="59">
        <f>(J19-BI614)*J10</f>
        <v>-169162.50594</v>
      </c>
      <c r="BU614" s="59">
        <f>(J21-BJ614)*J12</f>
        <v>510824.94389999995</v>
      </c>
      <c r="BV614" s="66"/>
      <c r="BW614" s="66"/>
      <c r="BX614" s="67"/>
      <c r="BY614" s="67"/>
      <c r="BZ614" s="67"/>
      <c r="CE614" s="92"/>
      <c r="CF614" s="76"/>
      <c r="CH614" s="67"/>
      <c r="CI614" s="67"/>
      <c r="CJ614" s="67"/>
      <c r="CK614" s="67"/>
      <c r="CL614" s="1"/>
      <c r="CM614" s="1"/>
      <c r="CT614" s="3"/>
      <c r="CU614" s="3"/>
      <c r="CV614" s="3"/>
      <c r="CW614" s="3"/>
      <c r="CX614" s="3"/>
      <c r="CY614" s="3"/>
      <c r="CZ614" s="3"/>
      <c r="DA614" s="3"/>
      <c r="DB614" s="3"/>
      <c r="DC614" s="3"/>
      <c r="DD614" s="3"/>
      <c r="DE614" s="3"/>
      <c r="DF614" s="3"/>
      <c r="DG614" s="3"/>
      <c r="DH614" s="3"/>
      <c r="DI614" s="3"/>
      <c r="DJ614" s="3"/>
      <c r="DK614" s="3"/>
      <c r="DL614" s="3"/>
      <c r="DM614" s="3"/>
      <c r="DN614" s="3"/>
      <c r="DO614" s="3"/>
      <c r="DP614" s="3"/>
      <c r="DQ614" s="3"/>
      <c r="DR614" s="3"/>
      <c r="DS614" s="3"/>
    </row>
    <row r="615" spans="2:123" ht="21" customHeight="1" x14ac:dyDescent="0.25">
      <c r="B615" s="21">
        <f t="shared" si="140"/>
        <v>35478</v>
      </c>
      <c r="C615" s="22">
        <f t="shared" si="141"/>
        <v>1.0493037794828077</v>
      </c>
      <c r="D615" s="23">
        <f t="shared" si="142"/>
        <v>369.25</v>
      </c>
      <c r="E615" s="23">
        <f t="shared" si="143"/>
        <v>351.9</v>
      </c>
      <c r="F615" s="127">
        <f t="shared" si="144"/>
        <v>18462.5</v>
      </c>
      <c r="G615" s="127">
        <f t="shared" si="145"/>
        <v>52785</v>
      </c>
      <c r="H615" s="6"/>
      <c r="I615" s="3"/>
      <c r="J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T615" s="89"/>
      <c r="AU615" s="89"/>
      <c r="AX615" s="125">
        <v>35478</v>
      </c>
      <c r="AY615" s="59">
        <f t="shared" si="152"/>
        <v>1.0493037794828077</v>
      </c>
      <c r="AZ615" s="59">
        <f>BI615*K36</f>
        <v>18462.5</v>
      </c>
      <c r="BA615" s="59"/>
      <c r="BB615" s="59"/>
      <c r="BC615" s="59">
        <f>K41*BJ615</f>
        <v>52785</v>
      </c>
      <c r="BD615" s="59"/>
      <c r="BE615" s="59"/>
      <c r="BF615" s="59">
        <f t="shared" si="146"/>
        <v>34322.5</v>
      </c>
      <c r="BG615" s="60">
        <f>(AY615=AY2099)*AX615</f>
        <v>0</v>
      </c>
      <c r="BH615" s="60">
        <f>(AY615=AY2101)*AX615</f>
        <v>0</v>
      </c>
      <c r="BI615" s="89">
        <v>369.25</v>
      </c>
      <c r="BJ615" s="89">
        <v>351.9</v>
      </c>
      <c r="BK615" s="59">
        <f t="shared" si="147"/>
        <v>340677.43795999995</v>
      </c>
      <c r="BL615" s="60">
        <f>(BK615=BK2101)*AX615</f>
        <v>0</v>
      </c>
      <c r="BM615" s="85">
        <f>(BK615=BK2101)*AY615</f>
        <v>0</v>
      </c>
      <c r="BN615" s="85">
        <f t="shared" si="148"/>
        <v>0</v>
      </c>
      <c r="BO615" s="85">
        <f t="shared" si="149"/>
        <v>0</v>
      </c>
      <c r="BP615" s="60">
        <f>(BK615=BK2099)*AX615</f>
        <v>0</v>
      </c>
      <c r="BQ615" s="64">
        <f>(BK615=BK2099)*AY615</f>
        <v>0</v>
      </c>
      <c r="BR615" s="85">
        <f t="shared" si="153"/>
        <v>0</v>
      </c>
      <c r="BS615" s="85">
        <f t="shared" si="154"/>
        <v>0</v>
      </c>
      <c r="BT615" s="59">
        <f>(J19-BI615)*J10</f>
        <v>-169037.50594</v>
      </c>
      <c r="BU615" s="59">
        <f>(J21-BJ615)*J12</f>
        <v>509714.94389999995</v>
      </c>
      <c r="BV615" s="66"/>
      <c r="BW615" s="66"/>
      <c r="BX615" s="67"/>
      <c r="BY615" s="67"/>
      <c r="BZ615" s="67"/>
      <c r="CE615" s="92"/>
      <c r="CF615" s="76"/>
      <c r="CH615" s="67"/>
      <c r="CI615" s="67"/>
      <c r="CJ615" s="67"/>
      <c r="CK615" s="67"/>
      <c r="CL615" s="1"/>
      <c r="CM615" s="1"/>
      <c r="CT615" s="3"/>
      <c r="CU615" s="3"/>
      <c r="CV615" s="3"/>
      <c r="CW615" s="3"/>
      <c r="CX615" s="3"/>
      <c r="CY615" s="3"/>
      <c r="CZ615" s="3"/>
      <c r="DA615" s="3"/>
      <c r="DB615" s="3"/>
      <c r="DC615" s="3"/>
      <c r="DD615" s="3"/>
      <c r="DE615" s="3"/>
      <c r="DF615" s="3"/>
      <c r="DG615" s="3"/>
      <c r="DH615" s="3"/>
      <c r="DI615" s="3"/>
      <c r="DJ615" s="3"/>
      <c r="DK615" s="3"/>
      <c r="DL615" s="3"/>
      <c r="DM615" s="3"/>
      <c r="DN615" s="3"/>
      <c r="DO615" s="3"/>
      <c r="DP615" s="3"/>
      <c r="DQ615" s="3"/>
      <c r="DR615" s="3"/>
      <c r="DS615" s="3"/>
    </row>
    <row r="616" spans="2:123" ht="21" customHeight="1" x14ac:dyDescent="0.25">
      <c r="B616" s="21">
        <f t="shared" si="140"/>
        <v>35485</v>
      </c>
      <c r="C616" s="22">
        <f t="shared" si="141"/>
        <v>1.0798898071625345</v>
      </c>
      <c r="D616" s="23">
        <f t="shared" si="142"/>
        <v>392</v>
      </c>
      <c r="E616" s="23">
        <f t="shared" si="143"/>
        <v>363</v>
      </c>
      <c r="F616" s="127">
        <f t="shared" si="144"/>
        <v>19600</v>
      </c>
      <c r="G616" s="127">
        <f t="shared" si="145"/>
        <v>54450</v>
      </c>
      <c r="H616" s="6"/>
      <c r="I616" s="3"/>
      <c r="J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T616" s="89"/>
      <c r="AU616" s="89"/>
      <c r="AX616" s="125">
        <v>35485</v>
      </c>
      <c r="AY616" s="59">
        <f t="shared" si="152"/>
        <v>1.0798898071625345</v>
      </c>
      <c r="AZ616" s="59">
        <f>BI616*K36</f>
        <v>19600</v>
      </c>
      <c r="BA616" s="59"/>
      <c r="BB616" s="59"/>
      <c r="BC616" s="59">
        <f>K41*BJ616</f>
        <v>54450</v>
      </c>
      <c r="BD616" s="59"/>
      <c r="BE616" s="59"/>
      <c r="BF616" s="59">
        <f t="shared" si="146"/>
        <v>34850</v>
      </c>
      <c r="BG616" s="60">
        <f>(AY616=AY2099)*AX616</f>
        <v>0</v>
      </c>
      <c r="BH616" s="60">
        <f>(AY616=AY2101)*AX616</f>
        <v>0</v>
      </c>
      <c r="BI616" s="89">
        <v>392</v>
      </c>
      <c r="BJ616" s="89">
        <v>363</v>
      </c>
      <c r="BK616" s="59">
        <f t="shared" si="147"/>
        <v>340149.93795999995</v>
      </c>
      <c r="BL616" s="60">
        <f>(BK616=BK2101)*AX616</f>
        <v>0</v>
      </c>
      <c r="BM616" s="85">
        <f>(BK616=BK2101)*AY616</f>
        <v>0</v>
      </c>
      <c r="BN616" s="85">
        <f t="shared" si="148"/>
        <v>0</v>
      </c>
      <c r="BO616" s="85">
        <f t="shared" si="149"/>
        <v>0</v>
      </c>
      <c r="BP616" s="60">
        <f>(BK616=BK2099)*AX616</f>
        <v>0</v>
      </c>
      <c r="BQ616" s="64">
        <f>(BK616=BK2099)*AY616</f>
        <v>0</v>
      </c>
      <c r="BR616" s="85">
        <f t="shared" si="153"/>
        <v>0</v>
      </c>
      <c r="BS616" s="85">
        <f t="shared" si="154"/>
        <v>0</v>
      </c>
      <c r="BT616" s="59">
        <f>(J19-BI616)*J10</f>
        <v>-167900.00594</v>
      </c>
      <c r="BU616" s="59">
        <f>(J21-BJ616)*J12</f>
        <v>508049.94389999995</v>
      </c>
      <c r="BV616" s="66"/>
      <c r="BW616" s="66"/>
      <c r="BX616" s="67"/>
      <c r="BY616" s="67"/>
      <c r="BZ616" s="67"/>
      <c r="CE616" s="92"/>
      <c r="CF616" s="76"/>
      <c r="CH616" s="67"/>
      <c r="CI616" s="67"/>
      <c r="CJ616" s="67"/>
      <c r="CK616" s="67"/>
      <c r="CL616" s="1"/>
      <c r="CM616" s="1"/>
      <c r="CT616" s="3"/>
      <c r="CU616" s="3"/>
      <c r="CV616" s="3"/>
      <c r="CW616" s="3"/>
      <c r="CX616" s="3"/>
      <c r="CY616" s="3"/>
      <c r="CZ616" s="3"/>
      <c r="DA616" s="3"/>
      <c r="DB616" s="3"/>
      <c r="DC616" s="3"/>
      <c r="DD616" s="3"/>
      <c r="DE616" s="3"/>
      <c r="DF616" s="3"/>
      <c r="DG616" s="3"/>
      <c r="DH616" s="3"/>
      <c r="DI616" s="3"/>
      <c r="DJ616" s="3"/>
      <c r="DK616" s="3"/>
      <c r="DL616" s="3"/>
      <c r="DM616" s="3"/>
      <c r="DN616" s="3"/>
      <c r="DO616" s="3"/>
      <c r="DP616" s="3"/>
      <c r="DQ616" s="3"/>
      <c r="DR616" s="3"/>
      <c r="DS616" s="3"/>
    </row>
    <row r="617" spans="2:123" ht="21" customHeight="1" x14ac:dyDescent="0.25">
      <c r="B617" s="21">
        <f t="shared" si="140"/>
        <v>35492</v>
      </c>
      <c r="C617" s="22">
        <f t="shared" si="141"/>
        <v>1.0960378983634798</v>
      </c>
      <c r="D617" s="23">
        <f t="shared" si="142"/>
        <v>381.75</v>
      </c>
      <c r="E617" s="23">
        <f t="shared" si="143"/>
        <v>348.3</v>
      </c>
      <c r="F617" s="127">
        <f t="shared" si="144"/>
        <v>19087.5</v>
      </c>
      <c r="G617" s="127">
        <f t="shared" si="145"/>
        <v>52245</v>
      </c>
      <c r="H617" s="6"/>
      <c r="I617" s="3"/>
      <c r="J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T617" s="89"/>
      <c r="AU617" s="89"/>
      <c r="AX617" s="125">
        <v>35492</v>
      </c>
      <c r="AY617" s="59">
        <f t="shared" si="152"/>
        <v>1.0960378983634798</v>
      </c>
      <c r="AZ617" s="59">
        <f>BI617*K36</f>
        <v>19087.5</v>
      </c>
      <c r="BA617" s="59"/>
      <c r="BB617" s="59"/>
      <c r="BC617" s="59">
        <f>K41*BJ617</f>
        <v>52245</v>
      </c>
      <c r="BD617" s="59"/>
      <c r="BE617" s="59"/>
      <c r="BF617" s="59">
        <f t="shared" si="146"/>
        <v>33157.5</v>
      </c>
      <c r="BG617" s="60">
        <f>(AY617=AY2099)*AX617</f>
        <v>0</v>
      </c>
      <c r="BH617" s="60">
        <f>(AY617=AY2101)*AX617</f>
        <v>0</v>
      </c>
      <c r="BI617" s="89">
        <v>381.75</v>
      </c>
      <c r="BJ617" s="89">
        <v>348.3</v>
      </c>
      <c r="BK617" s="59">
        <f t="shared" si="147"/>
        <v>341842.43795999995</v>
      </c>
      <c r="BL617" s="60">
        <f>(BK617=BK2101)*AX617</f>
        <v>0</v>
      </c>
      <c r="BM617" s="85">
        <f>(BK617=BK2101)*AY617</f>
        <v>0</v>
      </c>
      <c r="BN617" s="85">
        <f t="shared" si="148"/>
        <v>0</v>
      </c>
      <c r="BO617" s="85">
        <f t="shared" si="149"/>
        <v>0</v>
      </c>
      <c r="BP617" s="60">
        <f>(BK617=BK2099)*AX617</f>
        <v>0</v>
      </c>
      <c r="BQ617" s="64">
        <f>(BK617=BK2099)*AY617</f>
        <v>0</v>
      </c>
      <c r="BR617" s="85">
        <f t="shared" si="153"/>
        <v>0</v>
      </c>
      <c r="BS617" s="85">
        <f t="shared" si="154"/>
        <v>0</v>
      </c>
      <c r="BT617" s="59">
        <f>(J19-BI617)*J10</f>
        <v>-168412.50594</v>
      </c>
      <c r="BU617" s="59">
        <f>(J21-BJ617)*J12</f>
        <v>510254.94389999995</v>
      </c>
      <c r="BV617" s="66"/>
      <c r="BW617" s="66"/>
      <c r="BX617" s="67"/>
      <c r="BY617" s="67"/>
      <c r="BZ617" s="67"/>
      <c r="CE617" s="92"/>
      <c r="CF617" s="76"/>
      <c r="CH617" s="67"/>
      <c r="CI617" s="67"/>
      <c r="CJ617" s="67"/>
      <c r="CK617" s="67"/>
      <c r="CL617" s="1"/>
      <c r="CM617" s="1"/>
      <c r="CT617" s="3"/>
      <c r="CU617" s="3"/>
      <c r="CV617" s="3"/>
      <c r="CW617" s="3"/>
      <c r="CX617" s="3"/>
      <c r="CY617" s="3"/>
      <c r="CZ617" s="3"/>
      <c r="DA617" s="3"/>
      <c r="DB617" s="3"/>
      <c r="DC617" s="3"/>
      <c r="DD617" s="3"/>
      <c r="DE617" s="3"/>
      <c r="DF617" s="3"/>
      <c r="DG617" s="3"/>
      <c r="DH617" s="3"/>
      <c r="DI617" s="3"/>
      <c r="DJ617" s="3"/>
      <c r="DK617" s="3"/>
      <c r="DL617" s="3"/>
      <c r="DM617" s="3"/>
      <c r="DN617" s="3"/>
      <c r="DO617" s="3"/>
      <c r="DP617" s="3"/>
      <c r="DQ617" s="3"/>
      <c r="DR617" s="3"/>
      <c r="DS617" s="3"/>
    </row>
    <row r="618" spans="2:123" ht="21" customHeight="1" x14ac:dyDescent="0.25">
      <c r="B618" s="21">
        <f t="shared" si="140"/>
        <v>35499</v>
      </c>
      <c r="C618" s="22">
        <f t="shared" si="141"/>
        <v>1.0873579545454546</v>
      </c>
      <c r="D618" s="23">
        <f t="shared" si="142"/>
        <v>382.75</v>
      </c>
      <c r="E618" s="23">
        <f t="shared" si="143"/>
        <v>352</v>
      </c>
      <c r="F618" s="127">
        <f t="shared" si="144"/>
        <v>19137.5</v>
      </c>
      <c r="G618" s="127">
        <f t="shared" si="145"/>
        <v>52800</v>
      </c>
      <c r="H618" s="6"/>
      <c r="I618" s="3"/>
      <c r="J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T618" s="89"/>
      <c r="AU618" s="89"/>
      <c r="AX618" s="125">
        <v>35499</v>
      </c>
      <c r="AY618" s="59">
        <f t="shared" si="152"/>
        <v>1.0873579545454546</v>
      </c>
      <c r="AZ618" s="59">
        <f>BI618*K36</f>
        <v>19137.5</v>
      </c>
      <c r="BA618" s="59"/>
      <c r="BB618" s="59"/>
      <c r="BC618" s="59">
        <f>K41*BJ618</f>
        <v>52800</v>
      </c>
      <c r="BD618" s="59"/>
      <c r="BE618" s="59"/>
      <c r="BF618" s="59">
        <f t="shared" si="146"/>
        <v>33662.5</v>
      </c>
      <c r="BG618" s="60">
        <f>(AY618=AY2099)*AX618</f>
        <v>0</v>
      </c>
      <c r="BH618" s="60">
        <f>(AY618=AY2101)*AX618</f>
        <v>0</v>
      </c>
      <c r="BI618" s="89">
        <v>382.75</v>
      </c>
      <c r="BJ618" s="89">
        <v>352</v>
      </c>
      <c r="BK618" s="59">
        <f t="shared" si="147"/>
        <v>341337.43795999995</v>
      </c>
      <c r="BL618" s="60">
        <f>(BK618=BK2101)*AX618</f>
        <v>0</v>
      </c>
      <c r="BM618" s="85">
        <f>(BK618=BK2101)*AY618</f>
        <v>0</v>
      </c>
      <c r="BN618" s="85">
        <f t="shared" si="148"/>
        <v>0</v>
      </c>
      <c r="BO618" s="85">
        <f t="shared" si="149"/>
        <v>0</v>
      </c>
      <c r="BP618" s="60">
        <f>(BK618=BK2099)*AX618</f>
        <v>0</v>
      </c>
      <c r="BQ618" s="64">
        <f>(BK618=BK2099)*AY618</f>
        <v>0</v>
      </c>
      <c r="BR618" s="85">
        <f t="shared" si="153"/>
        <v>0</v>
      </c>
      <c r="BS618" s="85">
        <f t="shared" si="154"/>
        <v>0</v>
      </c>
      <c r="BT618" s="59">
        <f>(J19-BI618)*J10</f>
        <v>-168362.50594</v>
      </c>
      <c r="BU618" s="59">
        <f>(J21-BJ618)*J12</f>
        <v>509699.94389999995</v>
      </c>
      <c r="BV618" s="66"/>
      <c r="BW618" s="66"/>
      <c r="BX618" s="67"/>
      <c r="BY618" s="67"/>
      <c r="BZ618" s="67"/>
      <c r="CE618" s="92"/>
      <c r="CF618" s="76"/>
      <c r="CH618" s="67"/>
      <c r="CI618" s="67"/>
      <c r="CJ618" s="67"/>
      <c r="CK618" s="67"/>
      <c r="CL618" s="1"/>
      <c r="CM618" s="1"/>
      <c r="CT618" s="3"/>
      <c r="CU618" s="3"/>
      <c r="CV618" s="3"/>
      <c r="CW618" s="3"/>
      <c r="CX618" s="3"/>
      <c r="CY618" s="3"/>
      <c r="CZ618" s="3"/>
      <c r="DA618" s="3"/>
      <c r="DB618" s="3"/>
      <c r="DC618" s="3"/>
      <c r="DD618" s="3"/>
      <c r="DE618" s="3"/>
      <c r="DF618" s="3"/>
      <c r="DG618" s="3"/>
      <c r="DH618" s="3"/>
      <c r="DI618" s="3"/>
      <c r="DJ618" s="3"/>
      <c r="DK618" s="3"/>
      <c r="DL618" s="3"/>
      <c r="DM618" s="3"/>
      <c r="DN618" s="3"/>
      <c r="DO618" s="3"/>
      <c r="DP618" s="3"/>
      <c r="DQ618" s="3"/>
      <c r="DR618" s="3"/>
      <c r="DS618" s="3"/>
    </row>
    <row r="619" spans="2:123" ht="21" customHeight="1" x14ac:dyDescent="0.25">
      <c r="B619" s="21">
        <f t="shared" si="140"/>
        <v>35506</v>
      </c>
      <c r="C619" s="22">
        <f t="shared" si="141"/>
        <v>1.0720363017583663</v>
      </c>
      <c r="D619" s="23">
        <f t="shared" si="142"/>
        <v>378</v>
      </c>
      <c r="E619" s="23">
        <f t="shared" si="143"/>
        <v>352.6</v>
      </c>
      <c r="F619" s="127">
        <f t="shared" si="144"/>
        <v>18900</v>
      </c>
      <c r="G619" s="127">
        <f t="shared" si="145"/>
        <v>52890</v>
      </c>
      <c r="H619" s="6"/>
      <c r="I619" s="3"/>
      <c r="J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T619" s="89"/>
      <c r="AU619" s="89"/>
      <c r="AX619" s="125">
        <v>35506</v>
      </c>
      <c r="AY619" s="59">
        <f t="shared" si="152"/>
        <v>1.0720363017583663</v>
      </c>
      <c r="AZ619" s="59">
        <f>BI619*K36</f>
        <v>18900</v>
      </c>
      <c r="BA619" s="59"/>
      <c r="BB619" s="59"/>
      <c r="BC619" s="59">
        <f>K41*BJ619</f>
        <v>52890</v>
      </c>
      <c r="BD619" s="59"/>
      <c r="BE619" s="59"/>
      <c r="BF619" s="59">
        <f t="shared" si="146"/>
        <v>33990</v>
      </c>
      <c r="BG619" s="60">
        <f>(AY619=AY2099)*AX619</f>
        <v>0</v>
      </c>
      <c r="BH619" s="60">
        <f>(AY619=AY2101)*AX619</f>
        <v>0</v>
      </c>
      <c r="BI619" s="89">
        <v>378</v>
      </c>
      <c r="BJ619" s="89">
        <v>352.6</v>
      </c>
      <c r="BK619" s="59">
        <f t="shared" si="147"/>
        <v>341009.93796000001</v>
      </c>
      <c r="BL619" s="60">
        <f>(BK619=BK2101)*AX619</f>
        <v>0</v>
      </c>
      <c r="BM619" s="85">
        <f>(BK619=BK2101)*AY619</f>
        <v>0</v>
      </c>
      <c r="BN619" s="85">
        <f t="shared" si="148"/>
        <v>0</v>
      </c>
      <c r="BO619" s="85">
        <f t="shared" si="149"/>
        <v>0</v>
      </c>
      <c r="BP619" s="60">
        <f>(BK619=BK2099)*AX619</f>
        <v>0</v>
      </c>
      <c r="BQ619" s="64">
        <f>(BK619=BK2099)*AY619</f>
        <v>0</v>
      </c>
      <c r="BR619" s="85">
        <f t="shared" si="153"/>
        <v>0</v>
      </c>
      <c r="BS619" s="85">
        <f t="shared" si="154"/>
        <v>0</v>
      </c>
      <c r="BT619" s="59">
        <f>(J19-BI619)*J10</f>
        <v>-168600.00594</v>
      </c>
      <c r="BU619" s="59">
        <f>(J21-BJ619)*J12</f>
        <v>509609.94390000001</v>
      </c>
      <c r="BV619" s="66"/>
      <c r="BW619" s="66"/>
      <c r="BX619" s="67"/>
      <c r="BY619" s="67"/>
      <c r="BZ619" s="67"/>
      <c r="CE619" s="92"/>
      <c r="CF619" s="76"/>
      <c r="CH619" s="67"/>
      <c r="CI619" s="67"/>
      <c r="CJ619" s="67"/>
      <c r="CK619" s="67"/>
      <c r="CL619" s="1"/>
      <c r="CM619" s="1"/>
      <c r="CT619" s="3"/>
      <c r="CU619" s="3"/>
      <c r="CV619" s="3"/>
      <c r="CW619" s="3"/>
      <c r="CX619" s="3"/>
      <c r="CY619" s="3"/>
      <c r="CZ619" s="3"/>
      <c r="DA619" s="3"/>
      <c r="DB619" s="3"/>
      <c r="DC619" s="3"/>
      <c r="DD619" s="3"/>
      <c r="DE619" s="3"/>
      <c r="DF619" s="3"/>
      <c r="DG619" s="3"/>
      <c r="DH619" s="3"/>
      <c r="DI619" s="3"/>
      <c r="DJ619" s="3"/>
      <c r="DK619" s="3"/>
      <c r="DL619" s="3"/>
      <c r="DM619" s="3"/>
      <c r="DN619" s="3"/>
      <c r="DO619" s="3"/>
      <c r="DP619" s="3"/>
      <c r="DQ619" s="3"/>
      <c r="DR619" s="3"/>
      <c r="DS619" s="3"/>
    </row>
    <row r="620" spans="2:123" ht="21" customHeight="1" x14ac:dyDescent="0.25">
      <c r="B620" s="21">
        <f t="shared" si="140"/>
        <v>35513</v>
      </c>
      <c r="C620" s="22">
        <f t="shared" si="141"/>
        <v>1.0695876288659794</v>
      </c>
      <c r="D620" s="23">
        <f t="shared" si="142"/>
        <v>373.5</v>
      </c>
      <c r="E620" s="23">
        <f t="shared" si="143"/>
        <v>349.2</v>
      </c>
      <c r="F620" s="127">
        <f t="shared" si="144"/>
        <v>18675</v>
      </c>
      <c r="G620" s="127">
        <f t="shared" si="145"/>
        <v>52380</v>
      </c>
      <c r="H620" s="6"/>
      <c r="I620" s="3"/>
      <c r="J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T620" s="89"/>
      <c r="AU620" s="89"/>
      <c r="AX620" s="125">
        <v>35513</v>
      </c>
      <c r="AY620" s="59">
        <f t="shared" si="152"/>
        <v>1.0695876288659794</v>
      </c>
      <c r="AZ620" s="59">
        <f>BI620*K36</f>
        <v>18675</v>
      </c>
      <c r="BA620" s="59"/>
      <c r="BB620" s="59"/>
      <c r="BC620" s="59">
        <f>K41*BJ620</f>
        <v>52380</v>
      </c>
      <c r="BD620" s="59"/>
      <c r="BE620" s="59"/>
      <c r="BF620" s="59">
        <f t="shared" si="146"/>
        <v>33705</v>
      </c>
      <c r="BG620" s="60">
        <f>(AY620=AY2099)*AX620</f>
        <v>0</v>
      </c>
      <c r="BH620" s="60">
        <f>(AY620=AY2101)*AX620</f>
        <v>0</v>
      </c>
      <c r="BI620" s="89">
        <v>373.5</v>
      </c>
      <c r="BJ620" s="89">
        <v>349.2</v>
      </c>
      <c r="BK620" s="59">
        <f t="shared" si="147"/>
        <v>341294.93796000001</v>
      </c>
      <c r="BL620" s="60">
        <f>(BK620=BK2101)*AX620</f>
        <v>0</v>
      </c>
      <c r="BM620" s="85">
        <f>(BK620=BK2101)*AY620</f>
        <v>0</v>
      </c>
      <c r="BN620" s="85">
        <f t="shared" si="148"/>
        <v>0</v>
      </c>
      <c r="BO620" s="85">
        <f t="shared" si="149"/>
        <v>0</v>
      </c>
      <c r="BP620" s="60">
        <f>(BK620=BK2099)*AX620</f>
        <v>0</v>
      </c>
      <c r="BQ620" s="64">
        <f>(BK620=BK2099)*AY620</f>
        <v>0</v>
      </c>
      <c r="BR620" s="85">
        <f t="shared" si="153"/>
        <v>0</v>
      </c>
      <c r="BS620" s="85">
        <f t="shared" si="154"/>
        <v>0</v>
      </c>
      <c r="BT620" s="59">
        <f>(J19-BI620)*J10</f>
        <v>-168825.00594</v>
      </c>
      <c r="BU620" s="59">
        <f>(J21-BJ620)*J12</f>
        <v>510119.94390000001</v>
      </c>
      <c r="BV620" s="66"/>
      <c r="BW620" s="66"/>
      <c r="BX620" s="67"/>
      <c r="BY620" s="67"/>
      <c r="BZ620" s="67"/>
      <c r="CE620" s="92"/>
      <c r="CF620" s="76"/>
      <c r="CH620" s="67"/>
      <c r="CI620" s="67"/>
      <c r="CJ620" s="67"/>
      <c r="CK620" s="67"/>
      <c r="CL620" s="1"/>
      <c r="CM620" s="1"/>
      <c r="CT620" s="3"/>
      <c r="CU620" s="3"/>
      <c r="CV620" s="3"/>
      <c r="CW620" s="3"/>
      <c r="CX620" s="3"/>
      <c r="CY620" s="3"/>
      <c r="CZ620" s="3"/>
      <c r="DA620" s="3"/>
      <c r="DB620" s="3"/>
      <c r="DC620" s="3"/>
      <c r="DD620" s="3"/>
      <c r="DE620" s="3"/>
      <c r="DF620" s="3"/>
      <c r="DG620" s="3"/>
      <c r="DH620" s="3"/>
      <c r="DI620" s="3"/>
      <c r="DJ620" s="3"/>
      <c r="DK620" s="3"/>
      <c r="DL620" s="3"/>
      <c r="DM620" s="3"/>
      <c r="DN620" s="3"/>
      <c r="DO620" s="3"/>
      <c r="DP620" s="3"/>
      <c r="DQ620" s="3"/>
      <c r="DR620" s="3"/>
      <c r="DS620" s="3"/>
    </row>
    <row r="621" spans="2:123" ht="21" customHeight="1" x14ac:dyDescent="0.25">
      <c r="B621" s="21">
        <f t="shared" si="140"/>
        <v>35520</v>
      </c>
      <c r="C621" s="22">
        <f t="shared" si="141"/>
        <v>1.0444763271162123</v>
      </c>
      <c r="D621" s="23">
        <f t="shared" si="142"/>
        <v>364</v>
      </c>
      <c r="E621" s="23">
        <f t="shared" si="143"/>
        <v>348.5</v>
      </c>
      <c r="F621" s="127">
        <f t="shared" si="144"/>
        <v>18200</v>
      </c>
      <c r="G621" s="127">
        <f t="shared" si="145"/>
        <v>52275</v>
      </c>
      <c r="H621" s="6"/>
      <c r="I621" s="3"/>
      <c r="J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T621" s="89"/>
      <c r="AU621" s="89"/>
      <c r="AX621" s="125">
        <v>35520</v>
      </c>
      <c r="AY621" s="59">
        <f t="shared" si="152"/>
        <v>1.0444763271162123</v>
      </c>
      <c r="AZ621" s="59">
        <f>BI621*K36</f>
        <v>18200</v>
      </c>
      <c r="BA621" s="59"/>
      <c r="BB621" s="59"/>
      <c r="BC621" s="59">
        <f>K41*BJ621</f>
        <v>52275</v>
      </c>
      <c r="BD621" s="59"/>
      <c r="BE621" s="59"/>
      <c r="BF621" s="59">
        <f t="shared" si="146"/>
        <v>34075</v>
      </c>
      <c r="BG621" s="60">
        <f>(AY621=AY2099)*AX621</f>
        <v>0</v>
      </c>
      <c r="BH621" s="60">
        <f>(AY621=AY2101)*AX621</f>
        <v>0</v>
      </c>
      <c r="BI621" s="89">
        <v>364</v>
      </c>
      <c r="BJ621" s="89">
        <v>348.5</v>
      </c>
      <c r="BK621" s="59">
        <f t="shared" si="147"/>
        <v>340924.93795999995</v>
      </c>
      <c r="BL621" s="60">
        <f>(BK621=BK2101)*AX621</f>
        <v>0</v>
      </c>
      <c r="BM621" s="85">
        <f>(BK621=BK2101)*AY621</f>
        <v>0</v>
      </c>
      <c r="BN621" s="85">
        <f t="shared" si="148"/>
        <v>0</v>
      </c>
      <c r="BO621" s="85">
        <f t="shared" si="149"/>
        <v>0</v>
      </c>
      <c r="BP621" s="60">
        <f>(BK621=BK2099)*AX621</f>
        <v>0</v>
      </c>
      <c r="BQ621" s="64">
        <f>(BK621=BK2099)*AY621</f>
        <v>0</v>
      </c>
      <c r="BR621" s="85">
        <f t="shared" si="153"/>
        <v>0</v>
      </c>
      <c r="BS621" s="85">
        <f t="shared" si="154"/>
        <v>0</v>
      </c>
      <c r="BT621" s="59">
        <f>(J19-BI621)*J10</f>
        <v>-169300.00594</v>
      </c>
      <c r="BU621" s="59">
        <f>(J21-BJ621)*J12</f>
        <v>510224.94389999995</v>
      </c>
      <c r="BV621" s="66"/>
      <c r="BW621" s="66"/>
      <c r="BX621" s="67"/>
      <c r="BY621" s="67"/>
      <c r="BZ621" s="67"/>
      <c r="CE621" s="92"/>
      <c r="CF621" s="76"/>
      <c r="CH621" s="67"/>
      <c r="CI621" s="67"/>
      <c r="CJ621" s="67"/>
      <c r="CK621" s="67"/>
      <c r="CL621" s="1"/>
      <c r="CM621" s="1"/>
      <c r="CT621" s="3"/>
      <c r="CU621" s="3"/>
      <c r="CV621" s="3"/>
      <c r="CW621" s="3"/>
      <c r="CX621" s="3"/>
      <c r="CY621" s="3"/>
      <c r="CZ621" s="3"/>
      <c r="DA621" s="3"/>
      <c r="DB621" s="3"/>
      <c r="DC621" s="3"/>
      <c r="DD621" s="3"/>
      <c r="DE621" s="3"/>
      <c r="DF621" s="3"/>
      <c r="DG621" s="3"/>
      <c r="DH621" s="3"/>
      <c r="DI621" s="3"/>
      <c r="DJ621" s="3"/>
      <c r="DK621" s="3"/>
      <c r="DL621" s="3"/>
      <c r="DM621" s="3"/>
      <c r="DN621" s="3"/>
      <c r="DO621" s="3"/>
      <c r="DP621" s="3"/>
      <c r="DQ621" s="3"/>
      <c r="DR621" s="3"/>
      <c r="DS621" s="3"/>
    </row>
    <row r="622" spans="2:123" ht="21" customHeight="1" x14ac:dyDescent="0.25">
      <c r="B622" s="21">
        <f t="shared" si="140"/>
        <v>35527</v>
      </c>
      <c r="C622" s="22">
        <f t="shared" si="141"/>
        <v>1.0718407386035775</v>
      </c>
      <c r="D622" s="23">
        <f t="shared" si="142"/>
        <v>371.5</v>
      </c>
      <c r="E622" s="23">
        <f t="shared" si="143"/>
        <v>346.6</v>
      </c>
      <c r="F622" s="127">
        <f t="shared" si="144"/>
        <v>18575</v>
      </c>
      <c r="G622" s="127">
        <f t="shared" si="145"/>
        <v>51990</v>
      </c>
      <c r="H622" s="6"/>
      <c r="I622" s="3"/>
      <c r="J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T622" s="89"/>
      <c r="AU622" s="89"/>
      <c r="AX622" s="125">
        <v>35527</v>
      </c>
      <c r="AY622" s="59">
        <f t="shared" si="152"/>
        <v>1.0718407386035775</v>
      </c>
      <c r="AZ622" s="59">
        <f>BI622*K36</f>
        <v>18575</v>
      </c>
      <c r="BA622" s="59"/>
      <c r="BB622" s="59"/>
      <c r="BC622" s="59">
        <f>K41*BJ622</f>
        <v>51990</v>
      </c>
      <c r="BD622" s="59"/>
      <c r="BE622" s="59"/>
      <c r="BF622" s="59">
        <f t="shared" si="146"/>
        <v>33415</v>
      </c>
      <c r="BG622" s="60">
        <f>(AY622=AY2099)*AX622</f>
        <v>0</v>
      </c>
      <c r="BH622" s="60">
        <f>(AY622=AY2101)*AX622</f>
        <v>0</v>
      </c>
      <c r="BI622" s="89">
        <v>371.5</v>
      </c>
      <c r="BJ622" s="89">
        <v>346.6</v>
      </c>
      <c r="BK622" s="59">
        <f t="shared" si="147"/>
        <v>341584.93796000001</v>
      </c>
      <c r="BL622" s="60">
        <f>(BK622=BK2101)*AX622</f>
        <v>0</v>
      </c>
      <c r="BM622" s="85">
        <f>(BK622=BK2101)*AY622</f>
        <v>0</v>
      </c>
      <c r="BN622" s="85">
        <f t="shared" si="148"/>
        <v>0</v>
      </c>
      <c r="BO622" s="85">
        <f t="shared" si="149"/>
        <v>0</v>
      </c>
      <c r="BP622" s="60">
        <f>(BK622=BK2099)*AX622</f>
        <v>0</v>
      </c>
      <c r="BQ622" s="64">
        <f>(BK622=BK2099)*AY622</f>
        <v>0</v>
      </c>
      <c r="BR622" s="85">
        <f t="shared" si="153"/>
        <v>0</v>
      </c>
      <c r="BS622" s="85">
        <f t="shared" si="154"/>
        <v>0</v>
      </c>
      <c r="BT622" s="59">
        <f>(J19-BI622)*J10</f>
        <v>-168925.00594</v>
      </c>
      <c r="BU622" s="59">
        <f>(J21-BJ622)*J12</f>
        <v>510509.94390000001</v>
      </c>
      <c r="BV622" s="66"/>
      <c r="BW622" s="66"/>
      <c r="BX622" s="67"/>
      <c r="BY622" s="67"/>
      <c r="BZ622" s="67"/>
      <c r="CE622" s="92"/>
      <c r="CF622" s="76"/>
      <c r="CH622" s="67"/>
      <c r="CI622" s="67"/>
      <c r="CJ622" s="67"/>
      <c r="CK622" s="67"/>
      <c r="CL622" s="1"/>
      <c r="CM622" s="1"/>
      <c r="CT622" s="3"/>
      <c r="CU622" s="3"/>
      <c r="CV622" s="3"/>
      <c r="CW622" s="3"/>
      <c r="CX622" s="3"/>
      <c r="CY622" s="3"/>
      <c r="CZ622" s="3"/>
      <c r="DA622" s="3"/>
      <c r="DB622" s="3"/>
      <c r="DC622" s="3"/>
      <c r="DD622" s="3"/>
      <c r="DE622" s="3"/>
      <c r="DF622" s="3"/>
      <c r="DG622" s="3"/>
      <c r="DH622" s="3"/>
      <c r="DI622" s="3"/>
      <c r="DJ622" s="3"/>
      <c r="DK622" s="3"/>
      <c r="DL622" s="3"/>
      <c r="DM622" s="3"/>
      <c r="DN622" s="3"/>
      <c r="DO622" s="3"/>
      <c r="DP622" s="3"/>
      <c r="DQ622" s="3"/>
      <c r="DR622" s="3"/>
      <c r="DS622" s="3"/>
    </row>
    <row r="623" spans="2:123" ht="21" customHeight="1" x14ac:dyDescent="0.25">
      <c r="B623" s="21">
        <f t="shared" si="140"/>
        <v>35534</v>
      </c>
      <c r="C623" s="22">
        <f t="shared" si="141"/>
        <v>1.1049237983587339</v>
      </c>
      <c r="D623" s="23">
        <f t="shared" si="142"/>
        <v>377</v>
      </c>
      <c r="E623" s="23">
        <f t="shared" si="143"/>
        <v>341.2</v>
      </c>
      <c r="F623" s="127">
        <f t="shared" si="144"/>
        <v>18850</v>
      </c>
      <c r="G623" s="127">
        <f t="shared" si="145"/>
        <v>51180</v>
      </c>
      <c r="H623" s="6"/>
      <c r="I623" s="3"/>
      <c r="J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T623" s="89"/>
      <c r="AU623" s="89"/>
      <c r="AX623" s="125">
        <v>35534</v>
      </c>
      <c r="AY623" s="59">
        <f t="shared" si="152"/>
        <v>1.1049237983587339</v>
      </c>
      <c r="AZ623" s="59">
        <f>BI623*K36</f>
        <v>18850</v>
      </c>
      <c r="BA623" s="59"/>
      <c r="BB623" s="59"/>
      <c r="BC623" s="59">
        <f>K41*BJ623</f>
        <v>51180</v>
      </c>
      <c r="BD623" s="59"/>
      <c r="BE623" s="59"/>
      <c r="BF623" s="59">
        <f t="shared" si="146"/>
        <v>32330</v>
      </c>
      <c r="BG623" s="60">
        <f>(AY623=AY2099)*AX623</f>
        <v>0</v>
      </c>
      <c r="BH623" s="60">
        <f>(AY623=AY2101)*AX623</f>
        <v>0</v>
      </c>
      <c r="BI623" s="89">
        <v>377</v>
      </c>
      <c r="BJ623" s="89">
        <v>341.2</v>
      </c>
      <c r="BK623" s="59">
        <f t="shared" si="147"/>
        <v>342669.93796000001</v>
      </c>
      <c r="BL623" s="60">
        <f>(BK623=BK2101)*AX623</f>
        <v>0</v>
      </c>
      <c r="BM623" s="85">
        <f>(BK623=BK2101)*AY623</f>
        <v>0</v>
      </c>
      <c r="BN623" s="85">
        <f t="shared" si="148"/>
        <v>0</v>
      </c>
      <c r="BO623" s="85">
        <f t="shared" si="149"/>
        <v>0</v>
      </c>
      <c r="BP623" s="60">
        <f>(BK623=BK2099)*AX623</f>
        <v>0</v>
      </c>
      <c r="BQ623" s="64">
        <f>(BK623=BK2099)*AY623</f>
        <v>0</v>
      </c>
      <c r="BR623" s="85">
        <f t="shared" si="153"/>
        <v>0</v>
      </c>
      <c r="BS623" s="85">
        <f t="shared" si="154"/>
        <v>0</v>
      </c>
      <c r="BT623" s="59">
        <f>(J19-BI623)*J10</f>
        <v>-168650.00594</v>
      </c>
      <c r="BU623" s="59">
        <f>(J21-BJ623)*J12</f>
        <v>511319.94390000001</v>
      </c>
      <c r="BV623" s="66"/>
      <c r="BW623" s="66"/>
      <c r="BX623" s="67"/>
      <c r="BY623" s="67"/>
      <c r="BZ623" s="67"/>
      <c r="CE623" s="92"/>
      <c r="CF623" s="76"/>
      <c r="CH623" s="67"/>
      <c r="CI623" s="67"/>
      <c r="CJ623" s="67"/>
      <c r="CK623" s="67"/>
      <c r="CL623" s="1"/>
      <c r="CM623" s="1"/>
      <c r="CT623" s="3"/>
      <c r="CU623" s="3"/>
      <c r="CV623" s="3"/>
      <c r="CW623" s="3"/>
      <c r="CX623" s="3"/>
      <c r="CY623" s="3"/>
      <c r="CZ623" s="3"/>
      <c r="DA623" s="3"/>
      <c r="DB623" s="3"/>
      <c r="DC623" s="3"/>
      <c r="DD623" s="3"/>
      <c r="DE623" s="3"/>
      <c r="DF623" s="3"/>
      <c r="DG623" s="3"/>
      <c r="DH623" s="3"/>
      <c r="DI623" s="3"/>
      <c r="DJ623" s="3"/>
      <c r="DK623" s="3"/>
      <c r="DL623" s="3"/>
      <c r="DM623" s="3"/>
      <c r="DN623" s="3"/>
      <c r="DO623" s="3"/>
      <c r="DP623" s="3"/>
      <c r="DQ623" s="3"/>
      <c r="DR623" s="3"/>
      <c r="DS623" s="3"/>
    </row>
    <row r="624" spans="2:123" ht="21" customHeight="1" x14ac:dyDescent="0.25">
      <c r="B624" s="21">
        <f t="shared" si="140"/>
        <v>35541</v>
      </c>
      <c r="C624" s="22">
        <f t="shared" si="141"/>
        <v>1.109242468558058</v>
      </c>
      <c r="D624" s="23">
        <f t="shared" si="142"/>
        <v>379.25</v>
      </c>
      <c r="E624" s="23">
        <f t="shared" si="143"/>
        <v>341.9</v>
      </c>
      <c r="F624" s="127">
        <f t="shared" si="144"/>
        <v>18962.5</v>
      </c>
      <c r="G624" s="127">
        <f t="shared" si="145"/>
        <v>51285</v>
      </c>
      <c r="H624" s="6"/>
      <c r="I624" s="3"/>
      <c r="J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T624" s="89"/>
      <c r="AU624" s="89"/>
      <c r="AX624" s="125">
        <v>35541</v>
      </c>
      <c r="AY624" s="59">
        <f t="shared" si="152"/>
        <v>1.109242468558058</v>
      </c>
      <c r="AZ624" s="59">
        <f>BI624*K36</f>
        <v>18962.5</v>
      </c>
      <c r="BA624" s="59"/>
      <c r="BB624" s="59"/>
      <c r="BC624" s="59">
        <f>K41*BJ624</f>
        <v>51285</v>
      </c>
      <c r="BD624" s="59"/>
      <c r="BE624" s="59"/>
      <c r="BF624" s="59">
        <f t="shared" si="146"/>
        <v>32322.5</v>
      </c>
      <c r="BG624" s="60">
        <f>(AY624=AY2099)*AX624</f>
        <v>0</v>
      </c>
      <c r="BH624" s="60">
        <f>(AY624=AY2101)*AX624</f>
        <v>0</v>
      </c>
      <c r="BI624" s="89">
        <v>379.25</v>
      </c>
      <c r="BJ624" s="89">
        <v>341.9</v>
      </c>
      <c r="BK624" s="59">
        <f t="shared" si="147"/>
        <v>342677.43795999995</v>
      </c>
      <c r="BL624" s="60">
        <f>(BK624=BK2101)*AX624</f>
        <v>0</v>
      </c>
      <c r="BM624" s="85">
        <f>(BK624=BK2101)*AY624</f>
        <v>0</v>
      </c>
      <c r="BN624" s="85">
        <f t="shared" si="148"/>
        <v>0</v>
      </c>
      <c r="BO624" s="85">
        <f t="shared" si="149"/>
        <v>0</v>
      </c>
      <c r="BP624" s="60">
        <f>(BK624=BK2099)*AX624</f>
        <v>0</v>
      </c>
      <c r="BQ624" s="64">
        <f>(BK624=BK2099)*AY624</f>
        <v>0</v>
      </c>
      <c r="BR624" s="85">
        <f t="shared" si="153"/>
        <v>0</v>
      </c>
      <c r="BS624" s="85">
        <f t="shared" si="154"/>
        <v>0</v>
      </c>
      <c r="BT624" s="59">
        <f>(J19-BI624)*J10</f>
        <v>-168537.50594</v>
      </c>
      <c r="BU624" s="59">
        <f>(J21-BJ624)*J12</f>
        <v>511214.94389999995</v>
      </c>
      <c r="BV624" s="66"/>
      <c r="BW624" s="66"/>
      <c r="BX624" s="67"/>
      <c r="BY624" s="67"/>
      <c r="BZ624" s="67"/>
      <c r="CE624" s="92"/>
      <c r="CF624" s="76"/>
      <c r="CH624" s="67"/>
      <c r="CI624" s="67"/>
      <c r="CJ624" s="67"/>
      <c r="CK624" s="67"/>
      <c r="CL624" s="1"/>
      <c r="CM624" s="1"/>
      <c r="CT624" s="3"/>
      <c r="CU624" s="3"/>
      <c r="CV624" s="3"/>
      <c r="CW624" s="3"/>
      <c r="CX624" s="3"/>
      <c r="CY624" s="3"/>
      <c r="CZ624" s="3"/>
      <c r="DA624" s="3"/>
      <c r="DB624" s="3"/>
      <c r="DC624" s="3"/>
      <c r="DD624" s="3"/>
      <c r="DE624" s="3"/>
      <c r="DF624" s="3"/>
      <c r="DG624" s="3"/>
      <c r="DH624" s="3"/>
      <c r="DI624" s="3"/>
      <c r="DJ624" s="3"/>
      <c r="DK624" s="3"/>
      <c r="DL624" s="3"/>
      <c r="DM624" s="3"/>
      <c r="DN624" s="3"/>
      <c r="DO624" s="3"/>
      <c r="DP624" s="3"/>
      <c r="DQ624" s="3"/>
      <c r="DR624" s="3"/>
      <c r="DS624" s="3"/>
    </row>
    <row r="625" spans="2:123" ht="21" customHeight="1" x14ac:dyDescent="0.25">
      <c r="B625" s="21">
        <f t="shared" si="140"/>
        <v>35548</v>
      </c>
      <c r="C625" s="22">
        <f t="shared" si="141"/>
        <v>1.0987636149543716</v>
      </c>
      <c r="D625" s="23">
        <f t="shared" si="142"/>
        <v>373.25</v>
      </c>
      <c r="E625" s="23">
        <f t="shared" si="143"/>
        <v>339.7</v>
      </c>
      <c r="F625" s="127">
        <f t="shared" si="144"/>
        <v>18662.5</v>
      </c>
      <c r="G625" s="127">
        <f t="shared" si="145"/>
        <v>50955</v>
      </c>
      <c r="H625" s="6"/>
      <c r="I625" s="3"/>
      <c r="J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T625" s="89"/>
      <c r="AU625" s="89"/>
      <c r="AX625" s="125">
        <v>35548</v>
      </c>
      <c r="AY625" s="59">
        <f t="shared" si="152"/>
        <v>1.0987636149543716</v>
      </c>
      <c r="AZ625" s="59">
        <f>BI625*K36</f>
        <v>18662.5</v>
      </c>
      <c r="BA625" s="59"/>
      <c r="BB625" s="59"/>
      <c r="BC625" s="59">
        <f>K41*BJ625</f>
        <v>50955</v>
      </c>
      <c r="BD625" s="59"/>
      <c r="BE625" s="59"/>
      <c r="BF625" s="59">
        <f t="shared" si="146"/>
        <v>32292.5</v>
      </c>
      <c r="BG625" s="60">
        <f>(AY625=AY2099)*AX625</f>
        <v>0</v>
      </c>
      <c r="BH625" s="60">
        <f>(AY625=AY2101)*AX625</f>
        <v>0</v>
      </c>
      <c r="BI625" s="89">
        <v>373.25</v>
      </c>
      <c r="BJ625" s="89">
        <v>339.7</v>
      </c>
      <c r="BK625" s="59">
        <f t="shared" si="147"/>
        <v>342707.43796000001</v>
      </c>
      <c r="BL625" s="60">
        <f>(BK625=BK2101)*AX625</f>
        <v>0</v>
      </c>
      <c r="BM625" s="85">
        <f>(BK625=BK2101)*AY625</f>
        <v>0</v>
      </c>
      <c r="BN625" s="85">
        <f t="shared" si="148"/>
        <v>0</v>
      </c>
      <c r="BO625" s="85">
        <f t="shared" si="149"/>
        <v>0</v>
      </c>
      <c r="BP625" s="60">
        <f>(BK625=BK2099)*AX625</f>
        <v>0</v>
      </c>
      <c r="BQ625" s="64">
        <f>(BK625=BK2099)*AY625</f>
        <v>0</v>
      </c>
      <c r="BR625" s="85">
        <f t="shared" si="153"/>
        <v>0</v>
      </c>
      <c r="BS625" s="85">
        <f t="shared" si="154"/>
        <v>0</v>
      </c>
      <c r="BT625" s="59">
        <f>(J19-BI625)*J10</f>
        <v>-168837.50594</v>
      </c>
      <c r="BU625" s="59">
        <f>(J21-BJ625)*J12</f>
        <v>511544.94390000001</v>
      </c>
      <c r="BV625" s="66"/>
      <c r="BW625" s="66"/>
      <c r="BX625" s="67"/>
      <c r="BY625" s="67"/>
      <c r="BZ625" s="67"/>
      <c r="CE625" s="92"/>
      <c r="CF625" s="76"/>
      <c r="CH625" s="67"/>
      <c r="CI625" s="67"/>
      <c r="CJ625" s="67"/>
      <c r="CK625" s="67"/>
      <c r="CL625" s="1"/>
      <c r="CM625" s="1"/>
      <c r="CT625" s="3"/>
      <c r="CU625" s="3"/>
      <c r="CV625" s="3"/>
      <c r="CW625" s="3"/>
      <c r="CX625" s="3"/>
      <c r="CY625" s="3"/>
      <c r="CZ625" s="3"/>
      <c r="DA625" s="3"/>
      <c r="DB625" s="3"/>
      <c r="DC625" s="3"/>
      <c r="DD625" s="3"/>
      <c r="DE625" s="3"/>
      <c r="DF625" s="3"/>
      <c r="DG625" s="3"/>
      <c r="DH625" s="3"/>
      <c r="DI625" s="3"/>
      <c r="DJ625" s="3"/>
      <c r="DK625" s="3"/>
      <c r="DL625" s="3"/>
      <c r="DM625" s="3"/>
      <c r="DN625" s="3"/>
      <c r="DO625" s="3"/>
      <c r="DP625" s="3"/>
      <c r="DQ625" s="3"/>
      <c r="DR625" s="3"/>
      <c r="DS625" s="3"/>
    </row>
    <row r="626" spans="2:123" ht="21" customHeight="1" x14ac:dyDescent="0.25">
      <c r="B626" s="21">
        <f t="shared" si="140"/>
        <v>35555</v>
      </c>
      <c r="C626" s="22">
        <f t="shared" si="141"/>
        <v>1.1026451983898793</v>
      </c>
      <c r="D626" s="23">
        <f t="shared" si="142"/>
        <v>383.5</v>
      </c>
      <c r="E626" s="23">
        <f t="shared" si="143"/>
        <v>347.8</v>
      </c>
      <c r="F626" s="127">
        <f t="shared" si="144"/>
        <v>19175</v>
      </c>
      <c r="G626" s="127">
        <f t="shared" si="145"/>
        <v>52170</v>
      </c>
      <c r="H626" s="6"/>
      <c r="I626" s="3"/>
      <c r="J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T626" s="89"/>
      <c r="AU626" s="89"/>
      <c r="AX626" s="125">
        <v>35555</v>
      </c>
      <c r="AY626" s="59">
        <f t="shared" si="152"/>
        <v>1.1026451983898793</v>
      </c>
      <c r="AZ626" s="59">
        <f>BI626*K36</f>
        <v>19175</v>
      </c>
      <c r="BA626" s="59"/>
      <c r="BB626" s="59"/>
      <c r="BC626" s="59">
        <f>K41*BJ626</f>
        <v>52170</v>
      </c>
      <c r="BD626" s="59"/>
      <c r="BE626" s="59"/>
      <c r="BF626" s="59">
        <f t="shared" si="146"/>
        <v>32995</v>
      </c>
      <c r="BG626" s="60">
        <f>(AY626=AY2099)*AX626</f>
        <v>0</v>
      </c>
      <c r="BH626" s="60">
        <f>(AY626=AY2101)*AX626</f>
        <v>0</v>
      </c>
      <c r="BI626" s="89">
        <v>383.5</v>
      </c>
      <c r="BJ626" s="89">
        <v>347.8</v>
      </c>
      <c r="BK626" s="59">
        <f t="shared" si="147"/>
        <v>342004.93795999995</v>
      </c>
      <c r="BL626" s="60">
        <f>(BK626=BK2101)*AX626</f>
        <v>0</v>
      </c>
      <c r="BM626" s="85">
        <f>(BK626=BK2101)*AY626</f>
        <v>0</v>
      </c>
      <c r="BN626" s="85">
        <f t="shared" si="148"/>
        <v>0</v>
      </c>
      <c r="BO626" s="85">
        <f t="shared" si="149"/>
        <v>0</v>
      </c>
      <c r="BP626" s="60">
        <f>(BK626=BK2099)*AX626</f>
        <v>0</v>
      </c>
      <c r="BQ626" s="64">
        <f>(BK626=BK2099)*AY626</f>
        <v>0</v>
      </c>
      <c r="BR626" s="85">
        <f t="shared" si="153"/>
        <v>0</v>
      </c>
      <c r="BS626" s="85">
        <f t="shared" si="154"/>
        <v>0</v>
      </c>
      <c r="BT626" s="59">
        <f>(J19-BI626)*J10</f>
        <v>-168325.00594</v>
      </c>
      <c r="BU626" s="59">
        <f>(J21-BJ626)*J12</f>
        <v>510329.94389999995</v>
      </c>
      <c r="BV626" s="66"/>
      <c r="BW626" s="66"/>
      <c r="BX626" s="67"/>
      <c r="BY626" s="67"/>
      <c r="BZ626" s="67"/>
      <c r="CE626" s="92"/>
      <c r="CF626" s="76"/>
      <c r="CH626" s="67"/>
      <c r="CI626" s="67"/>
      <c r="CJ626" s="67"/>
      <c r="CK626" s="67"/>
      <c r="CL626" s="1"/>
      <c r="CM626" s="1"/>
      <c r="CT626" s="3"/>
      <c r="CU626" s="3"/>
      <c r="CV626" s="3"/>
      <c r="CW626" s="3"/>
      <c r="CX626" s="3"/>
      <c r="CY626" s="3"/>
      <c r="CZ626" s="3"/>
      <c r="DA626" s="3"/>
      <c r="DB626" s="3"/>
      <c r="DC626" s="3"/>
      <c r="DD626" s="3"/>
      <c r="DE626" s="3"/>
      <c r="DF626" s="3"/>
      <c r="DG626" s="3"/>
      <c r="DH626" s="3"/>
      <c r="DI626" s="3"/>
      <c r="DJ626" s="3"/>
      <c r="DK626" s="3"/>
      <c r="DL626" s="3"/>
      <c r="DM626" s="3"/>
      <c r="DN626" s="3"/>
      <c r="DO626" s="3"/>
      <c r="DP626" s="3"/>
      <c r="DQ626" s="3"/>
      <c r="DR626" s="3"/>
      <c r="DS626" s="3"/>
    </row>
    <row r="627" spans="2:123" ht="21" customHeight="1" x14ac:dyDescent="0.25">
      <c r="B627" s="21">
        <f t="shared" si="140"/>
        <v>35562</v>
      </c>
      <c r="C627" s="22">
        <f t="shared" si="141"/>
        <v>1.1409249563699826</v>
      </c>
      <c r="D627" s="23">
        <f t="shared" si="142"/>
        <v>392.25</v>
      </c>
      <c r="E627" s="23">
        <f t="shared" si="143"/>
        <v>343.8</v>
      </c>
      <c r="F627" s="127">
        <f t="shared" si="144"/>
        <v>19612.5</v>
      </c>
      <c r="G627" s="127">
        <f t="shared" si="145"/>
        <v>51570</v>
      </c>
      <c r="H627" s="6"/>
      <c r="I627" s="3"/>
      <c r="J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T627" s="89"/>
      <c r="AU627" s="89"/>
      <c r="AX627" s="125">
        <v>35562</v>
      </c>
      <c r="AY627" s="59">
        <f t="shared" si="152"/>
        <v>1.1409249563699826</v>
      </c>
      <c r="AZ627" s="59">
        <f>BI627*K36</f>
        <v>19612.5</v>
      </c>
      <c r="BA627" s="59"/>
      <c r="BB627" s="59"/>
      <c r="BC627" s="59">
        <f>K41*BJ627</f>
        <v>51570</v>
      </c>
      <c r="BD627" s="59"/>
      <c r="BE627" s="59"/>
      <c r="BF627" s="59">
        <f t="shared" si="146"/>
        <v>31957.5</v>
      </c>
      <c r="BG627" s="60">
        <f>(AY627=AY2099)*AX627</f>
        <v>0</v>
      </c>
      <c r="BH627" s="60">
        <f>(AY627=AY2101)*AX627</f>
        <v>0</v>
      </c>
      <c r="BI627" s="89">
        <v>392.25</v>
      </c>
      <c r="BJ627" s="89">
        <v>343.8</v>
      </c>
      <c r="BK627" s="59">
        <f t="shared" si="147"/>
        <v>343042.43795999995</v>
      </c>
      <c r="BL627" s="60">
        <f>(BK627=BK2101)*AX627</f>
        <v>0</v>
      </c>
      <c r="BM627" s="85">
        <f>(BK627=BK2101)*AY627</f>
        <v>0</v>
      </c>
      <c r="BN627" s="85">
        <f t="shared" si="148"/>
        <v>0</v>
      </c>
      <c r="BO627" s="85">
        <f t="shared" si="149"/>
        <v>0</v>
      </c>
      <c r="BP627" s="60">
        <f>(BK627=BK2099)*AX627</f>
        <v>0</v>
      </c>
      <c r="BQ627" s="64">
        <f>(BK627=BK2099)*AY627</f>
        <v>0</v>
      </c>
      <c r="BR627" s="85">
        <f t="shared" si="153"/>
        <v>0</v>
      </c>
      <c r="BS627" s="85">
        <f t="shared" si="154"/>
        <v>0</v>
      </c>
      <c r="BT627" s="59">
        <f>(J19-BI627)*J10</f>
        <v>-167887.50594</v>
      </c>
      <c r="BU627" s="59">
        <f>(J21-BJ627)*J12</f>
        <v>510929.94389999995</v>
      </c>
      <c r="BV627" s="66"/>
      <c r="BW627" s="66"/>
      <c r="BX627" s="67"/>
      <c r="BY627" s="67"/>
      <c r="BZ627" s="67"/>
      <c r="CE627" s="92"/>
      <c r="CF627" s="76"/>
      <c r="CH627" s="67"/>
      <c r="CI627" s="67"/>
      <c r="CJ627" s="67"/>
      <c r="CK627" s="67"/>
      <c r="CL627" s="1"/>
      <c r="CM627" s="1"/>
      <c r="CT627" s="3"/>
      <c r="CU627" s="3"/>
      <c r="CV627" s="3"/>
      <c r="CW627" s="3"/>
      <c r="CX627" s="3"/>
      <c r="CY627" s="3"/>
      <c r="CZ627" s="3"/>
      <c r="DA627" s="3"/>
      <c r="DB627" s="3"/>
      <c r="DC627" s="3"/>
      <c r="DD627" s="3"/>
      <c r="DE627" s="3"/>
      <c r="DF627" s="3"/>
      <c r="DG627" s="3"/>
      <c r="DH627" s="3"/>
      <c r="DI627" s="3"/>
      <c r="DJ627" s="3"/>
      <c r="DK627" s="3"/>
      <c r="DL627" s="3"/>
      <c r="DM627" s="3"/>
      <c r="DN627" s="3"/>
      <c r="DO627" s="3"/>
      <c r="DP627" s="3"/>
      <c r="DQ627" s="3"/>
      <c r="DR627" s="3"/>
      <c r="DS627" s="3"/>
    </row>
    <row r="628" spans="2:123" ht="21" customHeight="1" x14ac:dyDescent="0.25">
      <c r="B628" s="21">
        <f t="shared" si="140"/>
        <v>35569</v>
      </c>
      <c r="C628" s="22">
        <f t="shared" si="141"/>
        <v>1.1297620785286819</v>
      </c>
      <c r="D628" s="23">
        <f t="shared" si="142"/>
        <v>387</v>
      </c>
      <c r="E628" s="23">
        <f t="shared" si="143"/>
        <v>342.55</v>
      </c>
      <c r="F628" s="127">
        <f t="shared" si="144"/>
        <v>19350</v>
      </c>
      <c r="G628" s="127">
        <f t="shared" si="145"/>
        <v>51382.5</v>
      </c>
      <c r="H628" s="6"/>
      <c r="I628" s="3"/>
      <c r="J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T628" s="89"/>
      <c r="AU628" s="89"/>
      <c r="AX628" s="125">
        <v>35569</v>
      </c>
      <c r="AY628" s="59">
        <f t="shared" si="152"/>
        <v>1.1297620785286819</v>
      </c>
      <c r="AZ628" s="59">
        <f>BI628*K36</f>
        <v>19350</v>
      </c>
      <c r="BA628" s="59"/>
      <c r="BB628" s="59"/>
      <c r="BC628" s="59">
        <f>K41*BJ628</f>
        <v>51382.5</v>
      </c>
      <c r="BD628" s="59"/>
      <c r="BE628" s="59"/>
      <c r="BF628" s="59">
        <f t="shared" si="146"/>
        <v>32032.5</v>
      </c>
      <c r="BG628" s="60">
        <f>(AY628=AY2099)*AX628</f>
        <v>0</v>
      </c>
      <c r="BH628" s="60">
        <f>(AY628=AY2101)*AX628</f>
        <v>0</v>
      </c>
      <c r="BI628" s="89">
        <v>387</v>
      </c>
      <c r="BJ628" s="89">
        <v>342.55</v>
      </c>
      <c r="BK628" s="59">
        <f t="shared" si="147"/>
        <v>342967.43795999995</v>
      </c>
      <c r="BL628" s="60">
        <f>(BK628=BK2101)*AX628</f>
        <v>0</v>
      </c>
      <c r="BM628" s="85">
        <f>(BK628=BK2101)*AY628</f>
        <v>0</v>
      </c>
      <c r="BN628" s="85">
        <f t="shared" si="148"/>
        <v>0</v>
      </c>
      <c r="BO628" s="85">
        <f t="shared" si="149"/>
        <v>0</v>
      </c>
      <c r="BP628" s="60">
        <f>(BK628=BK2099)*AX628</f>
        <v>0</v>
      </c>
      <c r="BQ628" s="64">
        <f>(BK628=BK2099)*AY628</f>
        <v>0</v>
      </c>
      <c r="BR628" s="85">
        <f t="shared" si="153"/>
        <v>0</v>
      </c>
      <c r="BS628" s="85">
        <f t="shared" si="154"/>
        <v>0</v>
      </c>
      <c r="BT628" s="59">
        <f>(J19-BI628)*J10</f>
        <v>-168150.00594</v>
      </c>
      <c r="BU628" s="59">
        <f>(J21-BJ628)*J12</f>
        <v>511117.44389999995</v>
      </c>
      <c r="BV628" s="66"/>
      <c r="BW628" s="66"/>
      <c r="BX628" s="67"/>
      <c r="BY628" s="67"/>
      <c r="BZ628" s="67"/>
      <c r="CE628" s="92"/>
      <c r="CF628" s="76"/>
      <c r="CH628" s="67"/>
      <c r="CI628" s="67"/>
      <c r="CJ628" s="67"/>
      <c r="CK628" s="67"/>
      <c r="CL628" s="1"/>
      <c r="CM628" s="1"/>
      <c r="CT628" s="3"/>
      <c r="CU628" s="3"/>
      <c r="CV628" s="3"/>
      <c r="CW628" s="3"/>
      <c r="CX628" s="3"/>
      <c r="CY628" s="3"/>
      <c r="CZ628" s="3"/>
      <c r="DA628" s="3"/>
      <c r="DB628" s="3"/>
      <c r="DC628" s="3"/>
      <c r="DD628" s="3"/>
      <c r="DE628" s="3"/>
      <c r="DF628" s="3"/>
      <c r="DG628" s="3"/>
      <c r="DH628" s="3"/>
      <c r="DI628" s="3"/>
      <c r="DJ628" s="3"/>
      <c r="DK628" s="3"/>
      <c r="DL628" s="3"/>
      <c r="DM628" s="3"/>
      <c r="DN628" s="3"/>
      <c r="DO628" s="3"/>
      <c r="DP628" s="3"/>
      <c r="DQ628" s="3"/>
      <c r="DR628" s="3"/>
      <c r="DS628" s="3"/>
    </row>
    <row r="629" spans="2:123" ht="21" customHeight="1" x14ac:dyDescent="0.25">
      <c r="B629" s="21">
        <f t="shared" si="140"/>
        <v>35576</v>
      </c>
      <c r="C629" s="22">
        <f t="shared" si="141"/>
        <v>1.1596516690856313</v>
      </c>
      <c r="D629" s="23">
        <f t="shared" si="142"/>
        <v>399.5</v>
      </c>
      <c r="E629" s="23">
        <f t="shared" si="143"/>
        <v>344.5</v>
      </c>
      <c r="F629" s="127">
        <f t="shared" si="144"/>
        <v>19975</v>
      </c>
      <c r="G629" s="127">
        <f t="shared" si="145"/>
        <v>51675</v>
      </c>
      <c r="H629" s="6"/>
      <c r="I629" s="3"/>
      <c r="J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T629" s="89"/>
      <c r="AU629" s="89"/>
      <c r="AX629" s="125">
        <v>35576</v>
      </c>
      <c r="AY629" s="59">
        <f t="shared" si="152"/>
        <v>1.1596516690856313</v>
      </c>
      <c r="AZ629" s="59">
        <f>BI629*K36</f>
        <v>19975</v>
      </c>
      <c r="BA629" s="59"/>
      <c r="BB629" s="59"/>
      <c r="BC629" s="59">
        <f>K41*BJ629</f>
        <v>51675</v>
      </c>
      <c r="BD629" s="59"/>
      <c r="BE629" s="59"/>
      <c r="BF629" s="59">
        <f t="shared" si="146"/>
        <v>31700</v>
      </c>
      <c r="BG629" s="60">
        <f>(AY629=AY2099)*AX629</f>
        <v>0</v>
      </c>
      <c r="BH629" s="60">
        <f>(AY629=AY2101)*AX629</f>
        <v>0</v>
      </c>
      <c r="BI629" s="89">
        <v>399.5</v>
      </c>
      <c r="BJ629" s="89">
        <v>344.5</v>
      </c>
      <c r="BK629" s="59">
        <f t="shared" si="147"/>
        <v>343299.93795999995</v>
      </c>
      <c r="BL629" s="60">
        <f>(BK629=BK2101)*AX629</f>
        <v>0</v>
      </c>
      <c r="BM629" s="85">
        <f>(BK629=BK2101)*AY629</f>
        <v>0</v>
      </c>
      <c r="BN629" s="85">
        <f t="shared" si="148"/>
        <v>0</v>
      </c>
      <c r="BO629" s="85">
        <f t="shared" si="149"/>
        <v>0</v>
      </c>
      <c r="BP629" s="60">
        <f>(BK629=BK2099)*AX629</f>
        <v>0</v>
      </c>
      <c r="BQ629" s="64">
        <f>(BK629=BK2099)*AY629</f>
        <v>0</v>
      </c>
      <c r="BR629" s="85">
        <f t="shared" si="153"/>
        <v>0</v>
      </c>
      <c r="BS629" s="85">
        <f t="shared" si="154"/>
        <v>0</v>
      </c>
      <c r="BT629" s="59">
        <f>(J19-BI629)*J10</f>
        <v>-167525.00594</v>
      </c>
      <c r="BU629" s="59">
        <f>(J21-BJ629)*J12</f>
        <v>510824.94389999995</v>
      </c>
      <c r="BV629" s="66"/>
      <c r="BW629" s="66"/>
      <c r="BX629" s="67"/>
      <c r="BY629" s="67"/>
      <c r="BZ629" s="67"/>
      <c r="CE629" s="92"/>
      <c r="CF629" s="76"/>
      <c r="CH629" s="67"/>
      <c r="CI629" s="67"/>
      <c r="CJ629" s="67"/>
      <c r="CK629" s="67"/>
      <c r="CL629" s="1"/>
      <c r="CM629" s="1"/>
      <c r="CT629" s="3"/>
      <c r="CU629" s="3"/>
      <c r="CV629" s="3"/>
      <c r="CW629" s="3"/>
      <c r="CX629" s="3"/>
      <c r="CY629" s="3"/>
      <c r="CZ629" s="3"/>
      <c r="DA629" s="3"/>
      <c r="DB629" s="3"/>
      <c r="DC629" s="3"/>
      <c r="DD629" s="3"/>
      <c r="DE629" s="3"/>
      <c r="DF629" s="3"/>
      <c r="DG629" s="3"/>
      <c r="DH629" s="3"/>
      <c r="DI629" s="3"/>
      <c r="DJ629" s="3"/>
      <c r="DK629" s="3"/>
      <c r="DL629" s="3"/>
      <c r="DM629" s="3"/>
      <c r="DN629" s="3"/>
      <c r="DO629" s="3"/>
      <c r="DP629" s="3"/>
      <c r="DQ629" s="3"/>
      <c r="DR629" s="3"/>
      <c r="DS629" s="3"/>
    </row>
    <row r="630" spans="2:123" ht="21" customHeight="1" x14ac:dyDescent="0.25">
      <c r="B630" s="21">
        <f t="shared" si="140"/>
        <v>35583</v>
      </c>
      <c r="C630" s="22">
        <f t="shared" si="141"/>
        <v>1.4472917880023297</v>
      </c>
      <c r="D630" s="23">
        <f t="shared" si="142"/>
        <v>497</v>
      </c>
      <c r="E630" s="23">
        <f t="shared" si="143"/>
        <v>343.4</v>
      </c>
      <c r="F630" s="127">
        <f t="shared" si="144"/>
        <v>24850</v>
      </c>
      <c r="G630" s="127">
        <f t="shared" si="145"/>
        <v>51510</v>
      </c>
      <c r="H630" s="6"/>
      <c r="I630" s="3"/>
      <c r="J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T630" s="89"/>
      <c r="AU630" s="89"/>
      <c r="AX630" s="125">
        <v>35583</v>
      </c>
      <c r="AY630" s="59">
        <f t="shared" si="152"/>
        <v>1.4472917880023297</v>
      </c>
      <c r="AZ630" s="59">
        <f>BI630*K36</f>
        <v>24850</v>
      </c>
      <c r="BA630" s="59"/>
      <c r="BB630" s="59"/>
      <c r="BC630" s="59">
        <f>K41*BJ630</f>
        <v>51510</v>
      </c>
      <c r="BD630" s="59"/>
      <c r="BE630" s="59"/>
      <c r="BF630" s="59">
        <f t="shared" si="146"/>
        <v>26660</v>
      </c>
      <c r="BG630" s="60">
        <f>(AY630=AY2099)*AX630</f>
        <v>0</v>
      </c>
      <c r="BH630" s="60">
        <f>(AY630=AY2101)*AX630</f>
        <v>0</v>
      </c>
      <c r="BI630" s="89">
        <v>497</v>
      </c>
      <c r="BJ630" s="89">
        <v>343.4</v>
      </c>
      <c r="BK630" s="59">
        <f t="shared" si="147"/>
        <v>348339.93795999995</v>
      </c>
      <c r="BL630" s="60">
        <f>(BK630=BK2101)*AX630</f>
        <v>0</v>
      </c>
      <c r="BM630" s="85">
        <f>(BK630=BK2101)*AY630</f>
        <v>0</v>
      </c>
      <c r="BN630" s="85">
        <f t="shared" si="148"/>
        <v>0</v>
      </c>
      <c r="BO630" s="85">
        <f t="shared" si="149"/>
        <v>0</v>
      </c>
      <c r="BP630" s="60">
        <f>(BK630=BK2099)*AX630</f>
        <v>0</v>
      </c>
      <c r="BQ630" s="64">
        <f>(BK630=BK2099)*AY630</f>
        <v>0</v>
      </c>
      <c r="BR630" s="85">
        <f t="shared" si="153"/>
        <v>0</v>
      </c>
      <c r="BS630" s="85">
        <f t="shared" si="154"/>
        <v>0</v>
      </c>
      <c r="BT630" s="59">
        <f>(J19-BI630)*J10</f>
        <v>-162650.00594</v>
      </c>
      <c r="BU630" s="59">
        <f>(J21-BJ630)*J12</f>
        <v>510989.94389999995</v>
      </c>
      <c r="BV630" s="66"/>
      <c r="BW630" s="66"/>
      <c r="BX630" s="67"/>
      <c r="BY630" s="67"/>
      <c r="BZ630" s="67"/>
      <c r="CE630" s="92"/>
      <c r="CF630" s="76"/>
      <c r="CH630" s="67"/>
      <c r="CI630" s="67"/>
      <c r="CJ630" s="67"/>
      <c r="CK630" s="67"/>
      <c r="CL630" s="1"/>
      <c r="CM630" s="1"/>
      <c r="CT630" s="3"/>
      <c r="CU630" s="3"/>
      <c r="CV630" s="3"/>
      <c r="CW630" s="3"/>
      <c r="CX630" s="3"/>
      <c r="CY630" s="3"/>
      <c r="CZ630" s="3"/>
      <c r="DA630" s="3"/>
      <c r="DB630" s="3"/>
      <c r="DC630" s="3"/>
      <c r="DD630" s="3"/>
      <c r="DE630" s="3"/>
      <c r="DF630" s="3"/>
      <c r="DG630" s="3"/>
      <c r="DH630" s="3"/>
      <c r="DI630" s="3"/>
      <c r="DJ630" s="3"/>
      <c r="DK630" s="3"/>
      <c r="DL630" s="3"/>
      <c r="DM630" s="3"/>
      <c r="DN630" s="3"/>
      <c r="DO630" s="3"/>
      <c r="DP630" s="3"/>
      <c r="DQ630" s="3"/>
      <c r="DR630" s="3"/>
      <c r="DS630" s="3"/>
    </row>
    <row r="631" spans="2:123" ht="21" customHeight="1" x14ac:dyDescent="0.25">
      <c r="B631" s="21">
        <f t="shared" si="140"/>
        <v>35590</v>
      </c>
      <c r="C631" s="22">
        <f t="shared" si="141"/>
        <v>1.2822769953051643</v>
      </c>
      <c r="D631" s="23">
        <f t="shared" si="142"/>
        <v>437</v>
      </c>
      <c r="E631" s="23">
        <f t="shared" si="143"/>
        <v>340.8</v>
      </c>
      <c r="F631" s="127">
        <f t="shared" si="144"/>
        <v>21850</v>
      </c>
      <c r="G631" s="127">
        <f t="shared" si="145"/>
        <v>51120</v>
      </c>
      <c r="H631" s="6"/>
      <c r="I631" s="3"/>
      <c r="J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T631" s="89"/>
      <c r="AU631" s="89"/>
      <c r="AX631" s="125">
        <v>35590</v>
      </c>
      <c r="AY631" s="59">
        <f t="shared" si="152"/>
        <v>1.2822769953051643</v>
      </c>
      <c r="AZ631" s="59">
        <f>BI631*K36</f>
        <v>21850</v>
      </c>
      <c r="BA631" s="59"/>
      <c r="BB631" s="59"/>
      <c r="BC631" s="59">
        <f>K41*BJ631</f>
        <v>51120</v>
      </c>
      <c r="BD631" s="59"/>
      <c r="BE631" s="59"/>
      <c r="BF631" s="59">
        <f t="shared" si="146"/>
        <v>29270</v>
      </c>
      <c r="BG631" s="60">
        <f>(AY631=AY2099)*AX631</f>
        <v>0</v>
      </c>
      <c r="BH631" s="60">
        <f>(AY631=AY2101)*AX631</f>
        <v>0</v>
      </c>
      <c r="BI631" s="89">
        <v>437</v>
      </c>
      <c r="BJ631" s="89">
        <v>340.8</v>
      </c>
      <c r="BK631" s="59">
        <f t="shared" si="147"/>
        <v>345729.93795999995</v>
      </c>
      <c r="BL631" s="60">
        <f>(BK631=BK2101)*AX631</f>
        <v>0</v>
      </c>
      <c r="BM631" s="85">
        <f>(BK631=BK2101)*AY631</f>
        <v>0</v>
      </c>
      <c r="BN631" s="85">
        <f t="shared" si="148"/>
        <v>0</v>
      </c>
      <c r="BO631" s="85">
        <f t="shared" si="149"/>
        <v>0</v>
      </c>
      <c r="BP631" s="60">
        <f>(BK631=BK2099)*AX631</f>
        <v>0</v>
      </c>
      <c r="BQ631" s="64">
        <f>(BK631=BK2099)*AY631</f>
        <v>0</v>
      </c>
      <c r="BR631" s="85">
        <f t="shared" si="153"/>
        <v>0</v>
      </c>
      <c r="BS631" s="85">
        <f t="shared" si="154"/>
        <v>0</v>
      </c>
      <c r="BT631" s="59">
        <f>(J19-BI631)*J10</f>
        <v>-165650.00594</v>
      </c>
      <c r="BU631" s="59">
        <f>(J21-BJ631)*J12</f>
        <v>511379.94389999995</v>
      </c>
      <c r="BV631" s="66"/>
      <c r="BW631" s="66"/>
      <c r="BX631" s="67"/>
      <c r="BY631" s="67"/>
      <c r="BZ631" s="67"/>
      <c r="CE631" s="92"/>
      <c r="CF631" s="76"/>
      <c r="CH631" s="67"/>
      <c r="CI631" s="67"/>
      <c r="CJ631" s="67"/>
      <c r="CK631" s="67"/>
      <c r="CL631" s="1"/>
      <c r="CM631" s="1"/>
      <c r="CT631" s="3"/>
      <c r="CU631" s="3"/>
      <c r="CV631" s="3"/>
      <c r="CW631" s="3"/>
      <c r="CX631" s="3"/>
      <c r="CY631" s="3"/>
      <c r="CZ631" s="3"/>
      <c r="DA631" s="3"/>
      <c r="DB631" s="3"/>
      <c r="DC631" s="3"/>
      <c r="DD631" s="3"/>
      <c r="DE631" s="3"/>
      <c r="DF631" s="3"/>
      <c r="DG631" s="3"/>
      <c r="DH631" s="3"/>
      <c r="DI631" s="3"/>
      <c r="DJ631" s="3"/>
      <c r="DK631" s="3"/>
      <c r="DL631" s="3"/>
      <c r="DM631" s="3"/>
      <c r="DN631" s="3"/>
      <c r="DO631" s="3"/>
      <c r="DP631" s="3"/>
      <c r="DQ631" s="3"/>
      <c r="DR631" s="3"/>
      <c r="DS631" s="3"/>
    </row>
    <row r="632" spans="2:123" ht="21" customHeight="1" x14ac:dyDescent="0.25">
      <c r="B632" s="21">
        <f t="shared" si="140"/>
        <v>35597</v>
      </c>
      <c r="C632" s="22">
        <f t="shared" si="141"/>
        <v>1.2455516014234875</v>
      </c>
      <c r="D632" s="23">
        <f t="shared" si="142"/>
        <v>420</v>
      </c>
      <c r="E632" s="23">
        <f t="shared" si="143"/>
        <v>337.2</v>
      </c>
      <c r="F632" s="127">
        <f t="shared" si="144"/>
        <v>21000</v>
      </c>
      <c r="G632" s="127">
        <f t="shared" si="145"/>
        <v>50580</v>
      </c>
      <c r="H632" s="6"/>
      <c r="I632" s="3"/>
      <c r="J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T632" s="89"/>
      <c r="AU632" s="89"/>
      <c r="AX632" s="125">
        <v>35597</v>
      </c>
      <c r="AY632" s="59">
        <f t="shared" si="152"/>
        <v>1.2455516014234875</v>
      </c>
      <c r="AZ632" s="59">
        <f>BI632*K36</f>
        <v>21000</v>
      </c>
      <c r="BA632" s="59"/>
      <c r="BB632" s="59"/>
      <c r="BC632" s="59">
        <f>K41*BJ632</f>
        <v>50580</v>
      </c>
      <c r="BD632" s="59"/>
      <c r="BE632" s="59"/>
      <c r="BF632" s="59">
        <f t="shared" si="146"/>
        <v>29580</v>
      </c>
      <c r="BG632" s="60">
        <f>(AY632=AY2099)*AX632</f>
        <v>0</v>
      </c>
      <c r="BH632" s="60">
        <f>(AY632=AY2101)*AX632</f>
        <v>0</v>
      </c>
      <c r="BI632" s="89">
        <v>420</v>
      </c>
      <c r="BJ632" s="89">
        <v>337.2</v>
      </c>
      <c r="BK632" s="59">
        <f t="shared" si="147"/>
        <v>345419.93796000001</v>
      </c>
      <c r="BL632" s="60">
        <f>(BK632=BK2101)*AX632</f>
        <v>0</v>
      </c>
      <c r="BM632" s="85">
        <f>(BK632=BK2101)*AY632</f>
        <v>0</v>
      </c>
      <c r="BN632" s="85">
        <f t="shared" si="148"/>
        <v>0</v>
      </c>
      <c r="BO632" s="85">
        <f t="shared" si="149"/>
        <v>0</v>
      </c>
      <c r="BP632" s="60">
        <f>(BK632=BK2099)*AX632</f>
        <v>0</v>
      </c>
      <c r="BQ632" s="64">
        <f>(BK632=BK2099)*AY632</f>
        <v>0</v>
      </c>
      <c r="BR632" s="85">
        <f t="shared" si="153"/>
        <v>0</v>
      </c>
      <c r="BS632" s="85">
        <f t="shared" si="154"/>
        <v>0</v>
      </c>
      <c r="BT632" s="59">
        <f>(J19-BI632)*J10</f>
        <v>-166500.00594</v>
      </c>
      <c r="BU632" s="59">
        <f>(J21-BJ632)*J12</f>
        <v>511919.94390000001</v>
      </c>
      <c r="BV632" s="66"/>
      <c r="BW632" s="66"/>
      <c r="BX632" s="67"/>
      <c r="BY632" s="67"/>
      <c r="BZ632" s="67"/>
      <c r="CE632" s="92"/>
      <c r="CF632" s="76"/>
      <c r="CH632" s="67"/>
      <c r="CI632" s="67"/>
      <c r="CJ632" s="67"/>
      <c r="CK632" s="67"/>
      <c r="CL632" s="1"/>
      <c r="CM632" s="1"/>
      <c r="CT632" s="3"/>
      <c r="CU632" s="3"/>
      <c r="CV632" s="3"/>
      <c r="CW632" s="3"/>
      <c r="CX632" s="3"/>
      <c r="CY632" s="3"/>
      <c r="CZ632" s="3"/>
      <c r="DA632" s="3"/>
      <c r="DB632" s="3"/>
      <c r="DC632" s="3"/>
      <c r="DD632" s="3"/>
      <c r="DE632" s="3"/>
      <c r="DF632" s="3"/>
      <c r="DG632" s="3"/>
      <c r="DH632" s="3"/>
      <c r="DI632" s="3"/>
      <c r="DJ632" s="3"/>
      <c r="DK632" s="3"/>
      <c r="DL632" s="3"/>
      <c r="DM632" s="3"/>
      <c r="DN632" s="3"/>
      <c r="DO632" s="3"/>
      <c r="DP632" s="3"/>
      <c r="DQ632" s="3"/>
      <c r="DR632" s="3"/>
      <c r="DS632" s="3"/>
    </row>
    <row r="633" spans="2:123" ht="21" customHeight="1" x14ac:dyDescent="0.25">
      <c r="B633" s="21">
        <f t="shared" si="140"/>
        <v>35604</v>
      </c>
      <c r="C633" s="22">
        <f t="shared" si="141"/>
        <v>1.2597130902570233</v>
      </c>
      <c r="D633" s="23">
        <f t="shared" si="142"/>
        <v>421.5</v>
      </c>
      <c r="E633" s="23">
        <f t="shared" si="143"/>
        <v>334.6</v>
      </c>
      <c r="F633" s="127">
        <f t="shared" si="144"/>
        <v>21075</v>
      </c>
      <c r="G633" s="127">
        <f t="shared" si="145"/>
        <v>50190</v>
      </c>
      <c r="H633" s="6"/>
      <c r="I633" s="3"/>
      <c r="J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T633" s="89"/>
      <c r="AU633" s="89"/>
      <c r="AX633" s="125">
        <v>35604</v>
      </c>
      <c r="AY633" s="59">
        <f t="shared" si="152"/>
        <v>1.2597130902570233</v>
      </c>
      <c r="AZ633" s="59">
        <f>BI633*K36</f>
        <v>21075</v>
      </c>
      <c r="BA633" s="59"/>
      <c r="BB633" s="59"/>
      <c r="BC633" s="59">
        <f>K41*BJ633</f>
        <v>50190</v>
      </c>
      <c r="BD633" s="59"/>
      <c r="BE633" s="59"/>
      <c r="BF633" s="59">
        <f t="shared" si="146"/>
        <v>29115</v>
      </c>
      <c r="BG633" s="60">
        <f>(AY633=AY2099)*AX633</f>
        <v>0</v>
      </c>
      <c r="BH633" s="60">
        <f>(AY633=AY2101)*AX633</f>
        <v>0</v>
      </c>
      <c r="BI633" s="89">
        <v>421.5</v>
      </c>
      <c r="BJ633" s="89">
        <v>334.6</v>
      </c>
      <c r="BK633" s="59">
        <f t="shared" si="147"/>
        <v>345884.93796000001</v>
      </c>
      <c r="BL633" s="60">
        <f>(BK633=BK2101)*AX633</f>
        <v>0</v>
      </c>
      <c r="BM633" s="85">
        <f>(BK633=BK2101)*AY633</f>
        <v>0</v>
      </c>
      <c r="BN633" s="85">
        <f t="shared" si="148"/>
        <v>0</v>
      </c>
      <c r="BO633" s="85">
        <f t="shared" si="149"/>
        <v>0</v>
      </c>
      <c r="BP633" s="60">
        <f>(BK633=BK2099)*AX633</f>
        <v>0</v>
      </c>
      <c r="BQ633" s="64">
        <f>(BK633=BK2099)*AY633</f>
        <v>0</v>
      </c>
      <c r="BR633" s="85">
        <f t="shared" si="153"/>
        <v>0</v>
      </c>
      <c r="BS633" s="85">
        <f t="shared" si="154"/>
        <v>0</v>
      </c>
      <c r="BT633" s="59">
        <f>(J19-BI633)*J10</f>
        <v>-166425.00594</v>
      </c>
      <c r="BU633" s="59">
        <f>(J21-BJ633)*J12</f>
        <v>512309.94390000001</v>
      </c>
      <c r="BV633" s="66"/>
      <c r="BW633" s="66"/>
      <c r="BX633" s="67"/>
      <c r="BY633" s="67"/>
      <c r="BZ633" s="67"/>
      <c r="CE633" s="92"/>
      <c r="CF633" s="76"/>
      <c r="CH633" s="67"/>
      <c r="CI633" s="67"/>
      <c r="CJ633" s="67"/>
      <c r="CK633" s="67"/>
      <c r="CL633" s="1"/>
      <c r="CM633" s="1"/>
      <c r="CT633" s="3"/>
      <c r="CU633" s="3"/>
      <c r="CV633" s="3"/>
      <c r="CW633" s="3"/>
      <c r="CX633" s="3"/>
      <c r="CY633" s="3"/>
      <c r="CZ633" s="3"/>
      <c r="DA633" s="3"/>
      <c r="DB633" s="3"/>
      <c r="DC633" s="3"/>
      <c r="DD633" s="3"/>
      <c r="DE633" s="3"/>
      <c r="DF633" s="3"/>
      <c r="DG633" s="3"/>
      <c r="DH633" s="3"/>
      <c r="DI633" s="3"/>
      <c r="DJ633" s="3"/>
      <c r="DK633" s="3"/>
      <c r="DL633" s="3"/>
      <c r="DM633" s="3"/>
      <c r="DN633" s="3"/>
      <c r="DO633" s="3"/>
      <c r="DP633" s="3"/>
      <c r="DQ633" s="3"/>
      <c r="DR633" s="3"/>
      <c r="DS633" s="3"/>
    </row>
    <row r="634" spans="2:123" ht="21" customHeight="1" x14ac:dyDescent="0.25">
      <c r="B634" s="21">
        <f t="shared" si="140"/>
        <v>35611</v>
      </c>
      <c r="C634" s="22">
        <f t="shared" si="141"/>
        <v>1.3076329992289899</v>
      </c>
      <c r="D634" s="23">
        <f t="shared" si="142"/>
        <v>424</v>
      </c>
      <c r="E634" s="23">
        <f t="shared" si="143"/>
        <v>324.25</v>
      </c>
      <c r="F634" s="127">
        <f t="shared" si="144"/>
        <v>21200</v>
      </c>
      <c r="G634" s="127">
        <f t="shared" si="145"/>
        <v>48637.5</v>
      </c>
      <c r="H634" s="6"/>
      <c r="I634" s="3"/>
      <c r="J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T634" s="89"/>
      <c r="AU634" s="89"/>
      <c r="AX634" s="125">
        <v>35611</v>
      </c>
      <c r="AY634" s="59">
        <f t="shared" si="152"/>
        <v>1.3076329992289899</v>
      </c>
      <c r="AZ634" s="59">
        <f>BI634*K36</f>
        <v>21200</v>
      </c>
      <c r="BA634" s="59"/>
      <c r="BB634" s="59"/>
      <c r="BC634" s="59">
        <f>K41*BJ634</f>
        <v>48637.5</v>
      </c>
      <c r="BD634" s="59"/>
      <c r="BE634" s="59"/>
      <c r="BF634" s="59">
        <f t="shared" si="146"/>
        <v>27437.5</v>
      </c>
      <c r="BG634" s="60">
        <f>(AY634=AY2099)*AX634</f>
        <v>0</v>
      </c>
      <c r="BH634" s="60">
        <f>(AY634=AY2101)*AX634</f>
        <v>0</v>
      </c>
      <c r="BI634" s="89">
        <v>424</v>
      </c>
      <c r="BJ634" s="89">
        <v>324.25</v>
      </c>
      <c r="BK634" s="59">
        <f t="shared" si="147"/>
        <v>347562.43795999995</v>
      </c>
      <c r="BL634" s="60">
        <f>(BK634=BK2101)*AX634</f>
        <v>0</v>
      </c>
      <c r="BM634" s="85">
        <f>(BK634=BK2101)*AY634</f>
        <v>0</v>
      </c>
      <c r="BN634" s="85">
        <f t="shared" si="148"/>
        <v>0</v>
      </c>
      <c r="BO634" s="85">
        <f t="shared" si="149"/>
        <v>0</v>
      </c>
      <c r="BP634" s="60">
        <f>(BK634=BK2099)*AX634</f>
        <v>0</v>
      </c>
      <c r="BQ634" s="64">
        <f>(BK634=BK2099)*AY634</f>
        <v>0</v>
      </c>
      <c r="BR634" s="85">
        <f t="shared" si="153"/>
        <v>0</v>
      </c>
      <c r="BS634" s="85">
        <f t="shared" si="154"/>
        <v>0</v>
      </c>
      <c r="BT634" s="59">
        <f>(J19-BI634)*J10</f>
        <v>-166300.00594</v>
      </c>
      <c r="BU634" s="59">
        <f>(J21-BJ634)*J12</f>
        <v>513862.44389999995</v>
      </c>
      <c r="BV634" s="66"/>
      <c r="BW634" s="66"/>
      <c r="BX634" s="67"/>
      <c r="BY634" s="67"/>
      <c r="BZ634" s="67"/>
      <c r="CE634" s="92"/>
      <c r="CF634" s="76"/>
      <c r="CH634" s="67"/>
      <c r="CI634" s="67"/>
      <c r="CJ634" s="67"/>
      <c r="CK634" s="67"/>
      <c r="CL634" s="1"/>
      <c r="CM634" s="1"/>
      <c r="CT634" s="3"/>
      <c r="CU634" s="3"/>
      <c r="CV634" s="3"/>
      <c r="CW634" s="3"/>
      <c r="CX634" s="3"/>
      <c r="CY634" s="3"/>
      <c r="CZ634" s="3"/>
      <c r="DA634" s="3"/>
      <c r="DB634" s="3"/>
      <c r="DC634" s="3"/>
      <c r="DD634" s="3"/>
      <c r="DE634" s="3"/>
      <c r="DF634" s="3"/>
      <c r="DG634" s="3"/>
      <c r="DH634" s="3"/>
      <c r="DI634" s="3"/>
      <c r="DJ634" s="3"/>
      <c r="DK634" s="3"/>
      <c r="DL634" s="3"/>
      <c r="DM634" s="3"/>
      <c r="DN634" s="3"/>
      <c r="DO634" s="3"/>
      <c r="DP634" s="3"/>
      <c r="DQ634" s="3"/>
      <c r="DR634" s="3"/>
      <c r="DS634" s="3"/>
    </row>
    <row r="635" spans="2:123" ht="21" customHeight="1" x14ac:dyDescent="0.25">
      <c r="B635" s="21">
        <f t="shared" si="140"/>
        <v>35618</v>
      </c>
      <c r="C635" s="22">
        <f t="shared" si="141"/>
        <v>1.2581750233572095</v>
      </c>
      <c r="D635" s="23">
        <f t="shared" si="142"/>
        <v>404</v>
      </c>
      <c r="E635" s="23">
        <f t="shared" si="143"/>
        <v>321.10000000000002</v>
      </c>
      <c r="F635" s="127">
        <f t="shared" si="144"/>
        <v>20200</v>
      </c>
      <c r="G635" s="127">
        <f t="shared" si="145"/>
        <v>48165</v>
      </c>
      <c r="H635" s="6"/>
      <c r="I635" s="3"/>
      <c r="J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T635" s="89"/>
      <c r="AU635" s="89"/>
      <c r="AX635" s="125">
        <v>35618</v>
      </c>
      <c r="AY635" s="59">
        <f t="shared" si="152"/>
        <v>1.2581750233572095</v>
      </c>
      <c r="AZ635" s="59">
        <f>BI635*K36</f>
        <v>20200</v>
      </c>
      <c r="BA635" s="59"/>
      <c r="BB635" s="59"/>
      <c r="BC635" s="59">
        <f>K41*BJ635</f>
        <v>48165</v>
      </c>
      <c r="BD635" s="59"/>
      <c r="BE635" s="59"/>
      <c r="BF635" s="59">
        <f t="shared" si="146"/>
        <v>27965</v>
      </c>
      <c r="BG635" s="60">
        <f>(AY635=AY2099)*AX635</f>
        <v>0</v>
      </c>
      <c r="BH635" s="60">
        <f>(AY635=AY2101)*AX635</f>
        <v>0</v>
      </c>
      <c r="BI635" s="89">
        <v>404</v>
      </c>
      <c r="BJ635" s="89">
        <v>321.10000000000002</v>
      </c>
      <c r="BK635" s="59">
        <f t="shared" si="147"/>
        <v>347034.93796000001</v>
      </c>
      <c r="BL635" s="60">
        <f>(BK635=BK2101)*AX635</f>
        <v>0</v>
      </c>
      <c r="BM635" s="85">
        <f>(BK635=BK2101)*AY635</f>
        <v>0</v>
      </c>
      <c r="BN635" s="85">
        <f t="shared" si="148"/>
        <v>0</v>
      </c>
      <c r="BO635" s="85">
        <f t="shared" si="149"/>
        <v>0</v>
      </c>
      <c r="BP635" s="60">
        <f>(BK635=BK2099)*AX635</f>
        <v>0</v>
      </c>
      <c r="BQ635" s="64">
        <f>(BK635=BK2099)*AY635</f>
        <v>0</v>
      </c>
      <c r="BR635" s="85">
        <f t="shared" si="153"/>
        <v>0</v>
      </c>
      <c r="BS635" s="85">
        <f t="shared" si="154"/>
        <v>0</v>
      </c>
      <c r="BT635" s="59">
        <f>(J19-BI635)*J10</f>
        <v>-167300.00594</v>
      </c>
      <c r="BU635" s="59">
        <f>(J21-BJ635)*J12</f>
        <v>514334.94390000001</v>
      </c>
      <c r="BV635" s="66"/>
      <c r="BW635" s="66"/>
      <c r="BX635" s="67"/>
      <c r="BY635" s="67"/>
      <c r="BZ635" s="67"/>
      <c r="CE635" s="92"/>
      <c r="CF635" s="76"/>
      <c r="CH635" s="67"/>
      <c r="CI635" s="67"/>
      <c r="CJ635" s="67"/>
      <c r="CK635" s="67"/>
      <c r="CL635" s="1"/>
      <c r="CM635" s="1"/>
      <c r="CT635" s="3"/>
      <c r="CU635" s="3"/>
      <c r="CV635" s="3"/>
      <c r="CW635" s="3"/>
      <c r="CX635" s="3"/>
      <c r="CY635" s="3"/>
      <c r="CZ635" s="3"/>
      <c r="DA635" s="3"/>
      <c r="DB635" s="3"/>
      <c r="DC635" s="3"/>
      <c r="DD635" s="3"/>
      <c r="DE635" s="3"/>
      <c r="DF635" s="3"/>
      <c r="DG635" s="3"/>
      <c r="DH635" s="3"/>
      <c r="DI635" s="3"/>
      <c r="DJ635" s="3"/>
      <c r="DK635" s="3"/>
      <c r="DL635" s="3"/>
      <c r="DM635" s="3"/>
      <c r="DN635" s="3"/>
      <c r="DO635" s="3"/>
      <c r="DP635" s="3"/>
      <c r="DQ635" s="3"/>
      <c r="DR635" s="3"/>
      <c r="DS635" s="3"/>
    </row>
    <row r="636" spans="2:123" ht="21" customHeight="1" x14ac:dyDescent="0.25">
      <c r="B636" s="21">
        <f t="shared" si="140"/>
        <v>35625</v>
      </c>
      <c r="C636" s="22">
        <f t="shared" si="141"/>
        <v>1.2404870624048707</v>
      </c>
      <c r="D636" s="23">
        <f t="shared" si="142"/>
        <v>407.5</v>
      </c>
      <c r="E636" s="23">
        <f t="shared" si="143"/>
        <v>328.5</v>
      </c>
      <c r="F636" s="127">
        <f t="shared" si="144"/>
        <v>20375</v>
      </c>
      <c r="G636" s="127">
        <f t="shared" si="145"/>
        <v>49275</v>
      </c>
      <c r="H636" s="6"/>
      <c r="I636" s="3"/>
      <c r="J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T636" s="89"/>
      <c r="AU636" s="89"/>
      <c r="AX636" s="125">
        <v>35625</v>
      </c>
      <c r="AY636" s="59">
        <f t="shared" si="152"/>
        <v>1.2404870624048707</v>
      </c>
      <c r="AZ636" s="59">
        <f>BI636*K36</f>
        <v>20375</v>
      </c>
      <c r="BA636" s="59"/>
      <c r="BB636" s="59"/>
      <c r="BC636" s="59">
        <f>K41*BJ636</f>
        <v>49275</v>
      </c>
      <c r="BD636" s="59"/>
      <c r="BE636" s="59"/>
      <c r="BF636" s="59">
        <f t="shared" si="146"/>
        <v>28900</v>
      </c>
      <c r="BG636" s="60">
        <f>(AY636=AY2099)*AX636</f>
        <v>0</v>
      </c>
      <c r="BH636" s="60">
        <f>(AY636=AY2101)*AX636</f>
        <v>0</v>
      </c>
      <c r="BI636" s="89">
        <v>407.5</v>
      </c>
      <c r="BJ636" s="89">
        <v>328.5</v>
      </c>
      <c r="BK636" s="59">
        <f t="shared" si="147"/>
        <v>346099.93795999995</v>
      </c>
      <c r="BL636" s="60">
        <f>(BK636=BK2101)*AX636</f>
        <v>0</v>
      </c>
      <c r="BM636" s="85">
        <f>(BK636=BK2101)*AY636</f>
        <v>0</v>
      </c>
      <c r="BN636" s="85">
        <f t="shared" si="148"/>
        <v>0</v>
      </c>
      <c r="BO636" s="85">
        <f t="shared" si="149"/>
        <v>0</v>
      </c>
      <c r="BP636" s="60">
        <f>(BK636=BK2099)*AX636</f>
        <v>0</v>
      </c>
      <c r="BQ636" s="64">
        <f>(BK636=BK2099)*AY636</f>
        <v>0</v>
      </c>
      <c r="BR636" s="85">
        <f t="shared" si="153"/>
        <v>0</v>
      </c>
      <c r="BS636" s="85">
        <f t="shared" si="154"/>
        <v>0</v>
      </c>
      <c r="BT636" s="59">
        <f>(J19-BI636)*J10</f>
        <v>-167125.00594</v>
      </c>
      <c r="BU636" s="59">
        <f>(J21-BJ636)*J12</f>
        <v>513224.94389999995</v>
      </c>
      <c r="BV636" s="66"/>
      <c r="BW636" s="66"/>
      <c r="BX636" s="67"/>
      <c r="BY636" s="67"/>
      <c r="BZ636" s="67"/>
      <c r="CE636" s="92"/>
      <c r="CF636" s="76"/>
      <c r="CH636" s="67"/>
      <c r="CI636" s="67"/>
      <c r="CJ636" s="67"/>
      <c r="CK636" s="67"/>
      <c r="CL636" s="1"/>
      <c r="CM636" s="1"/>
      <c r="CT636" s="3"/>
      <c r="CU636" s="3"/>
      <c r="CV636" s="3"/>
      <c r="CW636" s="3"/>
      <c r="CX636" s="3"/>
      <c r="CY636" s="3"/>
      <c r="CZ636" s="3"/>
      <c r="DA636" s="3"/>
      <c r="DB636" s="3"/>
      <c r="DC636" s="3"/>
      <c r="DD636" s="3"/>
      <c r="DE636" s="3"/>
      <c r="DF636" s="3"/>
      <c r="DG636" s="3"/>
      <c r="DH636" s="3"/>
      <c r="DI636" s="3"/>
      <c r="DJ636" s="3"/>
      <c r="DK636" s="3"/>
      <c r="DL636" s="3"/>
      <c r="DM636" s="3"/>
      <c r="DN636" s="3"/>
      <c r="DO636" s="3"/>
      <c r="DP636" s="3"/>
      <c r="DQ636" s="3"/>
      <c r="DR636" s="3"/>
      <c r="DS636" s="3"/>
    </row>
    <row r="637" spans="2:123" ht="21" customHeight="1" x14ac:dyDescent="0.25">
      <c r="B637" s="21">
        <f t="shared" si="140"/>
        <v>35632</v>
      </c>
      <c r="C637" s="22">
        <f t="shared" si="141"/>
        <v>1.2914110429447854</v>
      </c>
      <c r="D637" s="23">
        <f t="shared" si="142"/>
        <v>421</v>
      </c>
      <c r="E637" s="23">
        <f t="shared" si="143"/>
        <v>326</v>
      </c>
      <c r="F637" s="127">
        <f t="shared" si="144"/>
        <v>21050</v>
      </c>
      <c r="G637" s="127">
        <f t="shared" si="145"/>
        <v>48900</v>
      </c>
      <c r="H637" s="6"/>
      <c r="I637" s="3"/>
      <c r="J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T637" s="89"/>
      <c r="AU637" s="89"/>
      <c r="AX637" s="125">
        <v>35632</v>
      </c>
      <c r="AY637" s="59">
        <f t="shared" si="152"/>
        <v>1.2914110429447854</v>
      </c>
      <c r="AZ637" s="59">
        <f>BI637*K36</f>
        <v>21050</v>
      </c>
      <c r="BA637" s="59"/>
      <c r="BB637" s="59"/>
      <c r="BC637" s="59">
        <f>K41*BJ637</f>
        <v>48900</v>
      </c>
      <c r="BD637" s="59"/>
      <c r="BE637" s="59"/>
      <c r="BF637" s="59">
        <f t="shared" si="146"/>
        <v>27850</v>
      </c>
      <c r="BG637" s="60">
        <f>(AY637=AY2099)*AX637</f>
        <v>0</v>
      </c>
      <c r="BH637" s="60">
        <f>(AY637=AY2101)*AX637</f>
        <v>0</v>
      </c>
      <c r="BI637" s="89">
        <v>421</v>
      </c>
      <c r="BJ637" s="89">
        <v>326</v>
      </c>
      <c r="BK637" s="59">
        <f t="shared" si="147"/>
        <v>347149.93795999995</v>
      </c>
      <c r="BL637" s="60">
        <f>(BK637=BK2101)*AX637</f>
        <v>0</v>
      </c>
      <c r="BM637" s="85">
        <f>(BK637=BK2101)*AY637</f>
        <v>0</v>
      </c>
      <c r="BN637" s="85">
        <f t="shared" si="148"/>
        <v>0</v>
      </c>
      <c r="BO637" s="85">
        <f t="shared" si="149"/>
        <v>0</v>
      </c>
      <c r="BP637" s="60">
        <f>(BK637=BK2099)*AX637</f>
        <v>0</v>
      </c>
      <c r="BQ637" s="64">
        <f>(BK637=BK2099)*AY637</f>
        <v>0</v>
      </c>
      <c r="BR637" s="85">
        <f t="shared" si="153"/>
        <v>0</v>
      </c>
      <c r="BS637" s="85">
        <f t="shared" si="154"/>
        <v>0</v>
      </c>
      <c r="BT637" s="59">
        <f>(J19-BI637)*J10</f>
        <v>-166450.00594</v>
      </c>
      <c r="BU637" s="59">
        <f>(J21-BJ637)*J12</f>
        <v>513599.94389999995</v>
      </c>
      <c r="BV637" s="66"/>
      <c r="BW637" s="66"/>
      <c r="BX637" s="67"/>
      <c r="BY637" s="67"/>
      <c r="BZ637" s="67"/>
      <c r="CE637" s="92"/>
      <c r="CF637" s="76"/>
      <c r="CH637" s="67"/>
      <c r="CI637" s="67"/>
      <c r="CJ637" s="67"/>
      <c r="CK637" s="67"/>
      <c r="CL637" s="1"/>
      <c r="CM637" s="1"/>
      <c r="CT637" s="3"/>
      <c r="CU637" s="3"/>
      <c r="CV637" s="3"/>
      <c r="CW637" s="3"/>
      <c r="CX637" s="3"/>
      <c r="CY637" s="3"/>
      <c r="CZ637" s="3"/>
      <c r="DA637" s="3"/>
      <c r="DB637" s="3"/>
      <c r="DC637" s="3"/>
      <c r="DD637" s="3"/>
      <c r="DE637" s="3"/>
      <c r="DF637" s="3"/>
      <c r="DG637" s="3"/>
      <c r="DH637" s="3"/>
      <c r="DI637" s="3"/>
      <c r="DJ637" s="3"/>
      <c r="DK637" s="3"/>
      <c r="DL637" s="3"/>
      <c r="DM637" s="3"/>
      <c r="DN637" s="3"/>
      <c r="DO637" s="3"/>
      <c r="DP637" s="3"/>
      <c r="DQ637" s="3"/>
      <c r="DR637" s="3"/>
      <c r="DS637" s="3"/>
    </row>
    <row r="638" spans="2:123" ht="21" customHeight="1" x14ac:dyDescent="0.25">
      <c r="B638" s="21">
        <f t="shared" si="140"/>
        <v>35639</v>
      </c>
      <c r="C638" s="22">
        <f t="shared" si="141"/>
        <v>1.3347718865598028</v>
      </c>
      <c r="D638" s="23">
        <f t="shared" si="142"/>
        <v>433</v>
      </c>
      <c r="E638" s="23">
        <f t="shared" si="143"/>
        <v>324.39999999999998</v>
      </c>
      <c r="F638" s="127">
        <f t="shared" si="144"/>
        <v>21650</v>
      </c>
      <c r="G638" s="127">
        <f t="shared" si="145"/>
        <v>48660</v>
      </c>
      <c r="H638" s="6"/>
      <c r="I638" s="3"/>
      <c r="J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T638" s="89"/>
      <c r="AU638" s="89"/>
      <c r="AX638" s="125">
        <v>35639</v>
      </c>
      <c r="AY638" s="59">
        <f t="shared" si="152"/>
        <v>1.3347718865598028</v>
      </c>
      <c r="AZ638" s="59">
        <f>BI638*K36</f>
        <v>21650</v>
      </c>
      <c r="BA638" s="59"/>
      <c r="BB638" s="59"/>
      <c r="BC638" s="59">
        <f>K41*BJ638</f>
        <v>48660</v>
      </c>
      <c r="BD638" s="59"/>
      <c r="BE638" s="59"/>
      <c r="BF638" s="59">
        <f t="shared" si="146"/>
        <v>27010</v>
      </c>
      <c r="BG638" s="60">
        <f>(AY638=AY2099)*AX638</f>
        <v>0</v>
      </c>
      <c r="BH638" s="60">
        <f>(AY638=AY2101)*AX638</f>
        <v>0</v>
      </c>
      <c r="BI638" s="89">
        <v>433</v>
      </c>
      <c r="BJ638" s="89">
        <v>324.39999999999998</v>
      </c>
      <c r="BK638" s="59">
        <f t="shared" si="147"/>
        <v>347989.93795999995</v>
      </c>
      <c r="BL638" s="60">
        <f>(BK638=BK2101)*AX638</f>
        <v>0</v>
      </c>
      <c r="BM638" s="85">
        <f>(BK638=BK2101)*AY638</f>
        <v>0</v>
      </c>
      <c r="BN638" s="85">
        <f t="shared" si="148"/>
        <v>0</v>
      </c>
      <c r="BO638" s="85">
        <f t="shared" si="149"/>
        <v>0</v>
      </c>
      <c r="BP638" s="60">
        <f>(BK638=BK2099)*AX638</f>
        <v>0</v>
      </c>
      <c r="BQ638" s="64">
        <f>(BK638=BK2099)*AY638</f>
        <v>0</v>
      </c>
      <c r="BR638" s="85">
        <f t="shared" si="153"/>
        <v>0</v>
      </c>
      <c r="BS638" s="85">
        <f t="shared" si="154"/>
        <v>0</v>
      </c>
      <c r="BT638" s="59">
        <f>(J19-BI638)*J10</f>
        <v>-165850.00594</v>
      </c>
      <c r="BU638" s="59">
        <f>(J21-BJ638)*J12</f>
        <v>513839.94389999995</v>
      </c>
      <c r="BV638" s="66"/>
      <c r="BW638" s="66"/>
      <c r="BX638" s="67"/>
      <c r="BY638" s="67"/>
      <c r="BZ638" s="67"/>
      <c r="CE638" s="92"/>
      <c r="CF638" s="76"/>
      <c r="CH638" s="67"/>
      <c r="CI638" s="67"/>
      <c r="CJ638" s="67"/>
      <c r="CK638" s="67"/>
      <c r="CL638" s="1"/>
      <c r="CM638" s="1"/>
      <c r="CT638" s="3"/>
      <c r="CU638" s="3"/>
      <c r="CV638" s="3"/>
      <c r="CW638" s="3"/>
      <c r="CX638" s="3"/>
      <c r="CY638" s="3"/>
      <c r="CZ638" s="3"/>
      <c r="DA638" s="3"/>
      <c r="DB638" s="3"/>
      <c r="DC638" s="3"/>
      <c r="DD638" s="3"/>
      <c r="DE638" s="3"/>
      <c r="DF638" s="3"/>
      <c r="DG638" s="3"/>
      <c r="DH638" s="3"/>
      <c r="DI638" s="3"/>
      <c r="DJ638" s="3"/>
      <c r="DK638" s="3"/>
      <c r="DL638" s="3"/>
      <c r="DM638" s="3"/>
      <c r="DN638" s="3"/>
      <c r="DO638" s="3"/>
      <c r="DP638" s="3"/>
      <c r="DQ638" s="3"/>
      <c r="DR638" s="3"/>
      <c r="DS638" s="3"/>
    </row>
    <row r="639" spans="2:123" ht="21" customHeight="1" x14ac:dyDescent="0.25">
      <c r="B639" s="21">
        <f t="shared" si="140"/>
        <v>35646</v>
      </c>
      <c r="C639" s="22">
        <f t="shared" si="141"/>
        <v>1.3490364025695933</v>
      </c>
      <c r="D639" s="23">
        <f t="shared" si="142"/>
        <v>441</v>
      </c>
      <c r="E639" s="23">
        <f t="shared" si="143"/>
        <v>326.89999999999998</v>
      </c>
      <c r="F639" s="127">
        <f t="shared" si="144"/>
        <v>22050</v>
      </c>
      <c r="G639" s="127">
        <f t="shared" si="145"/>
        <v>49035</v>
      </c>
      <c r="H639" s="6"/>
      <c r="I639" s="3"/>
      <c r="J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T639" s="89"/>
      <c r="AU639" s="89"/>
      <c r="AX639" s="125">
        <v>35646</v>
      </c>
      <c r="AY639" s="59">
        <f t="shared" si="152"/>
        <v>1.3490364025695933</v>
      </c>
      <c r="AZ639" s="59">
        <f>BI639*K36</f>
        <v>22050</v>
      </c>
      <c r="BA639" s="59"/>
      <c r="BB639" s="59"/>
      <c r="BC639" s="59">
        <f>K41*BJ639</f>
        <v>49035</v>
      </c>
      <c r="BD639" s="59"/>
      <c r="BE639" s="59"/>
      <c r="BF639" s="59">
        <f t="shared" si="146"/>
        <v>26985</v>
      </c>
      <c r="BG639" s="60">
        <f>(AY639=AY2099)*AX639</f>
        <v>0</v>
      </c>
      <c r="BH639" s="60">
        <f>(AY639=AY2101)*AX639</f>
        <v>0</v>
      </c>
      <c r="BI639" s="89">
        <v>441</v>
      </c>
      <c r="BJ639" s="89">
        <v>326.89999999999998</v>
      </c>
      <c r="BK639" s="59">
        <f t="shared" si="147"/>
        <v>348014.93795999995</v>
      </c>
      <c r="BL639" s="60">
        <f>(BK639=BK2101)*AX639</f>
        <v>0</v>
      </c>
      <c r="BM639" s="85">
        <f>(BK639=BK2101)*AY639</f>
        <v>0</v>
      </c>
      <c r="BN639" s="85">
        <f t="shared" si="148"/>
        <v>0</v>
      </c>
      <c r="BO639" s="85">
        <f t="shared" si="149"/>
        <v>0</v>
      </c>
      <c r="BP639" s="60">
        <f>(BK639=BK2099)*AX639</f>
        <v>0</v>
      </c>
      <c r="BQ639" s="64">
        <f>(BK639=BK2099)*AY639</f>
        <v>0</v>
      </c>
      <c r="BR639" s="85">
        <f t="shared" si="153"/>
        <v>0</v>
      </c>
      <c r="BS639" s="85">
        <f t="shared" si="154"/>
        <v>0</v>
      </c>
      <c r="BT639" s="59">
        <f>(J19-BI639)*J10</f>
        <v>-165450.00594</v>
      </c>
      <c r="BU639" s="59">
        <f>(J21-BJ639)*J12</f>
        <v>513464.94389999995</v>
      </c>
      <c r="BV639" s="66"/>
      <c r="BW639" s="66"/>
      <c r="BX639" s="67"/>
      <c r="BY639" s="67"/>
      <c r="BZ639" s="67"/>
      <c r="CE639" s="92"/>
      <c r="CF639" s="76"/>
      <c r="CH639" s="67"/>
      <c r="CI639" s="67"/>
      <c r="CJ639" s="67"/>
      <c r="CK639" s="67"/>
      <c r="CL639" s="1"/>
      <c r="CM639" s="1"/>
      <c r="CT639" s="3"/>
      <c r="CU639" s="3"/>
      <c r="CV639" s="3"/>
      <c r="CW639" s="3"/>
      <c r="CX639" s="3"/>
      <c r="CY639" s="3"/>
      <c r="CZ639" s="3"/>
      <c r="DA639" s="3"/>
      <c r="DB639" s="3"/>
      <c r="DC639" s="3"/>
      <c r="DD639" s="3"/>
      <c r="DE639" s="3"/>
      <c r="DF639" s="3"/>
      <c r="DG639" s="3"/>
      <c r="DH639" s="3"/>
      <c r="DI639" s="3"/>
      <c r="DJ639" s="3"/>
      <c r="DK639" s="3"/>
      <c r="DL639" s="3"/>
      <c r="DM639" s="3"/>
      <c r="DN639" s="3"/>
      <c r="DO639" s="3"/>
      <c r="DP639" s="3"/>
      <c r="DQ639" s="3"/>
      <c r="DR639" s="3"/>
      <c r="DS639" s="3"/>
    </row>
    <row r="640" spans="2:123" ht="21" customHeight="1" x14ac:dyDescent="0.25">
      <c r="B640" s="21">
        <f t="shared" si="140"/>
        <v>35653</v>
      </c>
      <c r="C640" s="22">
        <f t="shared" si="141"/>
        <v>1.2952731737262124</v>
      </c>
      <c r="D640" s="23">
        <f t="shared" si="142"/>
        <v>422</v>
      </c>
      <c r="E640" s="23">
        <f t="shared" si="143"/>
        <v>325.8</v>
      </c>
      <c r="F640" s="127">
        <f t="shared" si="144"/>
        <v>21100</v>
      </c>
      <c r="G640" s="127">
        <f t="shared" si="145"/>
        <v>48870</v>
      </c>
      <c r="H640" s="6"/>
      <c r="I640" s="3"/>
      <c r="J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T640" s="89"/>
      <c r="AU640" s="89"/>
      <c r="AX640" s="125">
        <v>35653</v>
      </c>
      <c r="AY640" s="59">
        <f t="shared" si="152"/>
        <v>1.2952731737262124</v>
      </c>
      <c r="AZ640" s="59">
        <f>BI640*K36</f>
        <v>21100</v>
      </c>
      <c r="BA640" s="59"/>
      <c r="BB640" s="59"/>
      <c r="BC640" s="59">
        <f>K41*BJ640</f>
        <v>48870</v>
      </c>
      <c r="BD640" s="59"/>
      <c r="BE640" s="59"/>
      <c r="BF640" s="59">
        <f t="shared" si="146"/>
        <v>27770</v>
      </c>
      <c r="BG640" s="60">
        <f>(AY640=AY2099)*AX640</f>
        <v>0</v>
      </c>
      <c r="BH640" s="60">
        <f>(AY640=AY2101)*AX640</f>
        <v>0</v>
      </c>
      <c r="BI640" s="89">
        <v>422</v>
      </c>
      <c r="BJ640" s="89">
        <v>325.8</v>
      </c>
      <c r="BK640" s="59">
        <f t="shared" si="147"/>
        <v>347229.93795999995</v>
      </c>
      <c r="BL640" s="60">
        <f>(BK640=BK2101)*AX640</f>
        <v>0</v>
      </c>
      <c r="BM640" s="85">
        <f>(BK640=BK2101)*AY640</f>
        <v>0</v>
      </c>
      <c r="BN640" s="85">
        <f t="shared" si="148"/>
        <v>0</v>
      </c>
      <c r="BO640" s="85">
        <f t="shared" si="149"/>
        <v>0</v>
      </c>
      <c r="BP640" s="60">
        <f>(BK640=BK2099)*AX640</f>
        <v>0</v>
      </c>
      <c r="BQ640" s="64">
        <f>(BK640=BK2099)*AY640</f>
        <v>0</v>
      </c>
      <c r="BR640" s="85">
        <f t="shared" si="153"/>
        <v>0</v>
      </c>
      <c r="BS640" s="85">
        <f t="shared" si="154"/>
        <v>0</v>
      </c>
      <c r="BT640" s="59">
        <f>(J19-BI640)*J10</f>
        <v>-166400.00594</v>
      </c>
      <c r="BU640" s="59">
        <f>(J21-BJ640)*J12</f>
        <v>513629.94389999995</v>
      </c>
      <c r="BV640" s="66"/>
      <c r="BW640" s="66"/>
      <c r="BX640" s="67"/>
      <c r="BY640" s="67"/>
      <c r="BZ640" s="67"/>
      <c r="CE640" s="92"/>
      <c r="CF640" s="76"/>
      <c r="CH640" s="67"/>
      <c r="CI640" s="67"/>
      <c r="CJ640" s="67"/>
      <c r="CK640" s="67"/>
      <c r="CL640" s="1"/>
      <c r="CM640" s="1"/>
      <c r="CT640" s="3"/>
      <c r="CU640" s="3"/>
      <c r="CV640" s="3"/>
      <c r="CW640" s="3"/>
      <c r="CX640" s="3"/>
      <c r="CY640" s="3"/>
      <c r="CZ640" s="3"/>
      <c r="DA640" s="3"/>
      <c r="DB640" s="3"/>
      <c r="DC640" s="3"/>
      <c r="DD640" s="3"/>
      <c r="DE640" s="3"/>
      <c r="DF640" s="3"/>
      <c r="DG640" s="3"/>
      <c r="DH640" s="3"/>
      <c r="DI640" s="3"/>
      <c r="DJ640" s="3"/>
      <c r="DK640" s="3"/>
      <c r="DL640" s="3"/>
      <c r="DM640" s="3"/>
      <c r="DN640" s="3"/>
      <c r="DO640" s="3"/>
      <c r="DP640" s="3"/>
      <c r="DQ640" s="3"/>
      <c r="DR640" s="3"/>
      <c r="DS640" s="3"/>
    </row>
    <row r="641" spans="2:123" ht="21" customHeight="1" x14ac:dyDescent="0.25">
      <c r="B641" s="21">
        <f t="shared" si="140"/>
        <v>35660</v>
      </c>
      <c r="C641" s="22">
        <f t="shared" si="141"/>
        <v>1.2630288166768855</v>
      </c>
      <c r="D641" s="23">
        <f t="shared" si="142"/>
        <v>412</v>
      </c>
      <c r="E641" s="23">
        <f t="shared" si="143"/>
        <v>326.2</v>
      </c>
      <c r="F641" s="127">
        <f t="shared" si="144"/>
        <v>20600</v>
      </c>
      <c r="G641" s="127">
        <f t="shared" si="145"/>
        <v>48930</v>
      </c>
      <c r="H641" s="6"/>
      <c r="I641" s="3"/>
      <c r="J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T641" s="89"/>
      <c r="AU641" s="89"/>
      <c r="AX641" s="125">
        <v>35660</v>
      </c>
      <c r="AY641" s="59">
        <f t="shared" si="152"/>
        <v>1.2630288166768855</v>
      </c>
      <c r="AZ641" s="59">
        <f>BI641*K36</f>
        <v>20600</v>
      </c>
      <c r="BA641" s="59"/>
      <c r="BB641" s="59"/>
      <c r="BC641" s="59">
        <f>K41*BJ641</f>
        <v>48930</v>
      </c>
      <c r="BD641" s="59"/>
      <c r="BE641" s="59"/>
      <c r="BF641" s="59">
        <f t="shared" si="146"/>
        <v>28330</v>
      </c>
      <c r="BG641" s="60">
        <f>(AY641=AY2099)*AX641</f>
        <v>0</v>
      </c>
      <c r="BH641" s="60">
        <f>(AY641=AY2101)*AX641</f>
        <v>0</v>
      </c>
      <c r="BI641" s="89">
        <v>412</v>
      </c>
      <c r="BJ641" s="89">
        <v>326.2</v>
      </c>
      <c r="BK641" s="59">
        <f t="shared" si="147"/>
        <v>346669.93796000001</v>
      </c>
      <c r="BL641" s="60">
        <f>(BK641=BK2101)*AX641</f>
        <v>0</v>
      </c>
      <c r="BM641" s="85">
        <f>(BK641=BK2101)*AY641</f>
        <v>0</v>
      </c>
      <c r="BN641" s="85">
        <f t="shared" si="148"/>
        <v>0</v>
      </c>
      <c r="BO641" s="85">
        <f t="shared" si="149"/>
        <v>0</v>
      </c>
      <c r="BP641" s="60">
        <f>(BK641=BK2099)*AX641</f>
        <v>0</v>
      </c>
      <c r="BQ641" s="64">
        <f>(BK641=BK2099)*AY641</f>
        <v>0</v>
      </c>
      <c r="BR641" s="85">
        <f t="shared" si="153"/>
        <v>0</v>
      </c>
      <c r="BS641" s="85">
        <f t="shared" si="154"/>
        <v>0</v>
      </c>
      <c r="BT641" s="59">
        <f>(J19-BI641)*J10</f>
        <v>-166900.00594</v>
      </c>
      <c r="BU641" s="59">
        <f>(J21-BJ641)*J12</f>
        <v>513569.94390000001</v>
      </c>
      <c r="BV641" s="66"/>
      <c r="BW641" s="66"/>
      <c r="BX641" s="67"/>
      <c r="BY641" s="67"/>
      <c r="BZ641" s="67"/>
      <c r="CE641" s="92"/>
      <c r="CF641" s="76"/>
      <c r="CH641" s="67"/>
      <c r="CI641" s="67"/>
      <c r="CJ641" s="67"/>
      <c r="CK641" s="67"/>
      <c r="CL641" s="1"/>
      <c r="CM641" s="1"/>
      <c r="CT641" s="3"/>
      <c r="CU641" s="3"/>
      <c r="CV641" s="3"/>
      <c r="CW641" s="3"/>
      <c r="CX641" s="3"/>
      <c r="CY641" s="3"/>
      <c r="CZ641" s="3"/>
      <c r="DA641" s="3"/>
      <c r="DB641" s="3"/>
      <c r="DC641" s="3"/>
      <c r="DD641" s="3"/>
      <c r="DE641" s="3"/>
      <c r="DF641" s="3"/>
      <c r="DG641" s="3"/>
      <c r="DH641" s="3"/>
      <c r="DI641" s="3"/>
      <c r="DJ641" s="3"/>
      <c r="DK641" s="3"/>
      <c r="DL641" s="3"/>
      <c r="DM641" s="3"/>
      <c r="DN641" s="3"/>
      <c r="DO641" s="3"/>
      <c r="DP641" s="3"/>
      <c r="DQ641" s="3"/>
      <c r="DR641" s="3"/>
      <c r="DS641" s="3"/>
    </row>
    <row r="642" spans="2:123" ht="21" customHeight="1" x14ac:dyDescent="0.25">
      <c r="B642" s="21">
        <f t="shared" si="140"/>
        <v>35667</v>
      </c>
      <c r="C642" s="22">
        <f t="shared" si="141"/>
        <v>1.2627354121642482</v>
      </c>
      <c r="D642" s="23">
        <f t="shared" si="142"/>
        <v>409</v>
      </c>
      <c r="E642" s="23">
        <f t="shared" si="143"/>
        <v>323.89999999999998</v>
      </c>
      <c r="F642" s="127">
        <f t="shared" si="144"/>
        <v>20450</v>
      </c>
      <c r="G642" s="127">
        <f t="shared" si="145"/>
        <v>48585</v>
      </c>
      <c r="H642" s="6"/>
      <c r="I642" s="3"/>
      <c r="J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T642" s="89"/>
      <c r="AU642" s="89"/>
      <c r="AX642" s="125">
        <v>35667</v>
      </c>
      <c r="AY642" s="59">
        <f t="shared" si="152"/>
        <v>1.2627354121642482</v>
      </c>
      <c r="AZ642" s="59">
        <f>BI642*K36</f>
        <v>20450</v>
      </c>
      <c r="BA642" s="59"/>
      <c r="BB642" s="59"/>
      <c r="BC642" s="59">
        <f>K41*BJ642</f>
        <v>48585</v>
      </c>
      <c r="BD642" s="59"/>
      <c r="BE642" s="59"/>
      <c r="BF642" s="59">
        <f t="shared" si="146"/>
        <v>28135</v>
      </c>
      <c r="BG642" s="60">
        <f>(AY642=AY2099)*AX642</f>
        <v>0</v>
      </c>
      <c r="BH642" s="60">
        <f>(AY642=AY2101)*AX642</f>
        <v>0</v>
      </c>
      <c r="BI642" s="89">
        <v>409</v>
      </c>
      <c r="BJ642" s="89">
        <v>323.89999999999998</v>
      </c>
      <c r="BK642" s="59">
        <f t="shared" si="147"/>
        <v>346864.93795999995</v>
      </c>
      <c r="BL642" s="60">
        <f>(BK642=BK2101)*AX642</f>
        <v>0</v>
      </c>
      <c r="BM642" s="85">
        <f>(BK642=BK2101)*AY642</f>
        <v>0</v>
      </c>
      <c r="BN642" s="85">
        <f t="shared" si="148"/>
        <v>0</v>
      </c>
      <c r="BO642" s="85">
        <f t="shared" si="149"/>
        <v>0</v>
      </c>
      <c r="BP642" s="60">
        <f>(BK642=BK2099)*AX642</f>
        <v>0</v>
      </c>
      <c r="BQ642" s="64">
        <f>(BK642=BK2099)*AY642</f>
        <v>0</v>
      </c>
      <c r="BR642" s="85">
        <f t="shared" si="153"/>
        <v>0</v>
      </c>
      <c r="BS642" s="85">
        <f t="shared" si="154"/>
        <v>0</v>
      </c>
      <c r="BT642" s="59">
        <f>(J19-BI642)*J10</f>
        <v>-167050.00594</v>
      </c>
      <c r="BU642" s="59">
        <f>(J21-BJ642)*J12</f>
        <v>513914.94389999995</v>
      </c>
      <c r="BV642" s="66"/>
      <c r="BW642" s="66"/>
      <c r="BX642" s="67"/>
      <c r="BY642" s="67"/>
      <c r="BZ642" s="67"/>
      <c r="CE642" s="92"/>
      <c r="CF642" s="76"/>
      <c r="CH642" s="67"/>
      <c r="CI642" s="67"/>
      <c r="CJ642" s="67"/>
      <c r="CK642" s="67"/>
      <c r="CL642" s="1"/>
      <c r="CM642" s="1"/>
      <c r="CT642" s="3"/>
      <c r="CU642" s="3"/>
      <c r="CV642" s="3"/>
      <c r="CW642" s="3"/>
      <c r="CX642" s="3"/>
      <c r="CY642" s="3"/>
      <c r="CZ642" s="3"/>
      <c r="DA642" s="3"/>
      <c r="DB642" s="3"/>
      <c r="DC642" s="3"/>
      <c r="DD642" s="3"/>
      <c r="DE642" s="3"/>
      <c r="DF642" s="3"/>
      <c r="DG642" s="3"/>
      <c r="DH642" s="3"/>
      <c r="DI642" s="3"/>
      <c r="DJ642" s="3"/>
      <c r="DK642" s="3"/>
      <c r="DL642" s="3"/>
      <c r="DM642" s="3"/>
      <c r="DN642" s="3"/>
      <c r="DO642" s="3"/>
      <c r="DP642" s="3"/>
      <c r="DQ642" s="3"/>
      <c r="DR642" s="3"/>
      <c r="DS642" s="3"/>
    </row>
    <row r="643" spans="2:123" ht="21" customHeight="1" x14ac:dyDescent="0.25">
      <c r="B643" s="21">
        <f t="shared" si="140"/>
        <v>35674</v>
      </c>
      <c r="C643" s="22">
        <f t="shared" si="141"/>
        <v>1.3023580515048092</v>
      </c>
      <c r="D643" s="23">
        <f t="shared" si="142"/>
        <v>419.75</v>
      </c>
      <c r="E643" s="23">
        <f t="shared" si="143"/>
        <v>322.3</v>
      </c>
      <c r="F643" s="127">
        <f t="shared" si="144"/>
        <v>20987.5</v>
      </c>
      <c r="G643" s="127">
        <f t="shared" si="145"/>
        <v>48345</v>
      </c>
      <c r="H643" s="6"/>
      <c r="I643" s="3"/>
      <c r="J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T643" s="89"/>
      <c r="AU643" s="89"/>
      <c r="AX643" s="125">
        <v>35674</v>
      </c>
      <c r="AY643" s="59">
        <f t="shared" si="152"/>
        <v>1.3023580515048092</v>
      </c>
      <c r="AZ643" s="59">
        <f>BI643*K36</f>
        <v>20987.5</v>
      </c>
      <c r="BA643" s="59"/>
      <c r="BB643" s="59"/>
      <c r="BC643" s="59">
        <f>K41*BJ643</f>
        <v>48345</v>
      </c>
      <c r="BD643" s="59"/>
      <c r="BE643" s="59"/>
      <c r="BF643" s="59">
        <f t="shared" si="146"/>
        <v>27357.5</v>
      </c>
      <c r="BG643" s="60">
        <f>(AY643=AY2099)*AX643</f>
        <v>0</v>
      </c>
      <c r="BH643" s="60">
        <f>(AY643=AY2101)*AX643</f>
        <v>0</v>
      </c>
      <c r="BI643" s="89">
        <v>419.75</v>
      </c>
      <c r="BJ643" s="89">
        <v>322.3</v>
      </c>
      <c r="BK643" s="59">
        <f t="shared" si="147"/>
        <v>347642.43795999995</v>
      </c>
      <c r="BL643" s="60">
        <f>(BK643=BK2101)*AX643</f>
        <v>0</v>
      </c>
      <c r="BM643" s="85">
        <f>(BK643=BK2101)*AY643</f>
        <v>0</v>
      </c>
      <c r="BN643" s="85">
        <f t="shared" si="148"/>
        <v>0</v>
      </c>
      <c r="BO643" s="85">
        <f t="shared" si="149"/>
        <v>0</v>
      </c>
      <c r="BP643" s="60">
        <f>(BK643=BK2099)*AX643</f>
        <v>0</v>
      </c>
      <c r="BQ643" s="64">
        <f>(BK643=BK2099)*AY643</f>
        <v>0</v>
      </c>
      <c r="BR643" s="85">
        <f t="shared" ref="BR643:BR668" si="155">(BQ643&gt;0)*BI643</f>
        <v>0</v>
      </c>
      <c r="BS643" s="85">
        <f t="shared" ref="BS643:BS668" si="156">(BQ643&gt;0)*BJ643</f>
        <v>0</v>
      </c>
      <c r="BT643" s="59">
        <f>(J19-BI643)*J10</f>
        <v>-166512.50594</v>
      </c>
      <c r="BU643" s="59">
        <f>(J21-BJ643)*J12</f>
        <v>514154.94389999995</v>
      </c>
      <c r="BV643" s="66"/>
      <c r="BW643" s="66"/>
      <c r="BX643" s="67"/>
      <c r="BY643" s="67"/>
      <c r="BZ643" s="67"/>
      <c r="CE643" s="92"/>
      <c r="CF643" s="76"/>
      <c r="CH643" s="67"/>
      <c r="CI643" s="67"/>
      <c r="CJ643" s="67"/>
      <c r="CK643" s="67"/>
      <c r="CL643" s="1"/>
      <c r="CM643" s="1"/>
      <c r="CT643" s="3"/>
      <c r="CU643" s="3"/>
      <c r="CV643" s="3"/>
      <c r="CW643" s="3"/>
      <c r="CX643" s="3"/>
      <c r="CY643" s="3"/>
      <c r="CZ643" s="3"/>
      <c r="DA643" s="3"/>
      <c r="DB643" s="3"/>
      <c r="DC643" s="3"/>
      <c r="DD643" s="3"/>
      <c r="DE643" s="3"/>
      <c r="DF643" s="3"/>
      <c r="DG643" s="3"/>
      <c r="DH643" s="3"/>
      <c r="DI643" s="3"/>
      <c r="DJ643" s="3"/>
      <c r="DK643" s="3"/>
      <c r="DL643" s="3"/>
      <c r="DM643" s="3"/>
      <c r="DN643" s="3"/>
      <c r="DO643" s="3"/>
      <c r="DP643" s="3"/>
      <c r="DQ643" s="3"/>
      <c r="DR643" s="3"/>
      <c r="DS643" s="3"/>
    </row>
    <row r="644" spans="2:123" ht="21" customHeight="1" x14ac:dyDescent="0.25">
      <c r="B644" s="21">
        <f t="shared" ref="B644:B707" si="157">AX644</f>
        <v>35681</v>
      </c>
      <c r="C644" s="22">
        <f t="shared" ref="C644:C707" si="158">AY644</f>
        <v>1.3209876543209877</v>
      </c>
      <c r="D644" s="23">
        <f t="shared" ref="D644:D707" si="159">BI644</f>
        <v>428</v>
      </c>
      <c r="E644" s="23">
        <f t="shared" ref="E644:E707" si="160">BJ644</f>
        <v>324</v>
      </c>
      <c r="F644" s="127">
        <f t="shared" ref="F644:F707" si="161">AZ644</f>
        <v>21400</v>
      </c>
      <c r="G644" s="127">
        <f t="shared" ref="G644:G707" si="162">BC644</f>
        <v>48600</v>
      </c>
      <c r="H644" s="6"/>
      <c r="I644" s="3"/>
      <c r="J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T644" s="89"/>
      <c r="AU644" s="89"/>
      <c r="AX644" s="125">
        <v>35681</v>
      </c>
      <c r="AY644" s="59">
        <f t="shared" si="152"/>
        <v>1.3209876543209877</v>
      </c>
      <c r="AZ644" s="59">
        <f>BI644*K36</f>
        <v>21400</v>
      </c>
      <c r="BA644" s="59"/>
      <c r="BB644" s="59"/>
      <c r="BC644" s="59">
        <f>K41*BJ644</f>
        <v>48600</v>
      </c>
      <c r="BD644" s="59"/>
      <c r="BE644" s="59"/>
      <c r="BF644" s="59">
        <f t="shared" ref="BF644:BF707" si="163">BC644-AZ644</f>
        <v>27200</v>
      </c>
      <c r="BG644" s="60">
        <f>(AY644=AY2099)*AX644</f>
        <v>0</v>
      </c>
      <c r="BH644" s="60">
        <f>(AY644=AY2101)*AX644</f>
        <v>0</v>
      </c>
      <c r="BI644" s="89">
        <v>428</v>
      </c>
      <c r="BJ644" s="89">
        <v>324</v>
      </c>
      <c r="BK644" s="59">
        <f t="shared" ref="BK644:BK707" si="164">SUM(BT644:BU644)</f>
        <v>347799.93795999995</v>
      </c>
      <c r="BL644" s="60">
        <f>(BK644=BK2101)*AX644</f>
        <v>0</v>
      </c>
      <c r="BM644" s="85">
        <f>(BK644=BK2101)*AY644</f>
        <v>0</v>
      </c>
      <c r="BN644" s="85">
        <f t="shared" ref="BN644:BN707" si="165">(BM644&gt;1)*BI644</f>
        <v>0</v>
      </c>
      <c r="BO644" s="85">
        <f t="shared" ref="BO644:BO707" si="166">(BM644&gt;0)*BJ644</f>
        <v>0</v>
      </c>
      <c r="BP644" s="60">
        <f>(BK644=BK2099)*AX644</f>
        <v>0</v>
      </c>
      <c r="BQ644" s="64">
        <f>(BK644=BK2099)*AY644</f>
        <v>0</v>
      </c>
      <c r="BR644" s="85">
        <f t="shared" si="155"/>
        <v>0</v>
      </c>
      <c r="BS644" s="85">
        <f t="shared" si="156"/>
        <v>0</v>
      </c>
      <c r="BT644" s="59">
        <f>(J19-BI644)*J10</f>
        <v>-166100.00594</v>
      </c>
      <c r="BU644" s="59">
        <f>(J21-BJ644)*J12</f>
        <v>513899.94389999995</v>
      </c>
      <c r="BV644" s="66"/>
      <c r="BW644" s="66"/>
      <c r="BX644" s="67"/>
      <c r="BY644" s="67"/>
      <c r="BZ644" s="67"/>
      <c r="CE644" s="92"/>
      <c r="CF644" s="76"/>
      <c r="CH644" s="67"/>
      <c r="CI644" s="67"/>
      <c r="CJ644" s="67"/>
      <c r="CK644" s="67"/>
      <c r="CL644" s="1"/>
      <c r="CM644" s="1"/>
      <c r="CT644" s="3"/>
      <c r="CU644" s="3"/>
      <c r="CV644" s="3"/>
      <c r="CW644" s="3"/>
      <c r="CX644" s="3"/>
      <c r="CY644" s="3"/>
      <c r="CZ644" s="3"/>
      <c r="DA644" s="3"/>
      <c r="DB644" s="3"/>
      <c r="DC644" s="3"/>
      <c r="DD644" s="3"/>
      <c r="DE644" s="3"/>
      <c r="DF644" s="3"/>
      <c r="DG644" s="3"/>
      <c r="DH644" s="3"/>
      <c r="DI644" s="3"/>
      <c r="DJ644" s="3"/>
      <c r="DK644" s="3"/>
      <c r="DL644" s="3"/>
      <c r="DM644" s="3"/>
      <c r="DN644" s="3"/>
      <c r="DO644" s="3"/>
      <c r="DP644" s="3"/>
      <c r="DQ644" s="3"/>
      <c r="DR644" s="3"/>
      <c r="DS644" s="3"/>
    </row>
    <row r="645" spans="2:123" ht="21" customHeight="1" x14ac:dyDescent="0.25">
      <c r="B645" s="21">
        <f t="shared" si="157"/>
        <v>35688</v>
      </c>
      <c r="C645" s="22">
        <f t="shared" si="158"/>
        <v>1.3349968808484092</v>
      </c>
      <c r="D645" s="23">
        <f t="shared" si="159"/>
        <v>428</v>
      </c>
      <c r="E645" s="23">
        <f t="shared" si="160"/>
        <v>320.60000000000002</v>
      </c>
      <c r="F645" s="127">
        <f t="shared" si="161"/>
        <v>21400</v>
      </c>
      <c r="G645" s="127">
        <f t="shared" si="162"/>
        <v>48090</v>
      </c>
      <c r="H645" s="6"/>
      <c r="I645" s="3"/>
      <c r="J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T645" s="89"/>
      <c r="AU645" s="89"/>
      <c r="AX645" s="125">
        <v>35688</v>
      </c>
      <c r="AY645" s="59">
        <f t="shared" si="152"/>
        <v>1.3349968808484092</v>
      </c>
      <c r="AZ645" s="59">
        <f>BI645*K36</f>
        <v>21400</v>
      </c>
      <c r="BA645" s="59"/>
      <c r="BB645" s="59"/>
      <c r="BC645" s="59">
        <f>K41*BJ645</f>
        <v>48090</v>
      </c>
      <c r="BD645" s="59"/>
      <c r="BE645" s="59"/>
      <c r="BF645" s="59">
        <f t="shared" si="163"/>
        <v>26690</v>
      </c>
      <c r="BG645" s="60">
        <f>(AY645=AY2099)*AX645</f>
        <v>0</v>
      </c>
      <c r="BH645" s="60">
        <f>(AY645=AY2101)*AX645</f>
        <v>0</v>
      </c>
      <c r="BI645" s="89">
        <v>428</v>
      </c>
      <c r="BJ645" s="89">
        <v>320.60000000000002</v>
      </c>
      <c r="BK645" s="59">
        <f t="shared" si="164"/>
        <v>348309.93796000001</v>
      </c>
      <c r="BL645" s="60">
        <f>(BK645=BK2101)*AX645</f>
        <v>0</v>
      </c>
      <c r="BM645" s="85">
        <f>(BK645=BK2101)*AY645</f>
        <v>0</v>
      </c>
      <c r="BN645" s="85">
        <f t="shared" si="165"/>
        <v>0</v>
      </c>
      <c r="BO645" s="85">
        <f t="shared" si="166"/>
        <v>0</v>
      </c>
      <c r="BP645" s="60">
        <f>(BK645=BK2099)*AX645</f>
        <v>0</v>
      </c>
      <c r="BQ645" s="64">
        <f>(BK645=BK2099)*AY645</f>
        <v>0</v>
      </c>
      <c r="BR645" s="85">
        <f t="shared" si="155"/>
        <v>0</v>
      </c>
      <c r="BS645" s="85">
        <f t="shared" si="156"/>
        <v>0</v>
      </c>
      <c r="BT645" s="59">
        <f>(J19-BI645)*J10</f>
        <v>-166100.00594</v>
      </c>
      <c r="BU645" s="59">
        <f>(J21-BJ645)*J12</f>
        <v>514409.94390000001</v>
      </c>
      <c r="BV645" s="66"/>
      <c r="BW645" s="66"/>
      <c r="BX645" s="67"/>
      <c r="BY645" s="67"/>
      <c r="BZ645" s="67"/>
      <c r="CE645" s="92"/>
      <c r="CF645" s="76"/>
      <c r="CH645" s="67"/>
      <c r="CI645" s="67"/>
      <c r="CJ645" s="67"/>
      <c r="CK645" s="67"/>
      <c r="CL645" s="1"/>
      <c r="CM645" s="1"/>
      <c r="CT645" s="3"/>
      <c r="CU645" s="3"/>
      <c r="CV645" s="3"/>
      <c r="CW645" s="3"/>
      <c r="CX645" s="3"/>
      <c r="CY645" s="3"/>
      <c r="CZ645" s="3"/>
      <c r="DA645" s="3"/>
      <c r="DB645" s="3"/>
      <c r="DC645" s="3"/>
      <c r="DD645" s="3"/>
      <c r="DE645" s="3"/>
      <c r="DF645" s="3"/>
      <c r="DG645" s="3"/>
      <c r="DH645" s="3"/>
      <c r="DI645" s="3"/>
      <c r="DJ645" s="3"/>
      <c r="DK645" s="3"/>
      <c r="DL645" s="3"/>
      <c r="DM645" s="3"/>
      <c r="DN645" s="3"/>
      <c r="DO645" s="3"/>
      <c r="DP645" s="3"/>
      <c r="DQ645" s="3"/>
      <c r="DR645" s="3"/>
      <c r="DS645" s="3"/>
    </row>
    <row r="646" spans="2:123" ht="21" customHeight="1" x14ac:dyDescent="0.25">
      <c r="B646" s="21">
        <f t="shared" si="157"/>
        <v>35695</v>
      </c>
      <c r="C646" s="22">
        <f t="shared" si="158"/>
        <v>1.3169984686064318</v>
      </c>
      <c r="D646" s="23">
        <f t="shared" si="159"/>
        <v>430</v>
      </c>
      <c r="E646" s="23">
        <f t="shared" si="160"/>
        <v>326.5</v>
      </c>
      <c r="F646" s="127">
        <f t="shared" si="161"/>
        <v>21500</v>
      </c>
      <c r="G646" s="127">
        <f t="shared" si="162"/>
        <v>48975</v>
      </c>
      <c r="H646" s="6"/>
      <c r="I646" s="3"/>
      <c r="J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T646" s="89"/>
      <c r="AU646" s="89"/>
      <c r="AX646" s="125">
        <v>35695</v>
      </c>
      <c r="AY646" s="59">
        <f t="shared" si="152"/>
        <v>1.3169984686064318</v>
      </c>
      <c r="AZ646" s="59">
        <f>BI646*K36</f>
        <v>21500</v>
      </c>
      <c r="BA646" s="59"/>
      <c r="BB646" s="59"/>
      <c r="BC646" s="59">
        <f>K41*BJ646</f>
        <v>48975</v>
      </c>
      <c r="BD646" s="59"/>
      <c r="BE646" s="59"/>
      <c r="BF646" s="59">
        <f t="shared" si="163"/>
        <v>27475</v>
      </c>
      <c r="BG646" s="60">
        <f>(AY646=AY2099)*AX646</f>
        <v>0</v>
      </c>
      <c r="BH646" s="60">
        <f>(AY646=AY2101)*AX646</f>
        <v>0</v>
      </c>
      <c r="BI646" s="89">
        <v>430</v>
      </c>
      <c r="BJ646" s="89">
        <v>326.5</v>
      </c>
      <c r="BK646" s="59">
        <f t="shared" si="164"/>
        <v>347524.93795999995</v>
      </c>
      <c r="BL646" s="60">
        <f>(BK646=BK2101)*AX646</f>
        <v>0</v>
      </c>
      <c r="BM646" s="85">
        <f>(BK646=BK2101)*AY646</f>
        <v>0</v>
      </c>
      <c r="BN646" s="85">
        <f t="shared" si="165"/>
        <v>0</v>
      </c>
      <c r="BO646" s="85">
        <f t="shared" si="166"/>
        <v>0</v>
      </c>
      <c r="BP646" s="60">
        <f>(BK646=BK2099)*AX646</f>
        <v>0</v>
      </c>
      <c r="BQ646" s="64">
        <f>(BK646=BK2099)*AY646</f>
        <v>0</v>
      </c>
      <c r="BR646" s="85">
        <f t="shared" si="155"/>
        <v>0</v>
      </c>
      <c r="BS646" s="85">
        <f t="shared" si="156"/>
        <v>0</v>
      </c>
      <c r="BT646" s="59">
        <f>(J19-BI646)*J10</f>
        <v>-166000.00594</v>
      </c>
      <c r="BU646" s="59">
        <f>(J21-BJ646)*J12</f>
        <v>513524.94389999995</v>
      </c>
      <c r="BV646" s="66"/>
      <c r="BW646" s="66"/>
      <c r="BX646" s="67"/>
      <c r="BY646" s="67"/>
      <c r="BZ646" s="67"/>
      <c r="CE646" s="92"/>
      <c r="CF646" s="76"/>
      <c r="CH646" s="67"/>
      <c r="CI646" s="67"/>
      <c r="CJ646" s="67"/>
      <c r="CK646" s="67"/>
      <c r="CL646" s="1"/>
      <c r="CM646" s="1"/>
      <c r="CT646" s="3"/>
      <c r="CU646" s="3"/>
      <c r="CV646" s="3"/>
      <c r="CW646" s="3"/>
      <c r="CX646" s="3"/>
      <c r="CY646" s="3"/>
      <c r="CZ646" s="3"/>
      <c r="DA646" s="3"/>
      <c r="DB646" s="3"/>
      <c r="DC646" s="3"/>
      <c r="DD646" s="3"/>
      <c r="DE646" s="3"/>
      <c r="DF646" s="3"/>
      <c r="DG646" s="3"/>
      <c r="DH646" s="3"/>
      <c r="DI646" s="3"/>
      <c r="DJ646" s="3"/>
      <c r="DK646" s="3"/>
      <c r="DL646" s="3"/>
      <c r="DM646" s="3"/>
      <c r="DN646" s="3"/>
      <c r="DO646" s="3"/>
      <c r="DP646" s="3"/>
      <c r="DQ646" s="3"/>
      <c r="DR646" s="3"/>
      <c r="DS646" s="3"/>
    </row>
    <row r="647" spans="2:123" ht="21" customHeight="1" x14ac:dyDescent="0.25">
      <c r="B647" s="21">
        <f t="shared" si="157"/>
        <v>35702</v>
      </c>
      <c r="C647" s="22">
        <f t="shared" si="158"/>
        <v>1.2731619844590556</v>
      </c>
      <c r="D647" s="23">
        <f t="shared" si="159"/>
        <v>426</v>
      </c>
      <c r="E647" s="23">
        <f t="shared" si="160"/>
        <v>334.6</v>
      </c>
      <c r="F647" s="127">
        <f t="shared" si="161"/>
        <v>21300</v>
      </c>
      <c r="G647" s="127">
        <f t="shared" si="162"/>
        <v>50190</v>
      </c>
      <c r="H647" s="6"/>
      <c r="I647" s="3"/>
      <c r="J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T647" s="89"/>
      <c r="AU647" s="89"/>
      <c r="AX647" s="125">
        <v>35702</v>
      </c>
      <c r="AY647" s="59">
        <f t="shared" si="152"/>
        <v>1.2731619844590556</v>
      </c>
      <c r="AZ647" s="59">
        <f>BI647*K36</f>
        <v>21300</v>
      </c>
      <c r="BA647" s="59"/>
      <c r="BB647" s="59"/>
      <c r="BC647" s="59">
        <f>K41*BJ647</f>
        <v>50190</v>
      </c>
      <c r="BD647" s="59"/>
      <c r="BE647" s="59"/>
      <c r="BF647" s="59">
        <f t="shared" si="163"/>
        <v>28890</v>
      </c>
      <c r="BG647" s="60">
        <f>(AY647=AY2099)*AX647</f>
        <v>0</v>
      </c>
      <c r="BH647" s="60">
        <f>(AY647=AY2101)*AX647</f>
        <v>0</v>
      </c>
      <c r="BI647" s="89">
        <v>426</v>
      </c>
      <c r="BJ647" s="89">
        <v>334.6</v>
      </c>
      <c r="BK647" s="59">
        <f t="shared" si="164"/>
        <v>346109.93796000001</v>
      </c>
      <c r="BL647" s="60">
        <f>(BK647=BK2101)*AX647</f>
        <v>0</v>
      </c>
      <c r="BM647" s="85">
        <f>(BK647=BK2101)*AY647</f>
        <v>0</v>
      </c>
      <c r="BN647" s="85">
        <f t="shared" si="165"/>
        <v>0</v>
      </c>
      <c r="BO647" s="85">
        <f t="shared" si="166"/>
        <v>0</v>
      </c>
      <c r="BP647" s="60">
        <f>(BK647=BK2099)*AX647</f>
        <v>0</v>
      </c>
      <c r="BQ647" s="64">
        <f>(BK647=BK2099)*AY647</f>
        <v>0</v>
      </c>
      <c r="BR647" s="85">
        <f t="shared" si="155"/>
        <v>0</v>
      </c>
      <c r="BS647" s="85">
        <f t="shared" si="156"/>
        <v>0</v>
      </c>
      <c r="BT647" s="59">
        <f>(J19-BI647)*J10</f>
        <v>-166200.00594</v>
      </c>
      <c r="BU647" s="59">
        <f>(J21-BJ647)*J12</f>
        <v>512309.94390000001</v>
      </c>
      <c r="BV647" s="66"/>
      <c r="BW647" s="66"/>
      <c r="BX647" s="67"/>
      <c r="BY647" s="67"/>
      <c r="BZ647" s="67"/>
      <c r="CE647" s="92"/>
      <c r="CF647" s="76"/>
      <c r="CH647" s="67"/>
      <c r="CI647" s="67"/>
      <c r="CJ647" s="67"/>
      <c r="CK647" s="67"/>
      <c r="CL647" s="1"/>
      <c r="CM647" s="1"/>
      <c r="CT647" s="3"/>
      <c r="CU647" s="3"/>
      <c r="CV647" s="3"/>
      <c r="CW647" s="3"/>
      <c r="CX647" s="3"/>
      <c r="CY647" s="3"/>
      <c r="CZ647" s="3"/>
      <c r="DA647" s="3"/>
      <c r="DB647" s="3"/>
      <c r="DC647" s="3"/>
      <c r="DD647" s="3"/>
      <c r="DE647" s="3"/>
      <c r="DF647" s="3"/>
      <c r="DG647" s="3"/>
      <c r="DH647" s="3"/>
      <c r="DI647" s="3"/>
      <c r="DJ647" s="3"/>
      <c r="DK647" s="3"/>
      <c r="DL647" s="3"/>
      <c r="DM647" s="3"/>
      <c r="DN647" s="3"/>
      <c r="DO647" s="3"/>
      <c r="DP647" s="3"/>
      <c r="DQ647" s="3"/>
      <c r="DR647" s="3"/>
      <c r="DS647" s="3"/>
    </row>
    <row r="648" spans="2:123" ht="21" customHeight="1" x14ac:dyDescent="0.25">
      <c r="B648" s="21">
        <f t="shared" si="157"/>
        <v>35709</v>
      </c>
      <c r="C648" s="22">
        <f t="shared" si="158"/>
        <v>1.3068526379624015</v>
      </c>
      <c r="D648" s="23">
        <f t="shared" si="159"/>
        <v>431</v>
      </c>
      <c r="E648" s="23">
        <f t="shared" si="160"/>
        <v>329.8</v>
      </c>
      <c r="F648" s="127">
        <f t="shared" si="161"/>
        <v>21550</v>
      </c>
      <c r="G648" s="127">
        <f t="shared" si="162"/>
        <v>49470</v>
      </c>
      <c r="H648" s="6"/>
      <c r="I648" s="3"/>
      <c r="J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T648" s="89"/>
      <c r="AU648" s="89"/>
      <c r="AX648" s="125">
        <v>35709</v>
      </c>
      <c r="AY648" s="59">
        <f t="shared" si="152"/>
        <v>1.3068526379624015</v>
      </c>
      <c r="AZ648" s="59">
        <f>BI648*K36</f>
        <v>21550</v>
      </c>
      <c r="BA648" s="59"/>
      <c r="BB648" s="59"/>
      <c r="BC648" s="59">
        <f>K41*BJ648</f>
        <v>49470</v>
      </c>
      <c r="BD648" s="59"/>
      <c r="BE648" s="59"/>
      <c r="BF648" s="59">
        <f t="shared" si="163"/>
        <v>27920</v>
      </c>
      <c r="BG648" s="60">
        <f>(AY648=AY2099)*AX648</f>
        <v>0</v>
      </c>
      <c r="BH648" s="60">
        <f>(AY648=AY2101)*AX648</f>
        <v>0</v>
      </c>
      <c r="BI648" s="89">
        <v>431</v>
      </c>
      <c r="BJ648" s="89">
        <v>329.8</v>
      </c>
      <c r="BK648" s="59">
        <f t="shared" si="164"/>
        <v>347079.93795999995</v>
      </c>
      <c r="BL648" s="60">
        <f>(BK648=BK2101)*AX648</f>
        <v>0</v>
      </c>
      <c r="BM648" s="85">
        <f>(BK648=BK2101)*AY648</f>
        <v>0</v>
      </c>
      <c r="BN648" s="85">
        <f t="shared" si="165"/>
        <v>0</v>
      </c>
      <c r="BO648" s="85">
        <f t="shared" si="166"/>
        <v>0</v>
      </c>
      <c r="BP648" s="60">
        <f>(BK648=BK2099)*AX648</f>
        <v>0</v>
      </c>
      <c r="BQ648" s="64">
        <f>(BK648=BK2099)*AY648</f>
        <v>0</v>
      </c>
      <c r="BR648" s="85">
        <f t="shared" si="155"/>
        <v>0</v>
      </c>
      <c r="BS648" s="85">
        <f t="shared" si="156"/>
        <v>0</v>
      </c>
      <c r="BT648" s="59">
        <f>(J19-BI648)*J10</f>
        <v>-165950.00594</v>
      </c>
      <c r="BU648" s="59">
        <f>(J21-BJ648)*J12</f>
        <v>513029.94389999995</v>
      </c>
      <c r="BV648" s="66"/>
      <c r="BW648" s="66"/>
      <c r="BX648" s="67"/>
      <c r="BY648" s="67"/>
      <c r="BZ648" s="67"/>
      <c r="CE648" s="92"/>
      <c r="CF648" s="76"/>
      <c r="CH648" s="67"/>
      <c r="CI648" s="67"/>
      <c r="CJ648" s="67"/>
      <c r="CK648" s="67"/>
      <c r="CL648" s="1"/>
      <c r="CM648" s="1"/>
      <c r="CT648" s="3"/>
      <c r="CU648" s="3"/>
      <c r="CV648" s="3"/>
      <c r="CW648" s="3"/>
      <c r="CX648" s="3"/>
      <c r="CY648" s="3"/>
      <c r="CZ648" s="3"/>
      <c r="DA648" s="3"/>
      <c r="DB648" s="3"/>
      <c r="DC648" s="3"/>
      <c r="DD648" s="3"/>
      <c r="DE648" s="3"/>
      <c r="DF648" s="3"/>
      <c r="DG648" s="3"/>
      <c r="DH648" s="3"/>
      <c r="DI648" s="3"/>
      <c r="DJ648" s="3"/>
      <c r="DK648" s="3"/>
      <c r="DL648" s="3"/>
      <c r="DM648" s="3"/>
      <c r="DN648" s="3"/>
      <c r="DO648" s="3"/>
      <c r="DP648" s="3"/>
      <c r="DQ648" s="3"/>
      <c r="DR648" s="3"/>
      <c r="DS648" s="3"/>
    </row>
    <row r="649" spans="2:123" ht="21" customHeight="1" x14ac:dyDescent="0.25">
      <c r="B649" s="21">
        <f t="shared" si="157"/>
        <v>35716</v>
      </c>
      <c r="C649" s="22">
        <f t="shared" si="158"/>
        <v>1.3075023155294845</v>
      </c>
      <c r="D649" s="23">
        <f t="shared" si="159"/>
        <v>423.5</v>
      </c>
      <c r="E649" s="23">
        <f t="shared" si="160"/>
        <v>323.89999999999998</v>
      </c>
      <c r="F649" s="127">
        <f t="shared" si="161"/>
        <v>21175</v>
      </c>
      <c r="G649" s="127">
        <f t="shared" si="162"/>
        <v>48585</v>
      </c>
      <c r="H649" s="6"/>
      <c r="I649" s="3"/>
      <c r="J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T649" s="89"/>
      <c r="AU649" s="89"/>
      <c r="AX649" s="125">
        <v>35716</v>
      </c>
      <c r="AY649" s="59">
        <f t="shared" si="152"/>
        <v>1.3075023155294845</v>
      </c>
      <c r="AZ649" s="59">
        <f>BI649*K36</f>
        <v>21175</v>
      </c>
      <c r="BA649" s="59"/>
      <c r="BB649" s="59"/>
      <c r="BC649" s="59">
        <f>K41*BJ649</f>
        <v>48585</v>
      </c>
      <c r="BD649" s="59"/>
      <c r="BE649" s="59"/>
      <c r="BF649" s="59">
        <f t="shared" si="163"/>
        <v>27410</v>
      </c>
      <c r="BG649" s="60">
        <f>(AY649=AY2099)*AX649</f>
        <v>0</v>
      </c>
      <c r="BH649" s="60">
        <f>(AY649=AY2101)*AX649</f>
        <v>0</v>
      </c>
      <c r="BI649" s="89">
        <v>423.5</v>
      </c>
      <c r="BJ649" s="89">
        <v>323.89999999999998</v>
      </c>
      <c r="BK649" s="59">
        <f t="shared" si="164"/>
        <v>347589.93795999995</v>
      </c>
      <c r="BL649" s="60">
        <f>(BK649=BK2101)*AX649</f>
        <v>0</v>
      </c>
      <c r="BM649" s="85">
        <f>(BK649=BK2101)*AY649</f>
        <v>0</v>
      </c>
      <c r="BN649" s="85">
        <f t="shared" si="165"/>
        <v>0</v>
      </c>
      <c r="BO649" s="85">
        <f t="shared" si="166"/>
        <v>0</v>
      </c>
      <c r="BP649" s="60">
        <f>(BK649=BK2099)*AX649</f>
        <v>0</v>
      </c>
      <c r="BQ649" s="64">
        <f>(BK649=BK2099)*AY649</f>
        <v>0</v>
      </c>
      <c r="BR649" s="85">
        <f t="shared" si="155"/>
        <v>0</v>
      </c>
      <c r="BS649" s="85">
        <f t="shared" si="156"/>
        <v>0</v>
      </c>
      <c r="BT649" s="59">
        <f>(J19-BI649)*J10</f>
        <v>-166325.00594</v>
      </c>
      <c r="BU649" s="59">
        <f>(J21-BJ649)*J12</f>
        <v>513914.94389999995</v>
      </c>
      <c r="BV649" s="66"/>
      <c r="BW649" s="66"/>
      <c r="BX649" s="67"/>
      <c r="BY649" s="67"/>
      <c r="BZ649" s="67"/>
      <c r="CE649" s="92"/>
      <c r="CF649" s="76"/>
      <c r="CH649" s="67"/>
      <c r="CI649" s="67"/>
      <c r="CJ649" s="67"/>
      <c r="CK649" s="67"/>
      <c r="CL649" s="1"/>
      <c r="CM649" s="1"/>
      <c r="CT649" s="3"/>
      <c r="CU649" s="3"/>
      <c r="CV649" s="3"/>
      <c r="CW649" s="3"/>
      <c r="CX649" s="3"/>
      <c r="CY649" s="3"/>
      <c r="CZ649" s="3"/>
      <c r="DA649" s="3"/>
      <c r="DB649" s="3"/>
      <c r="DC649" s="3"/>
      <c r="DD649" s="3"/>
      <c r="DE649" s="3"/>
      <c r="DF649" s="3"/>
      <c r="DG649" s="3"/>
      <c r="DH649" s="3"/>
      <c r="DI649" s="3"/>
      <c r="DJ649" s="3"/>
      <c r="DK649" s="3"/>
      <c r="DL649" s="3"/>
      <c r="DM649" s="3"/>
      <c r="DN649" s="3"/>
      <c r="DO649" s="3"/>
      <c r="DP649" s="3"/>
      <c r="DQ649" s="3"/>
      <c r="DR649" s="3"/>
      <c r="DS649" s="3"/>
    </row>
    <row r="650" spans="2:123" ht="21" customHeight="1" x14ac:dyDescent="0.25">
      <c r="B650" s="21">
        <f t="shared" si="157"/>
        <v>35723</v>
      </c>
      <c r="C650" s="22">
        <f t="shared" si="158"/>
        <v>1.3479522734601741</v>
      </c>
      <c r="D650" s="23">
        <f t="shared" si="159"/>
        <v>418</v>
      </c>
      <c r="E650" s="23">
        <f t="shared" si="160"/>
        <v>310.10000000000002</v>
      </c>
      <c r="F650" s="127">
        <f t="shared" si="161"/>
        <v>20900</v>
      </c>
      <c r="G650" s="127">
        <f t="shared" si="162"/>
        <v>46515</v>
      </c>
      <c r="H650" s="6"/>
      <c r="I650" s="3"/>
      <c r="J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T650" s="89"/>
      <c r="AU650" s="89"/>
      <c r="AX650" s="125">
        <v>35723</v>
      </c>
      <c r="AY650" s="59">
        <f t="shared" ref="AY650:AY713" si="167">BI650/BJ650</f>
        <v>1.3479522734601741</v>
      </c>
      <c r="AZ650" s="59">
        <f>BI650*K36</f>
        <v>20900</v>
      </c>
      <c r="BA650" s="59"/>
      <c r="BB650" s="59"/>
      <c r="BC650" s="59">
        <f>K41*BJ650</f>
        <v>46515</v>
      </c>
      <c r="BD650" s="59"/>
      <c r="BE650" s="59"/>
      <c r="BF650" s="59">
        <f t="shared" si="163"/>
        <v>25615</v>
      </c>
      <c r="BG650" s="60">
        <f>(AY650=AY2099)*AX650</f>
        <v>0</v>
      </c>
      <c r="BH650" s="60">
        <f>(AY650=AY2101)*AX650</f>
        <v>0</v>
      </c>
      <c r="BI650" s="89">
        <v>418</v>
      </c>
      <c r="BJ650" s="89">
        <v>310.10000000000002</v>
      </c>
      <c r="BK650" s="59">
        <f t="shared" si="164"/>
        <v>349384.93796000001</v>
      </c>
      <c r="BL650" s="60">
        <f>(BK650=BK2101)*AX650</f>
        <v>0</v>
      </c>
      <c r="BM650" s="85">
        <f>(BK650=BK2101)*AY650</f>
        <v>0</v>
      </c>
      <c r="BN650" s="85">
        <f t="shared" si="165"/>
        <v>0</v>
      </c>
      <c r="BO650" s="85">
        <f t="shared" si="166"/>
        <v>0</v>
      </c>
      <c r="BP650" s="60">
        <f>(BK650=BK2099)*AX650</f>
        <v>0</v>
      </c>
      <c r="BQ650" s="64">
        <f>(BK650=BK2099)*AY650</f>
        <v>0</v>
      </c>
      <c r="BR650" s="85">
        <f t="shared" si="155"/>
        <v>0</v>
      </c>
      <c r="BS650" s="85">
        <f t="shared" si="156"/>
        <v>0</v>
      </c>
      <c r="BT650" s="59">
        <f>(J19-BI650)*J10</f>
        <v>-166600.00594</v>
      </c>
      <c r="BU650" s="59">
        <f>(J21-BJ650)*J12</f>
        <v>515984.94390000001</v>
      </c>
      <c r="BV650" s="66"/>
      <c r="BW650" s="66"/>
      <c r="BX650" s="67"/>
      <c r="BY650" s="67"/>
      <c r="BZ650" s="67"/>
      <c r="CE650" s="92"/>
      <c r="CF650" s="76"/>
      <c r="CH650" s="67"/>
      <c r="CI650" s="67"/>
      <c r="CJ650" s="67"/>
      <c r="CK650" s="67"/>
      <c r="CL650" s="1"/>
      <c r="CM650" s="1"/>
      <c r="CT650" s="3"/>
      <c r="CU650" s="3"/>
      <c r="CV650" s="3"/>
      <c r="CW650" s="3"/>
      <c r="CX650" s="3"/>
      <c r="CY650" s="3"/>
      <c r="CZ650" s="3"/>
      <c r="DA650" s="3"/>
      <c r="DB650" s="3"/>
      <c r="DC650" s="3"/>
      <c r="DD650" s="3"/>
      <c r="DE650" s="3"/>
      <c r="DF650" s="3"/>
      <c r="DG650" s="3"/>
      <c r="DH650" s="3"/>
      <c r="DI650" s="3"/>
      <c r="DJ650" s="3"/>
      <c r="DK650" s="3"/>
      <c r="DL650" s="3"/>
      <c r="DM650" s="3"/>
      <c r="DN650" s="3"/>
      <c r="DO650" s="3"/>
      <c r="DP650" s="3"/>
      <c r="DQ650" s="3"/>
      <c r="DR650" s="3"/>
      <c r="DS650" s="3"/>
    </row>
    <row r="651" spans="2:123" ht="21" customHeight="1" x14ac:dyDescent="0.25">
      <c r="B651" s="21">
        <f t="shared" si="157"/>
        <v>35730</v>
      </c>
      <c r="C651" s="22">
        <f t="shared" si="158"/>
        <v>1.3038239074550129</v>
      </c>
      <c r="D651" s="23">
        <f t="shared" si="159"/>
        <v>405.75</v>
      </c>
      <c r="E651" s="23">
        <f t="shared" si="160"/>
        <v>311.2</v>
      </c>
      <c r="F651" s="127">
        <f t="shared" si="161"/>
        <v>20287.5</v>
      </c>
      <c r="G651" s="127">
        <f t="shared" si="162"/>
        <v>46680</v>
      </c>
      <c r="H651" s="6"/>
      <c r="I651" s="3"/>
      <c r="J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T651" s="89"/>
      <c r="AU651" s="89"/>
      <c r="AX651" s="125">
        <v>35730</v>
      </c>
      <c r="AY651" s="59">
        <f t="shared" si="167"/>
        <v>1.3038239074550129</v>
      </c>
      <c r="AZ651" s="59">
        <f>BI651*K36</f>
        <v>20287.5</v>
      </c>
      <c r="BA651" s="59"/>
      <c r="BB651" s="59"/>
      <c r="BC651" s="59">
        <f>K41*BJ651</f>
        <v>46680</v>
      </c>
      <c r="BD651" s="59"/>
      <c r="BE651" s="59"/>
      <c r="BF651" s="59">
        <f t="shared" si="163"/>
        <v>26392.5</v>
      </c>
      <c r="BG651" s="60">
        <f>(AY651=AY2099)*AX651</f>
        <v>0</v>
      </c>
      <c r="BH651" s="60">
        <f>(AY651=AY2101)*AX651</f>
        <v>0</v>
      </c>
      <c r="BI651" s="89">
        <v>405.75</v>
      </c>
      <c r="BJ651" s="89">
        <v>311.2</v>
      </c>
      <c r="BK651" s="59">
        <f t="shared" si="164"/>
        <v>348607.43796000001</v>
      </c>
      <c r="BL651" s="60">
        <f>(BK651=BK2101)*AX651</f>
        <v>0</v>
      </c>
      <c r="BM651" s="85">
        <f>(BK651=BK2101)*AY651</f>
        <v>0</v>
      </c>
      <c r="BN651" s="85">
        <f t="shared" si="165"/>
        <v>0</v>
      </c>
      <c r="BO651" s="85">
        <f t="shared" si="166"/>
        <v>0</v>
      </c>
      <c r="BP651" s="60">
        <f>(BK651=BK2099)*AX651</f>
        <v>0</v>
      </c>
      <c r="BQ651" s="64">
        <f>(BK651=BK2099)*AY651</f>
        <v>0</v>
      </c>
      <c r="BR651" s="85">
        <f t="shared" si="155"/>
        <v>0</v>
      </c>
      <c r="BS651" s="85">
        <f t="shared" si="156"/>
        <v>0</v>
      </c>
      <c r="BT651" s="59">
        <f>(J19-BI651)*J10</f>
        <v>-167212.50594</v>
      </c>
      <c r="BU651" s="59">
        <f>(J21-BJ651)*J12</f>
        <v>515819.94390000001</v>
      </c>
      <c r="BV651" s="66"/>
      <c r="BW651" s="66"/>
      <c r="BX651" s="67"/>
      <c r="BY651" s="67"/>
      <c r="BZ651" s="67"/>
      <c r="CE651" s="92"/>
      <c r="CF651" s="76"/>
      <c r="CH651" s="67"/>
      <c r="CI651" s="67"/>
      <c r="CJ651" s="67"/>
      <c r="CK651" s="67"/>
      <c r="CL651" s="1"/>
      <c r="CM651" s="1"/>
      <c r="CT651" s="3"/>
      <c r="CU651" s="3"/>
      <c r="CV651" s="3"/>
      <c r="CW651" s="3"/>
      <c r="CX651" s="3"/>
      <c r="CY651" s="3"/>
      <c r="CZ651" s="3"/>
      <c r="DA651" s="3"/>
      <c r="DB651" s="3"/>
      <c r="DC651" s="3"/>
      <c r="DD651" s="3"/>
      <c r="DE651" s="3"/>
      <c r="DF651" s="3"/>
      <c r="DG651" s="3"/>
      <c r="DH651" s="3"/>
      <c r="DI651" s="3"/>
      <c r="DJ651" s="3"/>
      <c r="DK651" s="3"/>
      <c r="DL651" s="3"/>
      <c r="DM651" s="3"/>
      <c r="DN651" s="3"/>
      <c r="DO651" s="3"/>
      <c r="DP651" s="3"/>
      <c r="DQ651" s="3"/>
      <c r="DR651" s="3"/>
      <c r="DS651" s="3"/>
    </row>
    <row r="652" spans="2:123" ht="21" customHeight="1" x14ac:dyDescent="0.25">
      <c r="B652" s="21">
        <f t="shared" si="157"/>
        <v>35737</v>
      </c>
      <c r="C652" s="22">
        <f t="shared" si="158"/>
        <v>1.2838709677419355</v>
      </c>
      <c r="D652" s="23">
        <f t="shared" si="159"/>
        <v>398</v>
      </c>
      <c r="E652" s="23">
        <f t="shared" si="160"/>
        <v>310</v>
      </c>
      <c r="F652" s="127">
        <f t="shared" si="161"/>
        <v>19900</v>
      </c>
      <c r="G652" s="127">
        <f t="shared" si="162"/>
        <v>46500</v>
      </c>
      <c r="H652" s="6"/>
      <c r="I652" s="3"/>
      <c r="J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T652" s="89"/>
      <c r="AU652" s="89"/>
      <c r="AX652" s="125">
        <v>35737</v>
      </c>
      <c r="AY652" s="59">
        <f t="shared" si="167"/>
        <v>1.2838709677419355</v>
      </c>
      <c r="AZ652" s="59">
        <f>BI652*K36</f>
        <v>19900</v>
      </c>
      <c r="BA652" s="59"/>
      <c r="BB652" s="59"/>
      <c r="BC652" s="59">
        <f>K41*BJ652</f>
        <v>46500</v>
      </c>
      <c r="BD652" s="59"/>
      <c r="BE652" s="59"/>
      <c r="BF652" s="59">
        <f t="shared" si="163"/>
        <v>26600</v>
      </c>
      <c r="BG652" s="60">
        <f>(AY652=AY2099)*AX652</f>
        <v>0</v>
      </c>
      <c r="BH652" s="60">
        <f>(AY652=AY2101)*AX652</f>
        <v>0</v>
      </c>
      <c r="BI652" s="89">
        <v>398</v>
      </c>
      <c r="BJ652" s="89">
        <v>310</v>
      </c>
      <c r="BK652" s="59">
        <f t="shared" si="164"/>
        <v>348399.93795999995</v>
      </c>
      <c r="BL652" s="60">
        <f>(BK652=BK2101)*AX652</f>
        <v>0</v>
      </c>
      <c r="BM652" s="85">
        <f>(BK652=BK2101)*AY652</f>
        <v>0</v>
      </c>
      <c r="BN652" s="85">
        <f t="shared" si="165"/>
        <v>0</v>
      </c>
      <c r="BO652" s="85">
        <f t="shared" si="166"/>
        <v>0</v>
      </c>
      <c r="BP652" s="60">
        <f>(BK652=BK2099)*AX652</f>
        <v>0</v>
      </c>
      <c r="BQ652" s="64">
        <f>(BK652=BK2099)*AY652</f>
        <v>0</v>
      </c>
      <c r="BR652" s="85">
        <f t="shared" si="155"/>
        <v>0</v>
      </c>
      <c r="BS652" s="85">
        <f t="shared" si="156"/>
        <v>0</v>
      </c>
      <c r="BT652" s="59">
        <f>(J19-BI652)*J10</f>
        <v>-167600.00594</v>
      </c>
      <c r="BU652" s="59">
        <f>(J21-BJ652)*J12</f>
        <v>515999.94389999995</v>
      </c>
      <c r="BV652" s="66"/>
      <c r="BW652" s="66"/>
      <c r="BX652" s="67"/>
      <c r="BY652" s="67"/>
      <c r="BZ652" s="67"/>
      <c r="CE652" s="92"/>
      <c r="CF652" s="76"/>
      <c r="CH652" s="67"/>
      <c r="CI652" s="67"/>
      <c r="CJ652" s="67"/>
      <c r="CK652" s="67"/>
      <c r="CL652" s="1"/>
      <c r="CM652" s="1"/>
      <c r="CT652" s="3"/>
      <c r="CU652" s="3"/>
      <c r="CV652" s="3"/>
      <c r="CW652" s="3"/>
      <c r="CX652" s="3"/>
      <c r="CY652" s="3"/>
      <c r="CZ652" s="3"/>
      <c r="DA652" s="3"/>
      <c r="DB652" s="3"/>
      <c r="DC652" s="3"/>
      <c r="DD652" s="3"/>
      <c r="DE652" s="3"/>
      <c r="DF652" s="3"/>
      <c r="DG652" s="3"/>
      <c r="DH652" s="3"/>
      <c r="DI652" s="3"/>
      <c r="DJ652" s="3"/>
      <c r="DK652" s="3"/>
      <c r="DL652" s="3"/>
      <c r="DM652" s="3"/>
      <c r="DN652" s="3"/>
      <c r="DO652" s="3"/>
      <c r="DP652" s="3"/>
      <c r="DQ652" s="3"/>
      <c r="DR652" s="3"/>
      <c r="DS652" s="3"/>
    </row>
    <row r="653" spans="2:123" ht="21" customHeight="1" x14ac:dyDescent="0.25">
      <c r="B653" s="21">
        <f t="shared" si="157"/>
        <v>35744</v>
      </c>
      <c r="C653" s="22">
        <f t="shared" si="158"/>
        <v>1.2673267326732673</v>
      </c>
      <c r="D653" s="23">
        <f t="shared" si="159"/>
        <v>384</v>
      </c>
      <c r="E653" s="23">
        <f t="shared" si="160"/>
        <v>303</v>
      </c>
      <c r="F653" s="127">
        <f t="shared" si="161"/>
        <v>19200</v>
      </c>
      <c r="G653" s="127">
        <f t="shared" si="162"/>
        <v>45450</v>
      </c>
      <c r="H653" s="6"/>
      <c r="I653" s="3"/>
      <c r="J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T653" s="89"/>
      <c r="AU653" s="89"/>
      <c r="AX653" s="125">
        <v>35744</v>
      </c>
      <c r="AY653" s="59">
        <f t="shared" si="167"/>
        <v>1.2673267326732673</v>
      </c>
      <c r="AZ653" s="59">
        <f>BI653*K36</f>
        <v>19200</v>
      </c>
      <c r="BA653" s="59"/>
      <c r="BB653" s="59"/>
      <c r="BC653" s="59">
        <f>K41*BJ653</f>
        <v>45450</v>
      </c>
      <c r="BD653" s="59"/>
      <c r="BE653" s="59"/>
      <c r="BF653" s="59">
        <f t="shared" si="163"/>
        <v>26250</v>
      </c>
      <c r="BG653" s="60">
        <f>(AY653=AY2099)*AX653</f>
        <v>0</v>
      </c>
      <c r="BH653" s="60">
        <f>(AY653=AY2101)*AX653</f>
        <v>0</v>
      </c>
      <c r="BI653" s="89">
        <v>384</v>
      </c>
      <c r="BJ653" s="89">
        <v>303</v>
      </c>
      <c r="BK653" s="59">
        <f t="shared" si="164"/>
        <v>348749.93795999995</v>
      </c>
      <c r="BL653" s="60">
        <f>(BK653=BK2101)*AX653</f>
        <v>0</v>
      </c>
      <c r="BM653" s="85">
        <f>(BK653=BK2101)*AY653</f>
        <v>0</v>
      </c>
      <c r="BN653" s="85">
        <f t="shared" si="165"/>
        <v>0</v>
      </c>
      <c r="BO653" s="85">
        <f t="shared" si="166"/>
        <v>0</v>
      </c>
      <c r="BP653" s="60">
        <f>(BK653=BK2099)*AX653</f>
        <v>0</v>
      </c>
      <c r="BQ653" s="64">
        <f>(BK653=BK2099)*AY653</f>
        <v>0</v>
      </c>
      <c r="BR653" s="85">
        <f t="shared" si="155"/>
        <v>0</v>
      </c>
      <c r="BS653" s="85">
        <f t="shared" si="156"/>
        <v>0</v>
      </c>
      <c r="BT653" s="59">
        <f>(J19-BI653)*J10</f>
        <v>-168300.00594</v>
      </c>
      <c r="BU653" s="59">
        <f>(J21-BJ653)*J12</f>
        <v>517049.94389999995</v>
      </c>
      <c r="BV653" s="66"/>
      <c r="BW653" s="66"/>
      <c r="BX653" s="67"/>
      <c r="BY653" s="67"/>
      <c r="BZ653" s="67"/>
      <c r="CE653" s="92"/>
      <c r="CF653" s="76"/>
      <c r="CH653" s="67"/>
      <c r="CI653" s="67"/>
      <c r="CJ653" s="67"/>
      <c r="CK653" s="67"/>
      <c r="CL653" s="1"/>
      <c r="CM653" s="1"/>
      <c r="CT653" s="3"/>
      <c r="CU653" s="3"/>
      <c r="CV653" s="3"/>
      <c r="CW653" s="3"/>
      <c r="CX653" s="3"/>
      <c r="CY653" s="3"/>
      <c r="CZ653" s="3"/>
      <c r="DA653" s="3"/>
      <c r="DB653" s="3"/>
      <c r="DC653" s="3"/>
      <c r="DD653" s="3"/>
      <c r="DE653" s="3"/>
      <c r="DF653" s="3"/>
      <c r="DG653" s="3"/>
      <c r="DH653" s="3"/>
      <c r="DI653" s="3"/>
      <c r="DJ653" s="3"/>
      <c r="DK653" s="3"/>
      <c r="DL653" s="3"/>
      <c r="DM653" s="3"/>
      <c r="DN653" s="3"/>
      <c r="DO653" s="3"/>
      <c r="DP653" s="3"/>
      <c r="DQ653" s="3"/>
      <c r="DR653" s="3"/>
      <c r="DS653" s="3"/>
    </row>
    <row r="654" spans="2:123" ht="21" customHeight="1" x14ac:dyDescent="0.25">
      <c r="B654" s="21">
        <f t="shared" si="157"/>
        <v>35751</v>
      </c>
      <c r="C654" s="22">
        <f t="shared" si="158"/>
        <v>1.2889727600918937</v>
      </c>
      <c r="D654" s="23">
        <f t="shared" si="159"/>
        <v>392.75</v>
      </c>
      <c r="E654" s="23">
        <f t="shared" si="160"/>
        <v>304.7</v>
      </c>
      <c r="F654" s="127">
        <f t="shared" si="161"/>
        <v>19637.5</v>
      </c>
      <c r="G654" s="127">
        <f t="shared" si="162"/>
        <v>45705</v>
      </c>
      <c r="H654" s="6"/>
      <c r="I654" s="3"/>
      <c r="J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T654" s="89"/>
      <c r="AU654" s="89"/>
      <c r="AX654" s="125">
        <v>35751</v>
      </c>
      <c r="AY654" s="59">
        <f t="shared" si="167"/>
        <v>1.2889727600918937</v>
      </c>
      <c r="AZ654" s="59">
        <f>BI654*K36</f>
        <v>19637.5</v>
      </c>
      <c r="BA654" s="59"/>
      <c r="BB654" s="59"/>
      <c r="BC654" s="59">
        <f>K41*BJ654</f>
        <v>45705</v>
      </c>
      <c r="BD654" s="59"/>
      <c r="BE654" s="59"/>
      <c r="BF654" s="59">
        <f t="shared" si="163"/>
        <v>26067.5</v>
      </c>
      <c r="BG654" s="60">
        <f>(AY654=AY2099)*AX654</f>
        <v>0</v>
      </c>
      <c r="BH654" s="60">
        <f>(AY654=AY2101)*AX654</f>
        <v>0</v>
      </c>
      <c r="BI654" s="89">
        <v>392.75</v>
      </c>
      <c r="BJ654" s="89">
        <v>304.7</v>
      </c>
      <c r="BK654" s="59">
        <f t="shared" si="164"/>
        <v>348932.43796000001</v>
      </c>
      <c r="BL654" s="60">
        <f>(BK654=BK2101)*AX654</f>
        <v>0</v>
      </c>
      <c r="BM654" s="85">
        <f>(BK654=BK2101)*AY654</f>
        <v>0</v>
      </c>
      <c r="BN654" s="85">
        <f t="shared" si="165"/>
        <v>0</v>
      </c>
      <c r="BO654" s="85">
        <f t="shared" si="166"/>
        <v>0</v>
      </c>
      <c r="BP654" s="60">
        <f>(BK654=BK2099)*AX654</f>
        <v>0</v>
      </c>
      <c r="BQ654" s="64">
        <f>(BK654=BK2099)*AY654</f>
        <v>0</v>
      </c>
      <c r="BR654" s="85">
        <f t="shared" si="155"/>
        <v>0</v>
      </c>
      <c r="BS654" s="85">
        <f t="shared" si="156"/>
        <v>0</v>
      </c>
      <c r="BT654" s="59">
        <f>(J19-BI654)*J10</f>
        <v>-167862.50594</v>
      </c>
      <c r="BU654" s="59">
        <f>(J21-BJ654)*J12</f>
        <v>516794.94390000001</v>
      </c>
      <c r="BV654" s="66"/>
      <c r="BW654" s="66"/>
      <c r="BX654" s="67"/>
      <c r="BY654" s="67"/>
      <c r="BZ654" s="67"/>
      <c r="CE654" s="92"/>
      <c r="CF654" s="76"/>
      <c r="CH654" s="67"/>
      <c r="CI654" s="67"/>
      <c r="CJ654" s="67"/>
      <c r="CK654" s="67"/>
      <c r="CL654" s="1"/>
      <c r="CM654" s="1"/>
      <c r="CT654" s="3"/>
      <c r="CU654" s="3"/>
      <c r="CV654" s="3"/>
      <c r="CW654" s="3"/>
      <c r="CX654" s="3"/>
      <c r="CY654" s="3"/>
      <c r="CZ654" s="3"/>
      <c r="DA654" s="3"/>
      <c r="DB654" s="3"/>
      <c r="DC654" s="3"/>
      <c r="DD654" s="3"/>
      <c r="DE654" s="3"/>
      <c r="DF654" s="3"/>
      <c r="DG654" s="3"/>
      <c r="DH654" s="3"/>
      <c r="DI654" s="3"/>
      <c r="DJ654" s="3"/>
      <c r="DK654" s="3"/>
      <c r="DL654" s="3"/>
      <c r="DM654" s="3"/>
      <c r="DN654" s="3"/>
      <c r="DO654" s="3"/>
      <c r="DP654" s="3"/>
      <c r="DQ654" s="3"/>
      <c r="DR654" s="3"/>
      <c r="DS654" s="3"/>
    </row>
    <row r="655" spans="2:123" ht="21" customHeight="1" x14ac:dyDescent="0.25">
      <c r="B655" s="21">
        <f t="shared" si="157"/>
        <v>35758</v>
      </c>
      <c r="C655" s="22">
        <f t="shared" si="158"/>
        <v>1.2870619946091644</v>
      </c>
      <c r="D655" s="23">
        <f t="shared" si="159"/>
        <v>382</v>
      </c>
      <c r="E655" s="23">
        <f t="shared" si="160"/>
        <v>296.8</v>
      </c>
      <c r="F655" s="127">
        <f t="shared" si="161"/>
        <v>19100</v>
      </c>
      <c r="G655" s="127">
        <f t="shared" si="162"/>
        <v>44520</v>
      </c>
      <c r="H655" s="6"/>
      <c r="I655" s="3"/>
      <c r="J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T655" s="89"/>
      <c r="AU655" s="89"/>
      <c r="AX655" s="125">
        <v>35758</v>
      </c>
      <c r="AY655" s="59">
        <f t="shared" si="167"/>
        <v>1.2870619946091644</v>
      </c>
      <c r="AZ655" s="59">
        <f>BI655*K36</f>
        <v>19100</v>
      </c>
      <c r="BA655" s="59"/>
      <c r="BB655" s="59"/>
      <c r="BC655" s="59">
        <f>K41*BJ655</f>
        <v>44520</v>
      </c>
      <c r="BD655" s="59"/>
      <c r="BE655" s="59"/>
      <c r="BF655" s="59">
        <f t="shared" si="163"/>
        <v>25420</v>
      </c>
      <c r="BG655" s="60">
        <f>(AY655=AY2099)*AX655</f>
        <v>0</v>
      </c>
      <c r="BH655" s="60">
        <f>(AY655=AY2101)*AX655</f>
        <v>0</v>
      </c>
      <c r="BI655" s="89">
        <v>382</v>
      </c>
      <c r="BJ655" s="89">
        <v>296.8</v>
      </c>
      <c r="BK655" s="59">
        <f t="shared" si="164"/>
        <v>349579.93795999995</v>
      </c>
      <c r="BL655" s="60">
        <f>(BK655=BK2101)*AX655</f>
        <v>0</v>
      </c>
      <c r="BM655" s="85">
        <f>(BK655=BK2101)*AY655</f>
        <v>0</v>
      </c>
      <c r="BN655" s="85">
        <f t="shared" si="165"/>
        <v>0</v>
      </c>
      <c r="BO655" s="85">
        <f t="shared" si="166"/>
        <v>0</v>
      </c>
      <c r="BP655" s="60">
        <f>(BK655=BK2099)*AX655</f>
        <v>0</v>
      </c>
      <c r="BQ655" s="64">
        <f>(BK655=BK2099)*AY655</f>
        <v>0</v>
      </c>
      <c r="BR655" s="85">
        <f t="shared" si="155"/>
        <v>0</v>
      </c>
      <c r="BS655" s="85">
        <f t="shared" si="156"/>
        <v>0</v>
      </c>
      <c r="BT655" s="59">
        <f>(J19-BI655)*J10</f>
        <v>-168400.00594</v>
      </c>
      <c r="BU655" s="59">
        <f>(J21-BJ655)*J12</f>
        <v>517979.94389999995</v>
      </c>
      <c r="BV655" s="66"/>
      <c r="BW655" s="66"/>
      <c r="BX655" s="67"/>
      <c r="BY655" s="67"/>
      <c r="BZ655" s="67"/>
      <c r="CE655" s="92"/>
      <c r="CF655" s="76"/>
      <c r="CH655" s="67"/>
      <c r="CI655" s="67"/>
      <c r="CJ655" s="67"/>
      <c r="CK655" s="67"/>
      <c r="CL655" s="1"/>
      <c r="CM655" s="1"/>
      <c r="CT655" s="3"/>
      <c r="CU655" s="3"/>
      <c r="CV655" s="3"/>
      <c r="CW655" s="3"/>
      <c r="CX655" s="3"/>
      <c r="CY655" s="3"/>
      <c r="CZ655" s="3"/>
      <c r="DA655" s="3"/>
      <c r="DB655" s="3"/>
      <c r="DC655" s="3"/>
      <c r="DD655" s="3"/>
      <c r="DE655" s="3"/>
      <c r="DF655" s="3"/>
      <c r="DG655" s="3"/>
      <c r="DH655" s="3"/>
      <c r="DI655" s="3"/>
      <c r="DJ655" s="3"/>
      <c r="DK655" s="3"/>
      <c r="DL655" s="3"/>
      <c r="DM655" s="3"/>
      <c r="DN655" s="3"/>
      <c r="DO655" s="3"/>
      <c r="DP655" s="3"/>
      <c r="DQ655" s="3"/>
      <c r="DR655" s="3"/>
      <c r="DS655" s="3"/>
    </row>
    <row r="656" spans="2:123" ht="21" customHeight="1" x14ac:dyDescent="0.25">
      <c r="B656" s="21">
        <f t="shared" si="157"/>
        <v>35765</v>
      </c>
      <c r="C656" s="22">
        <f t="shared" si="158"/>
        <v>1.3315972222222223</v>
      </c>
      <c r="D656" s="23">
        <f t="shared" si="159"/>
        <v>383.5</v>
      </c>
      <c r="E656" s="23">
        <f t="shared" si="160"/>
        <v>288</v>
      </c>
      <c r="F656" s="127">
        <f t="shared" si="161"/>
        <v>19175</v>
      </c>
      <c r="G656" s="127">
        <f t="shared" si="162"/>
        <v>43200</v>
      </c>
      <c r="H656" s="6"/>
      <c r="I656" s="3"/>
      <c r="J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T656" s="89"/>
      <c r="AU656" s="89"/>
      <c r="AX656" s="125">
        <v>35765</v>
      </c>
      <c r="AY656" s="59">
        <f t="shared" si="167"/>
        <v>1.3315972222222223</v>
      </c>
      <c r="AZ656" s="59">
        <f>BI656*K36</f>
        <v>19175</v>
      </c>
      <c r="BA656" s="59"/>
      <c r="BB656" s="59"/>
      <c r="BC656" s="59">
        <f>K41*BJ656</f>
        <v>43200</v>
      </c>
      <c r="BD656" s="59"/>
      <c r="BE656" s="59"/>
      <c r="BF656" s="59">
        <f t="shared" si="163"/>
        <v>24025</v>
      </c>
      <c r="BG656" s="60">
        <f>(AY656=AY2099)*AX656</f>
        <v>0</v>
      </c>
      <c r="BH656" s="60">
        <f>(AY656=AY2101)*AX656</f>
        <v>0</v>
      </c>
      <c r="BI656" s="89">
        <v>383.5</v>
      </c>
      <c r="BJ656" s="89">
        <v>288</v>
      </c>
      <c r="BK656" s="59">
        <f t="shared" si="164"/>
        <v>350974.93795999995</v>
      </c>
      <c r="BL656" s="60">
        <f>(BK656=BK2101)*AX656</f>
        <v>0</v>
      </c>
      <c r="BM656" s="85">
        <f>(BK656=BK2101)*AY656</f>
        <v>0</v>
      </c>
      <c r="BN656" s="85">
        <f t="shared" si="165"/>
        <v>0</v>
      </c>
      <c r="BO656" s="85">
        <f t="shared" si="166"/>
        <v>0</v>
      </c>
      <c r="BP656" s="60">
        <f>(BK656=BK2099)*AX656</f>
        <v>0</v>
      </c>
      <c r="BQ656" s="64">
        <f>(BK656=BK2099)*AY656</f>
        <v>0</v>
      </c>
      <c r="BR656" s="85">
        <f t="shared" si="155"/>
        <v>0</v>
      </c>
      <c r="BS656" s="85">
        <f t="shared" si="156"/>
        <v>0</v>
      </c>
      <c r="BT656" s="59">
        <f>(J19-BI656)*J10</f>
        <v>-168325.00594</v>
      </c>
      <c r="BU656" s="59">
        <f>(J21-BJ656)*J12</f>
        <v>519299.94389999995</v>
      </c>
      <c r="BV656" s="66"/>
      <c r="BW656" s="66"/>
      <c r="BX656" s="67"/>
      <c r="BY656" s="67"/>
      <c r="BZ656" s="67"/>
      <c r="CE656" s="92"/>
      <c r="CF656" s="76"/>
      <c r="CH656" s="67"/>
      <c r="CI656" s="67"/>
      <c r="CJ656" s="67"/>
      <c r="CK656" s="67"/>
      <c r="CL656" s="1"/>
      <c r="CM656" s="1"/>
      <c r="CT656" s="3"/>
      <c r="CU656" s="3"/>
      <c r="CV656" s="3"/>
      <c r="CW656" s="3"/>
      <c r="CX656" s="3"/>
      <c r="CY656" s="3"/>
      <c r="CZ656" s="3"/>
      <c r="DA656" s="3"/>
      <c r="DB656" s="3"/>
      <c r="DC656" s="3"/>
      <c r="DD656" s="3"/>
      <c r="DE656" s="3"/>
      <c r="DF656" s="3"/>
      <c r="DG656" s="3"/>
      <c r="DH656" s="3"/>
      <c r="DI656" s="3"/>
      <c r="DJ656" s="3"/>
      <c r="DK656" s="3"/>
      <c r="DL656" s="3"/>
      <c r="DM656" s="3"/>
      <c r="DN656" s="3"/>
      <c r="DO656" s="3"/>
      <c r="DP656" s="3"/>
      <c r="DQ656" s="3"/>
      <c r="DR656" s="3"/>
      <c r="DS656" s="3"/>
    </row>
    <row r="657" spans="2:123" ht="21" customHeight="1" x14ac:dyDescent="0.25">
      <c r="B657" s="21">
        <f t="shared" si="157"/>
        <v>35772</v>
      </c>
      <c r="C657" s="22">
        <f t="shared" si="158"/>
        <v>1.2774239207360225</v>
      </c>
      <c r="D657" s="23">
        <f t="shared" si="159"/>
        <v>361</v>
      </c>
      <c r="E657" s="23">
        <f t="shared" si="160"/>
        <v>282.60000000000002</v>
      </c>
      <c r="F657" s="127">
        <f t="shared" si="161"/>
        <v>18050</v>
      </c>
      <c r="G657" s="127">
        <f t="shared" si="162"/>
        <v>42390</v>
      </c>
      <c r="H657" s="6"/>
      <c r="I657" s="3"/>
      <c r="J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T657" s="89"/>
      <c r="AU657" s="89"/>
      <c r="AX657" s="125">
        <v>35772</v>
      </c>
      <c r="AY657" s="59">
        <f t="shared" si="167"/>
        <v>1.2774239207360225</v>
      </c>
      <c r="AZ657" s="59">
        <f>BI657*K36</f>
        <v>18050</v>
      </c>
      <c r="BA657" s="59"/>
      <c r="BB657" s="59"/>
      <c r="BC657" s="59">
        <f>K41*BJ657</f>
        <v>42390</v>
      </c>
      <c r="BD657" s="59"/>
      <c r="BE657" s="59"/>
      <c r="BF657" s="59">
        <f t="shared" si="163"/>
        <v>24340</v>
      </c>
      <c r="BG657" s="60">
        <f>(AY657=AY2099)*AX657</f>
        <v>0</v>
      </c>
      <c r="BH657" s="60">
        <f>(AY657=AY2101)*AX657</f>
        <v>0</v>
      </c>
      <c r="BI657" s="89">
        <v>361</v>
      </c>
      <c r="BJ657" s="89">
        <v>282.60000000000002</v>
      </c>
      <c r="BK657" s="59">
        <f t="shared" si="164"/>
        <v>350659.93796000001</v>
      </c>
      <c r="BL657" s="60">
        <f>(BK657=BK2101)*AX657</f>
        <v>0</v>
      </c>
      <c r="BM657" s="85">
        <f>(BK657=BK2101)*AY657</f>
        <v>0</v>
      </c>
      <c r="BN657" s="85">
        <f t="shared" si="165"/>
        <v>0</v>
      </c>
      <c r="BO657" s="85">
        <f t="shared" si="166"/>
        <v>0</v>
      </c>
      <c r="BP657" s="60">
        <f>(BK657=BK2099)*AX657</f>
        <v>0</v>
      </c>
      <c r="BQ657" s="64">
        <f>(BK657=BK2099)*AY657</f>
        <v>0</v>
      </c>
      <c r="BR657" s="85">
        <f t="shared" si="155"/>
        <v>0</v>
      </c>
      <c r="BS657" s="85">
        <f t="shared" si="156"/>
        <v>0</v>
      </c>
      <c r="BT657" s="59">
        <f>(J19-BI657)*J10</f>
        <v>-169450.00594</v>
      </c>
      <c r="BU657" s="59">
        <f>(J21-BJ657)*J12</f>
        <v>520109.94390000001</v>
      </c>
      <c r="BV657" s="66"/>
      <c r="BW657" s="66"/>
      <c r="BX657" s="67"/>
      <c r="BY657" s="67"/>
      <c r="BZ657" s="67"/>
      <c r="CE657" s="92"/>
      <c r="CF657" s="76"/>
      <c r="CH657" s="67"/>
      <c r="CI657" s="67"/>
      <c r="CJ657" s="67"/>
      <c r="CK657" s="67"/>
      <c r="CL657" s="1"/>
      <c r="CM657" s="1"/>
      <c r="CT657" s="3"/>
      <c r="CU657" s="3"/>
      <c r="CV657" s="3"/>
      <c r="CW657" s="3"/>
      <c r="CX657" s="3"/>
      <c r="CY657" s="3"/>
      <c r="CZ657" s="3"/>
      <c r="DA657" s="3"/>
      <c r="DB657" s="3"/>
      <c r="DC657" s="3"/>
      <c r="DD657" s="3"/>
      <c r="DE657" s="3"/>
      <c r="DF657" s="3"/>
      <c r="DG657" s="3"/>
      <c r="DH657" s="3"/>
      <c r="DI657" s="3"/>
      <c r="DJ657" s="3"/>
      <c r="DK657" s="3"/>
      <c r="DL657" s="3"/>
      <c r="DM657" s="3"/>
      <c r="DN657" s="3"/>
      <c r="DO657" s="3"/>
      <c r="DP657" s="3"/>
      <c r="DQ657" s="3"/>
      <c r="DR657" s="3"/>
      <c r="DS657" s="3"/>
    </row>
    <row r="658" spans="2:123" ht="21" customHeight="1" x14ac:dyDescent="0.25">
      <c r="B658" s="21">
        <f t="shared" si="157"/>
        <v>35779</v>
      </c>
      <c r="C658" s="22">
        <f t="shared" si="158"/>
        <v>1.2292243767313018</v>
      </c>
      <c r="D658" s="23">
        <f t="shared" si="159"/>
        <v>355</v>
      </c>
      <c r="E658" s="23">
        <f t="shared" si="160"/>
        <v>288.8</v>
      </c>
      <c r="F658" s="127">
        <f t="shared" si="161"/>
        <v>17750</v>
      </c>
      <c r="G658" s="127">
        <f t="shared" si="162"/>
        <v>43320</v>
      </c>
      <c r="H658" s="6"/>
      <c r="I658" s="3"/>
      <c r="J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T658" s="89"/>
      <c r="AU658" s="89"/>
      <c r="AX658" s="125">
        <v>35779</v>
      </c>
      <c r="AY658" s="59">
        <f t="shared" si="167"/>
        <v>1.2292243767313018</v>
      </c>
      <c r="AZ658" s="59">
        <f>BI658*K36</f>
        <v>17750</v>
      </c>
      <c r="BA658" s="59"/>
      <c r="BB658" s="59"/>
      <c r="BC658" s="59">
        <f>K41*BJ658</f>
        <v>43320</v>
      </c>
      <c r="BD658" s="59"/>
      <c r="BE658" s="59"/>
      <c r="BF658" s="59">
        <f t="shared" si="163"/>
        <v>25570</v>
      </c>
      <c r="BG658" s="60">
        <f>(AY658=AY2099)*AX658</f>
        <v>0</v>
      </c>
      <c r="BH658" s="60">
        <f>(AY658=AY2101)*AX658</f>
        <v>0</v>
      </c>
      <c r="BI658" s="89">
        <v>355</v>
      </c>
      <c r="BJ658" s="89">
        <v>288.8</v>
      </c>
      <c r="BK658" s="59">
        <f t="shared" si="164"/>
        <v>349429.93795999995</v>
      </c>
      <c r="BL658" s="60">
        <f>(BK658=BK2101)*AX658</f>
        <v>0</v>
      </c>
      <c r="BM658" s="85">
        <f>(BK658=BK2101)*AY658</f>
        <v>0</v>
      </c>
      <c r="BN658" s="85">
        <f t="shared" si="165"/>
        <v>0</v>
      </c>
      <c r="BO658" s="85">
        <f t="shared" si="166"/>
        <v>0</v>
      </c>
      <c r="BP658" s="60">
        <f>(BK658=BK2099)*AX658</f>
        <v>0</v>
      </c>
      <c r="BQ658" s="64">
        <f>(BK658=BK2099)*AY658</f>
        <v>0</v>
      </c>
      <c r="BR658" s="85">
        <f t="shared" si="155"/>
        <v>0</v>
      </c>
      <c r="BS658" s="85">
        <f t="shared" si="156"/>
        <v>0</v>
      </c>
      <c r="BT658" s="59">
        <f>(J19-BI658)*J10</f>
        <v>-169750.00594</v>
      </c>
      <c r="BU658" s="59">
        <f>(J21-BJ658)*J12</f>
        <v>519179.94389999995</v>
      </c>
      <c r="BV658" s="66"/>
      <c r="BW658" s="66"/>
      <c r="BX658" s="67"/>
      <c r="BY658" s="67"/>
      <c r="BZ658" s="67"/>
      <c r="CE658" s="92"/>
      <c r="CF658" s="76"/>
      <c r="CH658" s="67"/>
      <c r="CI658" s="67"/>
      <c r="CJ658" s="67"/>
      <c r="CK658" s="67"/>
      <c r="CL658" s="1"/>
      <c r="CM658" s="1"/>
      <c r="CT658" s="3"/>
      <c r="CU658" s="3"/>
      <c r="CV658" s="3"/>
      <c r="CW658" s="3"/>
      <c r="CX658" s="3"/>
      <c r="CY658" s="3"/>
      <c r="CZ658" s="3"/>
      <c r="DA658" s="3"/>
      <c r="DB658" s="3"/>
      <c r="DC658" s="3"/>
      <c r="DD658" s="3"/>
      <c r="DE658" s="3"/>
      <c r="DF658" s="3"/>
      <c r="DG658" s="3"/>
      <c r="DH658" s="3"/>
      <c r="DI658" s="3"/>
      <c r="DJ658" s="3"/>
      <c r="DK658" s="3"/>
      <c r="DL658" s="3"/>
      <c r="DM658" s="3"/>
      <c r="DN658" s="3"/>
      <c r="DO658" s="3"/>
      <c r="DP658" s="3"/>
      <c r="DQ658" s="3"/>
      <c r="DR658" s="3"/>
      <c r="DS658" s="3"/>
    </row>
    <row r="659" spans="2:123" ht="21" customHeight="1" x14ac:dyDescent="0.25">
      <c r="B659" s="21">
        <f t="shared" si="157"/>
        <v>35786</v>
      </c>
      <c r="C659" s="22">
        <f t="shared" si="158"/>
        <v>1.2194293478260871</v>
      </c>
      <c r="D659" s="23">
        <f t="shared" si="159"/>
        <v>359</v>
      </c>
      <c r="E659" s="23">
        <f t="shared" si="160"/>
        <v>294.39999999999998</v>
      </c>
      <c r="F659" s="127">
        <f t="shared" si="161"/>
        <v>17950</v>
      </c>
      <c r="G659" s="127">
        <f t="shared" si="162"/>
        <v>44160</v>
      </c>
      <c r="H659" s="6"/>
      <c r="I659" s="3"/>
      <c r="J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T659" s="89"/>
      <c r="AU659" s="89"/>
      <c r="AX659" s="125">
        <v>35786</v>
      </c>
      <c r="AY659" s="59">
        <f t="shared" si="167"/>
        <v>1.2194293478260871</v>
      </c>
      <c r="AZ659" s="59">
        <f>BI659*K36</f>
        <v>17950</v>
      </c>
      <c r="BA659" s="59"/>
      <c r="BB659" s="59"/>
      <c r="BC659" s="59">
        <f>K41*BJ659</f>
        <v>44160</v>
      </c>
      <c r="BD659" s="59"/>
      <c r="BE659" s="59"/>
      <c r="BF659" s="59">
        <f t="shared" si="163"/>
        <v>26210</v>
      </c>
      <c r="BG659" s="60">
        <f>(AY659=AY2099)*AX659</f>
        <v>0</v>
      </c>
      <c r="BH659" s="60">
        <f>(AY659=AY2101)*AX659</f>
        <v>0</v>
      </c>
      <c r="BI659" s="89">
        <v>359</v>
      </c>
      <c r="BJ659" s="89">
        <v>294.39999999999998</v>
      </c>
      <c r="BK659" s="59">
        <f t="shared" si="164"/>
        <v>348789.93795999995</v>
      </c>
      <c r="BL659" s="60">
        <f>(BK659=BK2101)*AX659</f>
        <v>0</v>
      </c>
      <c r="BM659" s="85">
        <f>(BK659=BK2101)*AY659</f>
        <v>0</v>
      </c>
      <c r="BN659" s="85">
        <f t="shared" si="165"/>
        <v>0</v>
      </c>
      <c r="BO659" s="85">
        <f t="shared" si="166"/>
        <v>0</v>
      </c>
      <c r="BP659" s="60">
        <f>(BK659=BK2099)*AX659</f>
        <v>0</v>
      </c>
      <c r="BQ659" s="64">
        <f>(BK659=BK2099)*AY659</f>
        <v>0</v>
      </c>
      <c r="BR659" s="85">
        <f t="shared" si="155"/>
        <v>0</v>
      </c>
      <c r="BS659" s="85">
        <f t="shared" si="156"/>
        <v>0</v>
      </c>
      <c r="BT659" s="59">
        <f>(J19-BI659)*J10</f>
        <v>-169550.00594</v>
      </c>
      <c r="BU659" s="59">
        <f>(J21-BJ659)*J12</f>
        <v>518339.94389999995</v>
      </c>
      <c r="BV659" s="66"/>
      <c r="BW659" s="66"/>
      <c r="BX659" s="67"/>
      <c r="BY659" s="67"/>
      <c r="BZ659" s="67"/>
      <c r="CE659" s="92"/>
      <c r="CF659" s="76"/>
      <c r="CH659" s="67"/>
      <c r="CI659" s="67"/>
      <c r="CJ659" s="67"/>
      <c r="CK659" s="67"/>
      <c r="CL659" s="1"/>
      <c r="CM659" s="1"/>
      <c r="CT659" s="3"/>
      <c r="CU659" s="3"/>
      <c r="CV659" s="3"/>
      <c r="CW659" s="3"/>
      <c r="CX659" s="3"/>
      <c r="CY659" s="3"/>
      <c r="CZ659" s="3"/>
      <c r="DA659" s="3"/>
      <c r="DB659" s="3"/>
      <c r="DC659" s="3"/>
      <c r="DD659" s="3"/>
      <c r="DE659" s="3"/>
      <c r="DF659" s="3"/>
      <c r="DG659" s="3"/>
      <c r="DH659" s="3"/>
      <c r="DI659" s="3"/>
      <c r="DJ659" s="3"/>
      <c r="DK659" s="3"/>
      <c r="DL659" s="3"/>
      <c r="DM659" s="3"/>
      <c r="DN659" s="3"/>
      <c r="DO659" s="3"/>
      <c r="DP659" s="3"/>
      <c r="DQ659" s="3"/>
      <c r="DR659" s="3"/>
      <c r="DS659" s="3"/>
    </row>
    <row r="660" spans="2:123" ht="21" customHeight="1" x14ac:dyDescent="0.25">
      <c r="B660" s="21">
        <f t="shared" si="157"/>
        <v>35793</v>
      </c>
      <c r="C660" s="22">
        <f t="shared" si="158"/>
        <v>1.2751561415683554</v>
      </c>
      <c r="D660" s="23">
        <f t="shared" si="159"/>
        <v>367.5</v>
      </c>
      <c r="E660" s="23">
        <f t="shared" si="160"/>
        <v>288.2</v>
      </c>
      <c r="F660" s="127">
        <f t="shared" si="161"/>
        <v>18375</v>
      </c>
      <c r="G660" s="127">
        <f t="shared" si="162"/>
        <v>43230</v>
      </c>
      <c r="H660" s="6"/>
      <c r="I660" s="3"/>
      <c r="J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T660" s="89"/>
      <c r="AU660" s="89"/>
      <c r="AX660" s="125">
        <v>35793</v>
      </c>
      <c r="AY660" s="59">
        <f t="shared" si="167"/>
        <v>1.2751561415683554</v>
      </c>
      <c r="AZ660" s="59">
        <f>BI660*K36</f>
        <v>18375</v>
      </c>
      <c r="BA660" s="59"/>
      <c r="BB660" s="59"/>
      <c r="BC660" s="59">
        <f>K41*BJ660</f>
        <v>43230</v>
      </c>
      <c r="BD660" s="59"/>
      <c r="BE660" s="59"/>
      <c r="BF660" s="59">
        <f t="shared" si="163"/>
        <v>24855</v>
      </c>
      <c r="BG660" s="60">
        <f>(AY660=AY2099)*AX660</f>
        <v>0</v>
      </c>
      <c r="BH660" s="60">
        <f>(AY660=AY2101)*AX660</f>
        <v>0</v>
      </c>
      <c r="BI660" s="89">
        <v>367.5</v>
      </c>
      <c r="BJ660" s="89">
        <v>288.2</v>
      </c>
      <c r="BK660" s="59">
        <f t="shared" si="164"/>
        <v>350144.93796000001</v>
      </c>
      <c r="BL660" s="60">
        <f>(BK660=BK2101)*AX660</f>
        <v>0</v>
      </c>
      <c r="BM660" s="85">
        <f>(BK660=BK2101)*AY660</f>
        <v>0</v>
      </c>
      <c r="BN660" s="85">
        <f t="shared" si="165"/>
        <v>0</v>
      </c>
      <c r="BO660" s="85">
        <f t="shared" si="166"/>
        <v>0</v>
      </c>
      <c r="BP660" s="60">
        <f>(BK660=BK2099)*AX660</f>
        <v>0</v>
      </c>
      <c r="BQ660" s="64">
        <f>(BK660=BK2099)*AY660</f>
        <v>0</v>
      </c>
      <c r="BR660" s="85">
        <f t="shared" si="155"/>
        <v>0</v>
      </c>
      <c r="BS660" s="85">
        <f t="shared" si="156"/>
        <v>0</v>
      </c>
      <c r="BT660" s="59">
        <f>(J19-BI660)*J10</f>
        <v>-169125.00594</v>
      </c>
      <c r="BU660" s="59">
        <f>(J21-BJ660)*J12</f>
        <v>519269.94390000001</v>
      </c>
      <c r="BV660" s="66"/>
      <c r="BW660" s="66"/>
      <c r="BX660" s="67"/>
      <c r="BY660" s="67"/>
      <c r="BZ660" s="67"/>
      <c r="CE660" s="92"/>
      <c r="CF660" s="76"/>
      <c r="CH660" s="67"/>
      <c r="CI660" s="67"/>
      <c r="CJ660" s="67"/>
      <c r="CK660" s="67"/>
      <c r="CL660" s="1"/>
      <c r="CM660" s="1"/>
      <c r="CT660" s="3"/>
      <c r="CU660" s="3"/>
      <c r="CV660" s="3"/>
      <c r="CW660" s="3"/>
      <c r="CX660" s="3"/>
      <c r="CY660" s="3"/>
      <c r="CZ660" s="3"/>
      <c r="DA660" s="3"/>
      <c r="DB660" s="3"/>
      <c r="DC660" s="3"/>
      <c r="DD660" s="3"/>
      <c r="DE660" s="3"/>
      <c r="DF660" s="3"/>
      <c r="DG660" s="3"/>
      <c r="DH660" s="3"/>
      <c r="DI660" s="3"/>
      <c r="DJ660" s="3"/>
      <c r="DK660" s="3"/>
      <c r="DL660" s="3"/>
      <c r="DM660" s="3"/>
      <c r="DN660" s="3"/>
      <c r="DO660" s="3"/>
      <c r="DP660" s="3"/>
      <c r="DQ660" s="3"/>
      <c r="DR660" s="3"/>
      <c r="DS660" s="3"/>
    </row>
    <row r="661" spans="2:123" ht="21" customHeight="1" x14ac:dyDescent="0.25">
      <c r="B661" s="21">
        <f t="shared" si="157"/>
        <v>35800</v>
      </c>
      <c r="C661" s="22">
        <f t="shared" si="158"/>
        <v>1.2995507637017072</v>
      </c>
      <c r="D661" s="23">
        <f t="shared" si="159"/>
        <v>361.6</v>
      </c>
      <c r="E661" s="23">
        <f t="shared" si="160"/>
        <v>278.25</v>
      </c>
      <c r="F661" s="127">
        <f t="shared" si="161"/>
        <v>18080</v>
      </c>
      <c r="G661" s="127">
        <f t="shared" si="162"/>
        <v>41737.5</v>
      </c>
      <c r="H661" s="6"/>
      <c r="I661" s="3"/>
      <c r="J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T661" s="89"/>
      <c r="AU661" s="89"/>
      <c r="AX661" s="125">
        <v>35800</v>
      </c>
      <c r="AY661" s="59">
        <f t="shared" si="167"/>
        <v>1.2995507637017072</v>
      </c>
      <c r="AZ661" s="59">
        <f>BI661*K36</f>
        <v>18080</v>
      </c>
      <c r="BA661" s="59"/>
      <c r="BB661" s="59"/>
      <c r="BC661" s="59">
        <f>K41*BJ661</f>
        <v>41737.5</v>
      </c>
      <c r="BD661" s="59"/>
      <c r="BE661" s="59"/>
      <c r="BF661" s="59">
        <f t="shared" si="163"/>
        <v>23657.5</v>
      </c>
      <c r="BG661" s="60">
        <f>(AY661=AY2099)*AX661</f>
        <v>0</v>
      </c>
      <c r="BH661" s="60">
        <f>(AY661=AY2101)*AX661</f>
        <v>0</v>
      </c>
      <c r="BI661" s="89">
        <v>361.6</v>
      </c>
      <c r="BJ661" s="89">
        <v>278.25</v>
      </c>
      <c r="BK661" s="59">
        <f t="shared" si="164"/>
        <v>351342.43795999995</v>
      </c>
      <c r="BL661" s="60">
        <f>(BK661=BK2101)*AX661</f>
        <v>0</v>
      </c>
      <c r="BM661" s="85">
        <f>(BK661=BK2101)*AY661</f>
        <v>0</v>
      </c>
      <c r="BN661" s="85">
        <f t="shared" si="165"/>
        <v>0</v>
      </c>
      <c r="BO661" s="85">
        <f t="shared" si="166"/>
        <v>0</v>
      </c>
      <c r="BP661" s="60">
        <f>(BK661=BK2099)*AX661</f>
        <v>0</v>
      </c>
      <c r="BQ661" s="64">
        <f>(BK661=BK2099)*AY661</f>
        <v>0</v>
      </c>
      <c r="BR661" s="85">
        <f t="shared" si="155"/>
        <v>0</v>
      </c>
      <c r="BS661" s="85">
        <f t="shared" si="156"/>
        <v>0</v>
      </c>
      <c r="BT661" s="59">
        <f>(J19-BI661)*J10</f>
        <v>-169420.00594</v>
      </c>
      <c r="BU661" s="59">
        <f>(J21-BJ661)*J12</f>
        <v>520762.44389999995</v>
      </c>
      <c r="BV661" s="66"/>
      <c r="BW661" s="66"/>
      <c r="BX661" s="67"/>
      <c r="BY661" s="67"/>
      <c r="BZ661" s="67"/>
      <c r="CE661" s="92"/>
      <c r="CF661" s="76"/>
      <c r="CH661" s="67"/>
      <c r="CI661" s="67"/>
      <c r="CJ661" s="67"/>
      <c r="CK661" s="67"/>
      <c r="CL661" s="1"/>
      <c r="CM661" s="1"/>
      <c r="CT661" s="3"/>
      <c r="CU661" s="3"/>
      <c r="CV661" s="3"/>
      <c r="CW661" s="3"/>
      <c r="CX661" s="3"/>
      <c r="CY661" s="3"/>
      <c r="CZ661" s="3"/>
      <c r="DA661" s="3"/>
      <c r="DB661" s="3"/>
      <c r="DC661" s="3"/>
      <c r="DD661" s="3"/>
      <c r="DE661" s="3"/>
      <c r="DF661" s="3"/>
      <c r="DG661" s="3"/>
      <c r="DH661" s="3"/>
      <c r="DI661" s="3"/>
      <c r="DJ661" s="3"/>
      <c r="DK661" s="3"/>
      <c r="DL661" s="3"/>
      <c r="DM661" s="3"/>
      <c r="DN661" s="3"/>
      <c r="DO661" s="3"/>
      <c r="DP661" s="3"/>
      <c r="DQ661" s="3"/>
      <c r="DR661" s="3"/>
      <c r="DS661" s="3"/>
    </row>
    <row r="662" spans="2:123" ht="21" customHeight="1" x14ac:dyDescent="0.25">
      <c r="B662" s="21">
        <f t="shared" si="157"/>
        <v>35807</v>
      </c>
      <c r="C662" s="22">
        <f t="shared" si="158"/>
        <v>1.3073473611590205</v>
      </c>
      <c r="D662" s="23">
        <f t="shared" si="159"/>
        <v>379</v>
      </c>
      <c r="E662" s="23">
        <f t="shared" si="160"/>
        <v>289.89999999999998</v>
      </c>
      <c r="F662" s="127">
        <f t="shared" si="161"/>
        <v>18950</v>
      </c>
      <c r="G662" s="127">
        <f t="shared" si="162"/>
        <v>43485</v>
      </c>
      <c r="H662" s="6"/>
      <c r="I662" s="3"/>
      <c r="J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T662" s="89"/>
      <c r="AU662" s="89"/>
      <c r="AX662" s="125">
        <v>35807</v>
      </c>
      <c r="AY662" s="59">
        <f t="shared" si="167"/>
        <v>1.3073473611590205</v>
      </c>
      <c r="AZ662" s="59">
        <f>BI662*K36</f>
        <v>18950</v>
      </c>
      <c r="BA662" s="59"/>
      <c r="BB662" s="59"/>
      <c r="BC662" s="59">
        <f>K41*BJ662</f>
        <v>43485</v>
      </c>
      <c r="BD662" s="59"/>
      <c r="BE662" s="59"/>
      <c r="BF662" s="59">
        <f t="shared" si="163"/>
        <v>24535</v>
      </c>
      <c r="BG662" s="60">
        <f>(AY662=AY2099)*AX662</f>
        <v>0</v>
      </c>
      <c r="BH662" s="60">
        <f>(AY662=AY2101)*AX662</f>
        <v>0</v>
      </c>
      <c r="BI662" s="89">
        <v>379</v>
      </c>
      <c r="BJ662" s="89">
        <v>289.89999999999998</v>
      </c>
      <c r="BK662" s="59">
        <f t="shared" si="164"/>
        <v>350464.93795999995</v>
      </c>
      <c r="BL662" s="60">
        <f>(BK662=BK2101)*AX662</f>
        <v>0</v>
      </c>
      <c r="BM662" s="85">
        <f>(BK662=BK2101)*AY662</f>
        <v>0</v>
      </c>
      <c r="BN662" s="85">
        <f t="shared" si="165"/>
        <v>0</v>
      </c>
      <c r="BO662" s="85">
        <f t="shared" si="166"/>
        <v>0</v>
      </c>
      <c r="BP662" s="60">
        <f>(BK662=BK2099)*AX662</f>
        <v>0</v>
      </c>
      <c r="BQ662" s="64">
        <f>(BK662=BK2099)*AY662</f>
        <v>0</v>
      </c>
      <c r="BR662" s="85">
        <f t="shared" si="155"/>
        <v>0</v>
      </c>
      <c r="BS662" s="85">
        <f t="shared" si="156"/>
        <v>0</v>
      </c>
      <c r="BT662" s="59">
        <f>(J19-BI662)*J10</f>
        <v>-168550.00594</v>
      </c>
      <c r="BU662" s="59">
        <f>(J21-BJ662)*J12</f>
        <v>519014.94389999995</v>
      </c>
      <c r="BV662" s="66"/>
      <c r="BW662" s="66"/>
      <c r="BX662" s="67"/>
      <c r="BY662" s="67"/>
      <c r="BZ662" s="67"/>
      <c r="CE662" s="92"/>
      <c r="CF662" s="76"/>
      <c r="CH662" s="67"/>
      <c r="CI662" s="67"/>
      <c r="CJ662" s="67"/>
      <c r="CK662" s="67"/>
      <c r="CL662" s="1"/>
      <c r="CM662" s="1"/>
      <c r="CT662" s="3"/>
      <c r="CU662" s="3"/>
      <c r="CV662" s="3"/>
      <c r="CW662" s="3"/>
      <c r="CX662" s="3"/>
      <c r="CY662" s="3"/>
      <c r="CZ662" s="3"/>
      <c r="DA662" s="3"/>
      <c r="DB662" s="3"/>
      <c r="DC662" s="3"/>
      <c r="DD662" s="3"/>
      <c r="DE662" s="3"/>
      <c r="DF662" s="3"/>
      <c r="DG662" s="3"/>
      <c r="DH662" s="3"/>
      <c r="DI662" s="3"/>
      <c r="DJ662" s="3"/>
      <c r="DK662" s="3"/>
      <c r="DL662" s="3"/>
      <c r="DM662" s="3"/>
      <c r="DN662" s="3"/>
      <c r="DO662" s="3"/>
      <c r="DP662" s="3"/>
      <c r="DQ662" s="3"/>
      <c r="DR662" s="3"/>
      <c r="DS662" s="3"/>
    </row>
    <row r="663" spans="2:123" ht="21" customHeight="1" x14ac:dyDescent="0.25">
      <c r="B663" s="21">
        <f t="shared" si="157"/>
        <v>35814</v>
      </c>
      <c r="C663" s="22">
        <f t="shared" si="158"/>
        <v>1.265865063460254</v>
      </c>
      <c r="D663" s="23">
        <f t="shared" si="159"/>
        <v>379</v>
      </c>
      <c r="E663" s="23">
        <f t="shared" si="160"/>
        <v>299.39999999999998</v>
      </c>
      <c r="F663" s="127">
        <f t="shared" si="161"/>
        <v>18950</v>
      </c>
      <c r="G663" s="127">
        <f t="shared" si="162"/>
        <v>44910</v>
      </c>
      <c r="H663" s="6"/>
      <c r="I663" s="3"/>
      <c r="J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T663" s="89"/>
      <c r="AU663" s="89"/>
      <c r="AX663" s="125">
        <v>35814</v>
      </c>
      <c r="AY663" s="59">
        <f t="shared" si="167"/>
        <v>1.265865063460254</v>
      </c>
      <c r="AZ663" s="59">
        <f>BI663*K36</f>
        <v>18950</v>
      </c>
      <c r="BA663" s="59"/>
      <c r="BB663" s="59"/>
      <c r="BC663" s="59">
        <f>K41*BJ663</f>
        <v>44910</v>
      </c>
      <c r="BD663" s="59"/>
      <c r="BE663" s="59"/>
      <c r="BF663" s="59">
        <f t="shared" si="163"/>
        <v>25960</v>
      </c>
      <c r="BG663" s="60">
        <f>(AY663=AY2099)*AX663</f>
        <v>0</v>
      </c>
      <c r="BH663" s="60">
        <f>(AY663=AY2101)*AX663</f>
        <v>0</v>
      </c>
      <c r="BI663" s="89">
        <v>379</v>
      </c>
      <c r="BJ663" s="89">
        <v>299.39999999999998</v>
      </c>
      <c r="BK663" s="59">
        <f t="shared" si="164"/>
        <v>349039.93795999995</v>
      </c>
      <c r="BL663" s="60">
        <f>(BK663=BK2101)*AX663</f>
        <v>0</v>
      </c>
      <c r="BM663" s="85">
        <f>(BK663=BK2101)*AY663</f>
        <v>0</v>
      </c>
      <c r="BN663" s="85">
        <f t="shared" si="165"/>
        <v>0</v>
      </c>
      <c r="BO663" s="85">
        <f t="shared" si="166"/>
        <v>0</v>
      </c>
      <c r="BP663" s="60">
        <f>(BK663=BK2099)*AX663</f>
        <v>0</v>
      </c>
      <c r="BQ663" s="64">
        <f>(BK663=BK2099)*AY663</f>
        <v>0</v>
      </c>
      <c r="BR663" s="85">
        <f t="shared" si="155"/>
        <v>0</v>
      </c>
      <c r="BS663" s="85">
        <f t="shared" si="156"/>
        <v>0</v>
      </c>
      <c r="BT663" s="59">
        <f>(J19-BI663)*J10</f>
        <v>-168550.00594</v>
      </c>
      <c r="BU663" s="59">
        <f>(J21-BJ663)*J12</f>
        <v>517589.94389999995</v>
      </c>
      <c r="BV663" s="66"/>
      <c r="BW663" s="66"/>
      <c r="BX663" s="67"/>
      <c r="BY663" s="67"/>
      <c r="BZ663" s="67"/>
      <c r="CE663" s="92"/>
      <c r="CF663" s="76"/>
      <c r="CH663" s="67"/>
      <c r="CI663" s="67"/>
      <c r="CJ663" s="67"/>
      <c r="CK663" s="67"/>
      <c r="CL663" s="1"/>
      <c r="CM663" s="1"/>
      <c r="CT663" s="3"/>
      <c r="CU663" s="3"/>
      <c r="CV663" s="3"/>
      <c r="CW663" s="3"/>
      <c r="CX663" s="3"/>
      <c r="CY663" s="3"/>
      <c r="CZ663" s="3"/>
      <c r="DA663" s="3"/>
      <c r="DB663" s="3"/>
      <c r="DC663" s="3"/>
      <c r="DD663" s="3"/>
      <c r="DE663" s="3"/>
      <c r="DF663" s="3"/>
      <c r="DG663" s="3"/>
      <c r="DH663" s="3"/>
      <c r="DI663" s="3"/>
      <c r="DJ663" s="3"/>
      <c r="DK663" s="3"/>
      <c r="DL663" s="3"/>
      <c r="DM663" s="3"/>
      <c r="DN663" s="3"/>
      <c r="DO663" s="3"/>
      <c r="DP663" s="3"/>
      <c r="DQ663" s="3"/>
      <c r="DR663" s="3"/>
      <c r="DS663" s="3"/>
    </row>
    <row r="664" spans="2:123" ht="21" customHeight="1" x14ac:dyDescent="0.25">
      <c r="B664" s="21">
        <f t="shared" si="157"/>
        <v>35821</v>
      </c>
      <c r="C664" s="22">
        <f t="shared" si="158"/>
        <v>1.2789543348775645</v>
      </c>
      <c r="D664" s="23">
        <f t="shared" si="159"/>
        <v>386.5</v>
      </c>
      <c r="E664" s="23">
        <f t="shared" si="160"/>
        <v>302.2</v>
      </c>
      <c r="F664" s="127">
        <f t="shared" si="161"/>
        <v>19325</v>
      </c>
      <c r="G664" s="127">
        <f t="shared" si="162"/>
        <v>45330</v>
      </c>
      <c r="H664" s="6"/>
      <c r="I664" s="3"/>
      <c r="J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T664" s="89"/>
      <c r="AU664" s="89"/>
      <c r="AX664" s="125">
        <v>35821</v>
      </c>
      <c r="AY664" s="59">
        <f t="shared" si="167"/>
        <v>1.2789543348775645</v>
      </c>
      <c r="AZ664" s="59">
        <f>BI664*K36</f>
        <v>19325</v>
      </c>
      <c r="BA664" s="59"/>
      <c r="BB664" s="59"/>
      <c r="BC664" s="59">
        <f>K41*BJ664</f>
        <v>45330</v>
      </c>
      <c r="BD664" s="59"/>
      <c r="BE664" s="59"/>
      <c r="BF664" s="59">
        <f t="shared" si="163"/>
        <v>26005</v>
      </c>
      <c r="BG664" s="60">
        <f>(AY664=AY2099)*AX664</f>
        <v>0</v>
      </c>
      <c r="BH664" s="60">
        <f>(AY664=AY2101)*AX664</f>
        <v>0</v>
      </c>
      <c r="BI664" s="89">
        <v>386.5</v>
      </c>
      <c r="BJ664" s="89">
        <v>302.2</v>
      </c>
      <c r="BK664" s="59">
        <f t="shared" si="164"/>
        <v>348994.93796000001</v>
      </c>
      <c r="BL664" s="60">
        <f>(BK664=BK2101)*AX664</f>
        <v>0</v>
      </c>
      <c r="BM664" s="85">
        <f>(BK664=BK2101)*AY664</f>
        <v>0</v>
      </c>
      <c r="BN664" s="85">
        <f t="shared" si="165"/>
        <v>0</v>
      </c>
      <c r="BO664" s="85">
        <f t="shared" si="166"/>
        <v>0</v>
      </c>
      <c r="BP664" s="60">
        <f>(BK664=BK2099)*AX664</f>
        <v>0</v>
      </c>
      <c r="BQ664" s="64">
        <f>(BK664=BK2099)*AY664</f>
        <v>0</v>
      </c>
      <c r="BR664" s="85">
        <f t="shared" si="155"/>
        <v>0</v>
      </c>
      <c r="BS664" s="85">
        <f t="shared" si="156"/>
        <v>0</v>
      </c>
      <c r="BT664" s="59">
        <f>(J19-BI664)*J10</f>
        <v>-168175.00594</v>
      </c>
      <c r="BU664" s="59">
        <f>(J21-BJ664)*J12</f>
        <v>517169.94390000001</v>
      </c>
      <c r="BV664" s="66"/>
      <c r="BW664" s="66"/>
      <c r="BX664" s="67"/>
      <c r="BY664" s="67"/>
      <c r="BZ664" s="67"/>
      <c r="CE664" s="92"/>
      <c r="CF664" s="76"/>
      <c r="CH664" s="67"/>
      <c r="CI664" s="67"/>
      <c r="CJ664" s="67"/>
      <c r="CK664" s="67"/>
      <c r="CL664" s="1"/>
      <c r="CM664" s="1"/>
      <c r="CT664" s="3"/>
      <c r="CU664" s="3"/>
      <c r="CV664" s="3"/>
      <c r="CW664" s="3"/>
      <c r="CX664" s="3"/>
      <c r="CY664" s="3"/>
      <c r="CZ664" s="3"/>
      <c r="DA664" s="3"/>
      <c r="DB664" s="3"/>
      <c r="DC664" s="3"/>
      <c r="DD664" s="3"/>
      <c r="DE664" s="3"/>
      <c r="DF664" s="3"/>
      <c r="DG664" s="3"/>
      <c r="DH664" s="3"/>
      <c r="DI664" s="3"/>
      <c r="DJ664" s="3"/>
      <c r="DK664" s="3"/>
      <c r="DL664" s="3"/>
      <c r="DM664" s="3"/>
      <c r="DN664" s="3"/>
      <c r="DO664" s="3"/>
      <c r="DP664" s="3"/>
      <c r="DQ664" s="3"/>
      <c r="DR664" s="3"/>
      <c r="DS664" s="3"/>
    </row>
    <row r="665" spans="2:123" ht="21" customHeight="1" x14ac:dyDescent="0.25">
      <c r="B665" s="21">
        <f t="shared" si="157"/>
        <v>35828</v>
      </c>
      <c r="C665" s="22">
        <f t="shared" si="158"/>
        <v>1.3376972138301444</v>
      </c>
      <c r="D665" s="23">
        <f t="shared" si="159"/>
        <v>398.5</v>
      </c>
      <c r="E665" s="23">
        <f t="shared" si="160"/>
        <v>297.89999999999998</v>
      </c>
      <c r="F665" s="127">
        <f t="shared" si="161"/>
        <v>19925</v>
      </c>
      <c r="G665" s="127">
        <f t="shared" si="162"/>
        <v>44685</v>
      </c>
      <c r="H665" s="6"/>
      <c r="I665" s="3"/>
      <c r="J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T665" s="89"/>
      <c r="AU665" s="89"/>
      <c r="AX665" s="125">
        <v>35828</v>
      </c>
      <c r="AY665" s="59">
        <f t="shared" si="167"/>
        <v>1.3376972138301444</v>
      </c>
      <c r="AZ665" s="59">
        <f>BI665*K36</f>
        <v>19925</v>
      </c>
      <c r="BA665" s="59"/>
      <c r="BB665" s="59"/>
      <c r="BC665" s="59">
        <f>K41*BJ665</f>
        <v>44685</v>
      </c>
      <c r="BD665" s="59"/>
      <c r="BE665" s="59"/>
      <c r="BF665" s="59">
        <f t="shared" si="163"/>
        <v>24760</v>
      </c>
      <c r="BG665" s="60">
        <f>(AY665=AY2099)*AX665</f>
        <v>0</v>
      </c>
      <c r="BH665" s="60">
        <f>(AY665=AY2101)*AX665</f>
        <v>0</v>
      </c>
      <c r="BI665" s="89">
        <v>398.5</v>
      </c>
      <c r="BJ665" s="89">
        <v>297.89999999999998</v>
      </c>
      <c r="BK665" s="59">
        <f t="shared" si="164"/>
        <v>350239.93795999995</v>
      </c>
      <c r="BL665" s="60">
        <f>(BK665=BK2101)*AX665</f>
        <v>0</v>
      </c>
      <c r="BM665" s="85">
        <f>(BK665=BK2101)*AY665</f>
        <v>0</v>
      </c>
      <c r="BN665" s="85">
        <f t="shared" si="165"/>
        <v>0</v>
      </c>
      <c r="BO665" s="85">
        <f t="shared" si="166"/>
        <v>0</v>
      </c>
      <c r="BP665" s="60">
        <f>(BK665=BK2099)*AX665</f>
        <v>0</v>
      </c>
      <c r="BQ665" s="64">
        <f>(BK665=BK2099)*AY665</f>
        <v>0</v>
      </c>
      <c r="BR665" s="85">
        <f t="shared" si="155"/>
        <v>0</v>
      </c>
      <c r="BS665" s="85">
        <f t="shared" si="156"/>
        <v>0</v>
      </c>
      <c r="BT665" s="59">
        <f>(J19-BI665)*J10</f>
        <v>-167575.00594</v>
      </c>
      <c r="BU665" s="59">
        <f>(J21-BJ665)*J12</f>
        <v>517814.94389999995</v>
      </c>
      <c r="BV665" s="66"/>
      <c r="BW665" s="66"/>
      <c r="BX665" s="67"/>
      <c r="BY665" s="67"/>
      <c r="BZ665" s="67"/>
      <c r="CE665" s="92"/>
      <c r="CF665" s="76"/>
      <c r="CH665" s="67"/>
      <c r="CI665" s="67"/>
      <c r="CJ665" s="67"/>
      <c r="CK665" s="67"/>
      <c r="CL665" s="1"/>
      <c r="CM665" s="1"/>
      <c r="CT665" s="3"/>
      <c r="CU665" s="3"/>
      <c r="CV665" s="3"/>
      <c r="CW665" s="3"/>
      <c r="CX665" s="3"/>
      <c r="CY665" s="3"/>
      <c r="CZ665" s="3"/>
      <c r="DA665" s="3"/>
      <c r="DB665" s="3"/>
      <c r="DC665" s="3"/>
      <c r="DD665" s="3"/>
      <c r="DE665" s="3"/>
      <c r="DF665" s="3"/>
      <c r="DG665" s="3"/>
      <c r="DH665" s="3"/>
      <c r="DI665" s="3"/>
      <c r="DJ665" s="3"/>
      <c r="DK665" s="3"/>
      <c r="DL665" s="3"/>
      <c r="DM665" s="3"/>
      <c r="DN665" s="3"/>
      <c r="DO665" s="3"/>
      <c r="DP665" s="3"/>
      <c r="DQ665" s="3"/>
      <c r="DR665" s="3"/>
      <c r="DS665" s="3"/>
    </row>
    <row r="666" spans="2:123" ht="21" customHeight="1" x14ac:dyDescent="0.25">
      <c r="B666" s="21">
        <f t="shared" si="157"/>
        <v>35835</v>
      </c>
      <c r="C666" s="22">
        <f t="shared" si="158"/>
        <v>1.2967289719626167</v>
      </c>
      <c r="D666" s="23">
        <f t="shared" si="159"/>
        <v>388.5</v>
      </c>
      <c r="E666" s="23">
        <f t="shared" si="160"/>
        <v>299.60000000000002</v>
      </c>
      <c r="F666" s="127">
        <f t="shared" si="161"/>
        <v>19425</v>
      </c>
      <c r="G666" s="127">
        <f t="shared" si="162"/>
        <v>44940</v>
      </c>
      <c r="H666" s="6"/>
      <c r="I666" s="3"/>
      <c r="J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T666" s="89"/>
      <c r="AU666" s="89"/>
      <c r="AX666" s="125">
        <v>35835</v>
      </c>
      <c r="AY666" s="59">
        <f t="shared" si="167"/>
        <v>1.2967289719626167</v>
      </c>
      <c r="AZ666" s="59">
        <f>BI666*K36</f>
        <v>19425</v>
      </c>
      <c r="BA666" s="59"/>
      <c r="BB666" s="59"/>
      <c r="BC666" s="59">
        <f>K41*BJ666</f>
        <v>44940</v>
      </c>
      <c r="BD666" s="59"/>
      <c r="BE666" s="59"/>
      <c r="BF666" s="59">
        <f t="shared" si="163"/>
        <v>25515</v>
      </c>
      <c r="BG666" s="60">
        <f>(AY666=AY2099)*AX666</f>
        <v>0</v>
      </c>
      <c r="BH666" s="60">
        <f>(AY666=AY2101)*AX666</f>
        <v>0</v>
      </c>
      <c r="BI666" s="89">
        <v>388.5</v>
      </c>
      <c r="BJ666" s="89">
        <v>299.60000000000002</v>
      </c>
      <c r="BK666" s="59">
        <f t="shared" si="164"/>
        <v>349484.93796000001</v>
      </c>
      <c r="BL666" s="60">
        <f>(BK666=BK2101)*AX666</f>
        <v>0</v>
      </c>
      <c r="BM666" s="85">
        <f>(BK666=BK2101)*AY666</f>
        <v>0</v>
      </c>
      <c r="BN666" s="85">
        <f t="shared" si="165"/>
        <v>0</v>
      </c>
      <c r="BO666" s="85">
        <f t="shared" si="166"/>
        <v>0</v>
      </c>
      <c r="BP666" s="60">
        <f>(BK666=BK2099)*AX666</f>
        <v>0</v>
      </c>
      <c r="BQ666" s="64">
        <f>(BK666=BK2099)*AY666</f>
        <v>0</v>
      </c>
      <c r="BR666" s="85">
        <f t="shared" si="155"/>
        <v>0</v>
      </c>
      <c r="BS666" s="85">
        <f t="shared" si="156"/>
        <v>0</v>
      </c>
      <c r="BT666" s="59">
        <f>(J19-BI666)*J10</f>
        <v>-168075.00594</v>
      </c>
      <c r="BU666" s="59">
        <f>(J21-BJ666)*J12</f>
        <v>517559.94390000001</v>
      </c>
      <c r="BV666" s="66"/>
      <c r="BW666" s="66"/>
      <c r="BX666" s="67"/>
      <c r="BY666" s="67"/>
      <c r="BZ666" s="67"/>
      <c r="CE666" s="92"/>
      <c r="CF666" s="76"/>
      <c r="CH666" s="67"/>
      <c r="CI666" s="67"/>
      <c r="CJ666" s="67"/>
      <c r="CK666" s="67"/>
      <c r="CL666" s="1"/>
      <c r="CM666" s="1"/>
      <c r="CT666" s="3"/>
      <c r="CU666" s="3"/>
      <c r="CV666" s="3"/>
      <c r="CW666" s="3"/>
      <c r="CX666" s="3"/>
      <c r="CY666" s="3"/>
      <c r="CZ666" s="3"/>
      <c r="DA666" s="3"/>
      <c r="DB666" s="3"/>
      <c r="DC666" s="3"/>
      <c r="DD666" s="3"/>
      <c r="DE666" s="3"/>
      <c r="DF666" s="3"/>
      <c r="DG666" s="3"/>
      <c r="DH666" s="3"/>
      <c r="DI666" s="3"/>
      <c r="DJ666" s="3"/>
      <c r="DK666" s="3"/>
      <c r="DL666" s="3"/>
      <c r="DM666" s="3"/>
      <c r="DN666" s="3"/>
      <c r="DO666" s="3"/>
      <c r="DP666" s="3"/>
      <c r="DQ666" s="3"/>
      <c r="DR666" s="3"/>
      <c r="DS666" s="3"/>
    </row>
    <row r="667" spans="2:123" ht="21" customHeight="1" x14ac:dyDescent="0.25">
      <c r="B667" s="21">
        <f t="shared" si="157"/>
        <v>35842</v>
      </c>
      <c r="C667" s="22">
        <f t="shared" si="158"/>
        <v>1.292929292929293</v>
      </c>
      <c r="D667" s="23">
        <f t="shared" si="159"/>
        <v>384</v>
      </c>
      <c r="E667" s="23">
        <f t="shared" si="160"/>
        <v>297</v>
      </c>
      <c r="F667" s="127">
        <f t="shared" si="161"/>
        <v>19200</v>
      </c>
      <c r="G667" s="127">
        <f t="shared" si="162"/>
        <v>44550</v>
      </c>
      <c r="H667" s="6"/>
      <c r="I667" s="3"/>
      <c r="J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T667" s="89"/>
      <c r="AU667" s="89"/>
      <c r="AX667" s="125">
        <v>35842</v>
      </c>
      <c r="AY667" s="59">
        <f t="shared" si="167"/>
        <v>1.292929292929293</v>
      </c>
      <c r="AZ667" s="59">
        <f>BI667*K36</f>
        <v>19200</v>
      </c>
      <c r="BA667" s="59"/>
      <c r="BB667" s="59"/>
      <c r="BC667" s="59">
        <f>K41*BJ667</f>
        <v>44550</v>
      </c>
      <c r="BD667" s="59"/>
      <c r="BE667" s="59"/>
      <c r="BF667" s="59">
        <f t="shared" si="163"/>
        <v>25350</v>
      </c>
      <c r="BG667" s="60">
        <f>(AY667=AY2099)*AX667</f>
        <v>0</v>
      </c>
      <c r="BH667" s="60">
        <f>(AY667=AY2101)*AX667</f>
        <v>0</v>
      </c>
      <c r="BI667" s="89">
        <v>384</v>
      </c>
      <c r="BJ667" s="89">
        <v>297</v>
      </c>
      <c r="BK667" s="59">
        <f t="shared" si="164"/>
        <v>349649.93795999995</v>
      </c>
      <c r="BL667" s="60">
        <f>(BK667=BK2101)*AX667</f>
        <v>0</v>
      </c>
      <c r="BM667" s="85">
        <f>(BK667=BK2101)*AY667</f>
        <v>0</v>
      </c>
      <c r="BN667" s="85">
        <f t="shared" si="165"/>
        <v>0</v>
      </c>
      <c r="BO667" s="85">
        <f t="shared" si="166"/>
        <v>0</v>
      </c>
      <c r="BP667" s="60">
        <f>(BK667=BK2099)*AX667</f>
        <v>0</v>
      </c>
      <c r="BQ667" s="64">
        <f>(BK667=BK2099)*AY667</f>
        <v>0</v>
      </c>
      <c r="BR667" s="85">
        <f t="shared" si="155"/>
        <v>0</v>
      </c>
      <c r="BS667" s="85">
        <f t="shared" si="156"/>
        <v>0</v>
      </c>
      <c r="BT667" s="59">
        <f>(J19-BI667)*J10</f>
        <v>-168300.00594</v>
      </c>
      <c r="BU667" s="59">
        <f>(J21-BJ667)*J12</f>
        <v>517949.94389999995</v>
      </c>
      <c r="BV667" s="66"/>
      <c r="BW667" s="66"/>
      <c r="BX667" s="67"/>
      <c r="BY667" s="67"/>
      <c r="BZ667" s="67"/>
      <c r="CE667" s="92"/>
      <c r="CF667" s="76"/>
      <c r="CH667" s="67"/>
      <c r="CI667" s="67"/>
      <c r="CJ667" s="67"/>
      <c r="CK667" s="67"/>
      <c r="CL667" s="1"/>
      <c r="CM667" s="1"/>
      <c r="CT667" s="3"/>
      <c r="CU667" s="3"/>
      <c r="CV667" s="3"/>
      <c r="CW667" s="3"/>
      <c r="CX667" s="3"/>
      <c r="CY667" s="3"/>
      <c r="CZ667" s="3"/>
      <c r="DA667" s="3"/>
      <c r="DB667" s="3"/>
      <c r="DC667" s="3"/>
      <c r="DD667" s="3"/>
      <c r="DE667" s="3"/>
      <c r="DF667" s="3"/>
      <c r="DG667" s="3"/>
      <c r="DH667" s="3"/>
      <c r="DI667" s="3"/>
      <c r="DJ667" s="3"/>
      <c r="DK667" s="3"/>
      <c r="DL667" s="3"/>
      <c r="DM667" s="3"/>
      <c r="DN667" s="3"/>
      <c r="DO667" s="3"/>
      <c r="DP667" s="3"/>
      <c r="DQ667" s="3"/>
      <c r="DR667" s="3"/>
      <c r="DS667" s="3"/>
    </row>
    <row r="668" spans="2:123" ht="21" customHeight="1" x14ac:dyDescent="0.25">
      <c r="B668" s="21">
        <f t="shared" si="157"/>
        <v>35849</v>
      </c>
      <c r="C668" s="22">
        <f t="shared" si="158"/>
        <v>1.2819655691124854</v>
      </c>
      <c r="D668" s="23">
        <f t="shared" si="159"/>
        <v>383.5</v>
      </c>
      <c r="E668" s="23">
        <f t="shared" si="160"/>
        <v>299.14999999999998</v>
      </c>
      <c r="F668" s="127">
        <f t="shared" si="161"/>
        <v>19175</v>
      </c>
      <c r="G668" s="127">
        <f t="shared" si="162"/>
        <v>44872.5</v>
      </c>
      <c r="H668" s="6"/>
      <c r="I668" s="3"/>
      <c r="J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T668" s="89"/>
      <c r="AU668" s="89"/>
      <c r="AX668" s="125">
        <v>35849</v>
      </c>
      <c r="AY668" s="59">
        <f t="shared" si="167"/>
        <v>1.2819655691124854</v>
      </c>
      <c r="AZ668" s="59">
        <f>BI668*K36</f>
        <v>19175</v>
      </c>
      <c r="BA668" s="59"/>
      <c r="BB668" s="59"/>
      <c r="BC668" s="59">
        <f>K41*BJ668</f>
        <v>44872.5</v>
      </c>
      <c r="BD668" s="59"/>
      <c r="BE668" s="59"/>
      <c r="BF668" s="59">
        <f t="shared" si="163"/>
        <v>25697.5</v>
      </c>
      <c r="BG668" s="60">
        <f>(AY668=AY2099)*AX668</f>
        <v>0</v>
      </c>
      <c r="BH668" s="60">
        <f>(AY668=AY2101)*AX668</f>
        <v>0</v>
      </c>
      <c r="BI668" s="89">
        <v>383.5</v>
      </c>
      <c r="BJ668" s="89">
        <v>299.14999999999998</v>
      </c>
      <c r="BK668" s="59">
        <f t="shared" si="164"/>
        <v>349302.43795999995</v>
      </c>
      <c r="BL668" s="60">
        <f>(BK668=BK2101)*AX668</f>
        <v>0</v>
      </c>
      <c r="BM668" s="85">
        <f>(BK668=BK2101)*AY668</f>
        <v>0</v>
      </c>
      <c r="BN668" s="85">
        <f t="shared" si="165"/>
        <v>0</v>
      </c>
      <c r="BO668" s="85">
        <f t="shared" si="166"/>
        <v>0</v>
      </c>
      <c r="BP668" s="60">
        <f>(BK668=BK2099)*AX668</f>
        <v>0</v>
      </c>
      <c r="BQ668" s="64">
        <f>(BK668=BK2099)*AY668</f>
        <v>0</v>
      </c>
      <c r="BR668" s="85">
        <f t="shared" si="155"/>
        <v>0</v>
      </c>
      <c r="BS668" s="85">
        <f t="shared" si="156"/>
        <v>0</v>
      </c>
      <c r="BT668" s="59">
        <f>(J19-BI668)*J10</f>
        <v>-168325.00594</v>
      </c>
      <c r="BU668" s="59">
        <f>(J21-BJ668)*J12</f>
        <v>517627.44389999995</v>
      </c>
      <c r="BV668" s="66"/>
      <c r="BW668" s="66"/>
      <c r="BX668" s="67"/>
      <c r="BY668" s="67"/>
      <c r="BZ668" s="67"/>
      <c r="CE668" s="92"/>
      <c r="CF668" s="76"/>
      <c r="CH668" s="67"/>
      <c r="CI668" s="67"/>
      <c r="CJ668" s="67"/>
      <c r="CK668" s="67"/>
      <c r="CL668" s="1"/>
      <c r="CM668" s="1"/>
      <c r="CT668" s="3"/>
      <c r="CU668" s="3"/>
      <c r="CV668" s="3"/>
      <c r="CW668" s="3"/>
      <c r="CX668" s="3"/>
      <c r="CY668" s="3"/>
      <c r="CZ668" s="3"/>
      <c r="DA668" s="3"/>
      <c r="DB668" s="3"/>
      <c r="DC668" s="3"/>
      <c r="DD668" s="3"/>
      <c r="DE668" s="3"/>
      <c r="DF668" s="3"/>
      <c r="DG668" s="3"/>
      <c r="DH668" s="3"/>
      <c r="DI668" s="3"/>
      <c r="DJ668" s="3"/>
      <c r="DK668" s="3"/>
      <c r="DL668" s="3"/>
      <c r="DM668" s="3"/>
      <c r="DN668" s="3"/>
      <c r="DO668" s="3"/>
      <c r="DP668" s="3"/>
      <c r="DQ668" s="3"/>
      <c r="DR668" s="3"/>
      <c r="DS668" s="3"/>
    </row>
    <row r="669" spans="2:123" ht="21" customHeight="1" x14ac:dyDescent="0.25">
      <c r="B669" s="21">
        <f t="shared" si="157"/>
        <v>35856</v>
      </c>
      <c r="C669" s="22">
        <f t="shared" si="158"/>
        <v>1.3018354860639021</v>
      </c>
      <c r="D669" s="23">
        <f t="shared" si="159"/>
        <v>383</v>
      </c>
      <c r="E669" s="23">
        <f t="shared" si="160"/>
        <v>294.2</v>
      </c>
      <c r="F669" s="127">
        <f t="shared" si="161"/>
        <v>19150</v>
      </c>
      <c r="G669" s="127">
        <f t="shared" si="162"/>
        <v>44130</v>
      </c>
      <c r="H669" s="6"/>
      <c r="I669" s="3"/>
      <c r="J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T669" s="89"/>
      <c r="AU669" s="89"/>
      <c r="AX669" s="125">
        <v>35856</v>
      </c>
      <c r="AY669" s="59">
        <f t="shared" si="167"/>
        <v>1.3018354860639021</v>
      </c>
      <c r="AZ669" s="59">
        <f>BI669*K36</f>
        <v>19150</v>
      </c>
      <c r="BA669" s="59"/>
      <c r="BB669" s="59"/>
      <c r="BC669" s="59">
        <f>K41*BJ669</f>
        <v>44130</v>
      </c>
      <c r="BD669" s="59"/>
      <c r="BE669" s="59"/>
      <c r="BF669" s="59">
        <f t="shared" si="163"/>
        <v>24980</v>
      </c>
      <c r="BG669" s="60">
        <f>(AY669=AY2099)*AX669</f>
        <v>0</v>
      </c>
      <c r="BH669" s="60">
        <f>(AY669=AY2101)*AX669</f>
        <v>0</v>
      </c>
      <c r="BI669" s="89">
        <v>383</v>
      </c>
      <c r="BJ669" s="89">
        <v>294.2</v>
      </c>
      <c r="BK669" s="59">
        <f t="shared" si="164"/>
        <v>350019.93796000001</v>
      </c>
      <c r="BL669" s="60">
        <f>(BK669=BK2101)*AX669</f>
        <v>0</v>
      </c>
      <c r="BM669" s="85">
        <f>(BK669=BK2101)*AY669</f>
        <v>0</v>
      </c>
      <c r="BN669" s="85">
        <f t="shared" si="165"/>
        <v>0</v>
      </c>
      <c r="BO669" s="85">
        <f t="shared" si="166"/>
        <v>0</v>
      </c>
      <c r="BP669" s="60">
        <f>(BK669=BK2099)*AX669</f>
        <v>0</v>
      </c>
      <c r="BQ669" s="64">
        <f>(BK669=BK2099)*AY669</f>
        <v>0</v>
      </c>
      <c r="BR669" s="85">
        <v>0</v>
      </c>
      <c r="BS669" s="85">
        <v>0</v>
      </c>
      <c r="BT669" s="59">
        <f>(J19-BI669)*J10</f>
        <v>-168350.00594</v>
      </c>
      <c r="BU669" s="59">
        <f>(J21-BJ669)*J12</f>
        <v>518369.94390000001</v>
      </c>
      <c r="BV669" s="66"/>
      <c r="BW669" s="66"/>
      <c r="BX669" s="67"/>
      <c r="BY669" s="67"/>
      <c r="BZ669" s="67"/>
      <c r="CE669" s="92"/>
      <c r="CF669" s="76"/>
      <c r="CH669" s="67"/>
      <c r="CI669" s="67"/>
      <c r="CJ669" s="67"/>
      <c r="CK669" s="67"/>
      <c r="CL669" s="1"/>
      <c r="CM669" s="1"/>
      <c r="CT669" s="3"/>
      <c r="CU669" s="3"/>
      <c r="CV669" s="3"/>
      <c r="CW669" s="3"/>
      <c r="CX669" s="3"/>
      <c r="CY669" s="3"/>
      <c r="CZ669" s="3"/>
      <c r="DA669" s="3"/>
      <c r="DB669" s="3"/>
      <c r="DC669" s="3"/>
      <c r="DD669" s="3"/>
      <c r="DE669" s="3"/>
      <c r="DF669" s="3"/>
      <c r="DG669" s="3"/>
      <c r="DH669" s="3"/>
      <c r="DI669" s="3"/>
      <c r="DJ669" s="3"/>
      <c r="DK669" s="3"/>
      <c r="DL669" s="3"/>
      <c r="DM669" s="3"/>
      <c r="DN669" s="3"/>
      <c r="DO669" s="3"/>
      <c r="DP669" s="3"/>
      <c r="DQ669" s="3"/>
      <c r="DR669" s="3"/>
      <c r="DS669" s="3"/>
    </row>
    <row r="670" spans="2:123" ht="21" customHeight="1" x14ac:dyDescent="0.25">
      <c r="B670" s="21">
        <f t="shared" si="157"/>
        <v>35863</v>
      </c>
      <c r="C670" s="22">
        <f t="shared" si="158"/>
        <v>1.3306177868295994</v>
      </c>
      <c r="D670" s="23">
        <f t="shared" si="159"/>
        <v>392</v>
      </c>
      <c r="E670" s="23">
        <f t="shared" si="160"/>
        <v>294.60000000000002</v>
      </c>
      <c r="F670" s="127">
        <f t="shared" si="161"/>
        <v>19600</v>
      </c>
      <c r="G670" s="127">
        <f t="shared" si="162"/>
        <v>44190</v>
      </c>
      <c r="H670" s="6"/>
      <c r="I670" s="3"/>
      <c r="J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T670" s="89"/>
      <c r="AU670" s="89"/>
      <c r="AX670" s="125">
        <v>35863</v>
      </c>
      <c r="AY670" s="59">
        <f t="shared" si="167"/>
        <v>1.3306177868295994</v>
      </c>
      <c r="AZ670" s="59">
        <f>BI670*K36</f>
        <v>19600</v>
      </c>
      <c r="BA670" s="59"/>
      <c r="BB670" s="59"/>
      <c r="BC670" s="59">
        <f>K41*BJ670</f>
        <v>44190</v>
      </c>
      <c r="BD670" s="59"/>
      <c r="BE670" s="59"/>
      <c r="BF670" s="59">
        <f t="shared" si="163"/>
        <v>24590</v>
      </c>
      <c r="BG670" s="60">
        <f>(AY670=AY2099)*AX670</f>
        <v>0</v>
      </c>
      <c r="BH670" s="60">
        <f>(AY670=AY2101)*AX670</f>
        <v>0</v>
      </c>
      <c r="BI670" s="89">
        <v>392</v>
      </c>
      <c r="BJ670" s="89">
        <v>294.60000000000002</v>
      </c>
      <c r="BK670" s="59">
        <f t="shared" si="164"/>
        <v>350409.93796000001</v>
      </c>
      <c r="BL670" s="60">
        <f>(BK670=BK2101)*AX670</f>
        <v>0</v>
      </c>
      <c r="BM670" s="85">
        <f>(BK670=BK2101)*AY670</f>
        <v>0</v>
      </c>
      <c r="BN670" s="85">
        <f t="shared" si="165"/>
        <v>0</v>
      </c>
      <c r="BO670" s="85">
        <f t="shared" si="166"/>
        <v>0</v>
      </c>
      <c r="BP670" s="60">
        <f>(BK670=BK2099)*AX670</f>
        <v>0</v>
      </c>
      <c r="BQ670" s="64">
        <f>(BK670=BK2099)*AY670</f>
        <v>0</v>
      </c>
      <c r="BR670" s="85">
        <f t="shared" ref="BR670:BR701" si="168">(BQ670&gt;0)*BI670</f>
        <v>0</v>
      </c>
      <c r="BS670" s="85">
        <f t="shared" ref="BS670:BS701" si="169">(BQ670&gt;0)*BJ670</f>
        <v>0</v>
      </c>
      <c r="BT670" s="59">
        <f>(J19-BI670)*J10</f>
        <v>-167900.00594</v>
      </c>
      <c r="BU670" s="59">
        <f>(J21-BJ670)*J12</f>
        <v>518309.94390000001</v>
      </c>
      <c r="BV670" s="66"/>
      <c r="BW670" s="66"/>
      <c r="BX670" s="67"/>
      <c r="BY670" s="67"/>
      <c r="BZ670" s="67"/>
      <c r="CE670" s="92"/>
      <c r="CF670" s="76"/>
      <c r="CH670" s="67"/>
      <c r="CI670" s="67"/>
      <c r="CJ670" s="67"/>
      <c r="CK670" s="67"/>
      <c r="CL670" s="1"/>
      <c r="CM670" s="1"/>
      <c r="CT670" s="3"/>
      <c r="CU670" s="3"/>
      <c r="CV670" s="3"/>
      <c r="CW670" s="3"/>
      <c r="CX670" s="3"/>
      <c r="CY670" s="3"/>
      <c r="CZ670" s="3"/>
      <c r="DA670" s="3"/>
      <c r="DB670" s="3"/>
      <c r="DC670" s="3"/>
      <c r="DD670" s="3"/>
      <c r="DE670" s="3"/>
      <c r="DF670" s="3"/>
      <c r="DG670" s="3"/>
      <c r="DH670" s="3"/>
      <c r="DI670" s="3"/>
      <c r="DJ670" s="3"/>
      <c r="DK670" s="3"/>
      <c r="DL670" s="3"/>
      <c r="DM670" s="3"/>
      <c r="DN670" s="3"/>
      <c r="DO670" s="3"/>
      <c r="DP670" s="3"/>
      <c r="DQ670" s="3"/>
      <c r="DR670" s="3"/>
      <c r="DS670" s="3"/>
    </row>
    <row r="671" spans="2:123" ht="21" customHeight="1" x14ac:dyDescent="0.25">
      <c r="B671" s="21">
        <f t="shared" si="157"/>
        <v>35870</v>
      </c>
      <c r="C671" s="22">
        <f t="shared" si="158"/>
        <v>1.41852487135506</v>
      </c>
      <c r="D671" s="23">
        <f t="shared" si="159"/>
        <v>413.5</v>
      </c>
      <c r="E671" s="23">
        <f t="shared" si="160"/>
        <v>291.5</v>
      </c>
      <c r="F671" s="127">
        <f t="shared" si="161"/>
        <v>20675</v>
      </c>
      <c r="G671" s="127">
        <f t="shared" si="162"/>
        <v>43725</v>
      </c>
      <c r="H671" s="6"/>
      <c r="I671" s="3"/>
      <c r="J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T671" s="89"/>
      <c r="AU671" s="89"/>
      <c r="AX671" s="125">
        <v>35870</v>
      </c>
      <c r="AY671" s="59">
        <f t="shared" si="167"/>
        <v>1.41852487135506</v>
      </c>
      <c r="AZ671" s="59">
        <f>BI671*K36</f>
        <v>20675</v>
      </c>
      <c r="BA671" s="59"/>
      <c r="BB671" s="59"/>
      <c r="BC671" s="59">
        <f>K41*BJ671</f>
        <v>43725</v>
      </c>
      <c r="BD671" s="59"/>
      <c r="BE671" s="59"/>
      <c r="BF671" s="59">
        <f t="shared" si="163"/>
        <v>23050</v>
      </c>
      <c r="BG671" s="60">
        <f>(AY671=AY2099)*AX671</f>
        <v>0</v>
      </c>
      <c r="BH671" s="60">
        <f>(AY671=AY2101)*AX671</f>
        <v>0</v>
      </c>
      <c r="BI671" s="89">
        <v>413.5</v>
      </c>
      <c r="BJ671" s="89">
        <v>291.5</v>
      </c>
      <c r="BK671" s="59">
        <f t="shared" si="164"/>
        <v>351949.93795999995</v>
      </c>
      <c r="BL671" s="60">
        <f>(BK671=BK2101)*AX671</f>
        <v>0</v>
      </c>
      <c r="BM671" s="85">
        <f>(BK671=BK2101)*AY671</f>
        <v>0</v>
      </c>
      <c r="BN671" s="85">
        <f t="shared" si="165"/>
        <v>0</v>
      </c>
      <c r="BO671" s="85">
        <f t="shared" si="166"/>
        <v>0</v>
      </c>
      <c r="BP671" s="60">
        <f>(BK671=BK2099)*AX671</f>
        <v>0</v>
      </c>
      <c r="BQ671" s="64">
        <f>(BK671=BK2099)*AY671</f>
        <v>0</v>
      </c>
      <c r="BR671" s="85">
        <f t="shared" si="168"/>
        <v>0</v>
      </c>
      <c r="BS671" s="85">
        <f t="shared" si="169"/>
        <v>0</v>
      </c>
      <c r="BT671" s="59">
        <f>(J19-BI671)*J10</f>
        <v>-166825.00594</v>
      </c>
      <c r="BU671" s="59">
        <f>(J21-BJ671)*J12</f>
        <v>518774.94389999995</v>
      </c>
      <c r="BV671" s="66"/>
      <c r="BW671" s="66"/>
      <c r="BX671" s="67"/>
      <c r="BY671" s="67"/>
      <c r="BZ671" s="67"/>
      <c r="CE671" s="92"/>
      <c r="CF671" s="76"/>
      <c r="CH671" s="67"/>
      <c r="CI671" s="67"/>
      <c r="CJ671" s="67"/>
      <c r="CK671" s="67"/>
      <c r="CL671" s="1"/>
      <c r="CM671" s="1"/>
      <c r="CT671" s="3"/>
      <c r="CU671" s="3"/>
      <c r="CV671" s="3"/>
      <c r="CW671" s="3"/>
      <c r="CX671" s="3"/>
      <c r="CY671" s="3"/>
      <c r="CZ671" s="3"/>
      <c r="DA671" s="3"/>
      <c r="DB671" s="3"/>
      <c r="DC671" s="3"/>
      <c r="DD671" s="3"/>
      <c r="DE671" s="3"/>
      <c r="DF671" s="3"/>
      <c r="DG671" s="3"/>
      <c r="DH671" s="3"/>
      <c r="DI671" s="3"/>
      <c r="DJ671" s="3"/>
      <c r="DK671" s="3"/>
      <c r="DL671" s="3"/>
      <c r="DM671" s="3"/>
      <c r="DN671" s="3"/>
      <c r="DO671" s="3"/>
      <c r="DP671" s="3"/>
      <c r="DQ671" s="3"/>
      <c r="DR671" s="3"/>
      <c r="DS671" s="3"/>
    </row>
    <row r="672" spans="2:123" ht="21" customHeight="1" x14ac:dyDescent="0.25">
      <c r="B672" s="21">
        <f t="shared" si="157"/>
        <v>35877</v>
      </c>
      <c r="C672" s="22">
        <f t="shared" si="158"/>
        <v>1.3615333773959022</v>
      </c>
      <c r="D672" s="23">
        <f t="shared" si="159"/>
        <v>412</v>
      </c>
      <c r="E672" s="23">
        <f t="shared" si="160"/>
        <v>302.60000000000002</v>
      </c>
      <c r="F672" s="127">
        <f t="shared" si="161"/>
        <v>20600</v>
      </c>
      <c r="G672" s="127">
        <f t="shared" si="162"/>
        <v>45390</v>
      </c>
      <c r="H672" s="6"/>
      <c r="I672" s="3"/>
      <c r="J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T672" s="89"/>
      <c r="AU672" s="89"/>
      <c r="AX672" s="125">
        <v>35877</v>
      </c>
      <c r="AY672" s="59">
        <f t="shared" si="167"/>
        <v>1.3615333773959022</v>
      </c>
      <c r="AZ672" s="59">
        <f>BI672*K36</f>
        <v>20600</v>
      </c>
      <c r="BA672" s="59"/>
      <c r="BB672" s="59"/>
      <c r="BC672" s="59">
        <f>K41*BJ672</f>
        <v>45390</v>
      </c>
      <c r="BD672" s="59"/>
      <c r="BE672" s="59"/>
      <c r="BF672" s="59">
        <f t="shared" si="163"/>
        <v>24790</v>
      </c>
      <c r="BG672" s="60">
        <f>(AY672=AY2099)*AX672</f>
        <v>0</v>
      </c>
      <c r="BH672" s="60">
        <f>(AY672=AY2101)*AX672</f>
        <v>0</v>
      </c>
      <c r="BI672" s="89">
        <v>412</v>
      </c>
      <c r="BJ672" s="89">
        <v>302.60000000000002</v>
      </c>
      <c r="BK672" s="59">
        <f t="shared" si="164"/>
        <v>350209.93796000001</v>
      </c>
      <c r="BL672" s="60">
        <f>(BK672=BK2101)*AX672</f>
        <v>0</v>
      </c>
      <c r="BM672" s="85">
        <f>(BK672=BK2101)*AY672</f>
        <v>0</v>
      </c>
      <c r="BN672" s="85">
        <f t="shared" si="165"/>
        <v>0</v>
      </c>
      <c r="BO672" s="85">
        <f t="shared" si="166"/>
        <v>0</v>
      </c>
      <c r="BP672" s="60">
        <f>(BK672=BK2099)*AX672</f>
        <v>0</v>
      </c>
      <c r="BQ672" s="64">
        <f>(BK672=BK2099)*AY672</f>
        <v>0</v>
      </c>
      <c r="BR672" s="85">
        <f t="shared" si="168"/>
        <v>0</v>
      </c>
      <c r="BS672" s="85">
        <f t="shared" si="169"/>
        <v>0</v>
      </c>
      <c r="BT672" s="59">
        <f>(J19-BI672)*J10</f>
        <v>-166900.00594</v>
      </c>
      <c r="BU672" s="59">
        <f>(J21-BJ672)*J12</f>
        <v>517109.94390000001</v>
      </c>
      <c r="BV672" s="66"/>
      <c r="BW672" s="66"/>
      <c r="BX672" s="67"/>
      <c r="BY672" s="67"/>
      <c r="BZ672" s="67"/>
      <c r="CE672" s="92"/>
      <c r="CF672" s="76"/>
      <c r="CH672" s="67"/>
      <c r="CI672" s="67"/>
      <c r="CJ672" s="67"/>
      <c r="CK672" s="67"/>
      <c r="CL672" s="1"/>
      <c r="CM672" s="1"/>
      <c r="CT672" s="3"/>
      <c r="CU672" s="3"/>
      <c r="CV672" s="3"/>
      <c r="CW672" s="3"/>
      <c r="CX672" s="3"/>
      <c r="CY672" s="3"/>
      <c r="CZ672" s="3"/>
      <c r="DA672" s="3"/>
      <c r="DB672" s="3"/>
      <c r="DC672" s="3"/>
      <c r="DD672" s="3"/>
      <c r="DE672" s="3"/>
      <c r="DF672" s="3"/>
      <c r="DG672" s="3"/>
      <c r="DH672" s="3"/>
      <c r="DI672" s="3"/>
      <c r="DJ672" s="3"/>
      <c r="DK672" s="3"/>
      <c r="DL672" s="3"/>
      <c r="DM672" s="3"/>
      <c r="DN672" s="3"/>
      <c r="DO672" s="3"/>
      <c r="DP672" s="3"/>
      <c r="DQ672" s="3"/>
      <c r="DR672" s="3"/>
      <c r="DS672" s="3"/>
    </row>
    <row r="673" spans="2:123" ht="21" customHeight="1" x14ac:dyDescent="0.25">
      <c r="B673" s="21">
        <f t="shared" si="157"/>
        <v>35884</v>
      </c>
      <c r="C673" s="22">
        <f t="shared" si="158"/>
        <v>1.3376623376623376</v>
      </c>
      <c r="D673" s="23">
        <f t="shared" si="159"/>
        <v>412</v>
      </c>
      <c r="E673" s="23">
        <f t="shared" si="160"/>
        <v>308</v>
      </c>
      <c r="F673" s="127">
        <f t="shared" si="161"/>
        <v>20600</v>
      </c>
      <c r="G673" s="127">
        <f t="shared" si="162"/>
        <v>46200</v>
      </c>
      <c r="H673" s="6"/>
      <c r="I673" s="3"/>
      <c r="J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T673" s="89"/>
      <c r="AU673" s="89"/>
      <c r="AX673" s="125">
        <v>35884</v>
      </c>
      <c r="AY673" s="59">
        <f t="shared" si="167"/>
        <v>1.3376623376623376</v>
      </c>
      <c r="AZ673" s="59">
        <f>BI673*K36</f>
        <v>20600</v>
      </c>
      <c r="BA673" s="59"/>
      <c r="BB673" s="59"/>
      <c r="BC673" s="59">
        <f>K41*BJ673</f>
        <v>46200</v>
      </c>
      <c r="BD673" s="59"/>
      <c r="BE673" s="59"/>
      <c r="BF673" s="59">
        <f t="shared" si="163"/>
        <v>25600</v>
      </c>
      <c r="BG673" s="60">
        <f>(AY673=AY2099)*AX673</f>
        <v>0</v>
      </c>
      <c r="BH673" s="60">
        <f>(AY673=AY2101)*AX673</f>
        <v>0</v>
      </c>
      <c r="BI673" s="89">
        <v>412</v>
      </c>
      <c r="BJ673" s="89">
        <v>308</v>
      </c>
      <c r="BK673" s="59">
        <f t="shared" si="164"/>
        <v>349399.93795999995</v>
      </c>
      <c r="BL673" s="60">
        <f>(BK673=BK2101)*AX673</f>
        <v>0</v>
      </c>
      <c r="BM673" s="85">
        <f>(BK673=BK2101)*AY673</f>
        <v>0</v>
      </c>
      <c r="BN673" s="85">
        <f t="shared" si="165"/>
        <v>0</v>
      </c>
      <c r="BO673" s="85">
        <f t="shared" si="166"/>
        <v>0</v>
      </c>
      <c r="BP673" s="60">
        <f>(BK673=BK2099)*AX673</f>
        <v>0</v>
      </c>
      <c r="BQ673" s="64">
        <f>(BK673=BK2099)*AY673</f>
        <v>0</v>
      </c>
      <c r="BR673" s="85">
        <f t="shared" si="168"/>
        <v>0</v>
      </c>
      <c r="BS673" s="85">
        <f t="shared" si="169"/>
        <v>0</v>
      </c>
      <c r="BT673" s="59">
        <f>(J19-BI673)*J10</f>
        <v>-166900.00594</v>
      </c>
      <c r="BU673" s="59">
        <f>(J21-BJ673)*J12</f>
        <v>516299.94389999995</v>
      </c>
      <c r="BV673" s="66"/>
      <c r="BW673" s="66"/>
      <c r="BX673" s="67"/>
      <c r="BY673" s="67"/>
      <c r="BZ673" s="67"/>
      <c r="CE673" s="92"/>
      <c r="CF673" s="76"/>
      <c r="CH673" s="67"/>
      <c r="CI673" s="67"/>
      <c r="CJ673" s="67"/>
      <c r="CK673" s="67"/>
      <c r="CL673" s="1"/>
      <c r="CM673" s="1"/>
      <c r="CT673" s="3"/>
      <c r="CU673" s="3"/>
      <c r="CV673" s="3"/>
      <c r="CW673" s="3"/>
      <c r="CX673" s="3"/>
      <c r="CY673" s="3"/>
      <c r="CZ673" s="3"/>
      <c r="DA673" s="3"/>
      <c r="DB673" s="3"/>
      <c r="DC673" s="3"/>
      <c r="DD673" s="3"/>
      <c r="DE673" s="3"/>
      <c r="DF673" s="3"/>
      <c r="DG673" s="3"/>
      <c r="DH673" s="3"/>
      <c r="DI673" s="3"/>
      <c r="DJ673" s="3"/>
      <c r="DK673" s="3"/>
      <c r="DL673" s="3"/>
      <c r="DM673" s="3"/>
      <c r="DN673" s="3"/>
      <c r="DO673" s="3"/>
      <c r="DP673" s="3"/>
      <c r="DQ673" s="3"/>
      <c r="DR673" s="3"/>
      <c r="DS673" s="3"/>
    </row>
    <row r="674" spans="2:123" ht="21" customHeight="1" x14ac:dyDescent="0.25">
      <c r="B674" s="21">
        <f t="shared" si="157"/>
        <v>35891</v>
      </c>
      <c r="C674" s="22">
        <f t="shared" si="158"/>
        <v>1.350306155333548</v>
      </c>
      <c r="D674" s="23">
        <f t="shared" si="159"/>
        <v>419</v>
      </c>
      <c r="E674" s="23">
        <f t="shared" si="160"/>
        <v>310.3</v>
      </c>
      <c r="F674" s="127">
        <f t="shared" si="161"/>
        <v>20950</v>
      </c>
      <c r="G674" s="127">
        <f t="shared" si="162"/>
        <v>46545</v>
      </c>
      <c r="H674" s="6"/>
      <c r="I674" s="3"/>
      <c r="J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T674" s="89"/>
      <c r="AU674" s="89"/>
      <c r="AX674" s="125">
        <v>35891</v>
      </c>
      <c r="AY674" s="59">
        <f t="shared" si="167"/>
        <v>1.350306155333548</v>
      </c>
      <c r="AZ674" s="59">
        <f>BI674*K36</f>
        <v>20950</v>
      </c>
      <c r="BA674" s="59"/>
      <c r="BB674" s="59"/>
      <c r="BC674" s="59">
        <f>K41*BJ674</f>
        <v>46545</v>
      </c>
      <c r="BD674" s="59"/>
      <c r="BE674" s="59"/>
      <c r="BF674" s="59">
        <f t="shared" si="163"/>
        <v>25595</v>
      </c>
      <c r="BG674" s="60">
        <f>(AY674=AY2099)*AX674</f>
        <v>0</v>
      </c>
      <c r="BH674" s="60">
        <f>(AY674=AY2101)*AX674</f>
        <v>0</v>
      </c>
      <c r="BI674" s="89">
        <v>419</v>
      </c>
      <c r="BJ674" s="89">
        <v>310.3</v>
      </c>
      <c r="BK674" s="59">
        <f t="shared" si="164"/>
        <v>349404.93795999995</v>
      </c>
      <c r="BL674" s="60">
        <f>(BK674=BK2101)*AX674</f>
        <v>0</v>
      </c>
      <c r="BM674" s="85">
        <f>(BK674=BK2101)*AY674</f>
        <v>0</v>
      </c>
      <c r="BN674" s="85">
        <f t="shared" si="165"/>
        <v>0</v>
      </c>
      <c r="BO674" s="85">
        <f t="shared" si="166"/>
        <v>0</v>
      </c>
      <c r="BP674" s="60">
        <f>(BK674=BK2099)*AX674</f>
        <v>0</v>
      </c>
      <c r="BQ674" s="64">
        <f>(BK674=BK2099)*AY674</f>
        <v>0</v>
      </c>
      <c r="BR674" s="85">
        <f t="shared" si="168"/>
        <v>0</v>
      </c>
      <c r="BS674" s="85">
        <f t="shared" si="169"/>
        <v>0</v>
      </c>
      <c r="BT674" s="59">
        <f>(J19-BI674)*J10</f>
        <v>-166550.00594</v>
      </c>
      <c r="BU674" s="59">
        <f>(J21-BJ674)*J12</f>
        <v>515954.94389999995</v>
      </c>
      <c r="BV674" s="66"/>
      <c r="BW674" s="66"/>
      <c r="BX674" s="67"/>
      <c r="BY674" s="67"/>
      <c r="BZ674" s="67"/>
      <c r="CE674" s="92"/>
      <c r="CF674" s="76"/>
      <c r="CH674" s="67"/>
      <c r="CI674" s="67"/>
      <c r="CJ674" s="67"/>
      <c r="CK674" s="67"/>
      <c r="CL674" s="1"/>
      <c r="CM674" s="1"/>
      <c r="CT674" s="3"/>
      <c r="CU674" s="3"/>
      <c r="CV674" s="3"/>
      <c r="CW674" s="3"/>
      <c r="CX674" s="3"/>
      <c r="CY674" s="3"/>
      <c r="CZ674" s="3"/>
      <c r="DA674" s="3"/>
      <c r="DB674" s="3"/>
      <c r="DC674" s="3"/>
      <c r="DD674" s="3"/>
      <c r="DE674" s="3"/>
      <c r="DF674" s="3"/>
      <c r="DG674" s="3"/>
      <c r="DH674" s="3"/>
      <c r="DI674" s="3"/>
      <c r="DJ674" s="3"/>
      <c r="DK674" s="3"/>
      <c r="DL674" s="3"/>
      <c r="DM674" s="3"/>
      <c r="DN674" s="3"/>
      <c r="DO674" s="3"/>
      <c r="DP674" s="3"/>
      <c r="DQ674" s="3"/>
      <c r="DR674" s="3"/>
      <c r="DS674" s="3"/>
    </row>
    <row r="675" spans="2:123" ht="21" customHeight="1" x14ac:dyDescent="0.25">
      <c r="B675" s="21">
        <f t="shared" si="157"/>
        <v>35898</v>
      </c>
      <c r="C675" s="22">
        <f t="shared" si="158"/>
        <v>1.3430894308943089</v>
      </c>
      <c r="D675" s="23">
        <f t="shared" si="159"/>
        <v>413</v>
      </c>
      <c r="E675" s="23">
        <f t="shared" si="160"/>
        <v>307.5</v>
      </c>
      <c r="F675" s="127">
        <f t="shared" si="161"/>
        <v>20650</v>
      </c>
      <c r="G675" s="127">
        <f t="shared" si="162"/>
        <v>46125</v>
      </c>
      <c r="H675" s="6"/>
      <c r="I675" s="3"/>
      <c r="J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T675" s="89"/>
      <c r="AU675" s="89"/>
      <c r="AX675" s="125">
        <v>35898</v>
      </c>
      <c r="AY675" s="59">
        <f t="shared" si="167"/>
        <v>1.3430894308943089</v>
      </c>
      <c r="AZ675" s="59">
        <f>BI675*K36</f>
        <v>20650</v>
      </c>
      <c r="BA675" s="59"/>
      <c r="BB675" s="59"/>
      <c r="BC675" s="59">
        <f>K41*BJ675</f>
        <v>46125</v>
      </c>
      <c r="BD675" s="59"/>
      <c r="BE675" s="59"/>
      <c r="BF675" s="59">
        <f t="shared" si="163"/>
        <v>25475</v>
      </c>
      <c r="BG675" s="60">
        <f>(AY675=AY2099)*AX675</f>
        <v>0</v>
      </c>
      <c r="BH675" s="60">
        <f>(AY675=AY2101)*AX675</f>
        <v>0</v>
      </c>
      <c r="BI675" s="89">
        <v>413</v>
      </c>
      <c r="BJ675" s="89">
        <v>307.5</v>
      </c>
      <c r="BK675" s="59">
        <f t="shared" si="164"/>
        <v>349524.93795999995</v>
      </c>
      <c r="BL675" s="60">
        <f>(BK675=BK2101)*AX675</f>
        <v>0</v>
      </c>
      <c r="BM675" s="85">
        <f>(BK675=BK2101)*AY675</f>
        <v>0</v>
      </c>
      <c r="BN675" s="85">
        <f t="shared" si="165"/>
        <v>0</v>
      </c>
      <c r="BO675" s="85">
        <f t="shared" si="166"/>
        <v>0</v>
      </c>
      <c r="BP675" s="60">
        <f>(BK675=BK2099)*AX675</f>
        <v>0</v>
      </c>
      <c r="BQ675" s="64">
        <f>(BK675=BK2099)*AY675</f>
        <v>0</v>
      </c>
      <c r="BR675" s="85">
        <f t="shared" si="168"/>
        <v>0</v>
      </c>
      <c r="BS675" s="85">
        <f t="shared" si="169"/>
        <v>0</v>
      </c>
      <c r="BT675" s="59">
        <f>(J19-BI675)*J10</f>
        <v>-166850.00594</v>
      </c>
      <c r="BU675" s="59">
        <f>(J21-BJ675)*J12</f>
        <v>516374.94389999995</v>
      </c>
      <c r="BV675" s="66"/>
      <c r="BW675" s="66"/>
      <c r="BX675" s="67"/>
      <c r="BY675" s="67"/>
      <c r="BZ675" s="67"/>
      <c r="CE675" s="92"/>
      <c r="CF675" s="76"/>
      <c r="CH675" s="67"/>
      <c r="CI675" s="67"/>
      <c r="CJ675" s="67"/>
      <c r="CK675" s="67"/>
      <c r="CL675" s="1"/>
      <c r="CM675" s="1"/>
      <c r="CT675" s="3"/>
      <c r="CU675" s="3"/>
      <c r="CV675" s="3"/>
      <c r="CW675" s="3"/>
      <c r="CX675" s="3"/>
      <c r="CY675" s="3"/>
      <c r="CZ675" s="3"/>
      <c r="DA675" s="3"/>
      <c r="DB675" s="3"/>
      <c r="DC675" s="3"/>
      <c r="DD675" s="3"/>
      <c r="DE675" s="3"/>
      <c r="DF675" s="3"/>
      <c r="DG675" s="3"/>
      <c r="DH675" s="3"/>
      <c r="DI675" s="3"/>
      <c r="DJ675" s="3"/>
      <c r="DK675" s="3"/>
      <c r="DL675" s="3"/>
      <c r="DM675" s="3"/>
      <c r="DN675" s="3"/>
      <c r="DO675" s="3"/>
      <c r="DP675" s="3"/>
      <c r="DQ675" s="3"/>
      <c r="DR675" s="3"/>
      <c r="DS675" s="3"/>
    </row>
    <row r="676" spans="2:123" ht="21" customHeight="1" x14ac:dyDescent="0.25">
      <c r="B676" s="21">
        <f t="shared" si="157"/>
        <v>35905</v>
      </c>
      <c r="C676" s="22">
        <f t="shared" si="158"/>
        <v>1.3092189500640206</v>
      </c>
      <c r="D676" s="23">
        <f t="shared" si="159"/>
        <v>409</v>
      </c>
      <c r="E676" s="23">
        <f t="shared" si="160"/>
        <v>312.39999999999998</v>
      </c>
      <c r="F676" s="127">
        <f t="shared" si="161"/>
        <v>20450</v>
      </c>
      <c r="G676" s="127">
        <f t="shared" si="162"/>
        <v>46860</v>
      </c>
      <c r="H676" s="6"/>
      <c r="I676" s="3"/>
      <c r="J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T676" s="89"/>
      <c r="AU676" s="89"/>
      <c r="AX676" s="125">
        <v>35905</v>
      </c>
      <c r="AY676" s="59">
        <f t="shared" si="167"/>
        <v>1.3092189500640206</v>
      </c>
      <c r="AZ676" s="59">
        <f>BI676*K36</f>
        <v>20450</v>
      </c>
      <c r="BA676" s="59"/>
      <c r="BB676" s="59"/>
      <c r="BC676" s="59">
        <f>K41*BJ676</f>
        <v>46860</v>
      </c>
      <c r="BD676" s="59"/>
      <c r="BE676" s="59"/>
      <c r="BF676" s="59">
        <f t="shared" si="163"/>
        <v>26410</v>
      </c>
      <c r="BG676" s="60">
        <f>(AY676=AY2099)*AX676</f>
        <v>0</v>
      </c>
      <c r="BH676" s="60">
        <f>(AY676=AY2101)*AX676</f>
        <v>0</v>
      </c>
      <c r="BI676" s="89">
        <v>409</v>
      </c>
      <c r="BJ676" s="89">
        <v>312.39999999999998</v>
      </c>
      <c r="BK676" s="59">
        <f t="shared" si="164"/>
        <v>348589.93795999995</v>
      </c>
      <c r="BL676" s="60">
        <f>(BK676=BK2101)*AX676</f>
        <v>0</v>
      </c>
      <c r="BM676" s="85">
        <f>(BK676=BK2101)*AY676</f>
        <v>0</v>
      </c>
      <c r="BN676" s="85">
        <f t="shared" si="165"/>
        <v>0</v>
      </c>
      <c r="BO676" s="85">
        <f t="shared" si="166"/>
        <v>0</v>
      </c>
      <c r="BP676" s="60">
        <f>(BK676=BK2099)*AX676</f>
        <v>0</v>
      </c>
      <c r="BQ676" s="64">
        <f>(BK676=BK2099)*AY676</f>
        <v>0</v>
      </c>
      <c r="BR676" s="85">
        <f t="shared" si="168"/>
        <v>0</v>
      </c>
      <c r="BS676" s="85">
        <f t="shared" si="169"/>
        <v>0</v>
      </c>
      <c r="BT676" s="59">
        <f>(J19-BI676)*J10</f>
        <v>-167050.00594</v>
      </c>
      <c r="BU676" s="59">
        <f>(J21-BJ676)*J12</f>
        <v>515639.94389999995</v>
      </c>
      <c r="BV676" s="66"/>
      <c r="BW676" s="66"/>
      <c r="BX676" s="67"/>
      <c r="BY676" s="67"/>
      <c r="BZ676" s="67"/>
      <c r="CE676" s="92"/>
      <c r="CF676" s="76"/>
      <c r="CH676" s="67"/>
      <c r="CI676" s="67"/>
      <c r="CJ676" s="67"/>
      <c r="CK676" s="67"/>
      <c r="CL676" s="1"/>
      <c r="CM676" s="1"/>
      <c r="CT676" s="3"/>
      <c r="CU676" s="3"/>
      <c r="CV676" s="3"/>
      <c r="CW676" s="3"/>
      <c r="CX676" s="3"/>
      <c r="CY676" s="3"/>
      <c r="CZ676" s="3"/>
      <c r="DA676" s="3"/>
      <c r="DB676" s="3"/>
      <c r="DC676" s="3"/>
      <c r="DD676" s="3"/>
      <c r="DE676" s="3"/>
      <c r="DF676" s="3"/>
      <c r="DG676" s="3"/>
      <c r="DH676" s="3"/>
      <c r="DI676" s="3"/>
      <c r="DJ676" s="3"/>
      <c r="DK676" s="3"/>
      <c r="DL676" s="3"/>
      <c r="DM676" s="3"/>
      <c r="DN676" s="3"/>
      <c r="DO676" s="3"/>
      <c r="DP676" s="3"/>
      <c r="DQ676" s="3"/>
      <c r="DR676" s="3"/>
      <c r="DS676" s="3"/>
    </row>
    <row r="677" spans="2:123" ht="21" customHeight="1" x14ac:dyDescent="0.25">
      <c r="B677" s="21">
        <f t="shared" si="157"/>
        <v>35912</v>
      </c>
      <c r="C677" s="22">
        <f t="shared" si="158"/>
        <v>1.314569536423841</v>
      </c>
      <c r="D677" s="23">
        <f t="shared" si="159"/>
        <v>397</v>
      </c>
      <c r="E677" s="23">
        <f t="shared" si="160"/>
        <v>302</v>
      </c>
      <c r="F677" s="127">
        <f t="shared" si="161"/>
        <v>19850</v>
      </c>
      <c r="G677" s="127">
        <f t="shared" si="162"/>
        <v>45300</v>
      </c>
      <c r="H677" s="6"/>
      <c r="I677" s="3"/>
      <c r="J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T677" s="89"/>
      <c r="AU677" s="89"/>
      <c r="AX677" s="125">
        <v>35912</v>
      </c>
      <c r="AY677" s="59">
        <f t="shared" si="167"/>
        <v>1.314569536423841</v>
      </c>
      <c r="AZ677" s="59">
        <f>BI677*K36</f>
        <v>19850</v>
      </c>
      <c r="BA677" s="59"/>
      <c r="BB677" s="59"/>
      <c r="BC677" s="59">
        <f>K41*BJ677</f>
        <v>45300</v>
      </c>
      <c r="BD677" s="59"/>
      <c r="BE677" s="59"/>
      <c r="BF677" s="59">
        <f t="shared" si="163"/>
        <v>25450</v>
      </c>
      <c r="BG677" s="60">
        <f>(AY677=AY2099)*AX677</f>
        <v>0</v>
      </c>
      <c r="BH677" s="60">
        <f>(AY677=AY2101)*AX677</f>
        <v>0</v>
      </c>
      <c r="BI677" s="89">
        <v>397</v>
      </c>
      <c r="BJ677" s="89">
        <v>302</v>
      </c>
      <c r="BK677" s="59">
        <f t="shared" si="164"/>
        <v>349549.93795999995</v>
      </c>
      <c r="BL677" s="60">
        <f>(BK677=BK2101)*AX677</f>
        <v>0</v>
      </c>
      <c r="BM677" s="85">
        <f>(BK677=BK2101)*AY677</f>
        <v>0</v>
      </c>
      <c r="BN677" s="85">
        <f t="shared" si="165"/>
        <v>0</v>
      </c>
      <c r="BO677" s="85">
        <f t="shared" si="166"/>
        <v>0</v>
      </c>
      <c r="BP677" s="60">
        <f>(BK677=BK2099)*AX677</f>
        <v>0</v>
      </c>
      <c r="BQ677" s="64">
        <f>(BK677=BK2099)*AY677</f>
        <v>0</v>
      </c>
      <c r="BR677" s="85">
        <f t="shared" si="168"/>
        <v>0</v>
      </c>
      <c r="BS677" s="85">
        <f t="shared" si="169"/>
        <v>0</v>
      </c>
      <c r="BT677" s="59">
        <f>(J19-BI677)*J10</f>
        <v>-167650.00594</v>
      </c>
      <c r="BU677" s="59">
        <f>(J21-BJ677)*J12</f>
        <v>517199.94389999995</v>
      </c>
      <c r="BV677" s="66"/>
      <c r="BW677" s="66"/>
      <c r="BX677" s="67"/>
      <c r="BY677" s="67"/>
      <c r="BZ677" s="67"/>
      <c r="CE677" s="92"/>
      <c r="CF677" s="76"/>
      <c r="CH677" s="67"/>
      <c r="CI677" s="67"/>
      <c r="CJ677" s="67"/>
      <c r="CK677" s="67"/>
      <c r="CL677" s="1"/>
      <c r="CM677" s="1"/>
      <c r="CT677" s="3"/>
      <c r="CU677" s="3"/>
      <c r="CV677" s="3"/>
      <c r="CW677" s="3"/>
      <c r="CX677" s="3"/>
      <c r="CY677" s="3"/>
      <c r="CZ677" s="3"/>
      <c r="DA677" s="3"/>
      <c r="DB677" s="3"/>
      <c r="DC677" s="3"/>
      <c r="DD677" s="3"/>
      <c r="DE677" s="3"/>
      <c r="DF677" s="3"/>
      <c r="DG677" s="3"/>
      <c r="DH677" s="3"/>
      <c r="DI677" s="3"/>
      <c r="DJ677" s="3"/>
      <c r="DK677" s="3"/>
      <c r="DL677" s="3"/>
      <c r="DM677" s="3"/>
      <c r="DN677" s="3"/>
      <c r="DO677" s="3"/>
      <c r="DP677" s="3"/>
      <c r="DQ677" s="3"/>
      <c r="DR677" s="3"/>
      <c r="DS677" s="3"/>
    </row>
    <row r="678" spans="2:123" ht="21" customHeight="1" x14ac:dyDescent="0.25">
      <c r="B678" s="21">
        <f t="shared" si="157"/>
        <v>35919</v>
      </c>
      <c r="C678" s="22">
        <f t="shared" si="158"/>
        <v>1.3217623497997328</v>
      </c>
      <c r="D678" s="23">
        <f t="shared" si="159"/>
        <v>396</v>
      </c>
      <c r="E678" s="23">
        <f t="shared" si="160"/>
        <v>299.60000000000002</v>
      </c>
      <c r="F678" s="127">
        <f t="shared" si="161"/>
        <v>19800</v>
      </c>
      <c r="G678" s="127">
        <f t="shared" si="162"/>
        <v>44940</v>
      </c>
      <c r="H678" s="6"/>
      <c r="I678" s="3"/>
      <c r="J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T678" s="89"/>
      <c r="AU678" s="89"/>
      <c r="AX678" s="125">
        <v>35919</v>
      </c>
      <c r="AY678" s="59">
        <f t="shared" si="167"/>
        <v>1.3217623497997328</v>
      </c>
      <c r="AZ678" s="59">
        <f>BI678*K36</f>
        <v>19800</v>
      </c>
      <c r="BA678" s="59"/>
      <c r="BB678" s="59"/>
      <c r="BC678" s="59">
        <f>K41*BJ678</f>
        <v>44940</v>
      </c>
      <c r="BD678" s="59"/>
      <c r="BE678" s="59"/>
      <c r="BF678" s="59">
        <f t="shared" si="163"/>
        <v>25140</v>
      </c>
      <c r="BG678" s="60">
        <f>(AY678=AY2099)*AX678</f>
        <v>0</v>
      </c>
      <c r="BH678" s="60">
        <f>(AY678=AY2101)*AX678</f>
        <v>0</v>
      </c>
      <c r="BI678" s="89">
        <v>396</v>
      </c>
      <c r="BJ678" s="89">
        <v>299.60000000000002</v>
      </c>
      <c r="BK678" s="59">
        <f t="shared" si="164"/>
        <v>349859.93796000001</v>
      </c>
      <c r="BL678" s="60">
        <f>(BK678=BK2101)*AX678</f>
        <v>0</v>
      </c>
      <c r="BM678" s="85">
        <f>(BK678=BK2101)*AY678</f>
        <v>0</v>
      </c>
      <c r="BN678" s="85">
        <f t="shared" si="165"/>
        <v>0</v>
      </c>
      <c r="BO678" s="85">
        <f t="shared" si="166"/>
        <v>0</v>
      </c>
      <c r="BP678" s="60">
        <f>(BK678=BK2099)*AX678</f>
        <v>0</v>
      </c>
      <c r="BQ678" s="64">
        <f>(BK678=BK2099)*AY678</f>
        <v>0</v>
      </c>
      <c r="BR678" s="85">
        <f t="shared" si="168"/>
        <v>0</v>
      </c>
      <c r="BS678" s="85">
        <f t="shared" si="169"/>
        <v>0</v>
      </c>
      <c r="BT678" s="59">
        <f>(J19-BI678)*J10</f>
        <v>-167700.00594</v>
      </c>
      <c r="BU678" s="59">
        <f>(J21-BJ678)*J12</f>
        <v>517559.94390000001</v>
      </c>
      <c r="BV678" s="66"/>
      <c r="BW678" s="66"/>
      <c r="BX678" s="67"/>
      <c r="BY678" s="67"/>
      <c r="BZ678" s="67"/>
      <c r="CE678" s="92"/>
      <c r="CF678" s="76"/>
      <c r="CH678" s="67"/>
      <c r="CI678" s="67"/>
      <c r="CJ678" s="67"/>
      <c r="CK678" s="67"/>
      <c r="CL678" s="1"/>
      <c r="CM678" s="1"/>
      <c r="CT678" s="3"/>
      <c r="CU678" s="3"/>
      <c r="CV678" s="3"/>
      <c r="CW678" s="3"/>
      <c r="CX678" s="3"/>
      <c r="CY678" s="3"/>
      <c r="CZ678" s="3"/>
      <c r="DA678" s="3"/>
      <c r="DB678" s="3"/>
      <c r="DC678" s="3"/>
      <c r="DD678" s="3"/>
      <c r="DE678" s="3"/>
      <c r="DF678" s="3"/>
      <c r="DG678" s="3"/>
      <c r="DH678" s="3"/>
      <c r="DI678" s="3"/>
      <c r="DJ678" s="3"/>
      <c r="DK678" s="3"/>
      <c r="DL678" s="3"/>
      <c r="DM678" s="3"/>
      <c r="DN678" s="3"/>
      <c r="DO678" s="3"/>
      <c r="DP678" s="3"/>
      <c r="DQ678" s="3"/>
      <c r="DR678" s="3"/>
      <c r="DS678" s="3"/>
    </row>
    <row r="679" spans="2:123" ht="21" customHeight="1" x14ac:dyDescent="0.25">
      <c r="B679" s="21">
        <f t="shared" si="157"/>
        <v>35926</v>
      </c>
      <c r="C679" s="22">
        <f t="shared" si="158"/>
        <v>1.3388704318936877</v>
      </c>
      <c r="D679" s="23">
        <f t="shared" si="159"/>
        <v>403</v>
      </c>
      <c r="E679" s="23">
        <f t="shared" si="160"/>
        <v>301</v>
      </c>
      <c r="F679" s="127">
        <f t="shared" si="161"/>
        <v>20150</v>
      </c>
      <c r="G679" s="127">
        <f t="shared" si="162"/>
        <v>45150</v>
      </c>
      <c r="H679" s="6"/>
      <c r="I679" s="3"/>
      <c r="J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T679" s="89"/>
      <c r="AU679" s="89"/>
      <c r="AX679" s="125">
        <v>35926</v>
      </c>
      <c r="AY679" s="59">
        <f t="shared" si="167"/>
        <v>1.3388704318936877</v>
      </c>
      <c r="AZ679" s="59">
        <f>BI679*K36</f>
        <v>20150</v>
      </c>
      <c r="BA679" s="59"/>
      <c r="BB679" s="59"/>
      <c r="BC679" s="59">
        <f>K41*BJ679</f>
        <v>45150</v>
      </c>
      <c r="BD679" s="59"/>
      <c r="BE679" s="59"/>
      <c r="BF679" s="59">
        <f t="shared" si="163"/>
        <v>25000</v>
      </c>
      <c r="BG679" s="60">
        <f>(AY679=AY2099)*AX679</f>
        <v>0</v>
      </c>
      <c r="BH679" s="60">
        <f>(AY679=AY2101)*AX679</f>
        <v>0</v>
      </c>
      <c r="BI679" s="89">
        <v>403</v>
      </c>
      <c r="BJ679" s="89">
        <v>301</v>
      </c>
      <c r="BK679" s="59">
        <f t="shared" si="164"/>
        <v>349999.93795999995</v>
      </c>
      <c r="BL679" s="60">
        <f>(BK679=BK2101)*AX679</f>
        <v>0</v>
      </c>
      <c r="BM679" s="85">
        <f>(BK679=BK2101)*AY679</f>
        <v>0</v>
      </c>
      <c r="BN679" s="85">
        <f t="shared" si="165"/>
        <v>0</v>
      </c>
      <c r="BO679" s="85">
        <f t="shared" si="166"/>
        <v>0</v>
      </c>
      <c r="BP679" s="60">
        <f>(BK679=BK2099)*AX679</f>
        <v>0</v>
      </c>
      <c r="BQ679" s="64">
        <f>(BK679=BK2099)*AY679</f>
        <v>0</v>
      </c>
      <c r="BR679" s="85">
        <f t="shared" si="168"/>
        <v>0</v>
      </c>
      <c r="BS679" s="85">
        <f t="shared" si="169"/>
        <v>0</v>
      </c>
      <c r="BT679" s="59">
        <f>(J19-BI679)*J10</f>
        <v>-167350.00594</v>
      </c>
      <c r="BU679" s="59">
        <f>(J21-BJ679)*J12</f>
        <v>517349.94389999995</v>
      </c>
      <c r="BV679" s="66"/>
      <c r="BW679" s="66"/>
      <c r="BX679" s="67"/>
      <c r="BY679" s="67"/>
      <c r="BZ679" s="67"/>
      <c r="CE679" s="92"/>
      <c r="CF679" s="76"/>
      <c r="CH679" s="67"/>
      <c r="CI679" s="67"/>
      <c r="CJ679" s="67"/>
      <c r="CK679" s="67"/>
      <c r="CL679" s="1"/>
      <c r="CM679" s="1"/>
      <c r="CT679" s="3"/>
      <c r="CU679" s="3"/>
      <c r="CV679" s="3"/>
      <c r="CW679" s="3"/>
      <c r="CX679" s="3"/>
      <c r="CY679" s="3"/>
      <c r="CZ679" s="3"/>
      <c r="DA679" s="3"/>
      <c r="DB679" s="3"/>
      <c r="DC679" s="3"/>
      <c r="DD679" s="3"/>
      <c r="DE679" s="3"/>
      <c r="DF679" s="3"/>
      <c r="DG679" s="3"/>
      <c r="DH679" s="3"/>
      <c r="DI679" s="3"/>
      <c r="DJ679" s="3"/>
      <c r="DK679" s="3"/>
      <c r="DL679" s="3"/>
      <c r="DM679" s="3"/>
      <c r="DN679" s="3"/>
      <c r="DO679" s="3"/>
      <c r="DP679" s="3"/>
      <c r="DQ679" s="3"/>
      <c r="DR679" s="3"/>
      <c r="DS679" s="3"/>
    </row>
    <row r="680" spans="2:123" ht="21" customHeight="1" x14ac:dyDescent="0.25">
      <c r="B680" s="21">
        <f t="shared" si="157"/>
        <v>35933</v>
      </c>
      <c r="C680" s="22">
        <f t="shared" si="158"/>
        <v>1.2650200267022695</v>
      </c>
      <c r="D680" s="23">
        <f t="shared" si="159"/>
        <v>379</v>
      </c>
      <c r="E680" s="23">
        <f t="shared" si="160"/>
        <v>299.60000000000002</v>
      </c>
      <c r="F680" s="127">
        <f t="shared" si="161"/>
        <v>18950</v>
      </c>
      <c r="G680" s="127">
        <f t="shared" si="162"/>
        <v>44940</v>
      </c>
      <c r="H680" s="6"/>
      <c r="I680" s="3"/>
      <c r="J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T680" s="89"/>
      <c r="AU680" s="89"/>
      <c r="AX680" s="125">
        <v>35933</v>
      </c>
      <c r="AY680" s="59">
        <f t="shared" si="167"/>
        <v>1.2650200267022695</v>
      </c>
      <c r="AZ680" s="59">
        <f>BI680*K36</f>
        <v>18950</v>
      </c>
      <c r="BA680" s="59"/>
      <c r="BB680" s="59"/>
      <c r="BC680" s="59">
        <f>K41*BJ680</f>
        <v>44940</v>
      </c>
      <c r="BD680" s="59"/>
      <c r="BE680" s="59"/>
      <c r="BF680" s="59">
        <f t="shared" si="163"/>
        <v>25990</v>
      </c>
      <c r="BG680" s="60">
        <f>(AY680=AY2099)*AX680</f>
        <v>0</v>
      </c>
      <c r="BH680" s="60">
        <f>(AY680=AY2101)*AX680</f>
        <v>0</v>
      </c>
      <c r="BI680" s="89">
        <v>379</v>
      </c>
      <c r="BJ680" s="89">
        <v>299.60000000000002</v>
      </c>
      <c r="BK680" s="59">
        <f t="shared" si="164"/>
        <v>349009.93796000001</v>
      </c>
      <c r="BL680" s="60">
        <f>(BK680=BK2101)*AX680</f>
        <v>0</v>
      </c>
      <c r="BM680" s="85">
        <f>(BK680=BK2101)*AY680</f>
        <v>0</v>
      </c>
      <c r="BN680" s="85">
        <f t="shared" si="165"/>
        <v>0</v>
      </c>
      <c r="BO680" s="85">
        <f t="shared" si="166"/>
        <v>0</v>
      </c>
      <c r="BP680" s="60">
        <f>(BK680=BK2099)*AX680</f>
        <v>0</v>
      </c>
      <c r="BQ680" s="64">
        <f>(BK680=BK2099)*AY680</f>
        <v>0</v>
      </c>
      <c r="BR680" s="85">
        <f t="shared" si="168"/>
        <v>0</v>
      </c>
      <c r="BS680" s="85">
        <f t="shared" si="169"/>
        <v>0</v>
      </c>
      <c r="BT680" s="59">
        <f>(J19-BI680)*J10</f>
        <v>-168550.00594</v>
      </c>
      <c r="BU680" s="59">
        <f>(J21-BJ680)*J12</f>
        <v>517559.94390000001</v>
      </c>
      <c r="BV680" s="66"/>
      <c r="BW680" s="66"/>
      <c r="BX680" s="67"/>
      <c r="BY680" s="67"/>
      <c r="BZ680" s="67"/>
      <c r="CE680" s="92"/>
      <c r="CF680" s="76"/>
      <c r="CH680" s="67"/>
      <c r="CI680" s="67"/>
      <c r="CJ680" s="67"/>
      <c r="CK680" s="67"/>
      <c r="CL680" s="1"/>
      <c r="CM680" s="1"/>
      <c r="CT680" s="3"/>
      <c r="CU680" s="3"/>
      <c r="CV680" s="3"/>
      <c r="CW680" s="3"/>
      <c r="CX680" s="3"/>
      <c r="CY680" s="3"/>
      <c r="CZ680" s="3"/>
      <c r="DA680" s="3"/>
      <c r="DB680" s="3"/>
      <c r="DC680" s="3"/>
      <c r="DD680" s="3"/>
      <c r="DE680" s="3"/>
      <c r="DF680" s="3"/>
      <c r="DG680" s="3"/>
      <c r="DH680" s="3"/>
      <c r="DI680" s="3"/>
      <c r="DJ680" s="3"/>
      <c r="DK680" s="3"/>
      <c r="DL680" s="3"/>
      <c r="DM680" s="3"/>
      <c r="DN680" s="3"/>
      <c r="DO680" s="3"/>
      <c r="DP680" s="3"/>
      <c r="DQ680" s="3"/>
      <c r="DR680" s="3"/>
      <c r="DS680" s="3"/>
    </row>
    <row r="681" spans="2:123" ht="21" customHeight="1" x14ac:dyDescent="0.25">
      <c r="B681" s="21">
        <f t="shared" si="157"/>
        <v>35940</v>
      </c>
      <c r="C681" s="22">
        <f t="shared" si="158"/>
        <v>1.2333447215579092</v>
      </c>
      <c r="D681" s="23">
        <f t="shared" si="159"/>
        <v>361</v>
      </c>
      <c r="E681" s="23">
        <f t="shared" si="160"/>
        <v>292.7</v>
      </c>
      <c r="F681" s="127">
        <f t="shared" si="161"/>
        <v>18050</v>
      </c>
      <c r="G681" s="127">
        <f t="shared" si="162"/>
        <v>43905</v>
      </c>
      <c r="H681" s="6"/>
      <c r="I681" s="3"/>
      <c r="J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T681" s="89"/>
      <c r="AU681" s="89"/>
      <c r="AX681" s="125">
        <v>35940</v>
      </c>
      <c r="AY681" s="59">
        <f t="shared" si="167"/>
        <v>1.2333447215579092</v>
      </c>
      <c r="AZ681" s="59">
        <f>BI681*K36</f>
        <v>18050</v>
      </c>
      <c r="BA681" s="59"/>
      <c r="BB681" s="59"/>
      <c r="BC681" s="59">
        <f>K41*BJ681</f>
        <v>43905</v>
      </c>
      <c r="BD681" s="59"/>
      <c r="BE681" s="59"/>
      <c r="BF681" s="59">
        <f t="shared" si="163"/>
        <v>25855</v>
      </c>
      <c r="BG681" s="60">
        <f>(AY681=AY2099)*AX681</f>
        <v>0</v>
      </c>
      <c r="BH681" s="60">
        <f>(AY681=AY2101)*AX681</f>
        <v>0</v>
      </c>
      <c r="BI681" s="89">
        <v>361</v>
      </c>
      <c r="BJ681" s="89">
        <v>292.7</v>
      </c>
      <c r="BK681" s="59">
        <f t="shared" si="164"/>
        <v>349144.93796000001</v>
      </c>
      <c r="BL681" s="60">
        <f>(BK681=BK2101)*AX681</f>
        <v>0</v>
      </c>
      <c r="BM681" s="85">
        <f>(BK681=BK2101)*AY681</f>
        <v>0</v>
      </c>
      <c r="BN681" s="85">
        <f t="shared" si="165"/>
        <v>0</v>
      </c>
      <c r="BO681" s="85">
        <f t="shared" si="166"/>
        <v>0</v>
      </c>
      <c r="BP681" s="60">
        <f>(BK681=BK2099)*AX681</f>
        <v>0</v>
      </c>
      <c r="BQ681" s="64">
        <f>(BK681=BK2099)*AY681</f>
        <v>0</v>
      </c>
      <c r="BR681" s="85">
        <f t="shared" si="168"/>
        <v>0</v>
      </c>
      <c r="BS681" s="85">
        <f t="shared" si="169"/>
        <v>0</v>
      </c>
      <c r="BT681" s="59">
        <f>(J19-BI681)*J10</f>
        <v>-169450.00594</v>
      </c>
      <c r="BU681" s="59">
        <f>(J21-BJ681)*J12</f>
        <v>518594.94390000001</v>
      </c>
      <c r="BV681" s="66"/>
      <c r="BW681" s="66"/>
      <c r="BX681" s="67"/>
      <c r="BY681" s="67"/>
      <c r="BZ681" s="67"/>
      <c r="CE681" s="92"/>
      <c r="CF681" s="76"/>
      <c r="CH681" s="67"/>
      <c r="CI681" s="67"/>
      <c r="CJ681" s="67"/>
      <c r="CK681" s="67"/>
      <c r="CL681" s="1"/>
      <c r="CM681" s="1"/>
      <c r="CT681" s="3"/>
      <c r="CU681" s="3"/>
      <c r="CV681" s="3"/>
      <c r="CW681" s="3"/>
      <c r="CX681" s="3"/>
      <c r="CY681" s="3"/>
      <c r="CZ681" s="3"/>
      <c r="DA681" s="3"/>
      <c r="DB681" s="3"/>
      <c r="DC681" s="3"/>
      <c r="DD681" s="3"/>
      <c r="DE681" s="3"/>
      <c r="DF681" s="3"/>
      <c r="DG681" s="3"/>
      <c r="DH681" s="3"/>
      <c r="DI681" s="3"/>
      <c r="DJ681" s="3"/>
      <c r="DK681" s="3"/>
      <c r="DL681" s="3"/>
      <c r="DM681" s="3"/>
      <c r="DN681" s="3"/>
      <c r="DO681" s="3"/>
      <c r="DP681" s="3"/>
      <c r="DQ681" s="3"/>
      <c r="DR681" s="3"/>
      <c r="DS681" s="3"/>
    </row>
    <row r="682" spans="2:123" ht="21" customHeight="1" x14ac:dyDescent="0.25">
      <c r="B682" s="21">
        <f t="shared" si="157"/>
        <v>35947</v>
      </c>
      <c r="C682" s="22">
        <f t="shared" si="158"/>
        <v>1.2234042553191491</v>
      </c>
      <c r="D682" s="23">
        <f t="shared" si="159"/>
        <v>356.5</v>
      </c>
      <c r="E682" s="23">
        <f t="shared" si="160"/>
        <v>291.39999999999998</v>
      </c>
      <c r="F682" s="127">
        <f t="shared" si="161"/>
        <v>17825</v>
      </c>
      <c r="G682" s="127">
        <f t="shared" si="162"/>
        <v>43710</v>
      </c>
      <c r="H682" s="6"/>
      <c r="I682" s="3"/>
      <c r="J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T682" s="89"/>
      <c r="AU682" s="89"/>
      <c r="AX682" s="125">
        <v>35947</v>
      </c>
      <c r="AY682" s="59">
        <f t="shared" si="167"/>
        <v>1.2234042553191491</v>
      </c>
      <c r="AZ682" s="59">
        <f>BI682*K36</f>
        <v>17825</v>
      </c>
      <c r="BA682" s="59"/>
      <c r="BB682" s="59"/>
      <c r="BC682" s="59">
        <f>K41*BJ682</f>
        <v>43710</v>
      </c>
      <c r="BD682" s="59"/>
      <c r="BE682" s="59"/>
      <c r="BF682" s="59">
        <f t="shared" si="163"/>
        <v>25885</v>
      </c>
      <c r="BG682" s="60">
        <f>(AY682=AY2099)*AX682</f>
        <v>0</v>
      </c>
      <c r="BH682" s="60">
        <f>(AY682=AY2101)*AX682</f>
        <v>0</v>
      </c>
      <c r="BI682" s="89">
        <v>356.5</v>
      </c>
      <c r="BJ682" s="89">
        <v>291.39999999999998</v>
      </c>
      <c r="BK682" s="59">
        <f t="shared" si="164"/>
        <v>349114.93795999995</v>
      </c>
      <c r="BL682" s="60">
        <f>(BK682=BK2101)*AX682</f>
        <v>0</v>
      </c>
      <c r="BM682" s="85">
        <f>(BK682=BK2101)*AY682</f>
        <v>0</v>
      </c>
      <c r="BN682" s="85">
        <f t="shared" si="165"/>
        <v>0</v>
      </c>
      <c r="BO682" s="85">
        <f t="shared" si="166"/>
        <v>0</v>
      </c>
      <c r="BP682" s="60">
        <f>(BK682=BK2099)*AX682</f>
        <v>0</v>
      </c>
      <c r="BQ682" s="64">
        <f>(BK682=BK2099)*AY682</f>
        <v>0</v>
      </c>
      <c r="BR682" s="85">
        <f t="shared" si="168"/>
        <v>0</v>
      </c>
      <c r="BS682" s="85">
        <f t="shared" si="169"/>
        <v>0</v>
      </c>
      <c r="BT682" s="59">
        <f>(J19-BI682)*J10</f>
        <v>-169675.00594</v>
      </c>
      <c r="BU682" s="59">
        <f>(J21-BJ682)*J12</f>
        <v>518789.94389999995</v>
      </c>
      <c r="BV682" s="66"/>
      <c r="BW682" s="66"/>
      <c r="BX682" s="67"/>
      <c r="BY682" s="67"/>
      <c r="BZ682" s="67"/>
      <c r="CE682" s="92"/>
      <c r="CF682" s="76"/>
      <c r="CH682" s="67"/>
      <c r="CI682" s="67"/>
      <c r="CJ682" s="67"/>
      <c r="CK682" s="67"/>
      <c r="CL682" s="1"/>
      <c r="CM682" s="1"/>
      <c r="CT682" s="3"/>
      <c r="CU682" s="3"/>
      <c r="CV682" s="3"/>
      <c r="CW682" s="3"/>
      <c r="CX682" s="3"/>
      <c r="CY682" s="3"/>
      <c r="CZ682" s="3"/>
      <c r="DA682" s="3"/>
      <c r="DB682" s="3"/>
      <c r="DC682" s="3"/>
      <c r="DD682" s="3"/>
      <c r="DE682" s="3"/>
      <c r="DF682" s="3"/>
      <c r="DG682" s="3"/>
      <c r="DH682" s="3"/>
      <c r="DI682" s="3"/>
      <c r="DJ682" s="3"/>
      <c r="DK682" s="3"/>
      <c r="DL682" s="3"/>
      <c r="DM682" s="3"/>
      <c r="DN682" s="3"/>
      <c r="DO682" s="3"/>
      <c r="DP682" s="3"/>
      <c r="DQ682" s="3"/>
      <c r="DR682" s="3"/>
      <c r="DS682" s="3"/>
    </row>
    <row r="683" spans="2:123" ht="21" customHeight="1" x14ac:dyDescent="0.25">
      <c r="B683" s="21">
        <f t="shared" si="157"/>
        <v>35954</v>
      </c>
      <c r="C683" s="22">
        <f t="shared" si="158"/>
        <v>1.2108486439195101</v>
      </c>
      <c r="D683" s="23">
        <f t="shared" si="159"/>
        <v>346</v>
      </c>
      <c r="E683" s="23">
        <f t="shared" si="160"/>
        <v>285.75</v>
      </c>
      <c r="F683" s="127">
        <f t="shared" si="161"/>
        <v>17300</v>
      </c>
      <c r="G683" s="127">
        <f t="shared" si="162"/>
        <v>42862.5</v>
      </c>
      <c r="H683" s="6"/>
      <c r="I683" s="3"/>
      <c r="J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T683" s="89"/>
      <c r="AU683" s="89"/>
      <c r="AX683" s="125">
        <v>35954</v>
      </c>
      <c r="AY683" s="59">
        <f t="shared" si="167"/>
        <v>1.2108486439195101</v>
      </c>
      <c r="AZ683" s="59">
        <f>BI683*K36</f>
        <v>17300</v>
      </c>
      <c r="BA683" s="59"/>
      <c r="BB683" s="59"/>
      <c r="BC683" s="59">
        <f>K41*BJ683</f>
        <v>42862.5</v>
      </c>
      <c r="BD683" s="59"/>
      <c r="BE683" s="59"/>
      <c r="BF683" s="59">
        <f t="shared" si="163"/>
        <v>25562.5</v>
      </c>
      <c r="BG683" s="60">
        <f>(AY683=AY2099)*AX683</f>
        <v>0</v>
      </c>
      <c r="BH683" s="60">
        <f>(AY683=AY2101)*AX683</f>
        <v>0</v>
      </c>
      <c r="BI683" s="89">
        <v>346</v>
      </c>
      <c r="BJ683" s="89">
        <v>285.75</v>
      </c>
      <c r="BK683" s="59">
        <f t="shared" si="164"/>
        <v>349437.43795999995</v>
      </c>
      <c r="BL683" s="60">
        <f>(BK683=BK2101)*AX683</f>
        <v>0</v>
      </c>
      <c r="BM683" s="85">
        <f>(BK683=BK2101)*AY683</f>
        <v>0</v>
      </c>
      <c r="BN683" s="85">
        <f t="shared" si="165"/>
        <v>0</v>
      </c>
      <c r="BO683" s="85">
        <f t="shared" si="166"/>
        <v>0</v>
      </c>
      <c r="BP683" s="60">
        <f>(BK683=BK2099)*AX683</f>
        <v>0</v>
      </c>
      <c r="BQ683" s="64">
        <f>(BK683=BK2099)*AY683</f>
        <v>0</v>
      </c>
      <c r="BR683" s="85">
        <f t="shared" si="168"/>
        <v>0</v>
      </c>
      <c r="BS683" s="85">
        <f t="shared" si="169"/>
        <v>0</v>
      </c>
      <c r="BT683" s="59">
        <f>(J19-BI683)*J10</f>
        <v>-170200.00594</v>
      </c>
      <c r="BU683" s="59">
        <f>(J21-BJ683)*J12</f>
        <v>519637.44389999995</v>
      </c>
      <c r="BV683" s="66"/>
      <c r="BW683" s="66"/>
      <c r="BX683" s="67"/>
      <c r="BY683" s="67"/>
      <c r="BZ683" s="67"/>
      <c r="CE683" s="92"/>
      <c r="CF683" s="76"/>
      <c r="CH683" s="67"/>
      <c r="CI683" s="67"/>
      <c r="CJ683" s="67"/>
      <c r="CK683" s="67"/>
      <c r="CL683" s="1"/>
      <c r="CM683" s="1"/>
      <c r="CT683" s="3"/>
      <c r="CU683" s="3"/>
      <c r="CV683" s="3"/>
      <c r="CW683" s="3"/>
      <c r="CX683" s="3"/>
      <c r="CY683" s="3"/>
      <c r="CZ683" s="3"/>
      <c r="DA683" s="3"/>
      <c r="DB683" s="3"/>
      <c r="DC683" s="3"/>
      <c r="DD683" s="3"/>
      <c r="DE683" s="3"/>
      <c r="DF683" s="3"/>
      <c r="DG683" s="3"/>
      <c r="DH683" s="3"/>
      <c r="DI683" s="3"/>
      <c r="DJ683" s="3"/>
      <c r="DK683" s="3"/>
      <c r="DL683" s="3"/>
      <c r="DM683" s="3"/>
      <c r="DN683" s="3"/>
      <c r="DO683" s="3"/>
      <c r="DP683" s="3"/>
      <c r="DQ683" s="3"/>
      <c r="DR683" s="3"/>
      <c r="DS683" s="3"/>
    </row>
    <row r="684" spans="2:123" ht="21" customHeight="1" x14ac:dyDescent="0.25">
      <c r="B684" s="21">
        <f t="shared" si="157"/>
        <v>35961</v>
      </c>
      <c r="C684" s="22">
        <f t="shared" si="158"/>
        <v>1.2040133779264215</v>
      </c>
      <c r="D684" s="23">
        <f t="shared" si="159"/>
        <v>360</v>
      </c>
      <c r="E684" s="23">
        <f t="shared" si="160"/>
        <v>299</v>
      </c>
      <c r="F684" s="127">
        <f t="shared" si="161"/>
        <v>18000</v>
      </c>
      <c r="G684" s="127">
        <f t="shared" si="162"/>
        <v>44850</v>
      </c>
      <c r="H684" s="6"/>
      <c r="I684" s="3"/>
      <c r="J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T684" s="89"/>
      <c r="AU684" s="89"/>
      <c r="AX684" s="125">
        <v>35961</v>
      </c>
      <c r="AY684" s="59">
        <f t="shared" si="167"/>
        <v>1.2040133779264215</v>
      </c>
      <c r="AZ684" s="59">
        <f>BI684*K36</f>
        <v>18000</v>
      </c>
      <c r="BA684" s="59"/>
      <c r="BB684" s="59"/>
      <c r="BC684" s="59">
        <f>K41*BJ684</f>
        <v>44850</v>
      </c>
      <c r="BD684" s="59"/>
      <c r="BE684" s="59"/>
      <c r="BF684" s="59">
        <f t="shared" si="163"/>
        <v>26850</v>
      </c>
      <c r="BG684" s="60">
        <f>(AY684=AY2099)*AX684</f>
        <v>0</v>
      </c>
      <c r="BH684" s="60">
        <f>(AY684=AY2101)*AX684</f>
        <v>0</v>
      </c>
      <c r="BI684" s="89">
        <v>360</v>
      </c>
      <c r="BJ684" s="89">
        <v>299</v>
      </c>
      <c r="BK684" s="59">
        <f t="shared" si="164"/>
        <v>348149.93795999995</v>
      </c>
      <c r="BL684" s="60">
        <f>(BK684=BK2101)*AX684</f>
        <v>0</v>
      </c>
      <c r="BM684" s="85">
        <f>(BK684=BK2101)*AY684</f>
        <v>0</v>
      </c>
      <c r="BN684" s="85">
        <f t="shared" si="165"/>
        <v>0</v>
      </c>
      <c r="BO684" s="85">
        <f t="shared" si="166"/>
        <v>0</v>
      </c>
      <c r="BP684" s="60">
        <f>(BK684=BK2099)*AX684</f>
        <v>0</v>
      </c>
      <c r="BQ684" s="64">
        <f>(BK684=BK2099)*AY684</f>
        <v>0</v>
      </c>
      <c r="BR684" s="85">
        <f t="shared" si="168"/>
        <v>0</v>
      </c>
      <c r="BS684" s="85">
        <f t="shared" si="169"/>
        <v>0</v>
      </c>
      <c r="BT684" s="59">
        <f>(J19-BI684)*J10</f>
        <v>-169500.00594</v>
      </c>
      <c r="BU684" s="59">
        <f>(J21-BJ684)*J12</f>
        <v>517649.94389999995</v>
      </c>
      <c r="BV684" s="66"/>
      <c r="BW684" s="66"/>
      <c r="BX684" s="67"/>
      <c r="BY684" s="67"/>
      <c r="BZ684" s="67"/>
      <c r="CE684" s="92"/>
      <c r="CF684" s="76"/>
      <c r="CH684" s="67"/>
      <c r="CI684" s="67"/>
      <c r="CJ684" s="67"/>
      <c r="CK684" s="67"/>
      <c r="CL684" s="1"/>
      <c r="CM684" s="1"/>
      <c r="CT684" s="3"/>
      <c r="CU684" s="3"/>
      <c r="CV684" s="3"/>
      <c r="CW684" s="3"/>
      <c r="CX684" s="3"/>
      <c r="CY684" s="3"/>
      <c r="CZ684" s="3"/>
      <c r="DA684" s="3"/>
      <c r="DB684" s="3"/>
      <c r="DC684" s="3"/>
      <c r="DD684" s="3"/>
      <c r="DE684" s="3"/>
      <c r="DF684" s="3"/>
      <c r="DG684" s="3"/>
      <c r="DH684" s="3"/>
      <c r="DI684" s="3"/>
      <c r="DJ684" s="3"/>
      <c r="DK684" s="3"/>
      <c r="DL684" s="3"/>
      <c r="DM684" s="3"/>
      <c r="DN684" s="3"/>
      <c r="DO684" s="3"/>
      <c r="DP684" s="3"/>
      <c r="DQ684" s="3"/>
      <c r="DR684" s="3"/>
      <c r="DS684" s="3"/>
    </row>
    <row r="685" spans="2:123" ht="21" customHeight="1" x14ac:dyDescent="0.25">
      <c r="B685" s="21">
        <f t="shared" si="157"/>
        <v>35968</v>
      </c>
      <c r="C685" s="22">
        <f t="shared" si="158"/>
        <v>1.1955040871934604</v>
      </c>
      <c r="D685" s="23">
        <f t="shared" si="159"/>
        <v>351</v>
      </c>
      <c r="E685" s="23">
        <f t="shared" si="160"/>
        <v>293.60000000000002</v>
      </c>
      <c r="F685" s="127">
        <f t="shared" si="161"/>
        <v>17550</v>
      </c>
      <c r="G685" s="127">
        <f t="shared" si="162"/>
        <v>44040</v>
      </c>
      <c r="H685" s="6"/>
      <c r="I685" s="3"/>
      <c r="J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T685" s="89"/>
      <c r="AU685" s="89"/>
      <c r="AX685" s="125">
        <v>35968</v>
      </c>
      <c r="AY685" s="59">
        <f t="shared" si="167"/>
        <v>1.1955040871934604</v>
      </c>
      <c r="AZ685" s="59">
        <f>BI685*K36</f>
        <v>17550</v>
      </c>
      <c r="BA685" s="59"/>
      <c r="BB685" s="59"/>
      <c r="BC685" s="59">
        <f>K41*BJ685</f>
        <v>44040</v>
      </c>
      <c r="BD685" s="59"/>
      <c r="BE685" s="59"/>
      <c r="BF685" s="59">
        <f t="shared" si="163"/>
        <v>26490</v>
      </c>
      <c r="BG685" s="60">
        <f>(AY685=AY2099)*AX685</f>
        <v>0</v>
      </c>
      <c r="BH685" s="60">
        <f>(AY685=AY2101)*AX685</f>
        <v>0</v>
      </c>
      <c r="BI685" s="89">
        <v>351</v>
      </c>
      <c r="BJ685" s="89">
        <v>293.60000000000002</v>
      </c>
      <c r="BK685" s="59">
        <f t="shared" si="164"/>
        <v>348509.93796000001</v>
      </c>
      <c r="BL685" s="60">
        <f>(BK685=BK2101)*AX685</f>
        <v>0</v>
      </c>
      <c r="BM685" s="85">
        <f>(BK685=BK2101)*AY685</f>
        <v>0</v>
      </c>
      <c r="BN685" s="85">
        <f t="shared" si="165"/>
        <v>0</v>
      </c>
      <c r="BO685" s="85">
        <f t="shared" si="166"/>
        <v>0</v>
      </c>
      <c r="BP685" s="60">
        <f>(BK685=BK2099)*AX685</f>
        <v>0</v>
      </c>
      <c r="BQ685" s="64">
        <f>(BK685=BK2099)*AY685</f>
        <v>0</v>
      </c>
      <c r="BR685" s="85">
        <f t="shared" si="168"/>
        <v>0</v>
      </c>
      <c r="BS685" s="85">
        <f t="shared" si="169"/>
        <v>0</v>
      </c>
      <c r="BT685" s="59">
        <f>(J19-BI685)*J10</f>
        <v>-169950.00594</v>
      </c>
      <c r="BU685" s="59">
        <f>(J21-BJ685)*J12</f>
        <v>518459.94390000001</v>
      </c>
      <c r="BV685" s="66"/>
      <c r="BW685" s="66"/>
      <c r="BX685" s="67"/>
      <c r="BY685" s="67"/>
      <c r="BZ685" s="67"/>
      <c r="CE685" s="92"/>
      <c r="CF685" s="76"/>
      <c r="CH685" s="67"/>
      <c r="CI685" s="67"/>
      <c r="CJ685" s="67"/>
      <c r="CK685" s="67"/>
      <c r="CL685" s="1"/>
      <c r="CM685" s="1"/>
      <c r="CT685" s="3"/>
      <c r="CU685" s="3"/>
      <c r="CV685" s="3"/>
      <c r="CW685" s="3"/>
      <c r="CX685" s="3"/>
      <c r="CY685" s="3"/>
      <c r="CZ685" s="3"/>
      <c r="DA685" s="3"/>
      <c r="DB685" s="3"/>
      <c r="DC685" s="3"/>
      <c r="DD685" s="3"/>
      <c r="DE685" s="3"/>
      <c r="DF685" s="3"/>
      <c r="DG685" s="3"/>
      <c r="DH685" s="3"/>
      <c r="DI685" s="3"/>
      <c r="DJ685" s="3"/>
      <c r="DK685" s="3"/>
      <c r="DL685" s="3"/>
      <c r="DM685" s="3"/>
      <c r="DN685" s="3"/>
      <c r="DO685" s="3"/>
      <c r="DP685" s="3"/>
      <c r="DQ685" s="3"/>
      <c r="DR685" s="3"/>
      <c r="DS685" s="3"/>
    </row>
    <row r="686" spans="2:123" ht="21" customHeight="1" x14ac:dyDescent="0.25">
      <c r="B686" s="21">
        <f t="shared" si="157"/>
        <v>35975</v>
      </c>
      <c r="C686" s="22">
        <f t="shared" si="158"/>
        <v>1.2393887945670627</v>
      </c>
      <c r="D686" s="23">
        <f t="shared" si="159"/>
        <v>365</v>
      </c>
      <c r="E686" s="23">
        <f t="shared" si="160"/>
        <v>294.5</v>
      </c>
      <c r="F686" s="127">
        <f t="shared" si="161"/>
        <v>18250</v>
      </c>
      <c r="G686" s="127">
        <f t="shared" si="162"/>
        <v>44175</v>
      </c>
      <c r="H686" s="6"/>
      <c r="I686" s="3"/>
      <c r="J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T686" s="89"/>
      <c r="AU686" s="89"/>
      <c r="AX686" s="125">
        <v>35975</v>
      </c>
      <c r="AY686" s="59">
        <f t="shared" si="167"/>
        <v>1.2393887945670627</v>
      </c>
      <c r="AZ686" s="59">
        <f>BI686*K36</f>
        <v>18250</v>
      </c>
      <c r="BA686" s="59"/>
      <c r="BB686" s="59"/>
      <c r="BC686" s="59">
        <f>K41*BJ686</f>
        <v>44175</v>
      </c>
      <c r="BD686" s="59"/>
      <c r="BE686" s="59"/>
      <c r="BF686" s="59">
        <f t="shared" si="163"/>
        <v>25925</v>
      </c>
      <c r="BG686" s="60">
        <f>(AY686=AY2099)*AX686</f>
        <v>0</v>
      </c>
      <c r="BH686" s="60">
        <f>(AY686=AY2101)*AX686</f>
        <v>0</v>
      </c>
      <c r="BI686" s="89">
        <v>365</v>
      </c>
      <c r="BJ686" s="89">
        <v>294.5</v>
      </c>
      <c r="BK686" s="59">
        <f t="shared" si="164"/>
        <v>349074.93795999995</v>
      </c>
      <c r="BL686" s="60">
        <f>(BK686=BK2101)*AX686</f>
        <v>0</v>
      </c>
      <c r="BM686" s="85">
        <f>(BK686=BK2101)*AY686</f>
        <v>0</v>
      </c>
      <c r="BN686" s="85">
        <f t="shared" si="165"/>
        <v>0</v>
      </c>
      <c r="BO686" s="85">
        <f t="shared" si="166"/>
        <v>0</v>
      </c>
      <c r="BP686" s="60">
        <f>(BK686=BK2099)*AX686</f>
        <v>0</v>
      </c>
      <c r="BQ686" s="64">
        <f>(BK686=BK2099)*AY686</f>
        <v>0</v>
      </c>
      <c r="BR686" s="85">
        <f t="shared" si="168"/>
        <v>0</v>
      </c>
      <c r="BS686" s="85">
        <f t="shared" si="169"/>
        <v>0</v>
      </c>
      <c r="BT686" s="59">
        <f>(J19-BI686)*J10</f>
        <v>-169250.00594</v>
      </c>
      <c r="BU686" s="59">
        <f>(J21-BJ686)*J12</f>
        <v>518324.94389999995</v>
      </c>
      <c r="BV686" s="66"/>
      <c r="BW686" s="66"/>
      <c r="BX686" s="67"/>
      <c r="BY686" s="67"/>
      <c r="BZ686" s="67"/>
      <c r="CE686" s="92"/>
      <c r="CF686" s="76"/>
      <c r="CH686" s="67"/>
      <c r="CI686" s="67"/>
      <c r="CJ686" s="67"/>
      <c r="CK686" s="67"/>
      <c r="CL686" s="1"/>
      <c r="CM686" s="1"/>
      <c r="CT686" s="3"/>
      <c r="CU686" s="3"/>
      <c r="CV686" s="3"/>
      <c r="CW686" s="3"/>
      <c r="CX686" s="3"/>
      <c r="CY686" s="3"/>
      <c r="CZ686" s="3"/>
      <c r="DA686" s="3"/>
      <c r="DB686" s="3"/>
      <c r="DC686" s="3"/>
      <c r="DD686" s="3"/>
      <c r="DE686" s="3"/>
      <c r="DF686" s="3"/>
      <c r="DG686" s="3"/>
      <c r="DH686" s="3"/>
      <c r="DI686" s="3"/>
      <c r="DJ686" s="3"/>
      <c r="DK686" s="3"/>
      <c r="DL686" s="3"/>
      <c r="DM686" s="3"/>
      <c r="DN686" s="3"/>
      <c r="DO686" s="3"/>
      <c r="DP686" s="3"/>
      <c r="DQ686" s="3"/>
      <c r="DR686" s="3"/>
      <c r="DS686" s="3"/>
    </row>
    <row r="687" spans="2:123" ht="21" customHeight="1" x14ac:dyDescent="0.25">
      <c r="B687" s="21">
        <f t="shared" si="157"/>
        <v>35982</v>
      </c>
      <c r="C687" s="22">
        <f t="shared" si="158"/>
        <v>1.2938747419132828</v>
      </c>
      <c r="D687" s="23">
        <f t="shared" si="159"/>
        <v>376</v>
      </c>
      <c r="E687" s="23">
        <f t="shared" si="160"/>
        <v>290.60000000000002</v>
      </c>
      <c r="F687" s="127">
        <f t="shared" si="161"/>
        <v>18800</v>
      </c>
      <c r="G687" s="127">
        <f t="shared" si="162"/>
        <v>43590</v>
      </c>
      <c r="H687" s="6"/>
      <c r="I687" s="3"/>
      <c r="J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T687" s="89"/>
      <c r="AU687" s="89"/>
      <c r="AX687" s="125">
        <v>35982</v>
      </c>
      <c r="AY687" s="59">
        <f t="shared" si="167"/>
        <v>1.2938747419132828</v>
      </c>
      <c r="AZ687" s="59">
        <f>BI687*K36</f>
        <v>18800</v>
      </c>
      <c r="BA687" s="59"/>
      <c r="BB687" s="59"/>
      <c r="BC687" s="59">
        <f>K41*BJ687</f>
        <v>43590</v>
      </c>
      <c r="BD687" s="59"/>
      <c r="BE687" s="59"/>
      <c r="BF687" s="59">
        <f t="shared" si="163"/>
        <v>24790</v>
      </c>
      <c r="BG687" s="60">
        <f>(AY687=AY2099)*AX687</f>
        <v>0</v>
      </c>
      <c r="BH687" s="60">
        <f>(AY687=AY2101)*AX687</f>
        <v>0</v>
      </c>
      <c r="BI687" s="89">
        <v>376</v>
      </c>
      <c r="BJ687" s="89">
        <v>290.60000000000002</v>
      </c>
      <c r="BK687" s="59">
        <f t="shared" si="164"/>
        <v>350209.93796000001</v>
      </c>
      <c r="BL687" s="60">
        <f>(BK687=BK2101)*AX687</f>
        <v>0</v>
      </c>
      <c r="BM687" s="85">
        <f>(BK687=BK2101)*AY687</f>
        <v>0</v>
      </c>
      <c r="BN687" s="85">
        <f t="shared" si="165"/>
        <v>0</v>
      </c>
      <c r="BO687" s="85">
        <f t="shared" si="166"/>
        <v>0</v>
      </c>
      <c r="BP687" s="60">
        <f>(BK687=BK2099)*AX687</f>
        <v>0</v>
      </c>
      <c r="BQ687" s="64">
        <f>(BK687=BK2099)*AY687</f>
        <v>0</v>
      </c>
      <c r="BR687" s="85">
        <f t="shared" si="168"/>
        <v>0</v>
      </c>
      <c r="BS687" s="85">
        <f t="shared" si="169"/>
        <v>0</v>
      </c>
      <c r="BT687" s="59">
        <f>(J19-BI687)*J10</f>
        <v>-168700.00594</v>
      </c>
      <c r="BU687" s="59">
        <f>(J21-BJ687)*J12</f>
        <v>518909.94390000001</v>
      </c>
      <c r="BV687" s="66"/>
      <c r="BW687" s="66"/>
      <c r="BX687" s="67"/>
      <c r="BY687" s="67"/>
      <c r="BZ687" s="67"/>
      <c r="CE687" s="92"/>
      <c r="CF687" s="76"/>
      <c r="CH687" s="67"/>
      <c r="CI687" s="67"/>
      <c r="CJ687" s="67"/>
      <c r="CK687" s="67"/>
      <c r="CL687" s="1"/>
      <c r="CM687" s="1"/>
      <c r="CT687" s="3"/>
      <c r="CU687" s="3"/>
      <c r="CV687" s="3"/>
      <c r="CW687" s="3"/>
      <c r="CX687" s="3"/>
      <c r="CY687" s="3"/>
      <c r="CZ687" s="3"/>
      <c r="DA687" s="3"/>
      <c r="DB687" s="3"/>
      <c r="DC687" s="3"/>
      <c r="DD687" s="3"/>
      <c r="DE687" s="3"/>
      <c r="DF687" s="3"/>
      <c r="DG687" s="3"/>
      <c r="DH687" s="3"/>
      <c r="DI687" s="3"/>
      <c r="DJ687" s="3"/>
      <c r="DK687" s="3"/>
      <c r="DL687" s="3"/>
      <c r="DM687" s="3"/>
      <c r="DN687" s="3"/>
      <c r="DO687" s="3"/>
      <c r="DP687" s="3"/>
      <c r="DQ687" s="3"/>
      <c r="DR687" s="3"/>
      <c r="DS687" s="3"/>
    </row>
    <row r="688" spans="2:123" ht="21" customHeight="1" x14ac:dyDescent="0.25">
      <c r="B688" s="21">
        <f t="shared" si="157"/>
        <v>35989</v>
      </c>
      <c r="C688" s="22">
        <f t="shared" si="158"/>
        <v>1.3389974511469838</v>
      </c>
      <c r="D688" s="23">
        <f t="shared" si="159"/>
        <v>394</v>
      </c>
      <c r="E688" s="23">
        <f t="shared" si="160"/>
        <v>294.25</v>
      </c>
      <c r="F688" s="127">
        <f t="shared" si="161"/>
        <v>19700</v>
      </c>
      <c r="G688" s="127">
        <f t="shared" si="162"/>
        <v>44137.5</v>
      </c>
      <c r="H688" s="6"/>
      <c r="I688" s="3"/>
      <c r="J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T688" s="89"/>
      <c r="AU688" s="89"/>
      <c r="AX688" s="125">
        <v>35989</v>
      </c>
      <c r="AY688" s="59">
        <f t="shared" si="167"/>
        <v>1.3389974511469838</v>
      </c>
      <c r="AZ688" s="59">
        <f>BI688*K36</f>
        <v>19700</v>
      </c>
      <c r="BA688" s="59"/>
      <c r="BB688" s="59"/>
      <c r="BC688" s="59">
        <f>K41*BJ688</f>
        <v>44137.5</v>
      </c>
      <c r="BD688" s="59"/>
      <c r="BE688" s="59"/>
      <c r="BF688" s="59">
        <f t="shared" si="163"/>
        <v>24437.5</v>
      </c>
      <c r="BG688" s="60">
        <f>(AY688=AY2099)*AX688</f>
        <v>0</v>
      </c>
      <c r="BH688" s="60">
        <f>(AY688=AY2101)*AX688</f>
        <v>0</v>
      </c>
      <c r="BI688" s="89">
        <v>394</v>
      </c>
      <c r="BJ688" s="89">
        <v>294.25</v>
      </c>
      <c r="BK688" s="59">
        <f t="shared" si="164"/>
        <v>350562.43795999995</v>
      </c>
      <c r="BL688" s="60">
        <f>(BK688=BK2101)*AX688</f>
        <v>0</v>
      </c>
      <c r="BM688" s="85">
        <f>(BK688=BK2101)*AY688</f>
        <v>0</v>
      </c>
      <c r="BN688" s="85">
        <f t="shared" si="165"/>
        <v>0</v>
      </c>
      <c r="BO688" s="85">
        <f t="shared" si="166"/>
        <v>0</v>
      </c>
      <c r="BP688" s="60">
        <f>(BK688=BK2099)*AX688</f>
        <v>0</v>
      </c>
      <c r="BQ688" s="64">
        <f>(BK688=BK2099)*AY688</f>
        <v>0</v>
      </c>
      <c r="BR688" s="85">
        <f t="shared" si="168"/>
        <v>0</v>
      </c>
      <c r="BS688" s="85">
        <f t="shared" si="169"/>
        <v>0</v>
      </c>
      <c r="BT688" s="59">
        <f>(J19-BI688)*J10</f>
        <v>-167800.00594</v>
      </c>
      <c r="BU688" s="59">
        <f>(J21-BJ688)*J12</f>
        <v>518362.44389999995</v>
      </c>
      <c r="BV688" s="66"/>
      <c r="BW688" s="66"/>
      <c r="BX688" s="67"/>
      <c r="BY688" s="67"/>
      <c r="BZ688" s="67"/>
      <c r="CE688" s="92"/>
      <c r="CF688" s="76"/>
      <c r="CH688" s="67"/>
      <c r="CI688" s="67"/>
      <c r="CJ688" s="67"/>
      <c r="CK688" s="67"/>
      <c r="CL688" s="1"/>
      <c r="CM688" s="1"/>
      <c r="CT688" s="3"/>
      <c r="CU688" s="3"/>
      <c r="CV688" s="3"/>
      <c r="CW688" s="3"/>
      <c r="CX688" s="3"/>
      <c r="CY688" s="3"/>
      <c r="CZ688" s="3"/>
      <c r="DA688" s="3"/>
      <c r="DB688" s="3"/>
      <c r="DC688" s="3"/>
      <c r="DD688" s="3"/>
      <c r="DE688" s="3"/>
      <c r="DF688" s="3"/>
      <c r="DG688" s="3"/>
      <c r="DH688" s="3"/>
      <c r="DI688" s="3"/>
      <c r="DJ688" s="3"/>
      <c r="DK688" s="3"/>
      <c r="DL688" s="3"/>
      <c r="DM688" s="3"/>
      <c r="DN688" s="3"/>
      <c r="DO688" s="3"/>
      <c r="DP688" s="3"/>
      <c r="DQ688" s="3"/>
      <c r="DR688" s="3"/>
      <c r="DS688" s="3"/>
    </row>
    <row r="689" spans="2:123" ht="21" customHeight="1" x14ac:dyDescent="0.25">
      <c r="B689" s="21">
        <f t="shared" si="157"/>
        <v>35996</v>
      </c>
      <c r="C689" s="22">
        <f t="shared" si="158"/>
        <v>1.3166036438638709</v>
      </c>
      <c r="D689" s="23">
        <f t="shared" si="159"/>
        <v>383</v>
      </c>
      <c r="E689" s="23">
        <f t="shared" si="160"/>
        <v>290.89999999999998</v>
      </c>
      <c r="F689" s="127">
        <f t="shared" si="161"/>
        <v>19150</v>
      </c>
      <c r="G689" s="127">
        <f t="shared" si="162"/>
        <v>43635</v>
      </c>
      <c r="H689" s="6"/>
      <c r="I689" s="3"/>
      <c r="J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T689" s="89"/>
      <c r="AU689" s="89"/>
      <c r="AX689" s="125">
        <v>35996</v>
      </c>
      <c r="AY689" s="59">
        <f t="shared" si="167"/>
        <v>1.3166036438638709</v>
      </c>
      <c r="AZ689" s="59">
        <f>BI689*K36</f>
        <v>19150</v>
      </c>
      <c r="BA689" s="59"/>
      <c r="BB689" s="59"/>
      <c r="BC689" s="59">
        <f>K41*BJ689</f>
        <v>43635</v>
      </c>
      <c r="BD689" s="59"/>
      <c r="BE689" s="59"/>
      <c r="BF689" s="59">
        <f t="shared" si="163"/>
        <v>24485</v>
      </c>
      <c r="BG689" s="60">
        <f>(AY689=AY2099)*AX689</f>
        <v>0</v>
      </c>
      <c r="BH689" s="60">
        <f>(AY689=AY2101)*AX689</f>
        <v>0</v>
      </c>
      <c r="BI689" s="89">
        <v>383</v>
      </c>
      <c r="BJ689" s="89">
        <v>290.89999999999998</v>
      </c>
      <c r="BK689" s="59">
        <f t="shared" si="164"/>
        <v>350514.93795999995</v>
      </c>
      <c r="BL689" s="60">
        <f>(BK689=BK2101)*AX689</f>
        <v>0</v>
      </c>
      <c r="BM689" s="85">
        <f>(BK689=BK2101)*AY689</f>
        <v>0</v>
      </c>
      <c r="BN689" s="85">
        <f t="shared" si="165"/>
        <v>0</v>
      </c>
      <c r="BO689" s="85">
        <f t="shared" si="166"/>
        <v>0</v>
      </c>
      <c r="BP689" s="60">
        <f>(BK689=BK2099)*AX689</f>
        <v>0</v>
      </c>
      <c r="BQ689" s="64">
        <f>(BK689=BK2099)*AY689</f>
        <v>0</v>
      </c>
      <c r="BR689" s="85">
        <f t="shared" si="168"/>
        <v>0</v>
      </c>
      <c r="BS689" s="85">
        <f t="shared" si="169"/>
        <v>0</v>
      </c>
      <c r="BT689" s="59">
        <f>(J19-BI689)*J10</f>
        <v>-168350.00594</v>
      </c>
      <c r="BU689" s="59">
        <f>(J21-BJ689)*J12</f>
        <v>518864.94389999995</v>
      </c>
      <c r="BV689" s="66"/>
      <c r="BW689" s="66"/>
      <c r="BX689" s="67"/>
      <c r="BY689" s="67"/>
      <c r="BZ689" s="67"/>
      <c r="CE689" s="92"/>
      <c r="CF689" s="76"/>
      <c r="CH689" s="67"/>
      <c r="CI689" s="67"/>
      <c r="CJ689" s="67"/>
      <c r="CK689" s="67"/>
      <c r="CL689" s="1"/>
      <c r="CM689" s="1"/>
      <c r="CT689" s="3"/>
      <c r="CU689" s="3"/>
      <c r="CV689" s="3"/>
      <c r="CW689" s="3"/>
      <c r="CX689" s="3"/>
      <c r="CY689" s="3"/>
      <c r="CZ689" s="3"/>
      <c r="DA689" s="3"/>
      <c r="DB689" s="3"/>
      <c r="DC689" s="3"/>
      <c r="DD689" s="3"/>
      <c r="DE689" s="3"/>
      <c r="DF689" s="3"/>
      <c r="DG689" s="3"/>
      <c r="DH689" s="3"/>
      <c r="DI689" s="3"/>
      <c r="DJ689" s="3"/>
      <c r="DK689" s="3"/>
      <c r="DL689" s="3"/>
      <c r="DM689" s="3"/>
      <c r="DN689" s="3"/>
      <c r="DO689" s="3"/>
      <c r="DP689" s="3"/>
      <c r="DQ689" s="3"/>
      <c r="DR689" s="3"/>
      <c r="DS689" s="3"/>
    </row>
    <row r="690" spans="2:123" ht="21" customHeight="1" x14ac:dyDescent="0.25">
      <c r="B690" s="21">
        <f t="shared" si="157"/>
        <v>36003</v>
      </c>
      <c r="C690" s="22">
        <f t="shared" si="158"/>
        <v>1.318086592178771</v>
      </c>
      <c r="D690" s="23">
        <f t="shared" si="159"/>
        <v>377.5</v>
      </c>
      <c r="E690" s="23">
        <f t="shared" si="160"/>
        <v>286.39999999999998</v>
      </c>
      <c r="F690" s="127">
        <f t="shared" si="161"/>
        <v>18875</v>
      </c>
      <c r="G690" s="127">
        <f t="shared" si="162"/>
        <v>42960</v>
      </c>
      <c r="H690" s="6"/>
      <c r="I690" s="3"/>
      <c r="J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T690" s="89"/>
      <c r="AU690" s="89"/>
      <c r="AX690" s="125">
        <v>36003</v>
      </c>
      <c r="AY690" s="59">
        <f t="shared" si="167"/>
        <v>1.318086592178771</v>
      </c>
      <c r="AZ690" s="59">
        <f>BI690*K36</f>
        <v>18875</v>
      </c>
      <c r="BA690" s="59"/>
      <c r="BB690" s="59"/>
      <c r="BC690" s="59">
        <f>K41*BJ690</f>
        <v>42960</v>
      </c>
      <c r="BD690" s="59"/>
      <c r="BE690" s="59"/>
      <c r="BF690" s="59">
        <f t="shared" si="163"/>
        <v>24085</v>
      </c>
      <c r="BG690" s="60">
        <f>(AY690=AY2099)*AX690</f>
        <v>0</v>
      </c>
      <c r="BH690" s="60">
        <f>(AY690=AY2101)*AX690</f>
        <v>0</v>
      </c>
      <c r="BI690" s="89">
        <v>377.5</v>
      </c>
      <c r="BJ690" s="89">
        <v>286.39999999999998</v>
      </c>
      <c r="BK690" s="59">
        <f t="shared" si="164"/>
        <v>350914.93795999995</v>
      </c>
      <c r="BL690" s="60">
        <f>(BK690=BK2101)*AX690</f>
        <v>0</v>
      </c>
      <c r="BM690" s="85">
        <f>(BK690=BK2101)*AY690</f>
        <v>0</v>
      </c>
      <c r="BN690" s="85">
        <f t="shared" si="165"/>
        <v>0</v>
      </c>
      <c r="BO690" s="85">
        <f t="shared" si="166"/>
        <v>0</v>
      </c>
      <c r="BP690" s="60">
        <f>(BK690=BK2099)*AX690</f>
        <v>0</v>
      </c>
      <c r="BQ690" s="64">
        <f>(BK690=BK2099)*AY690</f>
        <v>0</v>
      </c>
      <c r="BR690" s="85">
        <f t="shared" si="168"/>
        <v>0</v>
      </c>
      <c r="BS690" s="85">
        <f t="shared" si="169"/>
        <v>0</v>
      </c>
      <c r="BT690" s="59">
        <f>(J19-BI690)*J10</f>
        <v>-168625.00594</v>
      </c>
      <c r="BU690" s="59">
        <f>(J21-BJ690)*J12</f>
        <v>519539.94389999995</v>
      </c>
      <c r="BV690" s="66"/>
      <c r="BW690" s="66"/>
      <c r="BX690" s="67"/>
      <c r="BY690" s="67"/>
      <c r="BZ690" s="67"/>
      <c r="CE690" s="92"/>
      <c r="CF690" s="76"/>
      <c r="CH690" s="67"/>
      <c r="CI690" s="67"/>
      <c r="CJ690" s="67"/>
      <c r="CK690" s="67"/>
      <c r="CL690" s="1"/>
      <c r="CM690" s="1"/>
      <c r="CT690" s="3"/>
      <c r="CU690" s="3"/>
      <c r="CV690" s="3"/>
      <c r="CW690" s="3"/>
      <c r="CX690" s="3"/>
      <c r="CY690" s="3"/>
      <c r="CZ690" s="3"/>
      <c r="DA690" s="3"/>
      <c r="DB690" s="3"/>
      <c r="DC690" s="3"/>
      <c r="DD690" s="3"/>
      <c r="DE690" s="3"/>
      <c r="DF690" s="3"/>
      <c r="DG690" s="3"/>
      <c r="DH690" s="3"/>
      <c r="DI690" s="3"/>
      <c r="DJ690" s="3"/>
      <c r="DK690" s="3"/>
      <c r="DL690" s="3"/>
      <c r="DM690" s="3"/>
      <c r="DN690" s="3"/>
      <c r="DO690" s="3"/>
      <c r="DP690" s="3"/>
      <c r="DQ690" s="3"/>
      <c r="DR690" s="3"/>
      <c r="DS690" s="3"/>
    </row>
    <row r="691" spans="2:123" ht="21" customHeight="1" x14ac:dyDescent="0.25">
      <c r="B691" s="21">
        <f t="shared" si="157"/>
        <v>36010</v>
      </c>
      <c r="C691" s="22">
        <f t="shared" si="158"/>
        <v>1.3879189944134078</v>
      </c>
      <c r="D691" s="23">
        <f t="shared" si="159"/>
        <v>397.5</v>
      </c>
      <c r="E691" s="23">
        <f t="shared" si="160"/>
        <v>286.39999999999998</v>
      </c>
      <c r="F691" s="127">
        <f t="shared" si="161"/>
        <v>19875</v>
      </c>
      <c r="G691" s="127">
        <f t="shared" si="162"/>
        <v>42960</v>
      </c>
      <c r="H691" s="6"/>
      <c r="I691" s="3"/>
      <c r="J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T691" s="89"/>
      <c r="AU691" s="89"/>
      <c r="AX691" s="125">
        <v>36010</v>
      </c>
      <c r="AY691" s="59">
        <f t="shared" si="167"/>
        <v>1.3879189944134078</v>
      </c>
      <c r="AZ691" s="59">
        <f>BI691*K36</f>
        <v>19875</v>
      </c>
      <c r="BA691" s="59"/>
      <c r="BB691" s="59"/>
      <c r="BC691" s="59">
        <f>K41*BJ691</f>
        <v>42960</v>
      </c>
      <c r="BD691" s="59"/>
      <c r="BE691" s="59"/>
      <c r="BF691" s="59">
        <f t="shared" si="163"/>
        <v>23085</v>
      </c>
      <c r="BG691" s="60">
        <f>(AY691=AY2099)*AX691</f>
        <v>0</v>
      </c>
      <c r="BH691" s="60">
        <f>(AY691=AY2101)*AX691</f>
        <v>0</v>
      </c>
      <c r="BI691" s="89">
        <v>397.5</v>
      </c>
      <c r="BJ691" s="89">
        <v>286.39999999999998</v>
      </c>
      <c r="BK691" s="59">
        <f t="shared" si="164"/>
        <v>351914.93795999995</v>
      </c>
      <c r="BL691" s="60">
        <f>(BK691=BK2101)*AX691</f>
        <v>0</v>
      </c>
      <c r="BM691" s="85">
        <f>(BK691=BK2101)*AY691</f>
        <v>0</v>
      </c>
      <c r="BN691" s="85">
        <f t="shared" si="165"/>
        <v>0</v>
      </c>
      <c r="BO691" s="85">
        <f t="shared" si="166"/>
        <v>0</v>
      </c>
      <c r="BP691" s="60">
        <f>(BK691=BK2099)*AX691</f>
        <v>0</v>
      </c>
      <c r="BQ691" s="64">
        <f>(BK691=BK2099)*AY691</f>
        <v>0</v>
      </c>
      <c r="BR691" s="85">
        <f t="shared" si="168"/>
        <v>0</v>
      </c>
      <c r="BS691" s="85">
        <f t="shared" si="169"/>
        <v>0</v>
      </c>
      <c r="BT691" s="59">
        <f>(J19-BI691)*J10</f>
        <v>-167625.00594</v>
      </c>
      <c r="BU691" s="59">
        <f>(J21-BJ691)*J12</f>
        <v>519539.94389999995</v>
      </c>
      <c r="BV691" s="66"/>
      <c r="BW691" s="66"/>
      <c r="BX691" s="67"/>
      <c r="BY691" s="67"/>
      <c r="BZ691" s="67"/>
      <c r="CE691" s="92"/>
      <c r="CF691" s="76"/>
      <c r="CH691" s="67"/>
      <c r="CI691" s="67"/>
      <c r="CJ691" s="67"/>
      <c r="CK691" s="67"/>
      <c r="CL691" s="1"/>
      <c r="CM691" s="1"/>
      <c r="CT691" s="3"/>
      <c r="CU691" s="3"/>
      <c r="CV691" s="3"/>
      <c r="CW691" s="3"/>
      <c r="CX691" s="3"/>
      <c r="CY691" s="3"/>
      <c r="CZ691" s="3"/>
      <c r="DA691" s="3"/>
      <c r="DB691" s="3"/>
      <c r="DC691" s="3"/>
      <c r="DD691" s="3"/>
      <c r="DE691" s="3"/>
      <c r="DF691" s="3"/>
      <c r="DG691" s="3"/>
      <c r="DH691" s="3"/>
      <c r="DI691" s="3"/>
      <c r="DJ691" s="3"/>
      <c r="DK691" s="3"/>
      <c r="DL691" s="3"/>
      <c r="DM691" s="3"/>
      <c r="DN691" s="3"/>
      <c r="DO691" s="3"/>
      <c r="DP691" s="3"/>
      <c r="DQ691" s="3"/>
      <c r="DR691" s="3"/>
      <c r="DS691" s="3"/>
    </row>
    <row r="692" spans="2:123" ht="21" customHeight="1" x14ac:dyDescent="0.25">
      <c r="B692" s="21">
        <f t="shared" si="157"/>
        <v>36017</v>
      </c>
      <c r="C692" s="22">
        <f t="shared" si="158"/>
        <v>1.3081395348837208</v>
      </c>
      <c r="D692" s="23">
        <f t="shared" si="159"/>
        <v>371.25</v>
      </c>
      <c r="E692" s="23">
        <f t="shared" si="160"/>
        <v>283.8</v>
      </c>
      <c r="F692" s="127">
        <f t="shared" si="161"/>
        <v>18562.5</v>
      </c>
      <c r="G692" s="127">
        <f t="shared" si="162"/>
        <v>42570</v>
      </c>
      <c r="H692" s="6"/>
      <c r="I692" s="3"/>
      <c r="J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T692" s="89"/>
      <c r="AU692" s="89"/>
      <c r="AX692" s="125">
        <v>36017</v>
      </c>
      <c r="AY692" s="59">
        <f t="shared" si="167"/>
        <v>1.3081395348837208</v>
      </c>
      <c r="AZ692" s="59">
        <f>BI692*K36</f>
        <v>18562.5</v>
      </c>
      <c r="BA692" s="59"/>
      <c r="BB692" s="59"/>
      <c r="BC692" s="59">
        <f>K41*BJ692</f>
        <v>42570</v>
      </c>
      <c r="BD692" s="59"/>
      <c r="BE692" s="59"/>
      <c r="BF692" s="59">
        <f t="shared" si="163"/>
        <v>24007.5</v>
      </c>
      <c r="BG692" s="60">
        <f>(AY692=AY2099)*AX692</f>
        <v>0</v>
      </c>
      <c r="BH692" s="60">
        <f>(AY692=AY2101)*AX692</f>
        <v>0</v>
      </c>
      <c r="BI692" s="89">
        <v>371.25</v>
      </c>
      <c r="BJ692" s="89">
        <v>283.8</v>
      </c>
      <c r="BK692" s="59">
        <f t="shared" si="164"/>
        <v>350992.43795999995</v>
      </c>
      <c r="BL692" s="60">
        <f>(BK692=BK2101)*AX692</f>
        <v>0</v>
      </c>
      <c r="BM692" s="85">
        <f>(BK692=BK2101)*AY692</f>
        <v>0</v>
      </c>
      <c r="BN692" s="85">
        <f t="shared" si="165"/>
        <v>0</v>
      </c>
      <c r="BO692" s="85">
        <f t="shared" si="166"/>
        <v>0</v>
      </c>
      <c r="BP692" s="60">
        <f>(BK692=BK2099)*AX692</f>
        <v>0</v>
      </c>
      <c r="BQ692" s="64">
        <f>(BK692=BK2099)*AY692</f>
        <v>0</v>
      </c>
      <c r="BR692" s="85">
        <f t="shared" si="168"/>
        <v>0</v>
      </c>
      <c r="BS692" s="85">
        <f t="shared" si="169"/>
        <v>0</v>
      </c>
      <c r="BT692" s="59">
        <f>(J19-BI692)*J10</f>
        <v>-168937.50594</v>
      </c>
      <c r="BU692" s="59">
        <f>(J21-BJ692)*J12</f>
        <v>519929.94389999995</v>
      </c>
      <c r="BV692" s="66"/>
      <c r="BW692" s="66"/>
      <c r="BX692" s="67"/>
      <c r="BY692" s="67"/>
      <c r="BZ692" s="67"/>
      <c r="CE692" s="92"/>
      <c r="CF692" s="76"/>
      <c r="CH692" s="67"/>
      <c r="CI692" s="67"/>
      <c r="CJ692" s="67"/>
      <c r="CK692" s="67"/>
      <c r="CL692" s="1"/>
      <c r="CM692" s="1"/>
      <c r="CT692" s="3"/>
      <c r="CU692" s="3"/>
      <c r="CV692" s="3"/>
      <c r="CW692" s="3"/>
      <c r="CX692" s="3"/>
      <c r="CY692" s="3"/>
      <c r="CZ692" s="3"/>
      <c r="DA692" s="3"/>
      <c r="DB692" s="3"/>
      <c r="DC692" s="3"/>
      <c r="DD692" s="3"/>
      <c r="DE692" s="3"/>
      <c r="DF692" s="3"/>
      <c r="DG692" s="3"/>
      <c r="DH692" s="3"/>
      <c r="DI692" s="3"/>
      <c r="DJ692" s="3"/>
      <c r="DK692" s="3"/>
      <c r="DL692" s="3"/>
      <c r="DM692" s="3"/>
      <c r="DN692" s="3"/>
      <c r="DO692" s="3"/>
      <c r="DP692" s="3"/>
      <c r="DQ692" s="3"/>
      <c r="DR692" s="3"/>
      <c r="DS692" s="3"/>
    </row>
    <row r="693" spans="2:123" ht="21" customHeight="1" x14ac:dyDescent="0.25">
      <c r="B693" s="21">
        <f t="shared" si="157"/>
        <v>36024</v>
      </c>
      <c r="C693" s="22">
        <f t="shared" si="158"/>
        <v>1.29701230228471</v>
      </c>
      <c r="D693" s="23">
        <f t="shared" si="159"/>
        <v>369</v>
      </c>
      <c r="E693" s="23">
        <f t="shared" si="160"/>
        <v>284.5</v>
      </c>
      <c r="F693" s="127">
        <f t="shared" si="161"/>
        <v>18450</v>
      </c>
      <c r="G693" s="127">
        <f t="shared" si="162"/>
        <v>42675</v>
      </c>
      <c r="H693" s="6"/>
      <c r="I693" s="3"/>
      <c r="J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T693" s="89"/>
      <c r="AU693" s="89"/>
      <c r="AX693" s="125">
        <v>36024</v>
      </c>
      <c r="AY693" s="59">
        <f t="shared" si="167"/>
        <v>1.29701230228471</v>
      </c>
      <c r="AZ693" s="59">
        <f>BI693*K36</f>
        <v>18450</v>
      </c>
      <c r="BA693" s="59"/>
      <c r="BB693" s="59"/>
      <c r="BC693" s="59">
        <f>K41*BJ693</f>
        <v>42675</v>
      </c>
      <c r="BD693" s="59"/>
      <c r="BE693" s="59"/>
      <c r="BF693" s="59">
        <f t="shared" si="163"/>
        <v>24225</v>
      </c>
      <c r="BG693" s="60">
        <f>(AY693=AY2099)*AX693</f>
        <v>0</v>
      </c>
      <c r="BH693" s="60">
        <f>(AY693=AY2101)*AX693</f>
        <v>0</v>
      </c>
      <c r="BI693" s="89">
        <v>369</v>
      </c>
      <c r="BJ693" s="89">
        <v>284.5</v>
      </c>
      <c r="BK693" s="59">
        <f t="shared" si="164"/>
        <v>350774.93795999995</v>
      </c>
      <c r="BL693" s="60">
        <f>(BK693=BK2101)*AX693</f>
        <v>0</v>
      </c>
      <c r="BM693" s="85">
        <f>(BK693=BK2101)*AY693</f>
        <v>0</v>
      </c>
      <c r="BN693" s="85">
        <f t="shared" si="165"/>
        <v>0</v>
      </c>
      <c r="BO693" s="85">
        <f t="shared" si="166"/>
        <v>0</v>
      </c>
      <c r="BP693" s="60">
        <f>(BK693=BK2099)*AX693</f>
        <v>0</v>
      </c>
      <c r="BQ693" s="64">
        <f>(BK693=BK2099)*AY693</f>
        <v>0</v>
      </c>
      <c r="BR693" s="85">
        <f t="shared" si="168"/>
        <v>0</v>
      </c>
      <c r="BS693" s="85">
        <f t="shared" si="169"/>
        <v>0</v>
      </c>
      <c r="BT693" s="59">
        <f>(J19-BI693)*J10</f>
        <v>-169050.00594</v>
      </c>
      <c r="BU693" s="59">
        <f>(J21-BJ693)*J12</f>
        <v>519824.94389999995</v>
      </c>
      <c r="BV693" s="66"/>
      <c r="BW693" s="66"/>
      <c r="BX693" s="67"/>
      <c r="BY693" s="67"/>
      <c r="BZ693" s="67"/>
      <c r="CE693" s="92"/>
      <c r="CF693" s="76"/>
      <c r="CH693" s="67"/>
      <c r="CI693" s="67"/>
      <c r="CJ693" s="67"/>
      <c r="CK693" s="67"/>
      <c r="CL693" s="1"/>
      <c r="CM693" s="1"/>
      <c r="CT693" s="3"/>
      <c r="CU693" s="3"/>
      <c r="CV693" s="3"/>
      <c r="CW693" s="3"/>
      <c r="CX693" s="3"/>
      <c r="CY693" s="3"/>
      <c r="CZ693" s="3"/>
      <c r="DA693" s="3"/>
      <c r="DB693" s="3"/>
      <c r="DC693" s="3"/>
      <c r="DD693" s="3"/>
      <c r="DE693" s="3"/>
      <c r="DF693" s="3"/>
      <c r="DG693" s="3"/>
      <c r="DH693" s="3"/>
      <c r="DI693" s="3"/>
      <c r="DJ693" s="3"/>
      <c r="DK693" s="3"/>
      <c r="DL693" s="3"/>
      <c r="DM693" s="3"/>
      <c r="DN693" s="3"/>
      <c r="DO693" s="3"/>
      <c r="DP693" s="3"/>
      <c r="DQ693" s="3"/>
      <c r="DR693" s="3"/>
      <c r="DS693" s="3"/>
    </row>
    <row r="694" spans="2:123" ht="21" customHeight="1" x14ac:dyDescent="0.25">
      <c r="B694" s="21">
        <f t="shared" si="157"/>
        <v>36031</v>
      </c>
      <c r="C694" s="22">
        <f t="shared" si="158"/>
        <v>1.2769062385990513</v>
      </c>
      <c r="D694" s="23">
        <f t="shared" si="159"/>
        <v>350</v>
      </c>
      <c r="E694" s="23">
        <f t="shared" si="160"/>
        <v>274.10000000000002</v>
      </c>
      <c r="F694" s="127">
        <f t="shared" si="161"/>
        <v>17500</v>
      </c>
      <c r="G694" s="127">
        <f t="shared" si="162"/>
        <v>41115</v>
      </c>
      <c r="H694" s="6"/>
      <c r="I694" s="3"/>
      <c r="J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T694" s="89"/>
      <c r="AU694" s="89"/>
      <c r="AX694" s="125">
        <v>36031</v>
      </c>
      <c r="AY694" s="59">
        <f t="shared" si="167"/>
        <v>1.2769062385990513</v>
      </c>
      <c r="AZ694" s="59">
        <f>BI694*K36</f>
        <v>17500</v>
      </c>
      <c r="BA694" s="59"/>
      <c r="BB694" s="59"/>
      <c r="BC694" s="59">
        <f>K41*BJ694</f>
        <v>41115</v>
      </c>
      <c r="BD694" s="59"/>
      <c r="BE694" s="59"/>
      <c r="BF694" s="59">
        <f t="shared" si="163"/>
        <v>23615</v>
      </c>
      <c r="BG694" s="60">
        <f>(AY694=AY2099)*AX694</f>
        <v>0</v>
      </c>
      <c r="BH694" s="60">
        <f>(AY694=AY2101)*AX694</f>
        <v>0</v>
      </c>
      <c r="BI694" s="89">
        <v>350</v>
      </c>
      <c r="BJ694" s="89">
        <v>274.10000000000002</v>
      </c>
      <c r="BK694" s="59">
        <f t="shared" si="164"/>
        <v>351384.93796000001</v>
      </c>
      <c r="BL694" s="60">
        <f>(BK694=BK2101)*AX694</f>
        <v>0</v>
      </c>
      <c r="BM694" s="85">
        <f>(BK694=BK2101)*AY694</f>
        <v>0</v>
      </c>
      <c r="BN694" s="85">
        <f t="shared" si="165"/>
        <v>0</v>
      </c>
      <c r="BO694" s="85">
        <f t="shared" si="166"/>
        <v>0</v>
      </c>
      <c r="BP694" s="60">
        <f>(BK694=BK2099)*AX694</f>
        <v>0</v>
      </c>
      <c r="BQ694" s="64">
        <f>(BK694=BK2099)*AY694</f>
        <v>0</v>
      </c>
      <c r="BR694" s="85">
        <f t="shared" si="168"/>
        <v>0</v>
      </c>
      <c r="BS694" s="85">
        <f t="shared" si="169"/>
        <v>0</v>
      </c>
      <c r="BT694" s="59">
        <f>(J19-BI694)*J10</f>
        <v>-170000.00594</v>
      </c>
      <c r="BU694" s="59">
        <f>(J21-BJ694)*J12</f>
        <v>521384.94390000001</v>
      </c>
      <c r="BV694" s="66"/>
      <c r="BW694" s="66"/>
      <c r="BX694" s="67"/>
      <c r="BY694" s="67"/>
      <c r="BZ694" s="67"/>
      <c r="CE694" s="92"/>
      <c r="CF694" s="76"/>
      <c r="CH694" s="67"/>
      <c r="CI694" s="67"/>
      <c r="CJ694" s="67"/>
      <c r="CK694" s="67"/>
      <c r="CL694" s="1"/>
      <c r="CM694" s="1"/>
      <c r="CT694" s="3"/>
      <c r="CU694" s="3"/>
      <c r="CV694" s="3"/>
      <c r="CW694" s="3"/>
      <c r="CX694" s="3"/>
      <c r="CY694" s="3"/>
      <c r="CZ694" s="3"/>
      <c r="DA694" s="3"/>
      <c r="DB694" s="3"/>
      <c r="DC694" s="3"/>
      <c r="DD694" s="3"/>
      <c r="DE694" s="3"/>
      <c r="DF694" s="3"/>
      <c r="DG694" s="3"/>
      <c r="DH694" s="3"/>
      <c r="DI694" s="3"/>
      <c r="DJ694" s="3"/>
      <c r="DK694" s="3"/>
      <c r="DL694" s="3"/>
      <c r="DM694" s="3"/>
      <c r="DN694" s="3"/>
      <c r="DO694" s="3"/>
      <c r="DP694" s="3"/>
      <c r="DQ694" s="3"/>
      <c r="DR694" s="3"/>
      <c r="DS694" s="3"/>
    </row>
    <row r="695" spans="2:123" ht="21" customHeight="1" x14ac:dyDescent="0.25">
      <c r="B695" s="21">
        <f t="shared" si="157"/>
        <v>36038</v>
      </c>
      <c r="C695" s="22">
        <f t="shared" si="158"/>
        <v>1.2770411723656663</v>
      </c>
      <c r="D695" s="23">
        <f t="shared" si="159"/>
        <v>366</v>
      </c>
      <c r="E695" s="23">
        <f t="shared" si="160"/>
        <v>286.60000000000002</v>
      </c>
      <c r="F695" s="127">
        <f t="shared" si="161"/>
        <v>18300</v>
      </c>
      <c r="G695" s="127">
        <f t="shared" si="162"/>
        <v>42990</v>
      </c>
      <c r="H695" s="6"/>
      <c r="I695" s="3"/>
      <c r="J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T695" s="89"/>
      <c r="AU695" s="89"/>
      <c r="AX695" s="125">
        <v>36038</v>
      </c>
      <c r="AY695" s="59">
        <f t="shared" si="167"/>
        <v>1.2770411723656663</v>
      </c>
      <c r="AZ695" s="59">
        <f>BI695*K36</f>
        <v>18300</v>
      </c>
      <c r="BA695" s="59"/>
      <c r="BB695" s="59"/>
      <c r="BC695" s="59">
        <f>K41*BJ695</f>
        <v>42990</v>
      </c>
      <c r="BD695" s="59"/>
      <c r="BE695" s="59"/>
      <c r="BF695" s="59">
        <f t="shared" si="163"/>
        <v>24690</v>
      </c>
      <c r="BG695" s="60">
        <f>(AY695=AY2099)*AX695</f>
        <v>0</v>
      </c>
      <c r="BH695" s="60">
        <f>(AY695=AY2101)*AX695</f>
        <v>0</v>
      </c>
      <c r="BI695" s="89">
        <v>366</v>
      </c>
      <c r="BJ695" s="89">
        <v>286.60000000000002</v>
      </c>
      <c r="BK695" s="59">
        <f t="shared" si="164"/>
        <v>350309.93796000001</v>
      </c>
      <c r="BL695" s="60">
        <f>(BK695=BK2101)*AX695</f>
        <v>0</v>
      </c>
      <c r="BM695" s="85">
        <f>(BK695=BK2101)*AY695</f>
        <v>0</v>
      </c>
      <c r="BN695" s="85">
        <f t="shared" si="165"/>
        <v>0</v>
      </c>
      <c r="BO695" s="85">
        <f t="shared" si="166"/>
        <v>0</v>
      </c>
      <c r="BP695" s="60">
        <f>(BK695=BK2099)*AX695</f>
        <v>0</v>
      </c>
      <c r="BQ695" s="64">
        <f>(BK695=BK2099)*AY695</f>
        <v>0</v>
      </c>
      <c r="BR695" s="85">
        <f t="shared" si="168"/>
        <v>0</v>
      </c>
      <c r="BS695" s="85">
        <f t="shared" si="169"/>
        <v>0</v>
      </c>
      <c r="BT695" s="59">
        <f>(J19-BI695)*J10</f>
        <v>-169200.00594</v>
      </c>
      <c r="BU695" s="59">
        <f>(J21-BJ695)*J12</f>
        <v>519509.94390000001</v>
      </c>
      <c r="BV695" s="66"/>
      <c r="BW695" s="66"/>
      <c r="BX695" s="67"/>
      <c r="BY695" s="67"/>
      <c r="BZ695" s="67"/>
      <c r="CE695" s="92"/>
      <c r="CF695" s="76"/>
      <c r="CH695" s="67"/>
      <c r="CI695" s="67"/>
      <c r="CJ695" s="67"/>
      <c r="CK695" s="67"/>
      <c r="CL695" s="1"/>
      <c r="CM695" s="1"/>
      <c r="CT695" s="3"/>
      <c r="CU695" s="3"/>
      <c r="CV695" s="3"/>
      <c r="CW695" s="3"/>
      <c r="CX695" s="3"/>
      <c r="CY695" s="3"/>
      <c r="CZ695" s="3"/>
      <c r="DA695" s="3"/>
      <c r="DB695" s="3"/>
      <c r="DC695" s="3"/>
      <c r="DD695" s="3"/>
      <c r="DE695" s="3"/>
      <c r="DF695" s="3"/>
      <c r="DG695" s="3"/>
      <c r="DH695" s="3"/>
      <c r="DI695" s="3"/>
      <c r="DJ695" s="3"/>
      <c r="DK695" s="3"/>
      <c r="DL695" s="3"/>
      <c r="DM695" s="3"/>
      <c r="DN695" s="3"/>
      <c r="DO695" s="3"/>
      <c r="DP695" s="3"/>
      <c r="DQ695" s="3"/>
      <c r="DR695" s="3"/>
      <c r="DS695" s="3"/>
    </row>
    <row r="696" spans="2:123" ht="21" customHeight="1" x14ac:dyDescent="0.25">
      <c r="B696" s="21">
        <f t="shared" si="157"/>
        <v>36045</v>
      </c>
      <c r="C696" s="22">
        <f t="shared" si="158"/>
        <v>1.243611584327087</v>
      </c>
      <c r="D696" s="23">
        <f t="shared" si="159"/>
        <v>365</v>
      </c>
      <c r="E696" s="23">
        <f t="shared" si="160"/>
        <v>293.5</v>
      </c>
      <c r="F696" s="127">
        <f t="shared" si="161"/>
        <v>18250</v>
      </c>
      <c r="G696" s="127">
        <f t="shared" si="162"/>
        <v>44025</v>
      </c>
      <c r="H696" s="6"/>
      <c r="I696" s="3"/>
      <c r="J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T696" s="89"/>
      <c r="AU696" s="89"/>
      <c r="AX696" s="125">
        <v>36045</v>
      </c>
      <c r="AY696" s="59">
        <f t="shared" si="167"/>
        <v>1.243611584327087</v>
      </c>
      <c r="AZ696" s="59">
        <f>BI696*K36</f>
        <v>18250</v>
      </c>
      <c r="BA696" s="59"/>
      <c r="BB696" s="59"/>
      <c r="BC696" s="59">
        <f>K41*BJ696</f>
        <v>44025</v>
      </c>
      <c r="BD696" s="59"/>
      <c r="BE696" s="59"/>
      <c r="BF696" s="59">
        <f t="shared" si="163"/>
        <v>25775</v>
      </c>
      <c r="BG696" s="60">
        <f>(AY696=AY2099)*AX696</f>
        <v>0</v>
      </c>
      <c r="BH696" s="60">
        <f>(AY696=AY2101)*AX696</f>
        <v>0</v>
      </c>
      <c r="BI696" s="89">
        <v>365</v>
      </c>
      <c r="BJ696" s="89">
        <v>293.5</v>
      </c>
      <c r="BK696" s="59">
        <f t="shared" si="164"/>
        <v>349224.93795999995</v>
      </c>
      <c r="BL696" s="60">
        <f>(BK696=BK2101)*AX696</f>
        <v>0</v>
      </c>
      <c r="BM696" s="85">
        <f>(BK696=BK2101)*AY696</f>
        <v>0</v>
      </c>
      <c r="BN696" s="85">
        <f t="shared" si="165"/>
        <v>0</v>
      </c>
      <c r="BO696" s="85">
        <f t="shared" si="166"/>
        <v>0</v>
      </c>
      <c r="BP696" s="60">
        <f>(BK696=BK2099)*AX696</f>
        <v>0</v>
      </c>
      <c r="BQ696" s="64">
        <f>(BK696=BK2099)*AY696</f>
        <v>0</v>
      </c>
      <c r="BR696" s="85">
        <f t="shared" si="168"/>
        <v>0</v>
      </c>
      <c r="BS696" s="85">
        <f t="shared" si="169"/>
        <v>0</v>
      </c>
      <c r="BT696" s="59">
        <f>(J19-BI696)*J10</f>
        <v>-169250.00594</v>
      </c>
      <c r="BU696" s="59">
        <f>(J21-BJ696)*J12</f>
        <v>518474.94389999995</v>
      </c>
      <c r="BV696" s="66"/>
      <c r="BW696" s="66"/>
      <c r="BX696" s="67"/>
      <c r="BY696" s="67"/>
      <c r="BZ696" s="67"/>
      <c r="CE696" s="92"/>
      <c r="CF696" s="76"/>
      <c r="CH696" s="67"/>
      <c r="CI696" s="67"/>
      <c r="CJ696" s="67"/>
      <c r="CK696" s="67"/>
      <c r="CL696" s="1"/>
      <c r="CM696" s="1"/>
      <c r="CT696" s="3"/>
      <c r="CU696" s="3"/>
      <c r="CV696" s="3"/>
      <c r="CW696" s="3"/>
      <c r="CX696" s="3"/>
      <c r="CY696" s="3"/>
      <c r="CZ696" s="3"/>
      <c r="DA696" s="3"/>
      <c r="DB696" s="3"/>
      <c r="DC696" s="3"/>
      <c r="DD696" s="3"/>
      <c r="DE696" s="3"/>
      <c r="DF696" s="3"/>
      <c r="DG696" s="3"/>
      <c r="DH696" s="3"/>
      <c r="DI696" s="3"/>
      <c r="DJ696" s="3"/>
      <c r="DK696" s="3"/>
      <c r="DL696" s="3"/>
      <c r="DM696" s="3"/>
      <c r="DN696" s="3"/>
      <c r="DO696" s="3"/>
      <c r="DP696" s="3"/>
      <c r="DQ696" s="3"/>
      <c r="DR696" s="3"/>
      <c r="DS696" s="3"/>
    </row>
    <row r="697" spans="2:123" ht="21" customHeight="1" x14ac:dyDescent="0.25">
      <c r="B697" s="21">
        <f t="shared" si="157"/>
        <v>36052</v>
      </c>
      <c r="C697" s="22">
        <f t="shared" si="158"/>
        <v>1.2276785714285714</v>
      </c>
      <c r="D697" s="23">
        <f t="shared" si="159"/>
        <v>357.5</v>
      </c>
      <c r="E697" s="23">
        <f t="shared" si="160"/>
        <v>291.2</v>
      </c>
      <c r="F697" s="127">
        <f t="shared" si="161"/>
        <v>17875</v>
      </c>
      <c r="G697" s="127">
        <f t="shared" si="162"/>
        <v>43680</v>
      </c>
      <c r="H697" s="6"/>
      <c r="I697" s="3"/>
      <c r="J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T697" s="89"/>
      <c r="AU697" s="89"/>
      <c r="AX697" s="125">
        <v>36052</v>
      </c>
      <c r="AY697" s="59">
        <f t="shared" si="167"/>
        <v>1.2276785714285714</v>
      </c>
      <c r="AZ697" s="59">
        <f>BI697*K36</f>
        <v>17875</v>
      </c>
      <c r="BA697" s="59"/>
      <c r="BB697" s="59"/>
      <c r="BC697" s="59">
        <f>K41*BJ697</f>
        <v>43680</v>
      </c>
      <c r="BD697" s="59"/>
      <c r="BE697" s="59"/>
      <c r="BF697" s="59">
        <f t="shared" si="163"/>
        <v>25805</v>
      </c>
      <c r="BG697" s="60">
        <f>(AY697=AY2099)*AX697</f>
        <v>0</v>
      </c>
      <c r="BH697" s="60">
        <f>(AY697=AY2101)*AX697</f>
        <v>0</v>
      </c>
      <c r="BI697" s="89">
        <v>357.5</v>
      </c>
      <c r="BJ697" s="89">
        <v>291.2</v>
      </c>
      <c r="BK697" s="59">
        <f t="shared" si="164"/>
        <v>349194.93796000001</v>
      </c>
      <c r="BL697" s="60">
        <f>(BK697=BK2101)*AX697</f>
        <v>0</v>
      </c>
      <c r="BM697" s="85">
        <f>(BK697=BK2101)*AY697</f>
        <v>0</v>
      </c>
      <c r="BN697" s="85">
        <f t="shared" si="165"/>
        <v>0</v>
      </c>
      <c r="BO697" s="85">
        <f t="shared" si="166"/>
        <v>0</v>
      </c>
      <c r="BP697" s="60">
        <f>(BK697=BK2099)*AX697</f>
        <v>0</v>
      </c>
      <c r="BQ697" s="64">
        <f>(BK697=BK2099)*AY697</f>
        <v>0</v>
      </c>
      <c r="BR697" s="85">
        <f t="shared" si="168"/>
        <v>0</v>
      </c>
      <c r="BS697" s="85">
        <f t="shared" si="169"/>
        <v>0</v>
      </c>
      <c r="BT697" s="59">
        <f>(J19-BI697)*J10</f>
        <v>-169625.00594</v>
      </c>
      <c r="BU697" s="59">
        <f>(J21-BJ697)*J12</f>
        <v>518819.94390000001</v>
      </c>
      <c r="BV697" s="66"/>
      <c r="BW697" s="66"/>
      <c r="BX697" s="67"/>
      <c r="BY697" s="67"/>
      <c r="BZ697" s="67"/>
      <c r="CE697" s="92"/>
      <c r="CF697" s="76"/>
      <c r="CH697" s="67"/>
      <c r="CI697" s="67"/>
      <c r="CJ697" s="67"/>
      <c r="CK697" s="67"/>
      <c r="CL697" s="1"/>
      <c r="CM697" s="1"/>
      <c r="CT697" s="3"/>
      <c r="CU697" s="3"/>
      <c r="CV697" s="3"/>
      <c r="CW697" s="3"/>
      <c r="CX697" s="3"/>
      <c r="CY697" s="3"/>
      <c r="CZ697" s="3"/>
      <c r="DA697" s="3"/>
      <c r="DB697" s="3"/>
      <c r="DC697" s="3"/>
      <c r="DD697" s="3"/>
      <c r="DE697" s="3"/>
      <c r="DF697" s="3"/>
      <c r="DG697" s="3"/>
      <c r="DH697" s="3"/>
      <c r="DI697" s="3"/>
      <c r="DJ697" s="3"/>
      <c r="DK697" s="3"/>
      <c r="DL697" s="3"/>
      <c r="DM697" s="3"/>
      <c r="DN697" s="3"/>
      <c r="DO697" s="3"/>
      <c r="DP697" s="3"/>
      <c r="DQ697" s="3"/>
      <c r="DR697" s="3"/>
      <c r="DS697" s="3"/>
    </row>
    <row r="698" spans="2:123" ht="21" customHeight="1" x14ac:dyDescent="0.25">
      <c r="B698" s="21">
        <f t="shared" si="157"/>
        <v>36059</v>
      </c>
      <c r="C698" s="22">
        <f t="shared" si="158"/>
        <v>1.2232051718271522</v>
      </c>
      <c r="D698" s="23">
        <f t="shared" si="159"/>
        <v>359.5</v>
      </c>
      <c r="E698" s="23">
        <f t="shared" si="160"/>
        <v>293.89999999999998</v>
      </c>
      <c r="F698" s="127">
        <f t="shared" si="161"/>
        <v>17975</v>
      </c>
      <c r="G698" s="127">
        <f t="shared" si="162"/>
        <v>44085</v>
      </c>
      <c r="H698" s="6"/>
      <c r="I698" s="3"/>
      <c r="J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T698" s="89"/>
      <c r="AU698" s="89"/>
      <c r="AX698" s="125">
        <v>36059</v>
      </c>
      <c r="AY698" s="59">
        <f t="shared" si="167"/>
        <v>1.2232051718271522</v>
      </c>
      <c r="AZ698" s="59">
        <f>BI698*K36</f>
        <v>17975</v>
      </c>
      <c r="BA698" s="59"/>
      <c r="BB698" s="59"/>
      <c r="BC698" s="59">
        <f>K41*BJ698</f>
        <v>44085</v>
      </c>
      <c r="BD698" s="59"/>
      <c r="BE698" s="59"/>
      <c r="BF698" s="59">
        <f t="shared" si="163"/>
        <v>26110</v>
      </c>
      <c r="BG698" s="60">
        <f>(AY698=AY2099)*AX698</f>
        <v>0</v>
      </c>
      <c r="BH698" s="60">
        <f>(AY698=AY2101)*AX698</f>
        <v>0</v>
      </c>
      <c r="BI698" s="89">
        <v>359.5</v>
      </c>
      <c r="BJ698" s="89">
        <v>293.89999999999998</v>
      </c>
      <c r="BK698" s="59">
        <f t="shared" si="164"/>
        <v>348889.93795999995</v>
      </c>
      <c r="BL698" s="60">
        <f>(BK698=BK2101)*AX698</f>
        <v>0</v>
      </c>
      <c r="BM698" s="85">
        <f>(BK698=BK2101)*AY698</f>
        <v>0</v>
      </c>
      <c r="BN698" s="85">
        <f t="shared" si="165"/>
        <v>0</v>
      </c>
      <c r="BO698" s="85">
        <f t="shared" si="166"/>
        <v>0</v>
      </c>
      <c r="BP698" s="60">
        <f>(BK698=BK2099)*AX698</f>
        <v>0</v>
      </c>
      <c r="BQ698" s="64">
        <f>(BK698=BK2099)*AY698</f>
        <v>0</v>
      </c>
      <c r="BR698" s="85">
        <f t="shared" si="168"/>
        <v>0</v>
      </c>
      <c r="BS698" s="85">
        <f t="shared" si="169"/>
        <v>0</v>
      </c>
      <c r="BT698" s="59">
        <f>(J19-BI698)*J10</f>
        <v>-169525.00594</v>
      </c>
      <c r="BU698" s="59">
        <f>(J21-BJ698)*J12</f>
        <v>518414.94389999995</v>
      </c>
      <c r="BV698" s="66"/>
      <c r="BW698" s="66"/>
      <c r="BX698" s="67"/>
      <c r="BY698" s="67"/>
      <c r="BZ698" s="67"/>
      <c r="CE698" s="92"/>
      <c r="CF698" s="76"/>
      <c r="CH698" s="67"/>
      <c r="CI698" s="67"/>
      <c r="CJ698" s="67"/>
      <c r="CK698" s="67"/>
      <c r="CL698" s="1"/>
      <c r="CM698" s="1"/>
      <c r="CT698" s="3"/>
      <c r="CU698" s="3"/>
      <c r="CV698" s="3"/>
      <c r="CW698" s="3"/>
      <c r="CX698" s="3"/>
      <c r="CY698" s="3"/>
      <c r="CZ698" s="3"/>
      <c r="DA698" s="3"/>
      <c r="DB698" s="3"/>
      <c r="DC698" s="3"/>
      <c r="DD698" s="3"/>
      <c r="DE698" s="3"/>
      <c r="DF698" s="3"/>
      <c r="DG698" s="3"/>
      <c r="DH698" s="3"/>
      <c r="DI698" s="3"/>
      <c r="DJ698" s="3"/>
      <c r="DK698" s="3"/>
      <c r="DL698" s="3"/>
      <c r="DM698" s="3"/>
      <c r="DN698" s="3"/>
      <c r="DO698" s="3"/>
      <c r="DP698" s="3"/>
      <c r="DQ698" s="3"/>
      <c r="DR698" s="3"/>
      <c r="DS698" s="3"/>
    </row>
    <row r="699" spans="2:123" ht="21" customHeight="1" x14ac:dyDescent="0.25">
      <c r="B699" s="21">
        <f t="shared" si="157"/>
        <v>36066</v>
      </c>
      <c r="C699" s="22">
        <f t="shared" si="158"/>
        <v>1.1688311688311688</v>
      </c>
      <c r="D699" s="23">
        <f t="shared" si="159"/>
        <v>351</v>
      </c>
      <c r="E699" s="23">
        <f t="shared" si="160"/>
        <v>300.3</v>
      </c>
      <c r="F699" s="127">
        <f t="shared" si="161"/>
        <v>17550</v>
      </c>
      <c r="G699" s="127">
        <f t="shared" si="162"/>
        <v>45045</v>
      </c>
      <c r="H699" s="6"/>
      <c r="I699" s="3"/>
      <c r="J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T699" s="89"/>
      <c r="AU699" s="89"/>
      <c r="AX699" s="125">
        <v>36066</v>
      </c>
      <c r="AY699" s="59">
        <f t="shared" si="167"/>
        <v>1.1688311688311688</v>
      </c>
      <c r="AZ699" s="59">
        <f>BI699*K36</f>
        <v>17550</v>
      </c>
      <c r="BA699" s="59"/>
      <c r="BB699" s="59"/>
      <c r="BC699" s="59">
        <f>K41*BJ699</f>
        <v>45045</v>
      </c>
      <c r="BD699" s="59"/>
      <c r="BE699" s="59"/>
      <c r="BF699" s="59">
        <f t="shared" si="163"/>
        <v>27495</v>
      </c>
      <c r="BG699" s="60">
        <f>(AY699=AY2099)*AX699</f>
        <v>0</v>
      </c>
      <c r="BH699" s="60">
        <f>(AY699=AY2101)*AX699</f>
        <v>0</v>
      </c>
      <c r="BI699" s="89">
        <v>351</v>
      </c>
      <c r="BJ699" s="89">
        <v>300.3</v>
      </c>
      <c r="BK699" s="59">
        <f t="shared" si="164"/>
        <v>347504.93795999995</v>
      </c>
      <c r="BL699" s="60">
        <f>(BK699=BK2101)*AX699</f>
        <v>0</v>
      </c>
      <c r="BM699" s="85">
        <f>(BK699=BK2101)*AY699</f>
        <v>0</v>
      </c>
      <c r="BN699" s="85">
        <f t="shared" si="165"/>
        <v>0</v>
      </c>
      <c r="BO699" s="85">
        <f t="shared" si="166"/>
        <v>0</v>
      </c>
      <c r="BP699" s="60">
        <f>(BK699=BK2099)*AX699</f>
        <v>0</v>
      </c>
      <c r="BQ699" s="64">
        <f>(BK699=BK2099)*AY699</f>
        <v>0</v>
      </c>
      <c r="BR699" s="85">
        <f t="shared" si="168"/>
        <v>0</v>
      </c>
      <c r="BS699" s="85">
        <f t="shared" si="169"/>
        <v>0</v>
      </c>
      <c r="BT699" s="59">
        <f>(J19-BI699)*J10</f>
        <v>-169950.00594</v>
      </c>
      <c r="BU699" s="59">
        <f>(J21-BJ699)*J12</f>
        <v>517454.94389999995</v>
      </c>
      <c r="BV699" s="66"/>
      <c r="BW699" s="66"/>
      <c r="BX699" s="67"/>
      <c r="BY699" s="67"/>
      <c r="BZ699" s="67"/>
      <c r="CE699" s="92"/>
      <c r="CF699" s="76"/>
      <c r="CH699" s="67"/>
      <c r="CI699" s="67"/>
      <c r="CJ699" s="67"/>
      <c r="CK699" s="67"/>
      <c r="CL699" s="1"/>
      <c r="CM699" s="1"/>
      <c r="CT699" s="3"/>
      <c r="CU699" s="3"/>
      <c r="CV699" s="3"/>
      <c r="CW699" s="3"/>
      <c r="CX699" s="3"/>
      <c r="CY699" s="3"/>
      <c r="CZ699" s="3"/>
      <c r="DA699" s="3"/>
      <c r="DB699" s="3"/>
      <c r="DC699" s="3"/>
      <c r="DD699" s="3"/>
      <c r="DE699" s="3"/>
      <c r="DF699" s="3"/>
      <c r="DG699" s="3"/>
      <c r="DH699" s="3"/>
      <c r="DI699" s="3"/>
      <c r="DJ699" s="3"/>
      <c r="DK699" s="3"/>
      <c r="DL699" s="3"/>
      <c r="DM699" s="3"/>
      <c r="DN699" s="3"/>
      <c r="DO699" s="3"/>
      <c r="DP699" s="3"/>
      <c r="DQ699" s="3"/>
      <c r="DR699" s="3"/>
      <c r="DS699" s="3"/>
    </row>
    <row r="700" spans="2:123" ht="21" customHeight="1" x14ac:dyDescent="0.25">
      <c r="B700" s="21">
        <f t="shared" si="157"/>
        <v>36073</v>
      </c>
      <c r="C700" s="22">
        <f t="shared" si="158"/>
        <v>1.1838111298482294</v>
      </c>
      <c r="D700" s="23">
        <f t="shared" si="159"/>
        <v>351</v>
      </c>
      <c r="E700" s="23">
        <f t="shared" si="160"/>
        <v>296.5</v>
      </c>
      <c r="F700" s="127">
        <f t="shared" si="161"/>
        <v>17550</v>
      </c>
      <c r="G700" s="127">
        <f t="shared" si="162"/>
        <v>44475</v>
      </c>
      <c r="H700" s="6"/>
      <c r="I700" s="3"/>
      <c r="J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T700" s="89"/>
      <c r="AU700" s="89"/>
      <c r="AX700" s="125">
        <v>36073</v>
      </c>
      <c r="AY700" s="59">
        <f t="shared" si="167"/>
        <v>1.1838111298482294</v>
      </c>
      <c r="AZ700" s="59">
        <f>BI700*K36</f>
        <v>17550</v>
      </c>
      <c r="BA700" s="59"/>
      <c r="BB700" s="59"/>
      <c r="BC700" s="59">
        <f>K41*BJ700</f>
        <v>44475</v>
      </c>
      <c r="BD700" s="59"/>
      <c r="BE700" s="59"/>
      <c r="BF700" s="59">
        <f t="shared" si="163"/>
        <v>26925</v>
      </c>
      <c r="BG700" s="60">
        <f>(AY700=AY2099)*AX700</f>
        <v>0</v>
      </c>
      <c r="BH700" s="60">
        <f>(AY700=AY2101)*AX700</f>
        <v>0</v>
      </c>
      <c r="BI700" s="89">
        <v>351</v>
      </c>
      <c r="BJ700" s="89">
        <v>296.5</v>
      </c>
      <c r="BK700" s="59">
        <f t="shared" si="164"/>
        <v>348074.93795999995</v>
      </c>
      <c r="BL700" s="60">
        <f>(BK700=BK2101)*AX700</f>
        <v>0</v>
      </c>
      <c r="BM700" s="85">
        <f>(BK700=BK2101)*AY700</f>
        <v>0</v>
      </c>
      <c r="BN700" s="85">
        <f t="shared" si="165"/>
        <v>0</v>
      </c>
      <c r="BO700" s="85">
        <f t="shared" si="166"/>
        <v>0</v>
      </c>
      <c r="BP700" s="60">
        <f>(BK700=BK2099)*AX700</f>
        <v>0</v>
      </c>
      <c r="BQ700" s="64">
        <f>(BK700=BK2099)*AY700</f>
        <v>0</v>
      </c>
      <c r="BR700" s="85">
        <f t="shared" si="168"/>
        <v>0</v>
      </c>
      <c r="BS700" s="85">
        <f t="shared" si="169"/>
        <v>0</v>
      </c>
      <c r="BT700" s="59">
        <f>(J19-BI700)*J10</f>
        <v>-169950.00594</v>
      </c>
      <c r="BU700" s="59">
        <f>(J21-BJ700)*J12</f>
        <v>518024.94389999995</v>
      </c>
      <c r="BV700" s="66"/>
      <c r="BW700" s="66"/>
      <c r="BX700" s="67"/>
      <c r="BY700" s="67"/>
      <c r="BZ700" s="67"/>
      <c r="CE700" s="92"/>
      <c r="CF700" s="76"/>
      <c r="CH700" s="67"/>
      <c r="CI700" s="67"/>
      <c r="CJ700" s="67"/>
      <c r="CK700" s="67"/>
      <c r="CL700" s="1"/>
      <c r="CM700" s="1"/>
      <c r="CT700" s="3"/>
      <c r="CU700" s="3"/>
      <c r="CV700" s="3"/>
      <c r="CW700" s="3"/>
      <c r="CX700" s="3"/>
      <c r="CY700" s="3"/>
      <c r="CZ700" s="3"/>
      <c r="DA700" s="3"/>
      <c r="DB700" s="3"/>
      <c r="DC700" s="3"/>
      <c r="DD700" s="3"/>
      <c r="DE700" s="3"/>
      <c r="DF700" s="3"/>
      <c r="DG700" s="3"/>
      <c r="DH700" s="3"/>
      <c r="DI700" s="3"/>
      <c r="DJ700" s="3"/>
      <c r="DK700" s="3"/>
      <c r="DL700" s="3"/>
      <c r="DM700" s="3"/>
      <c r="DN700" s="3"/>
      <c r="DO700" s="3"/>
      <c r="DP700" s="3"/>
      <c r="DQ700" s="3"/>
      <c r="DR700" s="3"/>
      <c r="DS700" s="3"/>
    </row>
    <row r="701" spans="2:123" ht="21" customHeight="1" x14ac:dyDescent="0.25">
      <c r="B701" s="21">
        <f t="shared" si="157"/>
        <v>36080</v>
      </c>
      <c r="C701" s="22">
        <f t="shared" si="158"/>
        <v>1.1444778111444778</v>
      </c>
      <c r="D701" s="23">
        <f t="shared" si="159"/>
        <v>343</v>
      </c>
      <c r="E701" s="23">
        <f t="shared" si="160"/>
        <v>299.7</v>
      </c>
      <c r="F701" s="127">
        <f t="shared" si="161"/>
        <v>17150</v>
      </c>
      <c r="G701" s="127">
        <f t="shared" si="162"/>
        <v>44955</v>
      </c>
      <c r="H701" s="6"/>
      <c r="I701" s="3"/>
      <c r="J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T701" s="89"/>
      <c r="AU701" s="89"/>
      <c r="AX701" s="125">
        <v>36080</v>
      </c>
      <c r="AY701" s="59">
        <f t="shared" si="167"/>
        <v>1.1444778111444778</v>
      </c>
      <c r="AZ701" s="59">
        <f>BI701*K36</f>
        <v>17150</v>
      </c>
      <c r="BA701" s="59"/>
      <c r="BB701" s="59"/>
      <c r="BC701" s="59">
        <f>K41*BJ701</f>
        <v>44955</v>
      </c>
      <c r="BD701" s="59"/>
      <c r="BE701" s="59"/>
      <c r="BF701" s="59">
        <f t="shared" si="163"/>
        <v>27805</v>
      </c>
      <c r="BG701" s="60">
        <f>(AY701=AY2099)*AX701</f>
        <v>0</v>
      </c>
      <c r="BH701" s="60">
        <f>(AY701=AY2101)*AX701</f>
        <v>0</v>
      </c>
      <c r="BI701" s="89">
        <v>343</v>
      </c>
      <c r="BJ701" s="89">
        <v>299.7</v>
      </c>
      <c r="BK701" s="59">
        <f t="shared" si="164"/>
        <v>347194.93796000001</v>
      </c>
      <c r="BL701" s="60">
        <f>(BK701=BK2101)*AX701</f>
        <v>0</v>
      </c>
      <c r="BM701" s="85">
        <f>(BK701=BK2101)*AY701</f>
        <v>0</v>
      </c>
      <c r="BN701" s="85">
        <f t="shared" si="165"/>
        <v>0</v>
      </c>
      <c r="BO701" s="85">
        <f t="shared" si="166"/>
        <v>0</v>
      </c>
      <c r="BP701" s="60">
        <f>(BK701=BK2099)*AX701</f>
        <v>0</v>
      </c>
      <c r="BQ701" s="64">
        <f>(BK701=BK2099)*AY701</f>
        <v>0</v>
      </c>
      <c r="BR701" s="85">
        <f t="shared" si="168"/>
        <v>0</v>
      </c>
      <c r="BS701" s="85">
        <f t="shared" si="169"/>
        <v>0</v>
      </c>
      <c r="BT701" s="59">
        <f>(J19-BI701)*J10</f>
        <v>-170350.00594</v>
      </c>
      <c r="BU701" s="59">
        <f>(J21-BJ701)*J12</f>
        <v>517544.94390000001</v>
      </c>
      <c r="BV701" s="66"/>
      <c r="BW701" s="66"/>
      <c r="BX701" s="67"/>
      <c r="BY701" s="67"/>
      <c r="BZ701" s="67"/>
      <c r="CE701" s="92"/>
      <c r="CF701" s="76"/>
      <c r="CH701" s="67"/>
      <c r="CI701" s="67"/>
      <c r="CJ701" s="67"/>
      <c r="CK701" s="67"/>
      <c r="CL701" s="1"/>
      <c r="CM701" s="1"/>
      <c r="CT701" s="3"/>
      <c r="CU701" s="3"/>
      <c r="CV701" s="3"/>
      <c r="CW701" s="3"/>
      <c r="CX701" s="3"/>
      <c r="CY701" s="3"/>
      <c r="CZ701" s="3"/>
      <c r="DA701" s="3"/>
      <c r="DB701" s="3"/>
      <c r="DC701" s="3"/>
      <c r="DD701" s="3"/>
      <c r="DE701" s="3"/>
      <c r="DF701" s="3"/>
      <c r="DG701" s="3"/>
      <c r="DH701" s="3"/>
      <c r="DI701" s="3"/>
      <c r="DJ701" s="3"/>
      <c r="DK701" s="3"/>
      <c r="DL701" s="3"/>
      <c r="DM701" s="3"/>
      <c r="DN701" s="3"/>
      <c r="DO701" s="3"/>
      <c r="DP701" s="3"/>
      <c r="DQ701" s="3"/>
      <c r="DR701" s="3"/>
      <c r="DS701" s="3"/>
    </row>
    <row r="702" spans="2:123" ht="21" customHeight="1" x14ac:dyDescent="0.25">
      <c r="B702" s="21">
        <f t="shared" si="157"/>
        <v>36087</v>
      </c>
      <c r="C702" s="22">
        <f t="shared" si="158"/>
        <v>1.1513495046122311</v>
      </c>
      <c r="D702" s="23">
        <f t="shared" si="159"/>
        <v>337</v>
      </c>
      <c r="E702" s="23">
        <f t="shared" si="160"/>
        <v>292.7</v>
      </c>
      <c r="F702" s="127">
        <f t="shared" si="161"/>
        <v>16850</v>
      </c>
      <c r="G702" s="127">
        <f t="shared" si="162"/>
        <v>43905</v>
      </c>
      <c r="H702" s="6"/>
      <c r="I702" s="3"/>
      <c r="J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T702" s="89"/>
      <c r="AU702" s="89"/>
      <c r="AX702" s="125">
        <v>36087</v>
      </c>
      <c r="AY702" s="59">
        <f t="shared" si="167"/>
        <v>1.1513495046122311</v>
      </c>
      <c r="AZ702" s="59">
        <f>BI702*K36</f>
        <v>16850</v>
      </c>
      <c r="BA702" s="59"/>
      <c r="BB702" s="59"/>
      <c r="BC702" s="59">
        <f>K41*BJ702</f>
        <v>43905</v>
      </c>
      <c r="BD702" s="59"/>
      <c r="BE702" s="59"/>
      <c r="BF702" s="59">
        <f t="shared" si="163"/>
        <v>27055</v>
      </c>
      <c r="BG702" s="60">
        <f>(AY702=AY2099)*AX702</f>
        <v>0</v>
      </c>
      <c r="BH702" s="60">
        <f>(AY702=AY2101)*AX702</f>
        <v>0</v>
      </c>
      <c r="BI702" s="89">
        <v>337</v>
      </c>
      <c r="BJ702" s="89">
        <v>292.7</v>
      </c>
      <c r="BK702" s="59">
        <f t="shared" si="164"/>
        <v>347944.93796000001</v>
      </c>
      <c r="BL702" s="60">
        <f>(BK702=BK2101)*AX702</f>
        <v>0</v>
      </c>
      <c r="BM702" s="85">
        <f>(BK702=BK2101)*AY702</f>
        <v>0</v>
      </c>
      <c r="BN702" s="85">
        <f t="shared" si="165"/>
        <v>0</v>
      </c>
      <c r="BO702" s="85">
        <f t="shared" si="166"/>
        <v>0</v>
      </c>
      <c r="BP702" s="60">
        <f>(BK702=BK2099)*AX702</f>
        <v>0</v>
      </c>
      <c r="BQ702" s="64">
        <f>(BK702=BK2099)*AY702</f>
        <v>0</v>
      </c>
      <c r="BR702" s="85">
        <f t="shared" ref="BR702:BR727" si="170">(BQ702&gt;0)*BI702</f>
        <v>0</v>
      </c>
      <c r="BS702" s="85">
        <f t="shared" ref="BS702:BS727" si="171">(BQ702&gt;0)*BJ702</f>
        <v>0</v>
      </c>
      <c r="BT702" s="59">
        <f>(J19-BI702)*J10</f>
        <v>-170650.00594</v>
      </c>
      <c r="BU702" s="59">
        <f>(J21-BJ702)*J12</f>
        <v>518594.94390000001</v>
      </c>
      <c r="BV702" s="66"/>
      <c r="BW702" s="66"/>
      <c r="BX702" s="67"/>
      <c r="BY702" s="67"/>
      <c r="BZ702" s="67"/>
      <c r="CE702" s="92"/>
      <c r="CF702" s="76"/>
      <c r="CH702" s="67"/>
      <c r="CI702" s="67"/>
      <c r="CJ702" s="67"/>
      <c r="CK702" s="67"/>
      <c r="CL702" s="1"/>
      <c r="CM702" s="1"/>
      <c r="CT702" s="3"/>
      <c r="CU702" s="3"/>
      <c r="CV702" s="3"/>
      <c r="CW702" s="3"/>
      <c r="CX702" s="3"/>
      <c r="CY702" s="3"/>
      <c r="CZ702" s="3"/>
      <c r="DA702" s="3"/>
      <c r="DB702" s="3"/>
      <c r="DC702" s="3"/>
      <c r="DD702" s="3"/>
      <c r="DE702" s="3"/>
      <c r="DF702" s="3"/>
      <c r="DG702" s="3"/>
      <c r="DH702" s="3"/>
      <c r="DI702" s="3"/>
      <c r="DJ702" s="3"/>
      <c r="DK702" s="3"/>
      <c r="DL702" s="3"/>
      <c r="DM702" s="3"/>
      <c r="DN702" s="3"/>
      <c r="DO702" s="3"/>
      <c r="DP702" s="3"/>
      <c r="DQ702" s="3"/>
      <c r="DR702" s="3"/>
      <c r="DS702" s="3"/>
    </row>
    <row r="703" spans="2:123" ht="21" customHeight="1" x14ac:dyDescent="0.25">
      <c r="B703" s="21">
        <f t="shared" si="157"/>
        <v>36094</v>
      </c>
      <c r="C703" s="22">
        <f t="shared" si="158"/>
        <v>1.1435169346561751</v>
      </c>
      <c r="D703" s="23">
        <f t="shared" si="159"/>
        <v>334.25</v>
      </c>
      <c r="E703" s="23">
        <f t="shared" si="160"/>
        <v>292.3</v>
      </c>
      <c r="F703" s="127">
        <f t="shared" si="161"/>
        <v>16712.5</v>
      </c>
      <c r="G703" s="127">
        <f t="shared" si="162"/>
        <v>43845</v>
      </c>
      <c r="H703" s="6"/>
      <c r="I703" s="3"/>
      <c r="J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T703" s="89"/>
      <c r="AU703" s="89"/>
      <c r="AX703" s="125">
        <v>36094</v>
      </c>
      <c r="AY703" s="59">
        <f t="shared" si="167"/>
        <v>1.1435169346561751</v>
      </c>
      <c r="AZ703" s="59">
        <f>BI703*K36</f>
        <v>16712.5</v>
      </c>
      <c r="BA703" s="59"/>
      <c r="BB703" s="59"/>
      <c r="BC703" s="59">
        <f>K41*BJ703</f>
        <v>43845</v>
      </c>
      <c r="BD703" s="59"/>
      <c r="BE703" s="59"/>
      <c r="BF703" s="59">
        <f t="shared" si="163"/>
        <v>27132.5</v>
      </c>
      <c r="BG703" s="60">
        <f>(AY703=AY2099)*AX703</f>
        <v>0</v>
      </c>
      <c r="BH703" s="60">
        <f>(AY703=AY2101)*AX703</f>
        <v>0</v>
      </c>
      <c r="BI703" s="89">
        <v>334.25</v>
      </c>
      <c r="BJ703" s="89">
        <v>292.3</v>
      </c>
      <c r="BK703" s="59">
        <f t="shared" si="164"/>
        <v>347867.43795999995</v>
      </c>
      <c r="BL703" s="60">
        <f>(BK703=BK2101)*AX703</f>
        <v>0</v>
      </c>
      <c r="BM703" s="85">
        <f>(BK703=BK2101)*AY703</f>
        <v>0</v>
      </c>
      <c r="BN703" s="85">
        <f t="shared" si="165"/>
        <v>0</v>
      </c>
      <c r="BO703" s="85">
        <f t="shared" si="166"/>
        <v>0</v>
      </c>
      <c r="BP703" s="60">
        <f>(BK703=BK2099)*AX703</f>
        <v>0</v>
      </c>
      <c r="BQ703" s="64">
        <f>(BK703=BK2099)*AY703</f>
        <v>0</v>
      </c>
      <c r="BR703" s="85">
        <f t="shared" si="170"/>
        <v>0</v>
      </c>
      <c r="BS703" s="85">
        <f t="shared" si="171"/>
        <v>0</v>
      </c>
      <c r="BT703" s="59">
        <f>(J19-BI703)*J10</f>
        <v>-170787.50594</v>
      </c>
      <c r="BU703" s="59">
        <f>(J21-BJ703)*J12</f>
        <v>518654.94389999995</v>
      </c>
      <c r="BV703" s="66"/>
      <c r="BW703" s="66"/>
      <c r="BX703" s="67"/>
      <c r="BY703" s="67"/>
      <c r="BZ703" s="67"/>
      <c r="CE703" s="92"/>
      <c r="CF703" s="76"/>
      <c r="CH703" s="67"/>
      <c r="CI703" s="67"/>
      <c r="CJ703" s="67"/>
      <c r="CK703" s="67"/>
      <c r="CL703" s="1"/>
      <c r="CM703" s="1"/>
      <c r="CT703" s="3"/>
      <c r="CU703" s="3"/>
      <c r="CV703" s="3"/>
      <c r="CW703" s="3"/>
      <c r="CX703" s="3"/>
      <c r="CY703" s="3"/>
      <c r="CZ703" s="3"/>
      <c r="DA703" s="3"/>
      <c r="DB703" s="3"/>
      <c r="DC703" s="3"/>
      <c r="DD703" s="3"/>
      <c r="DE703" s="3"/>
      <c r="DF703" s="3"/>
      <c r="DG703" s="3"/>
      <c r="DH703" s="3"/>
      <c r="DI703" s="3"/>
      <c r="DJ703" s="3"/>
      <c r="DK703" s="3"/>
      <c r="DL703" s="3"/>
      <c r="DM703" s="3"/>
      <c r="DN703" s="3"/>
      <c r="DO703" s="3"/>
      <c r="DP703" s="3"/>
      <c r="DQ703" s="3"/>
      <c r="DR703" s="3"/>
      <c r="DS703" s="3"/>
    </row>
    <row r="704" spans="2:123" ht="21" customHeight="1" x14ac:dyDescent="0.25">
      <c r="B704" s="21">
        <f t="shared" si="157"/>
        <v>36101</v>
      </c>
      <c r="C704" s="22">
        <f t="shared" si="158"/>
        <v>1.173155737704918</v>
      </c>
      <c r="D704" s="23">
        <f t="shared" si="159"/>
        <v>343.5</v>
      </c>
      <c r="E704" s="23">
        <f t="shared" si="160"/>
        <v>292.8</v>
      </c>
      <c r="F704" s="127">
        <f t="shared" si="161"/>
        <v>17175</v>
      </c>
      <c r="G704" s="127">
        <f t="shared" si="162"/>
        <v>43920</v>
      </c>
      <c r="H704" s="6"/>
      <c r="I704" s="3"/>
      <c r="J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T704" s="89"/>
      <c r="AU704" s="89"/>
      <c r="AX704" s="125">
        <v>36101</v>
      </c>
      <c r="AY704" s="59">
        <f t="shared" si="167"/>
        <v>1.173155737704918</v>
      </c>
      <c r="AZ704" s="59">
        <f>BI704*K36</f>
        <v>17175</v>
      </c>
      <c r="BA704" s="59"/>
      <c r="BB704" s="59"/>
      <c r="BC704" s="59">
        <f>K41*BJ704</f>
        <v>43920</v>
      </c>
      <c r="BD704" s="59"/>
      <c r="BE704" s="59"/>
      <c r="BF704" s="59">
        <f t="shared" si="163"/>
        <v>26745</v>
      </c>
      <c r="BG704" s="60">
        <f>(AY704=AY2099)*AX704</f>
        <v>0</v>
      </c>
      <c r="BH704" s="60">
        <f>(AY704=AY2101)*AX704</f>
        <v>0</v>
      </c>
      <c r="BI704" s="89">
        <v>343.5</v>
      </c>
      <c r="BJ704" s="89">
        <v>292.8</v>
      </c>
      <c r="BK704" s="59">
        <f t="shared" si="164"/>
        <v>348254.93795999995</v>
      </c>
      <c r="BL704" s="60">
        <f>(BK704=BK2101)*AX704</f>
        <v>0</v>
      </c>
      <c r="BM704" s="85">
        <f>(BK704=BK2101)*AY704</f>
        <v>0</v>
      </c>
      <c r="BN704" s="85">
        <f t="shared" si="165"/>
        <v>0</v>
      </c>
      <c r="BO704" s="85">
        <f t="shared" si="166"/>
        <v>0</v>
      </c>
      <c r="BP704" s="60">
        <f>(BK704=BK2099)*AX704</f>
        <v>0</v>
      </c>
      <c r="BQ704" s="64">
        <f>(BK704=BK2099)*AY704</f>
        <v>0</v>
      </c>
      <c r="BR704" s="85">
        <f t="shared" si="170"/>
        <v>0</v>
      </c>
      <c r="BS704" s="85">
        <f t="shared" si="171"/>
        <v>0</v>
      </c>
      <c r="BT704" s="59">
        <f>(J19-BI704)*J10</f>
        <v>-170325.00594</v>
      </c>
      <c r="BU704" s="59">
        <f>(J21-BJ704)*J12</f>
        <v>518579.94389999995</v>
      </c>
      <c r="BV704" s="66"/>
      <c r="BW704" s="66"/>
      <c r="BX704" s="67"/>
      <c r="BY704" s="67"/>
      <c r="BZ704" s="67"/>
      <c r="CE704" s="92"/>
      <c r="CF704" s="76"/>
      <c r="CH704" s="67"/>
      <c r="CI704" s="67"/>
      <c r="CJ704" s="67"/>
      <c r="CK704" s="67"/>
      <c r="CL704" s="1"/>
      <c r="CM704" s="1"/>
      <c r="CT704" s="3"/>
      <c r="CU704" s="3"/>
      <c r="CV704" s="3"/>
      <c r="CW704" s="3"/>
      <c r="CX704" s="3"/>
      <c r="CY704" s="3"/>
      <c r="CZ704" s="3"/>
      <c r="DA704" s="3"/>
      <c r="DB704" s="3"/>
      <c r="DC704" s="3"/>
      <c r="DD704" s="3"/>
      <c r="DE704" s="3"/>
      <c r="DF704" s="3"/>
      <c r="DG704" s="3"/>
      <c r="DH704" s="3"/>
      <c r="DI704" s="3"/>
      <c r="DJ704" s="3"/>
      <c r="DK704" s="3"/>
      <c r="DL704" s="3"/>
      <c r="DM704" s="3"/>
      <c r="DN704" s="3"/>
      <c r="DO704" s="3"/>
      <c r="DP704" s="3"/>
      <c r="DQ704" s="3"/>
      <c r="DR704" s="3"/>
      <c r="DS704" s="3"/>
    </row>
    <row r="705" spans="2:123" ht="21" customHeight="1" x14ac:dyDescent="0.25">
      <c r="B705" s="21">
        <f t="shared" si="157"/>
        <v>36108</v>
      </c>
      <c r="C705" s="22">
        <f t="shared" si="158"/>
        <v>1.1823410013531799</v>
      </c>
      <c r="D705" s="23">
        <f t="shared" si="159"/>
        <v>349.5</v>
      </c>
      <c r="E705" s="23">
        <f t="shared" si="160"/>
        <v>295.60000000000002</v>
      </c>
      <c r="F705" s="127">
        <f t="shared" si="161"/>
        <v>17475</v>
      </c>
      <c r="G705" s="127">
        <f t="shared" si="162"/>
        <v>44340</v>
      </c>
      <c r="H705" s="6"/>
      <c r="I705" s="3"/>
      <c r="J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T705" s="89"/>
      <c r="AU705" s="89"/>
      <c r="AX705" s="125">
        <v>36108</v>
      </c>
      <c r="AY705" s="59">
        <f t="shared" si="167"/>
        <v>1.1823410013531799</v>
      </c>
      <c r="AZ705" s="59">
        <f>BI705*K36</f>
        <v>17475</v>
      </c>
      <c r="BA705" s="59"/>
      <c r="BB705" s="59"/>
      <c r="BC705" s="59">
        <f>K41*BJ705</f>
        <v>44340</v>
      </c>
      <c r="BD705" s="59"/>
      <c r="BE705" s="59"/>
      <c r="BF705" s="59">
        <f t="shared" si="163"/>
        <v>26865</v>
      </c>
      <c r="BG705" s="60">
        <f>(AY705=AY2099)*AX705</f>
        <v>0</v>
      </c>
      <c r="BH705" s="60">
        <f>(AY705=AY2101)*AX705</f>
        <v>0</v>
      </c>
      <c r="BI705" s="89">
        <v>349.5</v>
      </c>
      <c r="BJ705" s="89">
        <v>295.60000000000002</v>
      </c>
      <c r="BK705" s="59">
        <f t="shared" si="164"/>
        <v>348134.93796000001</v>
      </c>
      <c r="BL705" s="60">
        <f>(BK705=BK2101)*AX705</f>
        <v>0</v>
      </c>
      <c r="BM705" s="85">
        <f>(BK705=BK2101)*AY705</f>
        <v>0</v>
      </c>
      <c r="BN705" s="85">
        <f t="shared" si="165"/>
        <v>0</v>
      </c>
      <c r="BO705" s="85">
        <f t="shared" si="166"/>
        <v>0</v>
      </c>
      <c r="BP705" s="60">
        <f>(BK705=BK2099)*AX705</f>
        <v>0</v>
      </c>
      <c r="BQ705" s="64">
        <f>(BK705=BK2099)*AY705</f>
        <v>0</v>
      </c>
      <c r="BR705" s="85">
        <f t="shared" si="170"/>
        <v>0</v>
      </c>
      <c r="BS705" s="85">
        <f t="shared" si="171"/>
        <v>0</v>
      </c>
      <c r="BT705" s="59">
        <f>(J19-BI705)*J10</f>
        <v>-170025.00594</v>
      </c>
      <c r="BU705" s="59">
        <f>(J21-BJ705)*J12</f>
        <v>518159.94390000001</v>
      </c>
      <c r="BV705" s="66"/>
      <c r="BW705" s="66"/>
      <c r="BX705" s="67"/>
      <c r="BY705" s="67"/>
      <c r="BZ705" s="67"/>
      <c r="CE705" s="92"/>
      <c r="CF705" s="76"/>
      <c r="CH705" s="67"/>
      <c r="CI705" s="67"/>
      <c r="CJ705" s="67"/>
      <c r="CK705" s="67"/>
      <c r="CL705" s="1"/>
      <c r="CM705" s="1"/>
      <c r="CT705" s="3"/>
      <c r="CU705" s="3"/>
      <c r="CV705" s="3"/>
      <c r="CW705" s="3"/>
      <c r="CX705" s="3"/>
      <c r="CY705" s="3"/>
      <c r="CZ705" s="3"/>
      <c r="DA705" s="3"/>
      <c r="DB705" s="3"/>
      <c r="DC705" s="3"/>
      <c r="DD705" s="3"/>
      <c r="DE705" s="3"/>
      <c r="DF705" s="3"/>
      <c r="DG705" s="3"/>
      <c r="DH705" s="3"/>
      <c r="DI705" s="3"/>
      <c r="DJ705" s="3"/>
      <c r="DK705" s="3"/>
      <c r="DL705" s="3"/>
      <c r="DM705" s="3"/>
      <c r="DN705" s="3"/>
      <c r="DO705" s="3"/>
      <c r="DP705" s="3"/>
      <c r="DQ705" s="3"/>
      <c r="DR705" s="3"/>
      <c r="DS705" s="3"/>
    </row>
    <row r="706" spans="2:123" ht="21" customHeight="1" x14ac:dyDescent="0.25">
      <c r="B706" s="21">
        <f t="shared" si="157"/>
        <v>36115</v>
      </c>
      <c r="C706" s="22">
        <f t="shared" si="158"/>
        <v>1.211890243902439</v>
      </c>
      <c r="D706" s="23">
        <f t="shared" si="159"/>
        <v>357.75</v>
      </c>
      <c r="E706" s="23">
        <f t="shared" si="160"/>
        <v>295.2</v>
      </c>
      <c r="F706" s="127">
        <f t="shared" si="161"/>
        <v>17887.5</v>
      </c>
      <c r="G706" s="127">
        <f t="shared" si="162"/>
        <v>44280</v>
      </c>
      <c r="H706" s="6"/>
      <c r="I706" s="3"/>
      <c r="J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T706" s="89"/>
      <c r="AU706" s="89"/>
      <c r="AX706" s="125">
        <v>36115</v>
      </c>
      <c r="AY706" s="59">
        <f t="shared" si="167"/>
        <v>1.211890243902439</v>
      </c>
      <c r="AZ706" s="59">
        <f>BI706*K36</f>
        <v>17887.5</v>
      </c>
      <c r="BA706" s="59"/>
      <c r="BB706" s="59"/>
      <c r="BC706" s="59">
        <f>K41*BJ706</f>
        <v>44280</v>
      </c>
      <c r="BD706" s="59"/>
      <c r="BE706" s="59"/>
      <c r="BF706" s="59">
        <f t="shared" si="163"/>
        <v>26392.5</v>
      </c>
      <c r="BG706" s="60">
        <f>(AY706=AY2099)*AX706</f>
        <v>0</v>
      </c>
      <c r="BH706" s="60">
        <f>(AY706=AY2101)*AX706</f>
        <v>0</v>
      </c>
      <c r="BI706" s="89">
        <v>357.75</v>
      </c>
      <c r="BJ706" s="89">
        <v>295.2</v>
      </c>
      <c r="BK706" s="59">
        <f t="shared" si="164"/>
        <v>348607.43796000001</v>
      </c>
      <c r="BL706" s="60">
        <f>(BK706=BK2101)*AX706</f>
        <v>0</v>
      </c>
      <c r="BM706" s="85">
        <f>(BK706=BK2101)*AY706</f>
        <v>0</v>
      </c>
      <c r="BN706" s="85">
        <f t="shared" si="165"/>
        <v>0</v>
      </c>
      <c r="BO706" s="85">
        <f t="shared" si="166"/>
        <v>0</v>
      </c>
      <c r="BP706" s="60">
        <f>(BK706=BK2099)*AX706</f>
        <v>0</v>
      </c>
      <c r="BQ706" s="64">
        <f>(BK706=BK2099)*AY706</f>
        <v>0</v>
      </c>
      <c r="BR706" s="85">
        <f t="shared" si="170"/>
        <v>0</v>
      </c>
      <c r="BS706" s="85">
        <f t="shared" si="171"/>
        <v>0</v>
      </c>
      <c r="BT706" s="59">
        <f>(J19-BI706)*J10</f>
        <v>-169612.50594</v>
      </c>
      <c r="BU706" s="59">
        <f>(J21-BJ706)*J12</f>
        <v>518219.94390000001</v>
      </c>
      <c r="BV706" s="66"/>
      <c r="BW706" s="66"/>
      <c r="BX706" s="67"/>
      <c r="BY706" s="67"/>
      <c r="BZ706" s="67"/>
      <c r="CE706" s="92"/>
      <c r="CF706" s="76"/>
      <c r="CH706" s="67"/>
      <c r="CI706" s="67"/>
      <c r="CJ706" s="67"/>
      <c r="CK706" s="67"/>
      <c r="CL706" s="1"/>
      <c r="CM706" s="1"/>
      <c r="CT706" s="3"/>
      <c r="CU706" s="3"/>
      <c r="CV706" s="3"/>
      <c r="CW706" s="3"/>
      <c r="CX706" s="3"/>
      <c r="CY706" s="3"/>
      <c r="CZ706" s="3"/>
      <c r="DA706" s="3"/>
      <c r="DB706" s="3"/>
      <c r="DC706" s="3"/>
      <c r="DD706" s="3"/>
      <c r="DE706" s="3"/>
      <c r="DF706" s="3"/>
      <c r="DG706" s="3"/>
      <c r="DH706" s="3"/>
      <c r="DI706" s="3"/>
      <c r="DJ706" s="3"/>
      <c r="DK706" s="3"/>
      <c r="DL706" s="3"/>
      <c r="DM706" s="3"/>
      <c r="DN706" s="3"/>
      <c r="DO706" s="3"/>
      <c r="DP706" s="3"/>
      <c r="DQ706" s="3"/>
      <c r="DR706" s="3"/>
      <c r="DS706" s="3"/>
    </row>
    <row r="707" spans="2:123" ht="21" customHeight="1" x14ac:dyDescent="0.25">
      <c r="B707" s="21">
        <f t="shared" si="157"/>
        <v>36122</v>
      </c>
      <c r="C707" s="22">
        <f t="shared" si="158"/>
        <v>1.1958728010825439</v>
      </c>
      <c r="D707" s="23">
        <f t="shared" si="159"/>
        <v>353.5</v>
      </c>
      <c r="E707" s="23">
        <f t="shared" si="160"/>
        <v>295.60000000000002</v>
      </c>
      <c r="F707" s="127">
        <f t="shared" si="161"/>
        <v>17675</v>
      </c>
      <c r="G707" s="127">
        <f t="shared" si="162"/>
        <v>44340</v>
      </c>
      <c r="H707" s="6"/>
      <c r="I707" s="3"/>
      <c r="J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T707" s="89"/>
      <c r="AU707" s="89"/>
      <c r="AX707" s="125">
        <v>36122</v>
      </c>
      <c r="AY707" s="59">
        <f t="shared" si="167"/>
        <v>1.1958728010825439</v>
      </c>
      <c r="AZ707" s="59">
        <f>BI707*K36</f>
        <v>17675</v>
      </c>
      <c r="BA707" s="59"/>
      <c r="BB707" s="59"/>
      <c r="BC707" s="59">
        <f>K41*BJ707</f>
        <v>44340</v>
      </c>
      <c r="BD707" s="59"/>
      <c r="BE707" s="59"/>
      <c r="BF707" s="59">
        <f t="shared" si="163"/>
        <v>26665</v>
      </c>
      <c r="BG707" s="60">
        <f>(AY707=AY2099)*AX707</f>
        <v>0</v>
      </c>
      <c r="BH707" s="60">
        <f>(AY707=AY2101)*AX707</f>
        <v>0</v>
      </c>
      <c r="BI707" s="89">
        <v>353.5</v>
      </c>
      <c r="BJ707" s="89">
        <v>295.60000000000002</v>
      </c>
      <c r="BK707" s="59">
        <f t="shared" si="164"/>
        <v>348334.93796000001</v>
      </c>
      <c r="BL707" s="60">
        <f>(BK707=BK2101)*AX707</f>
        <v>0</v>
      </c>
      <c r="BM707" s="85">
        <f>(BK707=BK2101)*AY707</f>
        <v>0</v>
      </c>
      <c r="BN707" s="85">
        <f t="shared" si="165"/>
        <v>0</v>
      </c>
      <c r="BO707" s="85">
        <f t="shared" si="166"/>
        <v>0</v>
      </c>
      <c r="BP707" s="60">
        <f>(BK707=BK2099)*AX707</f>
        <v>0</v>
      </c>
      <c r="BQ707" s="64">
        <f>(BK707=BK2099)*AY707</f>
        <v>0</v>
      </c>
      <c r="BR707" s="85">
        <f t="shared" si="170"/>
        <v>0</v>
      </c>
      <c r="BS707" s="85">
        <f t="shared" si="171"/>
        <v>0</v>
      </c>
      <c r="BT707" s="59">
        <f>(J19-BI707)*J10</f>
        <v>-169825.00594</v>
      </c>
      <c r="BU707" s="59">
        <f>(J21-BJ707)*J12</f>
        <v>518159.94390000001</v>
      </c>
      <c r="BV707" s="66"/>
      <c r="BW707" s="66"/>
      <c r="BX707" s="67"/>
      <c r="BY707" s="67"/>
      <c r="BZ707" s="67"/>
      <c r="CE707" s="92"/>
      <c r="CF707" s="76"/>
      <c r="CH707" s="67"/>
      <c r="CI707" s="67"/>
      <c r="CJ707" s="67"/>
      <c r="CK707" s="67"/>
      <c r="CL707" s="1"/>
      <c r="CM707" s="1"/>
      <c r="CT707" s="3"/>
      <c r="CU707" s="3"/>
      <c r="CV707" s="3"/>
      <c r="CW707" s="3"/>
      <c r="CX707" s="3"/>
      <c r="CY707" s="3"/>
      <c r="CZ707" s="3"/>
      <c r="DA707" s="3"/>
      <c r="DB707" s="3"/>
      <c r="DC707" s="3"/>
      <c r="DD707" s="3"/>
      <c r="DE707" s="3"/>
      <c r="DF707" s="3"/>
      <c r="DG707" s="3"/>
      <c r="DH707" s="3"/>
      <c r="DI707" s="3"/>
      <c r="DJ707" s="3"/>
      <c r="DK707" s="3"/>
      <c r="DL707" s="3"/>
      <c r="DM707" s="3"/>
      <c r="DN707" s="3"/>
      <c r="DO707" s="3"/>
      <c r="DP707" s="3"/>
      <c r="DQ707" s="3"/>
      <c r="DR707" s="3"/>
      <c r="DS707" s="3"/>
    </row>
    <row r="708" spans="2:123" ht="21" customHeight="1" x14ac:dyDescent="0.25">
      <c r="B708" s="21">
        <f t="shared" ref="B708:B771" si="172">AX708</f>
        <v>36129</v>
      </c>
      <c r="C708" s="22">
        <f t="shared" ref="C708:C771" si="173">AY708</f>
        <v>1.1871365035921997</v>
      </c>
      <c r="D708" s="23">
        <f t="shared" ref="D708:D771" si="174">BI708</f>
        <v>347</v>
      </c>
      <c r="E708" s="23">
        <f t="shared" ref="E708:E771" si="175">BJ708</f>
        <v>292.3</v>
      </c>
      <c r="F708" s="127">
        <f t="shared" ref="F708:F771" si="176">AZ708</f>
        <v>17350</v>
      </c>
      <c r="G708" s="127">
        <f t="shared" ref="G708:G771" si="177">BC708</f>
        <v>43845</v>
      </c>
      <c r="H708" s="6"/>
      <c r="I708" s="3"/>
      <c r="J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T708" s="89"/>
      <c r="AU708" s="89"/>
      <c r="AX708" s="125">
        <v>36129</v>
      </c>
      <c r="AY708" s="59">
        <f t="shared" si="167"/>
        <v>1.1871365035921997</v>
      </c>
      <c r="AZ708" s="59">
        <f>BI708*K36</f>
        <v>17350</v>
      </c>
      <c r="BA708" s="59"/>
      <c r="BB708" s="59"/>
      <c r="BC708" s="59">
        <f>K41*BJ708</f>
        <v>43845</v>
      </c>
      <c r="BD708" s="59"/>
      <c r="BE708" s="59"/>
      <c r="BF708" s="59">
        <f t="shared" ref="BF708:BF771" si="178">BC708-AZ708</f>
        <v>26495</v>
      </c>
      <c r="BG708" s="60">
        <f>(AY708=AY2099)*AX708</f>
        <v>0</v>
      </c>
      <c r="BH708" s="60">
        <f>(AY708=AY2101)*AX708</f>
        <v>0</v>
      </c>
      <c r="BI708" s="89">
        <v>347</v>
      </c>
      <c r="BJ708" s="89">
        <v>292.3</v>
      </c>
      <c r="BK708" s="59">
        <f t="shared" ref="BK708:BK771" si="179">SUM(BT708:BU708)</f>
        <v>348504.93795999995</v>
      </c>
      <c r="BL708" s="60">
        <f>(BK708=BK2101)*AX708</f>
        <v>0</v>
      </c>
      <c r="BM708" s="85">
        <f>(BK708=BK2101)*AY708</f>
        <v>0</v>
      </c>
      <c r="BN708" s="85">
        <f t="shared" ref="BN708:BN771" si="180">(BM708&gt;1)*BI708</f>
        <v>0</v>
      </c>
      <c r="BO708" s="85">
        <f t="shared" ref="BO708:BO771" si="181">(BM708&gt;0)*BJ708</f>
        <v>0</v>
      </c>
      <c r="BP708" s="60">
        <f>(BK708=BK2099)*AX708</f>
        <v>0</v>
      </c>
      <c r="BQ708" s="64">
        <f>(BK708=BK2099)*AY708</f>
        <v>0</v>
      </c>
      <c r="BR708" s="85">
        <f t="shared" si="170"/>
        <v>0</v>
      </c>
      <c r="BS708" s="85">
        <f t="shared" si="171"/>
        <v>0</v>
      </c>
      <c r="BT708" s="59">
        <f>(J19-BI708)*J10</f>
        <v>-170150.00594</v>
      </c>
      <c r="BU708" s="59">
        <f>(J21-BJ708)*J12</f>
        <v>518654.94389999995</v>
      </c>
      <c r="BV708" s="66"/>
      <c r="BW708" s="66"/>
      <c r="BX708" s="67"/>
      <c r="BY708" s="67"/>
      <c r="BZ708" s="67"/>
      <c r="CE708" s="92"/>
      <c r="CF708" s="76"/>
      <c r="CH708" s="67"/>
      <c r="CI708" s="67"/>
      <c r="CJ708" s="67"/>
      <c r="CK708" s="67"/>
      <c r="CL708" s="1"/>
      <c r="CM708" s="1"/>
      <c r="CT708" s="3"/>
      <c r="CU708" s="3"/>
      <c r="CV708" s="3"/>
      <c r="CW708" s="3"/>
      <c r="CX708" s="3"/>
      <c r="CY708" s="3"/>
      <c r="CZ708" s="3"/>
      <c r="DA708" s="3"/>
      <c r="DB708" s="3"/>
      <c r="DC708" s="3"/>
      <c r="DD708" s="3"/>
      <c r="DE708" s="3"/>
      <c r="DF708" s="3"/>
      <c r="DG708" s="3"/>
      <c r="DH708" s="3"/>
      <c r="DI708" s="3"/>
      <c r="DJ708" s="3"/>
      <c r="DK708" s="3"/>
      <c r="DL708" s="3"/>
      <c r="DM708" s="3"/>
      <c r="DN708" s="3"/>
      <c r="DO708" s="3"/>
      <c r="DP708" s="3"/>
      <c r="DQ708" s="3"/>
      <c r="DR708" s="3"/>
      <c r="DS708" s="3"/>
    </row>
    <row r="709" spans="2:123" ht="21" customHeight="1" x14ac:dyDescent="0.25">
      <c r="B709" s="21">
        <f t="shared" si="172"/>
        <v>36136</v>
      </c>
      <c r="C709" s="22">
        <f t="shared" si="173"/>
        <v>1.2056493282810885</v>
      </c>
      <c r="D709" s="23">
        <f t="shared" si="174"/>
        <v>350</v>
      </c>
      <c r="E709" s="23">
        <f t="shared" si="175"/>
        <v>290.3</v>
      </c>
      <c r="F709" s="127">
        <f t="shared" si="176"/>
        <v>17500</v>
      </c>
      <c r="G709" s="127">
        <f t="shared" si="177"/>
        <v>43545</v>
      </c>
      <c r="H709" s="6"/>
      <c r="I709" s="3"/>
      <c r="J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T709" s="89"/>
      <c r="AU709" s="89"/>
      <c r="AX709" s="125">
        <v>36136</v>
      </c>
      <c r="AY709" s="59">
        <f t="shared" si="167"/>
        <v>1.2056493282810885</v>
      </c>
      <c r="AZ709" s="59">
        <f>BI709*K36</f>
        <v>17500</v>
      </c>
      <c r="BA709" s="59"/>
      <c r="BB709" s="59"/>
      <c r="BC709" s="59">
        <f>K41*BJ709</f>
        <v>43545</v>
      </c>
      <c r="BD709" s="59"/>
      <c r="BE709" s="59"/>
      <c r="BF709" s="59">
        <f t="shared" si="178"/>
        <v>26045</v>
      </c>
      <c r="BG709" s="60">
        <f>(AY709=AY2099)*AX709</f>
        <v>0</v>
      </c>
      <c r="BH709" s="60">
        <f>(AY709=AY2101)*AX709</f>
        <v>0</v>
      </c>
      <c r="BI709" s="89">
        <v>350</v>
      </c>
      <c r="BJ709" s="89">
        <v>290.3</v>
      </c>
      <c r="BK709" s="59">
        <f t="shared" si="179"/>
        <v>348954.93795999995</v>
      </c>
      <c r="BL709" s="60">
        <f>(BK709=BK2101)*AX709</f>
        <v>0</v>
      </c>
      <c r="BM709" s="85">
        <f>(BK709=BK2101)*AY709</f>
        <v>0</v>
      </c>
      <c r="BN709" s="85">
        <f t="shared" si="180"/>
        <v>0</v>
      </c>
      <c r="BO709" s="85">
        <f t="shared" si="181"/>
        <v>0</v>
      </c>
      <c r="BP709" s="60">
        <f>(BK709=BK2099)*AX709</f>
        <v>0</v>
      </c>
      <c r="BQ709" s="64">
        <f>(BK709=BK2099)*AY709</f>
        <v>0</v>
      </c>
      <c r="BR709" s="85">
        <f t="shared" si="170"/>
        <v>0</v>
      </c>
      <c r="BS709" s="85">
        <f t="shared" si="171"/>
        <v>0</v>
      </c>
      <c r="BT709" s="59">
        <f>(J19-BI709)*J10</f>
        <v>-170000.00594</v>
      </c>
      <c r="BU709" s="59">
        <f>(J21-BJ709)*J12</f>
        <v>518954.94389999995</v>
      </c>
      <c r="BV709" s="66"/>
      <c r="BW709" s="66"/>
      <c r="BX709" s="67"/>
      <c r="BY709" s="67"/>
      <c r="BZ709" s="67"/>
      <c r="CE709" s="92"/>
      <c r="CF709" s="76"/>
      <c r="CH709" s="67"/>
      <c r="CI709" s="67"/>
      <c r="CJ709" s="67"/>
      <c r="CK709" s="67"/>
      <c r="CL709" s="1"/>
      <c r="CM709" s="1"/>
      <c r="CT709" s="3"/>
      <c r="CU709" s="3"/>
      <c r="CV709" s="3"/>
      <c r="CW709" s="3"/>
      <c r="CX709" s="3"/>
      <c r="CY709" s="3"/>
      <c r="CZ709" s="3"/>
      <c r="DA709" s="3"/>
      <c r="DB709" s="3"/>
      <c r="DC709" s="3"/>
      <c r="DD709" s="3"/>
      <c r="DE709" s="3"/>
      <c r="DF709" s="3"/>
      <c r="DG709" s="3"/>
      <c r="DH709" s="3"/>
      <c r="DI709" s="3"/>
      <c r="DJ709" s="3"/>
      <c r="DK709" s="3"/>
      <c r="DL709" s="3"/>
      <c r="DM709" s="3"/>
      <c r="DN709" s="3"/>
      <c r="DO709" s="3"/>
      <c r="DP709" s="3"/>
      <c r="DQ709" s="3"/>
      <c r="DR709" s="3"/>
      <c r="DS709" s="3"/>
    </row>
    <row r="710" spans="2:123" ht="21" customHeight="1" x14ac:dyDescent="0.25">
      <c r="B710" s="21">
        <f t="shared" si="172"/>
        <v>36143</v>
      </c>
      <c r="C710" s="22">
        <f t="shared" si="173"/>
        <v>1.2084487534626038</v>
      </c>
      <c r="D710" s="23">
        <f t="shared" si="174"/>
        <v>349</v>
      </c>
      <c r="E710" s="23">
        <f t="shared" si="175"/>
        <v>288.8</v>
      </c>
      <c r="F710" s="127">
        <f t="shared" si="176"/>
        <v>17450</v>
      </c>
      <c r="G710" s="127">
        <f t="shared" si="177"/>
        <v>43320</v>
      </c>
      <c r="H710" s="6"/>
      <c r="I710" s="3"/>
      <c r="J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T710" s="89"/>
      <c r="AU710" s="89"/>
      <c r="AX710" s="125">
        <v>36143</v>
      </c>
      <c r="AY710" s="59">
        <f t="shared" si="167"/>
        <v>1.2084487534626038</v>
      </c>
      <c r="AZ710" s="59">
        <f>BI710*K36</f>
        <v>17450</v>
      </c>
      <c r="BA710" s="59"/>
      <c r="BB710" s="59"/>
      <c r="BC710" s="59">
        <f>K41*BJ710</f>
        <v>43320</v>
      </c>
      <c r="BD710" s="59"/>
      <c r="BE710" s="59"/>
      <c r="BF710" s="59">
        <f t="shared" si="178"/>
        <v>25870</v>
      </c>
      <c r="BG710" s="60">
        <f>(AY710=AY2099)*AX710</f>
        <v>0</v>
      </c>
      <c r="BH710" s="60">
        <f>(AY710=AY2101)*AX710</f>
        <v>0</v>
      </c>
      <c r="BI710" s="89">
        <v>349</v>
      </c>
      <c r="BJ710" s="89">
        <v>288.8</v>
      </c>
      <c r="BK710" s="59">
        <f t="shared" si="179"/>
        <v>349129.93795999995</v>
      </c>
      <c r="BL710" s="60">
        <f>(BK710=BK2101)*AX710</f>
        <v>0</v>
      </c>
      <c r="BM710" s="85">
        <f>(BK710=BK2101)*AY710</f>
        <v>0</v>
      </c>
      <c r="BN710" s="85">
        <f t="shared" si="180"/>
        <v>0</v>
      </c>
      <c r="BO710" s="85">
        <f t="shared" si="181"/>
        <v>0</v>
      </c>
      <c r="BP710" s="60">
        <f>(BK710=BK2099)*AX710</f>
        <v>0</v>
      </c>
      <c r="BQ710" s="64">
        <f>(BK710=BK2099)*AY710</f>
        <v>0</v>
      </c>
      <c r="BR710" s="85">
        <f t="shared" si="170"/>
        <v>0</v>
      </c>
      <c r="BS710" s="85">
        <f t="shared" si="171"/>
        <v>0</v>
      </c>
      <c r="BT710" s="59">
        <f>(J19-BI710)*J10</f>
        <v>-170050.00594</v>
      </c>
      <c r="BU710" s="59">
        <f>(J21-BJ710)*J12</f>
        <v>519179.94389999995</v>
      </c>
      <c r="BV710" s="66"/>
      <c r="BW710" s="66"/>
      <c r="BX710" s="67"/>
      <c r="BY710" s="67"/>
      <c r="BZ710" s="67"/>
      <c r="CE710" s="92"/>
      <c r="CF710" s="76"/>
      <c r="CH710" s="67"/>
      <c r="CI710" s="67"/>
      <c r="CJ710" s="67"/>
      <c r="CK710" s="67"/>
      <c r="CL710" s="1"/>
      <c r="CM710" s="1"/>
      <c r="CT710" s="3"/>
      <c r="CU710" s="3"/>
      <c r="CV710" s="3"/>
      <c r="CW710" s="3"/>
      <c r="CX710" s="3"/>
      <c r="CY710" s="3"/>
      <c r="CZ710" s="3"/>
      <c r="DA710" s="3"/>
      <c r="DB710" s="3"/>
      <c r="DC710" s="3"/>
      <c r="DD710" s="3"/>
      <c r="DE710" s="3"/>
      <c r="DF710" s="3"/>
      <c r="DG710" s="3"/>
      <c r="DH710" s="3"/>
      <c r="DI710" s="3"/>
      <c r="DJ710" s="3"/>
      <c r="DK710" s="3"/>
      <c r="DL710" s="3"/>
      <c r="DM710" s="3"/>
      <c r="DN710" s="3"/>
      <c r="DO710" s="3"/>
      <c r="DP710" s="3"/>
      <c r="DQ710" s="3"/>
      <c r="DR710" s="3"/>
      <c r="DS710" s="3"/>
    </row>
    <row r="711" spans="2:123" ht="21" customHeight="1" x14ac:dyDescent="0.25">
      <c r="B711" s="21">
        <f t="shared" si="172"/>
        <v>36150</v>
      </c>
      <c r="C711" s="22">
        <f t="shared" si="173"/>
        <v>1.2041884816753927</v>
      </c>
      <c r="D711" s="23">
        <f t="shared" si="174"/>
        <v>345</v>
      </c>
      <c r="E711" s="23">
        <f t="shared" si="175"/>
        <v>286.5</v>
      </c>
      <c r="F711" s="127">
        <f t="shared" si="176"/>
        <v>17250</v>
      </c>
      <c r="G711" s="127">
        <f t="shared" si="177"/>
        <v>42975</v>
      </c>
      <c r="H711" s="6"/>
      <c r="I711" s="3"/>
      <c r="J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T711" s="89"/>
      <c r="AU711" s="89"/>
      <c r="AX711" s="125">
        <v>36150</v>
      </c>
      <c r="AY711" s="59">
        <f t="shared" si="167"/>
        <v>1.2041884816753927</v>
      </c>
      <c r="AZ711" s="59">
        <f>BI711*K36</f>
        <v>17250</v>
      </c>
      <c r="BA711" s="59"/>
      <c r="BB711" s="59"/>
      <c r="BC711" s="59">
        <f>K41*BJ711</f>
        <v>42975</v>
      </c>
      <c r="BD711" s="59"/>
      <c r="BE711" s="59"/>
      <c r="BF711" s="59">
        <f t="shared" si="178"/>
        <v>25725</v>
      </c>
      <c r="BG711" s="60">
        <f>(AY711=AY2099)*AX711</f>
        <v>0</v>
      </c>
      <c r="BH711" s="60">
        <f>(AY711=AY2101)*AX711</f>
        <v>0</v>
      </c>
      <c r="BI711" s="89">
        <v>345</v>
      </c>
      <c r="BJ711" s="89">
        <v>286.5</v>
      </c>
      <c r="BK711" s="59">
        <f t="shared" si="179"/>
        <v>349274.93795999995</v>
      </c>
      <c r="BL711" s="60">
        <f>(BK711=BK2101)*AX711</f>
        <v>0</v>
      </c>
      <c r="BM711" s="85">
        <f>(BK711=BK2101)*AY711</f>
        <v>0</v>
      </c>
      <c r="BN711" s="85">
        <f t="shared" si="180"/>
        <v>0</v>
      </c>
      <c r="BO711" s="85">
        <f t="shared" si="181"/>
        <v>0</v>
      </c>
      <c r="BP711" s="60">
        <f>(BK711=BK2099)*AX711</f>
        <v>0</v>
      </c>
      <c r="BQ711" s="64">
        <f>(BK711=BK2099)*AY711</f>
        <v>0</v>
      </c>
      <c r="BR711" s="85">
        <f t="shared" si="170"/>
        <v>0</v>
      </c>
      <c r="BS711" s="85">
        <f t="shared" si="171"/>
        <v>0</v>
      </c>
      <c r="BT711" s="59">
        <f>(J19-BI711)*J10</f>
        <v>-170250.00594</v>
      </c>
      <c r="BU711" s="59">
        <f>(J21-BJ711)*J12</f>
        <v>519524.94389999995</v>
      </c>
      <c r="BV711" s="66"/>
      <c r="BW711" s="66"/>
      <c r="BX711" s="67"/>
      <c r="BY711" s="67"/>
      <c r="BZ711" s="67"/>
      <c r="CE711" s="92"/>
      <c r="CF711" s="76"/>
      <c r="CH711" s="67"/>
      <c r="CI711" s="67"/>
      <c r="CJ711" s="67"/>
      <c r="CK711" s="67"/>
      <c r="CL711" s="1"/>
      <c r="CM711" s="1"/>
      <c r="CT711" s="3"/>
      <c r="CU711" s="3"/>
      <c r="CV711" s="3"/>
      <c r="CW711" s="3"/>
      <c r="CX711" s="3"/>
      <c r="CY711" s="3"/>
      <c r="CZ711" s="3"/>
      <c r="DA711" s="3"/>
      <c r="DB711" s="3"/>
      <c r="DC711" s="3"/>
      <c r="DD711" s="3"/>
      <c r="DE711" s="3"/>
      <c r="DF711" s="3"/>
      <c r="DG711" s="3"/>
      <c r="DH711" s="3"/>
      <c r="DI711" s="3"/>
      <c r="DJ711" s="3"/>
      <c r="DK711" s="3"/>
      <c r="DL711" s="3"/>
      <c r="DM711" s="3"/>
      <c r="DN711" s="3"/>
      <c r="DO711" s="3"/>
      <c r="DP711" s="3"/>
      <c r="DQ711" s="3"/>
      <c r="DR711" s="3"/>
      <c r="DS711" s="3"/>
    </row>
    <row r="712" spans="2:123" ht="21" customHeight="1" x14ac:dyDescent="0.25">
      <c r="B712" s="21">
        <f t="shared" si="172"/>
        <v>36157</v>
      </c>
      <c r="C712" s="22">
        <f t="shared" si="173"/>
        <v>1.2508680555555556</v>
      </c>
      <c r="D712" s="23">
        <f t="shared" si="174"/>
        <v>360.25</v>
      </c>
      <c r="E712" s="23">
        <f t="shared" si="175"/>
        <v>288</v>
      </c>
      <c r="F712" s="127">
        <f t="shared" si="176"/>
        <v>18012.5</v>
      </c>
      <c r="G712" s="127">
        <f t="shared" si="177"/>
        <v>43200</v>
      </c>
      <c r="H712" s="6"/>
      <c r="I712" s="3"/>
      <c r="J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T712" s="89"/>
      <c r="AU712" s="89"/>
      <c r="AX712" s="125">
        <v>36157</v>
      </c>
      <c r="AY712" s="59">
        <f t="shared" si="167"/>
        <v>1.2508680555555556</v>
      </c>
      <c r="AZ712" s="59">
        <f>BI712*K36</f>
        <v>18012.5</v>
      </c>
      <c r="BA712" s="59"/>
      <c r="BB712" s="59"/>
      <c r="BC712" s="59">
        <f>K41*BJ712</f>
        <v>43200</v>
      </c>
      <c r="BD712" s="59"/>
      <c r="BE712" s="59"/>
      <c r="BF712" s="59">
        <f t="shared" si="178"/>
        <v>25187.5</v>
      </c>
      <c r="BG712" s="60">
        <f>(AY712=AY2099)*AX712</f>
        <v>0</v>
      </c>
      <c r="BH712" s="60">
        <f>(AY712=AY2101)*AX712</f>
        <v>0</v>
      </c>
      <c r="BI712" s="89">
        <v>360.25</v>
      </c>
      <c r="BJ712" s="89">
        <v>288</v>
      </c>
      <c r="BK712" s="59">
        <f t="shared" si="179"/>
        <v>349812.43795999995</v>
      </c>
      <c r="BL712" s="60">
        <f>(BK712=BK2101)*AX712</f>
        <v>0</v>
      </c>
      <c r="BM712" s="85">
        <f>(BK712=BK2101)*AY712</f>
        <v>0</v>
      </c>
      <c r="BN712" s="85">
        <f t="shared" si="180"/>
        <v>0</v>
      </c>
      <c r="BO712" s="85">
        <f t="shared" si="181"/>
        <v>0</v>
      </c>
      <c r="BP712" s="60">
        <f>(BK712=BK2099)*AX712</f>
        <v>0</v>
      </c>
      <c r="BQ712" s="64">
        <f>(BK712=BK2099)*AY712</f>
        <v>0</v>
      </c>
      <c r="BR712" s="85">
        <f t="shared" si="170"/>
        <v>0</v>
      </c>
      <c r="BS712" s="85">
        <f t="shared" si="171"/>
        <v>0</v>
      </c>
      <c r="BT712" s="59">
        <f>(J19-BI712)*J10</f>
        <v>-169487.50594</v>
      </c>
      <c r="BU712" s="59">
        <f>(J21-BJ712)*J12</f>
        <v>519299.94389999995</v>
      </c>
      <c r="BV712" s="66"/>
      <c r="BW712" s="66"/>
      <c r="BX712" s="67"/>
      <c r="BY712" s="67"/>
      <c r="BZ712" s="67"/>
      <c r="CE712" s="92"/>
      <c r="CF712" s="76"/>
      <c r="CH712" s="67"/>
      <c r="CI712" s="67"/>
      <c r="CJ712" s="67"/>
      <c r="CK712" s="67"/>
      <c r="CL712" s="1"/>
      <c r="CM712" s="1"/>
      <c r="CT712" s="3"/>
      <c r="CU712" s="3"/>
      <c r="CV712" s="3"/>
      <c r="CW712" s="3"/>
      <c r="CX712" s="3"/>
      <c r="CY712" s="3"/>
      <c r="CZ712" s="3"/>
      <c r="DA712" s="3"/>
      <c r="DB712" s="3"/>
      <c r="DC712" s="3"/>
      <c r="DD712" s="3"/>
      <c r="DE712" s="3"/>
      <c r="DF712" s="3"/>
      <c r="DG712" s="3"/>
      <c r="DH712" s="3"/>
      <c r="DI712" s="3"/>
      <c r="DJ712" s="3"/>
      <c r="DK712" s="3"/>
      <c r="DL712" s="3"/>
      <c r="DM712" s="3"/>
      <c r="DN712" s="3"/>
      <c r="DO712" s="3"/>
      <c r="DP712" s="3"/>
      <c r="DQ712" s="3"/>
      <c r="DR712" s="3"/>
      <c r="DS712" s="3"/>
    </row>
    <row r="713" spans="2:123" ht="21" customHeight="1" x14ac:dyDescent="0.25">
      <c r="B713" s="21">
        <f t="shared" si="172"/>
        <v>36164</v>
      </c>
      <c r="C713" s="22">
        <f t="shared" si="173"/>
        <v>1.2272883099074392</v>
      </c>
      <c r="D713" s="23">
        <f t="shared" si="174"/>
        <v>358</v>
      </c>
      <c r="E713" s="23">
        <f t="shared" si="175"/>
        <v>291.7</v>
      </c>
      <c r="F713" s="127">
        <f t="shared" si="176"/>
        <v>17900</v>
      </c>
      <c r="G713" s="127">
        <f t="shared" si="177"/>
        <v>43755</v>
      </c>
      <c r="H713" s="6"/>
      <c r="I713" s="3"/>
      <c r="J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T713" s="89"/>
      <c r="AU713" s="89"/>
      <c r="AX713" s="125">
        <v>36164</v>
      </c>
      <c r="AY713" s="59">
        <f t="shared" si="167"/>
        <v>1.2272883099074392</v>
      </c>
      <c r="AZ713" s="59">
        <f>BI713*K36</f>
        <v>17900</v>
      </c>
      <c r="BA713" s="59"/>
      <c r="BB713" s="59"/>
      <c r="BC713" s="59">
        <f>K41*BJ713</f>
        <v>43755</v>
      </c>
      <c r="BD713" s="59"/>
      <c r="BE713" s="59"/>
      <c r="BF713" s="59">
        <f t="shared" si="178"/>
        <v>25855</v>
      </c>
      <c r="BG713" s="60">
        <f>(AY713=AY2099)*AX713</f>
        <v>0</v>
      </c>
      <c r="BH713" s="60">
        <f>(AY713=AY2101)*AX713</f>
        <v>0</v>
      </c>
      <c r="BI713" s="89">
        <v>358</v>
      </c>
      <c r="BJ713" s="89">
        <v>291.7</v>
      </c>
      <c r="BK713" s="59">
        <f t="shared" si="179"/>
        <v>349144.93796000001</v>
      </c>
      <c r="BL713" s="60">
        <f>(BK713=BK2101)*AX713</f>
        <v>0</v>
      </c>
      <c r="BM713" s="85">
        <f>(BK713=BK2101)*AY713</f>
        <v>0</v>
      </c>
      <c r="BN713" s="85">
        <f t="shared" si="180"/>
        <v>0</v>
      </c>
      <c r="BO713" s="85">
        <f t="shared" si="181"/>
        <v>0</v>
      </c>
      <c r="BP713" s="60">
        <f>(BK713=BK2099)*AX713</f>
        <v>0</v>
      </c>
      <c r="BQ713" s="64">
        <f>(BK713=BK2099)*AY713</f>
        <v>0</v>
      </c>
      <c r="BR713" s="85">
        <f t="shared" si="170"/>
        <v>0</v>
      </c>
      <c r="BS713" s="85">
        <f t="shared" si="171"/>
        <v>0</v>
      </c>
      <c r="BT713" s="59">
        <f>(J19-BI713)*J10</f>
        <v>-169600.00594</v>
      </c>
      <c r="BU713" s="59">
        <f>(J21-BJ713)*J12</f>
        <v>518744.94390000001</v>
      </c>
      <c r="BV713" s="66"/>
      <c r="BW713" s="66"/>
      <c r="BX713" s="67"/>
      <c r="BY713" s="67"/>
      <c r="BZ713" s="67"/>
      <c r="CE713" s="92"/>
      <c r="CF713" s="76"/>
      <c r="CH713" s="67"/>
      <c r="CI713" s="67"/>
      <c r="CJ713" s="67"/>
      <c r="CK713" s="67"/>
      <c r="CL713" s="1"/>
      <c r="CM713" s="1"/>
      <c r="CT713" s="3"/>
      <c r="CU713" s="3"/>
      <c r="CV713" s="3"/>
      <c r="CW713" s="3"/>
      <c r="CX713" s="3"/>
      <c r="CY713" s="3"/>
      <c r="CZ713" s="3"/>
      <c r="DA713" s="3"/>
      <c r="DB713" s="3"/>
      <c r="DC713" s="3"/>
      <c r="DD713" s="3"/>
      <c r="DE713" s="3"/>
      <c r="DF713" s="3"/>
      <c r="DG713" s="3"/>
      <c r="DH713" s="3"/>
      <c r="DI713" s="3"/>
      <c r="DJ713" s="3"/>
      <c r="DK713" s="3"/>
      <c r="DL713" s="3"/>
      <c r="DM713" s="3"/>
      <c r="DN713" s="3"/>
      <c r="DO713" s="3"/>
      <c r="DP713" s="3"/>
      <c r="DQ713" s="3"/>
      <c r="DR713" s="3"/>
      <c r="DS713" s="3"/>
    </row>
    <row r="714" spans="2:123" ht="21" customHeight="1" x14ac:dyDescent="0.25">
      <c r="B714" s="21">
        <f t="shared" si="172"/>
        <v>36171</v>
      </c>
      <c r="C714" s="22">
        <f t="shared" si="173"/>
        <v>1.2203626220362622</v>
      </c>
      <c r="D714" s="23">
        <f t="shared" si="174"/>
        <v>350</v>
      </c>
      <c r="E714" s="23">
        <f t="shared" si="175"/>
        <v>286.8</v>
      </c>
      <c r="F714" s="127">
        <f t="shared" si="176"/>
        <v>17500</v>
      </c>
      <c r="G714" s="127">
        <f t="shared" si="177"/>
        <v>43020</v>
      </c>
      <c r="H714" s="6"/>
      <c r="I714" s="3"/>
      <c r="J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T714" s="89"/>
      <c r="AU714" s="89"/>
      <c r="AX714" s="125">
        <v>36171</v>
      </c>
      <c r="AY714" s="59">
        <f t="shared" ref="AY714:AY777" si="182">BI714/BJ714</f>
        <v>1.2203626220362622</v>
      </c>
      <c r="AZ714" s="59">
        <f>BI714*K36</f>
        <v>17500</v>
      </c>
      <c r="BA714" s="59"/>
      <c r="BB714" s="59"/>
      <c r="BC714" s="59">
        <f>K41*BJ714</f>
        <v>43020</v>
      </c>
      <c r="BD714" s="59"/>
      <c r="BE714" s="59"/>
      <c r="BF714" s="59">
        <f t="shared" si="178"/>
        <v>25520</v>
      </c>
      <c r="BG714" s="60">
        <f>(AY714=AY2099)*AX714</f>
        <v>0</v>
      </c>
      <c r="BH714" s="60">
        <f>(AY714=AY2101)*AX714</f>
        <v>0</v>
      </c>
      <c r="BI714" s="89">
        <v>350</v>
      </c>
      <c r="BJ714" s="89">
        <v>286.8</v>
      </c>
      <c r="BK714" s="59">
        <f t="shared" si="179"/>
        <v>349479.93795999995</v>
      </c>
      <c r="BL714" s="60">
        <f>(BK714=BK2101)*AX714</f>
        <v>0</v>
      </c>
      <c r="BM714" s="85">
        <f>(BK714=BK2101)*AY714</f>
        <v>0</v>
      </c>
      <c r="BN714" s="85">
        <f t="shared" si="180"/>
        <v>0</v>
      </c>
      <c r="BO714" s="85">
        <f t="shared" si="181"/>
        <v>0</v>
      </c>
      <c r="BP714" s="60">
        <f>(BK714=BK2099)*AX714</f>
        <v>0</v>
      </c>
      <c r="BQ714" s="64">
        <f>(BK714=BK2099)*AY714</f>
        <v>0</v>
      </c>
      <c r="BR714" s="85">
        <f t="shared" si="170"/>
        <v>0</v>
      </c>
      <c r="BS714" s="85">
        <f t="shared" si="171"/>
        <v>0</v>
      </c>
      <c r="BT714" s="59">
        <f>(J19-BI714)*J10</f>
        <v>-170000.00594</v>
      </c>
      <c r="BU714" s="59">
        <f>(J21-BJ714)*J12</f>
        <v>519479.94389999995</v>
      </c>
      <c r="BV714" s="66"/>
      <c r="BW714" s="66"/>
      <c r="BX714" s="67"/>
      <c r="BY714" s="67"/>
      <c r="BZ714" s="67"/>
      <c r="CE714" s="92"/>
      <c r="CF714" s="76"/>
      <c r="CH714" s="67"/>
      <c r="CI714" s="67"/>
      <c r="CJ714" s="67"/>
      <c r="CK714" s="67"/>
      <c r="CL714" s="1"/>
      <c r="CM714" s="1"/>
      <c r="CT714" s="3"/>
      <c r="CU714" s="3"/>
      <c r="CV714" s="3"/>
      <c r="CW714" s="3"/>
      <c r="CX714" s="3"/>
      <c r="CY714" s="3"/>
      <c r="CZ714" s="3"/>
      <c r="DA714" s="3"/>
      <c r="DB714" s="3"/>
      <c r="DC714" s="3"/>
      <c r="DD714" s="3"/>
      <c r="DE714" s="3"/>
      <c r="DF714" s="3"/>
      <c r="DG714" s="3"/>
      <c r="DH714" s="3"/>
      <c r="DI714" s="3"/>
      <c r="DJ714" s="3"/>
      <c r="DK714" s="3"/>
      <c r="DL714" s="3"/>
      <c r="DM714" s="3"/>
      <c r="DN714" s="3"/>
      <c r="DO714" s="3"/>
      <c r="DP714" s="3"/>
      <c r="DQ714" s="3"/>
      <c r="DR714" s="3"/>
      <c r="DS714" s="3"/>
    </row>
    <row r="715" spans="2:123" ht="21" customHeight="1" x14ac:dyDescent="0.25">
      <c r="B715" s="21">
        <f t="shared" si="172"/>
        <v>36178</v>
      </c>
      <c r="C715" s="22">
        <f t="shared" si="173"/>
        <v>1.2268599371288857</v>
      </c>
      <c r="D715" s="23">
        <f t="shared" si="174"/>
        <v>351.25</v>
      </c>
      <c r="E715" s="23">
        <f t="shared" si="175"/>
        <v>286.3</v>
      </c>
      <c r="F715" s="127">
        <f t="shared" si="176"/>
        <v>17562.5</v>
      </c>
      <c r="G715" s="127">
        <f t="shared" si="177"/>
        <v>42945</v>
      </c>
      <c r="H715" s="6"/>
      <c r="I715" s="3"/>
      <c r="J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T715" s="89"/>
      <c r="AU715" s="89"/>
      <c r="AX715" s="125">
        <v>36178</v>
      </c>
      <c r="AY715" s="59">
        <f t="shared" si="182"/>
        <v>1.2268599371288857</v>
      </c>
      <c r="AZ715" s="59">
        <f>BI715*K36</f>
        <v>17562.5</v>
      </c>
      <c r="BA715" s="59"/>
      <c r="BB715" s="59"/>
      <c r="BC715" s="59">
        <f>K41*BJ715</f>
        <v>42945</v>
      </c>
      <c r="BD715" s="59"/>
      <c r="BE715" s="59"/>
      <c r="BF715" s="59">
        <f t="shared" si="178"/>
        <v>25382.5</v>
      </c>
      <c r="BG715" s="60">
        <f>(AY715=AY2099)*AX715</f>
        <v>0</v>
      </c>
      <c r="BH715" s="60">
        <f>(AY715=AY2101)*AX715</f>
        <v>0</v>
      </c>
      <c r="BI715" s="89">
        <v>351.25</v>
      </c>
      <c r="BJ715" s="89">
        <v>286.3</v>
      </c>
      <c r="BK715" s="59">
        <f t="shared" si="179"/>
        <v>349617.43795999995</v>
      </c>
      <c r="BL715" s="60">
        <f>(BK715=BK2101)*AX715</f>
        <v>0</v>
      </c>
      <c r="BM715" s="85">
        <f>(BK715=BK2101)*AY715</f>
        <v>0</v>
      </c>
      <c r="BN715" s="85">
        <f t="shared" si="180"/>
        <v>0</v>
      </c>
      <c r="BO715" s="85">
        <f t="shared" si="181"/>
        <v>0</v>
      </c>
      <c r="BP715" s="60">
        <f>(BK715=BK2099)*AX715</f>
        <v>0</v>
      </c>
      <c r="BQ715" s="64">
        <f>(BK715=BK2099)*AY715</f>
        <v>0</v>
      </c>
      <c r="BR715" s="85">
        <f t="shared" si="170"/>
        <v>0</v>
      </c>
      <c r="BS715" s="85">
        <f t="shared" si="171"/>
        <v>0</v>
      </c>
      <c r="BT715" s="59">
        <f>(J19-BI715)*J10</f>
        <v>-169937.50594</v>
      </c>
      <c r="BU715" s="59">
        <f>(J21-BJ715)*J12</f>
        <v>519554.94389999995</v>
      </c>
      <c r="BV715" s="66"/>
      <c r="BW715" s="66"/>
      <c r="BX715" s="67"/>
      <c r="BY715" s="67"/>
      <c r="BZ715" s="67"/>
      <c r="CE715" s="92"/>
      <c r="CF715" s="76"/>
      <c r="CH715" s="67"/>
      <c r="CI715" s="67"/>
      <c r="CJ715" s="67"/>
      <c r="CK715" s="67"/>
      <c r="CL715" s="1"/>
      <c r="CM715" s="1"/>
      <c r="CT715" s="3"/>
      <c r="CU715" s="3"/>
      <c r="CV715" s="3"/>
      <c r="CW715" s="3"/>
      <c r="CX715" s="3"/>
      <c r="CY715" s="3"/>
      <c r="CZ715" s="3"/>
      <c r="DA715" s="3"/>
      <c r="DB715" s="3"/>
      <c r="DC715" s="3"/>
      <c r="DD715" s="3"/>
      <c r="DE715" s="3"/>
      <c r="DF715" s="3"/>
      <c r="DG715" s="3"/>
      <c r="DH715" s="3"/>
      <c r="DI715" s="3"/>
      <c r="DJ715" s="3"/>
      <c r="DK715" s="3"/>
      <c r="DL715" s="3"/>
      <c r="DM715" s="3"/>
      <c r="DN715" s="3"/>
      <c r="DO715" s="3"/>
      <c r="DP715" s="3"/>
      <c r="DQ715" s="3"/>
      <c r="DR715" s="3"/>
      <c r="DS715" s="3"/>
    </row>
    <row r="716" spans="2:123" ht="21" customHeight="1" x14ac:dyDescent="0.25">
      <c r="B716" s="21">
        <f t="shared" si="172"/>
        <v>36185</v>
      </c>
      <c r="C716" s="22">
        <f t="shared" si="173"/>
        <v>1.2045454545454546</v>
      </c>
      <c r="D716" s="23">
        <f t="shared" si="174"/>
        <v>344.5</v>
      </c>
      <c r="E716" s="23">
        <f t="shared" si="175"/>
        <v>286</v>
      </c>
      <c r="F716" s="127">
        <f t="shared" si="176"/>
        <v>17225</v>
      </c>
      <c r="G716" s="127">
        <f t="shared" si="177"/>
        <v>42900</v>
      </c>
      <c r="H716" s="6"/>
      <c r="I716" s="3"/>
      <c r="J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T716" s="89"/>
      <c r="AU716" s="89"/>
      <c r="AX716" s="125">
        <v>36185</v>
      </c>
      <c r="AY716" s="59">
        <f t="shared" si="182"/>
        <v>1.2045454545454546</v>
      </c>
      <c r="AZ716" s="59">
        <f>BI716*K36</f>
        <v>17225</v>
      </c>
      <c r="BA716" s="59"/>
      <c r="BB716" s="59"/>
      <c r="BC716" s="59">
        <f>K41*BJ716</f>
        <v>42900</v>
      </c>
      <c r="BD716" s="59"/>
      <c r="BE716" s="59"/>
      <c r="BF716" s="59">
        <f t="shared" si="178"/>
        <v>25675</v>
      </c>
      <c r="BG716" s="60">
        <f>(AY716=AY2099)*AX716</f>
        <v>0</v>
      </c>
      <c r="BH716" s="60">
        <f>(AY716=AY2101)*AX716</f>
        <v>0</v>
      </c>
      <c r="BI716" s="89">
        <v>344.5</v>
      </c>
      <c r="BJ716" s="89">
        <v>286</v>
      </c>
      <c r="BK716" s="59">
        <f t="shared" si="179"/>
        <v>349324.93795999995</v>
      </c>
      <c r="BL716" s="60">
        <f>(BK716=BK2101)*AX716</f>
        <v>0</v>
      </c>
      <c r="BM716" s="85">
        <f>(BK716=BK2101)*AY716</f>
        <v>0</v>
      </c>
      <c r="BN716" s="85">
        <f t="shared" si="180"/>
        <v>0</v>
      </c>
      <c r="BO716" s="85">
        <f t="shared" si="181"/>
        <v>0</v>
      </c>
      <c r="BP716" s="60">
        <f>(BK716=BK2099)*AX716</f>
        <v>0</v>
      </c>
      <c r="BQ716" s="64">
        <f>(BK716=BK2099)*AY716</f>
        <v>0</v>
      </c>
      <c r="BR716" s="85">
        <f t="shared" si="170"/>
        <v>0</v>
      </c>
      <c r="BS716" s="85">
        <f t="shared" si="171"/>
        <v>0</v>
      </c>
      <c r="BT716" s="59">
        <f>(J19-BI716)*J10</f>
        <v>-170275.00594</v>
      </c>
      <c r="BU716" s="59">
        <f>(J21-BJ716)*J12</f>
        <v>519599.94389999995</v>
      </c>
      <c r="BV716" s="66"/>
      <c r="BW716" s="66"/>
      <c r="BX716" s="67"/>
      <c r="BY716" s="67"/>
      <c r="BZ716" s="67"/>
      <c r="CE716" s="92"/>
      <c r="CF716" s="76"/>
      <c r="CH716" s="67"/>
      <c r="CI716" s="67"/>
      <c r="CJ716" s="67"/>
      <c r="CK716" s="67"/>
      <c r="CL716" s="1"/>
      <c r="CM716" s="1"/>
      <c r="CT716" s="3"/>
      <c r="CU716" s="3"/>
      <c r="CV716" s="3"/>
      <c r="CW716" s="3"/>
      <c r="CX716" s="3"/>
      <c r="CY716" s="3"/>
      <c r="CZ716" s="3"/>
      <c r="DA716" s="3"/>
      <c r="DB716" s="3"/>
      <c r="DC716" s="3"/>
      <c r="DD716" s="3"/>
      <c r="DE716" s="3"/>
      <c r="DF716" s="3"/>
      <c r="DG716" s="3"/>
      <c r="DH716" s="3"/>
      <c r="DI716" s="3"/>
      <c r="DJ716" s="3"/>
      <c r="DK716" s="3"/>
      <c r="DL716" s="3"/>
      <c r="DM716" s="3"/>
      <c r="DN716" s="3"/>
      <c r="DO716" s="3"/>
      <c r="DP716" s="3"/>
      <c r="DQ716" s="3"/>
      <c r="DR716" s="3"/>
      <c r="DS716" s="3"/>
    </row>
    <row r="717" spans="2:123" ht="21" customHeight="1" x14ac:dyDescent="0.25">
      <c r="B717" s="21">
        <f t="shared" si="172"/>
        <v>36192</v>
      </c>
      <c r="C717" s="22">
        <f t="shared" si="173"/>
        <v>1.2292243767313018</v>
      </c>
      <c r="D717" s="23">
        <f t="shared" si="174"/>
        <v>355</v>
      </c>
      <c r="E717" s="23">
        <f t="shared" si="175"/>
        <v>288.8</v>
      </c>
      <c r="F717" s="127">
        <f t="shared" si="176"/>
        <v>17750</v>
      </c>
      <c r="G717" s="127">
        <f t="shared" si="177"/>
        <v>43320</v>
      </c>
      <c r="H717" s="6"/>
      <c r="I717" s="3"/>
      <c r="J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T717" s="89"/>
      <c r="AU717" s="89"/>
      <c r="AX717" s="125">
        <v>36192</v>
      </c>
      <c r="AY717" s="59">
        <f t="shared" si="182"/>
        <v>1.2292243767313018</v>
      </c>
      <c r="AZ717" s="59">
        <f>BI717*K36</f>
        <v>17750</v>
      </c>
      <c r="BA717" s="59"/>
      <c r="BB717" s="59"/>
      <c r="BC717" s="59">
        <f>K41*BJ717</f>
        <v>43320</v>
      </c>
      <c r="BD717" s="59"/>
      <c r="BE717" s="59"/>
      <c r="BF717" s="59">
        <f t="shared" si="178"/>
        <v>25570</v>
      </c>
      <c r="BG717" s="60">
        <f>(AY717=AY2099)*AX717</f>
        <v>0</v>
      </c>
      <c r="BH717" s="60">
        <f>(AY717=AY2101)*AX717</f>
        <v>0</v>
      </c>
      <c r="BI717" s="89">
        <v>355</v>
      </c>
      <c r="BJ717" s="89">
        <v>288.8</v>
      </c>
      <c r="BK717" s="59">
        <f t="shared" si="179"/>
        <v>349429.93795999995</v>
      </c>
      <c r="BL717" s="60">
        <f>(BK717=BK2101)*AX717</f>
        <v>0</v>
      </c>
      <c r="BM717" s="85">
        <f>(BK717=BK2101)*AY717</f>
        <v>0</v>
      </c>
      <c r="BN717" s="85">
        <f t="shared" si="180"/>
        <v>0</v>
      </c>
      <c r="BO717" s="85">
        <f t="shared" si="181"/>
        <v>0</v>
      </c>
      <c r="BP717" s="60">
        <f>(BK717=BK2099)*AX717</f>
        <v>0</v>
      </c>
      <c r="BQ717" s="64">
        <f>(BK717=BK2099)*AY717</f>
        <v>0</v>
      </c>
      <c r="BR717" s="85">
        <f t="shared" si="170"/>
        <v>0</v>
      </c>
      <c r="BS717" s="85">
        <f t="shared" si="171"/>
        <v>0</v>
      </c>
      <c r="BT717" s="59">
        <f>(J19-BI717)*J10</f>
        <v>-169750.00594</v>
      </c>
      <c r="BU717" s="59">
        <f>(J21-BJ717)*J12</f>
        <v>519179.94389999995</v>
      </c>
      <c r="BV717" s="66"/>
      <c r="BW717" s="66"/>
      <c r="BX717" s="67"/>
      <c r="BY717" s="67"/>
      <c r="BZ717" s="67"/>
      <c r="CE717" s="92"/>
      <c r="CF717" s="76"/>
      <c r="CH717" s="67"/>
      <c r="CI717" s="67"/>
      <c r="CJ717" s="67"/>
      <c r="CK717" s="67"/>
      <c r="CL717" s="1"/>
      <c r="CM717" s="1"/>
      <c r="CT717" s="3"/>
      <c r="CU717" s="3"/>
      <c r="CV717" s="3"/>
      <c r="CW717" s="3"/>
      <c r="CX717" s="3"/>
      <c r="CY717" s="3"/>
      <c r="CZ717" s="3"/>
      <c r="DA717" s="3"/>
      <c r="DB717" s="3"/>
      <c r="DC717" s="3"/>
      <c r="DD717" s="3"/>
      <c r="DE717" s="3"/>
      <c r="DF717" s="3"/>
      <c r="DG717" s="3"/>
      <c r="DH717" s="3"/>
      <c r="DI717" s="3"/>
      <c r="DJ717" s="3"/>
      <c r="DK717" s="3"/>
      <c r="DL717" s="3"/>
      <c r="DM717" s="3"/>
      <c r="DN717" s="3"/>
      <c r="DO717" s="3"/>
      <c r="DP717" s="3"/>
      <c r="DQ717" s="3"/>
      <c r="DR717" s="3"/>
      <c r="DS717" s="3"/>
    </row>
    <row r="718" spans="2:123" ht="21" customHeight="1" x14ac:dyDescent="0.25">
      <c r="B718" s="21">
        <f t="shared" si="172"/>
        <v>36199</v>
      </c>
      <c r="C718" s="22">
        <f t="shared" si="173"/>
        <v>1.273764258555133</v>
      </c>
      <c r="D718" s="23">
        <f t="shared" si="174"/>
        <v>368.5</v>
      </c>
      <c r="E718" s="23">
        <f t="shared" si="175"/>
        <v>289.3</v>
      </c>
      <c r="F718" s="127">
        <f t="shared" si="176"/>
        <v>18425</v>
      </c>
      <c r="G718" s="127">
        <f t="shared" si="177"/>
        <v>43395</v>
      </c>
      <c r="H718" s="6"/>
      <c r="I718" s="3"/>
      <c r="J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T718" s="89"/>
      <c r="AU718" s="89"/>
      <c r="AX718" s="125">
        <v>36199</v>
      </c>
      <c r="AY718" s="59">
        <f t="shared" si="182"/>
        <v>1.273764258555133</v>
      </c>
      <c r="AZ718" s="59">
        <f>BI718*K36</f>
        <v>18425</v>
      </c>
      <c r="BA718" s="59"/>
      <c r="BB718" s="59"/>
      <c r="BC718" s="59">
        <f>K41*BJ718</f>
        <v>43395</v>
      </c>
      <c r="BD718" s="59"/>
      <c r="BE718" s="59"/>
      <c r="BF718" s="59">
        <f t="shared" si="178"/>
        <v>24970</v>
      </c>
      <c r="BG718" s="60">
        <f>(AY718=AY2099)*AX718</f>
        <v>0</v>
      </c>
      <c r="BH718" s="60">
        <f>(AY718=AY2101)*AX718</f>
        <v>0</v>
      </c>
      <c r="BI718" s="89">
        <v>368.5</v>
      </c>
      <c r="BJ718" s="89">
        <v>289.3</v>
      </c>
      <c r="BK718" s="59">
        <f t="shared" si="179"/>
        <v>350029.93795999995</v>
      </c>
      <c r="BL718" s="60">
        <f>(BK718=BK2101)*AX718</f>
        <v>0</v>
      </c>
      <c r="BM718" s="85">
        <f>(BK718=BK2101)*AY718</f>
        <v>0</v>
      </c>
      <c r="BN718" s="85">
        <f t="shared" si="180"/>
        <v>0</v>
      </c>
      <c r="BO718" s="85">
        <f t="shared" si="181"/>
        <v>0</v>
      </c>
      <c r="BP718" s="60">
        <f>(BK718=BK2099)*AX718</f>
        <v>0</v>
      </c>
      <c r="BQ718" s="64">
        <f>(BK718=BK2099)*AY718</f>
        <v>0</v>
      </c>
      <c r="BR718" s="85">
        <f t="shared" si="170"/>
        <v>0</v>
      </c>
      <c r="BS718" s="85">
        <f t="shared" si="171"/>
        <v>0</v>
      </c>
      <c r="BT718" s="59">
        <f>(J19-BI718)*J10</f>
        <v>-169075.00594</v>
      </c>
      <c r="BU718" s="59">
        <f>(J21-BJ718)*J12</f>
        <v>519104.94389999995</v>
      </c>
      <c r="BV718" s="66"/>
      <c r="BW718" s="66"/>
      <c r="BX718" s="67"/>
      <c r="BY718" s="67"/>
      <c r="BZ718" s="67"/>
      <c r="CE718" s="92"/>
      <c r="CF718" s="76"/>
      <c r="CH718" s="67"/>
      <c r="CI718" s="67"/>
      <c r="CJ718" s="67"/>
      <c r="CK718" s="67"/>
      <c r="CL718" s="1"/>
      <c r="CM718" s="1"/>
      <c r="CT718" s="3"/>
      <c r="CU718" s="3"/>
      <c r="CV718" s="3"/>
      <c r="CW718" s="3"/>
      <c r="CX718" s="3"/>
      <c r="CY718" s="3"/>
      <c r="CZ718" s="3"/>
      <c r="DA718" s="3"/>
      <c r="DB718" s="3"/>
      <c r="DC718" s="3"/>
      <c r="DD718" s="3"/>
      <c r="DE718" s="3"/>
      <c r="DF718" s="3"/>
      <c r="DG718" s="3"/>
      <c r="DH718" s="3"/>
      <c r="DI718" s="3"/>
      <c r="DJ718" s="3"/>
      <c r="DK718" s="3"/>
      <c r="DL718" s="3"/>
      <c r="DM718" s="3"/>
      <c r="DN718" s="3"/>
      <c r="DO718" s="3"/>
      <c r="DP718" s="3"/>
      <c r="DQ718" s="3"/>
      <c r="DR718" s="3"/>
      <c r="DS718" s="3"/>
    </row>
    <row r="719" spans="2:123" ht="21" customHeight="1" x14ac:dyDescent="0.25">
      <c r="B719" s="21">
        <f t="shared" si="172"/>
        <v>36206</v>
      </c>
      <c r="C719" s="22">
        <f t="shared" si="173"/>
        <v>1.3094824591872178</v>
      </c>
      <c r="D719" s="23">
        <f t="shared" si="174"/>
        <v>377</v>
      </c>
      <c r="E719" s="23">
        <f t="shared" si="175"/>
        <v>287.89999999999998</v>
      </c>
      <c r="F719" s="127">
        <f t="shared" si="176"/>
        <v>18850</v>
      </c>
      <c r="G719" s="127">
        <f t="shared" si="177"/>
        <v>43185</v>
      </c>
      <c r="H719" s="6"/>
      <c r="I719" s="3"/>
      <c r="J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T719" s="89"/>
      <c r="AU719" s="89"/>
      <c r="AX719" s="125">
        <v>36206</v>
      </c>
      <c r="AY719" s="59">
        <f t="shared" si="182"/>
        <v>1.3094824591872178</v>
      </c>
      <c r="AZ719" s="59">
        <f>BI719*K36</f>
        <v>18850</v>
      </c>
      <c r="BA719" s="59"/>
      <c r="BB719" s="59"/>
      <c r="BC719" s="59">
        <f>K41*BJ719</f>
        <v>43185</v>
      </c>
      <c r="BD719" s="59"/>
      <c r="BE719" s="59"/>
      <c r="BF719" s="59">
        <f t="shared" si="178"/>
        <v>24335</v>
      </c>
      <c r="BG719" s="60">
        <f>(AY719=AY2099)*AX719</f>
        <v>0</v>
      </c>
      <c r="BH719" s="60">
        <f>(AY719=AY2101)*AX719</f>
        <v>0</v>
      </c>
      <c r="BI719" s="89">
        <v>377</v>
      </c>
      <c r="BJ719" s="89">
        <v>287.89999999999998</v>
      </c>
      <c r="BK719" s="59">
        <f t="shared" si="179"/>
        <v>350664.93795999995</v>
      </c>
      <c r="BL719" s="60">
        <f>(BK719=BK2101)*AX719</f>
        <v>0</v>
      </c>
      <c r="BM719" s="85">
        <f>(BK719=BK2101)*AY719</f>
        <v>0</v>
      </c>
      <c r="BN719" s="85">
        <f t="shared" si="180"/>
        <v>0</v>
      </c>
      <c r="BO719" s="85">
        <f t="shared" si="181"/>
        <v>0</v>
      </c>
      <c r="BP719" s="60">
        <f>(BK719=BK2099)*AX719</f>
        <v>0</v>
      </c>
      <c r="BQ719" s="64">
        <f>(BK719=BK2099)*AY719</f>
        <v>0</v>
      </c>
      <c r="BR719" s="85">
        <f t="shared" si="170"/>
        <v>0</v>
      </c>
      <c r="BS719" s="85">
        <f t="shared" si="171"/>
        <v>0</v>
      </c>
      <c r="BT719" s="59">
        <f>(J19-BI719)*J10</f>
        <v>-168650.00594</v>
      </c>
      <c r="BU719" s="59">
        <f>(J21-BJ719)*J12</f>
        <v>519314.94389999995</v>
      </c>
      <c r="BV719" s="66"/>
      <c r="BW719" s="66"/>
      <c r="BX719" s="67"/>
      <c r="BY719" s="67"/>
      <c r="BZ719" s="67"/>
      <c r="CE719" s="92"/>
      <c r="CF719" s="76"/>
      <c r="CH719" s="67"/>
      <c r="CI719" s="67"/>
      <c r="CJ719" s="67"/>
      <c r="CK719" s="67"/>
      <c r="CL719" s="1"/>
      <c r="CM719" s="1"/>
      <c r="CT719" s="3"/>
      <c r="CU719" s="3"/>
      <c r="CV719" s="3"/>
      <c r="CW719" s="3"/>
      <c r="CX719" s="3"/>
      <c r="CY719" s="3"/>
      <c r="CZ719" s="3"/>
      <c r="DA719" s="3"/>
      <c r="DB719" s="3"/>
      <c r="DC719" s="3"/>
      <c r="DD719" s="3"/>
      <c r="DE719" s="3"/>
      <c r="DF719" s="3"/>
      <c r="DG719" s="3"/>
      <c r="DH719" s="3"/>
      <c r="DI719" s="3"/>
      <c r="DJ719" s="3"/>
      <c r="DK719" s="3"/>
      <c r="DL719" s="3"/>
      <c r="DM719" s="3"/>
      <c r="DN719" s="3"/>
      <c r="DO719" s="3"/>
      <c r="DP719" s="3"/>
      <c r="DQ719" s="3"/>
      <c r="DR719" s="3"/>
      <c r="DS719" s="3"/>
    </row>
    <row r="720" spans="2:123" ht="21" customHeight="1" x14ac:dyDescent="0.25">
      <c r="B720" s="21">
        <f t="shared" si="172"/>
        <v>36213</v>
      </c>
      <c r="C720" s="22">
        <f t="shared" si="173"/>
        <v>1.3226032190342896</v>
      </c>
      <c r="D720" s="23">
        <f t="shared" si="174"/>
        <v>378</v>
      </c>
      <c r="E720" s="23">
        <f t="shared" si="175"/>
        <v>285.8</v>
      </c>
      <c r="F720" s="127">
        <f t="shared" si="176"/>
        <v>18900</v>
      </c>
      <c r="G720" s="127">
        <f t="shared" si="177"/>
        <v>42870</v>
      </c>
      <c r="H720" s="6"/>
      <c r="I720" s="3"/>
      <c r="J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T720" s="89"/>
      <c r="AU720" s="89"/>
      <c r="AX720" s="125">
        <v>36213</v>
      </c>
      <c r="AY720" s="59">
        <f t="shared" si="182"/>
        <v>1.3226032190342896</v>
      </c>
      <c r="AZ720" s="59">
        <f>BI720*K36</f>
        <v>18900</v>
      </c>
      <c r="BA720" s="59"/>
      <c r="BB720" s="59"/>
      <c r="BC720" s="59">
        <f>K41*BJ720</f>
        <v>42870</v>
      </c>
      <c r="BD720" s="59"/>
      <c r="BE720" s="59"/>
      <c r="BF720" s="59">
        <f t="shared" si="178"/>
        <v>23970</v>
      </c>
      <c r="BG720" s="60">
        <f>(AY720=AY2099)*AX720</f>
        <v>0</v>
      </c>
      <c r="BH720" s="60">
        <f>(AY720=AY2101)*AX720</f>
        <v>0</v>
      </c>
      <c r="BI720" s="89">
        <v>378</v>
      </c>
      <c r="BJ720" s="89">
        <v>285.8</v>
      </c>
      <c r="BK720" s="59">
        <f t="shared" si="179"/>
        <v>351029.93795999995</v>
      </c>
      <c r="BL720" s="60">
        <f>(BK720=BK2101)*AX720</f>
        <v>0</v>
      </c>
      <c r="BM720" s="85">
        <f>(BK720=BK2101)*AY720</f>
        <v>0</v>
      </c>
      <c r="BN720" s="85">
        <f t="shared" si="180"/>
        <v>0</v>
      </c>
      <c r="BO720" s="85">
        <f t="shared" si="181"/>
        <v>0</v>
      </c>
      <c r="BP720" s="60">
        <f>(BK720=BK2099)*AX720</f>
        <v>0</v>
      </c>
      <c r="BQ720" s="64">
        <f>(BK720=BK2099)*AY720</f>
        <v>0</v>
      </c>
      <c r="BR720" s="85">
        <f t="shared" si="170"/>
        <v>0</v>
      </c>
      <c r="BS720" s="85">
        <f t="shared" si="171"/>
        <v>0</v>
      </c>
      <c r="BT720" s="59">
        <f>(J19-BI720)*J10</f>
        <v>-168600.00594</v>
      </c>
      <c r="BU720" s="59">
        <f>(J21-BJ720)*J12</f>
        <v>519629.94389999995</v>
      </c>
      <c r="BV720" s="66"/>
      <c r="BW720" s="66"/>
      <c r="BX720" s="67"/>
      <c r="BY720" s="67"/>
      <c r="BZ720" s="67"/>
      <c r="CE720" s="92"/>
      <c r="CF720" s="76"/>
      <c r="CH720" s="67"/>
      <c r="CI720" s="67"/>
      <c r="CJ720" s="67"/>
      <c r="CK720" s="67"/>
      <c r="CL720" s="1"/>
      <c r="CM720" s="1"/>
      <c r="CT720" s="3"/>
      <c r="CU720" s="3"/>
      <c r="CV720" s="3"/>
      <c r="CW720" s="3"/>
      <c r="CX720" s="3"/>
      <c r="CY720" s="3"/>
      <c r="CZ720" s="3"/>
      <c r="DA720" s="3"/>
      <c r="DB720" s="3"/>
      <c r="DC720" s="3"/>
      <c r="DD720" s="3"/>
      <c r="DE720" s="3"/>
      <c r="DF720" s="3"/>
      <c r="DG720" s="3"/>
      <c r="DH720" s="3"/>
      <c r="DI720" s="3"/>
      <c r="DJ720" s="3"/>
      <c r="DK720" s="3"/>
      <c r="DL720" s="3"/>
      <c r="DM720" s="3"/>
      <c r="DN720" s="3"/>
      <c r="DO720" s="3"/>
      <c r="DP720" s="3"/>
      <c r="DQ720" s="3"/>
      <c r="DR720" s="3"/>
      <c r="DS720" s="3"/>
    </row>
    <row r="721" spans="2:123" ht="21" customHeight="1" x14ac:dyDescent="0.25">
      <c r="B721" s="21">
        <f t="shared" si="172"/>
        <v>36220</v>
      </c>
      <c r="C721" s="22">
        <f t="shared" si="173"/>
        <v>1.299930531434526</v>
      </c>
      <c r="D721" s="23">
        <f t="shared" si="174"/>
        <v>374.25</v>
      </c>
      <c r="E721" s="23">
        <f t="shared" si="175"/>
        <v>287.89999999999998</v>
      </c>
      <c r="F721" s="127">
        <f t="shared" si="176"/>
        <v>18712.5</v>
      </c>
      <c r="G721" s="127">
        <f t="shared" si="177"/>
        <v>43185</v>
      </c>
      <c r="H721" s="6"/>
      <c r="I721" s="3"/>
      <c r="J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T721" s="89"/>
      <c r="AU721" s="89"/>
      <c r="AX721" s="125">
        <v>36220</v>
      </c>
      <c r="AY721" s="59">
        <f t="shared" si="182"/>
        <v>1.299930531434526</v>
      </c>
      <c r="AZ721" s="59">
        <f>BI721*K36</f>
        <v>18712.5</v>
      </c>
      <c r="BA721" s="59"/>
      <c r="BB721" s="59"/>
      <c r="BC721" s="59">
        <f>K41*BJ721</f>
        <v>43185</v>
      </c>
      <c r="BD721" s="59"/>
      <c r="BE721" s="59"/>
      <c r="BF721" s="59">
        <f t="shared" si="178"/>
        <v>24472.5</v>
      </c>
      <c r="BG721" s="60">
        <f>(AY721=AY2099)*AX721</f>
        <v>0</v>
      </c>
      <c r="BH721" s="60">
        <f>(AY721=AY2101)*AX721</f>
        <v>0</v>
      </c>
      <c r="BI721" s="89">
        <v>374.25</v>
      </c>
      <c r="BJ721" s="89">
        <v>287.89999999999998</v>
      </c>
      <c r="BK721" s="59">
        <f t="shared" si="179"/>
        <v>350527.43795999995</v>
      </c>
      <c r="BL721" s="60">
        <f>(BK721=BK2101)*AX721</f>
        <v>0</v>
      </c>
      <c r="BM721" s="85">
        <f>(BK721=BK2101)*AY721</f>
        <v>0</v>
      </c>
      <c r="BN721" s="85">
        <f t="shared" si="180"/>
        <v>0</v>
      </c>
      <c r="BO721" s="85">
        <f t="shared" si="181"/>
        <v>0</v>
      </c>
      <c r="BP721" s="60">
        <f>(BK721=BK2099)*AX721</f>
        <v>0</v>
      </c>
      <c r="BQ721" s="64">
        <f>(BK721=BK2099)*AY721</f>
        <v>0</v>
      </c>
      <c r="BR721" s="85">
        <f t="shared" si="170"/>
        <v>0</v>
      </c>
      <c r="BS721" s="85">
        <f t="shared" si="171"/>
        <v>0</v>
      </c>
      <c r="BT721" s="59">
        <f>(J19-BI721)*J10</f>
        <v>-168787.50594</v>
      </c>
      <c r="BU721" s="59">
        <f>(J21-BJ721)*J12</f>
        <v>519314.94389999995</v>
      </c>
      <c r="BV721" s="66"/>
      <c r="BW721" s="66"/>
      <c r="BX721" s="67"/>
      <c r="BY721" s="67"/>
      <c r="BZ721" s="67"/>
      <c r="CE721" s="92"/>
      <c r="CF721" s="76"/>
      <c r="CH721" s="67"/>
      <c r="CI721" s="67"/>
      <c r="CJ721" s="67"/>
      <c r="CK721" s="67"/>
      <c r="CL721" s="1"/>
      <c r="CM721" s="1"/>
      <c r="CT721" s="3"/>
      <c r="CU721" s="3"/>
      <c r="CV721" s="3"/>
      <c r="CW721" s="3"/>
      <c r="CX721" s="3"/>
      <c r="CY721" s="3"/>
      <c r="CZ721" s="3"/>
      <c r="DA721" s="3"/>
      <c r="DB721" s="3"/>
      <c r="DC721" s="3"/>
      <c r="DD721" s="3"/>
      <c r="DE721" s="3"/>
      <c r="DF721" s="3"/>
      <c r="DG721" s="3"/>
      <c r="DH721" s="3"/>
      <c r="DI721" s="3"/>
      <c r="DJ721" s="3"/>
      <c r="DK721" s="3"/>
      <c r="DL721" s="3"/>
      <c r="DM721" s="3"/>
      <c r="DN721" s="3"/>
      <c r="DO721" s="3"/>
      <c r="DP721" s="3"/>
      <c r="DQ721" s="3"/>
      <c r="DR721" s="3"/>
      <c r="DS721" s="3"/>
    </row>
    <row r="722" spans="2:123" ht="21" customHeight="1" x14ac:dyDescent="0.25">
      <c r="B722" s="21">
        <f t="shared" si="172"/>
        <v>36227</v>
      </c>
      <c r="C722" s="22">
        <f t="shared" si="173"/>
        <v>1.2512838069154397</v>
      </c>
      <c r="D722" s="23">
        <f t="shared" si="174"/>
        <v>365.5</v>
      </c>
      <c r="E722" s="23">
        <f t="shared" si="175"/>
        <v>292.10000000000002</v>
      </c>
      <c r="F722" s="127">
        <f t="shared" si="176"/>
        <v>18275</v>
      </c>
      <c r="G722" s="127">
        <f t="shared" si="177"/>
        <v>43815</v>
      </c>
      <c r="H722" s="6"/>
      <c r="I722" s="3"/>
      <c r="J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T722" s="89"/>
      <c r="AU722" s="89"/>
      <c r="AX722" s="125">
        <v>36227</v>
      </c>
      <c r="AY722" s="59">
        <f t="shared" si="182"/>
        <v>1.2512838069154397</v>
      </c>
      <c r="AZ722" s="59">
        <f>BI722*K36</f>
        <v>18275</v>
      </c>
      <c r="BA722" s="59"/>
      <c r="BB722" s="59"/>
      <c r="BC722" s="59">
        <f>K41*BJ722</f>
        <v>43815</v>
      </c>
      <c r="BD722" s="59"/>
      <c r="BE722" s="59"/>
      <c r="BF722" s="59">
        <f t="shared" si="178"/>
        <v>25540</v>
      </c>
      <c r="BG722" s="60">
        <f>(AY722=AY2099)*AX722</f>
        <v>0</v>
      </c>
      <c r="BH722" s="60">
        <f>(AY722=AY2101)*AX722</f>
        <v>0</v>
      </c>
      <c r="BI722" s="89">
        <v>365.5</v>
      </c>
      <c r="BJ722" s="89">
        <v>292.10000000000002</v>
      </c>
      <c r="BK722" s="59">
        <f t="shared" si="179"/>
        <v>349459.93796000001</v>
      </c>
      <c r="BL722" s="60">
        <f>(BK722=BK2101)*AX722</f>
        <v>0</v>
      </c>
      <c r="BM722" s="85">
        <f>(BK722=BK2101)*AY722</f>
        <v>0</v>
      </c>
      <c r="BN722" s="85">
        <f t="shared" si="180"/>
        <v>0</v>
      </c>
      <c r="BO722" s="85">
        <f t="shared" si="181"/>
        <v>0</v>
      </c>
      <c r="BP722" s="60">
        <f>(BK722=BK2099)*AX722</f>
        <v>0</v>
      </c>
      <c r="BQ722" s="64">
        <f>(BK722=BK2099)*AY722</f>
        <v>0</v>
      </c>
      <c r="BR722" s="85">
        <f t="shared" si="170"/>
        <v>0</v>
      </c>
      <c r="BS722" s="85">
        <f t="shared" si="171"/>
        <v>0</v>
      </c>
      <c r="BT722" s="59">
        <f>(J19-BI722)*J10</f>
        <v>-169225.00594</v>
      </c>
      <c r="BU722" s="59">
        <f>(J21-BJ722)*J12</f>
        <v>518684.94390000001</v>
      </c>
      <c r="BV722" s="66"/>
      <c r="BW722" s="66"/>
      <c r="BX722" s="67"/>
      <c r="BY722" s="67"/>
      <c r="BZ722" s="67"/>
      <c r="CE722" s="92"/>
      <c r="CF722" s="76"/>
      <c r="CH722" s="67"/>
      <c r="CI722" s="67"/>
      <c r="CJ722" s="67"/>
      <c r="CK722" s="67"/>
      <c r="CL722" s="1"/>
      <c r="CM722" s="1"/>
      <c r="CT722" s="3"/>
      <c r="CU722" s="3"/>
      <c r="CV722" s="3"/>
      <c r="CW722" s="3"/>
      <c r="CX722" s="3"/>
      <c r="CY722" s="3"/>
      <c r="CZ722" s="3"/>
      <c r="DA722" s="3"/>
      <c r="DB722" s="3"/>
      <c r="DC722" s="3"/>
      <c r="DD722" s="3"/>
      <c r="DE722" s="3"/>
      <c r="DF722" s="3"/>
      <c r="DG722" s="3"/>
      <c r="DH722" s="3"/>
      <c r="DI722" s="3"/>
      <c r="DJ722" s="3"/>
      <c r="DK722" s="3"/>
      <c r="DL722" s="3"/>
      <c r="DM722" s="3"/>
      <c r="DN722" s="3"/>
      <c r="DO722" s="3"/>
      <c r="DP722" s="3"/>
      <c r="DQ722" s="3"/>
      <c r="DR722" s="3"/>
      <c r="DS722" s="3"/>
    </row>
    <row r="723" spans="2:123" ht="21" customHeight="1" x14ac:dyDescent="0.25">
      <c r="B723" s="21">
        <f t="shared" si="172"/>
        <v>36234</v>
      </c>
      <c r="C723" s="22">
        <f t="shared" si="173"/>
        <v>1.3089560148383677</v>
      </c>
      <c r="D723" s="23">
        <f t="shared" si="174"/>
        <v>370.5</v>
      </c>
      <c r="E723" s="23">
        <f t="shared" si="175"/>
        <v>283.05</v>
      </c>
      <c r="F723" s="127">
        <f t="shared" si="176"/>
        <v>18525</v>
      </c>
      <c r="G723" s="127">
        <f t="shared" si="177"/>
        <v>42457.5</v>
      </c>
      <c r="H723" s="6"/>
      <c r="I723" s="3"/>
      <c r="J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T723" s="89"/>
      <c r="AU723" s="89"/>
      <c r="AX723" s="125">
        <v>36234</v>
      </c>
      <c r="AY723" s="59">
        <f t="shared" si="182"/>
        <v>1.3089560148383677</v>
      </c>
      <c r="AZ723" s="59">
        <f>BI723*K36</f>
        <v>18525</v>
      </c>
      <c r="BA723" s="59"/>
      <c r="BB723" s="59"/>
      <c r="BC723" s="59">
        <f>K41*BJ723</f>
        <v>42457.5</v>
      </c>
      <c r="BD723" s="59"/>
      <c r="BE723" s="59"/>
      <c r="BF723" s="59">
        <f t="shared" si="178"/>
        <v>23932.5</v>
      </c>
      <c r="BG723" s="60">
        <f>(AY723=AY2099)*AX723</f>
        <v>0</v>
      </c>
      <c r="BH723" s="60">
        <f>(AY723=AY2101)*AX723</f>
        <v>0</v>
      </c>
      <c r="BI723" s="89">
        <v>370.5</v>
      </c>
      <c r="BJ723" s="89">
        <v>283.05</v>
      </c>
      <c r="BK723" s="59">
        <f t="shared" si="179"/>
        <v>351067.43795999995</v>
      </c>
      <c r="BL723" s="60">
        <f>(BK723=BK2101)*AX723</f>
        <v>0</v>
      </c>
      <c r="BM723" s="85">
        <f>(BK723=BK2101)*AY723</f>
        <v>0</v>
      </c>
      <c r="BN723" s="85">
        <f t="shared" si="180"/>
        <v>0</v>
      </c>
      <c r="BO723" s="85">
        <f t="shared" si="181"/>
        <v>0</v>
      </c>
      <c r="BP723" s="60">
        <f>(BK723=BK2099)*AX723</f>
        <v>0</v>
      </c>
      <c r="BQ723" s="64">
        <f>(BK723=BK2099)*AY723</f>
        <v>0</v>
      </c>
      <c r="BR723" s="85">
        <f t="shared" si="170"/>
        <v>0</v>
      </c>
      <c r="BS723" s="85">
        <f t="shared" si="171"/>
        <v>0</v>
      </c>
      <c r="BT723" s="59">
        <f>(J19-BI723)*J10</f>
        <v>-168975.00594</v>
      </c>
      <c r="BU723" s="59">
        <f>(J21-BJ723)*J12</f>
        <v>520042.44389999995</v>
      </c>
      <c r="BV723" s="66"/>
      <c r="BW723" s="66"/>
      <c r="BX723" s="67"/>
      <c r="BY723" s="67"/>
      <c r="BZ723" s="67"/>
      <c r="CE723" s="92"/>
      <c r="CF723" s="76"/>
      <c r="CH723" s="67"/>
      <c r="CI723" s="67"/>
      <c r="CJ723" s="67"/>
      <c r="CK723" s="67"/>
      <c r="CL723" s="1"/>
      <c r="CM723" s="1"/>
      <c r="CT723" s="3"/>
      <c r="CU723" s="3"/>
      <c r="CV723" s="3"/>
      <c r="CW723" s="3"/>
      <c r="CX723" s="3"/>
      <c r="CY723" s="3"/>
      <c r="CZ723" s="3"/>
      <c r="DA723" s="3"/>
      <c r="DB723" s="3"/>
      <c r="DC723" s="3"/>
      <c r="DD723" s="3"/>
      <c r="DE723" s="3"/>
      <c r="DF723" s="3"/>
      <c r="DG723" s="3"/>
      <c r="DH723" s="3"/>
      <c r="DI723" s="3"/>
      <c r="DJ723" s="3"/>
      <c r="DK723" s="3"/>
      <c r="DL723" s="3"/>
      <c r="DM723" s="3"/>
      <c r="DN723" s="3"/>
      <c r="DO723" s="3"/>
      <c r="DP723" s="3"/>
      <c r="DQ723" s="3"/>
      <c r="DR723" s="3"/>
      <c r="DS723" s="3"/>
    </row>
    <row r="724" spans="2:123" ht="21" customHeight="1" x14ac:dyDescent="0.25">
      <c r="B724" s="21">
        <f t="shared" si="172"/>
        <v>36241</v>
      </c>
      <c r="C724" s="22">
        <f t="shared" si="173"/>
        <v>1.3184257602862255</v>
      </c>
      <c r="D724" s="23">
        <f t="shared" si="174"/>
        <v>368.5</v>
      </c>
      <c r="E724" s="23">
        <f t="shared" si="175"/>
        <v>279.5</v>
      </c>
      <c r="F724" s="127">
        <f t="shared" si="176"/>
        <v>18425</v>
      </c>
      <c r="G724" s="127">
        <f t="shared" si="177"/>
        <v>41925</v>
      </c>
      <c r="H724" s="6"/>
      <c r="I724" s="3"/>
      <c r="J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T724" s="89"/>
      <c r="AU724" s="89"/>
      <c r="AX724" s="125">
        <v>36241</v>
      </c>
      <c r="AY724" s="59">
        <f t="shared" si="182"/>
        <v>1.3184257602862255</v>
      </c>
      <c r="AZ724" s="59">
        <f>BI724*K36</f>
        <v>18425</v>
      </c>
      <c r="BA724" s="59"/>
      <c r="BB724" s="59"/>
      <c r="BC724" s="59">
        <f>K41*BJ724</f>
        <v>41925</v>
      </c>
      <c r="BD724" s="59"/>
      <c r="BE724" s="59"/>
      <c r="BF724" s="59">
        <f t="shared" si="178"/>
        <v>23500</v>
      </c>
      <c r="BG724" s="60">
        <f>(AY724=AY2099)*AX724</f>
        <v>0</v>
      </c>
      <c r="BH724" s="60">
        <f>(AY724=AY2101)*AX724</f>
        <v>0</v>
      </c>
      <c r="BI724" s="89">
        <v>368.5</v>
      </c>
      <c r="BJ724" s="89">
        <v>279.5</v>
      </c>
      <c r="BK724" s="59">
        <f t="shared" si="179"/>
        <v>351499.93795999995</v>
      </c>
      <c r="BL724" s="60">
        <f>(BK724=BK2101)*AX724</f>
        <v>0</v>
      </c>
      <c r="BM724" s="85">
        <f>(BK724=BK2101)*AY724</f>
        <v>0</v>
      </c>
      <c r="BN724" s="85">
        <f t="shared" si="180"/>
        <v>0</v>
      </c>
      <c r="BO724" s="85">
        <f t="shared" si="181"/>
        <v>0</v>
      </c>
      <c r="BP724" s="60">
        <f>(BK724=BK2099)*AX724</f>
        <v>0</v>
      </c>
      <c r="BQ724" s="64">
        <f>(BK724=BK2099)*AY724</f>
        <v>0</v>
      </c>
      <c r="BR724" s="85">
        <f t="shared" si="170"/>
        <v>0</v>
      </c>
      <c r="BS724" s="85">
        <f t="shared" si="171"/>
        <v>0</v>
      </c>
      <c r="BT724" s="59">
        <f>(J19-BI724)*J10</f>
        <v>-169075.00594</v>
      </c>
      <c r="BU724" s="59">
        <f>(J21-BJ724)*J12</f>
        <v>520574.94389999995</v>
      </c>
      <c r="BV724" s="66"/>
      <c r="BW724" s="66"/>
      <c r="BX724" s="67"/>
      <c r="BY724" s="67"/>
      <c r="BZ724" s="67"/>
      <c r="CE724" s="92"/>
      <c r="CF724" s="76"/>
      <c r="CH724" s="67"/>
      <c r="CI724" s="67"/>
      <c r="CJ724" s="67"/>
      <c r="CK724" s="67"/>
      <c r="CL724" s="1"/>
      <c r="CM724" s="1"/>
      <c r="CT724" s="3"/>
      <c r="CU724" s="3"/>
      <c r="CV724" s="3"/>
      <c r="CW724" s="3"/>
      <c r="CX724" s="3"/>
      <c r="CY724" s="3"/>
      <c r="CZ724" s="3"/>
      <c r="DA724" s="3"/>
      <c r="DB724" s="3"/>
      <c r="DC724" s="3"/>
      <c r="DD724" s="3"/>
      <c r="DE724" s="3"/>
      <c r="DF724" s="3"/>
      <c r="DG724" s="3"/>
      <c r="DH724" s="3"/>
      <c r="DI724" s="3"/>
      <c r="DJ724" s="3"/>
      <c r="DK724" s="3"/>
      <c r="DL724" s="3"/>
      <c r="DM724" s="3"/>
      <c r="DN724" s="3"/>
      <c r="DO724" s="3"/>
      <c r="DP724" s="3"/>
      <c r="DQ724" s="3"/>
      <c r="DR724" s="3"/>
      <c r="DS724" s="3"/>
    </row>
    <row r="725" spans="2:123" ht="21" customHeight="1" x14ac:dyDescent="0.25">
      <c r="B725" s="21">
        <f t="shared" si="172"/>
        <v>36248</v>
      </c>
      <c r="C725" s="22">
        <f t="shared" si="173"/>
        <v>1.2803138373751783</v>
      </c>
      <c r="D725" s="23">
        <f t="shared" si="174"/>
        <v>359</v>
      </c>
      <c r="E725" s="23">
        <f t="shared" si="175"/>
        <v>280.39999999999998</v>
      </c>
      <c r="F725" s="127">
        <f t="shared" si="176"/>
        <v>17950</v>
      </c>
      <c r="G725" s="127">
        <f t="shared" si="177"/>
        <v>42060</v>
      </c>
      <c r="H725" s="6"/>
      <c r="I725" s="3"/>
      <c r="J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T725" s="89"/>
      <c r="AU725" s="89"/>
      <c r="AX725" s="125">
        <v>36248</v>
      </c>
      <c r="AY725" s="59">
        <f t="shared" si="182"/>
        <v>1.2803138373751783</v>
      </c>
      <c r="AZ725" s="59">
        <f>BI725*K36</f>
        <v>17950</v>
      </c>
      <c r="BA725" s="59"/>
      <c r="BB725" s="59"/>
      <c r="BC725" s="59">
        <f>K41*BJ725</f>
        <v>42060</v>
      </c>
      <c r="BD725" s="59"/>
      <c r="BE725" s="59"/>
      <c r="BF725" s="59">
        <f t="shared" si="178"/>
        <v>24110</v>
      </c>
      <c r="BG725" s="60">
        <f>(AY725=AY2099)*AX725</f>
        <v>0</v>
      </c>
      <c r="BH725" s="60">
        <f>(AY725=AY2101)*AX725</f>
        <v>0</v>
      </c>
      <c r="BI725" s="89">
        <v>359</v>
      </c>
      <c r="BJ725" s="89">
        <v>280.39999999999998</v>
      </c>
      <c r="BK725" s="59">
        <f t="shared" si="179"/>
        <v>350889.93795999995</v>
      </c>
      <c r="BL725" s="60">
        <f>(BK725=BK2101)*AX725</f>
        <v>0</v>
      </c>
      <c r="BM725" s="85">
        <f>(BK725=BK2101)*AY725</f>
        <v>0</v>
      </c>
      <c r="BN725" s="85">
        <f t="shared" si="180"/>
        <v>0</v>
      </c>
      <c r="BO725" s="85">
        <f t="shared" si="181"/>
        <v>0</v>
      </c>
      <c r="BP725" s="60">
        <f>(BK725=BK2099)*AX725</f>
        <v>0</v>
      </c>
      <c r="BQ725" s="64">
        <f>(BK725=BK2099)*AY725</f>
        <v>0</v>
      </c>
      <c r="BR725" s="85">
        <f t="shared" si="170"/>
        <v>0</v>
      </c>
      <c r="BS725" s="85">
        <f t="shared" si="171"/>
        <v>0</v>
      </c>
      <c r="BT725" s="59">
        <f>(J19-BI725)*J10</f>
        <v>-169550.00594</v>
      </c>
      <c r="BU725" s="59">
        <f>(J21-BJ725)*J12</f>
        <v>520439.94389999995</v>
      </c>
      <c r="BV725" s="66"/>
      <c r="BW725" s="66"/>
      <c r="BX725" s="67"/>
      <c r="BY725" s="67"/>
      <c r="BZ725" s="67"/>
      <c r="CE725" s="92"/>
      <c r="CF725" s="76"/>
      <c r="CH725" s="67"/>
      <c r="CI725" s="67"/>
      <c r="CJ725" s="67"/>
      <c r="CK725" s="67"/>
      <c r="CL725" s="1"/>
      <c r="CM725" s="1"/>
      <c r="CT725" s="3"/>
      <c r="CU725" s="3"/>
      <c r="CV725" s="3"/>
      <c r="CW725" s="3"/>
      <c r="CX725" s="3"/>
      <c r="CY725" s="3"/>
      <c r="CZ725" s="3"/>
      <c r="DA725" s="3"/>
      <c r="DB725" s="3"/>
      <c r="DC725" s="3"/>
      <c r="DD725" s="3"/>
      <c r="DE725" s="3"/>
      <c r="DF725" s="3"/>
      <c r="DG725" s="3"/>
      <c r="DH725" s="3"/>
      <c r="DI725" s="3"/>
      <c r="DJ725" s="3"/>
      <c r="DK725" s="3"/>
      <c r="DL725" s="3"/>
      <c r="DM725" s="3"/>
      <c r="DN725" s="3"/>
      <c r="DO725" s="3"/>
      <c r="DP725" s="3"/>
      <c r="DQ725" s="3"/>
      <c r="DR725" s="3"/>
      <c r="DS725" s="3"/>
    </row>
    <row r="726" spans="2:123" ht="21" customHeight="1" x14ac:dyDescent="0.25">
      <c r="B726" s="21">
        <f t="shared" si="172"/>
        <v>36255</v>
      </c>
      <c r="C726" s="22">
        <f t="shared" si="173"/>
        <v>1.2662406815761449</v>
      </c>
      <c r="D726" s="23">
        <f t="shared" si="174"/>
        <v>356.7</v>
      </c>
      <c r="E726" s="23">
        <f t="shared" si="175"/>
        <v>281.7</v>
      </c>
      <c r="F726" s="127">
        <f t="shared" si="176"/>
        <v>17835</v>
      </c>
      <c r="G726" s="127">
        <f t="shared" si="177"/>
        <v>42255</v>
      </c>
      <c r="H726" s="6"/>
      <c r="I726" s="3"/>
      <c r="J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T726" s="89"/>
      <c r="AU726" s="89"/>
      <c r="AX726" s="125">
        <v>36255</v>
      </c>
      <c r="AY726" s="59">
        <f t="shared" si="182"/>
        <v>1.2662406815761449</v>
      </c>
      <c r="AZ726" s="59">
        <f>BI726*K36</f>
        <v>17835</v>
      </c>
      <c r="BA726" s="59"/>
      <c r="BB726" s="59"/>
      <c r="BC726" s="59">
        <f>K41*BJ726</f>
        <v>42255</v>
      </c>
      <c r="BD726" s="59"/>
      <c r="BE726" s="59"/>
      <c r="BF726" s="59">
        <f t="shared" si="178"/>
        <v>24420</v>
      </c>
      <c r="BG726" s="60">
        <f>(AY726=AY2099)*AX726</f>
        <v>0</v>
      </c>
      <c r="BH726" s="60">
        <f>(AY726=AY2101)*AX726</f>
        <v>0</v>
      </c>
      <c r="BI726" s="89">
        <v>356.7</v>
      </c>
      <c r="BJ726" s="89">
        <v>281.7</v>
      </c>
      <c r="BK726" s="59">
        <f t="shared" si="179"/>
        <v>350579.93796000001</v>
      </c>
      <c r="BL726" s="60">
        <f>(BK726=BK2101)*AX726</f>
        <v>0</v>
      </c>
      <c r="BM726" s="85">
        <f>(BK726=BK2101)*AY726</f>
        <v>0</v>
      </c>
      <c r="BN726" s="85">
        <f t="shared" si="180"/>
        <v>0</v>
      </c>
      <c r="BO726" s="85">
        <f t="shared" si="181"/>
        <v>0</v>
      </c>
      <c r="BP726" s="60">
        <f>(BK726=BK2099)*AX726</f>
        <v>0</v>
      </c>
      <c r="BQ726" s="64">
        <f>(BK726=BK2099)*AY726</f>
        <v>0</v>
      </c>
      <c r="BR726" s="85">
        <f t="shared" si="170"/>
        <v>0</v>
      </c>
      <c r="BS726" s="85">
        <f t="shared" si="171"/>
        <v>0</v>
      </c>
      <c r="BT726" s="59">
        <f>(J19-BI726)*J10</f>
        <v>-169665.00594</v>
      </c>
      <c r="BU726" s="59">
        <f>(J21-BJ726)*J12</f>
        <v>520244.94390000001</v>
      </c>
      <c r="BV726" s="66"/>
      <c r="BW726" s="66"/>
      <c r="BX726" s="67"/>
      <c r="BY726" s="67"/>
      <c r="BZ726" s="67"/>
      <c r="CE726" s="92"/>
      <c r="CF726" s="76"/>
      <c r="CH726" s="67"/>
      <c r="CI726" s="67"/>
      <c r="CJ726" s="67"/>
      <c r="CK726" s="67"/>
      <c r="CL726" s="1"/>
      <c r="CM726" s="1"/>
      <c r="CT726" s="3"/>
      <c r="CU726" s="3"/>
      <c r="CV726" s="3"/>
      <c r="CW726" s="3"/>
      <c r="CX726" s="3"/>
      <c r="CY726" s="3"/>
      <c r="CZ726" s="3"/>
      <c r="DA726" s="3"/>
      <c r="DB726" s="3"/>
      <c r="DC726" s="3"/>
      <c r="DD726" s="3"/>
      <c r="DE726" s="3"/>
      <c r="DF726" s="3"/>
      <c r="DG726" s="3"/>
      <c r="DH726" s="3"/>
      <c r="DI726" s="3"/>
      <c r="DJ726" s="3"/>
      <c r="DK726" s="3"/>
      <c r="DL726" s="3"/>
      <c r="DM726" s="3"/>
      <c r="DN726" s="3"/>
      <c r="DO726" s="3"/>
      <c r="DP726" s="3"/>
      <c r="DQ726" s="3"/>
      <c r="DR726" s="3"/>
      <c r="DS726" s="3"/>
    </row>
    <row r="727" spans="2:123" ht="21" customHeight="1" x14ac:dyDescent="0.25">
      <c r="B727" s="21">
        <f t="shared" si="172"/>
        <v>36262</v>
      </c>
      <c r="C727" s="22">
        <f t="shared" si="173"/>
        <v>1.2759957701797675</v>
      </c>
      <c r="D727" s="23">
        <f t="shared" si="174"/>
        <v>362</v>
      </c>
      <c r="E727" s="23">
        <f t="shared" si="175"/>
        <v>283.7</v>
      </c>
      <c r="F727" s="127">
        <f t="shared" si="176"/>
        <v>18100</v>
      </c>
      <c r="G727" s="127">
        <f t="shared" si="177"/>
        <v>42555</v>
      </c>
      <c r="H727" s="6"/>
      <c r="I727" s="3"/>
      <c r="J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T727" s="89"/>
      <c r="AU727" s="89"/>
      <c r="AX727" s="125">
        <v>36262</v>
      </c>
      <c r="AY727" s="59">
        <f t="shared" si="182"/>
        <v>1.2759957701797675</v>
      </c>
      <c r="AZ727" s="59">
        <f>BI727*K36</f>
        <v>18100</v>
      </c>
      <c r="BA727" s="59"/>
      <c r="BB727" s="59"/>
      <c r="BC727" s="59">
        <f>K41*BJ727</f>
        <v>42555</v>
      </c>
      <c r="BD727" s="59"/>
      <c r="BE727" s="59"/>
      <c r="BF727" s="59">
        <f t="shared" si="178"/>
        <v>24455</v>
      </c>
      <c r="BG727" s="60">
        <f>(AY727=AY2099)*AX727</f>
        <v>0</v>
      </c>
      <c r="BH727" s="60">
        <f>(AY727=AY2101)*AX727</f>
        <v>0</v>
      </c>
      <c r="BI727" s="89">
        <v>362</v>
      </c>
      <c r="BJ727" s="89">
        <v>283.7</v>
      </c>
      <c r="BK727" s="59">
        <f t="shared" si="179"/>
        <v>350544.93796000001</v>
      </c>
      <c r="BL727" s="60">
        <f>(BK727=BK2101)*AX727</f>
        <v>0</v>
      </c>
      <c r="BM727" s="85">
        <f>(BK727=BK2101)*AY727</f>
        <v>0</v>
      </c>
      <c r="BN727" s="85">
        <f t="shared" si="180"/>
        <v>0</v>
      </c>
      <c r="BO727" s="85">
        <f t="shared" si="181"/>
        <v>0</v>
      </c>
      <c r="BP727" s="60">
        <f>(BK727=BK2099)*AX727</f>
        <v>0</v>
      </c>
      <c r="BQ727" s="64">
        <f>(BK727=BK2099)*AY727</f>
        <v>0</v>
      </c>
      <c r="BR727" s="85">
        <f t="shared" si="170"/>
        <v>0</v>
      </c>
      <c r="BS727" s="85">
        <f t="shared" si="171"/>
        <v>0</v>
      </c>
      <c r="BT727" s="59">
        <f>(J19-BI727)*J10</f>
        <v>-169400.00594</v>
      </c>
      <c r="BU727" s="59">
        <f>(J21-BJ727)*J12</f>
        <v>519944.94390000001</v>
      </c>
      <c r="BV727" s="66"/>
      <c r="BW727" s="66"/>
      <c r="BX727" s="67"/>
      <c r="BY727" s="67"/>
      <c r="BZ727" s="67"/>
      <c r="CE727" s="92"/>
      <c r="CF727" s="76"/>
      <c r="CH727" s="67"/>
      <c r="CI727" s="67"/>
      <c r="CJ727" s="67"/>
      <c r="CK727" s="67"/>
      <c r="CL727" s="1"/>
      <c r="CM727" s="1"/>
      <c r="CT727" s="3"/>
      <c r="CU727" s="3"/>
      <c r="CV727" s="3"/>
      <c r="CW727" s="3"/>
      <c r="CX727" s="3"/>
      <c r="CY727" s="3"/>
      <c r="CZ727" s="3"/>
      <c r="DA727" s="3"/>
      <c r="DB727" s="3"/>
      <c r="DC727" s="3"/>
      <c r="DD727" s="3"/>
      <c r="DE727" s="3"/>
      <c r="DF727" s="3"/>
      <c r="DG727" s="3"/>
      <c r="DH727" s="3"/>
      <c r="DI727" s="3"/>
      <c r="DJ727" s="3"/>
      <c r="DK727" s="3"/>
      <c r="DL727" s="3"/>
      <c r="DM727" s="3"/>
      <c r="DN727" s="3"/>
      <c r="DO727" s="3"/>
      <c r="DP727" s="3"/>
      <c r="DQ727" s="3"/>
      <c r="DR727" s="3"/>
      <c r="DS727" s="3"/>
    </row>
    <row r="728" spans="2:123" ht="21" customHeight="1" x14ac:dyDescent="0.25">
      <c r="B728" s="21">
        <f t="shared" si="172"/>
        <v>36269</v>
      </c>
      <c r="C728" s="22">
        <f t="shared" si="173"/>
        <v>1.2583833392163783</v>
      </c>
      <c r="D728" s="23">
        <f t="shared" si="174"/>
        <v>356.5</v>
      </c>
      <c r="E728" s="23">
        <f t="shared" si="175"/>
        <v>283.3</v>
      </c>
      <c r="F728" s="127">
        <f t="shared" si="176"/>
        <v>17825</v>
      </c>
      <c r="G728" s="127">
        <f t="shared" si="177"/>
        <v>42495</v>
      </c>
      <c r="H728" s="6"/>
      <c r="I728" s="3"/>
      <c r="J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T728" s="89"/>
      <c r="AU728" s="89"/>
      <c r="AX728" s="125">
        <v>36269</v>
      </c>
      <c r="AY728" s="59">
        <f t="shared" si="182"/>
        <v>1.2583833392163783</v>
      </c>
      <c r="AZ728" s="59">
        <f>BI728*K36</f>
        <v>17825</v>
      </c>
      <c r="BA728" s="59"/>
      <c r="BB728" s="59"/>
      <c r="BC728" s="59">
        <f>K41*BJ728</f>
        <v>42495</v>
      </c>
      <c r="BD728" s="59"/>
      <c r="BE728" s="59"/>
      <c r="BF728" s="59">
        <f t="shared" si="178"/>
        <v>24670</v>
      </c>
      <c r="BG728" s="60">
        <f>(AY728=AY2099)*AX728</f>
        <v>0</v>
      </c>
      <c r="BH728" s="60">
        <f>(AY728=AY2101)*AX728</f>
        <v>0</v>
      </c>
      <c r="BI728" s="89">
        <v>356.5</v>
      </c>
      <c r="BJ728" s="89">
        <v>283.3</v>
      </c>
      <c r="BK728" s="59">
        <f t="shared" si="179"/>
        <v>350329.93795999995</v>
      </c>
      <c r="BL728" s="60">
        <f>(BK728=BK2101)*AX728</f>
        <v>0</v>
      </c>
      <c r="BM728" s="85">
        <f>(BK728=BK2101)*AY728</f>
        <v>0</v>
      </c>
      <c r="BN728" s="85">
        <f t="shared" si="180"/>
        <v>0</v>
      </c>
      <c r="BO728" s="85">
        <f t="shared" si="181"/>
        <v>0</v>
      </c>
      <c r="BP728" s="60">
        <f>(BK728=BK2099)*AX728</f>
        <v>0</v>
      </c>
      <c r="BQ728" s="64">
        <f>(BK728=BK2099)*AY728</f>
        <v>0</v>
      </c>
      <c r="BR728" s="85">
        <v>0</v>
      </c>
      <c r="BS728" s="85">
        <v>0</v>
      </c>
      <c r="BT728" s="59">
        <f>(J19-BI728)*J10</f>
        <v>-169675.00594</v>
      </c>
      <c r="BU728" s="59">
        <f>(J21-BJ728)*J12</f>
        <v>520004.94389999995</v>
      </c>
      <c r="BV728" s="66"/>
      <c r="BW728" s="66"/>
      <c r="BX728" s="67"/>
      <c r="BY728" s="67"/>
      <c r="BZ728" s="67"/>
      <c r="CE728" s="92"/>
      <c r="CF728" s="76"/>
      <c r="CH728" s="67"/>
      <c r="CI728" s="67"/>
      <c r="CJ728" s="67"/>
      <c r="CK728" s="67"/>
      <c r="CL728" s="1"/>
      <c r="CM728" s="1"/>
      <c r="CT728" s="3"/>
      <c r="CU728" s="3"/>
      <c r="CV728" s="3"/>
      <c r="CW728" s="3"/>
      <c r="CX728" s="3"/>
      <c r="CY728" s="3"/>
      <c r="CZ728" s="3"/>
      <c r="DA728" s="3"/>
      <c r="DB728" s="3"/>
      <c r="DC728" s="3"/>
      <c r="DD728" s="3"/>
      <c r="DE728" s="3"/>
      <c r="DF728" s="3"/>
      <c r="DG728" s="3"/>
      <c r="DH728" s="3"/>
      <c r="DI728" s="3"/>
      <c r="DJ728" s="3"/>
      <c r="DK728" s="3"/>
      <c r="DL728" s="3"/>
      <c r="DM728" s="3"/>
      <c r="DN728" s="3"/>
      <c r="DO728" s="3"/>
      <c r="DP728" s="3"/>
      <c r="DQ728" s="3"/>
      <c r="DR728" s="3"/>
      <c r="DS728" s="3"/>
    </row>
    <row r="729" spans="2:123" ht="21" customHeight="1" x14ac:dyDescent="0.25">
      <c r="B729" s="21">
        <f t="shared" si="172"/>
        <v>36276</v>
      </c>
      <c r="C729" s="22">
        <f t="shared" si="173"/>
        <v>1.2254901960784312</v>
      </c>
      <c r="D729" s="23">
        <f t="shared" si="174"/>
        <v>350</v>
      </c>
      <c r="E729" s="23">
        <f t="shared" si="175"/>
        <v>285.60000000000002</v>
      </c>
      <c r="F729" s="127">
        <f t="shared" si="176"/>
        <v>17500</v>
      </c>
      <c r="G729" s="127">
        <f t="shared" si="177"/>
        <v>42840</v>
      </c>
      <c r="H729" s="6"/>
      <c r="I729" s="3"/>
      <c r="J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T729" s="89"/>
      <c r="AU729" s="89"/>
      <c r="AX729" s="125">
        <v>36276</v>
      </c>
      <c r="AY729" s="59">
        <f t="shared" si="182"/>
        <v>1.2254901960784312</v>
      </c>
      <c r="AZ729" s="59">
        <f>BI729*K36</f>
        <v>17500</v>
      </c>
      <c r="BA729" s="59"/>
      <c r="BB729" s="59"/>
      <c r="BC729" s="59">
        <f>K41*BJ729</f>
        <v>42840</v>
      </c>
      <c r="BD729" s="59"/>
      <c r="BE729" s="59"/>
      <c r="BF729" s="59">
        <f t="shared" si="178"/>
        <v>25340</v>
      </c>
      <c r="BG729" s="60">
        <f>(AY729=AY2099)*AX729</f>
        <v>0</v>
      </c>
      <c r="BH729" s="60">
        <f>(AY729=AY2101)*AX729</f>
        <v>0</v>
      </c>
      <c r="BI729" s="89">
        <v>350</v>
      </c>
      <c r="BJ729" s="89">
        <v>285.60000000000002</v>
      </c>
      <c r="BK729" s="59">
        <f t="shared" si="179"/>
        <v>349659.93796000001</v>
      </c>
      <c r="BL729" s="60">
        <f>(BK729=BK2101)*AX729</f>
        <v>0</v>
      </c>
      <c r="BM729" s="85">
        <f>(BK729=BK2101)*AY729</f>
        <v>0</v>
      </c>
      <c r="BN729" s="85">
        <f t="shared" si="180"/>
        <v>0</v>
      </c>
      <c r="BO729" s="85">
        <f t="shared" si="181"/>
        <v>0</v>
      </c>
      <c r="BP729" s="60">
        <f>(BK729=BK2099)*AX729</f>
        <v>0</v>
      </c>
      <c r="BQ729" s="64">
        <f>(BK729=BK2099)*AY729</f>
        <v>0</v>
      </c>
      <c r="BR729" s="85">
        <f t="shared" ref="BR729:BR760" si="183">(BQ729&gt;0)*BI729</f>
        <v>0</v>
      </c>
      <c r="BS729" s="85">
        <f t="shared" ref="BS729:BS760" si="184">(BQ729&gt;0)*BJ729</f>
        <v>0</v>
      </c>
      <c r="BT729" s="59">
        <f>(J19-BI729)*J10</f>
        <v>-170000.00594</v>
      </c>
      <c r="BU729" s="59">
        <f>(J21-BJ729)*J12</f>
        <v>519659.94390000001</v>
      </c>
      <c r="BV729" s="66"/>
      <c r="BW729" s="66"/>
      <c r="BX729" s="67"/>
      <c r="BY729" s="67"/>
      <c r="BZ729" s="67"/>
      <c r="CE729" s="92"/>
      <c r="CF729" s="76"/>
      <c r="CH729" s="67"/>
      <c r="CI729" s="67"/>
      <c r="CJ729" s="67"/>
      <c r="CK729" s="67"/>
      <c r="CL729" s="1"/>
      <c r="CM729" s="1"/>
      <c r="CT729" s="3"/>
      <c r="CU729" s="3"/>
      <c r="CV729" s="3"/>
      <c r="CW729" s="3"/>
      <c r="CX729" s="3"/>
      <c r="CY729" s="3"/>
      <c r="CZ729" s="3"/>
      <c r="DA729" s="3"/>
      <c r="DB729" s="3"/>
      <c r="DC729" s="3"/>
      <c r="DD729" s="3"/>
      <c r="DE729" s="3"/>
      <c r="DF729" s="3"/>
      <c r="DG729" s="3"/>
      <c r="DH729" s="3"/>
      <c r="DI729" s="3"/>
      <c r="DJ729" s="3"/>
      <c r="DK729" s="3"/>
      <c r="DL729" s="3"/>
      <c r="DM729" s="3"/>
      <c r="DN729" s="3"/>
      <c r="DO729" s="3"/>
      <c r="DP729" s="3"/>
      <c r="DQ729" s="3"/>
      <c r="DR729" s="3"/>
      <c r="DS729" s="3"/>
    </row>
    <row r="730" spans="2:123" ht="21" customHeight="1" x14ac:dyDescent="0.25">
      <c r="B730" s="21">
        <f t="shared" si="172"/>
        <v>36283</v>
      </c>
      <c r="C730" s="22">
        <f t="shared" si="173"/>
        <v>1.2588778409090908</v>
      </c>
      <c r="D730" s="23">
        <f t="shared" si="174"/>
        <v>354.5</v>
      </c>
      <c r="E730" s="23">
        <f t="shared" si="175"/>
        <v>281.60000000000002</v>
      </c>
      <c r="F730" s="127">
        <f t="shared" si="176"/>
        <v>17725</v>
      </c>
      <c r="G730" s="127">
        <f t="shared" si="177"/>
        <v>42240</v>
      </c>
      <c r="H730" s="6"/>
      <c r="I730" s="3"/>
      <c r="J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T730" s="89"/>
      <c r="AU730" s="89"/>
      <c r="AX730" s="125">
        <v>36283</v>
      </c>
      <c r="AY730" s="59">
        <f t="shared" si="182"/>
        <v>1.2588778409090908</v>
      </c>
      <c r="AZ730" s="59">
        <f>BI730*K36</f>
        <v>17725</v>
      </c>
      <c r="BA730" s="59"/>
      <c r="BB730" s="59"/>
      <c r="BC730" s="59">
        <f>K41*BJ730</f>
        <v>42240</v>
      </c>
      <c r="BD730" s="59"/>
      <c r="BE730" s="59"/>
      <c r="BF730" s="59">
        <f t="shared" si="178"/>
        <v>24515</v>
      </c>
      <c r="BG730" s="60">
        <f>(AY730=AY2099)*AX730</f>
        <v>0</v>
      </c>
      <c r="BH730" s="60">
        <f>(AY730=AY2101)*AX730</f>
        <v>0</v>
      </c>
      <c r="BI730" s="89">
        <v>354.5</v>
      </c>
      <c r="BJ730" s="89">
        <v>281.60000000000002</v>
      </c>
      <c r="BK730" s="59">
        <f t="shared" si="179"/>
        <v>350484.93796000001</v>
      </c>
      <c r="BL730" s="60">
        <f>(BK730=BK2101)*AX730</f>
        <v>0</v>
      </c>
      <c r="BM730" s="85">
        <f>(BK730=BK2101)*AY730</f>
        <v>0</v>
      </c>
      <c r="BN730" s="85">
        <f t="shared" si="180"/>
        <v>0</v>
      </c>
      <c r="BO730" s="85">
        <f t="shared" si="181"/>
        <v>0</v>
      </c>
      <c r="BP730" s="60">
        <f>(BK730=BK2099)*AX730</f>
        <v>0</v>
      </c>
      <c r="BQ730" s="64">
        <f>(BK730=BK2099)*AY730</f>
        <v>0</v>
      </c>
      <c r="BR730" s="85">
        <f t="shared" si="183"/>
        <v>0</v>
      </c>
      <c r="BS730" s="85">
        <f t="shared" si="184"/>
        <v>0</v>
      </c>
      <c r="BT730" s="59">
        <f>(J19-BI730)*J10</f>
        <v>-169775.00594</v>
      </c>
      <c r="BU730" s="59">
        <f>(J21-BJ730)*J12</f>
        <v>520259.94390000001</v>
      </c>
      <c r="BV730" s="66"/>
      <c r="BW730" s="66"/>
      <c r="BX730" s="67"/>
      <c r="BY730" s="67"/>
      <c r="BZ730" s="67"/>
      <c r="CE730" s="92"/>
      <c r="CF730" s="76"/>
      <c r="CH730" s="67"/>
      <c r="CI730" s="67"/>
      <c r="CJ730" s="67"/>
      <c r="CK730" s="67"/>
      <c r="CL730" s="1"/>
      <c r="CM730" s="1"/>
      <c r="CT730" s="3"/>
      <c r="CU730" s="3"/>
      <c r="CV730" s="3"/>
      <c r="CW730" s="3"/>
      <c r="CX730" s="3"/>
      <c r="CY730" s="3"/>
      <c r="CZ730" s="3"/>
      <c r="DA730" s="3"/>
      <c r="DB730" s="3"/>
      <c r="DC730" s="3"/>
      <c r="DD730" s="3"/>
      <c r="DE730" s="3"/>
      <c r="DF730" s="3"/>
      <c r="DG730" s="3"/>
      <c r="DH730" s="3"/>
      <c r="DI730" s="3"/>
      <c r="DJ730" s="3"/>
      <c r="DK730" s="3"/>
      <c r="DL730" s="3"/>
      <c r="DM730" s="3"/>
      <c r="DN730" s="3"/>
      <c r="DO730" s="3"/>
      <c r="DP730" s="3"/>
      <c r="DQ730" s="3"/>
      <c r="DR730" s="3"/>
      <c r="DS730" s="3"/>
    </row>
    <row r="731" spans="2:123" ht="21" customHeight="1" x14ac:dyDescent="0.25">
      <c r="B731" s="21">
        <f t="shared" si="172"/>
        <v>36290</v>
      </c>
      <c r="C731" s="22">
        <f t="shared" si="173"/>
        <v>1.2912586144359812</v>
      </c>
      <c r="D731" s="23">
        <f t="shared" si="174"/>
        <v>356</v>
      </c>
      <c r="E731" s="23">
        <f t="shared" si="175"/>
        <v>275.7</v>
      </c>
      <c r="F731" s="127">
        <f t="shared" si="176"/>
        <v>17800</v>
      </c>
      <c r="G731" s="127">
        <f t="shared" si="177"/>
        <v>41355</v>
      </c>
      <c r="H731" s="6"/>
      <c r="I731" s="3"/>
      <c r="J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T731" s="89"/>
      <c r="AU731" s="89"/>
      <c r="AX731" s="125">
        <v>36290</v>
      </c>
      <c r="AY731" s="59">
        <f t="shared" si="182"/>
        <v>1.2912586144359812</v>
      </c>
      <c r="AZ731" s="59">
        <f>BI731*K36</f>
        <v>17800</v>
      </c>
      <c r="BA731" s="59"/>
      <c r="BB731" s="59"/>
      <c r="BC731" s="59">
        <f>K41*BJ731</f>
        <v>41355</v>
      </c>
      <c r="BD731" s="59"/>
      <c r="BE731" s="59"/>
      <c r="BF731" s="59">
        <f t="shared" si="178"/>
        <v>23555</v>
      </c>
      <c r="BG731" s="60">
        <f>(AY731=AY2099)*AX731</f>
        <v>0</v>
      </c>
      <c r="BH731" s="60">
        <f>(AY731=AY2101)*AX731</f>
        <v>0</v>
      </c>
      <c r="BI731" s="89">
        <v>356</v>
      </c>
      <c r="BJ731" s="89">
        <v>275.7</v>
      </c>
      <c r="BK731" s="59">
        <f t="shared" si="179"/>
        <v>351444.93796000001</v>
      </c>
      <c r="BL731" s="60">
        <f>(BK731=BK2101)*AX731</f>
        <v>0</v>
      </c>
      <c r="BM731" s="85">
        <f>(BK731=BK2101)*AY731</f>
        <v>0</v>
      </c>
      <c r="BN731" s="85">
        <f t="shared" si="180"/>
        <v>0</v>
      </c>
      <c r="BO731" s="85">
        <f t="shared" si="181"/>
        <v>0</v>
      </c>
      <c r="BP731" s="60">
        <f>(BK731=BK2099)*AX731</f>
        <v>0</v>
      </c>
      <c r="BQ731" s="64">
        <f>(BK731=BK2099)*AY731</f>
        <v>0</v>
      </c>
      <c r="BR731" s="85">
        <f t="shared" si="183"/>
        <v>0</v>
      </c>
      <c r="BS731" s="85">
        <f t="shared" si="184"/>
        <v>0</v>
      </c>
      <c r="BT731" s="59">
        <f>(J19-BI731)*J10</f>
        <v>-169700.00594</v>
      </c>
      <c r="BU731" s="59">
        <f>(J21-BJ731)*J12</f>
        <v>521144.94390000001</v>
      </c>
      <c r="BV731" s="66"/>
      <c r="BW731" s="66"/>
      <c r="BX731" s="67"/>
      <c r="BY731" s="67"/>
      <c r="BZ731" s="67"/>
      <c r="CE731" s="92"/>
      <c r="CF731" s="76"/>
      <c r="CH731" s="67"/>
      <c r="CI731" s="67"/>
      <c r="CJ731" s="67"/>
      <c r="CK731" s="67"/>
      <c r="CL731" s="1"/>
      <c r="CM731" s="1"/>
      <c r="CT731" s="3"/>
      <c r="CU731" s="3"/>
      <c r="CV731" s="3"/>
      <c r="CW731" s="3"/>
      <c r="CX731" s="3"/>
      <c r="CY731" s="3"/>
      <c r="CZ731" s="3"/>
      <c r="DA731" s="3"/>
      <c r="DB731" s="3"/>
      <c r="DC731" s="3"/>
      <c r="DD731" s="3"/>
      <c r="DE731" s="3"/>
      <c r="DF731" s="3"/>
      <c r="DG731" s="3"/>
      <c r="DH731" s="3"/>
      <c r="DI731" s="3"/>
      <c r="DJ731" s="3"/>
      <c r="DK731" s="3"/>
      <c r="DL731" s="3"/>
      <c r="DM731" s="3"/>
      <c r="DN731" s="3"/>
      <c r="DO731" s="3"/>
      <c r="DP731" s="3"/>
      <c r="DQ731" s="3"/>
      <c r="DR731" s="3"/>
      <c r="DS731" s="3"/>
    </row>
    <row r="732" spans="2:123" ht="21" customHeight="1" x14ac:dyDescent="0.25">
      <c r="B732" s="21">
        <f t="shared" si="172"/>
        <v>36297</v>
      </c>
      <c r="C732" s="22">
        <f t="shared" si="173"/>
        <v>1.3192660550458715</v>
      </c>
      <c r="D732" s="23">
        <f t="shared" si="174"/>
        <v>359.5</v>
      </c>
      <c r="E732" s="23">
        <f t="shared" si="175"/>
        <v>272.5</v>
      </c>
      <c r="F732" s="127">
        <f t="shared" si="176"/>
        <v>17975</v>
      </c>
      <c r="G732" s="127">
        <f t="shared" si="177"/>
        <v>40875</v>
      </c>
      <c r="H732" s="6"/>
      <c r="I732" s="3"/>
      <c r="J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T732" s="89"/>
      <c r="AU732" s="89"/>
      <c r="AX732" s="125">
        <v>36297</v>
      </c>
      <c r="AY732" s="59">
        <f t="shared" si="182"/>
        <v>1.3192660550458715</v>
      </c>
      <c r="AZ732" s="59">
        <f>BI732*K36</f>
        <v>17975</v>
      </c>
      <c r="BA732" s="59"/>
      <c r="BB732" s="59"/>
      <c r="BC732" s="59">
        <f>K41*BJ732</f>
        <v>40875</v>
      </c>
      <c r="BD732" s="59"/>
      <c r="BE732" s="59"/>
      <c r="BF732" s="59">
        <f t="shared" si="178"/>
        <v>22900</v>
      </c>
      <c r="BG732" s="60">
        <f>(AY732=AY2099)*AX732</f>
        <v>0</v>
      </c>
      <c r="BH732" s="60">
        <f>(AY732=AY2101)*AX732</f>
        <v>0</v>
      </c>
      <c r="BI732" s="89">
        <v>359.5</v>
      </c>
      <c r="BJ732" s="89">
        <v>272.5</v>
      </c>
      <c r="BK732" s="59">
        <f t="shared" si="179"/>
        <v>352099.93795999995</v>
      </c>
      <c r="BL732" s="60">
        <f>(BK732=BK2101)*AX732</f>
        <v>0</v>
      </c>
      <c r="BM732" s="85">
        <f>(BK732=BK2101)*AY732</f>
        <v>0</v>
      </c>
      <c r="BN732" s="85">
        <f t="shared" si="180"/>
        <v>0</v>
      </c>
      <c r="BO732" s="85">
        <f t="shared" si="181"/>
        <v>0</v>
      </c>
      <c r="BP732" s="60">
        <f>(BK732=BK2099)*AX732</f>
        <v>0</v>
      </c>
      <c r="BQ732" s="64">
        <f>(BK732=BK2099)*AY732</f>
        <v>0</v>
      </c>
      <c r="BR732" s="85">
        <f t="shared" si="183"/>
        <v>0</v>
      </c>
      <c r="BS732" s="85">
        <f t="shared" si="184"/>
        <v>0</v>
      </c>
      <c r="BT732" s="59">
        <f>(J19-BI732)*J10</f>
        <v>-169525.00594</v>
      </c>
      <c r="BU732" s="59">
        <f>(J21-BJ732)*J12</f>
        <v>521624.94389999995</v>
      </c>
      <c r="BV732" s="66"/>
      <c r="BW732" s="66"/>
      <c r="BX732" s="67"/>
      <c r="BY732" s="67"/>
      <c r="BZ732" s="67"/>
      <c r="CE732" s="92"/>
      <c r="CF732" s="76"/>
      <c r="CH732" s="67"/>
      <c r="CI732" s="67"/>
      <c r="CJ732" s="67"/>
      <c r="CK732" s="67"/>
      <c r="CL732" s="1"/>
      <c r="CM732" s="1"/>
      <c r="CT732" s="3"/>
      <c r="CU732" s="3"/>
      <c r="CV732" s="3"/>
      <c r="CW732" s="3"/>
      <c r="CX732" s="3"/>
      <c r="CY732" s="3"/>
      <c r="CZ732" s="3"/>
      <c r="DA732" s="3"/>
      <c r="DB732" s="3"/>
      <c r="DC732" s="3"/>
      <c r="DD732" s="3"/>
      <c r="DE732" s="3"/>
      <c r="DF732" s="3"/>
      <c r="DG732" s="3"/>
      <c r="DH732" s="3"/>
      <c r="DI732" s="3"/>
      <c r="DJ732" s="3"/>
      <c r="DK732" s="3"/>
      <c r="DL732" s="3"/>
      <c r="DM732" s="3"/>
      <c r="DN732" s="3"/>
      <c r="DO732" s="3"/>
      <c r="DP732" s="3"/>
      <c r="DQ732" s="3"/>
      <c r="DR732" s="3"/>
      <c r="DS732" s="3"/>
    </row>
    <row r="733" spans="2:123" ht="21" customHeight="1" x14ac:dyDescent="0.25">
      <c r="B733" s="21">
        <f t="shared" si="172"/>
        <v>36304</v>
      </c>
      <c r="C733" s="22">
        <f t="shared" si="173"/>
        <v>1.3491475166790214</v>
      </c>
      <c r="D733" s="23">
        <f t="shared" si="174"/>
        <v>364</v>
      </c>
      <c r="E733" s="23">
        <f t="shared" si="175"/>
        <v>269.8</v>
      </c>
      <c r="F733" s="127">
        <f t="shared" si="176"/>
        <v>18200</v>
      </c>
      <c r="G733" s="127">
        <f t="shared" si="177"/>
        <v>40470</v>
      </c>
      <c r="H733" s="6"/>
      <c r="I733" s="3"/>
      <c r="J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T733" s="89"/>
      <c r="AU733" s="89"/>
      <c r="AX733" s="125">
        <v>36304</v>
      </c>
      <c r="AY733" s="59">
        <f t="shared" si="182"/>
        <v>1.3491475166790214</v>
      </c>
      <c r="AZ733" s="59">
        <f>BI733*K36</f>
        <v>18200</v>
      </c>
      <c r="BA733" s="59"/>
      <c r="BB733" s="59"/>
      <c r="BC733" s="59">
        <f>K41*BJ733</f>
        <v>40470</v>
      </c>
      <c r="BD733" s="59"/>
      <c r="BE733" s="59"/>
      <c r="BF733" s="59">
        <f t="shared" si="178"/>
        <v>22270</v>
      </c>
      <c r="BG733" s="60">
        <f>(AY733=AY2099)*AX733</f>
        <v>0</v>
      </c>
      <c r="BH733" s="60">
        <f>(AY733=AY2101)*AX733</f>
        <v>0</v>
      </c>
      <c r="BI733" s="89">
        <v>364</v>
      </c>
      <c r="BJ733" s="89">
        <v>269.8</v>
      </c>
      <c r="BK733" s="59">
        <f t="shared" si="179"/>
        <v>352729.93795999995</v>
      </c>
      <c r="BL733" s="60">
        <f>(BK733=BK2101)*AX733</f>
        <v>0</v>
      </c>
      <c r="BM733" s="85">
        <f>(BK733=BK2101)*AY733</f>
        <v>0</v>
      </c>
      <c r="BN733" s="85">
        <f t="shared" si="180"/>
        <v>0</v>
      </c>
      <c r="BO733" s="85">
        <f t="shared" si="181"/>
        <v>0</v>
      </c>
      <c r="BP733" s="60">
        <f>(BK733=BK2099)*AX733</f>
        <v>0</v>
      </c>
      <c r="BQ733" s="64">
        <f>(BK733=BK2099)*AY733</f>
        <v>0</v>
      </c>
      <c r="BR733" s="85">
        <f t="shared" si="183"/>
        <v>0</v>
      </c>
      <c r="BS733" s="85">
        <f t="shared" si="184"/>
        <v>0</v>
      </c>
      <c r="BT733" s="59">
        <f>(J19-BI733)*J10</f>
        <v>-169300.00594</v>
      </c>
      <c r="BU733" s="59">
        <f>(J21-BJ733)*J12</f>
        <v>522029.94389999995</v>
      </c>
      <c r="BV733" s="66"/>
      <c r="BW733" s="66"/>
      <c r="BX733" s="67"/>
      <c r="BY733" s="67"/>
      <c r="BZ733" s="67"/>
      <c r="CE733" s="92"/>
      <c r="CF733" s="76"/>
      <c r="CH733" s="67"/>
      <c r="CI733" s="67"/>
      <c r="CJ733" s="67"/>
      <c r="CK733" s="67"/>
      <c r="CL733" s="1"/>
      <c r="CM733" s="1"/>
      <c r="CT733" s="3"/>
      <c r="CU733" s="3"/>
      <c r="CV733" s="3"/>
      <c r="CW733" s="3"/>
      <c r="CX733" s="3"/>
      <c r="CY733" s="3"/>
      <c r="CZ733" s="3"/>
      <c r="DA733" s="3"/>
      <c r="DB733" s="3"/>
      <c r="DC733" s="3"/>
      <c r="DD733" s="3"/>
      <c r="DE733" s="3"/>
      <c r="DF733" s="3"/>
      <c r="DG733" s="3"/>
      <c r="DH733" s="3"/>
      <c r="DI733" s="3"/>
      <c r="DJ733" s="3"/>
      <c r="DK733" s="3"/>
      <c r="DL733" s="3"/>
      <c r="DM733" s="3"/>
      <c r="DN733" s="3"/>
      <c r="DO733" s="3"/>
      <c r="DP733" s="3"/>
      <c r="DQ733" s="3"/>
      <c r="DR733" s="3"/>
      <c r="DS733" s="3"/>
    </row>
    <row r="734" spans="2:123" ht="21" customHeight="1" x14ac:dyDescent="0.25">
      <c r="B734" s="21">
        <f t="shared" si="172"/>
        <v>36311</v>
      </c>
      <c r="C734" s="22">
        <f t="shared" si="173"/>
        <v>1.3854284635711591</v>
      </c>
      <c r="D734" s="23">
        <f t="shared" si="174"/>
        <v>367</v>
      </c>
      <c r="E734" s="23">
        <f t="shared" si="175"/>
        <v>264.89999999999998</v>
      </c>
      <c r="F734" s="127">
        <f t="shared" si="176"/>
        <v>18350</v>
      </c>
      <c r="G734" s="127">
        <f t="shared" si="177"/>
        <v>39735</v>
      </c>
      <c r="H734" s="6"/>
      <c r="I734" s="3"/>
      <c r="J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T734" s="89"/>
      <c r="AU734" s="89"/>
      <c r="AX734" s="125">
        <v>36311</v>
      </c>
      <c r="AY734" s="59">
        <f t="shared" si="182"/>
        <v>1.3854284635711591</v>
      </c>
      <c r="AZ734" s="59">
        <f>BI734*K36</f>
        <v>18350</v>
      </c>
      <c r="BA734" s="59"/>
      <c r="BB734" s="59"/>
      <c r="BC734" s="59">
        <f>K41*BJ734</f>
        <v>39735</v>
      </c>
      <c r="BD734" s="59"/>
      <c r="BE734" s="59"/>
      <c r="BF734" s="59">
        <f t="shared" si="178"/>
        <v>21385</v>
      </c>
      <c r="BG734" s="60">
        <f>(AY734=AY2099)*AX734</f>
        <v>0</v>
      </c>
      <c r="BH734" s="60">
        <f>(AY734=AY2101)*AX734</f>
        <v>0</v>
      </c>
      <c r="BI734" s="89">
        <v>367</v>
      </c>
      <c r="BJ734" s="89">
        <v>264.89999999999998</v>
      </c>
      <c r="BK734" s="59">
        <f t="shared" si="179"/>
        <v>353614.93795999995</v>
      </c>
      <c r="BL734" s="60">
        <f>(BK734=BK2101)*AX734</f>
        <v>0</v>
      </c>
      <c r="BM734" s="85">
        <f>(BK734=BK2101)*AY734</f>
        <v>0</v>
      </c>
      <c r="BN734" s="85">
        <f t="shared" si="180"/>
        <v>0</v>
      </c>
      <c r="BO734" s="85">
        <f t="shared" si="181"/>
        <v>0</v>
      </c>
      <c r="BP734" s="60">
        <f>(BK734=BK2099)*AX734</f>
        <v>0</v>
      </c>
      <c r="BQ734" s="64">
        <f>(BK734=BK2099)*AY734</f>
        <v>0</v>
      </c>
      <c r="BR734" s="85">
        <f t="shared" si="183"/>
        <v>0</v>
      </c>
      <c r="BS734" s="85">
        <f t="shared" si="184"/>
        <v>0</v>
      </c>
      <c r="BT734" s="59">
        <f>(J19-BI734)*J10</f>
        <v>-169150.00594</v>
      </c>
      <c r="BU734" s="59">
        <f>(J21-BJ734)*J12</f>
        <v>522764.94389999995</v>
      </c>
      <c r="BV734" s="66"/>
      <c r="BW734" s="66"/>
      <c r="BX734" s="67"/>
      <c r="BY734" s="67"/>
      <c r="BZ734" s="67"/>
      <c r="CE734" s="92"/>
      <c r="CF734" s="76"/>
      <c r="CH734" s="67"/>
      <c r="CI734" s="67"/>
      <c r="CJ734" s="67"/>
      <c r="CK734" s="67"/>
      <c r="CL734" s="1"/>
      <c r="CM734" s="1"/>
      <c r="CT734" s="3"/>
      <c r="CU734" s="3"/>
      <c r="CV734" s="3"/>
      <c r="CW734" s="3"/>
      <c r="CX734" s="3"/>
      <c r="CY734" s="3"/>
      <c r="CZ734" s="3"/>
      <c r="DA734" s="3"/>
      <c r="DB734" s="3"/>
      <c r="DC734" s="3"/>
      <c r="DD734" s="3"/>
      <c r="DE734" s="3"/>
      <c r="DF734" s="3"/>
      <c r="DG734" s="3"/>
      <c r="DH734" s="3"/>
      <c r="DI734" s="3"/>
      <c r="DJ734" s="3"/>
      <c r="DK734" s="3"/>
      <c r="DL734" s="3"/>
      <c r="DM734" s="3"/>
      <c r="DN734" s="3"/>
      <c r="DO734" s="3"/>
      <c r="DP734" s="3"/>
      <c r="DQ734" s="3"/>
      <c r="DR734" s="3"/>
      <c r="DS734" s="3"/>
    </row>
    <row r="735" spans="2:123" ht="21" customHeight="1" x14ac:dyDescent="0.25">
      <c r="B735" s="21">
        <f t="shared" si="172"/>
        <v>36318</v>
      </c>
      <c r="C735" s="22">
        <f t="shared" si="173"/>
        <v>1.4128546612623045</v>
      </c>
      <c r="D735" s="23">
        <f t="shared" si="174"/>
        <v>366</v>
      </c>
      <c r="E735" s="23">
        <f t="shared" si="175"/>
        <v>259.05</v>
      </c>
      <c r="F735" s="127">
        <f t="shared" si="176"/>
        <v>18300</v>
      </c>
      <c r="G735" s="127">
        <f t="shared" si="177"/>
        <v>38857.5</v>
      </c>
      <c r="H735" s="6"/>
      <c r="I735" s="3"/>
      <c r="J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T735" s="89"/>
      <c r="AU735" s="89"/>
      <c r="AX735" s="125">
        <v>36318</v>
      </c>
      <c r="AY735" s="59">
        <f t="shared" si="182"/>
        <v>1.4128546612623045</v>
      </c>
      <c r="AZ735" s="59">
        <f>BI735*K36</f>
        <v>18300</v>
      </c>
      <c r="BA735" s="59"/>
      <c r="BB735" s="59"/>
      <c r="BC735" s="59">
        <f>K41*BJ735</f>
        <v>38857.5</v>
      </c>
      <c r="BD735" s="59"/>
      <c r="BE735" s="59"/>
      <c r="BF735" s="59">
        <f t="shared" si="178"/>
        <v>20557.5</v>
      </c>
      <c r="BG735" s="60">
        <f>(AY735=AY2099)*AX735</f>
        <v>0</v>
      </c>
      <c r="BH735" s="60">
        <f>(AY735=AY2101)*AX735</f>
        <v>0</v>
      </c>
      <c r="BI735" s="89">
        <v>366</v>
      </c>
      <c r="BJ735" s="89">
        <v>259.05</v>
      </c>
      <c r="BK735" s="59">
        <f t="shared" si="179"/>
        <v>354442.43795999995</v>
      </c>
      <c r="BL735" s="60">
        <f>(BK735=BK2101)*AX735</f>
        <v>0</v>
      </c>
      <c r="BM735" s="85">
        <f>(BK735=BK2101)*AY735</f>
        <v>0</v>
      </c>
      <c r="BN735" s="85">
        <f t="shared" si="180"/>
        <v>0</v>
      </c>
      <c r="BO735" s="85">
        <f t="shared" si="181"/>
        <v>0</v>
      </c>
      <c r="BP735" s="60">
        <f>(BK735=BK2099)*AX735</f>
        <v>0</v>
      </c>
      <c r="BQ735" s="64">
        <f>(BK735=BK2099)*AY735</f>
        <v>0</v>
      </c>
      <c r="BR735" s="85">
        <f t="shared" si="183"/>
        <v>0</v>
      </c>
      <c r="BS735" s="85">
        <f t="shared" si="184"/>
        <v>0</v>
      </c>
      <c r="BT735" s="59">
        <f>(J19-BI735)*J10</f>
        <v>-169200.00594</v>
      </c>
      <c r="BU735" s="59">
        <f>(J21-BJ735)*J12</f>
        <v>523642.44389999995</v>
      </c>
      <c r="BV735" s="66"/>
      <c r="BW735" s="66"/>
      <c r="BX735" s="67"/>
      <c r="BY735" s="67"/>
      <c r="BZ735" s="67"/>
      <c r="CE735" s="92"/>
      <c r="CF735" s="76"/>
      <c r="CH735" s="67"/>
      <c r="CI735" s="67"/>
      <c r="CJ735" s="67"/>
      <c r="CK735" s="67"/>
      <c r="CL735" s="1"/>
      <c r="CM735" s="1"/>
      <c r="CT735" s="3"/>
      <c r="CU735" s="3"/>
      <c r="CV735" s="3"/>
      <c r="CW735" s="3"/>
      <c r="CX735" s="3"/>
      <c r="CY735" s="3"/>
      <c r="CZ735" s="3"/>
      <c r="DA735" s="3"/>
      <c r="DB735" s="3"/>
      <c r="DC735" s="3"/>
      <c r="DD735" s="3"/>
      <c r="DE735" s="3"/>
      <c r="DF735" s="3"/>
      <c r="DG735" s="3"/>
      <c r="DH735" s="3"/>
      <c r="DI735" s="3"/>
      <c r="DJ735" s="3"/>
      <c r="DK735" s="3"/>
      <c r="DL735" s="3"/>
      <c r="DM735" s="3"/>
      <c r="DN735" s="3"/>
      <c r="DO735" s="3"/>
      <c r="DP735" s="3"/>
      <c r="DQ735" s="3"/>
      <c r="DR735" s="3"/>
      <c r="DS735" s="3"/>
    </row>
    <row r="736" spans="2:123" ht="21" customHeight="1" x14ac:dyDescent="0.25">
      <c r="B736" s="21">
        <f t="shared" si="172"/>
        <v>36325</v>
      </c>
      <c r="C736" s="22">
        <f t="shared" si="173"/>
        <v>1.3536444273042807</v>
      </c>
      <c r="D736" s="23">
        <f t="shared" si="174"/>
        <v>351</v>
      </c>
      <c r="E736" s="23">
        <f t="shared" si="175"/>
        <v>259.3</v>
      </c>
      <c r="F736" s="127">
        <f t="shared" si="176"/>
        <v>17550</v>
      </c>
      <c r="G736" s="127">
        <f t="shared" si="177"/>
        <v>38895</v>
      </c>
      <c r="H736" s="6"/>
      <c r="I736" s="3"/>
      <c r="J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T736" s="89"/>
      <c r="AU736" s="89"/>
      <c r="AX736" s="125">
        <v>36325</v>
      </c>
      <c r="AY736" s="59">
        <f t="shared" si="182"/>
        <v>1.3536444273042807</v>
      </c>
      <c r="AZ736" s="59">
        <f>BI736*K36</f>
        <v>17550</v>
      </c>
      <c r="BA736" s="59"/>
      <c r="BB736" s="59"/>
      <c r="BC736" s="59">
        <f>K41*BJ736</f>
        <v>38895</v>
      </c>
      <c r="BD736" s="59"/>
      <c r="BE736" s="59"/>
      <c r="BF736" s="59">
        <f t="shared" si="178"/>
        <v>21345</v>
      </c>
      <c r="BG736" s="60">
        <f>(AY736=AY2099)*AX736</f>
        <v>0</v>
      </c>
      <c r="BH736" s="60">
        <f>(AY736=AY2101)*AX736</f>
        <v>0</v>
      </c>
      <c r="BI736" s="89">
        <v>351</v>
      </c>
      <c r="BJ736" s="89">
        <v>259.3</v>
      </c>
      <c r="BK736" s="59">
        <f t="shared" si="179"/>
        <v>353654.93795999995</v>
      </c>
      <c r="BL736" s="60">
        <f>(BK736=BK2101)*AX736</f>
        <v>0</v>
      </c>
      <c r="BM736" s="85">
        <f>(BK736=BK2101)*AY736</f>
        <v>0</v>
      </c>
      <c r="BN736" s="85">
        <f t="shared" si="180"/>
        <v>0</v>
      </c>
      <c r="BO736" s="85">
        <f t="shared" si="181"/>
        <v>0</v>
      </c>
      <c r="BP736" s="60">
        <f>(BK736=BK2099)*AX736</f>
        <v>0</v>
      </c>
      <c r="BQ736" s="64">
        <f>(BK736=BK2099)*AY736</f>
        <v>0</v>
      </c>
      <c r="BR736" s="85">
        <f t="shared" si="183"/>
        <v>0</v>
      </c>
      <c r="BS736" s="85">
        <f t="shared" si="184"/>
        <v>0</v>
      </c>
      <c r="BT736" s="59">
        <f>(J19-BI736)*J10</f>
        <v>-169950.00594</v>
      </c>
      <c r="BU736" s="59">
        <f>(J21-BJ736)*J12</f>
        <v>523604.94389999995</v>
      </c>
      <c r="BV736" s="66"/>
      <c r="BW736" s="66"/>
      <c r="BX736" s="67"/>
      <c r="BY736" s="67"/>
      <c r="BZ736" s="67"/>
      <c r="CE736" s="92"/>
      <c r="CF736" s="76"/>
      <c r="CH736" s="67"/>
      <c r="CI736" s="67"/>
      <c r="CJ736" s="67"/>
      <c r="CK736" s="67"/>
      <c r="CL736" s="1"/>
      <c r="CM736" s="1"/>
      <c r="CT736" s="3"/>
      <c r="CU736" s="3"/>
      <c r="CV736" s="3"/>
      <c r="CW736" s="3"/>
      <c r="CX736" s="3"/>
      <c r="CY736" s="3"/>
      <c r="CZ736" s="3"/>
      <c r="DA736" s="3"/>
      <c r="DB736" s="3"/>
      <c r="DC736" s="3"/>
      <c r="DD736" s="3"/>
      <c r="DE736" s="3"/>
      <c r="DF736" s="3"/>
      <c r="DG736" s="3"/>
      <c r="DH736" s="3"/>
      <c r="DI736" s="3"/>
      <c r="DJ736" s="3"/>
      <c r="DK736" s="3"/>
      <c r="DL736" s="3"/>
      <c r="DM736" s="3"/>
      <c r="DN736" s="3"/>
      <c r="DO736" s="3"/>
      <c r="DP736" s="3"/>
      <c r="DQ736" s="3"/>
      <c r="DR736" s="3"/>
      <c r="DS736" s="3"/>
    </row>
    <row r="737" spans="2:123" ht="21" customHeight="1" x14ac:dyDescent="0.25">
      <c r="B737" s="21">
        <f t="shared" si="172"/>
        <v>36332</v>
      </c>
      <c r="C737" s="22">
        <f t="shared" si="173"/>
        <v>1.3425925925925926</v>
      </c>
      <c r="D737" s="23">
        <f t="shared" si="174"/>
        <v>348</v>
      </c>
      <c r="E737" s="23">
        <f t="shared" si="175"/>
        <v>259.2</v>
      </c>
      <c r="F737" s="127">
        <f t="shared" si="176"/>
        <v>17400</v>
      </c>
      <c r="G737" s="127">
        <f t="shared" si="177"/>
        <v>38880</v>
      </c>
      <c r="H737" s="6"/>
      <c r="I737" s="3"/>
      <c r="J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T737" s="89"/>
      <c r="AU737" s="89"/>
      <c r="AX737" s="125">
        <v>36332</v>
      </c>
      <c r="AY737" s="59">
        <f t="shared" si="182"/>
        <v>1.3425925925925926</v>
      </c>
      <c r="AZ737" s="59">
        <f>BI737*K36</f>
        <v>17400</v>
      </c>
      <c r="BA737" s="59"/>
      <c r="BB737" s="59"/>
      <c r="BC737" s="59">
        <f>K41*BJ737</f>
        <v>38880</v>
      </c>
      <c r="BD737" s="59"/>
      <c r="BE737" s="59"/>
      <c r="BF737" s="59">
        <f t="shared" si="178"/>
        <v>21480</v>
      </c>
      <c r="BG737" s="60">
        <f>(AY737=AY2099)*AX737</f>
        <v>0</v>
      </c>
      <c r="BH737" s="60">
        <f>(AY737=AY2101)*AX737</f>
        <v>0</v>
      </c>
      <c r="BI737" s="89">
        <v>348</v>
      </c>
      <c r="BJ737" s="89">
        <v>259.2</v>
      </c>
      <c r="BK737" s="59">
        <f t="shared" si="179"/>
        <v>353519.93796000001</v>
      </c>
      <c r="BL737" s="60">
        <f>(BK737=BK2101)*AX737</f>
        <v>0</v>
      </c>
      <c r="BM737" s="85">
        <f>(BK737=BK2101)*AY737</f>
        <v>0</v>
      </c>
      <c r="BN737" s="85">
        <f t="shared" si="180"/>
        <v>0</v>
      </c>
      <c r="BO737" s="85">
        <f t="shared" si="181"/>
        <v>0</v>
      </c>
      <c r="BP737" s="60">
        <f>(BK737=BK2099)*AX737</f>
        <v>0</v>
      </c>
      <c r="BQ737" s="64">
        <f>(BK737=BK2099)*AY737</f>
        <v>0</v>
      </c>
      <c r="BR737" s="85">
        <f t="shared" si="183"/>
        <v>0</v>
      </c>
      <c r="BS737" s="85">
        <f t="shared" si="184"/>
        <v>0</v>
      </c>
      <c r="BT737" s="59">
        <f>(J19-BI737)*J10</f>
        <v>-170100.00594</v>
      </c>
      <c r="BU737" s="59">
        <f>(J21-BJ737)*J12</f>
        <v>523619.94390000001</v>
      </c>
      <c r="BV737" s="66"/>
      <c r="BW737" s="66"/>
      <c r="BX737" s="67"/>
      <c r="BY737" s="67"/>
      <c r="BZ737" s="67"/>
      <c r="CE737" s="92"/>
      <c r="CF737" s="76"/>
      <c r="CH737" s="67"/>
      <c r="CI737" s="67"/>
      <c r="CJ737" s="67"/>
      <c r="CK737" s="67"/>
      <c r="CL737" s="1"/>
      <c r="CM737" s="1"/>
      <c r="CT737" s="3"/>
      <c r="CU737" s="3"/>
      <c r="CV737" s="3"/>
      <c r="CW737" s="3"/>
      <c r="CX737" s="3"/>
      <c r="CY737" s="3"/>
      <c r="CZ737" s="3"/>
      <c r="DA737" s="3"/>
      <c r="DB737" s="3"/>
      <c r="DC737" s="3"/>
      <c r="DD737" s="3"/>
      <c r="DE737" s="3"/>
      <c r="DF737" s="3"/>
      <c r="DG737" s="3"/>
      <c r="DH737" s="3"/>
      <c r="DI737" s="3"/>
      <c r="DJ737" s="3"/>
      <c r="DK737" s="3"/>
      <c r="DL737" s="3"/>
      <c r="DM737" s="3"/>
      <c r="DN737" s="3"/>
      <c r="DO737" s="3"/>
      <c r="DP737" s="3"/>
      <c r="DQ737" s="3"/>
      <c r="DR737" s="3"/>
      <c r="DS737" s="3"/>
    </row>
    <row r="738" spans="2:123" ht="21" customHeight="1" x14ac:dyDescent="0.25">
      <c r="B738" s="21">
        <f t="shared" si="172"/>
        <v>36339</v>
      </c>
      <c r="C738" s="22">
        <f t="shared" si="173"/>
        <v>1.3193916349809887</v>
      </c>
      <c r="D738" s="23">
        <f t="shared" si="174"/>
        <v>347</v>
      </c>
      <c r="E738" s="23">
        <f t="shared" si="175"/>
        <v>263</v>
      </c>
      <c r="F738" s="127">
        <f t="shared" si="176"/>
        <v>17350</v>
      </c>
      <c r="G738" s="127">
        <f t="shared" si="177"/>
        <v>39450</v>
      </c>
      <c r="H738" s="6"/>
      <c r="I738" s="3"/>
      <c r="J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T738" s="89"/>
      <c r="AU738" s="89"/>
      <c r="AX738" s="125">
        <v>36339</v>
      </c>
      <c r="AY738" s="59">
        <f t="shared" si="182"/>
        <v>1.3193916349809887</v>
      </c>
      <c r="AZ738" s="59">
        <f>BI738*K36</f>
        <v>17350</v>
      </c>
      <c r="BA738" s="59"/>
      <c r="BB738" s="59"/>
      <c r="BC738" s="59">
        <f>K41*BJ738</f>
        <v>39450</v>
      </c>
      <c r="BD738" s="59"/>
      <c r="BE738" s="59"/>
      <c r="BF738" s="59">
        <f t="shared" si="178"/>
        <v>22100</v>
      </c>
      <c r="BG738" s="60">
        <f>(AY738=AY2099)*AX738</f>
        <v>0</v>
      </c>
      <c r="BH738" s="60">
        <f>(AY738=AY2101)*AX738</f>
        <v>0</v>
      </c>
      <c r="BI738" s="89">
        <v>347</v>
      </c>
      <c r="BJ738" s="89">
        <v>263</v>
      </c>
      <c r="BK738" s="59">
        <f t="shared" si="179"/>
        <v>352899.93795999995</v>
      </c>
      <c r="BL738" s="60">
        <f>(BK738=BK2101)*AX738</f>
        <v>0</v>
      </c>
      <c r="BM738" s="85">
        <f>(BK738=BK2101)*AY738</f>
        <v>0</v>
      </c>
      <c r="BN738" s="85">
        <f t="shared" si="180"/>
        <v>0</v>
      </c>
      <c r="BO738" s="85">
        <f t="shared" si="181"/>
        <v>0</v>
      </c>
      <c r="BP738" s="60">
        <f>(BK738=BK2099)*AX738</f>
        <v>0</v>
      </c>
      <c r="BQ738" s="64">
        <f>(BK738=BK2099)*AY738</f>
        <v>0</v>
      </c>
      <c r="BR738" s="85">
        <f t="shared" si="183"/>
        <v>0</v>
      </c>
      <c r="BS738" s="85">
        <f t="shared" si="184"/>
        <v>0</v>
      </c>
      <c r="BT738" s="59">
        <f>(J19-BI738)*J10</f>
        <v>-170150.00594</v>
      </c>
      <c r="BU738" s="59">
        <f>(J21-BJ738)*J12</f>
        <v>523049.94389999995</v>
      </c>
      <c r="BV738" s="66"/>
      <c r="BW738" s="66"/>
      <c r="BX738" s="67"/>
      <c r="BY738" s="67"/>
      <c r="BZ738" s="67"/>
      <c r="CE738" s="92"/>
      <c r="CF738" s="76"/>
      <c r="CH738" s="67"/>
      <c r="CI738" s="67"/>
      <c r="CJ738" s="67"/>
      <c r="CK738" s="67"/>
      <c r="CL738" s="1"/>
      <c r="CM738" s="1"/>
      <c r="CT738" s="3"/>
      <c r="CU738" s="3"/>
      <c r="CV738" s="3"/>
      <c r="CW738" s="3"/>
      <c r="CX738" s="3"/>
      <c r="CY738" s="3"/>
      <c r="CZ738" s="3"/>
      <c r="DA738" s="3"/>
      <c r="DB738" s="3"/>
      <c r="DC738" s="3"/>
      <c r="DD738" s="3"/>
      <c r="DE738" s="3"/>
      <c r="DF738" s="3"/>
      <c r="DG738" s="3"/>
      <c r="DH738" s="3"/>
      <c r="DI738" s="3"/>
      <c r="DJ738" s="3"/>
      <c r="DK738" s="3"/>
      <c r="DL738" s="3"/>
      <c r="DM738" s="3"/>
      <c r="DN738" s="3"/>
      <c r="DO738" s="3"/>
      <c r="DP738" s="3"/>
      <c r="DQ738" s="3"/>
      <c r="DR738" s="3"/>
      <c r="DS738" s="3"/>
    </row>
    <row r="739" spans="2:123" ht="21" customHeight="1" x14ac:dyDescent="0.25">
      <c r="B739" s="21">
        <f t="shared" si="172"/>
        <v>36346</v>
      </c>
      <c r="C739" s="22">
        <f t="shared" si="173"/>
        <v>1.3740755157648892</v>
      </c>
      <c r="D739" s="23">
        <f t="shared" si="174"/>
        <v>353</v>
      </c>
      <c r="E739" s="23">
        <f t="shared" si="175"/>
        <v>256.89999999999998</v>
      </c>
      <c r="F739" s="127">
        <f t="shared" si="176"/>
        <v>17650</v>
      </c>
      <c r="G739" s="127">
        <f t="shared" si="177"/>
        <v>38535</v>
      </c>
      <c r="H739" s="6"/>
      <c r="I739" s="3"/>
      <c r="J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T739" s="89"/>
      <c r="AU739" s="89"/>
      <c r="AX739" s="125">
        <v>36346</v>
      </c>
      <c r="AY739" s="59">
        <f t="shared" si="182"/>
        <v>1.3740755157648892</v>
      </c>
      <c r="AZ739" s="59">
        <f>BI739*K36</f>
        <v>17650</v>
      </c>
      <c r="BA739" s="59"/>
      <c r="BB739" s="59"/>
      <c r="BC739" s="59">
        <f>K41*BJ739</f>
        <v>38535</v>
      </c>
      <c r="BD739" s="59"/>
      <c r="BE739" s="59"/>
      <c r="BF739" s="59">
        <f t="shared" si="178"/>
        <v>20885</v>
      </c>
      <c r="BG739" s="60">
        <f>(AY739=AY2099)*AX739</f>
        <v>0</v>
      </c>
      <c r="BH739" s="60">
        <f>(AY739=AY2101)*AX739</f>
        <v>0</v>
      </c>
      <c r="BI739" s="89">
        <v>353</v>
      </c>
      <c r="BJ739" s="89">
        <v>256.89999999999998</v>
      </c>
      <c r="BK739" s="59">
        <f t="shared" si="179"/>
        <v>354114.93795999995</v>
      </c>
      <c r="BL739" s="60">
        <f>(BK739=BK2101)*AX739</f>
        <v>0</v>
      </c>
      <c r="BM739" s="85">
        <f>(BK739=BK2101)*AY739</f>
        <v>0</v>
      </c>
      <c r="BN739" s="85">
        <f t="shared" si="180"/>
        <v>0</v>
      </c>
      <c r="BO739" s="85">
        <f t="shared" si="181"/>
        <v>0</v>
      </c>
      <c r="BP739" s="60">
        <f>(BK739=BK2099)*AX739</f>
        <v>0</v>
      </c>
      <c r="BQ739" s="64">
        <f>(BK739=BK2099)*AY739</f>
        <v>0</v>
      </c>
      <c r="BR739" s="85">
        <f t="shared" si="183"/>
        <v>0</v>
      </c>
      <c r="BS739" s="85">
        <f t="shared" si="184"/>
        <v>0</v>
      </c>
      <c r="BT739" s="59">
        <f>(J19-BI739)*J10</f>
        <v>-169850.00594</v>
      </c>
      <c r="BU739" s="59">
        <f>(J21-BJ739)*J12</f>
        <v>523964.94389999995</v>
      </c>
      <c r="BV739" s="66"/>
      <c r="BW739" s="66"/>
      <c r="BX739" s="67"/>
      <c r="BY739" s="67"/>
      <c r="BZ739" s="67"/>
      <c r="CE739" s="92"/>
      <c r="CF739" s="76"/>
      <c r="CH739" s="67"/>
      <c r="CI739" s="67"/>
      <c r="CJ739" s="67"/>
      <c r="CK739" s="67"/>
      <c r="CL739" s="1"/>
      <c r="CM739" s="1"/>
      <c r="CT739" s="3"/>
      <c r="CU739" s="3"/>
      <c r="CV739" s="3"/>
      <c r="CW739" s="3"/>
      <c r="CX739" s="3"/>
      <c r="CY739" s="3"/>
      <c r="CZ739" s="3"/>
      <c r="DA739" s="3"/>
      <c r="DB739" s="3"/>
      <c r="DC739" s="3"/>
      <c r="DD739" s="3"/>
      <c r="DE739" s="3"/>
      <c r="DF739" s="3"/>
      <c r="DG739" s="3"/>
      <c r="DH739" s="3"/>
      <c r="DI739" s="3"/>
      <c r="DJ739" s="3"/>
      <c r="DK739" s="3"/>
      <c r="DL739" s="3"/>
      <c r="DM739" s="3"/>
      <c r="DN739" s="3"/>
      <c r="DO739" s="3"/>
      <c r="DP739" s="3"/>
      <c r="DQ739" s="3"/>
      <c r="DR739" s="3"/>
      <c r="DS739" s="3"/>
    </row>
    <row r="740" spans="2:123" ht="21" customHeight="1" x14ac:dyDescent="0.25">
      <c r="B740" s="21">
        <f t="shared" si="172"/>
        <v>36353</v>
      </c>
      <c r="C740" s="22">
        <f t="shared" si="173"/>
        <v>1.37761135199054</v>
      </c>
      <c r="D740" s="23">
        <f t="shared" si="174"/>
        <v>349.5</v>
      </c>
      <c r="E740" s="23">
        <f t="shared" si="175"/>
        <v>253.7</v>
      </c>
      <c r="F740" s="127">
        <f t="shared" si="176"/>
        <v>17475</v>
      </c>
      <c r="G740" s="127">
        <f t="shared" si="177"/>
        <v>38055</v>
      </c>
      <c r="H740" s="6"/>
      <c r="I740" s="3"/>
      <c r="J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T740" s="89"/>
      <c r="AU740" s="89"/>
      <c r="AX740" s="125">
        <v>36353</v>
      </c>
      <c r="AY740" s="59">
        <f t="shared" si="182"/>
        <v>1.37761135199054</v>
      </c>
      <c r="AZ740" s="59">
        <f>BI740*K36</f>
        <v>17475</v>
      </c>
      <c r="BA740" s="59"/>
      <c r="BB740" s="59"/>
      <c r="BC740" s="59">
        <f>K41*BJ740</f>
        <v>38055</v>
      </c>
      <c r="BD740" s="59"/>
      <c r="BE740" s="59"/>
      <c r="BF740" s="59">
        <f t="shared" si="178"/>
        <v>20580</v>
      </c>
      <c r="BG740" s="60">
        <f>(AY740=AY2099)*AX740</f>
        <v>0</v>
      </c>
      <c r="BH740" s="60">
        <f>(AY740=AY2101)*AX740</f>
        <v>0</v>
      </c>
      <c r="BI740" s="89">
        <v>349.5</v>
      </c>
      <c r="BJ740" s="89">
        <v>253.7</v>
      </c>
      <c r="BK740" s="59">
        <f t="shared" si="179"/>
        <v>354419.93795999995</v>
      </c>
      <c r="BL740" s="60">
        <f>(BK740=BK2101)*AX740</f>
        <v>0</v>
      </c>
      <c r="BM740" s="85">
        <f>(BK740=BK2101)*AY740</f>
        <v>0</v>
      </c>
      <c r="BN740" s="85">
        <f t="shared" si="180"/>
        <v>0</v>
      </c>
      <c r="BO740" s="85">
        <f t="shared" si="181"/>
        <v>0</v>
      </c>
      <c r="BP740" s="60">
        <f>(BK740=BK2099)*AX740</f>
        <v>0</v>
      </c>
      <c r="BQ740" s="64">
        <f>(BK740=BK2099)*AY740</f>
        <v>0</v>
      </c>
      <c r="BR740" s="85">
        <f t="shared" si="183"/>
        <v>0</v>
      </c>
      <c r="BS740" s="85">
        <f t="shared" si="184"/>
        <v>0</v>
      </c>
      <c r="BT740" s="59">
        <f>(J19-BI740)*J10</f>
        <v>-170025.00594</v>
      </c>
      <c r="BU740" s="59">
        <f>(J21-BJ740)*J12</f>
        <v>524444.94389999995</v>
      </c>
      <c r="BV740" s="66"/>
      <c r="BW740" s="66"/>
      <c r="BX740" s="67"/>
      <c r="BY740" s="67"/>
      <c r="BZ740" s="67"/>
      <c r="CE740" s="92"/>
      <c r="CF740" s="76"/>
      <c r="CH740" s="67"/>
      <c r="CI740" s="67"/>
      <c r="CJ740" s="67"/>
      <c r="CK740" s="67"/>
      <c r="CL740" s="1"/>
      <c r="CM740" s="1"/>
      <c r="CT740" s="3"/>
      <c r="CU740" s="3"/>
      <c r="CV740" s="3"/>
      <c r="CW740" s="3"/>
      <c r="CX740" s="3"/>
      <c r="CY740" s="3"/>
      <c r="CZ740" s="3"/>
      <c r="DA740" s="3"/>
      <c r="DB740" s="3"/>
      <c r="DC740" s="3"/>
      <c r="DD740" s="3"/>
      <c r="DE740" s="3"/>
      <c r="DF740" s="3"/>
      <c r="DG740" s="3"/>
      <c r="DH740" s="3"/>
      <c r="DI740" s="3"/>
      <c r="DJ740" s="3"/>
      <c r="DK740" s="3"/>
      <c r="DL740" s="3"/>
      <c r="DM740" s="3"/>
      <c r="DN740" s="3"/>
      <c r="DO740" s="3"/>
      <c r="DP740" s="3"/>
      <c r="DQ740" s="3"/>
      <c r="DR740" s="3"/>
      <c r="DS740" s="3"/>
    </row>
    <row r="741" spans="2:123" ht="21" customHeight="1" x14ac:dyDescent="0.25">
      <c r="B741" s="21">
        <f t="shared" si="172"/>
        <v>36360</v>
      </c>
      <c r="C741" s="22">
        <f t="shared" si="173"/>
        <v>1.3875786163522013</v>
      </c>
      <c r="D741" s="23">
        <f t="shared" si="174"/>
        <v>353</v>
      </c>
      <c r="E741" s="23">
        <f t="shared" si="175"/>
        <v>254.4</v>
      </c>
      <c r="F741" s="127">
        <f t="shared" si="176"/>
        <v>17650</v>
      </c>
      <c r="G741" s="127">
        <f t="shared" si="177"/>
        <v>38160</v>
      </c>
      <c r="H741" s="6"/>
      <c r="I741" s="3"/>
      <c r="J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T741" s="89"/>
      <c r="AU741" s="89"/>
      <c r="AX741" s="125">
        <v>36360</v>
      </c>
      <c r="AY741" s="59">
        <f t="shared" si="182"/>
        <v>1.3875786163522013</v>
      </c>
      <c r="AZ741" s="59">
        <f>BI741*K36</f>
        <v>17650</v>
      </c>
      <c r="BA741" s="59"/>
      <c r="BB741" s="59"/>
      <c r="BC741" s="59">
        <f>K41*BJ741</f>
        <v>38160</v>
      </c>
      <c r="BD741" s="59"/>
      <c r="BE741" s="59"/>
      <c r="BF741" s="59">
        <f t="shared" si="178"/>
        <v>20510</v>
      </c>
      <c r="BG741" s="60">
        <f>(AY741=AY2099)*AX741</f>
        <v>0</v>
      </c>
      <c r="BH741" s="60">
        <f>(AY741=AY2101)*AX741</f>
        <v>0</v>
      </c>
      <c r="BI741" s="89">
        <v>353</v>
      </c>
      <c r="BJ741" s="89">
        <v>254.4</v>
      </c>
      <c r="BK741" s="59">
        <f t="shared" si="179"/>
        <v>354489.93795999995</v>
      </c>
      <c r="BL741" s="60">
        <f>(BK741=BK2101)*AX741</f>
        <v>0</v>
      </c>
      <c r="BM741" s="85">
        <f>(BK741=BK2101)*AY741</f>
        <v>0</v>
      </c>
      <c r="BN741" s="85">
        <f t="shared" si="180"/>
        <v>0</v>
      </c>
      <c r="BO741" s="85">
        <f t="shared" si="181"/>
        <v>0</v>
      </c>
      <c r="BP741" s="60">
        <f>(BK741=BK2099)*AX741</f>
        <v>0</v>
      </c>
      <c r="BQ741" s="64">
        <f>(BK741=BK2099)*AY741</f>
        <v>0</v>
      </c>
      <c r="BR741" s="85">
        <f t="shared" si="183"/>
        <v>0</v>
      </c>
      <c r="BS741" s="85">
        <f t="shared" si="184"/>
        <v>0</v>
      </c>
      <c r="BT741" s="59">
        <f>(J19-BI741)*J10</f>
        <v>-169850.00594</v>
      </c>
      <c r="BU741" s="59">
        <f>(J21-BJ741)*J12</f>
        <v>524339.94389999995</v>
      </c>
      <c r="BV741" s="66"/>
      <c r="BW741" s="66"/>
      <c r="BX741" s="67"/>
      <c r="BY741" s="67"/>
      <c r="BZ741" s="67"/>
      <c r="CE741" s="92"/>
      <c r="CF741" s="76"/>
      <c r="CH741" s="67"/>
      <c r="CI741" s="67"/>
      <c r="CJ741" s="67"/>
      <c r="CK741" s="67"/>
      <c r="CL741" s="1"/>
      <c r="CM741" s="1"/>
      <c r="CT741" s="3"/>
      <c r="CU741" s="3"/>
      <c r="CV741" s="3"/>
      <c r="CW741" s="3"/>
      <c r="CX741" s="3"/>
      <c r="CY741" s="3"/>
      <c r="CZ741" s="3"/>
      <c r="DA741" s="3"/>
      <c r="DB741" s="3"/>
      <c r="DC741" s="3"/>
      <c r="DD741" s="3"/>
      <c r="DE741" s="3"/>
      <c r="DF741" s="3"/>
      <c r="DG741" s="3"/>
      <c r="DH741" s="3"/>
      <c r="DI741" s="3"/>
      <c r="DJ741" s="3"/>
      <c r="DK741" s="3"/>
      <c r="DL741" s="3"/>
      <c r="DM741" s="3"/>
      <c r="DN741" s="3"/>
      <c r="DO741" s="3"/>
      <c r="DP741" s="3"/>
      <c r="DQ741" s="3"/>
      <c r="DR741" s="3"/>
      <c r="DS741" s="3"/>
    </row>
    <row r="742" spans="2:123" ht="21" customHeight="1" x14ac:dyDescent="0.25">
      <c r="B742" s="21">
        <f t="shared" si="172"/>
        <v>36367</v>
      </c>
      <c r="C742" s="22">
        <f t="shared" si="173"/>
        <v>1.3531482205709817</v>
      </c>
      <c r="D742" s="23">
        <f t="shared" si="174"/>
        <v>346</v>
      </c>
      <c r="E742" s="23">
        <f t="shared" si="175"/>
        <v>255.7</v>
      </c>
      <c r="F742" s="127">
        <f t="shared" si="176"/>
        <v>17300</v>
      </c>
      <c r="G742" s="127">
        <f t="shared" si="177"/>
        <v>38355</v>
      </c>
      <c r="H742" s="6"/>
      <c r="I742" s="3"/>
      <c r="J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T742" s="89"/>
      <c r="AU742" s="89"/>
      <c r="AX742" s="125">
        <v>36367</v>
      </c>
      <c r="AY742" s="59">
        <f t="shared" si="182"/>
        <v>1.3531482205709817</v>
      </c>
      <c r="AZ742" s="59">
        <f>BI742*K36</f>
        <v>17300</v>
      </c>
      <c r="BA742" s="59"/>
      <c r="BB742" s="59"/>
      <c r="BC742" s="59">
        <f>K41*BJ742</f>
        <v>38355</v>
      </c>
      <c r="BD742" s="59"/>
      <c r="BE742" s="59"/>
      <c r="BF742" s="59">
        <f t="shared" si="178"/>
        <v>21055</v>
      </c>
      <c r="BG742" s="60">
        <f>(AY742=AY2099)*AX742</f>
        <v>0</v>
      </c>
      <c r="BH742" s="60">
        <f>(AY742=AY2101)*AX742</f>
        <v>0</v>
      </c>
      <c r="BI742" s="89">
        <v>346</v>
      </c>
      <c r="BJ742" s="89">
        <v>255.7</v>
      </c>
      <c r="BK742" s="59">
        <f t="shared" si="179"/>
        <v>353944.93796000001</v>
      </c>
      <c r="BL742" s="60">
        <f>(BK742=BK2101)*AX742</f>
        <v>0</v>
      </c>
      <c r="BM742" s="85">
        <f>(BK742=BK2101)*AY742</f>
        <v>0</v>
      </c>
      <c r="BN742" s="85">
        <f t="shared" si="180"/>
        <v>0</v>
      </c>
      <c r="BO742" s="85">
        <f t="shared" si="181"/>
        <v>0</v>
      </c>
      <c r="BP742" s="60">
        <f>(BK742=BK2099)*AX742</f>
        <v>0</v>
      </c>
      <c r="BQ742" s="64">
        <f>(BK742=BK2099)*AY742</f>
        <v>0</v>
      </c>
      <c r="BR742" s="85">
        <f t="shared" si="183"/>
        <v>0</v>
      </c>
      <c r="BS742" s="85">
        <f t="shared" si="184"/>
        <v>0</v>
      </c>
      <c r="BT742" s="59">
        <f>(J19-BI742)*J10</f>
        <v>-170200.00594</v>
      </c>
      <c r="BU742" s="59">
        <f>(J21-BJ742)*J12</f>
        <v>524144.94390000001</v>
      </c>
      <c r="BV742" s="66"/>
      <c r="BW742" s="66"/>
      <c r="BX742" s="67"/>
      <c r="BY742" s="67"/>
      <c r="BZ742" s="67"/>
      <c r="CE742" s="92"/>
      <c r="CF742" s="76"/>
      <c r="CH742" s="67"/>
      <c r="CI742" s="67"/>
      <c r="CJ742" s="67"/>
      <c r="CK742" s="67"/>
      <c r="CL742" s="1"/>
      <c r="CM742" s="1"/>
      <c r="CT742" s="3"/>
      <c r="CU742" s="3"/>
      <c r="CV742" s="3"/>
      <c r="CW742" s="3"/>
      <c r="CX742" s="3"/>
      <c r="CY742" s="3"/>
      <c r="CZ742" s="3"/>
      <c r="DA742" s="3"/>
      <c r="DB742" s="3"/>
      <c r="DC742" s="3"/>
      <c r="DD742" s="3"/>
      <c r="DE742" s="3"/>
      <c r="DF742" s="3"/>
      <c r="DG742" s="3"/>
      <c r="DH742" s="3"/>
      <c r="DI742" s="3"/>
      <c r="DJ742" s="3"/>
      <c r="DK742" s="3"/>
      <c r="DL742" s="3"/>
      <c r="DM742" s="3"/>
      <c r="DN742" s="3"/>
      <c r="DO742" s="3"/>
      <c r="DP742" s="3"/>
      <c r="DQ742" s="3"/>
      <c r="DR742" s="3"/>
      <c r="DS742" s="3"/>
    </row>
    <row r="743" spans="2:123" ht="21" customHeight="1" x14ac:dyDescent="0.25">
      <c r="B743" s="21">
        <f t="shared" si="172"/>
        <v>36374</v>
      </c>
      <c r="C743" s="22">
        <f t="shared" si="173"/>
        <v>1.36328125</v>
      </c>
      <c r="D743" s="23">
        <f t="shared" si="174"/>
        <v>349</v>
      </c>
      <c r="E743" s="23">
        <f t="shared" si="175"/>
        <v>256</v>
      </c>
      <c r="F743" s="127">
        <f t="shared" si="176"/>
        <v>17450</v>
      </c>
      <c r="G743" s="127">
        <f t="shared" si="177"/>
        <v>38400</v>
      </c>
      <c r="H743" s="6"/>
      <c r="I743" s="3"/>
      <c r="J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T743" s="89"/>
      <c r="AU743" s="89"/>
      <c r="AX743" s="125">
        <v>36374</v>
      </c>
      <c r="AY743" s="59">
        <f t="shared" si="182"/>
        <v>1.36328125</v>
      </c>
      <c r="AZ743" s="59">
        <f>BI743*K36</f>
        <v>17450</v>
      </c>
      <c r="BA743" s="59"/>
      <c r="BB743" s="59"/>
      <c r="BC743" s="59">
        <f>K41*BJ743</f>
        <v>38400</v>
      </c>
      <c r="BD743" s="59"/>
      <c r="BE743" s="59"/>
      <c r="BF743" s="59">
        <f t="shared" si="178"/>
        <v>20950</v>
      </c>
      <c r="BG743" s="60">
        <f>(AY743=AY2099)*AX743</f>
        <v>0</v>
      </c>
      <c r="BH743" s="60">
        <f>(AY743=AY2101)*AX743</f>
        <v>0</v>
      </c>
      <c r="BI743" s="89">
        <v>349</v>
      </c>
      <c r="BJ743" s="89">
        <v>256</v>
      </c>
      <c r="BK743" s="59">
        <f t="shared" si="179"/>
        <v>354049.93795999995</v>
      </c>
      <c r="BL743" s="60">
        <f>(BK743=BK2101)*AX743</f>
        <v>0</v>
      </c>
      <c r="BM743" s="85">
        <f>(BK743=BK2101)*AY743</f>
        <v>0</v>
      </c>
      <c r="BN743" s="85">
        <f t="shared" si="180"/>
        <v>0</v>
      </c>
      <c r="BO743" s="85">
        <f t="shared" si="181"/>
        <v>0</v>
      </c>
      <c r="BP743" s="60">
        <f>(BK743=BK2099)*AX743</f>
        <v>0</v>
      </c>
      <c r="BQ743" s="64">
        <f>(BK743=BK2099)*AY743</f>
        <v>0</v>
      </c>
      <c r="BR743" s="85">
        <f t="shared" si="183"/>
        <v>0</v>
      </c>
      <c r="BS743" s="85">
        <f t="shared" si="184"/>
        <v>0</v>
      </c>
      <c r="BT743" s="59">
        <f>(J19-BI743)*J10</f>
        <v>-170050.00594</v>
      </c>
      <c r="BU743" s="59">
        <f>(J21-BJ743)*J12</f>
        <v>524099.94389999995</v>
      </c>
      <c r="BV743" s="66"/>
      <c r="BW743" s="66"/>
      <c r="BX743" s="67"/>
      <c r="BY743" s="67"/>
      <c r="BZ743" s="67"/>
      <c r="CE743" s="92"/>
      <c r="CF743" s="76"/>
      <c r="CH743" s="67"/>
      <c r="CI743" s="67"/>
      <c r="CJ743" s="67"/>
      <c r="CK743" s="67"/>
      <c r="CL743" s="1"/>
      <c r="CM743" s="1"/>
      <c r="CT743" s="3"/>
      <c r="CU743" s="3"/>
      <c r="CV743" s="3"/>
      <c r="CW743" s="3"/>
      <c r="CX743" s="3"/>
      <c r="CY743" s="3"/>
      <c r="CZ743" s="3"/>
      <c r="DA743" s="3"/>
      <c r="DB743" s="3"/>
      <c r="DC743" s="3"/>
      <c r="DD743" s="3"/>
      <c r="DE743" s="3"/>
      <c r="DF743" s="3"/>
      <c r="DG743" s="3"/>
      <c r="DH743" s="3"/>
      <c r="DI743" s="3"/>
      <c r="DJ743" s="3"/>
      <c r="DK743" s="3"/>
      <c r="DL743" s="3"/>
      <c r="DM743" s="3"/>
      <c r="DN743" s="3"/>
      <c r="DO743" s="3"/>
      <c r="DP743" s="3"/>
      <c r="DQ743" s="3"/>
      <c r="DR743" s="3"/>
      <c r="DS743" s="3"/>
    </row>
    <row r="744" spans="2:123" ht="21" customHeight="1" x14ac:dyDescent="0.25">
      <c r="B744" s="21">
        <f t="shared" si="172"/>
        <v>36381</v>
      </c>
      <c r="C744" s="22">
        <f t="shared" si="173"/>
        <v>1.3440860215053765</v>
      </c>
      <c r="D744" s="23">
        <f t="shared" si="174"/>
        <v>350</v>
      </c>
      <c r="E744" s="23">
        <f t="shared" si="175"/>
        <v>260.39999999999998</v>
      </c>
      <c r="F744" s="127">
        <f t="shared" si="176"/>
        <v>17500</v>
      </c>
      <c r="G744" s="127">
        <f t="shared" si="177"/>
        <v>39060</v>
      </c>
      <c r="H744" s="6"/>
      <c r="I744" s="3"/>
      <c r="J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T744" s="89"/>
      <c r="AU744" s="89"/>
      <c r="AX744" s="125">
        <v>36381</v>
      </c>
      <c r="AY744" s="59">
        <f t="shared" si="182"/>
        <v>1.3440860215053765</v>
      </c>
      <c r="AZ744" s="59">
        <f>BI744*K36</f>
        <v>17500</v>
      </c>
      <c r="BA744" s="59"/>
      <c r="BB744" s="59"/>
      <c r="BC744" s="59">
        <f>K41*BJ744</f>
        <v>39060</v>
      </c>
      <c r="BD744" s="59"/>
      <c r="BE744" s="59"/>
      <c r="BF744" s="59">
        <f t="shared" si="178"/>
        <v>21560</v>
      </c>
      <c r="BG744" s="60">
        <f>(AY744=AY2099)*AX744</f>
        <v>0</v>
      </c>
      <c r="BH744" s="60">
        <f>(AY744=AY2101)*AX744</f>
        <v>0</v>
      </c>
      <c r="BI744" s="89">
        <v>350</v>
      </c>
      <c r="BJ744" s="89">
        <v>260.39999999999998</v>
      </c>
      <c r="BK744" s="59">
        <f t="shared" si="179"/>
        <v>353439.93795999995</v>
      </c>
      <c r="BL744" s="60">
        <f>(BK744=BK2101)*AX744</f>
        <v>0</v>
      </c>
      <c r="BM744" s="85">
        <f>(BK744=BK2101)*AY744</f>
        <v>0</v>
      </c>
      <c r="BN744" s="85">
        <f t="shared" si="180"/>
        <v>0</v>
      </c>
      <c r="BO744" s="85">
        <f t="shared" si="181"/>
        <v>0</v>
      </c>
      <c r="BP744" s="60">
        <f>(BK744=BK2099)*AX744</f>
        <v>0</v>
      </c>
      <c r="BQ744" s="64">
        <f>(BK744=BK2099)*AY744</f>
        <v>0</v>
      </c>
      <c r="BR744" s="85">
        <f t="shared" si="183"/>
        <v>0</v>
      </c>
      <c r="BS744" s="85">
        <f t="shared" si="184"/>
        <v>0</v>
      </c>
      <c r="BT744" s="59">
        <f>(J19-BI744)*J10</f>
        <v>-170000.00594</v>
      </c>
      <c r="BU744" s="59">
        <f>(J21-BJ744)*J12</f>
        <v>523439.94389999995</v>
      </c>
      <c r="BV744" s="66"/>
      <c r="BW744" s="66"/>
      <c r="BX744" s="67"/>
      <c r="BY744" s="67"/>
      <c r="BZ744" s="67"/>
      <c r="CE744" s="92"/>
      <c r="CF744" s="76"/>
      <c r="CH744" s="67"/>
      <c r="CI744" s="67"/>
      <c r="CJ744" s="67"/>
      <c r="CK744" s="67"/>
      <c r="CL744" s="1"/>
      <c r="CM744" s="1"/>
      <c r="CT744" s="3"/>
      <c r="CU744" s="3"/>
      <c r="CV744" s="3"/>
      <c r="CW744" s="3"/>
      <c r="CX744" s="3"/>
      <c r="CY744" s="3"/>
      <c r="CZ744" s="3"/>
      <c r="DA744" s="3"/>
      <c r="DB744" s="3"/>
      <c r="DC744" s="3"/>
      <c r="DD744" s="3"/>
      <c r="DE744" s="3"/>
      <c r="DF744" s="3"/>
      <c r="DG744" s="3"/>
      <c r="DH744" s="3"/>
      <c r="DI744" s="3"/>
      <c r="DJ744" s="3"/>
      <c r="DK744" s="3"/>
      <c r="DL744" s="3"/>
      <c r="DM744" s="3"/>
      <c r="DN744" s="3"/>
      <c r="DO744" s="3"/>
      <c r="DP744" s="3"/>
      <c r="DQ744" s="3"/>
      <c r="DR744" s="3"/>
      <c r="DS744" s="3"/>
    </row>
    <row r="745" spans="2:123" ht="21" customHeight="1" x14ac:dyDescent="0.25">
      <c r="B745" s="21">
        <f t="shared" si="172"/>
        <v>36388</v>
      </c>
      <c r="C745" s="22">
        <f t="shared" si="173"/>
        <v>1.3905095293660052</v>
      </c>
      <c r="D745" s="23">
        <f t="shared" si="174"/>
        <v>357.5</v>
      </c>
      <c r="E745" s="23">
        <f t="shared" si="175"/>
        <v>257.10000000000002</v>
      </c>
      <c r="F745" s="127">
        <f t="shared" si="176"/>
        <v>17875</v>
      </c>
      <c r="G745" s="127">
        <f t="shared" si="177"/>
        <v>38565</v>
      </c>
      <c r="H745" s="6"/>
      <c r="I745" s="3"/>
      <c r="J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T745" s="89"/>
      <c r="AU745" s="89"/>
      <c r="AX745" s="125">
        <v>36388</v>
      </c>
      <c r="AY745" s="59">
        <f t="shared" si="182"/>
        <v>1.3905095293660052</v>
      </c>
      <c r="AZ745" s="59">
        <f>BI745*K36</f>
        <v>17875</v>
      </c>
      <c r="BA745" s="59"/>
      <c r="BB745" s="59"/>
      <c r="BC745" s="59">
        <f>K41*BJ745</f>
        <v>38565</v>
      </c>
      <c r="BD745" s="59"/>
      <c r="BE745" s="59"/>
      <c r="BF745" s="59">
        <f t="shared" si="178"/>
        <v>20690</v>
      </c>
      <c r="BG745" s="60">
        <f>(AY745=AY2099)*AX745</f>
        <v>0</v>
      </c>
      <c r="BH745" s="60">
        <f>(AY745=AY2101)*AX745</f>
        <v>0</v>
      </c>
      <c r="BI745" s="89">
        <v>357.5</v>
      </c>
      <c r="BJ745" s="89">
        <v>257.10000000000002</v>
      </c>
      <c r="BK745" s="59">
        <f t="shared" si="179"/>
        <v>354309.93796000001</v>
      </c>
      <c r="BL745" s="60">
        <f>(BK745=BK2101)*AX745</f>
        <v>0</v>
      </c>
      <c r="BM745" s="85">
        <f>(BK745=BK2101)*AY745</f>
        <v>0</v>
      </c>
      <c r="BN745" s="85">
        <f t="shared" si="180"/>
        <v>0</v>
      </c>
      <c r="BO745" s="85">
        <f t="shared" si="181"/>
        <v>0</v>
      </c>
      <c r="BP745" s="60">
        <f>(BK745=BK2099)*AX745</f>
        <v>0</v>
      </c>
      <c r="BQ745" s="64">
        <f>(BK745=BK2099)*AY745</f>
        <v>0</v>
      </c>
      <c r="BR745" s="85">
        <f t="shared" si="183"/>
        <v>0</v>
      </c>
      <c r="BS745" s="85">
        <f t="shared" si="184"/>
        <v>0</v>
      </c>
      <c r="BT745" s="59">
        <f>(J19-BI745)*J10</f>
        <v>-169625.00594</v>
      </c>
      <c r="BU745" s="59">
        <f>(J21-BJ745)*J12</f>
        <v>523934.94390000001</v>
      </c>
      <c r="BV745" s="66"/>
      <c r="BW745" s="66"/>
      <c r="BX745" s="67"/>
      <c r="BY745" s="67"/>
      <c r="BZ745" s="67"/>
      <c r="CE745" s="92"/>
      <c r="CF745" s="76"/>
      <c r="CH745" s="67"/>
      <c r="CI745" s="67"/>
      <c r="CJ745" s="67"/>
      <c r="CK745" s="67"/>
      <c r="CL745" s="1"/>
      <c r="CM745" s="1"/>
      <c r="CT745" s="3"/>
      <c r="CU745" s="3"/>
      <c r="CV745" s="3"/>
      <c r="CW745" s="3"/>
      <c r="CX745" s="3"/>
      <c r="CY745" s="3"/>
      <c r="CZ745" s="3"/>
      <c r="DA745" s="3"/>
      <c r="DB745" s="3"/>
      <c r="DC745" s="3"/>
      <c r="DD745" s="3"/>
      <c r="DE745" s="3"/>
      <c r="DF745" s="3"/>
      <c r="DG745" s="3"/>
      <c r="DH745" s="3"/>
      <c r="DI745" s="3"/>
      <c r="DJ745" s="3"/>
      <c r="DK745" s="3"/>
      <c r="DL745" s="3"/>
      <c r="DM745" s="3"/>
      <c r="DN745" s="3"/>
      <c r="DO745" s="3"/>
      <c r="DP745" s="3"/>
      <c r="DQ745" s="3"/>
      <c r="DR745" s="3"/>
      <c r="DS745" s="3"/>
    </row>
    <row r="746" spans="2:123" ht="21" customHeight="1" x14ac:dyDescent="0.25">
      <c r="B746" s="21">
        <f t="shared" si="172"/>
        <v>36395</v>
      </c>
      <c r="C746" s="22">
        <f t="shared" si="173"/>
        <v>1.3752959747434885</v>
      </c>
      <c r="D746" s="23">
        <f t="shared" si="174"/>
        <v>348.5</v>
      </c>
      <c r="E746" s="23">
        <f t="shared" si="175"/>
        <v>253.4</v>
      </c>
      <c r="F746" s="127">
        <f t="shared" si="176"/>
        <v>17425</v>
      </c>
      <c r="G746" s="127">
        <f t="shared" si="177"/>
        <v>38010</v>
      </c>
      <c r="H746" s="6"/>
      <c r="I746" s="3"/>
      <c r="J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T746" s="89"/>
      <c r="AU746" s="89"/>
      <c r="AX746" s="125">
        <v>36395</v>
      </c>
      <c r="AY746" s="59">
        <f t="shared" si="182"/>
        <v>1.3752959747434885</v>
      </c>
      <c r="AZ746" s="59">
        <f>BI746*K36</f>
        <v>17425</v>
      </c>
      <c r="BA746" s="59"/>
      <c r="BB746" s="59"/>
      <c r="BC746" s="59">
        <f>K41*BJ746</f>
        <v>38010</v>
      </c>
      <c r="BD746" s="59"/>
      <c r="BE746" s="59"/>
      <c r="BF746" s="59">
        <f t="shared" si="178"/>
        <v>20585</v>
      </c>
      <c r="BG746" s="60">
        <f>(AY746=AY2099)*AX746</f>
        <v>0</v>
      </c>
      <c r="BH746" s="60">
        <f>(AY746=AY2101)*AX746</f>
        <v>0</v>
      </c>
      <c r="BI746" s="89">
        <v>348.5</v>
      </c>
      <c r="BJ746" s="89">
        <v>253.4</v>
      </c>
      <c r="BK746" s="59">
        <f t="shared" si="179"/>
        <v>354414.93795999995</v>
      </c>
      <c r="BL746" s="60">
        <f>(BK746=BK2101)*AX746</f>
        <v>0</v>
      </c>
      <c r="BM746" s="85">
        <f>(BK746=BK2101)*AY746</f>
        <v>0</v>
      </c>
      <c r="BN746" s="85">
        <f t="shared" si="180"/>
        <v>0</v>
      </c>
      <c r="BO746" s="85">
        <f t="shared" si="181"/>
        <v>0</v>
      </c>
      <c r="BP746" s="60">
        <f>(BK746=BK2099)*AX746</f>
        <v>0</v>
      </c>
      <c r="BQ746" s="64">
        <f>(BK746=BK2099)*AY746</f>
        <v>0</v>
      </c>
      <c r="BR746" s="85">
        <f t="shared" si="183"/>
        <v>0</v>
      </c>
      <c r="BS746" s="85">
        <f t="shared" si="184"/>
        <v>0</v>
      </c>
      <c r="BT746" s="59">
        <f>(J19-BI746)*J10</f>
        <v>-170075.00594</v>
      </c>
      <c r="BU746" s="59">
        <f>(J21-BJ746)*J12</f>
        <v>524489.94389999995</v>
      </c>
      <c r="BV746" s="66"/>
      <c r="BW746" s="66"/>
      <c r="BX746" s="67"/>
      <c r="BY746" s="67"/>
      <c r="BZ746" s="67"/>
      <c r="CE746" s="92"/>
      <c r="CF746" s="76"/>
      <c r="CH746" s="67"/>
      <c r="CI746" s="67"/>
      <c r="CJ746" s="67"/>
      <c r="CK746" s="67"/>
      <c r="CL746" s="1"/>
      <c r="CM746" s="1"/>
      <c r="CT746" s="3"/>
      <c r="CU746" s="3"/>
      <c r="CV746" s="3"/>
      <c r="CW746" s="3"/>
      <c r="CX746" s="3"/>
      <c r="CY746" s="3"/>
      <c r="CZ746" s="3"/>
      <c r="DA746" s="3"/>
      <c r="DB746" s="3"/>
      <c r="DC746" s="3"/>
      <c r="DD746" s="3"/>
      <c r="DE746" s="3"/>
      <c r="DF746" s="3"/>
      <c r="DG746" s="3"/>
      <c r="DH746" s="3"/>
      <c r="DI746" s="3"/>
      <c r="DJ746" s="3"/>
      <c r="DK746" s="3"/>
      <c r="DL746" s="3"/>
      <c r="DM746" s="3"/>
      <c r="DN746" s="3"/>
      <c r="DO746" s="3"/>
      <c r="DP746" s="3"/>
      <c r="DQ746" s="3"/>
      <c r="DR746" s="3"/>
      <c r="DS746" s="3"/>
    </row>
    <row r="747" spans="2:123" ht="21" customHeight="1" x14ac:dyDescent="0.25">
      <c r="B747" s="21">
        <f t="shared" si="172"/>
        <v>36402</v>
      </c>
      <c r="C747" s="22">
        <f t="shared" si="173"/>
        <v>1.3818897637795275</v>
      </c>
      <c r="D747" s="23">
        <f t="shared" si="174"/>
        <v>351</v>
      </c>
      <c r="E747" s="23">
        <f t="shared" si="175"/>
        <v>254</v>
      </c>
      <c r="F747" s="127">
        <f t="shared" si="176"/>
        <v>17550</v>
      </c>
      <c r="G747" s="127">
        <f t="shared" si="177"/>
        <v>38100</v>
      </c>
      <c r="H747" s="6"/>
      <c r="I747" s="3"/>
      <c r="J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T747" s="89"/>
      <c r="AU747" s="89"/>
      <c r="AX747" s="125">
        <v>36402</v>
      </c>
      <c r="AY747" s="59">
        <f t="shared" si="182"/>
        <v>1.3818897637795275</v>
      </c>
      <c r="AZ747" s="59">
        <f>BI747*K36</f>
        <v>17550</v>
      </c>
      <c r="BA747" s="59"/>
      <c r="BB747" s="59"/>
      <c r="BC747" s="59">
        <f>K41*BJ747</f>
        <v>38100</v>
      </c>
      <c r="BD747" s="59"/>
      <c r="BE747" s="59"/>
      <c r="BF747" s="59">
        <f t="shared" si="178"/>
        <v>20550</v>
      </c>
      <c r="BG747" s="60">
        <f>(AY747=AY2099)*AX747</f>
        <v>0</v>
      </c>
      <c r="BH747" s="60">
        <f>(AY747=AY2101)*AX747</f>
        <v>0</v>
      </c>
      <c r="BI747" s="89">
        <v>351</v>
      </c>
      <c r="BJ747" s="89">
        <v>254</v>
      </c>
      <c r="BK747" s="59">
        <f t="shared" si="179"/>
        <v>354449.93795999995</v>
      </c>
      <c r="BL747" s="60">
        <f>(BK747=BK2101)*AX747</f>
        <v>0</v>
      </c>
      <c r="BM747" s="85">
        <f>(BK747=BK2101)*AY747</f>
        <v>0</v>
      </c>
      <c r="BN747" s="85">
        <f t="shared" si="180"/>
        <v>0</v>
      </c>
      <c r="BO747" s="85">
        <f t="shared" si="181"/>
        <v>0</v>
      </c>
      <c r="BP747" s="60">
        <f>(BK747=BK2099)*AX747</f>
        <v>0</v>
      </c>
      <c r="BQ747" s="64">
        <f>(BK747=BK2099)*AY747</f>
        <v>0</v>
      </c>
      <c r="BR747" s="85">
        <f t="shared" si="183"/>
        <v>0</v>
      </c>
      <c r="BS747" s="85">
        <f t="shared" si="184"/>
        <v>0</v>
      </c>
      <c r="BT747" s="59">
        <f>(J19-BI747)*J10</f>
        <v>-169950.00594</v>
      </c>
      <c r="BU747" s="59">
        <f>(J21-BJ747)*J12</f>
        <v>524399.94389999995</v>
      </c>
      <c r="BV747" s="66"/>
      <c r="BW747" s="66"/>
      <c r="BX747" s="67"/>
      <c r="BY747" s="67"/>
      <c r="BZ747" s="67"/>
      <c r="CE747" s="92"/>
      <c r="CF747" s="76"/>
      <c r="CH747" s="67"/>
      <c r="CI747" s="67"/>
      <c r="CJ747" s="67"/>
      <c r="CK747" s="67"/>
      <c r="CL747" s="1"/>
      <c r="CM747" s="1"/>
      <c r="CT747" s="3"/>
      <c r="CU747" s="3"/>
      <c r="CV747" s="3"/>
      <c r="CW747" s="3"/>
      <c r="CX747" s="3"/>
      <c r="CY747" s="3"/>
      <c r="CZ747" s="3"/>
      <c r="DA747" s="3"/>
      <c r="DB747" s="3"/>
      <c r="DC747" s="3"/>
      <c r="DD747" s="3"/>
      <c r="DE747" s="3"/>
      <c r="DF747" s="3"/>
      <c r="DG747" s="3"/>
      <c r="DH747" s="3"/>
      <c r="DI747" s="3"/>
      <c r="DJ747" s="3"/>
      <c r="DK747" s="3"/>
      <c r="DL747" s="3"/>
      <c r="DM747" s="3"/>
      <c r="DN747" s="3"/>
      <c r="DO747" s="3"/>
      <c r="DP747" s="3"/>
      <c r="DQ747" s="3"/>
      <c r="DR747" s="3"/>
      <c r="DS747" s="3"/>
    </row>
    <row r="748" spans="2:123" ht="21" customHeight="1" x14ac:dyDescent="0.25">
      <c r="B748" s="21">
        <f t="shared" si="172"/>
        <v>36409</v>
      </c>
      <c r="C748" s="22">
        <f t="shared" si="173"/>
        <v>1.3928989465470152</v>
      </c>
      <c r="D748" s="23">
        <f t="shared" si="174"/>
        <v>357</v>
      </c>
      <c r="E748" s="23">
        <f t="shared" si="175"/>
        <v>256.3</v>
      </c>
      <c r="F748" s="127">
        <f t="shared" si="176"/>
        <v>17850</v>
      </c>
      <c r="G748" s="127">
        <f t="shared" si="177"/>
        <v>38445</v>
      </c>
      <c r="H748" s="6"/>
      <c r="I748" s="3"/>
      <c r="J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T748" s="89"/>
      <c r="AU748" s="89"/>
      <c r="AX748" s="125">
        <v>36409</v>
      </c>
      <c r="AY748" s="59">
        <f t="shared" si="182"/>
        <v>1.3928989465470152</v>
      </c>
      <c r="AZ748" s="59">
        <f>BI748*K36</f>
        <v>17850</v>
      </c>
      <c r="BA748" s="59"/>
      <c r="BB748" s="59"/>
      <c r="BC748" s="59">
        <f>K41*BJ748</f>
        <v>38445</v>
      </c>
      <c r="BD748" s="59"/>
      <c r="BE748" s="59"/>
      <c r="BF748" s="59">
        <f t="shared" si="178"/>
        <v>20595</v>
      </c>
      <c r="BG748" s="60">
        <f>(AY748=AY2099)*AX748</f>
        <v>0</v>
      </c>
      <c r="BH748" s="60">
        <f>(AY748=AY2101)*AX748</f>
        <v>0</v>
      </c>
      <c r="BI748" s="89">
        <v>357</v>
      </c>
      <c r="BJ748" s="89">
        <v>256.3</v>
      </c>
      <c r="BK748" s="59">
        <f t="shared" si="179"/>
        <v>354404.93795999995</v>
      </c>
      <c r="BL748" s="60">
        <f>(BK748=BK2101)*AX748</f>
        <v>0</v>
      </c>
      <c r="BM748" s="85">
        <f>(BK748=BK2101)*AY748</f>
        <v>0</v>
      </c>
      <c r="BN748" s="85">
        <f t="shared" si="180"/>
        <v>0</v>
      </c>
      <c r="BO748" s="85">
        <f t="shared" si="181"/>
        <v>0</v>
      </c>
      <c r="BP748" s="60">
        <f>(BK748=BK2099)*AX748</f>
        <v>0</v>
      </c>
      <c r="BQ748" s="64">
        <f>(BK748=BK2099)*AY748</f>
        <v>0</v>
      </c>
      <c r="BR748" s="85">
        <f t="shared" si="183"/>
        <v>0</v>
      </c>
      <c r="BS748" s="85">
        <f t="shared" si="184"/>
        <v>0</v>
      </c>
      <c r="BT748" s="59">
        <f>(J19-BI748)*J10</f>
        <v>-169650.00594</v>
      </c>
      <c r="BU748" s="59">
        <f>(J21-BJ748)*J12</f>
        <v>524054.94389999995</v>
      </c>
      <c r="BV748" s="66"/>
      <c r="BW748" s="66"/>
      <c r="BX748" s="67"/>
      <c r="BY748" s="67"/>
      <c r="BZ748" s="67"/>
      <c r="CE748" s="92"/>
      <c r="CF748" s="76"/>
      <c r="CH748" s="67"/>
      <c r="CI748" s="67"/>
      <c r="CJ748" s="67"/>
      <c r="CK748" s="67"/>
      <c r="CL748" s="1"/>
      <c r="CM748" s="1"/>
      <c r="CT748" s="3"/>
      <c r="CU748" s="3"/>
      <c r="CV748" s="3"/>
      <c r="CW748" s="3"/>
      <c r="CX748" s="3"/>
      <c r="CY748" s="3"/>
      <c r="CZ748" s="3"/>
      <c r="DA748" s="3"/>
      <c r="DB748" s="3"/>
      <c r="DC748" s="3"/>
      <c r="DD748" s="3"/>
      <c r="DE748" s="3"/>
      <c r="DF748" s="3"/>
      <c r="DG748" s="3"/>
      <c r="DH748" s="3"/>
      <c r="DI748" s="3"/>
      <c r="DJ748" s="3"/>
      <c r="DK748" s="3"/>
      <c r="DL748" s="3"/>
      <c r="DM748" s="3"/>
      <c r="DN748" s="3"/>
      <c r="DO748" s="3"/>
      <c r="DP748" s="3"/>
      <c r="DQ748" s="3"/>
      <c r="DR748" s="3"/>
      <c r="DS748" s="3"/>
    </row>
    <row r="749" spans="2:123" ht="21" customHeight="1" x14ac:dyDescent="0.25">
      <c r="B749" s="21">
        <f t="shared" si="172"/>
        <v>36416</v>
      </c>
      <c r="C749" s="22">
        <f t="shared" si="173"/>
        <v>1.46609172873383</v>
      </c>
      <c r="D749" s="23">
        <f t="shared" si="174"/>
        <v>374</v>
      </c>
      <c r="E749" s="23">
        <f t="shared" si="175"/>
        <v>255.1</v>
      </c>
      <c r="F749" s="127">
        <f t="shared" si="176"/>
        <v>18700</v>
      </c>
      <c r="G749" s="127">
        <f t="shared" si="177"/>
        <v>38265</v>
      </c>
      <c r="H749" s="6"/>
      <c r="I749" s="3"/>
      <c r="J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T749" s="89"/>
      <c r="AU749" s="89"/>
      <c r="AX749" s="125">
        <v>36416</v>
      </c>
      <c r="AY749" s="59">
        <f t="shared" si="182"/>
        <v>1.46609172873383</v>
      </c>
      <c r="AZ749" s="59">
        <f>BI749*K36</f>
        <v>18700</v>
      </c>
      <c r="BA749" s="59"/>
      <c r="BB749" s="59"/>
      <c r="BC749" s="59">
        <f>K41*BJ749</f>
        <v>38265</v>
      </c>
      <c r="BD749" s="59"/>
      <c r="BE749" s="59"/>
      <c r="BF749" s="59">
        <f t="shared" si="178"/>
        <v>19565</v>
      </c>
      <c r="BG749" s="60">
        <f>(AY749=AY2099)*AX749</f>
        <v>0</v>
      </c>
      <c r="BH749" s="60">
        <f>(AY749=AY2101)*AX749</f>
        <v>0</v>
      </c>
      <c r="BI749" s="89">
        <v>374</v>
      </c>
      <c r="BJ749" s="89">
        <v>255.1</v>
      </c>
      <c r="BK749" s="59">
        <f t="shared" si="179"/>
        <v>355434.93796000001</v>
      </c>
      <c r="BL749" s="60">
        <f>(BK749=BK2101)*AX749</f>
        <v>0</v>
      </c>
      <c r="BM749" s="85">
        <f>(BK749=BK2101)*AY749</f>
        <v>0</v>
      </c>
      <c r="BN749" s="85">
        <f t="shared" si="180"/>
        <v>0</v>
      </c>
      <c r="BO749" s="85">
        <f t="shared" si="181"/>
        <v>0</v>
      </c>
      <c r="BP749" s="60">
        <f>(BK749=BK2099)*AX749</f>
        <v>0</v>
      </c>
      <c r="BQ749" s="64">
        <f>(BK749=BK2099)*AY749</f>
        <v>0</v>
      </c>
      <c r="BR749" s="85">
        <f t="shared" si="183"/>
        <v>0</v>
      </c>
      <c r="BS749" s="85">
        <f t="shared" si="184"/>
        <v>0</v>
      </c>
      <c r="BT749" s="59">
        <f>(J19-BI749)*J10</f>
        <v>-168800.00594</v>
      </c>
      <c r="BU749" s="59">
        <f>(J21-BJ749)*J12</f>
        <v>524234.94390000001</v>
      </c>
      <c r="BV749" s="66"/>
      <c r="BW749" s="66"/>
      <c r="BX749" s="67"/>
      <c r="BY749" s="67"/>
      <c r="BZ749" s="67"/>
      <c r="CE749" s="92"/>
      <c r="CF749" s="76"/>
      <c r="CH749" s="67"/>
      <c r="CI749" s="67"/>
      <c r="CJ749" s="67"/>
      <c r="CK749" s="67"/>
      <c r="CL749" s="1"/>
      <c r="CM749" s="1"/>
      <c r="CT749" s="3"/>
      <c r="CU749" s="3"/>
      <c r="CV749" s="3"/>
      <c r="CW749" s="3"/>
      <c r="CX749" s="3"/>
      <c r="CY749" s="3"/>
      <c r="CZ749" s="3"/>
      <c r="DA749" s="3"/>
      <c r="DB749" s="3"/>
      <c r="DC749" s="3"/>
      <c r="DD749" s="3"/>
      <c r="DE749" s="3"/>
      <c r="DF749" s="3"/>
      <c r="DG749" s="3"/>
      <c r="DH749" s="3"/>
      <c r="DI749" s="3"/>
      <c r="DJ749" s="3"/>
      <c r="DK749" s="3"/>
      <c r="DL749" s="3"/>
      <c r="DM749" s="3"/>
      <c r="DN749" s="3"/>
      <c r="DO749" s="3"/>
      <c r="DP749" s="3"/>
      <c r="DQ749" s="3"/>
      <c r="DR749" s="3"/>
      <c r="DS749" s="3"/>
    </row>
    <row r="750" spans="2:123" ht="21" customHeight="1" x14ac:dyDescent="0.25">
      <c r="B750" s="21">
        <f t="shared" si="172"/>
        <v>36423</v>
      </c>
      <c r="C750" s="22">
        <f t="shared" si="173"/>
        <v>1.3934426229508199</v>
      </c>
      <c r="D750" s="23">
        <f t="shared" si="174"/>
        <v>374</v>
      </c>
      <c r="E750" s="23">
        <f t="shared" si="175"/>
        <v>268.39999999999998</v>
      </c>
      <c r="F750" s="127">
        <f t="shared" si="176"/>
        <v>18700</v>
      </c>
      <c r="G750" s="127">
        <f t="shared" si="177"/>
        <v>40260</v>
      </c>
      <c r="H750" s="6"/>
      <c r="I750" s="3"/>
      <c r="J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T750" s="89"/>
      <c r="AU750" s="89"/>
      <c r="AX750" s="125">
        <v>36423</v>
      </c>
      <c r="AY750" s="59">
        <f t="shared" si="182"/>
        <v>1.3934426229508199</v>
      </c>
      <c r="AZ750" s="59">
        <f>BI750*K36</f>
        <v>18700</v>
      </c>
      <c r="BA750" s="59"/>
      <c r="BB750" s="59"/>
      <c r="BC750" s="59">
        <f>K41*BJ750</f>
        <v>40260</v>
      </c>
      <c r="BD750" s="59"/>
      <c r="BE750" s="59"/>
      <c r="BF750" s="59">
        <f t="shared" si="178"/>
        <v>21560</v>
      </c>
      <c r="BG750" s="60">
        <f>(AY750=AY2099)*AX750</f>
        <v>0</v>
      </c>
      <c r="BH750" s="60">
        <f>(AY750=AY2101)*AX750</f>
        <v>0</v>
      </c>
      <c r="BI750" s="89">
        <v>374</v>
      </c>
      <c r="BJ750" s="89">
        <v>268.39999999999998</v>
      </c>
      <c r="BK750" s="59">
        <f t="shared" si="179"/>
        <v>353439.93795999995</v>
      </c>
      <c r="BL750" s="60">
        <f>(BK750=BK2101)*AX750</f>
        <v>0</v>
      </c>
      <c r="BM750" s="85">
        <f>(BK750=BK2101)*AY750</f>
        <v>0</v>
      </c>
      <c r="BN750" s="85">
        <f t="shared" si="180"/>
        <v>0</v>
      </c>
      <c r="BO750" s="85">
        <f t="shared" si="181"/>
        <v>0</v>
      </c>
      <c r="BP750" s="60">
        <f>(BK750=BK2099)*AX750</f>
        <v>0</v>
      </c>
      <c r="BQ750" s="64">
        <f>(BK750=BK2099)*AY750</f>
        <v>0</v>
      </c>
      <c r="BR750" s="85">
        <f t="shared" si="183"/>
        <v>0</v>
      </c>
      <c r="BS750" s="85">
        <f t="shared" si="184"/>
        <v>0</v>
      </c>
      <c r="BT750" s="59">
        <f>(J19-BI750)*J10</f>
        <v>-168800.00594</v>
      </c>
      <c r="BU750" s="59">
        <f>(J21-BJ750)*J12</f>
        <v>522239.94389999995</v>
      </c>
      <c r="BV750" s="66"/>
      <c r="BW750" s="66"/>
      <c r="BX750" s="67"/>
      <c r="BY750" s="67"/>
      <c r="BZ750" s="67"/>
      <c r="CE750" s="92"/>
      <c r="CF750" s="76"/>
      <c r="CH750" s="67"/>
      <c r="CI750" s="67"/>
      <c r="CJ750" s="67"/>
      <c r="CK750" s="67"/>
      <c r="CL750" s="1"/>
      <c r="CM750" s="1"/>
      <c r="CT750" s="3"/>
      <c r="CU750" s="3"/>
      <c r="CV750" s="3"/>
      <c r="CW750" s="3"/>
      <c r="CX750" s="3"/>
      <c r="CY750" s="3"/>
      <c r="CZ750" s="3"/>
      <c r="DA750" s="3"/>
      <c r="DB750" s="3"/>
      <c r="DC750" s="3"/>
      <c r="DD750" s="3"/>
      <c r="DE750" s="3"/>
      <c r="DF750" s="3"/>
      <c r="DG750" s="3"/>
      <c r="DH750" s="3"/>
      <c r="DI750" s="3"/>
      <c r="DJ750" s="3"/>
      <c r="DK750" s="3"/>
      <c r="DL750" s="3"/>
      <c r="DM750" s="3"/>
      <c r="DN750" s="3"/>
      <c r="DO750" s="3"/>
      <c r="DP750" s="3"/>
      <c r="DQ750" s="3"/>
      <c r="DR750" s="3"/>
      <c r="DS750" s="3"/>
    </row>
    <row r="751" spans="2:123" ht="21" customHeight="1" x14ac:dyDescent="0.25">
      <c r="B751" s="21">
        <f t="shared" si="172"/>
        <v>36430</v>
      </c>
      <c r="C751" s="22">
        <f t="shared" si="173"/>
        <v>1.3486842105263157</v>
      </c>
      <c r="D751" s="23">
        <f t="shared" si="174"/>
        <v>410</v>
      </c>
      <c r="E751" s="23">
        <f t="shared" si="175"/>
        <v>304</v>
      </c>
      <c r="F751" s="127">
        <f t="shared" si="176"/>
        <v>20500</v>
      </c>
      <c r="G751" s="127">
        <f t="shared" si="177"/>
        <v>45600</v>
      </c>
      <c r="H751" s="6"/>
      <c r="I751" s="3"/>
      <c r="J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T751" s="89"/>
      <c r="AU751" s="89"/>
      <c r="AX751" s="125">
        <v>36430</v>
      </c>
      <c r="AY751" s="59">
        <f t="shared" si="182"/>
        <v>1.3486842105263157</v>
      </c>
      <c r="AZ751" s="59">
        <f>BI751*K36</f>
        <v>20500</v>
      </c>
      <c r="BA751" s="59"/>
      <c r="BB751" s="59"/>
      <c r="BC751" s="59">
        <f>K41*BJ751</f>
        <v>45600</v>
      </c>
      <c r="BD751" s="59"/>
      <c r="BE751" s="59"/>
      <c r="BF751" s="59">
        <f t="shared" si="178"/>
        <v>25100</v>
      </c>
      <c r="BG751" s="60">
        <f>(AY751=AY2099)*AX751</f>
        <v>0</v>
      </c>
      <c r="BH751" s="60">
        <f>(AY751=AY2101)*AX751</f>
        <v>0</v>
      </c>
      <c r="BI751" s="89">
        <v>410</v>
      </c>
      <c r="BJ751" s="89">
        <v>304</v>
      </c>
      <c r="BK751" s="59">
        <f t="shared" si="179"/>
        <v>349899.93795999995</v>
      </c>
      <c r="BL751" s="60">
        <f>(BK751=BK2101)*AX751</f>
        <v>0</v>
      </c>
      <c r="BM751" s="85">
        <f>(BK751=BK2101)*AY751</f>
        <v>0</v>
      </c>
      <c r="BN751" s="85">
        <f t="shared" si="180"/>
        <v>0</v>
      </c>
      <c r="BO751" s="85">
        <f t="shared" si="181"/>
        <v>0</v>
      </c>
      <c r="BP751" s="60">
        <f>(BK751=BK2099)*AX751</f>
        <v>0</v>
      </c>
      <c r="BQ751" s="64">
        <f>(BK751=BK2099)*AY751</f>
        <v>0</v>
      </c>
      <c r="BR751" s="85">
        <f t="shared" si="183"/>
        <v>0</v>
      </c>
      <c r="BS751" s="85">
        <f t="shared" si="184"/>
        <v>0</v>
      </c>
      <c r="BT751" s="59">
        <f>(J19-BI751)*J10</f>
        <v>-167000.00594</v>
      </c>
      <c r="BU751" s="59">
        <f>(J21-BJ751)*J12</f>
        <v>516899.94389999995</v>
      </c>
      <c r="BV751" s="66"/>
      <c r="BW751" s="66"/>
      <c r="BX751" s="67"/>
      <c r="BY751" s="67"/>
      <c r="BZ751" s="67"/>
      <c r="CE751" s="92"/>
      <c r="CF751" s="76"/>
      <c r="CH751" s="67"/>
      <c r="CI751" s="67"/>
      <c r="CJ751" s="67"/>
      <c r="CK751" s="67"/>
      <c r="CL751" s="1"/>
      <c r="CM751" s="1"/>
      <c r="CT751" s="3"/>
      <c r="CU751" s="3"/>
      <c r="CV751" s="3"/>
      <c r="CW751" s="3"/>
      <c r="CX751" s="3"/>
      <c r="CY751" s="3"/>
      <c r="CZ751" s="3"/>
      <c r="DA751" s="3"/>
      <c r="DB751" s="3"/>
      <c r="DC751" s="3"/>
      <c r="DD751" s="3"/>
      <c r="DE751" s="3"/>
      <c r="DF751" s="3"/>
      <c r="DG751" s="3"/>
      <c r="DH751" s="3"/>
      <c r="DI751" s="3"/>
      <c r="DJ751" s="3"/>
      <c r="DK751" s="3"/>
      <c r="DL751" s="3"/>
      <c r="DM751" s="3"/>
      <c r="DN751" s="3"/>
      <c r="DO751" s="3"/>
      <c r="DP751" s="3"/>
      <c r="DQ751" s="3"/>
      <c r="DR751" s="3"/>
      <c r="DS751" s="3"/>
    </row>
    <row r="752" spans="2:123" ht="21" customHeight="1" x14ac:dyDescent="0.25">
      <c r="B752" s="21">
        <f t="shared" si="172"/>
        <v>36437</v>
      </c>
      <c r="C752" s="22">
        <f t="shared" si="173"/>
        <v>1.315625</v>
      </c>
      <c r="D752" s="23">
        <f t="shared" si="174"/>
        <v>421</v>
      </c>
      <c r="E752" s="23">
        <f t="shared" si="175"/>
        <v>320</v>
      </c>
      <c r="F752" s="127">
        <f t="shared" si="176"/>
        <v>21050</v>
      </c>
      <c r="G752" s="127">
        <f t="shared" si="177"/>
        <v>48000</v>
      </c>
      <c r="H752" s="6"/>
      <c r="I752" s="3"/>
      <c r="J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T752" s="89"/>
      <c r="AU752" s="89"/>
      <c r="AX752" s="125">
        <v>36437</v>
      </c>
      <c r="AY752" s="59">
        <f t="shared" si="182"/>
        <v>1.315625</v>
      </c>
      <c r="AZ752" s="59">
        <f>BI752*K36</f>
        <v>21050</v>
      </c>
      <c r="BA752" s="59"/>
      <c r="BB752" s="59"/>
      <c r="BC752" s="59">
        <f>K41*BJ752</f>
        <v>48000</v>
      </c>
      <c r="BD752" s="59"/>
      <c r="BE752" s="59"/>
      <c r="BF752" s="59">
        <f t="shared" si="178"/>
        <v>26950</v>
      </c>
      <c r="BG752" s="60">
        <f>(AY752=AY2099)*AX752</f>
        <v>0</v>
      </c>
      <c r="BH752" s="60">
        <f>(AY752=AY2101)*AX752</f>
        <v>0</v>
      </c>
      <c r="BI752" s="89">
        <v>421</v>
      </c>
      <c r="BJ752" s="89">
        <v>320</v>
      </c>
      <c r="BK752" s="59">
        <f t="shared" si="179"/>
        <v>348049.93795999995</v>
      </c>
      <c r="BL752" s="60">
        <f>(BK752=BK2101)*AX752</f>
        <v>0</v>
      </c>
      <c r="BM752" s="85">
        <f>(BK752=BK2101)*AY752</f>
        <v>0</v>
      </c>
      <c r="BN752" s="85">
        <f t="shared" si="180"/>
        <v>0</v>
      </c>
      <c r="BO752" s="85">
        <f t="shared" si="181"/>
        <v>0</v>
      </c>
      <c r="BP752" s="60">
        <f>(BK752=BK2099)*AX752</f>
        <v>0</v>
      </c>
      <c r="BQ752" s="64">
        <f>(BK752=BK2099)*AY752</f>
        <v>0</v>
      </c>
      <c r="BR752" s="85">
        <f t="shared" si="183"/>
        <v>0</v>
      </c>
      <c r="BS752" s="85">
        <f t="shared" si="184"/>
        <v>0</v>
      </c>
      <c r="BT752" s="59">
        <f>(J19-BI752)*J10</f>
        <v>-166450.00594</v>
      </c>
      <c r="BU752" s="59">
        <f>(J21-BJ752)*J12</f>
        <v>514499.94389999995</v>
      </c>
      <c r="BV752" s="66"/>
      <c r="BW752" s="66"/>
      <c r="BX752" s="67"/>
      <c r="BY752" s="67"/>
      <c r="BZ752" s="67"/>
      <c r="CE752" s="92"/>
      <c r="CF752" s="76"/>
      <c r="CH752" s="67"/>
      <c r="CI752" s="67"/>
      <c r="CJ752" s="67"/>
      <c r="CK752" s="67"/>
      <c r="CL752" s="1"/>
      <c r="CM752" s="1"/>
      <c r="CT752" s="3"/>
      <c r="CU752" s="3"/>
      <c r="CV752" s="3"/>
      <c r="CW752" s="3"/>
      <c r="CX752" s="3"/>
      <c r="CY752" s="3"/>
      <c r="CZ752" s="3"/>
      <c r="DA752" s="3"/>
      <c r="DB752" s="3"/>
      <c r="DC752" s="3"/>
      <c r="DD752" s="3"/>
      <c r="DE752" s="3"/>
      <c r="DF752" s="3"/>
      <c r="DG752" s="3"/>
      <c r="DH752" s="3"/>
      <c r="DI752" s="3"/>
      <c r="DJ752" s="3"/>
      <c r="DK752" s="3"/>
      <c r="DL752" s="3"/>
      <c r="DM752" s="3"/>
      <c r="DN752" s="3"/>
      <c r="DO752" s="3"/>
      <c r="DP752" s="3"/>
      <c r="DQ752" s="3"/>
      <c r="DR752" s="3"/>
      <c r="DS752" s="3"/>
    </row>
    <row r="753" spans="2:123" ht="21" customHeight="1" x14ac:dyDescent="0.25">
      <c r="B753" s="21">
        <f t="shared" si="172"/>
        <v>36444</v>
      </c>
      <c r="C753" s="22">
        <f t="shared" si="173"/>
        <v>1.3314267556402923</v>
      </c>
      <c r="D753" s="23">
        <f t="shared" si="174"/>
        <v>419</v>
      </c>
      <c r="E753" s="23">
        <f t="shared" si="175"/>
        <v>314.7</v>
      </c>
      <c r="F753" s="127">
        <f t="shared" si="176"/>
        <v>20950</v>
      </c>
      <c r="G753" s="127">
        <f t="shared" si="177"/>
        <v>47205</v>
      </c>
      <c r="H753" s="6"/>
      <c r="I753" s="3"/>
      <c r="J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T753" s="89"/>
      <c r="AU753" s="89"/>
      <c r="AX753" s="125">
        <v>36444</v>
      </c>
      <c r="AY753" s="59">
        <f t="shared" si="182"/>
        <v>1.3314267556402923</v>
      </c>
      <c r="AZ753" s="59">
        <f>BI753*K36</f>
        <v>20950</v>
      </c>
      <c r="BA753" s="59"/>
      <c r="BB753" s="59"/>
      <c r="BC753" s="59">
        <f>K41*BJ753</f>
        <v>47205</v>
      </c>
      <c r="BD753" s="59"/>
      <c r="BE753" s="59"/>
      <c r="BF753" s="59">
        <f t="shared" si="178"/>
        <v>26255</v>
      </c>
      <c r="BG753" s="60">
        <f>(AY753=AY2099)*AX753</f>
        <v>0</v>
      </c>
      <c r="BH753" s="60">
        <f>(AY753=AY2101)*AX753</f>
        <v>0</v>
      </c>
      <c r="BI753" s="89">
        <v>419</v>
      </c>
      <c r="BJ753" s="89">
        <v>314.7</v>
      </c>
      <c r="BK753" s="59">
        <f t="shared" si="179"/>
        <v>348744.93796000001</v>
      </c>
      <c r="BL753" s="60">
        <f>(BK753=BK2101)*AX753</f>
        <v>0</v>
      </c>
      <c r="BM753" s="85">
        <f>(BK753=BK2101)*AY753</f>
        <v>0</v>
      </c>
      <c r="BN753" s="85">
        <f t="shared" si="180"/>
        <v>0</v>
      </c>
      <c r="BO753" s="85">
        <f t="shared" si="181"/>
        <v>0</v>
      </c>
      <c r="BP753" s="60">
        <f>(BK753=BK2099)*AX753</f>
        <v>0</v>
      </c>
      <c r="BQ753" s="64">
        <f>(BK753=BK2099)*AY753</f>
        <v>0</v>
      </c>
      <c r="BR753" s="85">
        <f t="shared" si="183"/>
        <v>0</v>
      </c>
      <c r="BS753" s="85">
        <f t="shared" si="184"/>
        <v>0</v>
      </c>
      <c r="BT753" s="59">
        <f>(J19-BI753)*J10</f>
        <v>-166550.00594</v>
      </c>
      <c r="BU753" s="59">
        <f>(J21-BJ753)*J12</f>
        <v>515294.94390000001</v>
      </c>
      <c r="BV753" s="66"/>
      <c r="BW753" s="66"/>
      <c r="BX753" s="67"/>
      <c r="BY753" s="67"/>
      <c r="BZ753" s="67"/>
      <c r="CE753" s="92"/>
      <c r="CF753" s="76"/>
      <c r="CH753" s="67"/>
      <c r="CI753" s="67"/>
      <c r="CJ753" s="67"/>
      <c r="CK753" s="67"/>
      <c r="CL753" s="1"/>
      <c r="CM753" s="1"/>
      <c r="CT753" s="3"/>
      <c r="CU753" s="3"/>
      <c r="CV753" s="3"/>
      <c r="CW753" s="3"/>
      <c r="CX753" s="3"/>
      <c r="CY753" s="3"/>
      <c r="CZ753" s="3"/>
      <c r="DA753" s="3"/>
      <c r="DB753" s="3"/>
      <c r="DC753" s="3"/>
      <c r="DD753" s="3"/>
      <c r="DE753" s="3"/>
      <c r="DF753" s="3"/>
      <c r="DG753" s="3"/>
      <c r="DH753" s="3"/>
      <c r="DI753" s="3"/>
      <c r="DJ753" s="3"/>
      <c r="DK753" s="3"/>
      <c r="DL753" s="3"/>
      <c r="DM753" s="3"/>
      <c r="DN753" s="3"/>
      <c r="DO753" s="3"/>
      <c r="DP753" s="3"/>
      <c r="DQ753" s="3"/>
      <c r="DR753" s="3"/>
      <c r="DS753" s="3"/>
    </row>
    <row r="754" spans="2:123" ht="21" customHeight="1" x14ac:dyDescent="0.25">
      <c r="B754" s="21">
        <f t="shared" si="172"/>
        <v>36451</v>
      </c>
      <c r="C754" s="22">
        <f t="shared" si="173"/>
        <v>1.4342629482071714</v>
      </c>
      <c r="D754" s="23">
        <f t="shared" si="174"/>
        <v>432</v>
      </c>
      <c r="E754" s="23">
        <f t="shared" si="175"/>
        <v>301.2</v>
      </c>
      <c r="F754" s="127">
        <f t="shared" si="176"/>
        <v>21600</v>
      </c>
      <c r="G754" s="127">
        <f t="shared" si="177"/>
        <v>45180</v>
      </c>
      <c r="H754" s="6"/>
      <c r="I754" s="3"/>
      <c r="J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T754" s="89"/>
      <c r="AU754" s="89"/>
      <c r="AX754" s="125">
        <v>36451</v>
      </c>
      <c r="AY754" s="59">
        <f t="shared" si="182"/>
        <v>1.4342629482071714</v>
      </c>
      <c r="AZ754" s="59">
        <f>BI754*K36</f>
        <v>21600</v>
      </c>
      <c r="BA754" s="59"/>
      <c r="BB754" s="59"/>
      <c r="BC754" s="59">
        <f>K41*BJ754</f>
        <v>45180</v>
      </c>
      <c r="BD754" s="59"/>
      <c r="BE754" s="59"/>
      <c r="BF754" s="59">
        <f t="shared" si="178"/>
        <v>23580</v>
      </c>
      <c r="BG754" s="60">
        <f>(AY754=AY2099)*AX754</f>
        <v>0</v>
      </c>
      <c r="BH754" s="60">
        <f>(AY754=AY2101)*AX754</f>
        <v>0</v>
      </c>
      <c r="BI754" s="89">
        <v>432</v>
      </c>
      <c r="BJ754" s="89">
        <v>301.2</v>
      </c>
      <c r="BK754" s="59">
        <f t="shared" si="179"/>
        <v>351419.93796000001</v>
      </c>
      <c r="BL754" s="60">
        <f>(BK754=BK2101)*AX754</f>
        <v>0</v>
      </c>
      <c r="BM754" s="85">
        <f>(BK754=BK2101)*AY754</f>
        <v>0</v>
      </c>
      <c r="BN754" s="85">
        <f t="shared" si="180"/>
        <v>0</v>
      </c>
      <c r="BO754" s="85">
        <f t="shared" si="181"/>
        <v>0</v>
      </c>
      <c r="BP754" s="60">
        <f>(BK754=BK2099)*AX754</f>
        <v>0</v>
      </c>
      <c r="BQ754" s="64">
        <f>(BK754=BK2099)*AY754</f>
        <v>0</v>
      </c>
      <c r="BR754" s="85">
        <f t="shared" si="183"/>
        <v>0</v>
      </c>
      <c r="BS754" s="85">
        <f t="shared" si="184"/>
        <v>0</v>
      </c>
      <c r="BT754" s="59">
        <f>(J19-BI754)*J10</f>
        <v>-165900.00594</v>
      </c>
      <c r="BU754" s="59">
        <f>(J21-BJ754)*J12</f>
        <v>517319.94390000001</v>
      </c>
      <c r="BV754" s="66"/>
      <c r="BW754" s="66"/>
      <c r="BX754" s="67"/>
      <c r="BY754" s="67"/>
      <c r="BZ754" s="67"/>
      <c r="CE754" s="92"/>
      <c r="CF754" s="76"/>
      <c r="CH754" s="67"/>
      <c r="CI754" s="67"/>
      <c r="CJ754" s="67"/>
      <c r="CK754" s="67"/>
      <c r="CL754" s="1"/>
      <c r="CM754" s="1"/>
      <c r="CT754" s="3"/>
      <c r="CU754" s="3"/>
      <c r="CV754" s="3"/>
      <c r="CW754" s="3"/>
      <c r="CX754" s="3"/>
      <c r="CY754" s="3"/>
      <c r="CZ754" s="3"/>
      <c r="DA754" s="3"/>
      <c r="DB754" s="3"/>
      <c r="DC754" s="3"/>
      <c r="DD754" s="3"/>
      <c r="DE754" s="3"/>
      <c r="DF754" s="3"/>
      <c r="DG754" s="3"/>
      <c r="DH754" s="3"/>
      <c r="DI754" s="3"/>
      <c r="DJ754" s="3"/>
      <c r="DK754" s="3"/>
      <c r="DL754" s="3"/>
      <c r="DM754" s="3"/>
      <c r="DN754" s="3"/>
      <c r="DO754" s="3"/>
      <c r="DP754" s="3"/>
      <c r="DQ754" s="3"/>
      <c r="DR754" s="3"/>
      <c r="DS754" s="3"/>
    </row>
    <row r="755" spans="2:123" ht="21" customHeight="1" x14ac:dyDescent="0.25">
      <c r="B755" s="21">
        <f t="shared" si="172"/>
        <v>36458</v>
      </c>
      <c r="C755" s="22">
        <f t="shared" si="173"/>
        <v>1.4017437961099934</v>
      </c>
      <c r="D755" s="23">
        <f t="shared" si="174"/>
        <v>418</v>
      </c>
      <c r="E755" s="23">
        <f t="shared" si="175"/>
        <v>298.2</v>
      </c>
      <c r="F755" s="127">
        <f t="shared" si="176"/>
        <v>20900</v>
      </c>
      <c r="G755" s="127">
        <f t="shared" si="177"/>
        <v>44730</v>
      </c>
      <c r="H755" s="6"/>
      <c r="I755" s="3"/>
      <c r="J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T755" s="89"/>
      <c r="AU755" s="89"/>
      <c r="AX755" s="125">
        <v>36458</v>
      </c>
      <c r="AY755" s="59">
        <f t="shared" si="182"/>
        <v>1.4017437961099934</v>
      </c>
      <c r="AZ755" s="59">
        <f>BI755*K36</f>
        <v>20900</v>
      </c>
      <c r="BA755" s="59"/>
      <c r="BB755" s="59"/>
      <c r="BC755" s="59">
        <f>K41*BJ755</f>
        <v>44730</v>
      </c>
      <c r="BD755" s="59"/>
      <c r="BE755" s="59"/>
      <c r="BF755" s="59">
        <f t="shared" si="178"/>
        <v>23830</v>
      </c>
      <c r="BG755" s="60">
        <f>(AY755=AY2099)*AX755</f>
        <v>0</v>
      </c>
      <c r="BH755" s="60">
        <f>(AY755=AY2101)*AX755</f>
        <v>0</v>
      </c>
      <c r="BI755" s="89">
        <v>418</v>
      </c>
      <c r="BJ755" s="89">
        <v>298.2</v>
      </c>
      <c r="BK755" s="59">
        <f t="shared" si="179"/>
        <v>351169.93796000001</v>
      </c>
      <c r="BL755" s="60">
        <f>(BK755=BK2101)*AX755</f>
        <v>0</v>
      </c>
      <c r="BM755" s="85">
        <f>(BK755=BK2101)*AY755</f>
        <v>0</v>
      </c>
      <c r="BN755" s="85">
        <f t="shared" si="180"/>
        <v>0</v>
      </c>
      <c r="BO755" s="85">
        <f t="shared" si="181"/>
        <v>0</v>
      </c>
      <c r="BP755" s="60">
        <f>(BK755=BK2099)*AX755</f>
        <v>0</v>
      </c>
      <c r="BQ755" s="64">
        <f>(BK755=BK2099)*AY755</f>
        <v>0</v>
      </c>
      <c r="BR755" s="85">
        <f t="shared" si="183"/>
        <v>0</v>
      </c>
      <c r="BS755" s="85">
        <f t="shared" si="184"/>
        <v>0</v>
      </c>
      <c r="BT755" s="59">
        <f>(J19-BI755)*J10</f>
        <v>-166600.00594</v>
      </c>
      <c r="BU755" s="59">
        <f>(J21-BJ755)*J12</f>
        <v>517769.94390000001</v>
      </c>
      <c r="BV755" s="66"/>
      <c r="BW755" s="66"/>
      <c r="BX755" s="67"/>
      <c r="BY755" s="67"/>
      <c r="BZ755" s="67"/>
      <c r="CE755" s="92"/>
      <c r="CF755" s="76"/>
      <c r="CH755" s="67"/>
      <c r="CI755" s="67"/>
      <c r="CJ755" s="67"/>
      <c r="CK755" s="67"/>
      <c r="CL755" s="1"/>
      <c r="CM755" s="1"/>
      <c r="CT755" s="3"/>
      <c r="CU755" s="3"/>
      <c r="CV755" s="3"/>
      <c r="CW755" s="3"/>
      <c r="CX755" s="3"/>
      <c r="CY755" s="3"/>
      <c r="CZ755" s="3"/>
      <c r="DA755" s="3"/>
      <c r="DB755" s="3"/>
      <c r="DC755" s="3"/>
      <c r="DD755" s="3"/>
      <c r="DE755" s="3"/>
      <c r="DF755" s="3"/>
      <c r="DG755" s="3"/>
      <c r="DH755" s="3"/>
      <c r="DI755" s="3"/>
      <c r="DJ755" s="3"/>
      <c r="DK755" s="3"/>
      <c r="DL755" s="3"/>
      <c r="DM755" s="3"/>
      <c r="DN755" s="3"/>
      <c r="DO755" s="3"/>
      <c r="DP755" s="3"/>
      <c r="DQ755" s="3"/>
      <c r="DR755" s="3"/>
      <c r="DS755" s="3"/>
    </row>
    <row r="756" spans="2:123" ht="21" customHeight="1" x14ac:dyDescent="0.25">
      <c r="B756" s="21">
        <f t="shared" si="172"/>
        <v>36465</v>
      </c>
      <c r="C756" s="22">
        <f t="shared" si="173"/>
        <v>1.4721163837894009</v>
      </c>
      <c r="D756" s="23">
        <f t="shared" si="174"/>
        <v>425</v>
      </c>
      <c r="E756" s="23">
        <f t="shared" si="175"/>
        <v>288.7</v>
      </c>
      <c r="F756" s="127">
        <f t="shared" si="176"/>
        <v>21250</v>
      </c>
      <c r="G756" s="127">
        <f t="shared" si="177"/>
        <v>43305</v>
      </c>
      <c r="H756" s="6"/>
      <c r="I756" s="3"/>
      <c r="J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T756" s="89"/>
      <c r="AU756" s="89"/>
      <c r="AX756" s="125">
        <v>36465</v>
      </c>
      <c r="AY756" s="59">
        <f t="shared" si="182"/>
        <v>1.4721163837894009</v>
      </c>
      <c r="AZ756" s="59">
        <f>BI756*K36</f>
        <v>21250</v>
      </c>
      <c r="BA756" s="59"/>
      <c r="BB756" s="59"/>
      <c r="BC756" s="59">
        <f>K41*BJ756</f>
        <v>43305</v>
      </c>
      <c r="BD756" s="59"/>
      <c r="BE756" s="59"/>
      <c r="BF756" s="59">
        <f t="shared" si="178"/>
        <v>22055</v>
      </c>
      <c r="BG756" s="60">
        <f>(AY756=AY2099)*AX756</f>
        <v>0</v>
      </c>
      <c r="BH756" s="60">
        <f>(AY756=AY2101)*AX756</f>
        <v>0</v>
      </c>
      <c r="BI756" s="89">
        <v>425</v>
      </c>
      <c r="BJ756" s="89">
        <v>288.7</v>
      </c>
      <c r="BK756" s="59">
        <f t="shared" si="179"/>
        <v>352944.93796000001</v>
      </c>
      <c r="BL756" s="60">
        <f>(BK756=BK2101)*AX756</f>
        <v>0</v>
      </c>
      <c r="BM756" s="85">
        <f>(BK756=BK2101)*AY756</f>
        <v>0</v>
      </c>
      <c r="BN756" s="85">
        <f t="shared" si="180"/>
        <v>0</v>
      </c>
      <c r="BO756" s="85">
        <f t="shared" si="181"/>
        <v>0</v>
      </c>
      <c r="BP756" s="60">
        <f>(BK756=BK2099)*AX756</f>
        <v>0</v>
      </c>
      <c r="BQ756" s="64">
        <f>(BK756=BK2099)*AY756</f>
        <v>0</v>
      </c>
      <c r="BR756" s="85">
        <f t="shared" si="183"/>
        <v>0</v>
      </c>
      <c r="BS756" s="85">
        <f t="shared" si="184"/>
        <v>0</v>
      </c>
      <c r="BT756" s="59">
        <f>(J19-BI756)*J10</f>
        <v>-166250.00594</v>
      </c>
      <c r="BU756" s="59">
        <f>(J21-BJ756)*J12</f>
        <v>519194.94390000001</v>
      </c>
      <c r="BV756" s="66"/>
      <c r="BW756" s="66"/>
      <c r="BX756" s="67"/>
      <c r="BY756" s="67"/>
      <c r="BZ756" s="67"/>
      <c r="CE756" s="92"/>
      <c r="CF756" s="76"/>
      <c r="CH756" s="67"/>
      <c r="CI756" s="67"/>
      <c r="CJ756" s="67"/>
      <c r="CK756" s="67"/>
      <c r="CL756" s="1"/>
      <c r="CM756" s="1"/>
      <c r="CT756" s="3"/>
      <c r="CU756" s="3"/>
      <c r="CV756" s="3"/>
      <c r="CW756" s="3"/>
      <c r="CX756" s="3"/>
      <c r="CY756" s="3"/>
      <c r="CZ756" s="3"/>
      <c r="DA756" s="3"/>
      <c r="DB756" s="3"/>
      <c r="DC756" s="3"/>
      <c r="DD756" s="3"/>
      <c r="DE756" s="3"/>
      <c r="DF756" s="3"/>
      <c r="DG756" s="3"/>
      <c r="DH756" s="3"/>
      <c r="DI756" s="3"/>
      <c r="DJ756" s="3"/>
      <c r="DK756" s="3"/>
      <c r="DL756" s="3"/>
      <c r="DM756" s="3"/>
      <c r="DN756" s="3"/>
      <c r="DO756" s="3"/>
      <c r="DP756" s="3"/>
      <c r="DQ756" s="3"/>
      <c r="DR756" s="3"/>
      <c r="DS756" s="3"/>
    </row>
    <row r="757" spans="2:123" ht="21" customHeight="1" x14ac:dyDescent="0.25">
      <c r="B757" s="21">
        <f t="shared" si="172"/>
        <v>36472</v>
      </c>
      <c r="C757" s="22">
        <f t="shared" si="173"/>
        <v>1.5278733654507914</v>
      </c>
      <c r="D757" s="23">
        <f t="shared" si="174"/>
        <v>444</v>
      </c>
      <c r="E757" s="23">
        <f t="shared" si="175"/>
        <v>290.60000000000002</v>
      </c>
      <c r="F757" s="127">
        <f t="shared" si="176"/>
        <v>22200</v>
      </c>
      <c r="G757" s="127">
        <f t="shared" si="177"/>
        <v>43590</v>
      </c>
      <c r="H757" s="6"/>
      <c r="I757" s="3"/>
      <c r="J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T757" s="89"/>
      <c r="AU757" s="89"/>
      <c r="AX757" s="125">
        <v>36472</v>
      </c>
      <c r="AY757" s="59">
        <f t="shared" si="182"/>
        <v>1.5278733654507914</v>
      </c>
      <c r="AZ757" s="59">
        <f>BI757*K36</f>
        <v>22200</v>
      </c>
      <c r="BA757" s="59"/>
      <c r="BB757" s="59"/>
      <c r="BC757" s="59">
        <f>K41*BJ757</f>
        <v>43590</v>
      </c>
      <c r="BD757" s="59"/>
      <c r="BE757" s="59"/>
      <c r="BF757" s="59">
        <f t="shared" si="178"/>
        <v>21390</v>
      </c>
      <c r="BG757" s="60">
        <f>(AY757=AY2099)*AX757</f>
        <v>0</v>
      </c>
      <c r="BH757" s="60">
        <f>(AY757=AY2101)*AX757</f>
        <v>0</v>
      </c>
      <c r="BI757" s="89">
        <v>444</v>
      </c>
      <c r="BJ757" s="89">
        <v>290.60000000000002</v>
      </c>
      <c r="BK757" s="59">
        <f t="shared" si="179"/>
        <v>353609.93796000001</v>
      </c>
      <c r="BL757" s="60">
        <f>(BK757=BK2101)*AX757</f>
        <v>0</v>
      </c>
      <c r="BM757" s="85">
        <f>(BK757=BK2101)*AY757</f>
        <v>0</v>
      </c>
      <c r="BN757" s="85">
        <f t="shared" si="180"/>
        <v>0</v>
      </c>
      <c r="BO757" s="85">
        <f t="shared" si="181"/>
        <v>0</v>
      </c>
      <c r="BP757" s="60">
        <f>(BK757=BK2099)*AX757</f>
        <v>0</v>
      </c>
      <c r="BQ757" s="64">
        <f>(BK757=BK2099)*AY757</f>
        <v>0</v>
      </c>
      <c r="BR757" s="85">
        <f t="shared" si="183"/>
        <v>0</v>
      </c>
      <c r="BS757" s="85">
        <f t="shared" si="184"/>
        <v>0</v>
      </c>
      <c r="BT757" s="59">
        <f>(J19-BI757)*J10</f>
        <v>-165300.00594</v>
      </c>
      <c r="BU757" s="59">
        <f>(J21-BJ757)*J12</f>
        <v>518909.94390000001</v>
      </c>
      <c r="BV757" s="66"/>
      <c r="BW757" s="66"/>
      <c r="BX757" s="67"/>
      <c r="BY757" s="67"/>
      <c r="BZ757" s="67"/>
      <c r="CE757" s="92"/>
      <c r="CF757" s="76"/>
      <c r="CH757" s="67"/>
      <c r="CI757" s="67"/>
      <c r="CJ757" s="67"/>
      <c r="CK757" s="67"/>
      <c r="CL757" s="1"/>
      <c r="CM757" s="1"/>
      <c r="CT757" s="3"/>
      <c r="CU757" s="3"/>
      <c r="CV757" s="3"/>
      <c r="CW757" s="3"/>
      <c r="CX757" s="3"/>
      <c r="CY757" s="3"/>
      <c r="CZ757" s="3"/>
      <c r="DA757" s="3"/>
      <c r="DB757" s="3"/>
      <c r="DC757" s="3"/>
      <c r="DD757" s="3"/>
      <c r="DE757" s="3"/>
      <c r="DF757" s="3"/>
      <c r="DG757" s="3"/>
      <c r="DH757" s="3"/>
      <c r="DI757" s="3"/>
      <c r="DJ757" s="3"/>
      <c r="DK757" s="3"/>
      <c r="DL757" s="3"/>
      <c r="DM757" s="3"/>
      <c r="DN757" s="3"/>
      <c r="DO757" s="3"/>
      <c r="DP757" s="3"/>
      <c r="DQ757" s="3"/>
      <c r="DR757" s="3"/>
      <c r="DS757" s="3"/>
    </row>
    <row r="758" spans="2:123" ht="21" customHeight="1" x14ac:dyDescent="0.25">
      <c r="B758" s="21">
        <f t="shared" si="172"/>
        <v>36479</v>
      </c>
      <c r="C758" s="22">
        <f t="shared" si="173"/>
        <v>1.4397283531409168</v>
      </c>
      <c r="D758" s="23">
        <f t="shared" si="174"/>
        <v>424</v>
      </c>
      <c r="E758" s="23">
        <f t="shared" si="175"/>
        <v>294.5</v>
      </c>
      <c r="F758" s="127">
        <f t="shared" si="176"/>
        <v>21200</v>
      </c>
      <c r="G758" s="127">
        <f t="shared" si="177"/>
        <v>44175</v>
      </c>
      <c r="H758" s="6"/>
      <c r="I758" s="3"/>
      <c r="J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T758" s="89"/>
      <c r="AU758" s="89"/>
      <c r="AX758" s="125">
        <v>36479</v>
      </c>
      <c r="AY758" s="59">
        <f t="shared" si="182"/>
        <v>1.4397283531409168</v>
      </c>
      <c r="AZ758" s="59">
        <f>BI758*K36</f>
        <v>21200</v>
      </c>
      <c r="BA758" s="59"/>
      <c r="BB758" s="59"/>
      <c r="BC758" s="59">
        <f>K41*BJ758</f>
        <v>44175</v>
      </c>
      <c r="BD758" s="59"/>
      <c r="BE758" s="59"/>
      <c r="BF758" s="59">
        <f t="shared" si="178"/>
        <v>22975</v>
      </c>
      <c r="BG758" s="60">
        <f>(AY758=AY2099)*AX758</f>
        <v>0</v>
      </c>
      <c r="BH758" s="60">
        <f>(AY758=AY2101)*AX758</f>
        <v>0</v>
      </c>
      <c r="BI758" s="89">
        <v>424</v>
      </c>
      <c r="BJ758" s="89">
        <v>294.5</v>
      </c>
      <c r="BK758" s="59">
        <f t="shared" si="179"/>
        <v>352024.93795999995</v>
      </c>
      <c r="BL758" s="60">
        <f>(BK758=BK2101)*AX758</f>
        <v>0</v>
      </c>
      <c r="BM758" s="85">
        <f>(BK758=BK2101)*AY758</f>
        <v>0</v>
      </c>
      <c r="BN758" s="85">
        <f t="shared" si="180"/>
        <v>0</v>
      </c>
      <c r="BO758" s="85">
        <f t="shared" si="181"/>
        <v>0</v>
      </c>
      <c r="BP758" s="60">
        <f>(BK758=BK2099)*AX758</f>
        <v>0</v>
      </c>
      <c r="BQ758" s="64">
        <f>(BK758=BK2099)*AY758</f>
        <v>0</v>
      </c>
      <c r="BR758" s="85">
        <f t="shared" si="183"/>
        <v>0</v>
      </c>
      <c r="BS758" s="85">
        <f t="shared" si="184"/>
        <v>0</v>
      </c>
      <c r="BT758" s="59">
        <f>(J19-BI758)*J10</f>
        <v>-166300.00594</v>
      </c>
      <c r="BU758" s="59">
        <f>(J21-BJ758)*J12</f>
        <v>518324.94389999995</v>
      </c>
      <c r="BV758" s="66"/>
      <c r="BW758" s="66"/>
      <c r="BX758" s="67"/>
      <c r="BY758" s="67"/>
      <c r="BZ758" s="67"/>
      <c r="CE758" s="92"/>
      <c r="CF758" s="76"/>
      <c r="CH758" s="67"/>
      <c r="CI758" s="67"/>
      <c r="CJ758" s="67"/>
      <c r="CK758" s="67"/>
      <c r="CL758" s="1"/>
      <c r="CM758" s="1"/>
      <c r="CT758" s="3"/>
      <c r="CU758" s="3"/>
      <c r="CV758" s="3"/>
      <c r="CW758" s="3"/>
      <c r="CX758" s="3"/>
      <c r="CY758" s="3"/>
      <c r="CZ758" s="3"/>
      <c r="DA758" s="3"/>
      <c r="DB758" s="3"/>
      <c r="DC758" s="3"/>
      <c r="DD758" s="3"/>
      <c r="DE758" s="3"/>
      <c r="DF758" s="3"/>
      <c r="DG758" s="3"/>
      <c r="DH758" s="3"/>
      <c r="DI758" s="3"/>
      <c r="DJ758" s="3"/>
      <c r="DK758" s="3"/>
      <c r="DL758" s="3"/>
      <c r="DM758" s="3"/>
      <c r="DN758" s="3"/>
      <c r="DO758" s="3"/>
      <c r="DP758" s="3"/>
      <c r="DQ758" s="3"/>
      <c r="DR758" s="3"/>
      <c r="DS758" s="3"/>
    </row>
    <row r="759" spans="2:123" ht="21" customHeight="1" x14ac:dyDescent="0.25">
      <c r="B759" s="21">
        <f t="shared" si="172"/>
        <v>36486</v>
      </c>
      <c r="C759" s="22">
        <f t="shared" si="173"/>
        <v>1.4573539288112827</v>
      </c>
      <c r="D759" s="23">
        <f t="shared" si="174"/>
        <v>434</v>
      </c>
      <c r="E759" s="23">
        <f t="shared" si="175"/>
        <v>297.8</v>
      </c>
      <c r="F759" s="127">
        <f t="shared" si="176"/>
        <v>21700</v>
      </c>
      <c r="G759" s="127">
        <f t="shared" si="177"/>
        <v>44670</v>
      </c>
      <c r="H759" s="6"/>
      <c r="I759" s="3"/>
      <c r="J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T759" s="89"/>
      <c r="AU759" s="89"/>
      <c r="AX759" s="125">
        <v>36486</v>
      </c>
      <c r="AY759" s="59">
        <f t="shared" si="182"/>
        <v>1.4573539288112827</v>
      </c>
      <c r="AZ759" s="59">
        <f>BI759*K36</f>
        <v>21700</v>
      </c>
      <c r="BA759" s="59"/>
      <c r="BB759" s="59"/>
      <c r="BC759" s="59">
        <f>K41*BJ759</f>
        <v>44670</v>
      </c>
      <c r="BD759" s="59"/>
      <c r="BE759" s="59"/>
      <c r="BF759" s="59">
        <f t="shared" si="178"/>
        <v>22970</v>
      </c>
      <c r="BG759" s="60">
        <f>(AY759=AY2099)*AX759</f>
        <v>0</v>
      </c>
      <c r="BH759" s="60">
        <f>(AY759=AY2101)*AX759</f>
        <v>0</v>
      </c>
      <c r="BI759" s="89">
        <v>434</v>
      </c>
      <c r="BJ759" s="89">
        <v>297.8</v>
      </c>
      <c r="BK759" s="59">
        <f t="shared" si="179"/>
        <v>352029.93795999995</v>
      </c>
      <c r="BL759" s="60">
        <f>(BK759=BK2101)*AX759</f>
        <v>0</v>
      </c>
      <c r="BM759" s="85">
        <f>(BK759=BK2101)*AY759</f>
        <v>0</v>
      </c>
      <c r="BN759" s="85">
        <f t="shared" si="180"/>
        <v>0</v>
      </c>
      <c r="BO759" s="85">
        <f t="shared" si="181"/>
        <v>0</v>
      </c>
      <c r="BP759" s="60">
        <f>(BK759=BK2099)*AX759</f>
        <v>0</v>
      </c>
      <c r="BQ759" s="64">
        <f>(BK759=BK2099)*AY759</f>
        <v>0</v>
      </c>
      <c r="BR759" s="85">
        <f t="shared" si="183"/>
        <v>0</v>
      </c>
      <c r="BS759" s="85">
        <f t="shared" si="184"/>
        <v>0</v>
      </c>
      <c r="BT759" s="59">
        <f>(J19-BI759)*J10</f>
        <v>-165800.00594</v>
      </c>
      <c r="BU759" s="59">
        <f>(J21-BJ759)*J12</f>
        <v>517829.94389999995</v>
      </c>
      <c r="BV759" s="66"/>
      <c r="BW759" s="66"/>
      <c r="BX759" s="67"/>
      <c r="BY759" s="67"/>
      <c r="BZ759" s="67"/>
      <c r="CE759" s="92"/>
      <c r="CF759" s="76"/>
      <c r="CH759" s="67"/>
      <c r="CI759" s="67"/>
      <c r="CJ759" s="67"/>
      <c r="CK759" s="67"/>
      <c r="CL759" s="1"/>
      <c r="CM759" s="1"/>
      <c r="CT759" s="3"/>
      <c r="CU759" s="3"/>
      <c r="CV759" s="3"/>
      <c r="CW759" s="3"/>
      <c r="CX759" s="3"/>
      <c r="CY759" s="3"/>
      <c r="CZ759" s="3"/>
      <c r="DA759" s="3"/>
      <c r="DB759" s="3"/>
      <c r="DC759" s="3"/>
      <c r="DD759" s="3"/>
      <c r="DE759" s="3"/>
      <c r="DF759" s="3"/>
      <c r="DG759" s="3"/>
      <c r="DH759" s="3"/>
      <c r="DI759" s="3"/>
      <c r="DJ759" s="3"/>
      <c r="DK759" s="3"/>
      <c r="DL759" s="3"/>
      <c r="DM759" s="3"/>
      <c r="DN759" s="3"/>
      <c r="DO759" s="3"/>
      <c r="DP759" s="3"/>
      <c r="DQ759" s="3"/>
      <c r="DR759" s="3"/>
      <c r="DS759" s="3"/>
    </row>
    <row r="760" spans="2:123" ht="21" customHeight="1" x14ac:dyDescent="0.25">
      <c r="B760" s="21">
        <f t="shared" si="172"/>
        <v>36493</v>
      </c>
      <c r="C760" s="22">
        <f t="shared" si="173"/>
        <v>1.564625850340136</v>
      </c>
      <c r="D760" s="23">
        <f t="shared" si="174"/>
        <v>437</v>
      </c>
      <c r="E760" s="23">
        <f t="shared" si="175"/>
        <v>279.3</v>
      </c>
      <c r="F760" s="127">
        <f t="shared" si="176"/>
        <v>21850</v>
      </c>
      <c r="G760" s="127">
        <f t="shared" si="177"/>
        <v>41895</v>
      </c>
      <c r="H760" s="6"/>
      <c r="I760" s="3"/>
      <c r="J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T760" s="89"/>
      <c r="AU760" s="89"/>
      <c r="AX760" s="125">
        <v>36493</v>
      </c>
      <c r="AY760" s="59">
        <f t="shared" si="182"/>
        <v>1.564625850340136</v>
      </c>
      <c r="AZ760" s="59">
        <f>BI760*K36</f>
        <v>21850</v>
      </c>
      <c r="BA760" s="59"/>
      <c r="BB760" s="59"/>
      <c r="BC760" s="59">
        <f>K41*BJ760</f>
        <v>41895</v>
      </c>
      <c r="BD760" s="59"/>
      <c r="BE760" s="59"/>
      <c r="BF760" s="59">
        <f t="shared" si="178"/>
        <v>20045</v>
      </c>
      <c r="BG760" s="60">
        <f>(AY760=AY2099)*AX760</f>
        <v>0</v>
      </c>
      <c r="BH760" s="60">
        <f>(AY760=AY2101)*AX760</f>
        <v>0</v>
      </c>
      <c r="BI760" s="89">
        <v>437</v>
      </c>
      <c r="BJ760" s="89">
        <v>279.3</v>
      </c>
      <c r="BK760" s="59">
        <f t="shared" si="179"/>
        <v>354954.93795999995</v>
      </c>
      <c r="BL760" s="60">
        <f>(BK760=BK2101)*AX760</f>
        <v>0</v>
      </c>
      <c r="BM760" s="85">
        <f>(BK760=BK2101)*AY760</f>
        <v>0</v>
      </c>
      <c r="BN760" s="85">
        <f t="shared" si="180"/>
        <v>0</v>
      </c>
      <c r="BO760" s="85">
        <f t="shared" si="181"/>
        <v>0</v>
      </c>
      <c r="BP760" s="60">
        <f>(BK760=BK2099)*AX760</f>
        <v>0</v>
      </c>
      <c r="BQ760" s="64">
        <f>(BK760=BK2099)*AY760</f>
        <v>0</v>
      </c>
      <c r="BR760" s="85">
        <f t="shared" si="183"/>
        <v>0</v>
      </c>
      <c r="BS760" s="85">
        <f t="shared" si="184"/>
        <v>0</v>
      </c>
      <c r="BT760" s="59">
        <f>(J19-BI760)*J10</f>
        <v>-165650.00594</v>
      </c>
      <c r="BU760" s="59">
        <f>(J21-BJ760)*J12</f>
        <v>520604.94389999995</v>
      </c>
      <c r="BV760" s="66"/>
      <c r="BW760" s="66"/>
      <c r="BX760" s="67"/>
      <c r="BY760" s="67"/>
      <c r="BZ760" s="67"/>
      <c r="CE760" s="92"/>
      <c r="CF760" s="76"/>
      <c r="CH760" s="67"/>
      <c r="CI760" s="67"/>
      <c r="CJ760" s="67"/>
      <c r="CK760" s="67"/>
      <c r="CL760" s="1"/>
      <c r="CM760" s="1"/>
      <c r="CT760" s="3"/>
      <c r="CU760" s="3"/>
      <c r="CV760" s="3"/>
      <c r="CW760" s="3"/>
      <c r="CX760" s="3"/>
      <c r="CY760" s="3"/>
      <c r="CZ760" s="3"/>
      <c r="DA760" s="3"/>
      <c r="DB760" s="3"/>
      <c r="DC760" s="3"/>
      <c r="DD760" s="3"/>
      <c r="DE760" s="3"/>
      <c r="DF760" s="3"/>
      <c r="DG760" s="3"/>
      <c r="DH760" s="3"/>
      <c r="DI760" s="3"/>
      <c r="DJ760" s="3"/>
      <c r="DK760" s="3"/>
      <c r="DL760" s="3"/>
      <c r="DM760" s="3"/>
      <c r="DN760" s="3"/>
      <c r="DO760" s="3"/>
      <c r="DP760" s="3"/>
      <c r="DQ760" s="3"/>
      <c r="DR760" s="3"/>
      <c r="DS760" s="3"/>
    </row>
    <row r="761" spans="2:123" ht="21" customHeight="1" x14ac:dyDescent="0.25">
      <c r="B761" s="21">
        <f t="shared" si="172"/>
        <v>36500</v>
      </c>
      <c r="C761" s="22">
        <f t="shared" si="173"/>
        <v>1.5853658536585364</v>
      </c>
      <c r="D761" s="23">
        <f t="shared" si="174"/>
        <v>442</v>
      </c>
      <c r="E761" s="23">
        <f t="shared" si="175"/>
        <v>278.8</v>
      </c>
      <c r="F761" s="127">
        <f t="shared" si="176"/>
        <v>22100</v>
      </c>
      <c r="G761" s="127">
        <f t="shared" si="177"/>
        <v>41820</v>
      </c>
      <c r="H761" s="6"/>
      <c r="I761" s="3"/>
      <c r="J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T761" s="89"/>
      <c r="AU761" s="89"/>
      <c r="AX761" s="125">
        <v>36500</v>
      </c>
      <c r="AY761" s="59">
        <f t="shared" si="182"/>
        <v>1.5853658536585364</v>
      </c>
      <c r="AZ761" s="59">
        <f>BI761*K36</f>
        <v>22100</v>
      </c>
      <c r="BA761" s="59"/>
      <c r="BB761" s="59"/>
      <c r="BC761" s="59">
        <f>K41*BJ761</f>
        <v>41820</v>
      </c>
      <c r="BD761" s="59"/>
      <c r="BE761" s="59"/>
      <c r="BF761" s="59">
        <f t="shared" si="178"/>
        <v>19720</v>
      </c>
      <c r="BG761" s="60">
        <f>(AY761=AY2099)*AX761</f>
        <v>0</v>
      </c>
      <c r="BH761" s="60">
        <f>(AY761=AY2101)*AX761</f>
        <v>0</v>
      </c>
      <c r="BI761" s="89">
        <v>442</v>
      </c>
      <c r="BJ761" s="89">
        <v>278.8</v>
      </c>
      <c r="BK761" s="59">
        <f t="shared" si="179"/>
        <v>355279.93795999995</v>
      </c>
      <c r="BL761" s="60">
        <f>(BK761=BK2101)*AX761</f>
        <v>0</v>
      </c>
      <c r="BM761" s="85">
        <f>(BK761=BK2101)*AY761</f>
        <v>0</v>
      </c>
      <c r="BN761" s="85">
        <f t="shared" si="180"/>
        <v>0</v>
      </c>
      <c r="BO761" s="85">
        <f t="shared" si="181"/>
        <v>0</v>
      </c>
      <c r="BP761" s="60">
        <f>(BK761=BK2099)*AX761</f>
        <v>0</v>
      </c>
      <c r="BQ761" s="64">
        <f>(BK761=BK2099)*AY761</f>
        <v>0</v>
      </c>
      <c r="BR761" s="85">
        <f t="shared" ref="BR761:BR786" si="185">(BQ761&gt;0)*BI761</f>
        <v>0</v>
      </c>
      <c r="BS761" s="85">
        <f t="shared" ref="BS761:BS786" si="186">(BQ761&gt;0)*BJ761</f>
        <v>0</v>
      </c>
      <c r="BT761" s="59">
        <f>(J19-BI761)*J10</f>
        <v>-165400.00594</v>
      </c>
      <c r="BU761" s="59">
        <f>(J21-BJ761)*J12</f>
        <v>520679.94389999995</v>
      </c>
      <c r="BV761" s="66"/>
      <c r="BW761" s="66"/>
      <c r="BX761" s="67"/>
      <c r="BY761" s="67"/>
      <c r="BZ761" s="67"/>
      <c r="CE761" s="92"/>
      <c r="CF761" s="76"/>
      <c r="CH761" s="67"/>
      <c r="CI761" s="67"/>
      <c r="CJ761" s="67"/>
      <c r="CK761" s="67"/>
      <c r="CL761" s="1"/>
      <c r="CM761" s="1"/>
      <c r="CT761" s="3"/>
      <c r="CU761" s="3"/>
      <c r="CV761" s="3"/>
      <c r="CW761" s="3"/>
      <c r="CX761" s="3"/>
      <c r="CY761" s="3"/>
      <c r="CZ761" s="3"/>
      <c r="DA761" s="3"/>
      <c r="DB761" s="3"/>
      <c r="DC761" s="3"/>
      <c r="DD761" s="3"/>
      <c r="DE761" s="3"/>
      <c r="DF761" s="3"/>
      <c r="DG761" s="3"/>
      <c r="DH761" s="3"/>
      <c r="DI761" s="3"/>
      <c r="DJ761" s="3"/>
      <c r="DK761" s="3"/>
      <c r="DL761" s="3"/>
      <c r="DM761" s="3"/>
      <c r="DN761" s="3"/>
      <c r="DO761" s="3"/>
      <c r="DP761" s="3"/>
      <c r="DQ761" s="3"/>
      <c r="DR761" s="3"/>
      <c r="DS761" s="3"/>
    </row>
    <row r="762" spans="2:123" ht="21" customHeight="1" x14ac:dyDescent="0.25">
      <c r="B762" s="21">
        <f t="shared" si="172"/>
        <v>36507</v>
      </c>
      <c r="C762" s="22">
        <f t="shared" si="173"/>
        <v>1.5566537239675255</v>
      </c>
      <c r="D762" s="23">
        <f t="shared" si="174"/>
        <v>441</v>
      </c>
      <c r="E762" s="23">
        <f t="shared" si="175"/>
        <v>283.3</v>
      </c>
      <c r="F762" s="127">
        <f t="shared" si="176"/>
        <v>22050</v>
      </c>
      <c r="G762" s="127">
        <f t="shared" si="177"/>
        <v>42495</v>
      </c>
      <c r="H762" s="6"/>
      <c r="I762" s="3"/>
      <c r="J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T762" s="89"/>
      <c r="AU762" s="89"/>
      <c r="AX762" s="125">
        <v>36507</v>
      </c>
      <c r="AY762" s="59">
        <f t="shared" si="182"/>
        <v>1.5566537239675255</v>
      </c>
      <c r="AZ762" s="59">
        <f>BI762*K36</f>
        <v>22050</v>
      </c>
      <c r="BA762" s="59"/>
      <c r="BB762" s="59"/>
      <c r="BC762" s="59">
        <f>K41*BJ762</f>
        <v>42495</v>
      </c>
      <c r="BD762" s="59"/>
      <c r="BE762" s="59"/>
      <c r="BF762" s="59">
        <f t="shared" si="178"/>
        <v>20445</v>
      </c>
      <c r="BG762" s="60">
        <f>(AY762=AY2099)*AX762</f>
        <v>0</v>
      </c>
      <c r="BH762" s="60">
        <f>(AY762=AY2101)*AX762</f>
        <v>0</v>
      </c>
      <c r="BI762" s="89">
        <v>441</v>
      </c>
      <c r="BJ762" s="89">
        <v>283.3</v>
      </c>
      <c r="BK762" s="59">
        <f t="shared" si="179"/>
        <v>354554.93795999995</v>
      </c>
      <c r="BL762" s="60">
        <f>(BK762=BK2101)*AX762</f>
        <v>0</v>
      </c>
      <c r="BM762" s="85">
        <f>(BK762=BK2101)*AY762</f>
        <v>0</v>
      </c>
      <c r="BN762" s="85">
        <f t="shared" si="180"/>
        <v>0</v>
      </c>
      <c r="BO762" s="85">
        <f t="shared" si="181"/>
        <v>0</v>
      </c>
      <c r="BP762" s="60">
        <f>(BK762=BK2099)*AX762</f>
        <v>0</v>
      </c>
      <c r="BQ762" s="64">
        <f>(BK762=BK2099)*AY762</f>
        <v>0</v>
      </c>
      <c r="BR762" s="85">
        <f t="shared" si="185"/>
        <v>0</v>
      </c>
      <c r="BS762" s="85">
        <f t="shared" si="186"/>
        <v>0</v>
      </c>
      <c r="BT762" s="59">
        <f>(J19-BI762)*J10</f>
        <v>-165450.00594</v>
      </c>
      <c r="BU762" s="59">
        <f>(J21-BJ762)*J12</f>
        <v>520004.94389999995</v>
      </c>
      <c r="BV762" s="66"/>
      <c r="BW762" s="66"/>
      <c r="BX762" s="67"/>
      <c r="BY762" s="67"/>
      <c r="BZ762" s="67"/>
      <c r="CE762" s="92"/>
      <c r="CF762" s="76"/>
      <c r="CH762" s="67"/>
      <c r="CI762" s="67"/>
      <c r="CJ762" s="67"/>
      <c r="CK762" s="67"/>
      <c r="CL762" s="1"/>
      <c r="CM762" s="1"/>
      <c r="CT762" s="3"/>
      <c r="CU762" s="3"/>
      <c r="CV762" s="3"/>
      <c r="CW762" s="3"/>
      <c r="CX762" s="3"/>
      <c r="CY762" s="3"/>
      <c r="CZ762" s="3"/>
      <c r="DA762" s="3"/>
      <c r="DB762" s="3"/>
      <c r="DC762" s="3"/>
      <c r="DD762" s="3"/>
      <c r="DE762" s="3"/>
      <c r="DF762" s="3"/>
      <c r="DG762" s="3"/>
      <c r="DH762" s="3"/>
      <c r="DI762" s="3"/>
      <c r="DJ762" s="3"/>
      <c r="DK762" s="3"/>
      <c r="DL762" s="3"/>
      <c r="DM762" s="3"/>
      <c r="DN762" s="3"/>
      <c r="DO762" s="3"/>
      <c r="DP762" s="3"/>
      <c r="DQ762" s="3"/>
      <c r="DR762" s="3"/>
      <c r="DS762" s="3"/>
    </row>
    <row r="763" spans="2:123" ht="21" customHeight="1" x14ac:dyDescent="0.25">
      <c r="B763" s="21">
        <f t="shared" si="172"/>
        <v>36514</v>
      </c>
      <c r="C763" s="22">
        <f t="shared" si="173"/>
        <v>1.5526544821583985</v>
      </c>
      <c r="D763" s="23">
        <f t="shared" si="174"/>
        <v>446</v>
      </c>
      <c r="E763" s="23">
        <f t="shared" si="175"/>
        <v>287.25</v>
      </c>
      <c r="F763" s="127">
        <f t="shared" si="176"/>
        <v>22300</v>
      </c>
      <c r="G763" s="127">
        <f t="shared" si="177"/>
        <v>43087.5</v>
      </c>
      <c r="H763" s="6"/>
      <c r="I763" s="3"/>
      <c r="J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T763" s="89"/>
      <c r="AU763" s="89"/>
      <c r="AX763" s="125">
        <v>36514</v>
      </c>
      <c r="AY763" s="59">
        <f t="shared" si="182"/>
        <v>1.5526544821583985</v>
      </c>
      <c r="AZ763" s="59">
        <f>BI763*K36</f>
        <v>22300</v>
      </c>
      <c r="BA763" s="59"/>
      <c r="BB763" s="59"/>
      <c r="BC763" s="59">
        <f>K41*BJ763</f>
        <v>43087.5</v>
      </c>
      <c r="BD763" s="59"/>
      <c r="BE763" s="59"/>
      <c r="BF763" s="59">
        <f t="shared" si="178"/>
        <v>20787.5</v>
      </c>
      <c r="BG763" s="60">
        <f>(AY763=AY2099)*AX763</f>
        <v>0</v>
      </c>
      <c r="BH763" s="60">
        <f>(AY763=AY2101)*AX763</f>
        <v>0</v>
      </c>
      <c r="BI763" s="89">
        <v>446</v>
      </c>
      <c r="BJ763" s="89">
        <v>287.25</v>
      </c>
      <c r="BK763" s="59">
        <f t="shared" si="179"/>
        <v>354212.43795999995</v>
      </c>
      <c r="BL763" s="60">
        <f>(BK763=BK2101)*AX763</f>
        <v>0</v>
      </c>
      <c r="BM763" s="85">
        <f>(BK763=BK2101)*AY763</f>
        <v>0</v>
      </c>
      <c r="BN763" s="85">
        <f t="shared" si="180"/>
        <v>0</v>
      </c>
      <c r="BO763" s="85">
        <f t="shared" si="181"/>
        <v>0</v>
      </c>
      <c r="BP763" s="60">
        <f>(BK763=BK2099)*AX763</f>
        <v>0</v>
      </c>
      <c r="BQ763" s="64">
        <f>(BK763=BK2099)*AY763</f>
        <v>0</v>
      </c>
      <c r="BR763" s="85">
        <f t="shared" si="185"/>
        <v>0</v>
      </c>
      <c r="BS763" s="85">
        <f t="shared" si="186"/>
        <v>0</v>
      </c>
      <c r="BT763" s="59">
        <f>(J19-BI763)*J10</f>
        <v>-165200.00594</v>
      </c>
      <c r="BU763" s="59">
        <f>(J21-BJ763)*J12</f>
        <v>519412.44389999995</v>
      </c>
      <c r="BV763" s="66"/>
      <c r="BW763" s="66"/>
      <c r="BX763" s="67"/>
      <c r="BY763" s="67"/>
      <c r="BZ763" s="67"/>
      <c r="CE763" s="92"/>
      <c r="CF763" s="76"/>
      <c r="CH763" s="67"/>
      <c r="CI763" s="67"/>
      <c r="CJ763" s="67"/>
      <c r="CK763" s="67"/>
      <c r="CL763" s="1"/>
      <c r="CM763" s="1"/>
      <c r="CT763" s="3"/>
      <c r="CU763" s="3"/>
      <c r="CV763" s="3"/>
      <c r="CW763" s="3"/>
      <c r="CX763" s="3"/>
      <c r="CY763" s="3"/>
      <c r="CZ763" s="3"/>
      <c r="DA763" s="3"/>
      <c r="DB763" s="3"/>
      <c r="DC763" s="3"/>
      <c r="DD763" s="3"/>
      <c r="DE763" s="3"/>
      <c r="DF763" s="3"/>
      <c r="DG763" s="3"/>
      <c r="DH763" s="3"/>
      <c r="DI763" s="3"/>
      <c r="DJ763" s="3"/>
      <c r="DK763" s="3"/>
      <c r="DL763" s="3"/>
      <c r="DM763" s="3"/>
      <c r="DN763" s="3"/>
      <c r="DO763" s="3"/>
      <c r="DP763" s="3"/>
      <c r="DQ763" s="3"/>
      <c r="DR763" s="3"/>
      <c r="DS763" s="3"/>
    </row>
    <row r="764" spans="2:123" ht="21" customHeight="1" x14ac:dyDescent="0.25">
      <c r="B764" s="21">
        <f t="shared" si="172"/>
        <v>36521</v>
      </c>
      <c r="C764" s="22">
        <f t="shared" si="173"/>
        <v>1.5408695652173914</v>
      </c>
      <c r="D764" s="23">
        <f t="shared" si="174"/>
        <v>443</v>
      </c>
      <c r="E764" s="23">
        <f t="shared" si="175"/>
        <v>287.5</v>
      </c>
      <c r="F764" s="127">
        <f t="shared" si="176"/>
        <v>22150</v>
      </c>
      <c r="G764" s="127">
        <f t="shared" si="177"/>
        <v>43125</v>
      </c>
      <c r="H764" s="6"/>
      <c r="I764" s="3"/>
      <c r="J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T764" s="89"/>
      <c r="AU764" s="89"/>
      <c r="AX764" s="125">
        <v>36521</v>
      </c>
      <c r="AY764" s="59">
        <f t="shared" si="182"/>
        <v>1.5408695652173914</v>
      </c>
      <c r="AZ764" s="59">
        <f>BI764*K36</f>
        <v>22150</v>
      </c>
      <c r="BA764" s="59"/>
      <c r="BB764" s="59"/>
      <c r="BC764" s="59">
        <f>K41*BJ764</f>
        <v>43125</v>
      </c>
      <c r="BD764" s="59"/>
      <c r="BE764" s="59"/>
      <c r="BF764" s="59">
        <f t="shared" si="178"/>
        <v>20975</v>
      </c>
      <c r="BG764" s="60">
        <f>(AY764=AY2099)*AX764</f>
        <v>0</v>
      </c>
      <c r="BH764" s="60">
        <f>(AY764=AY2101)*AX764</f>
        <v>0</v>
      </c>
      <c r="BI764" s="89">
        <v>443</v>
      </c>
      <c r="BJ764" s="89">
        <v>287.5</v>
      </c>
      <c r="BK764" s="59">
        <f t="shared" si="179"/>
        <v>354024.93795999995</v>
      </c>
      <c r="BL764" s="60">
        <f>(BK764=BK2101)*AX764</f>
        <v>0</v>
      </c>
      <c r="BM764" s="85">
        <f>(BK764=BK2101)*AY764</f>
        <v>0</v>
      </c>
      <c r="BN764" s="85">
        <f t="shared" si="180"/>
        <v>0</v>
      </c>
      <c r="BO764" s="85">
        <f t="shared" si="181"/>
        <v>0</v>
      </c>
      <c r="BP764" s="60">
        <f>(BK764=BK2099)*AX764</f>
        <v>0</v>
      </c>
      <c r="BQ764" s="64">
        <f>(BK764=BK2099)*AY764</f>
        <v>0</v>
      </c>
      <c r="BR764" s="85">
        <f t="shared" si="185"/>
        <v>0</v>
      </c>
      <c r="BS764" s="85">
        <f t="shared" si="186"/>
        <v>0</v>
      </c>
      <c r="BT764" s="59">
        <f>(J19-BI764)*J10</f>
        <v>-165350.00594</v>
      </c>
      <c r="BU764" s="59">
        <f>(J21-BJ764)*J12</f>
        <v>519374.94389999995</v>
      </c>
      <c r="BV764" s="66"/>
      <c r="BW764" s="66"/>
      <c r="BX764" s="67"/>
      <c r="BY764" s="67"/>
      <c r="BZ764" s="67"/>
      <c r="CE764" s="92"/>
      <c r="CF764" s="76"/>
      <c r="CH764" s="67"/>
      <c r="CI764" s="67"/>
      <c r="CJ764" s="67"/>
      <c r="CK764" s="67"/>
      <c r="CL764" s="1"/>
      <c r="CM764" s="1"/>
      <c r="CT764" s="3"/>
      <c r="CU764" s="3"/>
      <c r="CV764" s="3"/>
      <c r="CW764" s="3"/>
      <c r="CX764" s="3"/>
      <c r="CY764" s="3"/>
      <c r="CZ764" s="3"/>
      <c r="DA764" s="3"/>
      <c r="DB764" s="3"/>
      <c r="DC764" s="3"/>
      <c r="DD764" s="3"/>
      <c r="DE764" s="3"/>
      <c r="DF764" s="3"/>
      <c r="DG764" s="3"/>
      <c r="DH764" s="3"/>
      <c r="DI764" s="3"/>
      <c r="DJ764" s="3"/>
      <c r="DK764" s="3"/>
      <c r="DL764" s="3"/>
      <c r="DM764" s="3"/>
      <c r="DN764" s="3"/>
      <c r="DO764" s="3"/>
      <c r="DP764" s="3"/>
      <c r="DQ764" s="3"/>
      <c r="DR764" s="3"/>
      <c r="DS764" s="3"/>
    </row>
    <row r="765" spans="2:123" ht="21" customHeight="1" x14ac:dyDescent="0.25">
      <c r="B765" s="21">
        <f t="shared" si="172"/>
        <v>36528</v>
      </c>
      <c r="C765" s="22">
        <f t="shared" si="173"/>
        <v>1.4849023090586146</v>
      </c>
      <c r="D765" s="23">
        <f t="shared" si="174"/>
        <v>418</v>
      </c>
      <c r="E765" s="23">
        <f t="shared" si="175"/>
        <v>281.5</v>
      </c>
      <c r="F765" s="127">
        <f t="shared" si="176"/>
        <v>20900</v>
      </c>
      <c r="G765" s="127">
        <f t="shared" si="177"/>
        <v>42225</v>
      </c>
      <c r="H765" s="6"/>
      <c r="I765" s="3"/>
      <c r="J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T765" s="89"/>
      <c r="AU765" s="89"/>
      <c r="AX765" s="125">
        <v>36528</v>
      </c>
      <c r="AY765" s="59">
        <f t="shared" si="182"/>
        <v>1.4849023090586146</v>
      </c>
      <c r="AZ765" s="59">
        <f>BI765*K36</f>
        <v>20900</v>
      </c>
      <c r="BA765" s="59"/>
      <c r="BB765" s="59"/>
      <c r="BC765" s="59">
        <f>K41*BJ765</f>
        <v>42225</v>
      </c>
      <c r="BD765" s="59"/>
      <c r="BE765" s="59"/>
      <c r="BF765" s="59">
        <f t="shared" si="178"/>
        <v>21325</v>
      </c>
      <c r="BG765" s="60">
        <f>(AY765=AY2099)*AX765</f>
        <v>0</v>
      </c>
      <c r="BH765" s="60">
        <f>(AY765=AY2101)*AX765</f>
        <v>0</v>
      </c>
      <c r="BI765" s="89">
        <v>418</v>
      </c>
      <c r="BJ765" s="89">
        <v>281.5</v>
      </c>
      <c r="BK765" s="59">
        <f t="shared" si="179"/>
        <v>353674.93795999995</v>
      </c>
      <c r="BL765" s="60">
        <f>(BK765=BK2101)*AX765</f>
        <v>0</v>
      </c>
      <c r="BM765" s="85">
        <f>(BK765=BK2101)*AY765</f>
        <v>0</v>
      </c>
      <c r="BN765" s="85">
        <f t="shared" si="180"/>
        <v>0</v>
      </c>
      <c r="BO765" s="85">
        <f t="shared" si="181"/>
        <v>0</v>
      </c>
      <c r="BP765" s="60">
        <f>(BK765=BK2099)*AX765</f>
        <v>0</v>
      </c>
      <c r="BQ765" s="64">
        <f>(BK765=BK2099)*AY765</f>
        <v>0</v>
      </c>
      <c r="BR765" s="85">
        <f t="shared" si="185"/>
        <v>0</v>
      </c>
      <c r="BS765" s="85">
        <f t="shared" si="186"/>
        <v>0</v>
      </c>
      <c r="BT765" s="59">
        <f>(J19-BI765)*J10</f>
        <v>-166600.00594</v>
      </c>
      <c r="BU765" s="59">
        <f>(J21-BJ765)*J12</f>
        <v>520274.94389999995</v>
      </c>
      <c r="BV765" s="66"/>
      <c r="BW765" s="66"/>
      <c r="BX765" s="67"/>
      <c r="BY765" s="67"/>
      <c r="BZ765" s="67"/>
      <c r="CE765" s="92"/>
      <c r="CF765" s="76"/>
      <c r="CH765" s="67"/>
      <c r="CI765" s="67"/>
      <c r="CJ765" s="67"/>
      <c r="CK765" s="67"/>
      <c r="CL765" s="1"/>
      <c r="CM765" s="1"/>
      <c r="CT765" s="3"/>
      <c r="CU765" s="3"/>
      <c r="CV765" s="3"/>
      <c r="CW765" s="3"/>
      <c r="CX765" s="3"/>
      <c r="CY765" s="3"/>
      <c r="CZ765" s="3"/>
      <c r="DA765" s="3"/>
      <c r="DB765" s="3"/>
      <c r="DC765" s="3"/>
      <c r="DD765" s="3"/>
      <c r="DE765" s="3"/>
      <c r="DF765" s="3"/>
      <c r="DG765" s="3"/>
      <c r="DH765" s="3"/>
      <c r="DI765" s="3"/>
      <c r="DJ765" s="3"/>
      <c r="DK765" s="3"/>
      <c r="DL765" s="3"/>
      <c r="DM765" s="3"/>
      <c r="DN765" s="3"/>
      <c r="DO765" s="3"/>
      <c r="DP765" s="3"/>
      <c r="DQ765" s="3"/>
      <c r="DR765" s="3"/>
      <c r="DS765" s="3"/>
    </row>
    <row r="766" spans="2:123" ht="21" customHeight="1" x14ac:dyDescent="0.25">
      <c r="B766" s="21">
        <f t="shared" si="172"/>
        <v>36535</v>
      </c>
      <c r="C766" s="22">
        <f t="shared" si="173"/>
        <v>1.5137614678899083</v>
      </c>
      <c r="D766" s="23">
        <f t="shared" si="174"/>
        <v>429</v>
      </c>
      <c r="E766" s="23">
        <f t="shared" si="175"/>
        <v>283.39999999999998</v>
      </c>
      <c r="F766" s="127">
        <f t="shared" si="176"/>
        <v>21450</v>
      </c>
      <c r="G766" s="127">
        <f t="shared" si="177"/>
        <v>42510</v>
      </c>
      <c r="H766" s="6"/>
      <c r="I766" s="3"/>
      <c r="J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T766" s="89"/>
      <c r="AU766" s="89"/>
      <c r="AX766" s="125">
        <v>36535</v>
      </c>
      <c r="AY766" s="59">
        <f t="shared" si="182"/>
        <v>1.5137614678899083</v>
      </c>
      <c r="AZ766" s="59">
        <f>BI766*K36</f>
        <v>21450</v>
      </c>
      <c r="BA766" s="59"/>
      <c r="BB766" s="59"/>
      <c r="BC766" s="59">
        <f>K41*BJ766</f>
        <v>42510</v>
      </c>
      <c r="BD766" s="59"/>
      <c r="BE766" s="59"/>
      <c r="BF766" s="59">
        <f t="shared" si="178"/>
        <v>21060</v>
      </c>
      <c r="BG766" s="60">
        <f>(AY766=AY2099)*AX766</f>
        <v>0</v>
      </c>
      <c r="BH766" s="60">
        <f>(AY766=AY2101)*AX766</f>
        <v>0</v>
      </c>
      <c r="BI766" s="89">
        <v>429</v>
      </c>
      <c r="BJ766" s="89">
        <v>283.39999999999998</v>
      </c>
      <c r="BK766" s="59">
        <f t="shared" si="179"/>
        <v>353939.93795999995</v>
      </c>
      <c r="BL766" s="60">
        <f>(BK766=BK2101)*AX766</f>
        <v>0</v>
      </c>
      <c r="BM766" s="85">
        <f>(BK766=BK2101)*AY766</f>
        <v>0</v>
      </c>
      <c r="BN766" s="85">
        <f t="shared" si="180"/>
        <v>0</v>
      </c>
      <c r="BO766" s="85">
        <f t="shared" si="181"/>
        <v>0</v>
      </c>
      <c r="BP766" s="60">
        <f>(BK766=BK2099)*AX766</f>
        <v>0</v>
      </c>
      <c r="BQ766" s="64">
        <f>(BK766=BK2099)*AY766</f>
        <v>0</v>
      </c>
      <c r="BR766" s="85">
        <f t="shared" si="185"/>
        <v>0</v>
      </c>
      <c r="BS766" s="85">
        <f t="shared" si="186"/>
        <v>0</v>
      </c>
      <c r="BT766" s="59">
        <f>(J19-BI766)*J10</f>
        <v>-166050.00594</v>
      </c>
      <c r="BU766" s="59">
        <f>(J21-BJ766)*J12</f>
        <v>519989.94389999995</v>
      </c>
      <c r="BV766" s="66"/>
      <c r="BW766" s="66"/>
      <c r="BX766" s="67"/>
      <c r="BY766" s="67"/>
      <c r="BZ766" s="67"/>
      <c r="CE766" s="92"/>
      <c r="CF766" s="76"/>
      <c r="CH766" s="67"/>
      <c r="CI766" s="67"/>
      <c r="CJ766" s="67"/>
      <c r="CK766" s="67"/>
      <c r="CL766" s="1"/>
      <c r="CM766" s="1"/>
      <c r="CT766" s="3"/>
      <c r="CU766" s="3"/>
      <c r="CV766" s="3"/>
      <c r="CW766" s="3"/>
      <c r="CX766" s="3"/>
      <c r="CY766" s="3"/>
      <c r="CZ766" s="3"/>
      <c r="DA766" s="3"/>
      <c r="DB766" s="3"/>
      <c r="DC766" s="3"/>
      <c r="DD766" s="3"/>
      <c r="DE766" s="3"/>
      <c r="DF766" s="3"/>
      <c r="DG766" s="3"/>
      <c r="DH766" s="3"/>
      <c r="DI766" s="3"/>
      <c r="DJ766" s="3"/>
      <c r="DK766" s="3"/>
      <c r="DL766" s="3"/>
      <c r="DM766" s="3"/>
      <c r="DN766" s="3"/>
      <c r="DO766" s="3"/>
      <c r="DP766" s="3"/>
      <c r="DQ766" s="3"/>
      <c r="DR766" s="3"/>
      <c r="DS766" s="3"/>
    </row>
    <row r="767" spans="2:123" ht="21" customHeight="1" x14ac:dyDescent="0.25">
      <c r="B767" s="21">
        <f t="shared" si="172"/>
        <v>36542</v>
      </c>
      <c r="C767" s="22">
        <f t="shared" si="173"/>
        <v>1.531001039140977</v>
      </c>
      <c r="D767" s="23">
        <f t="shared" si="174"/>
        <v>442</v>
      </c>
      <c r="E767" s="23">
        <f t="shared" si="175"/>
        <v>288.7</v>
      </c>
      <c r="F767" s="127">
        <f t="shared" si="176"/>
        <v>22100</v>
      </c>
      <c r="G767" s="127">
        <f t="shared" si="177"/>
        <v>43305</v>
      </c>
      <c r="H767" s="6"/>
      <c r="I767" s="3"/>
      <c r="J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T767" s="89"/>
      <c r="AU767" s="89"/>
      <c r="AX767" s="125">
        <v>36542</v>
      </c>
      <c r="AY767" s="59">
        <f t="shared" si="182"/>
        <v>1.531001039140977</v>
      </c>
      <c r="AZ767" s="59">
        <f>BI767*K36</f>
        <v>22100</v>
      </c>
      <c r="BA767" s="59"/>
      <c r="BB767" s="59"/>
      <c r="BC767" s="59">
        <f>K41*BJ767</f>
        <v>43305</v>
      </c>
      <c r="BD767" s="59"/>
      <c r="BE767" s="59"/>
      <c r="BF767" s="59">
        <f t="shared" si="178"/>
        <v>21205</v>
      </c>
      <c r="BG767" s="60">
        <f>(AY767=AY2099)*AX767</f>
        <v>0</v>
      </c>
      <c r="BH767" s="60">
        <f>(AY767=AY2101)*AX767</f>
        <v>0</v>
      </c>
      <c r="BI767" s="89">
        <v>442</v>
      </c>
      <c r="BJ767" s="89">
        <v>288.7</v>
      </c>
      <c r="BK767" s="59">
        <f t="shared" si="179"/>
        <v>353794.93796000001</v>
      </c>
      <c r="BL767" s="60">
        <f>(BK767=BK2101)*AX767</f>
        <v>0</v>
      </c>
      <c r="BM767" s="85">
        <f>(BK767=BK2101)*AY767</f>
        <v>0</v>
      </c>
      <c r="BN767" s="85">
        <f t="shared" si="180"/>
        <v>0</v>
      </c>
      <c r="BO767" s="85">
        <f t="shared" si="181"/>
        <v>0</v>
      </c>
      <c r="BP767" s="60">
        <f>(BK767=BK2099)*AX767</f>
        <v>0</v>
      </c>
      <c r="BQ767" s="64">
        <f>(BK767=BK2099)*AY767</f>
        <v>0</v>
      </c>
      <c r="BR767" s="85">
        <f t="shared" si="185"/>
        <v>0</v>
      </c>
      <c r="BS767" s="85">
        <f t="shared" si="186"/>
        <v>0</v>
      </c>
      <c r="BT767" s="59">
        <f>(J19-BI767)*J10</f>
        <v>-165400.00594</v>
      </c>
      <c r="BU767" s="59">
        <f>(J21-BJ767)*J12</f>
        <v>519194.94390000001</v>
      </c>
      <c r="BV767" s="66"/>
      <c r="BW767" s="66"/>
      <c r="BX767" s="67"/>
      <c r="BY767" s="67"/>
      <c r="BZ767" s="67"/>
      <c r="CE767" s="92"/>
      <c r="CF767" s="76"/>
      <c r="CH767" s="67"/>
      <c r="CI767" s="67"/>
      <c r="CJ767" s="67"/>
      <c r="CK767" s="67"/>
      <c r="CL767" s="1"/>
      <c r="CM767" s="1"/>
      <c r="CT767" s="3"/>
      <c r="CU767" s="3"/>
      <c r="CV767" s="3"/>
      <c r="CW767" s="3"/>
      <c r="CX767" s="3"/>
      <c r="CY767" s="3"/>
      <c r="CZ767" s="3"/>
      <c r="DA767" s="3"/>
      <c r="DB767" s="3"/>
      <c r="DC767" s="3"/>
      <c r="DD767" s="3"/>
      <c r="DE767" s="3"/>
      <c r="DF767" s="3"/>
      <c r="DG767" s="3"/>
      <c r="DH767" s="3"/>
      <c r="DI767" s="3"/>
      <c r="DJ767" s="3"/>
      <c r="DK767" s="3"/>
      <c r="DL767" s="3"/>
      <c r="DM767" s="3"/>
      <c r="DN767" s="3"/>
      <c r="DO767" s="3"/>
      <c r="DP767" s="3"/>
      <c r="DQ767" s="3"/>
      <c r="DR767" s="3"/>
      <c r="DS767" s="3"/>
    </row>
    <row r="768" spans="2:123" ht="21" customHeight="1" x14ac:dyDescent="0.25">
      <c r="B768" s="21">
        <f t="shared" si="172"/>
        <v>36549</v>
      </c>
      <c r="C768" s="22">
        <f t="shared" si="173"/>
        <v>1.7468175388967468</v>
      </c>
      <c r="D768" s="23">
        <f t="shared" si="174"/>
        <v>494</v>
      </c>
      <c r="E768" s="23">
        <f t="shared" si="175"/>
        <v>282.8</v>
      </c>
      <c r="F768" s="127">
        <f t="shared" si="176"/>
        <v>24700</v>
      </c>
      <c r="G768" s="127">
        <f t="shared" si="177"/>
        <v>42420</v>
      </c>
      <c r="H768" s="6"/>
      <c r="I768" s="3"/>
      <c r="J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T768" s="89"/>
      <c r="AU768" s="89"/>
      <c r="AX768" s="125">
        <v>36549</v>
      </c>
      <c r="AY768" s="59">
        <f t="shared" si="182"/>
        <v>1.7468175388967468</v>
      </c>
      <c r="AZ768" s="59">
        <f>BI768*K36</f>
        <v>24700</v>
      </c>
      <c r="BA768" s="59"/>
      <c r="BB768" s="59"/>
      <c r="BC768" s="59">
        <f>K41*BJ768</f>
        <v>42420</v>
      </c>
      <c r="BD768" s="59"/>
      <c r="BE768" s="59"/>
      <c r="BF768" s="59">
        <f t="shared" si="178"/>
        <v>17720</v>
      </c>
      <c r="BG768" s="60">
        <f>(AY768=AY2099)*AX768</f>
        <v>0</v>
      </c>
      <c r="BH768" s="60">
        <f>(AY768=AY2101)*AX768</f>
        <v>0</v>
      </c>
      <c r="BI768" s="89">
        <v>494</v>
      </c>
      <c r="BJ768" s="89">
        <v>282.8</v>
      </c>
      <c r="BK768" s="59">
        <f t="shared" si="179"/>
        <v>357279.93795999995</v>
      </c>
      <c r="BL768" s="60">
        <f>(BK768=BK2101)*AX768</f>
        <v>0</v>
      </c>
      <c r="BM768" s="85">
        <f>(BK768=BK2101)*AY768</f>
        <v>0</v>
      </c>
      <c r="BN768" s="85">
        <f t="shared" si="180"/>
        <v>0</v>
      </c>
      <c r="BO768" s="85">
        <f t="shared" si="181"/>
        <v>0</v>
      </c>
      <c r="BP768" s="60">
        <f>(BK768=BK2099)*AX768</f>
        <v>0</v>
      </c>
      <c r="BQ768" s="64">
        <f>(BK768=BK2099)*AY768</f>
        <v>0</v>
      </c>
      <c r="BR768" s="85">
        <f t="shared" si="185"/>
        <v>0</v>
      </c>
      <c r="BS768" s="85">
        <f t="shared" si="186"/>
        <v>0</v>
      </c>
      <c r="BT768" s="59">
        <f>(J19-BI768)*J10</f>
        <v>-162800.00594</v>
      </c>
      <c r="BU768" s="59">
        <f>(J21-BJ768)*J12</f>
        <v>520079.94389999995</v>
      </c>
      <c r="BV768" s="66"/>
      <c r="BW768" s="66"/>
      <c r="BX768" s="67"/>
      <c r="BY768" s="67"/>
      <c r="BZ768" s="67"/>
      <c r="CE768" s="92"/>
      <c r="CF768" s="76"/>
      <c r="CH768" s="67"/>
      <c r="CI768" s="67"/>
      <c r="CJ768" s="67"/>
      <c r="CK768" s="67"/>
      <c r="CL768" s="1"/>
      <c r="CM768" s="1"/>
      <c r="CT768" s="3"/>
      <c r="CU768" s="3"/>
      <c r="CV768" s="3"/>
      <c r="CW768" s="3"/>
      <c r="CX768" s="3"/>
      <c r="CY768" s="3"/>
      <c r="CZ768" s="3"/>
      <c r="DA768" s="3"/>
      <c r="DB768" s="3"/>
      <c r="DC768" s="3"/>
      <c r="DD768" s="3"/>
      <c r="DE768" s="3"/>
      <c r="DF768" s="3"/>
      <c r="DG768" s="3"/>
      <c r="DH768" s="3"/>
      <c r="DI768" s="3"/>
      <c r="DJ768" s="3"/>
      <c r="DK768" s="3"/>
      <c r="DL768" s="3"/>
      <c r="DM768" s="3"/>
      <c r="DN768" s="3"/>
      <c r="DO768" s="3"/>
      <c r="DP768" s="3"/>
      <c r="DQ768" s="3"/>
      <c r="DR768" s="3"/>
      <c r="DS768" s="3"/>
    </row>
    <row r="769" spans="2:123" ht="21" customHeight="1" x14ac:dyDescent="0.25">
      <c r="B769" s="21">
        <f t="shared" si="172"/>
        <v>36556</v>
      </c>
      <c r="C769" s="22">
        <f t="shared" si="173"/>
        <v>1.7078052034689792</v>
      </c>
      <c r="D769" s="23">
        <f t="shared" si="174"/>
        <v>512</v>
      </c>
      <c r="E769" s="23">
        <f t="shared" si="175"/>
        <v>299.8</v>
      </c>
      <c r="F769" s="127">
        <f t="shared" si="176"/>
        <v>25600</v>
      </c>
      <c r="G769" s="127">
        <f t="shared" si="177"/>
        <v>44970</v>
      </c>
      <c r="H769" s="6"/>
      <c r="I769" s="3"/>
      <c r="J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T769" s="89"/>
      <c r="AU769" s="89"/>
      <c r="AX769" s="125">
        <v>36556</v>
      </c>
      <c r="AY769" s="59">
        <f t="shared" si="182"/>
        <v>1.7078052034689792</v>
      </c>
      <c r="AZ769" s="59">
        <f>BI769*K36</f>
        <v>25600</v>
      </c>
      <c r="BA769" s="59"/>
      <c r="BB769" s="59"/>
      <c r="BC769" s="59">
        <f>K41*BJ769</f>
        <v>44970</v>
      </c>
      <c r="BD769" s="59"/>
      <c r="BE769" s="59"/>
      <c r="BF769" s="59">
        <f t="shared" si="178"/>
        <v>19370</v>
      </c>
      <c r="BG769" s="60">
        <f>(AY769=AY2099)*AX769</f>
        <v>0</v>
      </c>
      <c r="BH769" s="60">
        <f>(AY769=AY2101)*AX769</f>
        <v>0</v>
      </c>
      <c r="BI769" s="89">
        <v>512</v>
      </c>
      <c r="BJ769" s="89">
        <v>299.8</v>
      </c>
      <c r="BK769" s="59">
        <f t="shared" si="179"/>
        <v>355629.93795999995</v>
      </c>
      <c r="BL769" s="60">
        <f>(BK769=BK2101)*AX769</f>
        <v>0</v>
      </c>
      <c r="BM769" s="85">
        <f>(BK769=BK2101)*AY769</f>
        <v>0</v>
      </c>
      <c r="BN769" s="85">
        <f t="shared" si="180"/>
        <v>0</v>
      </c>
      <c r="BO769" s="85">
        <f t="shared" si="181"/>
        <v>0</v>
      </c>
      <c r="BP769" s="60">
        <f>(BK769=BK2099)*AX769</f>
        <v>0</v>
      </c>
      <c r="BQ769" s="64">
        <f>(BK769=BK2099)*AY769</f>
        <v>0</v>
      </c>
      <c r="BR769" s="85">
        <f t="shared" si="185"/>
        <v>0</v>
      </c>
      <c r="BS769" s="85">
        <f t="shared" si="186"/>
        <v>0</v>
      </c>
      <c r="BT769" s="59">
        <f>(J19-BI769)*J10</f>
        <v>-161900.00594</v>
      </c>
      <c r="BU769" s="59">
        <f>(J21-BJ769)*J12</f>
        <v>517529.94389999995</v>
      </c>
      <c r="BV769" s="66"/>
      <c r="BW769" s="66"/>
      <c r="BX769" s="67"/>
      <c r="BY769" s="67"/>
      <c r="BZ769" s="67"/>
      <c r="CE769" s="92"/>
      <c r="CF769" s="76"/>
      <c r="CH769" s="67"/>
      <c r="CI769" s="67"/>
      <c r="CJ769" s="67"/>
      <c r="CK769" s="67"/>
      <c r="CL769" s="1"/>
      <c r="CM769" s="1"/>
      <c r="CT769" s="3"/>
      <c r="CU769" s="3"/>
      <c r="CV769" s="3"/>
      <c r="CW769" s="3"/>
      <c r="CX769" s="3"/>
      <c r="CY769" s="3"/>
      <c r="CZ769" s="3"/>
      <c r="DA769" s="3"/>
      <c r="DB769" s="3"/>
      <c r="DC769" s="3"/>
      <c r="DD769" s="3"/>
      <c r="DE769" s="3"/>
      <c r="DF769" s="3"/>
      <c r="DG769" s="3"/>
      <c r="DH769" s="3"/>
      <c r="DI769" s="3"/>
      <c r="DJ769" s="3"/>
      <c r="DK769" s="3"/>
      <c r="DL769" s="3"/>
      <c r="DM769" s="3"/>
      <c r="DN769" s="3"/>
      <c r="DO769" s="3"/>
      <c r="DP769" s="3"/>
      <c r="DQ769" s="3"/>
      <c r="DR769" s="3"/>
      <c r="DS769" s="3"/>
    </row>
    <row r="770" spans="2:123" ht="21" customHeight="1" x14ac:dyDescent="0.25">
      <c r="B770" s="21">
        <f t="shared" si="172"/>
        <v>36563</v>
      </c>
      <c r="C770" s="22">
        <f t="shared" si="173"/>
        <v>1.7440361057382334</v>
      </c>
      <c r="D770" s="23">
        <f t="shared" si="174"/>
        <v>541</v>
      </c>
      <c r="E770" s="23">
        <f t="shared" si="175"/>
        <v>310.2</v>
      </c>
      <c r="F770" s="127">
        <f t="shared" si="176"/>
        <v>27050</v>
      </c>
      <c r="G770" s="127">
        <f t="shared" si="177"/>
        <v>46530</v>
      </c>
      <c r="H770" s="6"/>
      <c r="I770" s="3"/>
      <c r="J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T770" s="89"/>
      <c r="AU770" s="89"/>
      <c r="AX770" s="125">
        <v>36563</v>
      </c>
      <c r="AY770" s="59">
        <f t="shared" si="182"/>
        <v>1.7440361057382334</v>
      </c>
      <c r="AZ770" s="59">
        <f>BI770*K36</f>
        <v>27050</v>
      </c>
      <c r="BA770" s="59"/>
      <c r="BB770" s="59"/>
      <c r="BC770" s="59">
        <f>K41*BJ770</f>
        <v>46530</v>
      </c>
      <c r="BD770" s="59"/>
      <c r="BE770" s="59"/>
      <c r="BF770" s="59">
        <f t="shared" si="178"/>
        <v>19480</v>
      </c>
      <c r="BG770" s="60">
        <f>(AY770=AY2099)*AX770</f>
        <v>0</v>
      </c>
      <c r="BH770" s="60">
        <f>(AY770=AY2101)*AX770</f>
        <v>0</v>
      </c>
      <c r="BI770" s="89">
        <v>541</v>
      </c>
      <c r="BJ770" s="89">
        <v>310.2</v>
      </c>
      <c r="BK770" s="59">
        <f t="shared" si="179"/>
        <v>355519.93796000001</v>
      </c>
      <c r="BL770" s="60">
        <f>(BK770=BK2101)*AX770</f>
        <v>0</v>
      </c>
      <c r="BM770" s="85">
        <f>(BK770=BK2101)*AY770</f>
        <v>0</v>
      </c>
      <c r="BN770" s="85">
        <f t="shared" si="180"/>
        <v>0</v>
      </c>
      <c r="BO770" s="85">
        <f t="shared" si="181"/>
        <v>0</v>
      </c>
      <c r="BP770" s="60">
        <f>(BK770=BK2099)*AX770</f>
        <v>0</v>
      </c>
      <c r="BQ770" s="64">
        <f>(BK770=BK2099)*AY770</f>
        <v>0</v>
      </c>
      <c r="BR770" s="85">
        <f t="shared" si="185"/>
        <v>0</v>
      </c>
      <c r="BS770" s="85">
        <f t="shared" si="186"/>
        <v>0</v>
      </c>
      <c r="BT770" s="59">
        <f>(J19-BI770)*J10</f>
        <v>-160450.00594</v>
      </c>
      <c r="BU770" s="59">
        <f>(J21-BJ770)*J12</f>
        <v>515969.94390000001</v>
      </c>
      <c r="BV770" s="66"/>
      <c r="BW770" s="66"/>
      <c r="BX770" s="67"/>
      <c r="BY770" s="67"/>
      <c r="BZ770" s="67"/>
      <c r="CE770" s="92"/>
      <c r="CF770" s="76"/>
      <c r="CH770" s="67"/>
      <c r="CI770" s="67"/>
      <c r="CJ770" s="67"/>
      <c r="CK770" s="67"/>
      <c r="CL770" s="1"/>
      <c r="CM770" s="1"/>
      <c r="CT770" s="3"/>
      <c r="CU770" s="3"/>
      <c r="CV770" s="3"/>
      <c r="CW770" s="3"/>
      <c r="CX770" s="3"/>
      <c r="CY770" s="3"/>
      <c r="CZ770" s="3"/>
      <c r="DA770" s="3"/>
      <c r="DB770" s="3"/>
      <c r="DC770" s="3"/>
      <c r="DD770" s="3"/>
      <c r="DE770" s="3"/>
      <c r="DF770" s="3"/>
      <c r="DG770" s="3"/>
      <c r="DH770" s="3"/>
      <c r="DI770" s="3"/>
      <c r="DJ770" s="3"/>
      <c r="DK770" s="3"/>
      <c r="DL770" s="3"/>
      <c r="DM770" s="3"/>
      <c r="DN770" s="3"/>
      <c r="DO770" s="3"/>
      <c r="DP770" s="3"/>
      <c r="DQ770" s="3"/>
      <c r="DR770" s="3"/>
      <c r="DS770" s="3"/>
    </row>
    <row r="771" spans="2:123" ht="21" customHeight="1" x14ac:dyDescent="0.25">
      <c r="B771" s="21">
        <f t="shared" si="172"/>
        <v>36570</v>
      </c>
      <c r="C771" s="22">
        <f t="shared" si="173"/>
        <v>1.685319289005925</v>
      </c>
      <c r="D771" s="23">
        <f t="shared" si="174"/>
        <v>512</v>
      </c>
      <c r="E771" s="23">
        <f t="shared" si="175"/>
        <v>303.8</v>
      </c>
      <c r="F771" s="127">
        <f t="shared" si="176"/>
        <v>25600</v>
      </c>
      <c r="G771" s="127">
        <f t="shared" si="177"/>
        <v>45570</v>
      </c>
      <c r="H771" s="6"/>
      <c r="I771" s="3"/>
      <c r="J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T771" s="89"/>
      <c r="AU771" s="89"/>
      <c r="AX771" s="125">
        <v>36570</v>
      </c>
      <c r="AY771" s="59">
        <f t="shared" si="182"/>
        <v>1.685319289005925</v>
      </c>
      <c r="AZ771" s="59">
        <f>BI771*K36</f>
        <v>25600</v>
      </c>
      <c r="BA771" s="59"/>
      <c r="BB771" s="59"/>
      <c r="BC771" s="59">
        <f>K41*BJ771</f>
        <v>45570</v>
      </c>
      <c r="BD771" s="59"/>
      <c r="BE771" s="59"/>
      <c r="BF771" s="59">
        <f t="shared" si="178"/>
        <v>19970</v>
      </c>
      <c r="BG771" s="60">
        <f>(AY771=AY2099)*AX771</f>
        <v>0</v>
      </c>
      <c r="BH771" s="60">
        <f>(AY771=AY2101)*AX771</f>
        <v>0</v>
      </c>
      <c r="BI771" s="89">
        <v>512</v>
      </c>
      <c r="BJ771" s="89">
        <v>303.8</v>
      </c>
      <c r="BK771" s="59">
        <f t="shared" si="179"/>
        <v>355029.93795999995</v>
      </c>
      <c r="BL771" s="60">
        <f>(BK771=BK2101)*AX771</f>
        <v>0</v>
      </c>
      <c r="BM771" s="85">
        <f>(BK771=BK2101)*AY771</f>
        <v>0</v>
      </c>
      <c r="BN771" s="85">
        <f t="shared" si="180"/>
        <v>0</v>
      </c>
      <c r="BO771" s="85">
        <f t="shared" si="181"/>
        <v>0</v>
      </c>
      <c r="BP771" s="60">
        <f>(BK771=BK2099)*AX771</f>
        <v>0</v>
      </c>
      <c r="BQ771" s="64">
        <f>(BK771=BK2099)*AY771</f>
        <v>0</v>
      </c>
      <c r="BR771" s="85">
        <f t="shared" si="185"/>
        <v>0</v>
      </c>
      <c r="BS771" s="85">
        <f t="shared" si="186"/>
        <v>0</v>
      </c>
      <c r="BT771" s="59">
        <f>(J19-BI771)*J10</f>
        <v>-161900.00594</v>
      </c>
      <c r="BU771" s="59">
        <f>(J21-BJ771)*J12</f>
        <v>516929.94389999995</v>
      </c>
      <c r="BV771" s="66"/>
      <c r="BW771" s="66"/>
      <c r="BX771" s="67"/>
      <c r="BY771" s="67"/>
      <c r="BZ771" s="67"/>
      <c r="CE771" s="92"/>
      <c r="CF771" s="76"/>
      <c r="CH771" s="67"/>
      <c r="CI771" s="67"/>
      <c r="CJ771" s="67"/>
      <c r="CK771" s="67"/>
      <c r="CL771" s="1"/>
      <c r="CM771" s="1"/>
      <c r="CT771" s="3"/>
      <c r="CU771" s="3"/>
      <c r="CV771" s="3"/>
      <c r="CW771" s="3"/>
      <c r="CX771" s="3"/>
      <c r="CY771" s="3"/>
      <c r="CZ771" s="3"/>
      <c r="DA771" s="3"/>
      <c r="DB771" s="3"/>
      <c r="DC771" s="3"/>
      <c r="DD771" s="3"/>
      <c r="DE771" s="3"/>
      <c r="DF771" s="3"/>
      <c r="DG771" s="3"/>
      <c r="DH771" s="3"/>
      <c r="DI771" s="3"/>
      <c r="DJ771" s="3"/>
      <c r="DK771" s="3"/>
      <c r="DL771" s="3"/>
      <c r="DM771" s="3"/>
      <c r="DN771" s="3"/>
      <c r="DO771" s="3"/>
      <c r="DP771" s="3"/>
      <c r="DQ771" s="3"/>
      <c r="DR771" s="3"/>
      <c r="DS771" s="3"/>
    </row>
    <row r="772" spans="2:123" ht="21" customHeight="1" x14ac:dyDescent="0.25">
      <c r="B772" s="21">
        <f t="shared" ref="B772:B835" si="187">AX772</f>
        <v>36577</v>
      </c>
      <c r="C772" s="22">
        <f t="shared" ref="C772:C835" si="188">AY772</f>
        <v>1.5930113052415211</v>
      </c>
      <c r="D772" s="23">
        <f t="shared" ref="D772:D835" si="189">BI772</f>
        <v>465</v>
      </c>
      <c r="E772" s="23">
        <f t="shared" ref="E772:E835" si="190">BJ772</f>
        <v>291.89999999999998</v>
      </c>
      <c r="F772" s="127">
        <f t="shared" ref="F772:F835" si="191">AZ772</f>
        <v>23250</v>
      </c>
      <c r="G772" s="127">
        <f t="shared" ref="G772:G835" si="192">BC772</f>
        <v>43785</v>
      </c>
      <c r="H772" s="6"/>
      <c r="I772" s="3"/>
      <c r="J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T772" s="89"/>
      <c r="AU772" s="89"/>
      <c r="AX772" s="125">
        <v>36577</v>
      </c>
      <c r="AY772" s="59">
        <f t="shared" si="182"/>
        <v>1.5930113052415211</v>
      </c>
      <c r="AZ772" s="59">
        <f>BI772*K36</f>
        <v>23250</v>
      </c>
      <c r="BA772" s="59"/>
      <c r="BB772" s="59"/>
      <c r="BC772" s="59">
        <f>K41*BJ772</f>
        <v>43785</v>
      </c>
      <c r="BD772" s="59"/>
      <c r="BE772" s="59"/>
      <c r="BF772" s="59">
        <f t="shared" ref="BF772:BF835" si="193">BC772-AZ772</f>
        <v>20535</v>
      </c>
      <c r="BG772" s="60">
        <f>(AY772=AY2099)*AX772</f>
        <v>0</v>
      </c>
      <c r="BH772" s="60">
        <f>(AY772=AY2101)*AX772</f>
        <v>0</v>
      </c>
      <c r="BI772" s="89">
        <v>465</v>
      </c>
      <c r="BJ772" s="89">
        <v>291.89999999999998</v>
      </c>
      <c r="BK772" s="59">
        <f t="shared" ref="BK772:BK835" si="194">SUM(BT772:BU772)</f>
        <v>354464.93795999995</v>
      </c>
      <c r="BL772" s="60">
        <f>(BK772=BK2101)*AX772</f>
        <v>0</v>
      </c>
      <c r="BM772" s="85">
        <f>(BK772=BK2101)*AY772</f>
        <v>0</v>
      </c>
      <c r="BN772" s="85">
        <f t="shared" ref="BN772:BN835" si="195">(BM772&gt;1)*BI772</f>
        <v>0</v>
      </c>
      <c r="BO772" s="85">
        <f t="shared" ref="BO772:BO835" si="196">(BM772&gt;0)*BJ772</f>
        <v>0</v>
      </c>
      <c r="BP772" s="60">
        <f>(BK772=BK2099)*AX772</f>
        <v>0</v>
      </c>
      <c r="BQ772" s="64">
        <f>(BK772=BK2099)*AY772</f>
        <v>0</v>
      </c>
      <c r="BR772" s="85">
        <f t="shared" si="185"/>
        <v>0</v>
      </c>
      <c r="BS772" s="85">
        <f t="shared" si="186"/>
        <v>0</v>
      </c>
      <c r="BT772" s="59">
        <f>(J19-BI772)*J10</f>
        <v>-164250.00594</v>
      </c>
      <c r="BU772" s="59">
        <f>(J21-BJ772)*J12</f>
        <v>518714.94389999995</v>
      </c>
      <c r="BV772" s="66"/>
      <c r="BW772" s="66"/>
      <c r="BX772" s="67"/>
      <c r="BY772" s="67"/>
      <c r="BZ772" s="67"/>
      <c r="CE772" s="92"/>
      <c r="CF772" s="76"/>
      <c r="CH772" s="67"/>
      <c r="CI772" s="67"/>
      <c r="CJ772" s="67"/>
      <c r="CK772" s="67"/>
      <c r="CL772" s="1"/>
      <c r="CM772" s="1"/>
      <c r="CT772" s="3"/>
      <c r="CU772" s="3"/>
      <c r="CV772" s="3"/>
      <c r="CW772" s="3"/>
      <c r="CX772" s="3"/>
      <c r="CY772" s="3"/>
      <c r="CZ772" s="3"/>
      <c r="DA772" s="3"/>
      <c r="DB772" s="3"/>
      <c r="DC772" s="3"/>
      <c r="DD772" s="3"/>
      <c r="DE772" s="3"/>
      <c r="DF772" s="3"/>
      <c r="DG772" s="3"/>
      <c r="DH772" s="3"/>
      <c r="DI772" s="3"/>
      <c r="DJ772" s="3"/>
      <c r="DK772" s="3"/>
      <c r="DL772" s="3"/>
      <c r="DM772" s="3"/>
      <c r="DN772" s="3"/>
      <c r="DO772" s="3"/>
      <c r="DP772" s="3"/>
      <c r="DQ772" s="3"/>
      <c r="DR772" s="3"/>
      <c r="DS772" s="3"/>
    </row>
    <row r="773" spans="2:123" ht="21" customHeight="1" x14ac:dyDescent="0.25">
      <c r="B773" s="21">
        <f t="shared" si="187"/>
        <v>36584</v>
      </c>
      <c r="C773" s="22">
        <f t="shared" si="188"/>
        <v>1.6129032258064515</v>
      </c>
      <c r="D773" s="23">
        <f t="shared" si="189"/>
        <v>465</v>
      </c>
      <c r="E773" s="23">
        <f t="shared" si="190"/>
        <v>288.3</v>
      </c>
      <c r="F773" s="127">
        <f t="shared" si="191"/>
        <v>23250</v>
      </c>
      <c r="G773" s="127">
        <f t="shared" si="192"/>
        <v>43245</v>
      </c>
      <c r="H773" s="6"/>
      <c r="I773" s="3"/>
      <c r="J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T773" s="89"/>
      <c r="AU773" s="89"/>
      <c r="AX773" s="125">
        <v>36584</v>
      </c>
      <c r="AY773" s="59">
        <f t="shared" si="182"/>
        <v>1.6129032258064515</v>
      </c>
      <c r="AZ773" s="59">
        <f>BI773*K36</f>
        <v>23250</v>
      </c>
      <c r="BA773" s="59"/>
      <c r="BB773" s="59"/>
      <c r="BC773" s="59">
        <f>K41*BJ773</f>
        <v>43245</v>
      </c>
      <c r="BD773" s="59"/>
      <c r="BE773" s="59"/>
      <c r="BF773" s="59">
        <f t="shared" si="193"/>
        <v>19995</v>
      </c>
      <c r="BG773" s="60">
        <f>(AY773=AY2099)*AX773</f>
        <v>0</v>
      </c>
      <c r="BH773" s="60">
        <f>(AY773=AY2101)*AX773</f>
        <v>0</v>
      </c>
      <c r="BI773" s="89">
        <v>465</v>
      </c>
      <c r="BJ773" s="89">
        <v>288.3</v>
      </c>
      <c r="BK773" s="59">
        <f t="shared" si="194"/>
        <v>355004.93795999995</v>
      </c>
      <c r="BL773" s="60">
        <f>(BK773=BK2101)*AX773</f>
        <v>0</v>
      </c>
      <c r="BM773" s="85">
        <f>(BK773=BK2101)*AY773</f>
        <v>0</v>
      </c>
      <c r="BN773" s="85">
        <f t="shared" si="195"/>
        <v>0</v>
      </c>
      <c r="BO773" s="85">
        <f t="shared" si="196"/>
        <v>0</v>
      </c>
      <c r="BP773" s="60">
        <f>(BK773=BK2099)*AX773</f>
        <v>0</v>
      </c>
      <c r="BQ773" s="64">
        <f>(BK773=BK2099)*AY773</f>
        <v>0</v>
      </c>
      <c r="BR773" s="85">
        <f t="shared" si="185"/>
        <v>0</v>
      </c>
      <c r="BS773" s="85">
        <f t="shared" si="186"/>
        <v>0</v>
      </c>
      <c r="BT773" s="59">
        <f>(J19-BI773)*J10</f>
        <v>-164250.00594</v>
      </c>
      <c r="BU773" s="59">
        <f>(J21-BJ773)*J12</f>
        <v>519254.94389999995</v>
      </c>
      <c r="BV773" s="66"/>
      <c r="BW773" s="66"/>
      <c r="BX773" s="67"/>
      <c r="BY773" s="67"/>
      <c r="BZ773" s="67"/>
      <c r="CE773" s="92"/>
      <c r="CF773" s="76"/>
      <c r="CH773" s="67"/>
      <c r="CI773" s="67"/>
      <c r="CJ773" s="67"/>
      <c r="CK773" s="67"/>
      <c r="CL773" s="1"/>
      <c r="CM773" s="1"/>
      <c r="CT773" s="3"/>
      <c r="CU773" s="3"/>
      <c r="CV773" s="3"/>
      <c r="CW773" s="3"/>
      <c r="CX773" s="3"/>
      <c r="CY773" s="3"/>
      <c r="CZ773" s="3"/>
      <c r="DA773" s="3"/>
      <c r="DB773" s="3"/>
      <c r="DC773" s="3"/>
      <c r="DD773" s="3"/>
      <c r="DE773" s="3"/>
      <c r="DF773" s="3"/>
      <c r="DG773" s="3"/>
      <c r="DH773" s="3"/>
      <c r="DI773" s="3"/>
      <c r="DJ773" s="3"/>
      <c r="DK773" s="3"/>
      <c r="DL773" s="3"/>
      <c r="DM773" s="3"/>
      <c r="DN773" s="3"/>
      <c r="DO773" s="3"/>
      <c r="DP773" s="3"/>
      <c r="DQ773" s="3"/>
      <c r="DR773" s="3"/>
      <c r="DS773" s="3"/>
    </row>
    <row r="774" spans="2:123" ht="21" customHeight="1" x14ac:dyDescent="0.25">
      <c r="B774" s="21">
        <f t="shared" si="187"/>
        <v>36591</v>
      </c>
      <c r="C774" s="22">
        <f t="shared" si="188"/>
        <v>1.6528066528066527</v>
      </c>
      <c r="D774" s="23">
        <f t="shared" si="189"/>
        <v>477</v>
      </c>
      <c r="E774" s="23">
        <f t="shared" si="190"/>
        <v>288.60000000000002</v>
      </c>
      <c r="F774" s="127">
        <f t="shared" si="191"/>
        <v>23850</v>
      </c>
      <c r="G774" s="127">
        <f t="shared" si="192"/>
        <v>43290</v>
      </c>
      <c r="H774" s="6"/>
      <c r="I774" s="3"/>
      <c r="J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T774" s="89"/>
      <c r="AU774" s="89"/>
      <c r="AX774" s="125">
        <v>36591</v>
      </c>
      <c r="AY774" s="59">
        <f t="shared" si="182"/>
        <v>1.6528066528066527</v>
      </c>
      <c r="AZ774" s="59">
        <f>BI774*K36</f>
        <v>23850</v>
      </c>
      <c r="BA774" s="59"/>
      <c r="BB774" s="59"/>
      <c r="BC774" s="59">
        <f>K41*BJ774</f>
        <v>43290</v>
      </c>
      <c r="BD774" s="59"/>
      <c r="BE774" s="59"/>
      <c r="BF774" s="59">
        <f t="shared" si="193"/>
        <v>19440</v>
      </c>
      <c r="BG774" s="60">
        <f>(AY774=AY2099)*AX774</f>
        <v>0</v>
      </c>
      <c r="BH774" s="60">
        <f>(AY774=AY2101)*AX774</f>
        <v>0</v>
      </c>
      <c r="BI774" s="89">
        <v>477</v>
      </c>
      <c r="BJ774" s="89">
        <v>288.60000000000002</v>
      </c>
      <c r="BK774" s="59">
        <f t="shared" si="194"/>
        <v>355559.93796000001</v>
      </c>
      <c r="BL774" s="60">
        <f>(BK774=BK2101)*AX774</f>
        <v>0</v>
      </c>
      <c r="BM774" s="85">
        <f>(BK774=BK2101)*AY774</f>
        <v>0</v>
      </c>
      <c r="BN774" s="85">
        <f t="shared" si="195"/>
        <v>0</v>
      </c>
      <c r="BO774" s="85">
        <f t="shared" si="196"/>
        <v>0</v>
      </c>
      <c r="BP774" s="60">
        <f>(BK774=BK2099)*AX774</f>
        <v>0</v>
      </c>
      <c r="BQ774" s="64">
        <f>(BK774=BK2099)*AY774</f>
        <v>0</v>
      </c>
      <c r="BR774" s="85">
        <f t="shared" si="185"/>
        <v>0</v>
      </c>
      <c r="BS774" s="85">
        <f t="shared" si="186"/>
        <v>0</v>
      </c>
      <c r="BT774" s="59">
        <f>(J19-BI774)*J10</f>
        <v>-163650.00594</v>
      </c>
      <c r="BU774" s="59">
        <f>(J21-BJ774)*J12</f>
        <v>519209.94390000001</v>
      </c>
      <c r="BV774" s="66"/>
      <c r="BW774" s="66"/>
      <c r="BX774" s="67"/>
      <c r="BY774" s="67"/>
      <c r="BZ774" s="67"/>
      <c r="CE774" s="92"/>
      <c r="CF774" s="76"/>
      <c r="CH774" s="67"/>
      <c r="CI774" s="67"/>
      <c r="CJ774" s="67"/>
      <c r="CK774" s="67"/>
      <c r="CL774" s="1"/>
      <c r="CM774" s="1"/>
      <c r="CT774" s="3"/>
      <c r="CU774" s="3"/>
      <c r="CV774" s="3"/>
      <c r="CW774" s="3"/>
      <c r="CX774" s="3"/>
      <c r="CY774" s="3"/>
      <c r="CZ774" s="3"/>
      <c r="DA774" s="3"/>
      <c r="DB774" s="3"/>
      <c r="DC774" s="3"/>
      <c r="DD774" s="3"/>
      <c r="DE774" s="3"/>
      <c r="DF774" s="3"/>
      <c r="DG774" s="3"/>
      <c r="DH774" s="3"/>
      <c r="DI774" s="3"/>
      <c r="DJ774" s="3"/>
      <c r="DK774" s="3"/>
      <c r="DL774" s="3"/>
      <c r="DM774" s="3"/>
      <c r="DN774" s="3"/>
      <c r="DO774" s="3"/>
      <c r="DP774" s="3"/>
      <c r="DQ774" s="3"/>
      <c r="DR774" s="3"/>
      <c r="DS774" s="3"/>
    </row>
    <row r="775" spans="2:123" ht="21" customHeight="1" x14ac:dyDescent="0.25">
      <c r="B775" s="21">
        <f t="shared" si="187"/>
        <v>36598</v>
      </c>
      <c r="C775" s="22">
        <f t="shared" si="188"/>
        <v>1.7092511013215859</v>
      </c>
      <c r="D775" s="23">
        <f t="shared" si="189"/>
        <v>485</v>
      </c>
      <c r="E775" s="23">
        <f t="shared" si="190"/>
        <v>283.75</v>
      </c>
      <c r="F775" s="127">
        <f t="shared" si="191"/>
        <v>24250</v>
      </c>
      <c r="G775" s="127">
        <f t="shared" si="192"/>
        <v>42562.5</v>
      </c>
      <c r="H775" s="6"/>
      <c r="I775" s="3"/>
      <c r="J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T775" s="89"/>
      <c r="AU775" s="89"/>
      <c r="AX775" s="125">
        <v>36598</v>
      </c>
      <c r="AY775" s="59">
        <f t="shared" si="182"/>
        <v>1.7092511013215859</v>
      </c>
      <c r="AZ775" s="59">
        <f>BI775*K36</f>
        <v>24250</v>
      </c>
      <c r="BA775" s="59"/>
      <c r="BB775" s="59"/>
      <c r="BC775" s="59">
        <f>K41*BJ775</f>
        <v>42562.5</v>
      </c>
      <c r="BD775" s="59"/>
      <c r="BE775" s="59"/>
      <c r="BF775" s="59">
        <f t="shared" si="193"/>
        <v>18312.5</v>
      </c>
      <c r="BG775" s="60">
        <f>(AY775=AY2099)*AX775</f>
        <v>0</v>
      </c>
      <c r="BH775" s="60">
        <f>(AY775=AY2101)*AX775</f>
        <v>0</v>
      </c>
      <c r="BI775" s="89">
        <v>485</v>
      </c>
      <c r="BJ775" s="89">
        <v>283.75</v>
      </c>
      <c r="BK775" s="59">
        <f t="shared" si="194"/>
        <v>356687.43795999995</v>
      </c>
      <c r="BL775" s="60">
        <f>(BK775=BK2101)*AX775</f>
        <v>0</v>
      </c>
      <c r="BM775" s="85">
        <f>(BK775=BK2101)*AY775</f>
        <v>0</v>
      </c>
      <c r="BN775" s="85">
        <f t="shared" si="195"/>
        <v>0</v>
      </c>
      <c r="BO775" s="85">
        <f t="shared" si="196"/>
        <v>0</v>
      </c>
      <c r="BP775" s="60">
        <f>(BK775=BK2099)*AX775</f>
        <v>0</v>
      </c>
      <c r="BQ775" s="64">
        <f>(BK775=BK2099)*AY775</f>
        <v>0</v>
      </c>
      <c r="BR775" s="85">
        <f t="shared" si="185"/>
        <v>0</v>
      </c>
      <c r="BS775" s="85">
        <f t="shared" si="186"/>
        <v>0</v>
      </c>
      <c r="BT775" s="59">
        <f>(J19-BI775)*J10</f>
        <v>-163250.00594</v>
      </c>
      <c r="BU775" s="59">
        <f>(J21-BJ775)*J12</f>
        <v>519937.44389999995</v>
      </c>
      <c r="BV775" s="66"/>
      <c r="BW775" s="66"/>
      <c r="BX775" s="67"/>
      <c r="BY775" s="67"/>
      <c r="BZ775" s="67"/>
      <c r="CE775" s="92"/>
      <c r="CF775" s="76"/>
      <c r="CH775" s="67"/>
      <c r="CI775" s="67"/>
      <c r="CJ775" s="67"/>
      <c r="CK775" s="67"/>
      <c r="CL775" s="1"/>
      <c r="CM775" s="1"/>
      <c r="CT775" s="3"/>
      <c r="CU775" s="3"/>
      <c r="CV775" s="3"/>
      <c r="CW775" s="3"/>
      <c r="CX775" s="3"/>
      <c r="CY775" s="3"/>
      <c r="CZ775" s="3"/>
      <c r="DA775" s="3"/>
      <c r="DB775" s="3"/>
      <c r="DC775" s="3"/>
      <c r="DD775" s="3"/>
      <c r="DE775" s="3"/>
      <c r="DF775" s="3"/>
      <c r="DG775" s="3"/>
      <c r="DH775" s="3"/>
      <c r="DI775" s="3"/>
      <c r="DJ775" s="3"/>
      <c r="DK775" s="3"/>
      <c r="DL775" s="3"/>
      <c r="DM775" s="3"/>
      <c r="DN775" s="3"/>
      <c r="DO775" s="3"/>
      <c r="DP775" s="3"/>
      <c r="DQ775" s="3"/>
      <c r="DR775" s="3"/>
      <c r="DS775" s="3"/>
    </row>
    <row r="776" spans="2:123" ht="21" customHeight="1" x14ac:dyDescent="0.25">
      <c r="B776" s="21">
        <f t="shared" si="187"/>
        <v>36605</v>
      </c>
      <c r="C776" s="22">
        <f t="shared" si="188"/>
        <v>1.6860056258790437</v>
      </c>
      <c r="D776" s="23">
        <f t="shared" si="189"/>
        <v>479.5</v>
      </c>
      <c r="E776" s="23">
        <f t="shared" si="190"/>
        <v>284.39999999999998</v>
      </c>
      <c r="F776" s="127">
        <f t="shared" si="191"/>
        <v>23975</v>
      </c>
      <c r="G776" s="127">
        <f t="shared" si="192"/>
        <v>42660</v>
      </c>
      <c r="H776" s="6"/>
      <c r="I776" s="3"/>
      <c r="J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T776" s="89"/>
      <c r="AU776" s="89"/>
      <c r="AX776" s="125">
        <v>36605</v>
      </c>
      <c r="AY776" s="59">
        <f t="shared" si="182"/>
        <v>1.6860056258790437</v>
      </c>
      <c r="AZ776" s="59">
        <f>BI776*K36</f>
        <v>23975</v>
      </c>
      <c r="BA776" s="59"/>
      <c r="BB776" s="59"/>
      <c r="BC776" s="59">
        <f>K41*BJ776</f>
        <v>42660</v>
      </c>
      <c r="BD776" s="59"/>
      <c r="BE776" s="59"/>
      <c r="BF776" s="59">
        <f t="shared" si="193"/>
        <v>18685</v>
      </c>
      <c r="BG776" s="60">
        <f>(AY776=AY2099)*AX776</f>
        <v>0</v>
      </c>
      <c r="BH776" s="60">
        <f>(AY776=AY2101)*AX776</f>
        <v>0</v>
      </c>
      <c r="BI776" s="89">
        <v>479.5</v>
      </c>
      <c r="BJ776" s="89">
        <v>284.39999999999998</v>
      </c>
      <c r="BK776" s="59">
        <f t="shared" si="194"/>
        <v>356314.93795999995</v>
      </c>
      <c r="BL776" s="60">
        <f>(BK776=BK2101)*AX776</f>
        <v>0</v>
      </c>
      <c r="BM776" s="85">
        <f>(BK776=BK2101)*AY776</f>
        <v>0</v>
      </c>
      <c r="BN776" s="85">
        <f t="shared" si="195"/>
        <v>0</v>
      </c>
      <c r="BO776" s="85">
        <f t="shared" si="196"/>
        <v>0</v>
      </c>
      <c r="BP776" s="60">
        <f>(BK776=BK2099)*AX776</f>
        <v>0</v>
      </c>
      <c r="BQ776" s="64">
        <f>(BK776=BK2099)*AY776</f>
        <v>0</v>
      </c>
      <c r="BR776" s="85">
        <f t="shared" si="185"/>
        <v>0</v>
      </c>
      <c r="BS776" s="85">
        <f t="shared" si="186"/>
        <v>0</v>
      </c>
      <c r="BT776" s="59">
        <f>(J19-BI776)*J10</f>
        <v>-163525.00594</v>
      </c>
      <c r="BU776" s="59">
        <f>(J21-BJ776)*J12</f>
        <v>519839.94389999995</v>
      </c>
      <c r="BV776" s="66"/>
      <c r="BW776" s="66"/>
      <c r="BX776" s="67"/>
      <c r="BY776" s="67"/>
      <c r="BZ776" s="67"/>
      <c r="CE776" s="92"/>
      <c r="CF776" s="76"/>
      <c r="CH776" s="67"/>
      <c r="CI776" s="67"/>
      <c r="CJ776" s="67"/>
      <c r="CK776" s="67"/>
      <c r="CL776" s="1"/>
      <c r="CM776" s="1"/>
      <c r="CT776" s="3"/>
      <c r="CU776" s="3"/>
      <c r="CV776" s="3"/>
      <c r="CW776" s="3"/>
      <c r="CX776" s="3"/>
      <c r="CY776" s="3"/>
      <c r="CZ776" s="3"/>
      <c r="DA776" s="3"/>
      <c r="DB776" s="3"/>
      <c r="DC776" s="3"/>
      <c r="DD776" s="3"/>
      <c r="DE776" s="3"/>
      <c r="DF776" s="3"/>
      <c r="DG776" s="3"/>
      <c r="DH776" s="3"/>
      <c r="DI776" s="3"/>
      <c r="DJ776" s="3"/>
      <c r="DK776" s="3"/>
      <c r="DL776" s="3"/>
      <c r="DM776" s="3"/>
      <c r="DN776" s="3"/>
      <c r="DO776" s="3"/>
      <c r="DP776" s="3"/>
      <c r="DQ776" s="3"/>
      <c r="DR776" s="3"/>
      <c r="DS776" s="3"/>
    </row>
    <row r="777" spans="2:123" ht="21" customHeight="1" x14ac:dyDescent="0.25">
      <c r="B777" s="21">
        <f t="shared" si="187"/>
        <v>36612</v>
      </c>
      <c r="C777" s="22">
        <f t="shared" si="188"/>
        <v>1.7313218390804599</v>
      </c>
      <c r="D777" s="23">
        <f t="shared" si="189"/>
        <v>482</v>
      </c>
      <c r="E777" s="23">
        <f t="shared" si="190"/>
        <v>278.39999999999998</v>
      </c>
      <c r="F777" s="127">
        <f t="shared" si="191"/>
        <v>24100</v>
      </c>
      <c r="G777" s="127">
        <f t="shared" si="192"/>
        <v>41760</v>
      </c>
      <c r="H777" s="6"/>
      <c r="I777" s="3"/>
      <c r="J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T777" s="89"/>
      <c r="AU777" s="89"/>
      <c r="AX777" s="125">
        <v>36612</v>
      </c>
      <c r="AY777" s="59">
        <f t="shared" si="182"/>
        <v>1.7313218390804599</v>
      </c>
      <c r="AZ777" s="59">
        <f>BI777*K36</f>
        <v>24100</v>
      </c>
      <c r="BA777" s="59"/>
      <c r="BB777" s="59"/>
      <c r="BC777" s="59">
        <f>K41*BJ777</f>
        <v>41760</v>
      </c>
      <c r="BD777" s="59"/>
      <c r="BE777" s="59"/>
      <c r="BF777" s="59">
        <f t="shared" si="193"/>
        <v>17660</v>
      </c>
      <c r="BG777" s="60">
        <f>(AY777=AY2099)*AX777</f>
        <v>0</v>
      </c>
      <c r="BH777" s="60">
        <f>(AY777=AY2101)*AX777</f>
        <v>0</v>
      </c>
      <c r="BI777" s="89">
        <v>482</v>
      </c>
      <c r="BJ777" s="89">
        <v>278.39999999999998</v>
      </c>
      <c r="BK777" s="59">
        <f t="shared" si="194"/>
        <v>357339.93795999995</v>
      </c>
      <c r="BL777" s="60">
        <f>(BK777=BK2101)*AX777</f>
        <v>0</v>
      </c>
      <c r="BM777" s="85">
        <f>(BK777=BK2101)*AY777</f>
        <v>0</v>
      </c>
      <c r="BN777" s="85">
        <f t="shared" si="195"/>
        <v>0</v>
      </c>
      <c r="BO777" s="85">
        <f t="shared" si="196"/>
        <v>0</v>
      </c>
      <c r="BP777" s="60">
        <f>(BK777=BK2099)*AX777</f>
        <v>0</v>
      </c>
      <c r="BQ777" s="64">
        <f>(BK777=BK2099)*AY777</f>
        <v>0</v>
      </c>
      <c r="BR777" s="85">
        <f t="shared" si="185"/>
        <v>0</v>
      </c>
      <c r="BS777" s="85">
        <f t="shared" si="186"/>
        <v>0</v>
      </c>
      <c r="BT777" s="59">
        <f>(J19-BI777)*J10</f>
        <v>-163400.00594</v>
      </c>
      <c r="BU777" s="59">
        <f>(J21-BJ777)*J12</f>
        <v>520739.94389999995</v>
      </c>
      <c r="BV777" s="66"/>
      <c r="BW777" s="66"/>
      <c r="BX777" s="67"/>
      <c r="BY777" s="67"/>
      <c r="BZ777" s="67"/>
      <c r="CE777" s="92"/>
      <c r="CF777" s="76"/>
      <c r="CH777" s="67"/>
      <c r="CI777" s="67"/>
      <c r="CJ777" s="67"/>
      <c r="CK777" s="67"/>
      <c r="CL777" s="1"/>
      <c r="CM777" s="1"/>
      <c r="CT777" s="3"/>
      <c r="CU777" s="3"/>
      <c r="CV777" s="3"/>
      <c r="CW777" s="3"/>
      <c r="CX777" s="3"/>
      <c r="CY777" s="3"/>
      <c r="CZ777" s="3"/>
      <c r="DA777" s="3"/>
      <c r="DB777" s="3"/>
      <c r="DC777" s="3"/>
      <c r="DD777" s="3"/>
      <c r="DE777" s="3"/>
      <c r="DF777" s="3"/>
      <c r="DG777" s="3"/>
      <c r="DH777" s="3"/>
      <c r="DI777" s="3"/>
      <c r="DJ777" s="3"/>
      <c r="DK777" s="3"/>
      <c r="DL777" s="3"/>
      <c r="DM777" s="3"/>
      <c r="DN777" s="3"/>
      <c r="DO777" s="3"/>
      <c r="DP777" s="3"/>
      <c r="DQ777" s="3"/>
      <c r="DR777" s="3"/>
      <c r="DS777" s="3"/>
    </row>
    <row r="778" spans="2:123" ht="21" customHeight="1" x14ac:dyDescent="0.25">
      <c r="B778" s="21">
        <f t="shared" si="187"/>
        <v>36619</v>
      </c>
      <c r="C778" s="22">
        <f t="shared" si="188"/>
        <v>1.769753307114766</v>
      </c>
      <c r="D778" s="23">
        <f t="shared" si="189"/>
        <v>495</v>
      </c>
      <c r="E778" s="23">
        <f t="shared" si="190"/>
        <v>279.7</v>
      </c>
      <c r="F778" s="127">
        <f t="shared" si="191"/>
        <v>24750</v>
      </c>
      <c r="G778" s="127">
        <f t="shared" si="192"/>
        <v>41955</v>
      </c>
      <c r="H778" s="6"/>
      <c r="I778" s="3"/>
      <c r="J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T778" s="89"/>
      <c r="AU778" s="89"/>
      <c r="AX778" s="125">
        <v>36619</v>
      </c>
      <c r="AY778" s="59">
        <f t="shared" ref="AY778:AY841" si="197">BI778/BJ778</f>
        <v>1.769753307114766</v>
      </c>
      <c r="AZ778" s="59">
        <f>BI778*K36</f>
        <v>24750</v>
      </c>
      <c r="BA778" s="59"/>
      <c r="BB778" s="59"/>
      <c r="BC778" s="59">
        <f>K41*BJ778</f>
        <v>41955</v>
      </c>
      <c r="BD778" s="59"/>
      <c r="BE778" s="59"/>
      <c r="BF778" s="59">
        <f t="shared" si="193"/>
        <v>17205</v>
      </c>
      <c r="BG778" s="60">
        <f>(AY778=AY2099)*AX778</f>
        <v>0</v>
      </c>
      <c r="BH778" s="60">
        <f>(AY778=AY2101)*AX778</f>
        <v>0</v>
      </c>
      <c r="BI778" s="89">
        <v>495</v>
      </c>
      <c r="BJ778" s="89">
        <v>279.7</v>
      </c>
      <c r="BK778" s="59">
        <f t="shared" si="194"/>
        <v>357794.93796000001</v>
      </c>
      <c r="BL778" s="60">
        <f>(BK778=BK2101)*AX778</f>
        <v>0</v>
      </c>
      <c r="BM778" s="85">
        <f>(BK778=BK2101)*AY778</f>
        <v>0</v>
      </c>
      <c r="BN778" s="85">
        <f t="shared" si="195"/>
        <v>0</v>
      </c>
      <c r="BO778" s="85">
        <f t="shared" si="196"/>
        <v>0</v>
      </c>
      <c r="BP778" s="60">
        <f>(BK778=BK2099)*AX778</f>
        <v>0</v>
      </c>
      <c r="BQ778" s="64">
        <f>(BK778=BK2099)*AY778</f>
        <v>0</v>
      </c>
      <c r="BR778" s="85">
        <f t="shared" si="185"/>
        <v>0</v>
      </c>
      <c r="BS778" s="85">
        <f t="shared" si="186"/>
        <v>0</v>
      </c>
      <c r="BT778" s="59">
        <f>(J19-BI778)*J10</f>
        <v>-162750.00594</v>
      </c>
      <c r="BU778" s="59">
        <f>(J21-BJ778)*J12</f>
        <v>520544.94390000001</v>
      </c>
      <c r="BV778" s="66"/>
      <c r="BW778" s="66"/>
      <c r="BX778" s="67"/>
      <c r="BY778" s="67"/>
      <c r="BZ778" s="67"/>
      <c r="CE778" s="92"/>
      <c r="CF778" s="76"/>
      <c r="CH778" s="67"/>
      <c r="CI778" s="67"/>
      <c r="CJ778" s="67"/>
      <c r="CK778" s="67"/>
      <c r="CL778" s="1"/>
      <c r="CM778" s="1"/>
      <c r="CT778" s="3"/>
      <c r="CU778" s="3"/>
      <c r="CV778" s="3"/>
      <c r="CW778" s="3"/>
      <c r="CX778" s="3"/>
      <c r="CY778" s="3"/>
      <c r="CZ778" s="3"/>
      <c r="DA778" s="3"/>
      <c r="DB778" s="3"/>
      <c r="DC778" s="3"/>
      <c r="DD778" s="3"/>
      <c r="DE778" s="3"/>
      <c r="DF778" s="3"/>
      <c r="DG778" s="3"/>
      <c r="DH778" s="3"/>
      <c r="DI778" s="3"/>
      <c r="DJ778" s="3"/>
      <c r="DK778" s="3"/>
      <c r="DL778" s="3"/>
      <c r="DM778" s="3"/>
      <c r="DN778" s="3"/>
      <c r="DO778" s="3"/>
      <c r="DP778" s="3"/>
      <c r="DQ778" s="3"/>
      <c r="DR778" s="3"/>
      <c r="DS778" s="3"/>
    </row>
    <row r="779" spans="2:123" ht="21" customHeight="1" x14ac:dyDescent="0.25">
      <c r="B779" s="21">
        <f t="shared" si="187"/>
        <v>36626</v>
      </c>
      <c r="C779" s="22">
        <f t="shared" si="188"/>
        <v>1.8097941802696949</v>
      </c>
      <c r="D779" s="23">
        <f t="shared" si="189"/>
        <v>510</v>
      </c>
      <c r="E779" s="23">
        <f t="shared" si="190"/>
        <v>281.8</v>
      </c>
      <c r="F779" s="127">
        <f t="shared" si="191"/>
        <v>25500</v>
      </c>
      <c r="G779" s="127">
        <f t="shared" si="192"/>
        <v>42270</v>
      </c>
      <c r="H779" s="6"/>
      <c r="I779" s="3"/>
      <c r="J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T779" s="89"/>
      <c r="AU779" s="89"/>
      <c r="AX779" s="125">
        <v>36626</v>
      </c>
      <c r="AY779" s="59">
        <f t="shared" si="197"/>
        <v>1.8097941802696949</v>
      </c>
      <c r="AZ779" s="59">
        <f>BI779*K36</f>
        <v>25500</v>
      </c>
      <c r="BA779" s="59"/>
      <c r="BB779" s="59"/>
      <c r="BC779" s="59">
        <f>K41*BJ779</f>
        <v>42270</v>
      </c>
      <c r="BD779" s="59"/>
      <c r="BE779" s="59"/>
      <c r="BF779" s="59">
        <f t="shared" si="193"/>
        <v>16770</v>
      </c>
      <c r="BG779" s="60">
        <f>(AY779=AY2099)*AX779</f>
        <v>0</v>
      </c>
      <c r="BH779" s="60">
        <f>(AY779=AY2101)*AX779</f>
        <v>0</v>
      </c>
      <c r="BI779" s="89">
        <v>510</v>
      </c>
      <c r="BJ779" s="89">
        <v>281.8</v>
      </c>
      <c r="BK779" s="59">
        <f t="shared" si="194"/>
        <v>358229.93795999995</v>
      </c>
      <c r="BL779" s="60">
        <f>(BK779=BK2101)*AX779</f>
        <v>0</v>
      </c>
      <c r="BM779" s="85">
        <f>(BK779=BK2101)*AY779</f>
        <v>0</v>
      </c>
      <c r="BN779" s="85">
        <f t="shared" si="195"/>
        <v>0</v>
      </c>
      <c r="BO779" s="85">
        <f t="shared" si="196"/>
        <v>0</v>
      </c>
      <c r="BP779" s="60">
        <f>(BK779=BK2099)*AX779</f>
        <v>0</v>
      </c>
      <c r="BQ779" s="64">
        <f>(BK779=BK2099)*AY779</f>
        <v>0</v>
      </c>
      <c r="BR779" s="85">
        <f t="shared" si="185"/>
        <v>0</v>
      </c>
      <c r="BS779" s="85">
        <f t="shared" si="186"/>
        <v>0</v>
      </c>
      <c r="BT779" s="59">
        <f>(J19-BI779)*J10</f>
        <v>-162000.00594</v>
      </c>
      <c r="BU779" s="59">
        <f>(J21-BJ779)*J12</f>
        <v>520229.94389999995</v>
      </c>
      <c r="BV779" s="66"/>
      <c r="BW779" s="66"/>
      <c r="BX779" s="67"/>
      <c r="BY779" s="67"/>
      <c r="BZ779" s="67"/>
      <c r="CE779" s="92"/>
      <c r="CF779" s="76"/>
      <c r="CH779" s="67"/>
      <c r="CI779" s="67"/>
      <c r="CJ779" s="67"/>
      <c r="CK779" s="67"/>
      <c r="CL779" s="1"/>
      <c r="CM779" s="1"/>
      <c r="CT779" s="3"/>
      <c r="CU779" s="3"/>
      <c r="CV779" s="3"/>
      <c r="CW779" s="3"/>
      <c r="CX779" s="3"/>
      <c r="CY779" s="3"/>
      <c r="CZ779" s="3"/>
      <c r="DA779" s="3"/>
      <c r="DB779" s="3"/>
      <c r="DC779" s="3"/>
      <c r="DD779" s="3"/>
      <c r="DE779" s="3"/>
      <c r="DF779" s="3"/>
      <c r="DG779" s="3"/>
      <c r="DH779" s="3"/>
      <c r="DI779" s="3"/>
      <c r="DJ779" s="3"/>
      <c r="DK779" s="3"/>
      <c r="DL779" s="3"/>
      <c r="DM779" s="3"/>
      <c r="DN779" s="3"/>
      <c r="DO779" s="3"/>
      <c r="DP779" s="3"/>
      <c r="DQ779" s="3"/>
      <c r="DR779" s="3"/>
      <c r="DS779" s="3"/>
    </row>
    <row r="780" spans="2:123" ht="21" customHeight="1" x14ac:dyDescent="0.25">
      <c r="B780" s="21">
        <f t="shared" si="187"/>
        <v>36633</v>
      </c>
      <c r="C780" s="22">
        <f t="shared" si="188"/>
        <v>1.7441029306647604</v>
      </c>
      <c r="D780" s="23">
        <f t="shared" si="189"/>
        <v>488</v>
      </c>
      <c r="E780" s="23">
        <f t="shared" si="190"/>
        <v>279.8</v>
      </c>
      <c r="F780" s="127">
        <f t="shared" si="191"/>
        <v>24400</v>
      </c>
      <c r="G780" s="127">
        <f t="shared" si="192"/>
        <v>41970</v>
      </c>
      <c r="H780" s="6"/>
      <c r="I780" s="3"/>
      <c r="J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T780" s="89"/>
      <c r="AU780" s="89"/>
      <c r="AX780" s="125">
        <v>36633</v>
      </c>
      <c r="AY780" s="59">
        <f t="shared" si="197"/>
        <v>1.7441029306647604</v>
      </c>
      <c r="AZ780" s="59">
        <f>BI780*K36</f>
        <v>24400</v>
      </c>
      <c r="BA780" s="59"/>
      <c r="BB780" s="59"/>
      <c r="BC780" s="59">
        <f>K41*BJ780</f>
        <v>41970</v>
      </c>
      <c r="BD780" s="59"/>
      <c r="BE780" s="59"/>
      <c r="BF780" s="59">
        <f t="shared" si="193"/>
        <v>17570</v>
      </c>
      <c r="BG780" s="60">
        <f>(AY780=AY2099)*AX780</f>
        <v>0</v>
      </c>
      <c r="BH780" s="60">
        <f>(AY780=AY2101)*AX780</f>
        <v>0</v>
      </c>
      <c r="BI780" s="89">
        <v>488</v>
      </c>
      <c r="BJ780" s="89">
        <v>279.8</v>
      </c>
      <c r="BK780" s="59">
        <f t="shared" si="194"/>
        <v>357429.93795999995</v>
      </c>
      <c r="BL780" s="60">
        <f>(BK780=BK2101)*AX780</f>
        <v>0</v>
      </c>
      <c r="BM780" s="85">
        <f>(BK780=BK2101)*AY780</f>
        <v>0</v>
      </c>
      <c r="BN780" s="85">
        <f t="shared" si="195"/>
        <v>0</v>
      </c>
      <c r="BO780" s="85">
        <f t="shared" si="196"/>
        <v>0</v>
      </c>
      <c r="BP780" s="60">
        <f>(BK780=BK2099)*AX780</f>
        <v>0</v>
      </c>
      <c r="BQ780" s="64">
        <f>(BK780=BK2099)*AY780</f>
        <v>0</v>
      </c>
      <c r="BR780" s="85">
        <f t="shared" si="185"/>
        <v>0</v>
      </c>
      <c r="BS780" s="85">
        <f t="shared" si="186"/>
        <v>0</v>
      </c>
      <c r="BT780" s="59">
        <f>(J19-BI780)*J10</f>
        <v>-163100.00594</v>
      </c>
      <c r="BU780" s="59">
        <f>(J21-BJ780)*J12</f>
        <v>520529.94389999995</v>
      </c>
      <c r="BV780" s="66"/>
      <c r="BW780" s="66"/>
      <c r="BX780" s="67"/>
      <c r="BY780" s="67"/>
      <c r="BZ780" s="67"/>
      <c r="CE780" s="92"/>
      <c r="CF780" s="76"/>
      <c r="CH780" s="67"/>
      <c r="CI780" s="67"/>
      <c r="CJ780" s="67"/>
      <c r="CK780" s="67"/>
      <c r="CL780" s="1"/>
      <c r="CM780" s="1"/>
      <c r="CT780" s="3"/>
      <c r="CU780" s="3"/>
      <c r="CV780" s="3"/>
      <c r="CW780" s="3"/>
      <c r="CX780" s="3"/>
      <c r="CY780" s="3"/>
      <c r="CZ780" s="3"/>
      <c r="DA780" s="3"/>
      <c r="DB780" s="3"/>
      <c r="DC780" s="3"/>
      <c r="DD780" s="3"/>
      <c r="DE780" s="3"/>
      <c r="DF780" s="3"/>
      <c r="DG780" s="3"/>
      <c r="DH780" s="3"/>
      <c r="DI780" s="3"/>
      <c r="DJ780" s="3"/>
      <c r="DK780" s="3"/>
      <c r="DL780" s="3"/>
      <c r="DM780" s="3"/>
      <c r="DN780" s="3"/>
      <c r="DO780" s="3"/>
      <c r="DP780" s="3"/>
      <c r="DQ780" s="3"/>
      <c r="DR780" s="3"/>
      <c r="DS780" s="3"/>
    </row>
    <row r="781" spans="2:123" ht="21" customHeight="1" x14ac:dyDescent="0.25">
      <c r="B781" s="21">
        <f t="shared" si="187"/>
        <v>36640</v>
      </c>
      <c r="C781" s="22">
        <f t="shared" si="188"/>
        <v>1.9237816049835106</v>
      </c>
      <c r="D781" s="23">
        <f t="shared" si="189"/>
        <v>525</v>
      </c>
      <c r="E781" s="23">
        <f t="shared" si="190"/>
        <v>272.89999999999998</v>
      </c>
      <c r="F781" s="127">
        <f t="shared" si="191"/>
        <v>26250</v>
      </c>
      <c r="G781" s="127">
        <f t="shared" si="192"/>
        <v>40935</v>
      </c>
      <c r="H781" s="6"/>
      <c r="I781" s="3"/>
      <c r="J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T781" s="89"/>
      <c r="AU781" s="89"/>
      <c r="AX781" s="125">
        <v>36640</v>
      </c>
      <c r="AY781" s="59">
        <f t="shared" si="197"/>
        <v>1.9237816049835106</v>
      </c>
      <c r="AZ781" s="59">
        <f>BI781*K36</f>
        <v>26250</v>
      </c>
      <c r="BA781" s="59"/>
      <c r="BB781" s="59"/>
      <c r="BC781" s="59">
        <f>K41*BJ781</f>
        <v>40935</v>
      </c>
      <c r="BD781" s="59"/>
      <c r="BE781" s="59"/>
      <c r="BF781" s="59">
        <f t="shared" si="193"/>
        <v>14685</v>
      </c>
      <c r="BG781" s="60">
        <f>(AY781=AY2099)*AX781</f>
        <v>0</v>
      </c>
      <c r="BH781" s="60">
        <f>(AY781=AY2101)*AX781</f>
        <v>0</v>
      </c>
      <c r="BI781" s="89">
        <v>525</v>
      </c>
      <c r="BJ781" s="89">
        <v>272.89999999999998</v>
      </c>
      <c r="BK781" s="59">
        <f t="shared" si="194"/>
        <v>360314.93795999995</v>
      </c>
      <c r="BL781" s="60">
        <f>(BK781=BK2101)*AX781</f>
        <v>0</v>
      </c>
      <c r="BM781" s="85">
        <f>(BK781=BK2101)*AY781</f>
        <v>0</v>
      </c>
      <c r="BN781" s="85">
        <f t="shared" si="195"/>
        <v>0</v>
      </c>
      <c r="BO781" s="85">
        <f t="shared" si="196"/>
        <v>0</v>
      </c>
      <c r="BP781" s="60">
        <f>(BK781=BK2099)*AX781</f>
        <v>0</v>
      </c>
      <c r="BQ781" s="64">
        <f>(BK781=BK2099)*AY781</f>
        <v>0</v>
      </c>
      <c r="BR781" s="85">
        <f t="shared" si="185"/>
        <v>0</v>
      </c>
      <c r="BS781" s="85">
        <f t="shared" si="186"/>
        <v>0</v>
      </c>
      <c r="BT781" s="59">
        <f>(J19-BI781)*J10</f>
        <v>-161250.00594</v>
      </c>
      <c r="BU781" s="59">
        <f>(J21-BJ781)*J12</f>
        <v>521564.94389999995</v>
      </c>
      <c r="BV781" s="66"/>
      <c r="BW781" s="66"/>
      <c r="BX781" s="67"/>
      <c r="BY781" s="67"/>
      <c r="BZ781" s="67"/>
      <c r="CE781" s="92"/>
      <c r="CF781" s="76"/>
      <c r="CH781" s="67"/>
      <c r="CI781" s="67"/>
      <c r="CJ781" s="67"/>
      <c r="CK781" s="67"/>
      <c r="CL781" s="1"/>
      <c r="CM781" s="1"/>
      <c r="CT781" s="3"/>
      <c r="CU781" s="3"/>
      <c r="CV781" s="3"/>
      <c r="CW781" s="3"/>
      <c r="CX781" s="3"/>
      <c r="CY781" s="3"/>
      <c r="CZ781" s="3"/>
      <c r="DA781" s="3"/>
      <c r="DB781" s="3"/>
      <c r="DC781" s="3"/>
      <c r="DD781" s="3"/>
      <c r="DE781" s="3"/>
      <c r="DF781" s="3"/>
      <c r="DG781" s="3"/>
      <c r="DH781" s="3"/>
      <c r="DI781" s="3"/>
      <c r="DJ781" s="3"/>
      <c r="DK781" s="3"/>
      <c r="DL781" s="3"/>
      <c r="DM781" s="3"/>
      <c r="DN781" s="3"/>
      <c r="DO781" s="3"/>
      <c r="DP781" s="3"/>
      <c r="DQ781" s="3"/>
      <c r="DR781" s="3"/>
      <c r="DS781" s="3"/>
    </row>
    <row r="782" spans="2:123" ht="21" customHeight="1" x14ac:dyDescent="0.25">
      <c r="B782" s="21">
        <f t="shared" si="187"/>
        <v>36647</v>
      </c>
      <c r="C782" s="22">
        <f t="shared" si="188"/>
        <v>1.8302768788205679</v>
      </c>
      <c r="D782" s="23">
        <f t="shared" si="189"/>
        <v>509</v>
      </c>
      <c r="E782" s="23">
        <f t="shared" si="190"/>
        <v>278.10000000000002</v>
      </c>
      <c r="F782" s="127">
        <f t="shared" si="191"/>
        <v>25450</v>
      </c>
      <c r="G782" s="127">
        <f t="shared" si="192"/>
        <v>41715</v>
      </c>
      <c r="H782" s="6"/>
      <c r="I782" s="38"/>
      <c r="J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T782" s="89"/>
      <c r="AU782" s="89"/>
      <c r="AX782" s="125">
        <v>36647</v>
      </c>
      <c r="AY782" s="59">
        <f t="shared" si="197"/>
        <v>1.8302768788205679</v>
      </c>
      <c r="AZ782" s="59">
        <f>BI782*K36</f>
        <v>25450</v>
      </c>
      <c r="BA782" s="59"/>
      <c r="BB782" s="59"/>
      <c r="BC782" s="59">
        <f>K41*BJ782</f>
        <v>41715</v>
      </c>
      <c r="BD782" s="59"/>
      <c r="BE782" s="59"/>
      <c r="BF782" s="59">
        <f t="shared" si="193"/>
        <v>16265</v>
      </c>
      <c r="BG782" s="60">
        <f>(AY782=AY2099)*AX782</f>
        <v>0</v>
      </c>
      <c r="BH782" s="60">
        <f>(AY782=AY2101)*AX782</f>
        <v>0</v>
      </c>
      <c r="BI782" s="89">
        <v>509</v>
      </c>
      <c r="BJ782" s="89">
        <v>278.10000000000002</v>
      </c>
      <c r="BK782" s="59">
        <f t="shared" si="194"/>
        <v>358734.93796000001</v>
      </c>
      <c r="BL782" s="60">
        <f>(BK782=BK2101)*AX782</f>
        <v>0</v>
      </c>
      <c r="BM782" s="85">
        <f>(BK782=BK2101)*AY782</f>
        <v>0</v>
      </c>
      <c r="BN782" s="85">
        <f t="shared" si="195"/>
        <v>0</v>
      </c>
      <c r="BO782" s="85">
        <f t="shared" si="196"/>
        <v>0</v>
      </c>
      <c r="BP782" s="60">
        <f>(BK782=BK2099)*AX782</f>
        <v>0</v>
      </c>
      <c r="BQ782" s="64">
        <f>(BK782=BK2099)*AY782</f>
        <v>0</v>
      </c>
      <c r="BR782" s="85">
        <f t="shared" si="185"/>
        <v>0</v>
      </c>
      <c r="BS782" s="85">
        <f t="shared" si="186"/>
        <v>0</v>
      </c>
      <c r="BT782" s="59">
        <f>(J19-BI782)*J10</f>
        <v>-162050.00594</v>
      </c>
      <c r="BU782" s="59">
        <f>(J21-BJ782)*J12</f>
        <v>520784.94390000001</v>
      </c>
      <c r="BV782" s="66"/>
      <c r="BW782" s="66"/>
      <c r="BX782" s="67"/>
      <c r="BY782" s="67"/>
      <c r="BZ782" s="67"/>
      <c r="CE782" s="92"/>
      <c r="CF782" s="76"/>
      <c r="CH782" s="67"/>
      <c r="CI782" s="67"/>
      <c r="CJ782" s="67"/>
      <c r="CK782" s="67"/>
      <c r="CL782" s="1"/>
      <c r="CM782" s="1"/>
      <c r="CT782" s="3"/>
      <c r="CU782" s="3"/>
      <c r="CV782" s="3"/>
      <c r="CW782" s="3"/>
      <c r="CX782" s="3"/>
      <c r="CY782" s="3"/>
      <c r="CZ782" s="3"/>
      <c r="DA782" s="3"/>
      <c r="DB782" s="3"/>
      <c r="DC782" s="3"/>
      <c r="DD782" s="3"/>
      <c r="DE782" s="3"/>
      <c r="DF782" s="3"/>
      <c r="DG782" s="3"/>
      <c r="DH782" s="3"/>
      <c r="DI782" s="3"/>
      <c r="DJ782" s="3"/>
      <c r="DK782" s="3"/>
      <c r="DL782" s="3"/>
      <c r="DM782" s="3"/>
      <c r="DN782" s="3"/>
      <c r="DO782" s="3"/>
      <c r="DP782" s="3"/>
      <c r="DQ782" s="3"/>
      <c r="DR782" s="3"/>
      <c r="DS782" s="3"/>
    </row>
    <row r="783" spans="2:123" ht="21" customHeight="1" x14ac:dyDescent="0.25">
      <c r="B783" s="21">
        <f t="shared" si="187"/>
        <v>36654</v>
      </c>
      <c r="C783" s="22">
        <f t="shared" si="188"/>
        <v>1.8643453028654335</v>
      </c>
      <c r="D783" s="23">
        <f t="shared" si="189"/>
        <v>514</v>
      </c>
      <c r="E783" s="23">
        <f t="shared" si="190"/>
        <v>275.7</v>
      </c>
      <c r="F783" s="127">
        <f t="shared" si="191"/>
        <v>25700</v>
      </c>
      <c r="G783" s="127">
        <f t="shared" si="192"/>
        <v>41355</v>
      </c>
      <c r="H783" s="6"/>
      <c r="I783" s="3"/>
      <c r="J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T783" s="89"/>
      <c r="AU783" s="89"/>
      <c r="AX783" s="125">
        <v>36654</v>
      </c>
      <c r="AY783" s="59">
        <f t="shared" si="197"/>
        <v>1.8643453028654335</v>
      </c>
      <c r="AZ783" s="59">
        <f>BI783*K36</f>
        <v>25700</v>
      </c>
      <c r="BA783" s="59"/>
      <c r="BB783" s="59"/>
      <c r="BC783" s="59">
        <f>K41*BJ783</f>
        <v>41355</v>
      </c>
      <c r="BD783" s="59"/>
      <c r="BE783" s="59"/>
      <c r="BF783" s="59">
        <f t="shared" si="193"/>
        <v>15655</v>
      </c>
      <c r="BG783" s="60">
        <f>(AY783=AY2099)*AX783</f>
        <v>0</v>
      </c>
      <c r="BH783" s="60">
        <f>(AY783=AY2101)*AX783</f>
        <v>0</v>
      </c>
      <c r="BI783" s="89">
        <v>514</v>
      </c>
      <c r="BJ783" s="89">
        <v>275.7</v>
      </c>
      <c r="BK783" s="59">
        <f t="shared" si="194"/>
        <v>359344.93796000001</v>
      </c>
      <c r="BL783" s="60">
        <f>(BK783=BK2101)*AX783</f>
        <v>0</v>
      </c>
      <c r="BM783" s="85">
        <f>(BK783=BK2101)*AY783</f>
        <v>0</v>
      </c>
      <c r="BN783" s="85">
        <f t="shared" si="195"/>
        <v>0</v>
      </c>
      <c r="BO783" s="85">
        <f t="shared" si="196"/>
        <v>0</v>
      </c>
      <c r="BP783" s="60">
        <f>(BK783=BK2099)*AX783</f>
        <v>0</v>
      </c>
      <c r="BQ783" s="64">
        <f>(BK783=BK2099)*AY783</f>
        <v>0</v>
      </c>
      <c r="BR783" s="85">
        <f t="shared" si="185"/>
        <v>0</v>
      </c>
      <c r="BS783" s="85">
        <f t="shared" si="186"/>
        <v>0</v>
      </c>
      <c r="BT783" s="59">
        <f>(J19-BI783)*J10</f>
        <v>-161800.00594</v>
      </c>
      <c r="BU783" s="59">
        <f>(J21-BJ783)*J12</f>
        <v>521144.94390000001</v>
      </c>
      <c r="BV783" s="66"/>
      <c r="BW783" s="66"/>
      <c r="BX783" s="67"/>
      <c r="BY783" s="67"/>
      <c r="BZ783" s="67"/>
      <c r="CE783" s="92"/>
      <c r="CF783" s="76"/>
      <c r="CH783" s="67"/>
      <c r="CI783" s="67"/>
      <c r="CJ783" s="67"/>
      <c r="CK783" s="67"/>
      <c r="CL783" s="1"/>
      <c r="CM783" s="1"/>
      <c r="CT783" s="3"/>
      <c r="CU783" s="3"/>
      <c r="CV783" s="3"/>
      <c r="CW783" s="3"/>
      <c r="CX783" s="3"/>
      <c r="CY783" s="3"/>
      <c r="CZ783" s="3"/>
      <c r="DA783" s="3"/>
      <c r="DB783" s="3"/>
      <c r="DC783" s="3"/>
      <c r="DD783" s="3"/>
      <c r="DE783" s="3"/>
      <c r="DF783" s="3"/>
      <c r="DG783" s="3"/>
      <c r="DH783" s="3"/>
      <c r="DI783" s="3"/>
      <c r="DJ783" s="3"/>
      <c r="DK783" s="3"/>
      <c r="DL783" s="3"/>
      <c r="DM783" s="3"/>
      <c r="DN783" s="3"/>
      <c r="DO783" s="3"/>
      <c r="DP783" s="3"/>
      <c r="DQ783" s="3"/>
      <c r="DR783" s="3"/>
      <c r="DS783" s="3"/>
    </row>
    <row r="784" spans="2:123" ht="21" customHeight="1" x14ac:dyDescent="0.25">
      <c r="B784" s="21">
        <f t="shared" si="187"/>
        <v>36661</v>
      </c>
      <c r="C784" s="22">
        <f t="shared" si="188"/>
        <v>1.9670932358318098</v>
      </c>
      <c r="D784" s="23">
        <f t="shared" si="189"/>
        <v>538</v>
      </c>
      <c r="E784" s="23">
        <f t="shared" si="190"/>
        <v>273.5</v>
      </c>
      <c r="F784" s="127">
        <f t="shared" si="191"/>
        <v>26900</v>
      </c>
      <c r="G784" s="127">
        <f t="shared" si="192"/>
        <v>41025</v>
      </c>
      <c r="H784" s="6"/>
      <c r="I784" s="3"/>
      <c r="J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T784" s="89"/>
      <c r="AU784" s="89"/>
      <c r="AX784" s="125">
        <v>36661</v>
      </c>
      <c r="AY784" s="59">
        <f t="shared" si="197"/>
        <v>1.9670932358318098</v>
      </c>
      <c r="AZ784" s="59">
        <f>BI784*K36</f>
        <v>26900</v>
      </c>
      <c r="BA784" s="59"/>
      <c r="BB784" s="59"/>
      <c r="BC784" s="59">
        <f>K41*BJ784</f>
        <v>41025</v>
      </c>
      <c r="BD784" s="59"/>
      <c r="BE784" s="59"/>
      <c r="BF784" s="59">
        <f t="shared" si="193"/>
        <v>14125</v>
      </c>
      <c r="BG784" s="60">
        <f>(AY784=AY2099)*AX784</f>
        <v>0</v>
      </c>
      <c r="BH784" s="60">
        <f>(AY784=AY2101)*AX784</f>
        <v>0</v>
      </c>
      <c r="BI784" s="89">
        <v>538</v>
      </c>
      <c r="BJ784" s="89">
        <v>273.5</v>
      </c>
      <c r="BK784" s="59">
        <f t="shared" si="194"/>
        <v>360874.93795999995</v>
      </c>
      <c r="BL784" s="60">
        <f>(BK784=BK2101)*AX784</f>
        <v>0</v>
      </c>
      <c r="BM784" s="85">
        <f>(BK784=BK2101)*AY784</f>
        <v>0</v>
      </c>
      <c r="BN784" s="85">
        <f t="shared" si="195"/>
        <v>0</v>
      </c>
      <c r="BO784" s="85">
        <f t="shared" si="196"/>
        <v>0</v>
      </c>
      <c r="BP784" s="60">
        <f>(BK784=BK2099)*AX784</f>
        <v>0</v>
      </c>
      <c r="BQ784" s="64">
        <f>(BK784=BK2099)*AY784</f>
        <v>0</v>
      </c>
      <c r="BR784" s="85">
        <f t="shared" si="185"/>
        <v>0</v>
      </c>
      <c r="BS784" s="85">
        <f t="shared" si="186"/>
        <v>0</v>
      </c>
      <c r="BT784" s="59">
        <f>(J19-BI784)*J10</f>
        <v>-160600.00594</v>
      </c>
      <c r="BU784" s="59">
        <f>(J21-BJ784)*J12</f>
        <v>521474.94389999995</v>
      </c>
      <c r="BV784" s="66"/>
      <c r="BW784" s="66"/>
      <c r="BX784" s="67"/>
      <c r="BY784" s="67"/>
      <c r="BZ784" s="67"/>
      <c r="CE784" s="92"/>
      <c r="CF784" s="76"/>
      <c r="CH784" s="67"/>
      <c r="CI784" s="67"/>
      <c r="CJ784" s="67"/>
      <c r="CK784" s="67"/>
      <c r="CL784" s="1"/>
      <c r="CM784" s="1"/>
      <c r="CT784" s="3"/>
      <c r="CU784" s="3"/>
      <c r="CV784" s="3"/>
      <c r="CW784" s="3"/>
      <c r="CX784" s="3"/>
      <c r="CY784" s="3"/>
      <c r="CZ784" s="3"/>
      <c r="DA784" s="3"/>
      <c r="DB784" s="3"/>
      <c r="DC784" s="3"/>
      <c r="DD784" s="3"/>
      <c r="DE784" s="3"/>
      <c r="DF784" s="3"/>
      <c r="DG784" s="3"/>
      <c r="DH784" s="3"/>
      <c r="DI784" s="3"/>
      <c r="DJ784" s="3"/>
      <c r="DK784" s="3"/>
      <c r="DL784" s="3"/>
      <c r="DM784" s="3"/>
      <c r="DN784" s="3"/>
      <c r="DO784" s="3"/>
      <c r="DP784" s="3"/>
      <c r="DQ784" s="3"/>
      <c r="DR784" s="3"/>
      <c r="DS784" s="3"/>
    </row>
    <row r="785" spans="2:123" ht="21" customHeight="1" x14ac:dyDescent="0.25">
      <c r="B785" s="21">
        <f t="shared" si="187"/>
        <v>36668</v>
      </c>
      <c r="C785" s="22">
        <f t="shared" si="188"/>
        <v>2.0088462956137119</v>
      </c>
      <c r="D785" s="23">
        <f t="shared" si="189"/>
        <v>545</v>
      </c>
      <c r="E785" s="23">
        <f t="shared" si="190"/>
        <v>271.3</v>
      </c>
      <c r="F785" s="127">
        <f t="shared" si="191"/>
        <v>27250</v>
      </c>
      <c r="G785" s="127">
        <f t="shared" si="192"/>
        <v>40695</v>
      </c>
      <c r="H785" s="6"/>
      <c r="I785" s="3"/>
      <c r="J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T785" s="89"/>
      <c r="AU785" s="89"/>
      <c r="AX785" s="125">
        <v>36668</v>
      </c>
      <c r="AY785" s="59">
        <f t="shared" si="197"/>
        <v>2.0088462956137119</v>
      </c>
      <c r="AZ785" s="59">
        <f>BI785*K36</f>
        <v>27250</v>
      </c>
      <c r="BA785" s="59"/>
      <c r="BB785" s="59"/>
      <c r="BC785" s="59">
        <f>K41*BJ785</f>
        <v>40695</v>
      </c>
      <c r="BD785" s="59"/>
      <c r="BE785" s="59"/>
      <c r="BF785" s="59">
        <f t="shared" si="193"/>
        <v>13445</v>
      </c>
      <c r="BG785" s="60">
        <f>(AY785=AY2099)*AX785</f>
        <v>0</v>
      </c>
      <c r="BH785" s="60">
        <f>(AY785=AY2101)*AX785</f>
        <v>0</v>
      </c>
      <c r="BI785" s="89">
        <v>545</v>
      </c>
      <c r="BJ785" s="89">
        <v>271.3</v>
      </c>
      <c r="BK785" s="59">
        <f t="shared" si="194"/>
        <v>361554.93795999995</v>
      </c>
      <c r="BL785" s="60">
        <f>(BK785=BK2101)*AX785</f>
        <v>0</v>
      </c>
      <c r="BM785" s="85">
        <f>(BK785=BK2101)*AY785</f>
        <v>0</v>
      </c>
      <c r="BN785" s="85">
        <f t="shared" si="195"/>
        <v>0</v>
      </c>
      <c r="BO785" s="85">
        <f t="shared" si="196"/>
        <v>0</v>
      </c>
      <c r="BP785" s="60">
        <f>(BK785=BK2099)*AX785</f>
        <v>0</v>
      </c>
      <c r="BQ785" s="64">
        <f>(BK785=BK2099)*AY785</f>
        <v>0</v>
      </c>
      <c r="BR785" s="85">
        <f t="shared" si="185"/>
        <v>0</v>
      </c>
      <c r="BS785" s="85">
        <f t="shared" si="186"/>
        <v>0</v>
      </c>
      <c r="BT785" s="59">
        <f>(J19-BI785)*J10</f>
        <v>-160250.00594</v>
      </c>
      <c r="BU785" s="59">
        <f>(J21-BJ785)*J12</f>
        <v>521804.94389999995</v>
      </c>
      <c r="BV785" s="66"/>
      <c r="BW785" s="66"/>
      <c r="BX785" s="67"/>
      <c r="BY785" s="67"/>
      <c r="BZ785" s="67"/>
      <c r="CE785" s="92"/>
      <c r="CF785" s="76"/>
      <c r="CH785" s="67"/>
      <c r="CI785" s="67"/>
      <c r="CJ785" s="67"/>
      <c r="CK785" s="67"/>
      <c r="CL785" s="1"/>
      <c r="CM785" s="1"/>
      <c r="CT785" s="3"/>
      <c r="CU785" s="3"/>
      <c r="CV785" s="3"/>
      <c r="CW785" s="3"/>
      <c r="CX785" s="3"/>
      <c r="CY785" s="3"/>
      <c r="CZ785" s="3"/>
      <c r="DA785" s="3"/>
      <c r="DB785" s="3"/>
      <c r="DC785" s="3"/>
      <c r="DD785" s="3"/>
      <c r="DE785" s="3"/>
      <c r="DF785" s="3"/>
      <c r="DG785" s="3"/>
      <c r="DH785" s="3"/>
      <c r="DI785" s="3"/>
      <c r="DJ785" s="3"/>
      <c r="DK785" s="3"/>
      <c r="DL785" s="3"/>
      <c r="DM785" s="3"/>
      <c r="DN785" s="3"/>
      <c r="DO785" s="3"/>
      <c r="DP785" s="3"/>
      <c r="DQ785" s="3"/>
      <c r="DR785" s="3"/>
      <c r="DS785" s="3"/>
    </row>
    <row r="786" spans="2:123" ht="21" customHeight="1" x14ac:dyDescent="0.25">
      <c r="B786" s="21">
        <f t="shared" si="187"/>
        <v>36675</v>
      </c>
      <c r="C786" s="22">
        <f t="shared" si="188"/>
        <v>1.9794930219310738</v>
      </c>
      <c r="D786" s="23">
        <f t="shared" si="189"/>
        <v>556</v>
      </c>
      <c r="E786" s="23">
        <f t="shared" si="190"/>
        <v>280.88</v>
      </c>
      <c r="F786" s="127">
        <f t="shared" si="191"/>
        <v>27800</v>
      </c>
      <c r="G786" s="127">
        <f t="shared" si="192"/>
        <v>42132</v>
      </c>
      <c r="H786" s="6"/>
      <c r="I786" s="3"/>
      <c r="J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T786" s="89"/>
      <c r="AU786" s="89"/>
      <c r="AX786" s="125">
        <v>36675</v>
      </c>
      <c r="AY786" s="59">
        <f t="shared" si="197"/>
        <v>1.9794930219310738</v>
      </c>
      <c r="AZ786" s="59">
        <f>BI786*K36</f>
        <v>27800</v>
      </c>
      <c r="BA786" s="59"/>
      <c r="BB786" s="59"/>
      <c r="BC786" s="59">
        <f>K41*BJ786</f>
        <v>42132</v>
      </c>
      <c r="BD786" s="59"/>
      <c r="BE786" s="59"/>
      <c r="BF786" s="59">
        <f t="shared" si="193"/>
        <v>14332</v>
      </c>
      <c r="BG786" s="60">
        <f>(AY786=AY2099)*AX786</f>
        <v>0</v>
      </c>
      <c r="BH786" s="60">
        <f>(AY786=AY2101)*AX786</f>
        <v>0</v>
      </c>
      <c r="BI786" s="89">
        <v>556</v>
      </c>
      <c r="BJ786" s="89">
        <v>280.88</v>
      </c>
      <c r="BK786" s="59">
        <f t="shared" si="194"/>
        <v>360667.93795999995</v>
      </c>
      <c r="BL786" s="60">
        <f>(BK786=BK2101)*AX786</f>
        <v>0</v>
      </c>
      <c r="BM786" s="85">
        <f>(BK786=BK2101)*AY786</f>
        <v>0</v>
      </c>
      <c r="BN786" s="85">
        <f t="shared" si="195"/>
        <v>0</v>
      </c>
      <c r="BO786" s="85">
        <f t="shared" si="196"/>
        <v>0</v>
      </c>
      <c r="BP786" s="60">
        <f>(BK786=BK2099)*AX786</f>
        <v>0</v>
      </c>
      <c r="BQ786" s="64">
        <f>(BK786=BK2099)*AY786</f>
        <v>0</v>
      </c>
      <c r="BR786" s="85">
        <f t="shared" si="185"/>
        <v>0</v>
      </c>
      <c r="BS786" s="85">
        <f t="shared" si="186"/>
        <v>0</v>
      </c>
      <c r="BT786" s="59">
        <f>(J19-BI786)*J10</f>
        <v>-159700.00594</v>
      </c>
      <c r="BU786" s="59">
        <f>(J21-BJ786)*J12</f>
        <v>520367.94389999995</v>
      </c>
      <c r="BV786" s="66"/>
      <c r="BW786" s="66"/>
      <c r="BX786" s="67"/>
      <c r="BY786" s="67"/>
      <c r="BZ786" s="67"/>
      <c r="CE786" s="92"/>
      <c r="CF786" s="76"/>
      <c r="CH786" s="67"/>
      <c r="CI786" s="67"/>
      <c r="CJ786" s="67"/>
      <c r="CK786" s="67"/>
      <c r="CL786" s="1"/>
      <c r="CM786" s="1"/>
      <c r="CT786" s="3"/>
      <c r="CU786" s="3"/>
      <c r="CV786" s="3"/>
      <c r="CW786" s="3"/>
      <c r="CX786" s="3"/>
      <c r="CY786" s="3"/>
      <c r="CZ786" s="3"/>
      <c r="DA786" s="3"/>
      <c r="DB786" s="3"/>
      <c r="DC786" s="3"/>
      <c r="DD786" s="3"/>
      <c r="DE786" s="3"/>
      <c r="DF786" s="3"/>
      <c r="DG786" s="3"/>
      <c r="DH786" s="3"/>
      <c r="DI786" s="3"/>
      <c r="DJ786" s="3"/>
      <c r="DK786" s="3"/>
      <c r="DL786" s="3"/>
      <c r="DM786" s="3"/>
      <c r="DN786" s="3"/>
      <c r="DO786" s="3"/>
      <c r="DP786" s="3"/>
      <c r="DQ786" s="3"/>
      <c r="DR786" s="3"/>
      <c r="DS786" s="3"/>
    </row>
    <row r="787" spans="2:123" ht="21" customHeight="1" x14ac:dyDescent="0.25">
      <c r="B787" s="21">
        <f t="shared" si="187"/>
        <v>36682</v>
      </c>
      <c r="C787" s="22">
        <f t="shared" si="188"/>
        <v>1.9304746779601198</v>
      </c>
      <c r="D787" s="23">
        <f t="shared" si="189"/>
        <v>547</v>
      </c>
      <c r="E787" s="23">
        <f t="shared" si="190"/>
        <v>283.35000000000002</v>
      </c>
      <c r="F787" s="127">
        <f t="shared" si="191"/>
        <v>27350</v>
      </c>
      <c r="G787" s="127">
        <f t="shared" si="192"/>
        <v>42502.5</v>
      </c>
      <c r="H787" s="6"/>
      <c r="I787" s="3"/>
      <c r="J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T787" s="89"/>
      <c r="AU787" s="89"/>
      <c r="AX787" s="125">
        <v>36682</v>
      </c>
      <c r="AY787" s="59">
        <f t="shared" si="197"/>
        <v>1.9304746779601198</v>
      </c>
      <c r="AZ787" s="59">
        <f>BI787*K36</f>
        <v>27350</v>
      </c>
      <c r="BA787" s="59"/>
      <c r="BB787" s="59"/>
      <c r="BC787" s="59">
        <f>K41*BJ787</f>
        <v>42502.5</v>
      </c>
      <c r="BD787" s="59"/>
      <c r="BE787" s="59"/>
      <c r="BF787" s="59">
        <f t="shared" si="193"/>
        <v>15152.5</v>
      </c>
      <c r="BG787" s="60">
        <f>(AY787=AY2099)*AX787</f>
        <v>0</v>
      </c>
      <c r="BH787" s="60">
        <f>(AY787=AY2101)*AX787</f>
        <v>0</v>
      </c>
      <c r="BI787" s="89">
        <v>547</v>
      </c>
      <c r="BJ787" s="89">
        <v>283.35000000000002</v>
      </c>
      <c r="BK787" s="59">
        <f t="shared" si="194"/>
        <v>359847.43796000001</v>
      </c>
      <c r="BL787" s="60">
        <f>(BK787=BK2101)*AX787</f>
        <v>0</v>
      </c>
      <c r="BM787" s="85">
        <f>(BK787=BK2101)*AY787</f>
        <v>0</v>
      </c>
      <c r="BN787" s="85">
        <f t="shared" si="195"/>
        <v>0</v>
      </c>
      <c r="BO787" s="85">
        <f t="shared" si="196"/>
        <v>0</v>
      </c>
      <c r="BP787" s="60">
        <f>(BK787=BK2099)*AX787</f>
        <v>0</v>
      </c>
      <c r="BQ787" s="64">
        <f>(BK787=BK2099)*AY787</f>
        <v>0</v>
      </c>
      <c r="BR787" s="85">
        <v>0</v>
      </c>
      <c r="BS787" s="85">
        <v>0</v>
      </c>
      <c r="BT787" s="59">
        <f>(J19-BI787)*J10</f>
        <v>-160150.00594</v>
      </c>
      <c r="BU787" s="59">
        <f>(J21-BJ787)*J12</f>
        <v>519997.44390000001</v>
      </c>
      <c r="BV787" s="66"/>
      <c r="BW787" s="66"/>
      <c r="BX787" s="67"/>
      <c r="BY787" s="67"/>
      <c r="BZ787" s="67"/>
      <c r="CE787" s="92"/>
      <c r="CF787" s="76"/>
      <c r="CH787" s="67"/>
      <c r="CI787" s="67"/>
      <c r="CJ787" s="67"/>
      <c r="CK787" s="67"/>
      <c r="CL787" s="1"/>
      <c r="CM787" s="1"/>
      <c r="CT787" s="3"/>
      <c r="CU787" s="3"/>
      <c r="CV787" s="3"/>
      <c r="CW787" s="3"/>
      <c r="CX787" s="3"/>
      <c r="CY787" s="3"/>
      <c r="CZ787" s="3"/>
      <c r="DA787" s="3"/>
      <c r="DB787" s="3"/>
      <c r="DC787" s="3"/>
      <c r="DD787" s="3"/>
      <c r="DE787" s="3"/>
      <c r="DF787" s="3"/>
      <c r="DG787" s="3"/>
      <c r="DH787" s="3"/>
      <c r="DI787" s="3"/>
      <c r="DJ787" s="3"/>
      <c r="DK787" s="3"/>
      <c r="DL787" s="3"/>
      <c r="DM787" s="3"/>
      <c r="DN787" s="3"/>
      <c r="DO787" s="3"/>
      <c r="DP787" s="3"/>
      <c r="DQ787" s="3"/>
      <c r="DR787" s="3"/>
      <c r="DS787" s="3"/>
    </row>
    <row r="788" spans="2:123" ht="21" customHeight="1" x14ac:dyDescent="0.25">
      <c r="B788" s="21">
        <f t="shared" si="187"/>
        <v>36689</v>
      </c>
      <c r="C788" s="22">
        <f t="shared" si="188"/>
        <v>1.8770562770562771</v>
      </c>
      <c r="D788" s="23">
        <f t="shared" si="189"/>
        <v>542</v>
      </c>
      <c r="E788" s="23">
        <f t="shared" si="190"/>
        <v>288.75</v>
      </c>
      <c r="F788" s="127">
        <f t="shared" si="191"/>
        <v>27100</v>
      </c>
      <c r="G788" s="127">
        <f t="shared" si="192"/>
        <v>43312.5</v>
      </c>
      <c r="H788" s="6"/>
      <c r="I788" s="3"/>
      <c r="J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T788" s="89"/>
      <c r="AU788" s="89"/>
      <c r="AX788" s="125">
        <v>36689</v>
      </c>
      <c r="AY788" s="59">
        <f t="shared" si="197"/>
        <v>1.8770562770562771</v>
      </c>
      <c r="AZ788" s="59">
        <f>BI788*K36</f>
        <v>27100</v>
      </c>
      <c r="BA788" s="59"/>
      <c r="BB788" s="59"/>
      <c r="BC788" s="59">
        <f>K41*BJ788</f>
        <v>43312.5</v>
      </c>
      <c r="BD788" s="59"/>
      <c r="BE788" s="59"/>
      <c r="BF788" s="59">
        <f t="shared" si="193"/>
        <v>16212.5</v>
      </c>
      <c r="BG788" s="60">
        <f>(AY788=AY2099)*AX788</f>
        <v>0</v>
      </c>
      <c r="BH788" s="60">
        <f>(AY788=AY2101)*AX788</f>
        <v>0</v>
      </c>
      <c r="BI788" s="89">
        <v>542</v>
      </c>
      <c r="BJ788" s="89">
        <v>288.75</v>
      </c>
      <c r="BK788" s="59">
        <f t="shared" si="194"/>
        <v>358787.43795999995</v>
      </c>
      <c r="BL788" s="60">
        <f>(BK788=BK2101)*AX788</f>
        <v>0</v>
      </c>
      <c r="BM788" s="85">
        <f>(BK788=BK2101)*AY788</f>
        <v>0</v>
      </c>
      <c r="BN788" s="85">
        <f t="shared" si="195"/>
        <v>0</v>
      </c>
      <c r="BO788" s="85">
        <f t="shared" si="196"/>
        <v>0</v>
      </c>
      <c r="BP788" s="60">
        <f>(BK788=BK2099)*AX788</f>
        <v>0</v>
      </c>
      <c r="BQ788" s="64">
        <f>(BK788=BK2099)*AY788</f>
        <v>0</v>
      </c>
      <c r="BR788" s="85">
        <f t="shared" ref="BR788:BR819" si="198">(BQ788&gt;0)*BI788</f>
        <v>0</v>
      </c>
      <c r="BS788" s="85">
        <f t="shared" ref="BS788:BS819" si="199">(BQ788&gt;0)*BJ788</f>
        <v>0</v>
      </c>
      <c r="BT788" s="59">
        <f>(J19-BI788)*J10</f>
        <v>-160400.00594</v>
      </c>
      <c r="BU788" s="59">
        <f>(J21-BJ788)*J12</f>
        <v>519187.44389999995</v>
      </c>
      <c r="BV788" s="66"/>
      <c r="BW788" s="66"/>
      <c r="BX788" s="67"/>
      <c r="BY788" s="67"/>
      <c r="BZ788" s="67"/>
      <c r="CE788" s="92"/>
      <c r="CF788" s="76"/>
      <c r="CH788" s="67"/>
      <c r="CI788" s="67"/>
      <c r="CJ788" s="67"/>
      <c r="CK788" s="67"/>
      <c r="CL788" s="1"/>
      <c r="CM788" s="1"/>
      <c r="CT788" s="3"/>
      <c r="CU788" s="3"/>
      <c r="CV788" s="3"/>
      <c r="CW788" s="3"/>
      <c r="CX788" s="3"/>
      <c r="CY788" s="3"/>
      <c r="CZ788" s="3"/>
      <c r="DA788" s="3"/>
      <c r="DB788" s="3"/>
      <c r="DC788" s="3"/>
      <c r="DD788" s="3"/>
      <c r="DE788" s="3"/>
      <c r="DF788" s="3"/>
      <c r="DG788" s="3"/>
      <c r="DH788" s="3"/>
      <c r="DI788" s="3"/>
      <c r="DJ788" s="3"/>
      <c r="DK788" s="3"/>
      <c r="DL788" s="3"/>
      <c r="DM788" s="3"/>
      <c r="DN788" s="3"/>
      <c r="DO788" s="3"/>
      <c r="DP788" s="3"/>
      <c r="DQ788" s="3"/>
      <c r="DR788" s="3"/>
      <c r="DS788" s="3"/>
    </row>
    <row r="789" spans="2:123" ht="21" customHeight="1" x14ac:dyDescent="0.25">
      <c r="B789" s="21">
        <f t="shared" si="187"/>
        <v>36696</v>
      </c>
      <c r="C789" s="22">
        <f t="shared" si="188"/>
        <v>1.9808984789529538</v>
      </c>
      <c r="D789" s="23">
        <f t="shared" si="189"/>
        <v>560</v>
      </c>
      <c r="E789" s="23">
        <f t="shared" si="190"/>
        <v>282.7</v>
      </c>
      <c r="F789" s="127">
        <f t="shared" si="191"/>
        <v>28000</v>
      </c>
      <c r="G789" s="127">
        <f t="shared" si="192"/>
        <v>42405</v>
      </c>
      <c r="H789" s="6"/>
      <c r="I789" s="3"/>
      <c r="J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T789" s="89"/>
      <c r="AU789" s="89"/>
      <c r="AX789" s="125">
        <v>36696</v>
      </c>
      <c r="AY789" s="59">
        <f t="shared" si="197"/>
        <v>1.9808984789529538</v>
      </c>
      <c r="AZ789" s="59">
        <f>BI789*K36</f>
        <v>28000</v>
      </c>
      <c r="BA789" s="59"/>
      <c r="BB789" s="59"/>
      <c r="BC789" s="59">
        <f>K41*BJ789</f>
        <v>42405</v>
      </c>
      <c r="BD789" s="59"/>
      <c r="BE789" s="59"/>
      <c r="BF789" s="59">
        <f t="shared" si="193"/>
        <v>14405</v>
      </c>
      <c r="BG789" s="60">
        <f>(AY789=AY2099)*AX789</f>
        <v>0</v>
      </c>
      <c r="BH789" s="60">
        <f>(AY789=AY2101)*AX789</f>
        <v>0</v>
      </c>
      <c r="BI789" s="89">
        <v>560</v>
      </c>
      <c r="BJ789" s="89">
        <v>282.7</v>
      </c>
      <c r="BK789" s="59">
        <f t="shared" si="194"/>
        <v>360594.93796000001</v>
      </c>
      <c r="BL789" s="60">
        <f>(BK789=BK2101)*AX789</f>
        <v>0</v>
      </c>
      <c r="BM789" s="85">
        <f>(BK789=BK2101)*AY789</f>
        <v>0</v>
      </c>
      <c r="BN789" s="85">
        <f t="shared" si="195"/>
        <v>0</v>
      </c>
      <c r="BO789" s="85">
        <f t="shared" si="196"/>
        <v>0</v>
      </c>
      <c r="BP789" s="60">
        <f>(BK789=BK2099)*AX789</f>
        <v>0</v>
      </c>
      <c r="BQ789" s="64">
        <f>(BK789=BK2099)*AY789</f>
        <v>0</v>
      </c>
      <c r="BR789" s="85">
        <f t="shared" si="198"/>
        <v>0</v>
      </c>
      <c r="BS789" s="85">
        <f t="shared" si="199"/>
        <v>0</v>
      </c>
      <c r="BT789" s="59">
        <f>(J19-BI789)*J10</f>
        <v>-159500.00594</v>
      </c>
      <c r="BU789" s="59">
        <f>(J21-BJ789)*J12</f>
        <v>520094.94390000001</v>
      </c>
      <c r="BV789" s="66"/>
      <c r="BW789" s="66"/>
      <c r="BX789" s="67"/>
      <c r="BY789" s="67"/>
      <c r="BZ789" s="67"/>
      <c r="CE789" s="92"/>
      <c r="CF789" s="76"/>
      <c r="CH789" s="67"/>
      <c r="CI789" s="67"/>
      <c r="CJ789" s="67"/>
      <c r="CK789" s="67"/>
      <c r="CL789" s="1"/>
      <c r="CM789" s="1"/>
      <c r="CT789" s="3"/>
      <c r="CU789" s="3"/>
      <c r="CV789" s="3"/>
      <c r="CW789" s="3"/>
      <c r="CX789" s="3"/>
      <c r="CY789" s="3"/>
      <c r="CZ789" s="3"/>
      <c r="DA789" s="3"/>
      <c r="DB789" s="3"/>
      <c r="DC789" s="3"/>
      <c r="DD789" s="3"/>
      <c r="DE789" s="3"/>
      <c r="DF789" s="3"/>
      <c r="DG789" s="3"/>
      <c r="DH789" s="3"/>
      <c r="DI789" s="3"/>
      <c r="DJ789" s="3"/>
      <c r="DK789" s="3"/>
      <c r="DL789" s="3"/>
      <c r="DM789" s="3"/>
      <c r="DN789" s="3"/>
      <c r="DO789" s="3"/>
      <c r="DP789" s="3"/>
      <c r="DQ789" s="3"/>
      <c r="DR789" s="3"/>
      <c r="DS789" s="3"/>
    </row>
    <row r="790" spans="2:123" ht="21" customHeight="1" x14ac:dyDescent="0.25">
      <c r="B790" s="21">
        <f t="shared" si="187"/>
        <v>36703</v>
      </c>
      <c r="C790" s="22">
        <f t="shared" si="188"/>
        <v>1.926795580110497</v>
      </c>
      <c r="D790" s="23">
        <f t="shared" si="189"/>
        <v>558</v>
      </c>
      <c r="E790" s="23">
        <f t="shared" si="190"/>
        <v>289.60000000000002</v>
      </c>
      <c r="F790" s="127">
        <f t="shared" si="191"/>
        <v>27900</v>
      </c>
      <c r="G790" s="127">
        <f t="shared" si="192"/>
        <v>43440</v>
      </c>
      <c r="H790" s="6"/>
      <c r="I790" s="3"/>
      <c r="J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T790" s="89"/>
      <c r="AU790" s="89"/>
      <c r="AX790" s="125">
        <v>36703</v>
      </c>
      <c r="AY790" s="59">
        <f t="shared" si="197"/>
        <v>1.926795580110497</v>
      </c>
      <c r="AZ790" s="59">
        <f>BI790*K36</f>
        <v>27900</v>
      </c>
      <c r="BA790" s="59"/>
      <c r="BB790" s="59"/>
      <c r="BC790" s="59">
        <f>K41*BJ790</f>
        <v>43440</v>
      </c>
      <c r="BD790" s="59"/>
      <c r="BE790" s="59"/>
      <c r="BF790" s="59">
        <f t="shared" si="193"/>
        <v>15540</v>
      </c>
      <c r="BG790" s="60">
        <f>(AY790=AY2099)*AX790</f>
        <v>0</v>
      </c>
      <c r="BH790" s="60">
        <f>(AY790=AY2101)*AX790</f>
        <v>0</v>
      </c>
      <c r="BI790" s="89">
        <v>558</v>
      </c>
      <c r="BJ790" s="89">
        <v>289.60000000000002</v>
      </c>
      <c r="BK790" s="59">
        <f t="shared" si="194"/>
        <v>359459.93796000001</v>
      </c>
      <c r="BL790" s="60">
        <f>(BK790=BK2101)*AX790</f>
        <v>0</v>
      </c>
      <c r="BM790" s="85">
        <f>(BK790=BK2101)*AY790</f>
        <v>0</v>
      </c>
      <c r="BN790" s="85">
        <f t="shared" si="195"/>
        <v>0</v>
      </c>
      <c r="BO790" s="85">
        <f t="shared" si="196"/>
        <v>0</v>
      </c>
      <c r="BP790" s="60">
        <f>(BK790=BK2099)*AX790</f>
        <v>0</v>
      </c>
      <c r="BQ790" s="64">
        <f>(BK790=BK2099)*AY790</f>
        <v>0</v>
      </c>
      <c r="BR790" s="85">
        <f t="shared" si="198"/>
        <v>0</v>
      </c>
      <c r="BS790" s="85">
        <f t="shared" si="199"/>
        <v>0</v>
      </c>
      <c r="BT790" s="59">
        <f>(J19-BI790)*J10</f>
        <v>-159600.00594</v>
      </c>
      <c r="BU790" s="59">
        <f>(J21-BJ790)*J12</f>
        <v>519059.94390000001</v>
      </c>
      <c r="BV790" s="66"/>
      <c r="BW790" s="66"/>
      <c r="BX790" s="67"/>
      <c r="BY790" s="67"/>
      <c r="BZ790" s="67"/>
      <c r="CE790" s="92"/>
      <c r="CF790" s="76"/>
      <c r="CH790" s="67"/>
      <c r="CI790" s="67"/>
      <c r="CJ790" s="67"/>
      <c r="CK790" s="67"/>
      <c r="CL790" s="1"/>
      <c r="CM790" s="1"/>
      <c r="CT790" s="3"/>
      <c r="CU790" s="3"/>
      <c r="CV790" s="3"/>
      <c r="CW790" s="3"/>
      <c r="CX790" s="3"/>
      <c r="CY790" s="3"/>
      <c r="CZ790" s="3"/>
      <c r="DA790" s="3"/>
      <c r="DB790" s="3"/>
      <c r="DC790" s="3"/>
      <c r="DD790" s="3"/>
      <c r="DE790" s="3"/>
      <c r="DF790" s="3"/>
      <c r="DG790" s="3"/>
      <c r="DH790" s="3"/>
      <c r="DI790" s="3"/>
      <c r="DJ790" s="3"/>
      <c r="DK790" s="3"/>
      <c r="DL790" s="3"/>
      <c r="DM790" s="3"/>
      <c r="DN790" s="3"/>
      <c r="DO790" s="3"/>
      <c r="DP790" s="3"/>
      <c r="DQ790" s="3"/>
      <c r="DR790" s="3"/>
      <c r="DS790" s="3"/>
    </row>
    <row r="791" spans="2:123" ht="21" customHeight="1" x14ac:dyDescent="0.25">
      <c r="B791" s="21">
        <f t="shared" si="187"/>
        <v>36710</v>
      </c>
      <c r="C791" s="22">
        <f t="shared" si="188"/>
        <v>1.9177114603567016</v>
      </c>
      <c r="D791" s="23">
        <f t="shared" si="189"/>
        <v>543</v>
      </c>
      <c r="E791" s="23">
        <f t="shared" si="190"/>
        <v>283.14999999999998</v>
      </c>
      <c r="F791" s="127">
        <f t="shared" si="191"/>
        <v>27150</v>
      </c>
      <c r="G791" s="127">
        <f t="shared" si="192"/>
        <v>42472.5</v>
      </c>
      <c r="H791" s="6"/>
      <c r="I791" s="3"/>
      <c r="J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T791" s="89"/>
      <c r="AU791" s="89"/>
      <c r="AX791" s="125">
        <v>36710</v>
      </c>
      <c r="AY791" s="59">
        <f t="shared" si="197"/>
        <v>1.9177114603567016</v>
      </c>
      <c r="AZ791" s="59">
        <f>BI791*K36</f>
        <v>27150</v>
      </c>
      <c r="BA791" s="59"/>
      <c r="BB791" s="59"/>
      <c r="BC791" s="59">
        <f>K41*BJ791</f>
        <v>42472.5</v>
      </c>
      <c r="BD791" s="59"/>
      <c r="BE791" s="59"/>
      <c r="BF791" s="59">
        <f t="shared" si="193"/>
        <v>15322.5</v>
      </c>
      <c r="BG791" s="60">
        <f>(AY791=AY2099)*AX791</f>
        <v>0</v>
      </c>
      <c r="BH791" s="60">
        <f>(AY791=AY2101)*AX791</f>
        <v>0</v>
      </c>
      <c r="BI791" s="89">
        <v>543</v>
      </c>
      <c r="BJ791" s="89">
        <v>283.14999999999998</v>
      </c>
      <c r="BK791" s="59">
        <f t="shared" si="194"/>
        <v>359677.43795999995</v>
      </c>
      <c r="BL791" s="60">
        <f>(BK791=BK2101)*AX791</f>
        <v>0</v>
      </c>
      <c r="BM791" s="85">
        <f>(BK791=BK2101)*AY791</f>
        <v>0</v>
      </c>
      <c r="BN791" s="85">
        <f t="shared" si="195"/>
        <v>0</v>
      </c>
      <c r="BO791" s="85">
        <f t="shared" si="196"/>
        <v>0</v>
      </c>
      <c r="BP791" s="60">
        <f>(BK791=BK2099)*AX791</f>
        <v>0</v>
      </c>
      <c r="BQ791" s="64">
        <f>(BK791=BK2099)*AY791</f>
        <v>0</v>
      </c>
      <c r="BR791" s="85">
        <f t="shared" si="198"/>
        <v>0</v>
      </c>
      <c r="BS791" s="85">
        <f t="shared" si="199"/>
        <v>0</v>
      </c>
      <c r="BT791" s="59">
        <f>(J19-BI791)*J10</f>
        <v>-160350.00594</v>
      </c>
      <c r="BU791" s="59">
        <f>(J21-BJ791)*J12</f>
        <v>520027.44389999995</v>
      </c>
      <c r="BV791" s="66"/>
      <c r="BW791" s="66"/>
      <c r="BX791" s="67"/>
      <c r="BY791" s="67"/>
      <c r="BZ791" s="67"/>
      <c r="CE791" s="92"/>
      <c r="CF791" s="76"/>
      <c r="CH791" s="67"/>
      <c r="CI791" s="67"/>
      <c r="CJ791" s="67"/>
      <c r="CK791" s="67"/>
      <c r="CL791" s="1"/>
      <c r="CM791" s="1"/>
      <c r="CT791" s="3"/>
      <c r="CU791" s="3"/>
      <c r="CV791" s="3"/>
      <c r="CW791" s="3"/>
      <c r="CX791" s="3"/>
      <c r="CY791" s="3"/>
      <c r="CZ791" s="3"/>
      <c r="DA791" s="3"/>
      <c r="DB791" s="3"/>
      <c r="DC791" s="3"/>
      <c r="DD791" s="3"/>
      <c r="DE791" s="3"/>
      <c r="DF791" s="3"/>
      <c r="DG791" s="3"/>
      <c r="DH791" s="3"/>
      <c r="DI791" s="3"/>
      <c r="DJ791" s="3"/>
      <c r="DK791" s="3"/>
      <c r="DL791" s="3"/>
      <c r="DM791" s="3"/>
      <c r="DN791" s="3"/>
      <c r="DO791" s="3"/>
      <c r="DP791" s="3"/>
      <c r="DQ791" s="3"/>
      <c r="DR791" s="3"/>
      <c r="DS791" s="3"/>
    </row>
    <row r="792" spans="2:123" ht="21" customHeight="1" x14ac:dyDescent="0.25">
      <c r="B792" s="21">
        <f t="shared" si="187"/>
        <v>36717</v>
      </c>
      <c r="C792" s="22">
        <f t="shared" si="188"/>
        <v>1.9939469467687376</v>
      </c>
      <c r="D792" s="23">
        <f t="shared" si="189"/>
        <v>560</v>
      </c>
      <c r="E792" s="23">
        <f t="shared" si="190"/>
        <v>280.85000000000002</v>
      </c>
      <c r="F792" s="127">
        <f t="shared" si="191"/>
        <v>28000</v>
      </c>
      <c r="G792" s="127">
        <f t="shared" si="192"/>
        <v>42127.5</v>
      </c>
      <c r="H792" s="6"/>
      <c r="I792" s="3"/>
      <c r="J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T792" s="89"/>
      <c r="AU792" s="89"/>
      <c r="AX792" s="125">
        <v>36717</v>
      </c>
      <c r="AY792" s="59">
        <f t="shared" si="197"/>
        <v>1.9939469467687376</v>
      </c>
      <c r="AZ792" s="59">
        <f>BI792*K36</f>
        <v>28000</v>
      </c>
      <c r="BA792" s="59"/>
      <c r="BB792" s="59"/>
      <c r="BC792" s="59">
        <f>K41*BJ792</f>
        <v>42127.5</v>
      </c>
      <c r="BD792" s="59"/>
      <c r="BE792" s="59"/>
      <c r="BF792" s="59">
        <f t="shared" si="193"/>
        <v>14127.5</v>
      </c>
      <c r="BG792" s="60">
        <f>(AY792=AY2099)*AX792</f>
        <v>0</v>
      </c>
      <c r="BH792" s="60">
        <f>(AY792=AY2101)*AX792</f>
        <v>0</v>
      </c>
      <c r="BI792" s="89">
        <v>560</v>
      </c>
      <c r="BJ792" s="89">
        <v>280.85000000000002</v>
      </c>
      <c r="BK792" s="59">
        <f t="shared" si="194"/>
        <v>360872.43796000001</v>
      </c>
      <c r="BL792" s="60">
        <f>(BK792=BK2101)*AX792</f>
        <v>0</v>
      </c>
      <c r="BM792" s="85">
        <f>(BK792=BK2101)*AY792</f>
        <v>0</v>
      </c>
      <c r="BN792" s="85">
        <f t="shared" si="195"/>
        <v>0</v>
      </c>
      <c r="BO792" s="85">
        <f t="shared" si="196"/>
        <v>0</v>
      </c>
      <c r="BP792" s="60">
        <f>(BK792=BK2099)*AX792</f>
        <v>0</v>
      </c>
      <c r="BQ792" s="64">
        <f>(BK792=BK2099)*AY792</f>
        <v>0</v>
      </c>
      <c r="BR792" s="85">
        <f t="shared" si="198"/>
        <v>0</v>
      </c>
      <c r="BS792" s="85">
        <f t="shared" si="199"/>
        <v>0</v>
      </c>
      <c r="BT792" s="59">
        <f>(J19-BI792)*J10</f>
        <v>-159500.00594</v>
      </c>
      <c r="BU792" s="59">
        <f>(J21-BJ792)*J12</f>
        <v>520372.44390000001</v>
      </c>
      <c r="BV792" s="66"/>
      <c r="BW792" s="66"/>
      <c r="BX792" s="67"/>
      <c r="BY792" s="67"/>
      <c r="BZ792" s="67"/>
      <c r="CE792" s="92"/>
      <c r="CF792" s="76"/>
      <c r="CH792" s="67"/>
      <c r="CI792" s="67"/>
      <c r="CJ792" s="67"/>
      <c r="CK792" s="67"/>
      <c r="CL792" s="1"/>
      <c r="CM792" s="1"/>
      <c r="CT792" s="3"/>
      <c r="CU792" s="3"/>
      <c r="CV792" s="3"/>
      <c r="CW792" s="3"/>
      <c r="CX792" s="3"/>
      <c r="CY792" s="3"/>
      <c r="CZ792" s="3"/>
      <c r="DA792" s="3"/>
      <c r="DB792" s="3"/>
      <c r="DC792" s="3"/>
      <c r="DD792" s="3"/>
      <c r="DE792" s="3"/>
      <c r="DF792" s="3"/>
      <c r="DG792" s="3"/>
      <c r="DH792" s="3"/>
      <c r="DI792" s="3"/>
      <c r="DJ792" s="3"/>
      <c r="DK792" s="3"/>
      <c r="DL792" s="3"/>
      <c r="DM792" s="3"/>
      <c r="DN792" s="3"/>
      <c r="DO792" s="3"/>
      <c r="DP792" s="3"/>
      <c r="DQ792" s="3"/>
      <c r="DR792" s="3"/>
      <c r="DS792" s="3"/>
    </row>
    <row r="793" spans="2:123" ht="21" customHeight="1" x14ac:dyDescent="0.25">
      <c r="B793" s="21">
        <f t="shared" si="187"/>
        <v>36724</v>
      </c>
      <c r="C793" s="22">
        <f t="shared" si="188"/>
        <v>2.0832588886903696</v>
      </c>
      <c r="D793" s="23">
        <f t="shared" si="189"/>
        <v>583</v>
      </c>
      <c r="E793" s="23">
        <f t="shared" si="190"/>
        <v>279.85000000000002</v>
      </c>
      <c r="F793" s="127">
        <f t="shared" si="191"/>
        <v>29150</v>
      </c>
      <c r="G793" s="127">
        <f t="shared" si="192"/>
        <v>41977.5</v>
      </c>
      <c r="H793" s="6"/>
      <c r="I793" s="3"/>
      <c r="J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T793" s="89"/>
      <c r="AU793" s="89"/>
      <c r="AX793" s="125">
        <v>36724</v>
      </c>
      <c r="AY793" s="59">
        <f t="shared" si="197"/>
        <v>2.0832588886903696</v>
      </c>
      <c r="AZ793" s="59">
        <f>BI793*K36</f>
        <v>29150</v>
      </c>
      <c r="BA793" s="59"/>
      <c r="BB793" s="59"/>
      <c r="BC793" s="59">
        <f>K41*BJ793</f>
        <v>41977.5</v>
      </c>
      <c r="BD793" s="59"/>
      <c r="BE793" s="59"/>
      <c r="BF793" s="59">
        <f t="shared" si="193"/>
        <v>12827.5</v>
      </c>
      <c r="BG793" s="60">
        <f>(AY793=AY2099)*AX793</f>
        <v>0</v>
      </c>
      <c r="BH793" s="60">
        <f>(AY793=AY2101)*AX793</f>
        <v>0</v>
      </c>
      <c r="BI793" s="89">
        <v>583</v>
      </c>
      <c r="BJ793" s="89">
        <v>279.85000000000002</v>
      </c>
      <c r="BK793" s="59">
        <f t="shared" si="194"/>
        <v>362172.43796000001</v>
      </c>
      <c r="BL793" s="60">
        <f>(BK793=BK2101)*AX793</f>
        <v>0</v>
      </c>
      <c r="BM793" s="85">
        <f>(BK793=BK2101)*AY793</f>
        <v>0</v>
      </c>
      <c r="BN793" s="85">
        <f t="shared" si="195"/>
        <v>0</v>
      </c>
      <c r="BO793" s="85">
        <f t="shared" si="196"/>
        <v>0</v>
      </c>
      <c r="BP793" s="60">
        <f>(BK793=BK2099)*AX793</f>
        <v>0</v>
      </c>
      <c r="BQ793" s="64">
        <f>(BK793=BK2099)*AY793</f>
        <v>0</v>
      </c>
      <c r="BR793" s="85">
        <f t="shared" si="198"/>
        <v>0</v>
      </c>
      <c r="BS793" s="85">
        <f t="shared" si="199"/>
        <v>0</v>
      </c>
      <c r="BT793" s="59">
        <f>(J19-BI793)*J10</f>
        <v>-158350.00594</v>
      </c>
      <c r="BU793" s="59">
        <f>(J21-BJ793)*J12</f>
        <v>520522.44390000001</v>
      </c>
      <c r="BV793" s="66"/>
      <c r="BW793" s="66"/>
      <c r="BX793" s="67"/>
      <c r="BY793" s="67"/>
      <c r="BZ793" s="67"/>
      <c r="CE793" s="92"/>
      <c r="CF793" s="76"/>
      <c r="CH793" s="67"/>
      <c r="CI793" s="67"/>
      <c r="CJ793" s="67"/>
      <c r="CK793" s="67"/>
      <c r="CL793" s="1"/>
      <c r="CM793" s="1"/>
      <c r="CT793" s="3"/>
      <c r="CU793" s="3"/>
      <c r="CV793" s="3"/>
      <c r="CW793" s="3"/>
      <c r="CX793" s="3"/>
      <c r="CY793" s="3"/>
      <c r="CZ793" s="3"/>
      <c r="DA793" s="3"/>
      <c r="DB793" s="3"/>
      <c r="DC793" s="3"/>
      <c r="DD793" s="3"/>
      <c r="DE793" s="3"/>
      <c r="DF793" s="3"/>
      <c r="DG793" s="3"/>
      <c r="DH793" s="3"/>
      <c r="DI793" s="3"/>
      <c r="DJ793" s="3"/>
      <c r="DK793" s="3"/>
      <c r="DL793" s="3"/>
      <c r="DM793" s="3"/>
      <c r="DN793" s="3"/>
      <c r="DO793" s="3"/>
      <c r="DP793" s="3"/>
      <c r="DQ793" s="3"/>
      <c r="DR793" s="3"/>
      <c r="DS793" s="3"/>
    </row>
    <row r="794" spans="2:123" ht="21" customHeight="1" x14ac:dyDescent="0.25">
      <c r="B794" s="21">
        <f t="shared" si="187"/>
        <v>36731</v>
      </c>
      <c r="C794" s="22">
        <f t="shared" si="188"/>
        <v>2.0295070169125586</v>
      </c>
      <c r="D794" s="23">
        <f t="shared" si="189"/>
        <v>564</v>
      </c>
      <c r="E794" s="23">
        <f t="shared" si="190"/>
        <v>277.89999999999998</v>
      </c>
      <c r="F794" s="127">
        <f t="shared" si="191"/>
        <v>28200</v>
      </c>
      <c r="G794" s="127">
        <f t="shared" si="192"/>
        <v>41685</v>
      </c>
      <c r="H794" s="6"/>
      <c r="I794" s="3"/>
      <c r="J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T794" s="89"/>
      <c r="AU794" s="89"/>
      <c r="AX794" s="125">
        <v>36731</v>
      </c>
      <c r="AY794" s="59">
        <f t="shared" si="197"/>
        <v>2.0295070169125586</v>
      </c>
      <c r="AZ794" s="59">
        <f>BI794*K36</f>
        <v>28200</v>
      </c>
      <c r="BA794" s="59"/>
      <c r="BB794" s="59"/>
      <c r="BC794" s="59">
        <f>K41*BJ794</f>
        <v>41685</v>
      </c>
      <c r="BD794" s="59"/>
      <c r="BE794" s="59"/>
      <c r="BF794" s="59">
        <f t="shared" si="193"/>
        <v>13485</v>
      </c>
      <c r="BG794" s="60">
        <f>(AY794=AY2099)*AX794</f>
        <v>0</v>
      </c>
      <c r="BH794" s="60">
        <f>(AY794=AY2101)*AX794</f>
        <v>0</v>
      </c>
      <c r="BI794" s="89">
        <v>564</v>
      </c>
      <c r="BJ794" s="89">
        <v>277.89999999999998</v>
      </c>
      <c r="BK794" s="59">
        <f t="shared" si="194"/>
        <v>361514.93795999995</v>
      </c>
      <c r="BL794" s="60">
        <f>(BK794=BK2101)*AX794</f>
        <v>0</v>
      </c>
      <c r="BM794" s="85">
        <f>(BK794=BK2101)*AY794</f>
        <v>0</v>
      </c>
      <c r="BN794" s="85">
        <f t="shared" si="195"/>
        <v>0</v>
      </c>
      <c r="BO794" s="85">
        <f t="shared" si="196"/>
        <v>0</v>
      </c>
      <c r="BP794" s="60">
        <f>(BK794=BK2099)*AX794</f>
        <v>0</v>
      </c>
      <c r="BQ794" s="64">
        <f>(BK794=BK2099)*AY794</f>
        <v>0</v>
      </c>
      <c r="BR794" s="85">
        <f t="shared" si="198"/>
        <v>0</v>
      </c>
      <c r="BS794" s="85">
        <f t="shared" si="199"/>
        <v>0</v>
      </c>
      <c r="BT794" s="59">
        <f>(J19-BI794)*J10</f>
        <v>-159300.00594</v>
      </c>
      <c r="BU794" s="59">
        <f>(J21-BJ794)*J12</f>
        <v>520814.94389999995</v>
      </c>
      <c r="BV794" s="66"/>
      <c r="BW794" s="66"/>
      <c r="BX794" s="67"/>
      <c r="BY794" s="67"/>
      <c r="BZ794" s="67"/>
      <c r="CE794" s="92"/>
      <c r="CF794" s="76"/>
      <c r="CH794" s="67"/>
      <c r="CI794" s="67"/>
      <c r="CJ794" s="67"/>
      <c r="CK794" s="67"/>
      <c r="CL794" s="1"/>
      <c r="CM794" s="1"/>
      <c r="CT794" s="3"/>
      <c r="CU794" s="3"/>
      <c r="CV794" s="3"/>
      <c r="CW794" s="3"/>
      <c r="CX794" s="3"/>
      <c r="CY794" s="3"/>
      <c r="CZ794" s="3"/>
      <c r="DA794" s="3"/>
      <c r="DB794" s="3"/>
      <c r="DC794" s="3"/>
      <c r="DD794" s="3"/>
      <c r="DE794" s="3"/>
      <c r="DF794" s="3"/>
      <c r="DG794" s="3"/>
      <c r="DH794" s="3"/>
      <c r="DI794" s="3"/>
      <c r="DJ794" s="3"/>
      <c r="DK794" s="3"/>
      <c r="DL794" s="3"/>
      <c r="DM794" s="3"/>
      <c r="DN794" s="3"/>
      <c r="DO794" s="3"/>
      <c r="DP794" s="3"/>
      <c r="DQ794" s="3"/>
      <c r="DR794" s="3"/>
      <c r="DS794" s="3"/>
    </row>
    <row r="795" spans="2:123" ht="21" customHeight="1" x14ac:dyDescent="0.25">
      <c r="B795" s="21">
        <f t="shared" si="187"/>
        <v>36738</v>
      </c>
      <c r="C795" s="22">
        <f t="shared" si="188"/>
        <v>2.0971585701191566</v>
      </c>
      <c r="D795" s="23">
        <f t="shared" si="189"/>
        <v>572</v>
      </c>
      <c r="E795" s="23">
        <f t="shared" si="190"/>
        <v>272.75</v>
      </c>
      <c r="F795" s="127">
        <f t="shared" si="191"/>
        <v>28600</v>
      </c>
      <c r="G795" s="127">
        <f t="shared" si="192"/>
        <v>40912.5</v>
      </c>
      <c r="H795" s="6"/>
      <c r="I795" s="3"/>
      <c r="J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T795" s="89"/>
      <c r="AU795" s="89"/>
      <c r="AX795" s="125">
        <v>36738</v>
      </c>
      <c r="AY795" s="59">
        <f t="shared" si="197"/>
        <v>2.0971585701191566</v>
      </c>
      <c r="AZ795" s="59">
        <f>BI795*K36</f>
        <v>28600</v>
      </c>
      <c r="BA795" s="59"/>
      <c r="BB795" s="59"/>
      <c r="BC795" s="59">
        <f>K41*BJ795</f>
        <v>40912.5</v>
      </c>
      <c r="BD795" s="59"/>
      <c r="BE795" s="59"/>
      <c r="BF795" s="59">
        <f t="shared" si="193"/>
        <v>12312.5</v>
      </c>
      <c r="BG795" s="60">
        <f>(AY795=AY2099)*AX795</f>
        <v>0</v>
      </c>
      <c r="BH795" s="60">
        <f>(AY795=AY2101)*AX795</f>
        <v>0</v>
      </c>
      <c r="BI795" s="89">
        <v>572</v>
      </c>
      <c r="BJ795" s="89">
        <v>272.75</v>
      </c>
      <c r="BK795" s="59">
        <f t="shared" si="194"/>
        <v>362687.43795999995</v>
      </c>
      <c r="BL795" s="60">
        <f>(BK795=BK2101)*AX795</f>
        <v>0</v>
      </c>
      <c r="BM795" s="85">
        <f>(BK795=BK2101)*AY795</f>
        <v>0</v>
      </c>
      <c r="BN795" s="85">
        <f t="shared" si="195"/>
        <v>0</v>
      </c>
      <c r="BO795" s="85">
        <f t="shared" si="196"/>
        <v>0</v>
      </c>
      <c r="BP795" s="60">
        <f>(BK795=BK2099)*AX795</f>
        <v>0</v>
      </c>
      <c r="BQ795" s="64">
        <f>(BK795=BK2099)*AY795</f>
        <v>0</v>
      </c>
      <c r="BR795" s="85">
        <f t="shared" si="198"/>
        <v>0</v>
      </c>
      <c r="BS795" s="85">
        <f t="shared" si="199"/>
        <v>0</v>
      </c>
      <c r="BT795" s="59">
        <f>(J19-BI795)*J10</f>
        <v>-158900.00594</v>
      </c>
      <c r="BU795" s="59">
        <f>(J21-BJ795)*J12</f>
        <v>521587.44389999995</v>
      </c>
      <c r="BV795" s="66"/>
      <c r="BW795" s="66"/>
      <c r="BX795" s="67"/>
      <c r="BY795" s="67"/>
      <c r="BZ795" s="67"/>
      <c r="CE795" s="92"/>
      <c r="CF795" s="76"/>
      <c r="CH795" s="67"/>
      <c r="CI795" s="67"/>
      <c r="CJ795" s="67"/>
      <c r="CK795" s="67"/>
      <c r="CL795" s="1"/>
      <c r="CM795" s="1"/>
      <c r="CT795" s="3"/>
      <c r="CU795" s="3"/>
      <c r="CV795" s="3"/>
      <c r="CW795" s="3"/>
      <c r="CX795" s="3"/>
      <c r="CY795" s="3"/>
      <c r="CZ795" s="3"/>
      <c r="DA795" s="3"/>
      <c r="DB795" s="3"/>
      <c r="DC795" s="3"/>
      <c r="DD795" s="3"/>
      <c r="DE795" s="3"/>
      <c r="DF795" s="3"/>
      <c r="DG795" s="3"/>
      <c r="DH795" s="3"/>
      <c r="DI795" s="3"/>
      <c r="DJ795" s="3"/>
      <c r="DK795" s="3"/>
      <c r="DL795" s="3"/>
      <c r="DM795" s="3"/>
      <c r="DN795" s="3"/>
      <c r="DO795" s="3"/>
      <c r="DP795" s="3"/>
      <c r="DQ795" s="3"/>
      <c r="DR795" s="3"/>
      <c r="DS795" s="3"/>
    </row>
    <row r="796" spans="2:123" ht="21" customHeight="1" x14ac:dyDescent="0.25">
      <c r="B796" s="21">
        <f t="shared" si="187"/>
        <v>36745</v>
      </c>
      <c r="C796" s="22">
        <f t="shared" si="188"/>
        <v>2.0680866557436741</v>
      </c>
      <c r="D796" s="23">
        <f t="shared" si="189"/>
        <v>568</v>
      </c>
      <c r="E796" s="23">
        <f t="shared" si="190"/>
        <v>274.64999999999998</v>
      </c>
      <c r="F796" s="127">
        <f t="shared" si="191"/>
        <v>28400</v>
      </c>
      <c r="G796" s="127">
        <f t="shared" si="192"/>
        <v>41197.5</v>
      </c>
      <c r="H796" s="6"/>
      <c r="I796" s="3"/>
      <c r="J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T796" s="89"/>
      <c r="AU796" s="89"/>
      <c r="AX796" s="125">
        <v>36745</v>
      </c>
      <c r="AY796" s="59">
        <f t="shared" si="197"/>
        <v>2.0680866557436741</v>
      </c>
      <c r="AZ796" s="59">
        <f>BI796*K36</f>
        <v>28400</v>
      </c>
      <c r="BA796" s="59"/>
      <c r="BB796" s="59"/>
      <c r="BC796" s="59">
        <f>K41*BJ796</f>
        <v>41197.5</v>
      </c>
      <c r="BD796" s="59"/>
      <c r="BE796" s="59"/>
      <c r="BF796" s="59">
        <f t="shared" si="193"/>
        <v>12797.5</v>
      </c>
      <c r="BG796" s="60">
        <f>(AY796=AY2099)*AX796</f>
        <v>0</v>
      </c>
      <c r="BH796" s="60">
        <f>(AY796=AY2101)*AX796</f>
        <v>0</v>
      </c>
      <c r="BI796" s="89">
        <v>568</v>
      </c>
      <c r="BJ796" s="89">
        <v>274.64999999999998</v>
      </c>
      <c r="BK796" s="59">
        <f t="shared" si="194"/>
        <v>362202.43795999995</v>
      </c>
      <c r="BL796" s="60">
        <f>(BK796=BK2101)*AX796</f>
        <v>0</v>
      </c>
      <c r="BM796" s="85">
        <f>(BK796=BK2101)*AY796</f>
        <v>0</v>
      </c>
      <c r="BN796" s="85">
        <f t="shared" si="195"/>
        <v>0</v>
      </c>
      <c r="BO796" s="85">
        <f t="shared" si="196"/>
        <v>0</v>
      </c>
      <c r="BP796" s="60">
        <f>(BK796=BK2099)*AX796</f>
        <v>0</v>
      </c>
      <c r="BQ796" s="64">
        <f>(BK796=BK2099)*AY796</f>
        <v>0</v>
      </c>
      <c r="BR796" s="85">
        <f t="shared" si="198"/>
        <v>0</v>
      </c>
      <c r="BS796" s="85">
        <f t="shared" si="199"/>
        <v>0</v>
      </c>
      <c r="BT796" s="59">
        <f>(J19-BI796)*J10</f>
        <v>-159100.00594</v>
      </c>
      <c r="BU796" s="59">
        <f>(J21-BJ796)*J12</f>
        <v>521302.44389999995</v>
      </c>
      <c r="BV796" s="66"/>
      <c r="BW796" s="66"/>
      <c r="BX796" s="67"/>
      <c r="BY796" s="67"/>
      <c r="BZ796" s="67"/>
      <c r="CE796" s="92"/>
      <c r="CF796" s="76"/>
      <c r="CH796" s="67"/>
      <c r="CI796" s="67"/>
      <c r="CJ796" s="67"/>
      <c r="CK796" s="67"/>
      <c r="CL796" s="1"/>
      <c r="CM796" s="1"/>
      <c r="CT796" s="3"/>
      <c r="CU796" s="3"/>
      <c r="CV796" s="3"/>
      <c r="CW796" s="3"/>
      <c r="CX796" s="3"/>
      <c r="CY796" s="3"/>
      <c r="CZ796" s="3"/>
      <c r="DA796" s="3"/>
      <c r="DB796" s="3"/>
      <c r="DC796" s="3"/>
      <c r="DD796" s="3"/>
      <c r="DE796" s="3"/>
      <c r="DF796" s="3"/>
      <c r="DG796" s="3"/>
      <c r="DH796" s="3"/>
      <c r="DI796" s="3"/>
      <c r="DJ796" s="3"/>
      <c r="DK796" s="3"/>
      <c r="DL796" s="3"/>
      <c r="DM796" s="3"/>
      <c r="DN796" s="3"/>
      <c r="DO796" s="3"/>
      <c r="DP796" s="3"/>
      <c r="DQ796" s="3"/>
      <c r="DR796" s="3"/>
      <c r="DS796" s="3"/>
    </row>
    <row r="797" spans="2:123" ht="21" customHeight="1" x14ac:dyDescent="0.25">
      <c r="B797" s="21">
        <f t="shared" si="187"/>
        <v>36752</v>
      </c>
      <c r="C797" s="22">
        <f t="shared" si="188"/>
        <v>2.0568531595147568</v>
      </c>
      <c r="D797" s="23">
        <f t="shared" si="189"/>
        <v>568</v>
      </c>
      <c r="E797" s="23">
        <f t="shared" si="190"/>
        <v>276.14999999999998</v>
      </c>
      <c r="F797" s="127">
        <f t="shared" si="191"/>
        <v>28400</v>
      </c>
      <c r="G797" s="127">
        <f t="shared" si="192"/>
        <v>41422.5</v>
      </c>
      <c r="H797" s="6"/>
      <c r="I797" s="3"/>
      <c r="J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T797" s="89"/>
      <c r="AU797" s="89"/>
      <c r="AX797" s="125">
        <v>36752</v>
      </c>
      <c r="AY797" s="59">
        <f t="shared" si="197"/>
        <v>2.0568531595147568</v>
      </c>
      <c r="AZ797" s="59">
        <f>BI797*K36</f>
        <v>28400</v>
      </c>
      <c r="BA797" s="59"/>
      <c r="BB797" s="59"/>
      <c r="BC797" s="59">
        <f>K41*BJ797</f>
        <v>41422.5</v>
      </c>
      <c r="BD797" s="59"/>
      <c r="BE797" s="59"/>
      <c r="BF797" s="59">
        <f t="shared" si="193"/>
        <v>13022.5</v>
      </c>
      <c r="BG797" s="60">
        <f>(AY797=AY2099)*AX797</f>
        <v>0</v>
      </c>
      <c r="BH797" s="60">
        <f>(AY797=AY2101)*AX797</f>
        <v>0</v>
      </c>
      <c r="BI797" s="89">
        <v>568</v>
      </c>
      <c r="BJ797" s="89">
        <v>276.14999999999998</v>
      </c>
      <c r="BK797" s="59">
        <f t="shared" si="194"/>
        <v>361977.43795999995</v>
      </c>
      <c r="BL797" s="60">
        <f>(BK797=BK2101)*AX797</f>
        <v>0</v>
      </c>
      <c r="BM797" s="85">
        <f>(BK797=BK2101)*AY797</f>
        <v>0</v>
      </c>
      <c r="BN797" s="85">
        <f t="shared" si="195"/>
        <v>0</v>
      </c>
      <c r="BO797" s="85">
        <f t="shared" si="196"/>
        <v>0</v>
      </c>
      <c r="BP797" s="60">
        <f>(BK797=BK2099)*AX797</f>
        <v>0</v>
      </c>
      <c r="BQ797" s="64">
        <f>(BK797=BK2099)*AY797</f>
        <v>0</v>
      </c>
      <c r="BR797" s="85">
        <f t="shared" si="198"/>
        <v>0</v>
      </c>
      <c r="BS797" s="85">
        <f t="shared" si="199"/>
        <v>0</v>
      </c>
      <c r="BT797" s="59">
        <f>(J19-BI797)*J10</f>
        <v>-159100.00594</v>
      </c>
      <c r="BU797" s="59">
        <f>(J21-BJ797)*J12</f>
        <v>521077.44389999995</v>
      </c>
      <c r="BV797" s="66"/>
      <c r="BW797" s="66"/>
      <c r="BX797" s="67"/>
      <c r="BY797" s="67"/>
      <c r="BZ797" s="67"/>
      <c r="CE797" s="92"/>
      <c r="CF797" s="76"/>
      <c r="CH797" s="67"/>
      <c r="CI797" s="67"/>
      <c r="CJ797" s="67"/>
      <c r="CK797" s="67"/>
      <c r="CL797" s="1"/>
      <c r="CM797" s="1"/>
      <c r="CT797" s="3"/>
      <c r="CU797" s="3"/>
      <c r="CV797" s="3"/>
      <c r="CW797" s="3"/>
      <c r="CX797" s="3"/>
      <c r="CY797" s="3"/>
      <c r="CZ797" s="3"/>
      <c r="DA797" s="3"/>
      <c r="DB797" s="3"/>
      <c r="DC797" s="3"/>
      <c r="DD797" s="3"/>
      <c r="DE797" s="3"/>
      <c r="DF797" s="3"/>
      <c r="DG797" s="3"/>
      <c r="DH797" s="3"/>
      <c r="DI797" s="3"/>
      <c r="DJ797" s="3"/>
      <c r="DK797" s="3"/>
      <c r="DL797" s="3"/>
      <c r="DM797" s="3"/>
      <c r="DN797" s="3"/>
      <c r="DO797" s="3"/>
      <c r="DP797" s="3"/>
      <c r="DQ797" s="3"/>
      <c r="DR797" s="3"/>
      <c r="DS797" s="3"/>
    </row>
    <row r="798" spans="2:123" ht="21" customHeight="1" x14ac:dyDescent="0.25">
      <c r="B798" s="21">
        <f t="shared" si="187"/>
        <v>36759</v>
      </c>
      <c r="C798" s="22">
        <f t="shared" si="188"/>
        <v>2.1479452054794521</v>
      </c>
      <c r="D798" s="23">
        <f t="shared" si="189"/>
        <v>588</v>
      </c>
      <c r="E798" s="23">
        <f t="shared" si="190"/>
        <v>273.75</v>
      </c>
      <c r="F798" s="127">
        <f t="shared" si="191"/>
        <v>29400</v>
      </c>
      <c r="G798" s="127">
        <f t="shared" si="192"/>
        <v>41062.5</v>
      </c>
      <c r="H798" s="6"/>
      <c r="I798" s="3"/>
      <c r="J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T798" s="89"/>
      <c r="AU798" s="89"/>
      <c r="AX798" s="125">
        <v>36759</v>
      </c>
      <c r="AY798" s="59">
        <f t="shared" si="197"/>
        <v>2.1479452054794521</v>
      </c>
      <c r="AZ798" s="59">
        <f>BI798*K36</f>
        <v>29400</v>
      </c>
      <c r="BA798" s="59"/>
      <c r="BB798" s="59"/>
      <c r="BC798" s="59">
        <f>K41*BJ798</f>
        <v>41062.5</v>
      </c>
      <c r="BD798" s="59"/>
      <c r="BE798" s="59"/>
      <c r="BF798" s="59">
        <f t="shared" si="193"/>
        <v>11662.5</v>
      </c>
      <c r="BG798" s="60">
        <f>(AY798=AY2099)*AX798</f>
        <v>0</v>
      </c>
      <c r="BH798" s="60">
        <f>(AY798=AY2101)*AX798</f>
        <v>0</v>
      </c>
      <c r="BI798" s="89">
        <v>588</v>
      </c>
      <c r="BJ798" s="89">
        <v>273.75</v>
      </c>
      <c r="BK798" s="59">
        <f t="shared" si="194"/>
        <v>363337.43795999995</v>
      </c>
      <c r="BL798" s="60">
        <f>(BK798=BK2101)*AX798</f>
        <v>0</v>
      </c>
      <c r="BM798" s="85">
        <f>(BK798=BK2101)*AY798</f>
        <v>0</v>
      </c>
      <c r="BN798" s="85">
        <f t="shared" si="195"/>
        <v>0</v>
      </c>
      <c r="BO798" s="85">
        <f t="shared" si="196"/>
        <v>0</v>
      </c>
      <c r="BP798" s="60">
        <f>(BK798=BK2099)*AX798</f>
        <v>0</v>
      </c>
      <c r="BQ798" s="64">
        <f>(BK798=BK2099)*AY798</f>
        <v>0</v>
      </c>
      <c r="BR798" s="85">
        <f t="shared" si="198"/>
        <v>0</v>
      </c>
      <c r="BS798" s="85">
        <f t="shared" si="199"/>
        <v>0</v>
      </c>
      <c r="BT798" s="59">
        <f>(J19-BI798)*J10</f>
        <v>-158100.00594</v>
      </c>
      <c r="BU798" s="59">
        <f>(J21-BJ798)*J12</f>
        <v>521437.44389999995</v>
      </c>
      <c r="BV798" s="66"/>
      <c r="BW798" s="66"/>
      <c r="BX798" s="67"/>
      <c r="BY798" s="67"/>
      <c r="BZ798" s="67"/>
      <c r="CE798" s="92"/>
      <c r="CF798" s="76"/>
      <c r="CH798" s="67"/>
      <c r="CI798" s="67"/>
      <c r="CJ798" s="67"/>
      <c r="CK798" s="67"/>
      <c r="CL798" s="1"/>
      <c r="CM798" s="1"/>
      <c r="CT798" s="3"/>
      <c r="CU798" s="3"/>
      <c r="CV798" s="3"/>
      <c r="CW798" s="3"/>
      <c r="CX798" s="3"/>
      <c r="CY798" s="3"/>
      <c r="CZ798" s="3"/>
      <c r="DA798" s="3"/>
      <c r="DB798" s="3"/>
      <c r="DC798" s="3"/>
      <c r="DD798" s="3"/>
      <c r="DE798" s="3"/>
      <c r="DF798" s="3"/>
      <c r="DG798" s="3"/>
      <c r="DH798" s="3"/>
      <c r="DI798" s="3"/>
      <c r="DJ798" s="3"/>
      <c r="DK798" s="3"/>
      <c r="DL798" s="3"/>
      <c r="DM798" s="3"/>
      <c r="DN798" s="3"/>
      <c r="DO798" s="3"/>
      <c r="DP798" s="3"/>
      <c r="DQ798" s="3"/>
      <c r="DR798" s="3"/>
      <c r="DS798" s="3"/>
    </row>
    <row r="799" spans="2:123" ht="21" customHeight="1" x14ac:dyDescent="0.25">
      <c r="B799" s="21">
        <f t="shared" si="187"/>
        <v>36766</v>
      </c>
      <c r="C799" s="22">
        <f t="shared" si="188"/>
        <v>2.1422109643567939</v>
      </c>
      <c r="D799" s="23">
        <f t="shared" si="189"/>
        <v>592</v>
      </c>
      <c r="E799" s="23">
        <f t="shared" si="190"/>
        <v>276.35000000000002</v>
      </c>
      <c r="F799" s="127">
        <f t="shared" si="191"/>
        <v>29600</v>
      </c>
      <c r="G799" s="127">
        <f t="shared" si="192"/>
        <v>41452.5</v>
      </c>
      <c r="H799" s="6"/>
      <c r="I799" s="3"/>
      <c r="J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T799" s="89"/>
      <c r="AU799" s="89"/>
      <c r="AX799" s="125">
        <v>36766</v>
      </c>
      <c r="AY799" s="59">
        <f t="shared" si="197"/>
        <v>2.1422109643567939</v>
      </c>
      <c r="AZ799" s="59">
        <f>BI799*K36</f>
        <v>29600</v>
      </c>
      <c r="BA799" s="59"/>
      <c r="BB799" s="59"/>
      <c r="BC799" s="59">
        <f>K41*BJ799</f>
        <v>41452.5</v>
      </c>
      <c r="BD799" s="59"/>
      <c r="BE799" s="59"/>
      <c r="BF799" s="59">
        <f t="shared" si="193"/>
        <v>11852.5</v>
      </c>
      <c r="BG799" s="60">
        <f>(AY799=AY2099)*AX799</f>
        <v>0</v>
      </c>
      <c r="BH799" s="60">
        <f>(AY799=AY2101)*AX799</f>
        <v>0</v>
      </c>
      <c r="BI799" s="89">
        <v>592</v>
      </c>
      <c r="BJ799" s="89">
        <v>276.35000000000002</v>
      </c>
      <c r="BK799" s="59">
        <f t="shared" si="194"/>
        <v>363147.43796000001</v>
      </c>
      <c r="BL799" s="60">
        <f>(BK799=BK2101)*AX799</f>
        <v>0</v>
      </c>
      <c r="BM799" s="85">
        <f>(BK799=BK2101)*AY799</f>
        <v>0</v>
      </c>
      <c r="BN799" s="85">
        <f t="shared" si="195"/>
        <v>0</v>
      </c>
      <c r="BO799" s="85">
        <f t="shared" si="196"/>
        <v>0</v>
      </c>
      <c r="BP799" s="60">
        <f>(BK799=BK2099)*AX799</f>
        <v>0</v>
      </c>
      <c r="BQ799" s="64">
        <f>(BK799=BK2099)*AY799</f>
        <v>0</v>
      </c>
      <c r="BR799" s="85">
        <f t="shared" si="198"/>
        <v>0</v>
      </c>
      <c r="BS799" s="85">
        <f t="shared" si="199"/>
        <v>0</v>
      </c>
      <c r="BT799" s="59">
        <f>(J19-BI799)*J10</f>
        <v>-157900.00594</v>
      </c>
      <c r="BU799" s="59">
        <f>(J21-BJ799)*J12</f>
        <v>521047.44390000001</v>
      </c>
      <c r="BV799" s="66"/>
      <c r="BW799" s="66"/>
      <c r="BX799" s="67"/>
      <c r="BY799" s="67"/>
      <c r="BZ799" s="67"/>
      <c r="CE799" s="92"/>
      <c r="CF799" s="76"/>
      <c r="CH799" s="67"/>
      <c r="CI799" s="67"/>
      <c r="CJ799" s="67"/>
      <c r="CK799" s="67"/>
      <c r="CL799" s="1"/>
      <c r="CM799" s="1"/>
      <c r="CT799" s="3"/>
      <c r="CU799" s="3"/>
      <c r="CV799" s="3"/>
      <c r="CW799" s="3"/>
      <c r="CX799" s="3"/>
      <c r="CY799" s="3"/>
      <c r="CZ799" s="3"/>
      <c r="DA799" s="3"/>
      <c r="DB799" s="3"/>
      <c r="DC799" s="3"/>
      <c r="DD799" s="3"/>
      <c r="DE799" s="3"/>
      <c r="DF799" s="3"/>
      <c r="DG799" s="3"/>
      <c r="DH799" s="3"/>
      <c r="DI799" s="3"/>
      <c r="DJ799" s="3"/>
      <c r="DK799" s="3"/>
      <c r="DL799" s="3"/>
      <c r="DM799" s="3"/>
      <c r="DN799" s="3"/>
      <c r="DO799" s="3"/>
      <c r="DP799" s="3"/>
      <c r="DQ799" s="3"/>
      <c r="DR799" s="3"/>
      <c r="DS799" s="3"/>
    </row>
    <row r="800" spans="2:123" ht="21" customHeight="1" x14ac:dyDescent="0.25">
      <c r="B800" s="21">
        <f t="shared" si="187"/>
        <v>36773</v>
      </c>
      <c r="C800" s="22">
        <f t="shared" si="188"/>
        <v>2.2362869198312234</v>
      </c>
      <c r="D800" s="23">
        <f t="shared" si="189"/>
        <v>609.5</v>
      </c>
      <c r="E800" s="23">
        <f t="shared" si="190"/>
        <v>272.55</v>
      </c>
      <c r="F800" s="127">
        <f t="shared" si="191"/>
        <v>30475</v>
      </c>
      <c r="G800" s="127">
        <f t="shared" si="192"/>
        <v>40882.5</v>
      </c>
      <c r="H800" s="6"/>
      <c r="I800" s="3"/>
      <c r="J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T800" s="89"/>
      <c r="AU800" s="89"/>
      <c r="AX800" s="125">
        <v>36773</v>
      </c>
      <c r="AY800" s="59">
        <f t="shared" si="197"/>
        <v>2.2362869198312234</v>
      </c>
      <c r="AZ800" s="59">
        <f>BI800*K36</f>
        <v>30475</v>
      </c>
      <c r="BA800" s="59"/>
      <c r="BB800" s="59"/>
      <c r="BC800" s="59">
        <f>K41*BJ800</f>
        <v>40882.5</v>
      </c>
      <c r="BD800" s="59"/>
      <c r="BE800" s="59"/>
      <c r="BF800" s="59">
        <f t="shared" si="193"/>
        <v>10407.5</v>
      </c>
      <c r="BG800" s="60">
        <f>(AY800=AY2099)*AX800</f>
        <v>0</v>
      </c>
      <c r="BH800" s="60">
        <f>(AY800=AY2101)*AX800</f>
        <v>0</v>
      </c>
      <c r="BI800" s="89">
        <v>609.5</v>
      </c>
      <c r="BJ800" s="89">
        <v>272.55</v>
      </c>
      <c r="BK800" s="59">
        <f t="shared" si="194"/>
        <v>364592.43795999995</v>
      </c>
      <c r="BL800" s="60">
        <f>(BK800=BK2101)*AX800</f>
        <v>0</v>
      </c>
      <c r="BM800" s="85">
        <f>(BK800=BK2101)*AY800</f>
        <v>0</v>
      </c>
      <c r="BN800" s="85">
        <f t="shared" si="195"/>
        <v>0</v>
      </c>
      <c r="BO800" s="85">
        <f t="shared" si="196"/>
        <v>0</v>
      </c>
      <c r="BP800" s="60">
        <f>(BK800=BK2099)*AX800</f>
        <v>0</v>
      </c>
      <c r="BQ800" s="64">
        <f>(BK800=BK2099)*AY800</f>
        <v>0</v>
      </c>
      <c r="BR800" s="85">
        <f t="shared" si="198"/>
        <v>0</v>
      </c>
      <c r="BS800" s="85">
        <f t="shared" si="199"/>
        <v>0</v>
      </c>
      <c r="BT800" s="59">
        <f>(J19-BI800)*J10</f>
        <v>-157025.00594</v>
      </c>
      <c r="BU800" s="59">
        <f>(J21-BJ800)*J12</f>
        <v>521617.44389999995</v>
      </c>
      <c r="BV800" s="66"/>
      <c r="BW800" s="66"/>
      <c r="BX800" s="67"/>
      <c r="BY800" s="67"/>
      <c r="BZ800" s="67"/>
      <c r="CE800" s="92"/>
      <c r="CF800" s="76"/>
      <c r="CH800" s="67"/>
      <c r="CI800" s="67"/>
      <c r="CJ800" s="67"/>
      <c r="CK800" s="67"/>
      <c r="CL800" s="1"/>
      <c r="CM800" s="1"/>
      <c r="CT800" s="3"/>
      <c r="CU800" s="3"/>
      <c r="CV800" s="3"/>
      <c r="CW800" s="3"/>
      <c r="CX800" s="3"/>
      <c r="CY800" s="3"/>
      <c r="CZ800" s="3"/>
      <c r="DA800" s="3"/>
      <c r="DB800" s="3"/>
      <c r="DC800" s="3"/>
      <c r="DD800" s="3"/>
      <c r="DE800" s="3"/>
      <c r="DF800" s="3"/>
      <c r="DG800" s="3"/>
      <c r="DH800" s="3"/>
      <c r="DI800" s="3"/>
      <c r="DJ800" s="3"/>
      <c r="DK800" s="3"/>
      <c r="DL800" s="3"/>
      <c r="DM800" s="3"/>
      <c r="DN800" s="3"/>
      <c r="DO800" s="3"/>
      <c r="DP800" s="3"/>
      <c r="DQ800" s="3"/>
      <c r="DR800" s="3"/>
      <c r="DS800" s="3"/>
    </row>
    <row r="801" spans="2:123" ht="21" customHeight="1" x14ac:dyDescent="0.25">
      <c r="B801" s="21">
        <f t="shared" si="187"/>
        <v>36780</v>
      </c>
      <c r="C801" s="22">
        <f t="shared" si="188"/>
        <v>2.1540158059180299</v>
      </c>
      <c r="D801" s="23">
        <f t="shared" si="189"/>
        <v>586</v>
      </c>
      <c r="E801" s="23">
        <f t="shared" si="190"/>
        <v>272.05</v>
      </c>
      <c r="F801" s="127">
        <f t="shared" si="191"/>
        <v>29300</v>
      </c>
      <c r="G801" s="127">
        <f t="shared" si="192"/>
        <v>40807.5</v>
      </c>
      <c r="H801" s="6"/>
      <c r="I801" s="3"/>
      <c r="J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T801" s="89"/>
      <c r="AU801" s="89"/>
      <c r="AX801" s="125">
        <v>36780</v>
      </c>
      <c r="AY801" s="59">
        <f t="shared" si="197"/>
        <v>2.1540158059180299</v>
      </c>
      <c r="AZ801" s="59">
        <f>BI801*K36</f>
        <v>29300</v>
      </c>
      <c r="BA801" s="59"/>
      <c r="BB801" s="59"/>
      <c r="BC801" s="59">
        <f>K41*BJ801</f>
        <v>40807.5</v>
      </c>
      <c r="BD801" s="59"/>
      <c r="BE801" s="59"/>
      <c r="BF801" s="59">
        <f t="shared" si="193"/>
        <v>11507.5</v>
      </c>
      <c r="BG801" s="60">
        <f>(AY801=AY2099)*AX801</f>
        <v>0</v>
      </c>
      <c r="BH801" s="60">
        <f>(AY801=AY2101)*AX801</f>
        <v>0</v>
      </c>
      <c r="BI801" s="89">
        <v>586</v>
      </c>
      <c r="BJ801" s="89">
        <v>272.05</v>
      </c>
      <c r="BK801" s="59">
        <f t="shared" si="194"/>
        <v>363492.43795999995</v>
      </c>
      <c r="BL801" s="60">
        <f>(BK801=BK2101)*AX801</f>
        <v>0</v>
      </c>
      <c r="BM801" s="85">
        <f>(BK801=BK2101)*AY801</f>
        <v>0</v>
      </c>
      <c r="BN801" s="85">
        <f t="shared" si="195"/>
        <v>0</v>
      </c>
      <c r="BO801" s="85">
        <f t="shared" si="196"/>
        <v>0</v>
      </c>
      <c r="BP801" s="60">
        <f>(BK801=BK2099)*AX801</f>
        <v>0</v>
      </c>
      <c r="BQ801" s="64">
        <f>(BK801=BK2099)*AY801</f>
        <v>0</v>
      </c>
      <c r="BR801" s="85">
        <f t="shared" si="198"/>
        <v>0</v>
      </c>
      <c r="BS801" s="85">
        <f t="shared" si="199"/>
        <v>0</v>
      </c>
      <c r="BT801" s="59">
        <f>(J19-BI801)*J10</f>
        <v>-158200.00594</v>
      </c>
      <c r="BU801" s="59">
        <f>(J21-BJ801)*J12</f>
        <v>521692.44389999995</v>
      </c>
      <c r="BV801" s="66"/>
      <c r="BW801" s="66"/>
      <c r="BX801" s="67"/>
      <c r="BY801" s="67"/>
      <c r="BZ801" s="67"/>
      <c r="CE801" s="92"/>
      <c r="CF801" s="76"/>
      <c r="CH801" s="67"/>
      <c r="CI801" s="67"/>
      <c r="CJ801" s="67"/>
      <c r="CK801" s="67"/>
      <c r="CL801" s="1"/>
      <c r="CM801" s="1"/>
      <c r="CT801" s="3"/>
      <c r="CU801" s="3"/>
      <c r="CV801" s="3"/>
      <c r="CW801" s="3"/>
      <c r="CX801" s="3"/>
      <c r="CY801" s="3"/>
      <c r="CZ801" s="3"/>
      <c r="DA801" s="3"/>
      <c r="DB801" s="3"/>
      <c r="DC801" s="3"/>
      <c r="DD801" s="3"/>
      <c r="DE801" s="3"/>
      <c r="DF801" s="3"/>
      <c r="DG801" s="3"/>
      <c r="DH801" s="3"/>
      <c r="DI801" s="3"/>
      <c r="DJ801" s="3"/>
      <c r="DK801" s="3"/>
      <c r="DL801" s="3"/>
      <c r="DM801" s="3"/>
      <c r="DN801" s="3"/>
      <c r="DO801" s="3"/>
      <c r="DP801" s="3"/>
      <c r="DQ801" s="3"/>
      <c r="DR801" s="3"/>
      <c r="DS801" s="3"/>
    </row>
    <row r="802" spans="2:123" ht="21" customHeight="1" x14ac:dyDescent="0.25">
      <c r="B802" s="21">
        <f t="shared" si="187"/>
        <v>36787</v>
      </c>
      <c r="C802" s="22">
        <f t="shared" si="188"/>
        <v>2.1571875575188662</v>
      </c>
      <c r="D802" s="23">
        <f t="shared" si="189"/>
        <v>586</v>
      </c>
      <c r="E802" s="23">
        <f t="shared" si="190"/>
        <v>271.64999999999998</v>
      </c>
      <c r="F802" s="127">
        <f t="shared" si="191"/>
        <v>29300</v>
      </c>
      <c r="G802" s="127">
        <f t="shared" si="192"/>
        <v>40747.5</v>
      </c>
      <c r="H802" s="6"/>
      <c r="I802" s="3"/>
      <c r="J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T802" s="89"/>
      <c r="AU802" s="89"/>
      <c r="AX802" s="125">
        <v>36787</v>
      </c>
      <c r="AY802" s="59">
        <f t="shared" si="197"/>
        <v>2.1571875575188662</v>
      </c>
      <c r="AZ802" s="59">
        <f>BI802*K36</f>
        <v>29300</v>
      </c>
      <c r="BA802" s="59"/>
      <c r="BB802" s="59"/>
      <c r="BC802" s="59">
        <f>K41*BJ802</f>
        <v>40747.5</v>
      </c>
      <c r="BD802" s="59"/>
      <c r="BE802" s="59"/>
      <c r="BF802" s="59">
        <f t="shared" si="193"/>
        <v>11447.5</v>
      </c>
      <c r="BG802" s="60">
        <f>(AY802=AY2099)*AX802</f>
        <v>0</v>
      </c>
      <c r="BH802" s="60">
        <f>(AY802=AY2101)*AX802</f>
        <v>0</v>
      </c>
      <c r="BI802" s="89">
        <v>586</v>
      </c>
      <c r="BJ802" s="89">
        <v>271.64999999999998</v>
      </c>
      <c r="BK802" s="59">
        <f t="shared" si="194"/>
        <v>363552.43795999995</v>
      </c>
      <c r="BL802" s="60">
        <f>(BK802=BK2101)*AX802</f>
        <v>0</v>
      </c>
      <c r="BM802" s="85">
        <f>(BK802=BK2101)*AY802</f>
        <v>0</v>
      </c>
      <c r="BN802" s="85">
        <f t="shared" si="195"/>
        <v>0</v>
      </c>
      <c r="BO802" s="85">
        <f t="shared" si="196"/>
        <v>0</v>
      </c>
      <c r="BP802" s="60">
        <f>(BK802=BK2099)*AX802</f>
        <v>0</v>
      </c>
      <c r="BQ802" s="64">
        <f>(BK802=BK2099)*AY802</f>
        <v>0</v>
      </c>
      <c r="BR802" s="85">
        <f t="shared" si="198"/>
        <v>0</v>
      </c>
      <c r="BS802" s="85">
        <f t="shared" si="199"/>
        <v>0</v>
      </c>
      <c r="BT802" s="59">
        <f>(J19-BI802)*J10</f>
        <v>-158200.00594</v>
      </c>
      <c r="BU802" s="59">
        <f>(J21-BJ802)*J12</f>
        <v>521752.44389999995</v>
      </c>
      <c r="BV802" s="66"/>
      <c r="BW802" s="66"/>
      <c r="BX802" s="67"/>
      <c r="BY802" s="67"/>
      <c r="BZ802" s="67"/>
      <c r="CE802" s="92"/>
      <c r="CF802" s="76"/>
      <c r="CH802" s="67"/>
      <c r="CI802" s="67"/>
      <c r="CJ802" s="67"/>
      <c r="CK802" s="67"/>
      <c r="CL802" s="1"/>
      <c r="CM802" s="1"/>
      <c r="CT802" s="3"/>
      <c r="CU802" s="3"/>
      <c r="CV802" s="3"/>
      <c r="CW802" s="3"/>
      <c r="CX802" s="3"/>
      <c r="CY802" s="3"/>
      <c r="CZ802" s="3"/>
      <c r="DA802" s="3"/>
      <c r="DB802" s="3"/>
      <c r="DC802" s="3"/>
      <c r="DD802" s="3"/>
      <c r="DE802" s="3"/>
      <c r="DF802" s="3"/>
      <c r="DG802" s="3"/>
      <c r="DH802" s="3"/>
      <c r="DI802" s="3"/>
      <c r="DJ802" s="3"/>
      <c r="DK802" s="3"/>
      <c r="DL802" s="3"/>
      <c r="DM802" s="3"/>
      <c r="DN802" s="3"/>
      <c r="DO802" s="3"/>
      <c r="DP802" s="3"/>
      <c r="DQ802" s="3"/>
      <c r="DR802" s="3"/>
      <c r="DS802" s="3"/>
    </row>
    <row r="803" spans="2:123" ht="21" customHeight="1" x14ac:dyDescent="0.25">
      <c r="B803" s="21">
        <f t="shared" si="187"/>
        <v>36794</v>
      </c>
      <c r="C803" s="22">
        <f t="shared" si="188"/>
        <v>2.0792983738351909</v>
      </c>
      <c r="D803" s="23">
        <f t="shared" si="189"/>
        <v>569</v>
      </c>
      <c r="E803" s="23">
        <f t="shared" si="190"/>
        <v>273.64999999999998</v>
      </c>
      <c r="F803" s="127">
        <f t="shared" si="191"/>
        <v>28450</v>
      </c>
      <c r="G803" s="127">
        <f t="shared" si="192"/>
        <v>41047.5</v>
      </c>
      <c r="H803" s="6"/>
      <c r="I803" s="3"/>
      <c r="J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T803" s="89"/>
      <c r="AU803" s="89"/>
      <c r="AX803" s="125">
        <v>36794</v>
      </c>
      <c r="AY803" s="59">
        <f t="shared" si="197"/>
        <v>2.0792983738351909</v>
      </c>
      <c r="AZ803" s="59">
        <f>BI803*K36</f>
        <v>28450</v>
      </c>
      <c r="BA803" s="59"/>
      <c r="BB803" s="59"/>
      <c r="BC803" s="59">
        <f>K41*BJ803</f>
        <v>41047.5</v>
      </c>
      <c r="BD803" s="59"/>
      <c r="BE803" s="59"/>
      <c r="BF803" s="59">
        <f t="shared" si="193"/>
        <v>12597.5</v>
      </c>
      <c r="BG803" s="60">
        <f>(AY803=AY2099)*AX803</f>
        <v>0</v>
      </c>
      <c r="BH803" s="60">
        <f>(AY803=AY2101)*AX803</f>
        <v>0</v>
      </c>
      <c r="BI803" s="89">
        <v>569</v>
      </c>
      <c r="BJ803" s="89">
        <v>273.64999999999998</v>
      </c>
      <c r="BK803" s="59">
        <f t="shared" si="194"/>
        <v>362402.43795999995</v>
      </c>
      <c r="BL803" s="60">
        <f>(BK803=BK2101)*AX803</f>
        <v>0</v>
      </c>
      <c r="BM803" s="85">
        <f>(BK803=BK2101)*AY803</f>
        <v>0</v>
      </c>
      <c r="BN803" s="85">
        <f t="shared" si="195"/>
        <v>0</v>
      </c>
      <c r="BO803" s="85">
        <f t="shared" si="196"/>
        <v>0</v>
      </c>
      <c r="BP803" s="60">
        <f>(BK803=BK2099)*AX803</f>
        <v>0</v>
      </c>
      <c r="BQ803" s="64">
        <f>(BK803=BK2099)*AY803</f>
        <v>0</v>
      </c>
      <c r="BR803" s="85">
        <f t="shared" si="198"/>
        <v>0</v>
      </c>
      <c r="BS803" s="85">
        <f t="shared" si="199"/>
        <v>0</v>
      </c>
      <c r="BT803" s="59">
        <f>(J19-BI803)*J10</f>
        <v>-159050.00594</v>
      </c>
      <c r="BU803" s="59">
        <f>(J21-BJ803)*J12</f>
        <v>521452.44389999995</v>
      </c>
      <c r="BV803" s="66"/>
      <c r="BW803" s="66"/>
      <c r="BX803" s="67"/>
      <c r="BY803" s="67"/>
      <c r="BZ803" s="67"/>
      <c r="CE803" s="92"/>
      <c r="CF803" s="76"/>
      <c r="CH803" s="67"/>
      <c r="CI803" s="67"/>
      <c r="CJ803" s="67"/>
      <c r="CK803" s="67"/>
      <c r="CL803" s="1"/>
      <c r="CM803" s="1"/>
      <c r="CT803" s="3"/>
      <c r="CU803" s="3"/>
      <c r="CV803" s="3"/>
      <c r="CW803" s="3"/>
      <c r="CX803" s="3"/>
      <c r="CY803" s="3"/>
      <c r="CZ803" s="3"/>
      <c r="DA803" s="3"/>
      <c r="DB803" s="3"/>
      <c r="DC803" s="3"/>
      <c r="DD803" s="3"/>
      <c r="DE803" s="3"/>
      <c r="DF803" s="3"/>
      <c r="DG803" s="3"/>
      <c r="DH803" s="3"/>
      <c r="DI803" s="3"/>
      <c r="DJ803" s="3"/>
      <c r="DK803" s="3"/>
      <c r="DL803" s="3"/>
      <c r="DM803" s="3"/>
      <c r="DN803" s="3"/>
      <c r="DO803" s="3"/>
      <c r="DP803" s="3"/>
      <c r="DQ803" s="3"/>
      <c r="DR803" s="3"/>
      <c r="DS803" s="3"/>
    </row>
    <row r="804" spans="2:123" ht="21" customHeight="1" x14ac:dyDescent="0.25">
      <c r="B804" s="21">
        <f t="shared" si="187"/>
        <v>36801</v>
      </c>
      <c r="C804" s="22">
        <f t="shared" si="188"/>
        <v>2.1549321939438975</v>
      </c>
      <c r="D804" s="23">
        <f t="shared" si="189"/>
        <v>580</v>
      </c>
      <c r="E804" s="23">
        <f t="shared" si="190"/>
        <v>269.14999999999998</v>
      </c>
      <c r="F804" s="127">
        <f t="shared" si="191"/>
        <v>29000</v>
      </c>
      <c r="G804" s="127">
        <f t="shared" si="192"/>
        <v>40372.5</v>
      </c>
      <c r="H804" s="6"/>
      <c r="I804" s="3"/>
      <c r="J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T804" s="89"/>
      <c r="AU804" s="89"/>
      <c r="AX804" s="125">
        <v>36801</v>
      </c>
      <c r="AY804" s="59">
        <f t="shared" si="197"/>
        <v>2.1549321939438975</v>
      </c>
      <c r="AZ804" s="59">
        <f>BI804*K36</f>
        <v>29000</v>
      </c>
      <c r="BA804" s="59"/>
      <c r="BB804" s="59"/>
      <c r="BC804" s="59">
        <f>K41*BJ804</f>
        <v>40372.5</v>
      </c>
      <c r="BD804" s="59"/>
      <c r="BE804" s="59"/>
      <c r="BF804" s="59">
        <f t="shared" si="193"/>
        <v>11372.5</v>
      </c>
      <c r="BG804" s="60">
        <f>(AY804=AY2099)*AX804</f>
        <v>0</v>
      </c>
      <c r="BH804" s="60">
        <f>(AY804=AY2101)*AX804</f>
        <v>0</v>
      </c>
      <c r="BI804" s="89">
        <v>580</v>
      </c>
      <c r="BJ804" s="89">
        <v>269.14999999999998</v>
      </c>
      <c r="BK804" s="59">
        <f t="shared" si="194"/>
        <v>363627.43795999995</v>
      </c>
      <c r="BL804" s="60">
        <f>(BK804=BK2101)*AX804</f>
        <v>0</v>
      </c>
      <c r="BM804" s="85">
        <f>(BK804=BK2101)*AY804</f>
        <v>0</v>
      </c>
      <c r="BN804" s="85">
        <f t="shared" si="195"/>
        <v>0</v>
      </c>
      <c r="BO804" s="85">
        <f t="shared" si="196"/>
        <v>0</v>
      </c>
      <c r="BP804" s="60">
        <f>(BK804=BK2099)*AX804</f>
        <v>0</v>
      </c>
      <c r="BQ804" s="64">
        <f>(BK804=BK2099)*AY804</f>
        <v>0</v>
      </c>
      <c r="BR804" s="85">
        <f t="shared" si="198"/>
        <v>0</v>
      </c>
      <c r="BS804" s="85">
        <f t="shared" si="199"/>
        <v>0</v>
      </c>
      <c r="BT804" s="59">
        <f>(J19-BI804)*J10</f>
        <v>-158500.00594</v>
      </c>
      <c r="BU804" s="59">
        <f>(J21-BJ804)*J12</f>
        <v>522127.44389999995</v>
      </c>
      <c r="BV804" s="66"/>
      <c r="BW804" s="66"/>
      <c r="BX804" s="67"/>
      <c r="BY804" s="67"/>
      <c r="BZ804" s="67"/>
      <c r="CE804" s="92"/>
      <c r="CF804" s="76"/>
      <c r="CH804" s="67"/>
      <c r="CI804" s="67"/>
      <c r="CJ804" s="67"/>
      <c r="CK804" s="67"/>
      <c r="CL804" s="1"/>
      <c r="CM804" s="1"/>
      <c r="CT804" s="3"/>
      <c r="CU804" s="3"/>
      <c r="CV804" s="3"/>
      <c r="CW804" s="3"/>
      <c r="CX804" s="3"/>
      <c r="CY804" s="3"/>
      <c r="CZ804" s="3"/>
      <c r="DA804" s="3"/>
      <c r="DB804" s="3"/>
      <c r="DC804" s="3"/>
      <c r="DD804" s="3"/>
      <c r="DE804" s="3"/>
      <c r="DF804" s="3"/>
      <c r="DG804" s="3"/>
      <c r="DH804" s="3"/>
      <c r="DI804" s="3"/>
      <c r="DJ804" s="3"/>
      <c r="DK804" s="3"/>
      <c r="DL804" s="3"/>
      <c r="DM804" s="3"/>
      <c r="DN804" s="3"/>
      <c r="DO804" s="3"/>
      <c r="DP804" s="3"/>
      <c r="DQ804" s="3"/>
      <c r="DR804" s="3"/>
      <c r="DS804" s="3"/>
    </row>
    <row r="805" spans="2:123" ht="21" customHeight="1" x14ac:dyDescent="0.25">
      <c r="B805" s="21">
        <f t="shared" si="187"/>
        <v>36808</v>
      </c>
      <c r="C805" s="22">
        <f t="shared" si="188"/>
        <v>2.1495498805805622</v>
      </c>
      <c r="D805" s="23">
        <f t="shared" si="189"/>
        <v>585</v>
      </c>
      <c r="E805" s="23">
        <f t="shared" si="190"/>
        <v>272.14999999999998</v>
      </c>
      <c r="F805" s="127">
        <f t="shared" si="191"/>
        <v>29250</v>
      </c>
      <c r="G805" s="127">
        <f t="shared" si="192"/>
        <v>40822.5</v>
      </c>
      <c r="H805" s="6"/>
      <c r="I805" s="3"/>
      <c r="J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T805" s="89"/>
      <c r="AU805" s="89"/>
      <c r="AX805" s="125">
        <v>36808</v>
      </c>
      <c r="AY805" s="59">
        <f t="shared" si="197"/>
        <v>2.1495498805805622</v>
      </c>
      <c r="AZ805" s="59">
        <f>BI805*K36</f>
        <v>29250</v>
      </c>
      <c r="BA805" s="59"/>
      <c r="BB805" s="59"/>
      <c r="BC805" s="59">
        <f>K41*BJ805</f>
        <v>40822.5</v>
      </c>
      <c r="BD805" s="59"/>
      <c r="BE805" s="59"/>
      <c r="BF805" s="59">
        <f t="shared" si="193"/>
        <v>11572.5</v>
      </c>
      <c r="BG805" s="60">
        <f>(AY805=AY2099)*AX805</f>
        <v>0</v>
      </c>
      <c r="BH805" s="60">
        <f>(AY805=AY2101)*AX805</f>
        <v>0</v>
      </c>
      <c r="BI805" s="89">
        <v>585</v>
      </c>
      <c r="BJ805" s="89">
        <v>272.14999999999998</v>
      </c>
      <c r="BK805" s="59">
        <f t="shared" si="194"/>
        <v>363427.43795999995</v>
      </c>
      <c r="BL805" s="60">
        <f>(BK805=BK2101)*AX805</f>
        <v>0</v>
      </c>
      <c r="BM805" s="85">
        <f>(BK805=BK2101)*AY805</f>
        <v>0</v>
      </c>
      <c r="BN805" s="85">
        <f t="shared" si="195"/>
        <v>0</v>
      </c>
      <c r="BO805" s="85">
        <f t="shared" si="196"/>
        <v>0</v>
      </c>
      <c r="BP805" s="60">
        <f>(BK805=BK2099)*AX805</f>
        <v>0</v>
      </c>
      <c r="BQ805" s="64">
        <f>(BK805=BK2099)*AY805</f>
        <v>0</v>
      </c>
      <c r="BR805" s="85">
        <f t="shared" si="198"/>
        <v>0</v>
      </c>
      <c r="BS805" s="85">
        <f t="shared" si="199"/>
        <v>0</v>
      </c>
      <c r="BT805" s="59">
        <f>(J19-BI805)*J10</f>
        <v>-158250.00594</v>
      </c>
      <c r="BU805" s="59">
        <f>(J21-BJ805)*J12</f>
        <v>521677.44389999995</v>
      </c>
      <c r="BV805" s="66"/>
      <c r="BW805" s="66"/>
      <c r="BX805" s="67"/>
      <c r="BY805" s="67"/>
      <c r="BZ805" s="67"/>
      <c r="CE805" s="92"/>
      <c r="CF805" s="76"/>
      <c r="CH805" s="67"/>
      <c r="CI805" s="67"/>
      <c r="CJ805" s="67"/>
      <c r="CK805" s="67"/>
      <c r="CL805" s="1"/>
      <c r="CM805" s="1"/>
      <c r="CT805" s="3"/>
      <c r="CU805" s="3"/>
      <c r="CV805" s="3"/>
      <c r="CW805" s="3"/>
      <c r="CX805" s="3"/>
      <c r="CY805" s="3"/>
      <c r="CZ805" s="3"/>
      <c r="DA805" s="3"/>
      <c r="DB805" s="3"/>
      <c r="DC805" s="3"/>
      <c r="DD805" s="3"/>
      <c r="DE805" s="3"/>
      <c r="DF805" s="3"/>
      <c r="DG805" s="3"/>
      <c r="DH805" s="3"/>
      <c r="DI805" s="3"/>
      <c r="DJ805" s="3"/>
      <c r="DK805" s="3"/>
      <c r="DL805" s="3"/>
      <c r="DM805" s="3"/>
      <c r="DN805" s="3"/>
      <c r="DO805" s="3"/>
      <c r="DP805" s="3"/>
      <c r="DQ805" s="3"/>
      <c r="DR805" s="3"/>
      <c r="DS805" s="3"/>
    </row>
    <row r="806" spans="2:123" ht="21" customHeight="1" x14ac:dyDescent="0.25">
      <c r="B806" s="21">
        <f t="shared" si="187"/>
        <v>36815</v>
      </c>
      <c r="C806" s="22">
        <f t="shared" si="188"/>
        <v>2.1697416974169741</v>
      </c>
      <c r="D806" s="23">
        <f t="shared" si="189"/>
        <v>588</v>
      </c>
      <c r="E806" s="23">
        <f t="shared" si="190"/>
        <v>271</v>
      </c>
      <c r="F806" s="127">
        <f t="shared" si="191"/>
        <v>29400</v>
      </c>
      <c r="G806" s="127">
        <f t="shared" si="192"/>
        <v>40650</v>
      </c>
      <c r="H806" s="6"/>
      <c r="I806" s="3"/>
      <c r="J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T806" s="89"/>
      <c r="AU806" s="89"/>
      <c r="AX806" s="125">
        <v>36815</v>
      </c>
      <c r="AY806" s="59">
        <f t="shared" si="197"/>
        <v>2.1697416974169741</v>
      </c>
      <c r="AZ806" s="59">
        <f>BI806*K36</f>
        <v>29400</v>
      </c>
      <c r="BA806" s="59"/>
      <c r="BB806" s="59"/>
      <c r="BC806" s="59">
        <f>K41*BJ806</f>
        <v>40650</v>
      </c>
      <c r="BD806" s="59"/>
      <c r="BE806" s="59"/>
      <c r="BF806" s="59">
        <f t="shared" si="193"/>
        <v>11250</v>
      </c>
      <c r="BG806" s="60">
        <f>(AY806=AY2099)*AX806</f>
        <v>0</v>
      </c>
      <c r="BH806" s="60">
        <f>(AY806=AY2101)*AX806</f>
        <v>0</v>
      </c>
      <c r="BI806" s="89">
        <v>588</v>
      </c>
      <c r="BJ806" s="89">
        <v>271</v>
      </c>
      <c r="BK806" s="59">
        <f t="shared" si="194"/>
        <v>363749.93795999995</v>
      </c>
      <c r="BL806" s="60">
        <f>(BK806=BK2101)*AX806</f>
        <v>0</v>
      </c>
      <c r="BM806" s="85">
        <f>(BK806=BK2101)*AY806</f>
        <v>0</v>
      </c>
      <c r="BN806" s="85">
        <f t="shared" si="195"/>
        <v>0</v>
      </c>
      <c r="BO806" s="85">
        <f t="shared" si="196"/>
        <v>0</v>
      </c>
      <c r="BP806" s="60">
        <f>(BK806=BK2099)*AX806</f>
        <v>0</v>
      </c>
      <c r="BQ806" s="64">
        <f>(BK806=BK2099)*AY806</f>
        <v>0</v>
      </c>
      <c r="BR806" s="85">
        <f t="shared" si="198"/>
        <v>0</v>
      </c>
      <c r="BS806" s="85">
        <f t="shared" si="199"/>
        <v>0</v>
      </c>
      <c r="BT806" s="59">
        <f>(J19-BI806)*J10</f>
        <v>-158100.00594</v>
      </c>
      <c r="BU806" s="59">
        <f>(J21-BJ806)*J12</f>
        <v>521849.94389999995</v>
      </c>
      <c r="BV806" s="66"/>
      <c r="BW806" s="66"/>
      <c r="BX806" s="67"/>
      <c r="BY806" s="67"/>
      <c r="BZ806" s="67"/>
      <c r="CE806" s="92"/>
      <c r="CF806" s="76"/>
      <c r="CH806" s="67"/>
      <c r="CI806" s="67"/>
      <c r="CJ806" s="67"/>
      <c r="CK806" s="67"/>
      <c r="CL806" s="1"/>
      <c r="CM806" s="1"/>
      <c r="CT806" s="3"/>
      <c r="CU806" s="3"/>
      <c r="CV806" s="3"/>
      <c r="CW806" s="3"/>
      <c r="CX806" s="3"/>
      <c r="CY806" s="3"/>
      <c r="CZ806" s="3"/>
      <c r="DA806" s="3"/>
      <c r="DB806" s="3"/>
      <c r="DC806" s="3"/>
      <c r="DD806" s="3"/>
      <c r="DE806" s="3"/>
      <c r="DF806" s="3"/>
      <c r="DG806" s="3"/>
      <c r="DH806" s="3"/>
      <c r="DI806" s="3"/>
      <c r="DJ806" s="3"/>
      <c r="DK806" s="3"/>
      <c r="DL806" s="3"/>
      <c r="DM806" s="3"/>
      <c r="DN806" s="3"/>
      <c r="DO806" s="3"/>
      <c r="DP806" s="3"/>
      <c r="DQ806" s="3"/>
      <c r="DR806" s="3"/>
      <c r="DS806" s="3"/>
    </row>
    <row r="807" spans="2:123" ht="21" customHeight="1" x14ac:dyDescent="0.25">
      <c r="B807" s="21">
        <f t="shared" si="187"/>
        <v>36822</v>
      </c>
      <c r="C807" s="22">
        <f t="shared" si="188"/>
        <v>2.1814050369248248</v>
      </c>
      <c r="D807" s="23">
        <f t="shared" si="189"/>
        <v>576</v>
      </c>
      <c r="E807" s="23">
        <f t="shared" si="190"/>
        <v>264.05</v>
      </c>
      <c r="F807" s="127">
        <f t="shared" si="191"/>
        <v>28800</v>
      </c>
      <c r="G807" s="127">
        <f t="shared" si="192"/>
        <v>39607.5</v>
      </c>
      <c r="H807" s="6"/>
      <c r="I807" s="3"/>
      <c r="J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T807" s="89"/>
      <c r="AU807" s="89"/>
      <c r="AX807" s="125">
        <v>36822</v>
      </c>
      <c r="AY807" s="59">
        <f t="shared" si="197"/>
        <v>2.1814050369248248</v>
      </c>
      <c r="AZ807" s="59">
        <f>BI807*K36</f>
        <v>28800</v>
      </c>
      <c r="BA807" s="59"/>
      <c r="BB807" s="59"/>
      <c r="BC807" s="59">
        <f>K41*BJ807</f>
        <v>39607.5</v>
      </c>
      <c r="BD807" s="59"/>
      <c r="BE807" s="59"/>
      <c r="BF807" s="59">
        <f t="shared" si="193"/>
        <v>10807.5</v>
      </c>
      <c r="BG807" s="60">
        <f>(AY807=AY2099)*AX807</f>
        <v>0</v>
      </c>
      <c r="BH807" s="60">
        <f>(AY807=AY2101)*AX807</f>
        <v>0</v>
      </c>
      <c r="BI807" s="89">
        <v>576</v>
      </c>
      <c r="BJ807" s="89">
        <v>264.05</v>
      </c>
      <c r="BK807" s="59">
        <f t="shared" si="194"/>
        <v>364192.43795999995</v>
      </c>
      <c r="BL807" s="60">
        <f>(BK807=BK2101)*AX807</f>
        <v>0</v>
      </c>
      <c r="BM807" s="85">
        <f>(BK807=BK2101)*AY807</f>
        <v>0</v>
      </c>
      <c r="BN807" s="85">
        <f t="shared" si="195"/>
        <v>0</v>
      </c>
      <c r="BO807" s="85">
        <f t="shared" si="196"/>
        <v>0</v>
      </c>
      <c r="BP807" s="60">
        <f>(BK807=BK2099)*AX807</f>
        <v>0</v>
      </c>
      <c r="BQ807" s="64">
        <f>(BK807=BK2099)*AY807</f>
        <v>0</v>
      </c>
      <c r="BR807" s="85">
        <f t="shared" si="198"/>
        <v>0</v>
      </c>
      <c r="BS807" s="85">
        <f t="shared" si="199"/>
        <v>0</v>
      </c>
      <c r="BT807" s="59">
        <f>(J19-BI807)*J10</f>
        <v>-158700.00594</v>
      </c>
      <c r="BU807" s="59">
        <f>(J21-BJ807)*J12</f>
        <v>522892.44389999995</v>
      </c>
      <c r="BV807" s="66"/>
      <c r="BW807" s="66"/>
      <c r="BX807" s="67"/>
      <c r="BY807" s="67"/>
      <c r="BZ807" s="67"/>
      <c r="CE807" s="92"/>
      <c r="CF807" s="76"/>
      <c r="CH807" s="67"/>
      <c r="CI807" s="67"/>
      <c r="CJ807" s="67"/>
      <c r="CK807" s="67"/>
      <c r="CL807" s="1"/>
      <c r="CM807" s="1"/>
      <c r="CT807" s="3"/>
      <c r="CU807" s="3"/>
      <c r="CV807" s="3"/>
      <c r="CW807" s="3"/>
      <c r="CX807" s="3"/>
      <c r="CY807" s="3"/>
      <c r="CZ807" s="3"/>
      <c r="DA807" s="3"/>
      <c r="DB807" s="3"/>
      <c r="DC807" s="3"/>
      <c r="DD807" s="3"/>
      <c r="DE807" s="3"/>
      <c r="DF807" s="3"/>
      <c r="DG807" s="3"/>
      <c r="DH807" s="3"/>
      <c r="DI807" s="3"/>
      <c r="DJ807" s="3"/>
      <c r="DK807" s="3"/>
      <c r="DL807" s="3"/>
      <c r="DM807" s="3"/>
      <c r="DN807" s="3"/>
      <c r="DO807" s="3"/>
      <c r="DP807" s="3"/>
      <c r="DQ807" s="3"/>
      <c r="DR807" s="3"/>
      <c r="DS807" s="3"/>
    </row>
    <row r="808" spans="2:123" ht="21" customHeight="1" x14ac:dyDescent="0.25">
      <c r="B808" s="21">
        <f t="shared" si="187"/>
        <v>36829</v>
      </c>
      <c r="C808" s="22">
        <f t="shared" si="188"/>
        <v>2.2610502455610124</v>
      </c>
      <c r="D808" s="23">
        <f t="shared" si="189"/>
        <v>598.5</v>
      </c>
      <c r="E808" s="23">
        <f t="shared" si="190"/>
        <v>264.7</v>
      </c>
      <c r="F808" s="127">
        <f t="shared" si="191"/>
        <v>29925</v>
      </c>
      <c r="G808" s="127">
        <f t="shared" si="192"/>
        <v>39705</v>
      </c>
      <c r="H808" s="6"/>
      <c r="I808" s="3"/>
      <c r="J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T808" s="89"/>
      <c r="AU808" s="89"/>
      <c r="AX808" s="125">
        <v>36829</v>
      </c>
      <c r="AY808" s="59">
        <f t="shared" si="197"/>
        <v>2.2610502455610124</v>
      </c>
      <c r="AZ808" s="59">
        <f>BI808*K36</f>
        <v>29925</v>
      </c>
      <c r="BA808" s="59"/>
      <c r="BB808" s="59"/>
      <c r="BC808" s="59">
        <f>K41*BJ808</f>
        <v>39705</v>
      </c>
      <c r="BD808" s="59"/>
      <c r="BE808" s="59"/>
      <c r="BF808" s="59">
        <f t="shared" si="193"/>
        <v>9780</v>
      </c>
      <c r="BG808" s="60">
        <f>(AY808=AY2099)*AX808</f>
        <v>0</v>
      </c>
      <c r="BH808" s="60">
        <f>(AY808=AY2101)*AX808</f>
        <v>0</v>
      </c>
      <c r="BI808" s="89">
        <v>598.5</v>
      </c>
      <c r="BJ808" s="89">
        <v>264.7</v>
      </c>
      <c r="BK808" s="59">
        <f t="shared" si="194"/>
        <v>365219.93796000001</v>
      </c>
      <c r="BL808" s="60">
        <f>(BK808=BK2101)*AX808</f>
        <v>0</v>
      </c>
      <c r="BM808" s="85">
        <f>(BK808=BK2101)*AY808</f>
        <v>0</v>
      </c>
      <c r="BN808" s="85">
        <f t="shared" si="195"/>
        <v>0</v>
      </c>
      <c r="BO808" s="85">
        <f t="shared" si="196"/>
        <v>0</v>
      </c>
      <c r="BP808" s="60">
        <f>(BK808=BK2099)*AX808</f>
        <v>0</v>
      </c>
      <c r="BQ808" s="64">
        <f>(BK808=BK2099)*AY808</f>
        <v>0</v>
      </c>
      <c r="BR808" s="85">
        <f t="shared" si="198"/>
        <v>0</v>
      </c>
      <c r="BS808" s="85">
        <f t="shared" si="199"/>
        <v>0</v>
      </c>
      <c r="BT808" s="59">
        <f>(J19-BI808)*J10</f>
        <v>-157575.00594</v>
      </c>
      <c r="BU808" s="59">
        <f>(J21-BJ808)*J12</f>
        <v>522794.94390000001</v>
      </c>
      <c r="BV808" s="66"/>
      <c r="BW808" s="66"/>
      <c r="BX808" s="67"/>
      <c r="BY808" s="67"/>
      <c r="BZ808" s="67"/>
      <c r="CE808" s="92"/>
      <c r="CF808" s="76"/>
      <c r="CH808" s="67"/>
      <c r="CI808" s="67"/>
      <c r="CJ808" s="67"/>
      <c r="CK808" s="67"/>
      <c r="CL808" s="1"/>
      <c r="CM808" s="1"/>
      <c r="CT808" s="3"/>
      <c r="CU808" s="3"/>
      <c r="CV808" s="3"/>
      <c r="CW808" s="3"/>
      <c r="CX808" s="3"/>
      <c r="CY808" s="3"/>
      <c r="CZ808" s="3"/>
      <c r="DA808" s="3"/>
      <c r="DB808" s="3"/>
      <c r="DC808" s="3"/>
      <c r="DD808" s="3"/>
      <c r="DE808" s="3"/>
      <c r="DF808" s="3"/>
      <c r="DG808" s="3"/>
      <c r="DH808" s="3"/>
      <c r="DI808" s="3"/>
      <c r="DJ808" s="3"/>
      <c r="DK808" s="3"/>
      <c r="DL808" s="3"/>
      <c r="DM808" s="3"/>
      <c r="DN808" s="3"/>
      <c r="DO808" s="3"/>
      <c r="DP808" s="3"/>
      <c r="DQ808" s="3"/>
      <c r="DR808" s="3"/>
      <c r="DS808" s="3"/>
    </row>
    <row r="809" spans="2:123" ht="21" customHeight="1" x14ac:dyDescent="0.25">
      <c r="B809" s="21">
        <f t="shared" si="187"/>
        <v>36836</v>
      </c>
      <c r="C809" s="22">
        <f t="shared" si="188"/>
        <v>2.2638652280901006</v>
      </c>
      <c r="D809" s="23">
        <f t="shared" si="189"/>
        <v>598</v>
      </c>
      <c r="E809" s="23">
        <f t="shared" si="190"/>
        <v>264.14999999999998</v>
      </c>
      <c r="F809" s="127">
        <f t="shared" si="191"/>
        <v>29900</v>
      </c>
      <c r="G809" s="127">
        <f t="shared" si="192"/>
        <v>39622.5</v>
      </c>
      <c r="H809" s="6"/>
      <c r="I809" s="3"/>
      <c r="J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T809" s="89"/>
      <c r="AU809" s="89"/>
      <c r="AX809" s="125">
        <v>36836</v>
      </c>
      <c r="AY809" s="59">
        <f t="shared" si="197"/>
        <v>2.2638652280901006</v>
      </c>
      <c r="AZ809" s="59">
        <f>BI809*K36</f>
        <v>29900</v>
      </c>
      <c r="BA809" s="59"/>
      <c r="BB809" s="59"/>
      <c r="BC809" s="59">
        <f>K41*BJ809</f>
        <v>39622.5</v>
      </c>
      <c r="BD809" s="59"/>
      <c r="BE809" s="59"/>
      <c r="BF809" s="59">
        <f t="shared" si="193"/>
        <v>9722.5</v>
      </c>
      <c r="BG809" s="60">
        <f>(AY809=AY2099)*AX809</f>
        <v>0</v>
      </c>
      <c r="BH809" s="60">
        <f>(AY809=AY2101)*AX809</f>
        <v>0</v>
      </c>
      <c r="BI809" s="89">
        <v>598</v>
      </c>
      <c r="BJ809" s="89">
        <v>264.14999999999998</v>
      </c>
      <c r="BK809" s="59">
        <f t="shared" si="194"/>
        <v>365277.43795999995</v>
      </c>
      <c r="BL809" s="60">
        <f>(BK809=BK2101)*AX809</f>
        <v>0</v>
      </c>
      <c r="BM809" s="85">
        <f>(BK809=BK2101)*AY809</f>
        <v>0</v>
      </c>
      <c r="BN809" s="85">
        <f t="shared" si="195"/>
        <v>0</v>
      </c>
      <c r="BO809" s="85">
        <f t="shared" si="196"/>
        <v>0</v>
      </c>
      <c r="BP809" s="60">
        <f>(BK809=BK2099)*AX809</f>
        <v>0</v>
      </c>
      <c r="BQ809" s="64">
        <f>(BK809=BK2099)*AY809</f>
        <v>0</v>
      </c>
      <c r="BR809" s="85">
        <f t="shared" si="198"/>
        <v>0</v>
      </c>
      <c r="BS809" s="85">
        <f t="shared" si="199"/>
        <v>0</v>
      </c>
      <c r="BT809" s="59">
        <f>(J19-BI809)*J10</f>
        <v>-157600.00594</v>
      </c>
      <c r="BU809" s="59">
        <f>(J21-BJ809)*J12</f>
        <v>522877.44389999995</v>
      </c>
      <c r="BV809" s="66"/>
      <c r="BW809" s="66"/>
      <c r="BX809" s="67"/>
      <c r="BY809" s="67"/>
      <c r="BZ809" s="67"/>
      <c r="CE809" s="92"/>
      <c r="CF809" s="76"/>
      <c r="CH809" s="67"/>
      <c r="CI809" s="67"/>
      <c r="CJ809" s="67"/>
      <c r="CK809" s="67"/>
      <c r="CL809" s="1"/>
      <c r="CM809" s="1"/>
      <c r="CT809" s="3"/>
      <c r="CU809" s="3"/>
      <c r="CV809" s="3"/>
      <c r="CW809" s="3"/>
      <c r="CX809" s="3"/>
      <c r="CY809" s="3"/>
      <c r="CZ809" s="3"/>
      <c r="DA809" s="3"/>
      <c r="DB809" s="3"/>
      <c r="DC809" s="3"/>
      <c r="DD809" s="3"/>
      <c r="DE809" s="3"/>
      <c r="DF809" s="3"/>
      <c r="DG809" s="3"/>
      <c r="DH809" s="3"/>
      <c r="DI809" s="3"/>
      <c r="DJ809" s="3"/>
      <c r="DK809" s="3"/>
      <c r="DL809" s="3"/>
      <c r="DM809" s="3"/>
      <c r="DN809" s="3"/>
      <c r="DO809" s="3"/>
      <c r="DP809" s="3"/>
      <c r="DQ809" s="3"/>
      <c r="DR809" s="3"/>
      <c r="DS809" s="3"/>
    </row>
    <row r="810" spans="2:123" ht="21" customHeight="1" x14ac:dyDescent="0.25">
      <c r="B810" s="21">
        <f t="shared" si="187"/>
        <v>36843</v>
      </c>
      <c r="C810" s="22">
        <f t="shared" si="188"/>
        <v>2.235205427817565</v>
      </c>
      <c r="D810" s="23">
        <f t="shared" si="189"/>
        <v>593</v>
      </c>
      <c r="E810" s="23">
        <f t="shared" si="190"/>
        <v>265.3</v>
      </c>
      <c r="F810" s="127">
        <f t="shared" si="191"/>
        <v>29650</v>
      </c>
      <c r="G810" s="127">
        <f t="shared" si="192"/>
        <v>39795</v>
      </c>
      <c r="H810" s="6"/>
      <c r="I810" s="3"/>
      <c r="J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T810" s="89"/>
      <c r="AU810" s="89"/>
      <c r="AX810" s="125">
        <v>36843</v>
      </c>
      <c r="AY810" s="59">
        <f t="shared" si="197"/>
        <v>2.235205427817565</v>
      </c>
      <c r="AZ810" s="59">
        <f>BI810*K36</f>
        <v>29650</v>
      </c>
      <c r="BA810" s="59"/>
      <c r="BB810" s="59"/>
      <c r="BC810" s="59">
        <f>K41*BJ810</f>
        <v>39795</v>
      </c>
      <c r="BD810" s="59"/>
      <c r="BE810" s="59"/>
      <c r="BF810" s="59">
        <f t="shared" si="193"/>
        <v>10145</v>
      </c>
      <c r="BG810" s="60">
        <f>(AY810=AY2099)*AX810</f>
        <v>0</v>
      </c>
      <c r="BH810" s="60">
        <f>(AY810=AY2101)*AX810</f>
        <v>0</v>
      </c>
      <c r="BI810" s="89">
        <v>593</v>
      </c>
      <c r="BJ810" s="89">
        <v>265.3</v>
      </c>
      <c r="BK810" s="59">
        <f t="shared" si="194"/>
        <v>364854.93795999995</v>
      </c>
      <c r="BL810" s="60">
        <f>(BK810=BK2101)*AX810</f>
        <v>0</v>
      </c>
      <c r="BM810" s="85">
        <f>(BK810=BK2101)*AY810</f>
        <v>0</v>
      </c>
      <c r="BN810" s="85">
        <f t="shared" si="195"/>
        <v>0</v>
      </c>
      <c r="BO810" s="85">
        <f t="shared" si="196"/>
        <v>0</v>
      </c>
      <c r="BP810" s="60">
        <f>(BK810=BK2099)*AX810</f>
        <v>0</v>
      </c>
      <c r="BQ810" s="64">
        <f>(BK810=BK2099)*AY810</f>
        <v>0</v>
      </c>
      <c r="BR810" s="85">
        <f t="shared" si="198"/>
        <v>0</v>
      </c>
      <c r="BS810" s="85">
        <f t="shared" si="199"/>
        <v>0</v>
      </c>
      <c r="BT810" s="59">
        <f>(J19-BI810)*J10</f>
        <v>-157850.00594</v>
      </c>
      <c r="BU810" s="59">
        <f>(J21-BJ810)*J12</f>
        <v>522704.94389999995</v>
      </c>
      <c r="BV810" s="66"/>
      <c r="BW810" s="66"/>
      <c r="BX810" s="67"/>
      <c r="BY810" s="67"/>
      <c r="BZ810" s="67"/>
      <c r="CE810" s="92"/>
      <c r="CF810" s="76"/>
      <c r="CH810" s="67"/>
      <c r="CI810" s="67"/>
      <c r="CJ810" s="67"/>
      <c r="CK810" s="67"/>
      <c r="CL810" s="1"/>
      <c r="CM810" s="1"/>
      <c r="CT810" s="3"/>
      <c r="CU810" s="3"/>
      <c r="CV810" s="3"/>
      <c r="CW810" s="3"/>
      <c r="CX810" s="3"/>
      <c r="CY810" s="3"/>
      <c r="CZ810" s="3"/>
      <c r="DA810" s="3"/>
      <c r="DB810" s="3"/>
      <c r="DC810" s="3"/>
      <c r="DD810" s="3"/>
      <c r="DE810" s="3"/>
      <c r="DF810" s="3"/>
      <c r="DG810" s="3"/>
      <c r="DH810" s="3"/>
      <c r="DI810" s="3"/>
      <c r="DJ810" s="3"/>
      <c r="DK810" s="3"/>
      <c r="DL810" s="3"/>
      <c r="DM810" s="3"/>
      <c r="DN810" s="3"/>
      <c r="DO810" s="3"/>
      <c r="DP810" s="3"/>
      <c r="DQ810" s="3"/>
      <c r="DR810" s="3"/>
      <c r="DS810" s="3"/>
    </row>
    <row r="811" spans="2:123" ht="21" customHeight="1" x14ac:dyDescent="0.25">
      <c r="B811" s="21">
        <f t="shared" si="187"/>
        <v>36850</v>
      </c>
      <c r="C811" s="22">
        <f t="shared" si="188"/>
        <v>2.2075720474665661</v>
      </c>
      <c r="D811" s="23">
        <f t="shared" si="189"/>
        <v>586</v>
      </c>
      <c r="E811" s="23">
        <f t="shared" si="190"/>
        <v>265.45</v>
      </c>
      <c r="F811" s="127">
        <f t="shared" si="191"/>
        <v>29300</v>
      </c>
      <c r="G811" s="127">
        <f t="shared" si="192"/>
        <v>39817.5</v>
      </c>
      <c r="H811" s="6"/>
      <c r="I811" s="3"/>
      <c r="J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T811" s="89"/>
      <c r="AU811" s="89"/>
      <c r="AX811" s="125">
        <v>36850</v>
      </c>
      <c r="AY811" s="59">
        <f t="shared" si="197"/>
        <v>2.2075720474665661</v>
      </c>
      <c r="AZ811" s="59">
        <f>BI811*K36</f>
        <v>29300</v>
      </c>
      <c r="BA811" s="59"/>
      <c r="BB811" s="59"/>
      <c r="BC811" s="59">
        <f>K41*BJ811</f>
        <v>39817.5</v>
      </c>
      <c r="BD811" s="59"/>
      <c r="BE811" s="59"/>
      <c r="BF811" s="59">
        <f t="shared" si="193"/>
        <v>10517.5</v>
      </c>
      <c r="BG811" s="60">
        <f>(AY811=AY2099)*AX811</f>
        <v>0</v>
      </c>
      <c r="BH811" s="60">
        <f>(AY811=AY2101)*AX811</f>
        <v>0</v>
      </c>
      <c r="BI811" s="89">
        <v>586</v>
      </c>
      <c r="BJ811" s="89">
        <v>265.45</v>
      </c>
      <c r="BK811" s="59">
        <f t="shared" si="194"/>
        <v>364482.43796000001</v>
      </c>
      <c r="BL811" s="60">
        <f>(BK811=BK2101)*AX811</f>
        <v>0</v>
      </c>
      <c r="BM811" s="85">
        <f>(BK811=BK2101)*AY811</f>
        <v>0</v>
      </c>
      <c r="BN811" s="85">
        <f t="shared" si="195"/>
        <v>0</v>
      </c>
      <c r="BO811" s="85">
        <f t="shared" si="196"/>
        <v>0</v>
      </c>
      <c r="BP811" s="60">
        <f>(BK811=BK2099)*AX811</f>
        <v>0</v>
      </c>
      <c r="BQ811" s="64">
        <f>(BK811=BK2099)*AY811</f>
        <v>0</v>
      </c>
      <c r="BR811" s="85">
        <f t="shared" si="198"/>
        <v>0</v>
      </c>
      <c r="BS811" s="85">
        <f t="shared" si="199"/>
        <v>0</v>
      </c>
      <c r="BT811" s="59">
        <f>(J19-BI811)*J10</f>
        <v>-158200.00594</v>
      </c>
      <c r="BU811" s="59">
        <f>(J21-BJ811)*J12</f>
        <v>522682.44390000001</v>
      </c>
      <c r="BV811" s="66"/>
      <c r="BW811" s="66"/>
      <c r="BX811" s="67"/>
      <c r="BY811" s="67"/>
      <c r="BZ811" s="67"/>
      <c r="CE811" s="92"/>
      <c r="CF811" s="76"/>
      <c r="CH811" s="67"/>
      <c r="CI811" s="67"/>
      <c r="CJ811" s="67"/>
      <c r="CK811" s="67"/>
      <c r="CL811" s="1"/>
      <c r="CM811" s="1"/>
      <c r="CT811" s="3"/>
      <c r="CU811" s="3"/>
      <c r="CV811" s="3"/>
      <c r="CW811" s="3"/>
      <c r="CX811" s="3"/>
      <c r="CY811" s="3"/>
      <c r="CZ811" s="3"/>
      <c r="DA811" s="3"/>
      <c r="DB811" s="3"/>
      <c r="DC811" s="3"/>
      <c r="DD811" s="3"/>
      <c r="DE811" s="3"/>
      <c r="DF811" s="3"/>
      <c r="DG811" s="3"/>
      <c r="DH811" s="3"/>
      <c r="DI811" s="3"/>
      <c r="DJ811" s="3"/>
      <c r="DK811" s="3"/>
      <c r="DL811" s="3"/>
      <c r="DM811" s="3"/>
      <c r="DN811" s="3"/>
      <c r="DO811" s="3"/>
      <c r="DP811" s="3"/>
      <c r="DQ811" s="3"/>
      <c r="DR811" s="3"/>
      <c r="DS811" s="3"/>
    </row>
    <row r="812" spans="2:123" ht="21" customHeight="1" x14ac:dyDescent="0.25">
      <c r="B812" s="21">
        <f t="shared" si="187"/>
        <v>36857</v>
      </c>
      <c r="C812" s="22">
        <f t="shared" si="188"/>
        <v>2.2498146775389176</v>
      </c>
      <c r="D812" s="23">
        <f t="shared" si="189"/>
        <v>607</v>
      </c>
      <c r="E812" s="23">
        <f t="shared" si="190"/>
        <v>269.8</v>
      </c>
      <c r="F812" s="127">
        <f t="shared" si="191"/>
        <v>30350</v>
      </c>
      <c r="G812" s="127">
        <f t="shared" si="192"/>
        <v>40470</v>
      </c>
      <c r="H812" s="6"/>
      <c r="I812" s="3"/>
      <c r="J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T812" s="89"/>
      <c r="AU812" s="89"/>
      <c r="AX812" s="125">
        <v>36857</v>
      </c>
      <c r="AY812" s="59">
        <f t="shared" si="197"/>
        <v>2.2498146775389176</v>
      </c>
      <c r="AZ812" s="59">
        <f>BI812*K36</f>
        <v>30350</v>
      </c>
      <c r="BA812" s="59"/>
      <c r="BB812" s="59"/>
      <c r="BC812" s="59">
        <f>K41*BJ812</f>
        <v>40470</v>
      </c>
      <c r="BD812" s="59"/>
      <c r="BE812" s="59"/>
      <c r="BF812" s="59">
        <f t="shared" si="193"/>
        <v>10120</v>
      </c>
      <c r="BG812" s="60">
        <f>(AY812=AY2099)*AX812</f>
        <v>0</v>
      </c>
      <c r="BH812" s="60">
        <f>(AY812=AY2101)*AX812</f>
        <v>0</v>
      </c>
      <c r="BI812" s="89">
        <v>607</v>
      </c>
      <c r="BJ812" s="89">
        <v>269.8</v>
      </c>
      <c r="BK812" s="59">
        <f t="shared" si="194"/>
        <v>364879.93795999995</v>
      </c>
      <c r="BL812" s="60">
        <f>(BK812=BK2101)*AX812</f>
        <v>0</v>
      </c>
      <c r="BM812" s="85">
        <f>(BK812=BK2101)*AY812</f>
        <v>0</v>
      </c>
      <c r="BN812" s="85">
        <f t="shared" si="195"/>
        <v>0</v>
      </c>
      <c r="BO812" s="85">
        <f t="shared" si="196"/>
        <v>0</v>
      </c>
      <c r="BP812" s="60">
        <f>(BK812=BK2099)*AX812</f>
        <v>0</v>
      </c>
      <c r="BQ812" s="64">
        <f>(BK812=BK2099)*AY812</f>
        <v>0</v>
      </c>
      <c r="BR812" s="85">
        <f t="shared" si="198"/>
        <v>0</v>
      </c>
      <c r="BS812" s="85">
        <f t="shared" si="199"/>
        <v>0</v>
      </c>
      <c r="BT812" s="59">
        <f>(J19-BI812)*J10</f>
        <v>-157150.00594</v>
      </c>
      <c r="BU812" s="59">
        <f>(J21-BJ812)*J12</f>
        <v>522029.94389999995</v>
      </c>
      <c r="BV812" s="66"/>
      <c r="BW812" s="66"/>
      <c r="BX812" s="67"/>
      <c r="BY812" s="67"/>
      <c r="BZ812" s="67"/>
      <c r="CE812" s="92"/>
      <c r="CF812" s="76"/>
      <c r="CH812" s="67"/>
      <c r="CI812" s="67"/>
      <c r="CJ812" s="67"/>
      <c r="CK812" s="67"/>
      <c r="CL812" s="1"/>
      <c r="CM812" s="1"/>
      <c r="CT812" s="3"/>
      <c r="CU812" s="3"/>
      <c r="CV812" s="3"/>
      <c r="CW812" s="3"/>
      <c r="CX812" s="3"/>
      <c r="CY812" s="3"/>
      <c r="CZ812" s="3"/>
      <c r="DA812" s="3"/>
      <c r="DB812" s="3"/>
      <c r="DC812" s="3"/>
      <c r="DD812" s="3"/>
      <c r="DE812" s="3"/>
      <c r="DF812" s="3"/>
      <c r="DG812" s="3"/>
      <c r="DH812" s="3"/>
      <c r="DI812" s="3"/>
      <c r="DJ812" s="3"/>
      <c r="DK812" s="3"/>
      <c r="DL812" s="3"/>
      <c r="DM812" s="3"/>
      <c r="DN812" s="3"/>
      <c r="DO812" s="3"/>
      <c r="DP812" s="3"/>
      <c r="DQ812" s="3"/>
      <c r="DR812" s="3"/>
      <c r="DS812" s="3"/>
    </row>
    <row r="813" spans="2:123" ht="21" customHeight="1" x14ac:dyDescent="0.25">
      <c r="B813" s="21">
        <f t="shared" si="187"/>
        <v>36864</v>
      </c>
      <c r="C813" s="22">
        <f t="shared" si="188"/>
        <v>2.2148760330578514</v>
      </c>
      <c r="D813" s="23">
        <f t="shared" si="189"/>
        <v>603</v>
      </c>
      <c r="E813" s="23">
        <f t="shared" si="190"/>
        <v>272.25</v>
      </c>
      <c r="F813" s="127">
        <f t="shared" si="191"/>
        <v>30150</v>
      </c>
      <c r="G813" s="127">
        <f t="shared" si="192"/>
        <v>40837.5</v>
      </c>
      <c r="H813" s="6"/>
      <c r="I813" s="3"/>
      <c r="J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T813" s="89"/>
      <c r="AU813" s="89"/>
      <c r="AX813" s="125">
        <v>36864</v>
      </c>
      <c r="AY813" s="59">
        <f t="shared" si="197"/>
        <v>2.2148760330578514</v>
      </c>
      <c r="AZ813" s="59">
        <f>BI813*K36</f>
        <v>30150</v>
      </c>
      <c r="BA813" s="59"/>
      <c r="BB813" s="59"/>
      <c r="BC813" s="59">
        <f>K41*BJ813</f>
        <v>40837.5</v>
      </c>
      <c r="BD813" s="59"/>
      <c r="BE813" s="59"/>
      <c r="BF813" s="59">
        <f t="shared" si="193"/>
        <v>10687.5</v>
      </c>
      <c r="BG813" s="60">
        <f>(AY813=AY2099)*AX813</f>
        <v>0</v>
      </c>
      <c r="BH813" s="60">
        <f>(AY813=AY2101)*AX813</f>
        <v>0</v>
      </c>
      <c r="BI813" s="89">
        <v>603</v>
      </c>
      <c r="BJ813" s="89">
        <v>272.25</v>
      </c>
      <c r="BK813" s="59">
        <f t="shared" si="194"/>
        <v>364312.43795999995</v>
      </c>
      <c r="BL813" s="60">
        <f>(BK813=BK2101)*AX813</f>
        <v>0</v>
      </c>
      <c r="BM813" s="85">
        <f>(BK813=BK2101)*AY813</f>
        <v>0</v>
      </c>
      <c r="BN813" s="85">
        <f t="shared" si="195"/>
        <v>0</v>
      </c>
      <c r="BO813" s="85">
        <f t="shared" si="196"/>
        <v>0</v>
      </c>
      <c r="BP813" s="60">
        <f>(BK813=BK2099)*AX813</f>
        <v>0</v>
      </c>
      <c r="BQ813" s="64">
        <f>(BK813=BK2099)*AY813</f>
        <v>0</v>
      </c>
      <c r="BR813" s="85">
        <f t="shared" si="198"/>
        <v>0</v>
      </c>
      <c r="BS813" s="85">
        <f t="shared" si="199"/>
        <v>0</v>
      </c>
      <c r="BT813" s="59">
        <f>(J19-BI813)*J10</f>
        <v>-157350.00594</v>
      </c>
      <c r="BU813" s="59">
        <f>(J21-BJ813)*J12</f>
        <v>521662.44389999995</v>
      </c>
      <c r="BV813" s="66"/>
      <c r="BW813" s="66"/>
      <c r="BX813" s="67"/>
      <c r="BY813" s="67"/>
      <c r="BZ813" s="67"/>
      <c r="CE813" s="92"/>
      <c r="CF813" s="76"/>
      <c r="CH813" s="67"/>
      <c r="CI813" s="67"/>
      <c r="CJ813" s="67"/>
      <c r="CK813" s="67"/>
      <c r="CL813" s="1"/>
      <c r="CM813" s="1"/>
      <c r="CT813" s="3"/>
      <c r="CU813" s="3"/>
      <c r="CV813" s="3"/>
      <c r="CW813" s="3"/>
      <c r="CX813" s="3"/>
      <c r="CY813" s="3"/>
      <c r="CZ813" s="3"/>
      <c r="DA813" s="3"/>
      <c r="DB813" s="3"/>
      <c r="DC813" s="3"/>
      <c r="DD813" s="3"/>
      <c r="DE813" s="3"/>
      <c r="DF813" s="3"/>
      <c r="DG813" s="3"/>
      <c r="DH813" s="3"/>
      <c r="DI813" s="3"/>
      <c r="DJ813" s="3"/>
      <c r="DK813" s="3"/>
      <c r="DL813" s="3"/>
      <c r="DM813" s="3"/>
      <c r="DN813" s="3"/>
      <c r="DO813" s="3"/>
      <c r="DP813" s="3"/>
      <c r="DQ813" s="3"/>
      <c r="DR813" s="3"/>
      <c r="DS813" s="3"/>
    </row>
    <row r="814" spans="2:123" ht="21" customHeight="1" x14ac:dyDescent="0.25">
      <c r="B814" s="21">
        <f t="shared" si="187"/>
        <v>36871</v>
      </c>
      <c r="C814" s="22">
        <f t="shared" si="188"/>
        <v>2.2522189349112427</v>
      </c>
      <c r="D814" s="23">
        <f t="shared" si="189"/>
        <v>609</v>
      </c>
      <c r="E814" s="23">
        <f t="shared" si="190"/>
        <v>270.39999999999998</v>
      </c>
      <c r="F814" s="127">
        <f t="shared" si="191"/>
        <v>30450</v>
      </c>
      <c r="G814" s="127">
        <f t="shared" si="192"/>
        <v>40560</v>
      </c>
      <c r="H814" s="6"/>
      <c r="I814" s="3"/>
      <c r="J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T814" s="89"/>
      <c r="AU814" s="89"/>
      <c r="AX814" s="125">
        <v>36871</v>
      </c>
      <c r="AY814" s="59">
        <f t="shared" si="197"/>
        <v>2.2522189349112427</v>
      </c>
      <c r="AZ814" s="59">
        <f>BI814*K36</f>
        <v>30450</v>
      </c>
      <c r="BA814" s="59"/>
      <c r="BB814" s="59"/>
      <c r="BC814" s="59">
        <f>K41*BJ814</f>
        <v>40560</v>
      </c>
      <c r="BD814" s="59"/>
      <c r="BE814" s="59"/>
      <c r="BF814" s="59">
        <f t="shared" si="193"/>
        <v>10110</v>
      </c>
      <c r="BG814" s="60">
        <f>(AY814=AY2099)*AX814</f>
        <v>0</v>
      </c>
      <c r="BH814" s="60">
        <f>(AY814=AY2101)*AX814</f>
        <v>0</v>
      </c>
      <c r="BI814" s="89">
        <v>609</v>
      </c>
      <c r="BJ814" s="89">
        <v>270.39999999999998</v>
      </c>
      <c r="BK814" s="59">
        <f t="shared" si="194"/>
        <v>364889.93795999995</v>
      </c>
      <c r="BL814" s="60">
        <f>(BK814=BK2101)*AX814</f>
        <v>0</v>
      </c>
      <c r="BM814" s="85">
        <f>(BK814=BK2101)*AY814</f>
        <v>0</v>
      </c>
      <c r="BN814" s="85">
        <f t="shared" si="195"/>
        <v>0</v>
      </c>
      <c r="BO814" s="85">
        <f t="shared" si="196"/>
        <v>0</v>
      </c>
      <c r="BP814" s="60">
        <f>(BK814=BK2099)*AX814</f>
        <v>0</v>
      </c>
      <c r="BQ814" s="64">
        <f>(BK814=BK2099)*AY814</f>
        <v>0</v>
      </c>
      <c r="BR814" s="85">
        <f t="shared" si="198"/>
        <v>0</v>
      </c>
      <c r="BS814" s="85">
        <f t="shared" si="199"/>
        <v>0</v>
      </c>
      <c r="BT814" s="59">
        <f>(J19-BI814)*J10</f>
        <v>-157050.00594</v>
      </c>
      <c r="BU814" s="59">
        <f>(J21-BJ814)*J12</f>
        <v>521939.94389999995</v>
      </c>
      <c r="BV814" s="66"/>
      <c r="BW814" s="66"/>
      <c r="BX814" s="67"/>
      <c r="BY814" s="67"/>
      <c r="BZ814" s="67"/>
      <c r="CE814" s="92"/>
      <c r="CF814" s="76"/>
      <c r="CH814" s="67"/>
      <c r="CI814" s="67"/>
      <c r="CJ814" s="67"/>
      <c r="CK814" s="67"/>
      <c r="CL814" s="1"/>
      <c r="CM814" s="1"/>
      <c r="CT814" s="3"/>
      <c r="CU814" s="3"/>
      <c r="CV814" s="3"/>
      <c r="CW814" s="3"/>
      <c r="CX814" s="3"/>
      <c r="CY814" s="3"/>
      <c r="CZ814" s="3"/>
      <c r="DA814" s="3"/>
      <c r="DB814" s="3"/>
      <c r="DC814" s="3"/>
      <c r="DD814" s="3"/>
      <c r="DE814" s="3"/>
      <c r="DF814" s="3"/>
      <c r="DG814" s="3"/>
      <c r="DH814" s="3"/>
      <c r="DI814" s="3"/>
      <c r="DJ814" s="3"/>
      <c r="DK814" s="3"/>
      <c r="DL814" s="3"/>
      <c r="DM814" s="3"/>
      <c r="DN814" s="3"/>
      <c r="DO814" s="3"/>
      <c r="DP814" s="3"/>
      <c r="DQ814" s="3"/>
      <c r="DR814" s="3"/>
      <c r="DS814" s="3"/>
    </row>
    <row r="815" spans="2:123" ht="21" customHeight="1" x14ac:dyDescent="0.25">
      <c r="B815" s="21">
        <f t="shared" si="187"/>
        <v>36878</v>
      </c>
      <c r="C815" s="22">
        <f t="shared" si="188"/>
        <v>2.2362406289998171</v>
      </c>
      <c r="D815" s="23">
        <f t="shared" si="189"/>
        <v>611.5</v>
      </c>
      <c r="E815" s="23">
        <f t="shared" si="190"/>
        <v>273.45</v>
      </c>
      <c r="F815" s="127">
        <f t="shared" si="191"/>
        <v>30575</v>
      </c>
      <c r="G815" s="127">
        <f t="shared" si="192"/>
        <v>41017.5</v>
      </c>
      <c r="H815" s="6"/>
      <c r="I815" s="3"/>
      <c r="J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T815" s="89"/>
      <c r="AU815" s="89"/>
      <c r="AX815" s="125">
        <v>36878</v>
      </c>
      <c r="AY815" s="59">
        <f t="shared" si="197"/>
        <v>2.2362406289998171</v>
      </c>
      <c r="AZ815" s="59">
        <f>BI815*K36</f>
        <v>30575</v>
      </c>
      <c r="BA815" s="59"/>
      <c r="BB815" s="59"/>
      <c r="BC815" s="59">
        <f>K41*BJ815</f>
        <v>41017.5</v>
      </c>
      <c r="BD815" s="59"/>
      <c r="BE815" s="59"/>
      <c r="BF815" s="59">
        <f t="shared" si="193"/>
        <v>10442.5</v>
      </c>
      <c r="BG815" s="60">
        <f>(AY815=AY2099)*AX815</f>
        <v>0</v>
      </c>
      <c r="BH815" s="60">
        <f>(AY815=AY2101)*AX815</f>
        <v>0</v>
      </c>
      <c r="BI815" s="89">
        <v>611.5</v>
      </c>
      <c r="BJ815" s="89">
        <v>273.45</v>
      </c>
      <c r="BK815" s="59">
        <f t="shared" si="194"/>
        <v>364557.43796000001</v>
      </c>
      <c r="BL815" s="60">
        <f>(BK815=BK2101)*AX815</f>
        <v>0</v>
      </c>
      <c r="BM815" s="85">
        <f>(BK815=BK2101)*AY815</f>
        <v>0</v>
      </c>
      <c r="BN815" s="85">
        <f t="shared" si="195"/>
        <v>0</v>
      </c>
      <c r="BO815" s="85">
        <f t="shared" si="196"/>
        <v>0</v>
      </c>
      <c r="BP815" s="60">
        <f>(BK815=BK2099)*AX815</f>
        <v>0</v>
      </c>
      <c r="BQ815" s="64">
        <f>(BK815=BK2099)*AY815</f>
        <v>0</v>
      </c>
      <c r="BR815" s="85">
        <f t="shared" si="198"/>
        <v>0</v>
      </c>
      <c r="BS815" s="85">
        <f t="shared" si="199"/>
        <v>0</v>
      </c>
      <c r="BT815" s="59">
        <f>(J19-BI815)*J10</f>
        <v>-156925.00594</v>
      </c>
      <c r="BU815" s="59">
        <f>(J21-BJ815)*J12</f>
        <v>521482.44390000001</v>
      </c>
      <c r="BV815" s="66"/>
      <c r="BW815" s="66"/>
      <c r="BX815" s="67"/>
      <c r="BY815" s="67"/>
      <c r="BZ815" s="67"/>
      <c r="CE815" s="92"/>
      <c r="CF815" s="76"/>
      <c r="CH815" s="67"/>
      <c r="CI815" s="67"/>
      <c r="CJ815" s="67"/>
      <c r="CK815" s="67"/>
      <c r="CL815" s="1"/>
      <c r="CM815" s="1"/>
      <c r="CT815" s="3"/>
      <c r="CU815" s="3"/>
      <c r="CV815" s="3"/>
      <c r="CW815" s="3"/>
      <c r="CX815" s="3"/>
      <c r="CY815" s="3"/>
      <c r="CZ815" s="3"/>
      <c r="DA815" s="3"/>
      <c r="DB815" s="3"/>
      <c r="DC815" s="3"/>
      <c r="DD815" s="3"/>
      <c r="DE815" s="3"/>
      <c r="DF815" s="3"/>
      <c r="DG815" s="3"/>
      <c r="DH815" s="3"/>
      <c r="DI815" s="3"/>
      <c r="DJ815" s="3"/>
      <c r="DK815" s="3"/>
      <c r="DL815" s="3"/>
      <c r="DM815" s="3"/>
      <c r="DN815" s="3"/>
      <c r="DO815" s="3"/>
      <c r="DP815" s="3"/>
      <c r="DQ815" s="3"/>
      <c r="DR815" s="3"/>
      <c r="DS815" s="3"/>
    </row>
    <row r="816" spans="2:123" ht="21" customHeight="1" x14ac:dyDescent="0.25">
      <c r="B816" s="21">
        <f t="shared" si="187"/>
        <v>36885</v>
      </c>
      <c r="C816" s="22">
        <f t="shared" si="188"/>
        <v>2.2765722692166239</v>
      </c>
      <c r="D816" s="23">
        <f t="shared" si="189"/>
        <v>619</v>
      </c>
      <c r="E816" s="23">
        <f t="shared" si="190"/>
        <v>271.89999999999998</v>
      </c>
      <c r="F816" s="127">
        <f t="shared" si="191"/>
        <v>30950</v>
      </c>
      <c r="G816" s="127">
        <f t="shared" si="192"/>
        <v>40785</v>
      </c>
      <c r="H816" s="6"/>
      <c r="I816" s="3"/>
      <c r="J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T816" s="89"/>
      <c r="AU816" s="89"/>
      <c r="AX816" s="125">
        <v>36885</v>
      </c>
      <c r="AY816" s="59">
        <f t="shared" si="197"/>
        <v>2.2765722692166239</v>
      </c>
      <c r="AZ816" s="59">
        <f>BI816*K36</f>
        <v>30950</v>
      </c>
      <c r="BA816" s="59"/>
      <c r="BB816" s="59"/>
      <c r="BC816" s="59">
        <f>K41*BJ816</f>
        <v>40785</v>
      </c>
      <c r="BD816" s="59"/>
      <c r="BE816" s="59"/>
      <c r="BF816" s="59">
        <f t="shared" si="193"/>
        <v>9835</v>
      </c>
      <c r="BG816" s="60">
        <f>(AY816=AY2099)*AX816</f>
        <v>0</v>
      </c>
      <c r="BH816" s="60">
        <f>(AY816=AY2101)*AX816</f>
        <v>0</v>
      </c>
      <c r="BI816" s="89">
        <v>619</v>
      </c>
      <c r="BJ816" s="89">
        <v>271.89999999999998</v>
      </c>
      <c r="BK816" s="59">
        <f t="shared" si="194"/>
        <v>365164.93795999995</v>
      </c>
      <c r="BL816" s="60">
        <f>(BK816=BK2101)*AX816</f>
        <v>0</v>
      </c>
      <c r="BM816" s="85">
        <f>(BK816=BK2101)*AY816</f>
        <v>0</v>
      </c>
      <c r="BN816" s="85">
        <f t="shared" si="195"/>
        <v>0</v>
      </c>
      <c r="BO816" s="85">
        <f t="shared" si="196"/>
        <v>0</v>
      </c>
      <c r="BP816" s="60">
        <f>(BK816=BK2099)*AX816</f>
        <v>0</v>
      </c>
      <c r="BQ816" s="64">
        <f>(BK816=BK2099)*AY816</f>
        <v>0</v>
      </c>
      <c r="BR816" s="85">
        <f t="shared" si="198"/>
        <v>0</v>
      </c>
      <c r="BS816" s="85">
        <f t="shared" si="199"/>
        <v>0</v>
      </c>
      <c r="BT816" s="59">
        <f>(J19-BI816)*J10</f>
        <v>-156550.00594</v>
      </c>
      <c r="BU816" s="59">
        <f>(J21-BJ816)*J12</f>
        <v>521714.94389999995</v>
      </c>
      <c r="BV816" s="66"/>
      <c r="BW816" s="66"/>
      <c r="BX816" s="67"/>
      <c r="BY816" s="67"/>
      <c r="BZ816" s="67"/>
      <c r="CE816" s="92"/>
      <c r="CF816" s="76"/>
      <c r="CH816" s="67"/>
      <c r="CI816" s="67"/>
      <c r="CJ816" s="67"/>
      <c r="CK816" s="67"/>
      <c r="CL816" s="1"/>
      <c r="CM816" s="1"/>
      <c r="CT816" s="3"/>
      <c r="CU816" s="3"/>
      <c r="CV816" s="3"/>
      <c r="CW816" s="3"/>
      <c r="CX816" s="3"/>
      <c r="CY816" s="3"/>
      <c r="CZ816" s="3"/>
      <c r="DA816" s="3"/>
      <c r="DB816" s="3"/>
      <c r="DC816" s="3"/>
      <c r="DD816" s="3"/>
      <c r="DE816" s="3"/>
      <c r="DF816" s="3"/>
      <c r="DG816" s="3"/>
      <c r="DH816" s="3"/>
      <c r="DI816" s="3"/>
      <c r="DJ816" s="3"/>
      <c r="DK816" s="3"/>
      <c r="DL816" s="3"/>
      <c r="DM816" s="3"/>
      <c r="DN816" s="3"/>
      <c r="DO816" s="3"/>
      <c r="DP816" s="3"/>
      <c r="DQ816" s="3"/>
      <c r="DR816" s="3"/>
      <c r="DS816" s="3"/>
    </row>
    <row r="817" spans="2:123" ht="21" customHeight="1" x14ac:dyDescent="0.25">
      <c r="B817" s="21">
        <f t="shared" si="187"/>
        <v>36892</v>
      </c>
      <c r="C817" s="22">
        <f t="shared" si="188"/>
        <v>2.3094170403587442</v>
      </c>
      <c r="D817" s="23">
        <f t="shared" si="189"/>
        <v>618</v>
      </c>
      <c r="E817" s="23">
        <f t="shared" si="190"/>
        <v>267.60000000000002</v>
      </c>
      <c r="F817" s="127">
        <f t="shared" si="191"/>
        <v>30900</v>
      </c>
      <c r="G817" s="127">
        <f t="shared" si="192"/>
        <v>40140</v>
      </c>
      <c r="H817" s="6"/>
      <c r="I817" s="3"/>
      <c r="J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T817" s="89"/>
      <c r="AU817" s="89"/>
      <c r="AX817" s="125">
        <v>36892</v>
      </c>
      <c r="AY817" s="59">
        <f t="shared" si="197"/>
        <v>2.3094170403587442</v>
      </c>
      <c r="AZ817" s="59">
        <f>BI817*K36</f>
        <v>30900</v>
      </c>
      <c r="BA817" s="59"/>
      <c r="BB817" s="59"/>
      <c r="BC817" s="59">
        <f>K41*BJ817</f>
        <v>40140</v>
      </c>
      <c r="BD817" s="59"/>
      <c r="BE817" s="59"/>
      <c r="BF817" s="59">
        <f t="shared" si="193"/>
        <v>9240</v>
      </c>
      <c r="BG817" s="60">
        <f>(AY817=AY2099)*AX817</f>
        <v>0</v>
      </c>
      <c r="BH817" s="60">
        <f>(AY817=AY2101)*AX817</f>
        <v>0</v>
      </c>
      <c r="BI817" s="89">
        <v>618</v>
      </c>
      <c r="BJ817" s="89">
        <v>267.60000000000002</v>
      </c>
      <c r="BK817" s="59">
        <f t="shared" si="194"/>
        <v>365759.93796000001</v>
      </c>
      <c r="BL817" s="60">
        <f>(BK817=BK2101)*AX817</f>
        <v>0</v>
      </c>
      <c r="BM817" s="85">
        <f>(BK817=BK2101)*AY817</f>
        <v>0</v>
      </c>
      <c r="BN817" s="85">
        <f t="shared" si="195"/>
        <v>0</v>
      </c>
      <c r="BO817" s="85">
        <f t="shared" si="196"/>
        <v>0</v>
      </c>
      <c r="BP817" s="60">
        <f>(BK817=BK2099)*AX817</f>
        <v>0</v>
      </c>
      <c r="BQ817" s="64">
        <f>(BK817=BK2099)*AY817</f>
        <v>0</v>
      </c>
      <c r="BR817" s="85">
        <f t="shared" si="198"/>
        <v>0</v>
      </c>
      <c r="BS817" s="85">
        <f t="shared" si="199"/>
        <v>0</v>
      </c>
      <c r="BT817" s="59">
        <f>(J19-BI817)*J10</f>
        <v>-156600.00594</v>
      </c>
      <c r="BU817" s="59">
        <f>(J21-BJ817)*J12</f>
        <v>522359.94390000001</v>
      </c>
      <c r="BV817" s="66"/>
      <c r="BW817" s="66"/>
      <c r="BX817" s="67"/>
      <c r="BY817" s="67"/>
      <c r="BZ817" s="67"/>
      <c r="CE817" s="92"/>
      <c r="CF817" s="76"/>
      <c r="CH817" s="67"/>
      <c r="CI817" s="67"/>
      <c r="CJ817" s="67"/>
      <c r="CK817" s="67"/>
      <c r="CL817" s="1"/>
      <c r="CM817" s="1"/>
      <c r="CT817" s="3"/>
      <c r="CU817" s="3"/>
      <c r="CV817" s="3"/>
      <c r="CW817" s="3"/>
      <c r="CX817" s="3"/>
      <c r="CY817" s="3"/>
      <c r="CZ817" s="3"/>
      <c r="DA817" s="3"/>
      <c r="DB817" s="3"/>
      <c r="DC817" s="3"/>
      <c r="DD817" s="3"/>
      <c r="DE817" s="3"/>
      <c r="DF817" s="3"/>
      <c r="DG817" s="3"/>
      <c r="DH817" s="3"/>
      <c r="DI817" s="3"/>
      <c r="DJ817" s="3"/>
      <c r="DK817" s="3"/>
      <c r="DL817" s="3"/>
      <c r="DM817" s="3"/>
      <c r="DN817" s="3"/>
      <c r="DO817" s="3"/>
      <c r="DP817" s="3"/>
      <c r="DQ817" s="3"/>
      <c r="DR817" s="3"/>
      <c r="DS817" s="3"/>
    </row>
    <row r="818" spans="2:123" ht="21" customHeight="1" x14ac:dyDescent="0.25">
      <c r="B818" s="21">
        <f t="shared" si="187"/>
        <v>36899</v>
      </c>
      <c r="C818" s="22">
        <f t="shared" si="188"/>
        <v>2.4</v>
      </c>
      <c r="D818" s="23">
        <f t="shared" si="189"/>
        <v>633</v>
      </c>
      <c r="E818" s="23">
        <f t="shared" si="190"/>
        <v>263.75</v>
      </c>
      <c r="F818" s="127">
        <f t="shared" si="191"/>
        <v>31650</v>
      </c>
      <c r="G818" s="127">
        <f t="shared" si="192"/>
        <v>39562.5</v>
      </c>
      <c r="H818" s="6"/>
      <c r="I818" s="3"/>
      <c r="J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T818" s="89"/>
      <c r="AU818" s="89"/>
      <c r="AX818" s="125">
        <v>36899</v>
      </c>
      <c r="AY818" s="59">
        <f t="shared" si="197"/>
        <v>2.4</v>
      </c>
      <c r="AZ818" s="59">
        <f>BI818*K36</f>
        <v>31650</v>
      </c>
      <c r="BA818" s="59"/>
      <c r="BB818" s="59"/>
      <c r="BC818" s="59">
        <f>K41*BJ818</f>
        <v>39562.5</v>
      </c>
      <c r="BD818" s="59"/>
      <c r="BE818" s="59"/>
      <c r="BF818" s="59">
        <f t="shared" si="193"/>
        <v>7912.5</v>
      </c>
      <c r="BG818" s="60">
        <f>(AY818=AY2099)*AX818</f>
        <v>36899</v>
      </c>
      <c r="BH818" s="60">
        <f>(AY818=AY2101)*AX818</f>
        <v>0</v>
      </c>
      <c r="BI818" s="89">
        <v>633</v>
      </c>
      <c r="BJ818" s="89">
        <v>263.75</v>
      </c>
      <c r="BK818" s="59">
        <f t="shared" si="194"/>
        <v>367087.43795999995</v>
      </c>
      <c r="BL818" s="60">
        <f>(BK818=BK2101)*AX818</f>
        <v>0</v>
      </c>
      <c r="BM818" s="85">
        <f>(BK818=BK2101)*AY818</f>
        <v>0</v>
      </c>
      <c r="BN818" s="85">
        <f t="shared" si="195"/>
        <v>0</v>
      </c>
      <c r="BO818" s="85">
        <f t="shared" si="196"/>
        <v>0</v>
      </c>
      <c r="BP818" s="60">
        <f>(BK818=BK2099)*AX818</f>
        <v>36899</v>
      </c>
      <c r="BQ818" s="64">
        <f>(BK818=BK2099)*AY818</f>
        <v>2.4</v>
      </c>
      <c r="BR818" s="85">
        <f t="shared" si="198"/>
        <v>633</v>
      </c>
      <c r="BS818" s="85">
        <f t="shared" si="199"/>
        <v>263.75</v>
      </c>
      <c r="BT818" s="59">
        <f>(J19-BI818)*J10</f>
        <v>-155850.00594</v>
      </c>
      <c r="BU818" s="59">
        <f>(J21-BJ818)*J12</f>
        <v>522937.44389999995</v>
      </c>
      <c r="BV818" s="66"/>
      <c r="BW818" s="66"/>
      <c r="BX818" s="67"/>
      <c r="BY818" s="67"/>
      <c r="BZ818" s="67"/>
      <c r="CE818" s="92"/>
      <c r="CF818" s="76"/>
      <c r="CH818" s="67"/>
      <c r="CI818" s="67"/>
      <c r="CJ818" s="67"/>
      <c r="CK818" s="67"/>
      <c r="CL818" s="1"/>
      <c r="CM818" s="1"/>
      <c r="CT818" s="3"/>
      <c r="CU818" s="3"/>
      <c r="CV818" s="3"/>
      <c r="CW818" s="3"/>
      <c r="CX818" s="3"/>
      <c r="CY818" s="3"/>
      <c r="CZ818" s="3"/>
      <c r="DA818" s="3"/>
      <c r="DB818" s="3"/>
      <c r="DC818" s="3"/>
      <c r="DD818" s="3"/>
      <c r="DE818" s="3"/>
      <c r="DF818" s="3"/>
      <c r="DG818" s="3"/>
      <c r="DH818" s="3"/>
      <c r="DI818" s="3"/>
      <c r="DJ818" s="3"/>
      <c r="DK818" s="3"/>
      <c r="DL818" s="3"/>
      <c r="DM818" s="3"/>
      <c r="DN818" s="3"/>
      <c r="DO818" s="3"/>
      <c r="DP818" s="3"/>
      <c r="DQ818" s="3"/>
      <c r="DR818" s="3"/>
      <c r="DS818" s="3"/>
    </row>
    <row r="819" spans="2:123" ht="21" customHeight="1" x14ac:dyDescent="0.25">
      <c r="B819" s="21">
        <f t="shared" si="187"/>
        <v>36906</v>
      </c>
      <c r="C819" s="22">
        <f t="shared" si="188"/>
        <v>2.3431594860166287</v>
      </c>
      <c r="D819" s="23">
        <f t="shared" si="189"/>
        <v>620</v>
      </c>
      <c r="E819" s="23">
        <f t="shared" si="190"/>
        <v>264.60000000000002</v>
      </c>
      <c r="F819" s="127">
        <f t="shared" si="191"/>
        <v>31000</v>
      </c>
      <c r="G819" s="127">
        <f t="shared" si="192"/>
        <v>39690</v>
      </c>
      <c r="H819" s="6"/>
      <c r="I819" s="3"/>
      <c r="J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T819" s="89"/>
      <c r="AU819" s="89"/>
      <c r="AX819" s="125">
        <v>36906</v>
      </c>
      <c r="AY819" s="59">
        <f t="shared" si="197"/>
        <v>2.3431594860166287</v>
      </c>
      <c r="AZ819" s="59">
        <f>BI819*K36</f>
        <v>31000</v>
      </c>
      <c r="BA819" s="59"/>
      <c r="BB819" s="59"/>
      <c r="BC819" s="59">
        <f>K41*BJ819</f>
        <v>39690</v>
      </c>
      <c r="BD819" s="59"/>
      <c r="BE819" s="59"/>
      <c r="BF819" s="59">
        <f t="shared" si="193"/>
        <v>8690</v>
      </c>
      <c r="BG819" s="60">
        <f>(AY819=AY2099)*AX819</f>
        <v>0</v>
      </c>
      <c r="BH819" s="60">
        <f>(AY819=AY2101)*AX819</f>
        <v>0</v>
      </c>
      <c r="BI819" s="89">
        <v>620</v>
      </c>
      <c r="BJ819" s="89">
        <v>264.60000000000002</v>
      </c>
      <c r="BK819" s="59">
        <f t="shared" si="194"/>
        <v>366309.93796000001</v>
      </c>
      <c r="BL819" s="60">
        <f>(BK819=BK2101)*AX819</f>
        <v>0</v>
      </c>
      <c r="BM819" s="85">
        <f>(BK819=BK2101)*AY819</f>
        <v>0</v>
      </c>
      <c r="BN819" s="85">
        <f t="shared" si="195"/>
        <v>0</v>
      </c>
      <c r="BO819" s="85">
        <f t="shared" si="196"/>
        <v>0</v>
      </c>
      <c r="BP819" s="60">
        <f>(BK819=BK2099)*AX819</f>
        <v>0</v>
      </c>
      <c r="BQ819" s="64">
        <f>(BK819=BK2099)*AY819</f>
        <v>0</v>
      </c>
      <c r="BR819" s="85">
        <f t="shared" si="198"/>
        <v>0</v>
      </c>
      <c r="BS819" s="85">
        <f t="shared" si="199"/>
        <v>0</v>
      </c>
      <c r="BT819" s="59">
        <f>(J19-BI819)*J10</f>
        <v>-156500.00594</v>
      </c>
      <c r="BU819" s="59">
        <f>(J21-BJ819)*J12</f>
        <v>522809.94390000001</v>
      </c>
      <c r="BV819" s="66"/>
      <c r="BW819" s="66"/>
      <c r="BX819" s="67"/>
      <c r="BY819" s="67"/>
      <c r="BZ819" s="67"/>
      <c r="CE819" s="92"/>
      <c r="CF819" s="76"/>
      <c r="CH819" s="67"/>
      <c r="CI819" s="67"/>
      <c r="CJ819" s="67"/>
      <c r="CK819" s="67"/>
      <c r="CL819" s="1"/>
      <c r="CM819" s="1"/>
      <c r="CT819" s="3"/>
      <c r="CU819" s="3"/>
      <c r="CV819" s="3"/>
      <c r="CW819" s="3"/>
      <c r="CX819" s="3"/>
      <c r="CY819" s="3"/>
      <c r="CZ819" s="3"/>
      <c r="DA819" s="3"/>
      <c r="DB819" s="3"/>
      <c r="DC819" s="3"/>
      <c r="DD819" s="3"/>
      <c r="DE819" s="3"/>
      <c r="DF819" s="3"/>
      <c r="DG819" s="3"/>
      <c r="DH819" s="3"/>
      <c r="DI819" s="3"/>
      <c r="DJ819" s="3"/>
      <c r="DK819" s="3"/>
      <c r="DL819" s="3"/>
      <c r="DM819" s="3"/>
      <c r="DN819" s="3"/>
      <c r="DO819" s="3"/>
      <c r="DP819" s="3"/>
      <c r="DQ819" s="3"/>
      <c r="DR819" s="3"/>
      <c r="DS819" s="3"/>
    </row>
    <row r="820" spans="2:123" ht="21" customHeight="1" x14ac:dyDescent="0.25">
      <c r="B820" s="21">
        <f t="shared" si="187"/>
        <v>36913</v>
      </c>
      <c r="C820" s="22">
        <f t="shared" si="188"/>
        <v>2.3424109693391735</v>
      </c>
      <c r="D820" s="23">
        <f t="shared" si="189"/>
        <v>615</v>
      </c>
      <c r="E820" s="23">
        <f t="shared" si="190"/>
        <v>262.55</v>
      </c>
      <c r="F820" s="127">
        <f t="shared" si="191"/>
        <v>30750</v>
      </c>
      <c r="G820" s="127">
        <f t="shared" si="192"/>
        <v>39382.5</v>
      </c>
      <c r="H820" s="6"/>
      <c r="I820" s="3"/>
      <c r="J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T820" s="89"/>
      <c r="AU820" s="89"/>
      <c r="AX820" s="125">
        <v>36913</v>
      </c>
      <c r="AY820" s="59">
        <f t="shared" si="197"/>
        <v>2.3424109693391735</v>
      </c>
      <c r="AZ820" s="59">
        <f>BI820*K36</f>
        <v>30750</v>
      </c>
      <c r="BA820" s="59"/>
      <c r="BB820" s="59"/>
      <c r="BC820" s="59">
        <f>K41*BJ820</f>
        <v>39382.5</v>
      </c>
      <c r="BD820" s="59"/>
      <c r="BE820" s="59"/>
      <c r="BF820" s="59">
        <f t="shared" si="193"/>
        <v>8632.5</v>
      </c>
      <c r="BG820" s="60">
        <f>(AY820=AY2099)*AX820</f>
        <v>0</v>
      </c>
      <c r="BH820" s="60">
        <f>(AY820=AY2101)*AX820</f>
        <v>0</v>
      </c>
      <c r="BI820" s="89">
        <v>615</v>
      </c>
      <c r="BJ820" s="89">
        <v>262.55</v>
      </c>
      <c r="BK820" s="59">
        <f t="shared" si="194"/>
        <v>366367.43795999995</v>
      </c>
      <c r="BL820" s="60">
        <f>(BK820=BK2101)*AX820</f>
        <v>0</v>
      </c>
      <c r="BM820" s="85">
        <f>(BK820=BK2101)*AY820</f>
        <v>0</v>
      </c>
      <c r="BN820" s="85">
        <f t="shared" si="195"/>
        <v>0</v>
      </c>
      <c r="BO820" s="85">
        <f t="shared" si="196"/>
        <v>0</v>
      </c>
      <c r="BP820" s="60">
        <f>(BK820=BK2099)*AX820</f>
        <v>0</v>
      </c>
      <c r="BQ820" s="64">
        <f>(BK820=BK2099)*AY820</f>
        <v>0</v>
      </c>
      <c r="BR820" s="85">
        <f t="shared" ref="BR820:BR845" si="200">(BQ820&gt;0)*BI820</f>
        <v>0</v>
      </c>
      <c r="BS820" s="85">
        <f t="shared" ref="BS820:BS845" si="201">(BQ820&gt;0)*BJ820</f>
        <v>0</v>
      </c>
      <c r="BT820" s="59">
        <f>(J19-BI820)*J10</f>
        <v>-156750.00594</v>
      </c>
      <c r="BU820" s="59">
        <f>(J21-BJ820)*J12</f>
        <v>523117.44389999995</v>
      </c>
      <c r="BV820" s="66"/>
      <c r="BW820" s="66"/>
      <c r="BX820" s="67"/>
      <c r="BY820" s="67"/>
      <c r="BZ820" s="67"/>
      <c r="CE820" s="92"/>
      <c r="CF820" s="76"/>
      <c r="CH820" s="67"/>
      <c r="CI820" s="67"/>
      <c r="CJ820" s="67"/>
      <c r="CK820" s="67"/>
      <c r="CL820" s="1"/>
      <c r="CM820" s="1"/>
      <c r="CT820" s="3"/>
      <c r="CU820" s="3"/>
      <c r="CV820" s="3"/>
      <c r="CW820" s="3"/>
      <c r="CX820" s="3"/>
      <c r="CY820" s="3"/>
      <c r="CZ820" s="3"/>
      <c r="DA820" s="3"/>
      <c r="DB820" s="3"/>
      <c r="DC820" s="3"/>
      <c r="DD820" s="3"/>
      <c r="DE820" s="3"/>
      <c r="DF820" s="3"/>
      <c r="DG820" s="3"/>
      <c r="DH820" s="3"/>
      <c r="DI820" s="3"/>
      <c r="DJ820" s="3"/>
      <c r="DK820" s="3"/>
      <c r="DL820" s="3"/>
      <c r="DM820" s="3"/>
      <c r="DN820" s="3"/>
      <c r="DO820" s="3"/>
      <c r="DP820" s="3"/>
      <c r="DQ820" s="3"/>
      <c r="DR820" s="3"/>
      <c r="DS820" s="3"/>
    </row>
    <row r="821" spans="2:123" ht="21" customHeight="1" x14ac:dyDescent="0.25">
      <c r="B821" s="21">
        <f t="shared" si="187"/>
        <v>36920</v>
      </c>
      <c r="C821" s="22">
        <f t="shared" si="188"/>
        <v>2.2397003745318353</v>
      </c>
      <c r="D821" s="23">
        <f t="shared" si="189"/>
        <v>598</v>
      </c>
      <c r="E821" s="23">
        <f t="shared" si="190"/>
        <v>267</v>
      </c>
      <c r="F821" s="127">
        <f t="shared" si="191"/>
        <v>29900</v>
      </c>
      <c r="G821" s="127">
        <f t="shared" si="192"/>
        <v>40050</v>
      </c>
      <c r="H821" s="6"/>
      <c r="I821" s="3"/>
      <c r="J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T821" s="89"/>
      <c r="AU821" s="89"/>
      <c r="AX821" s="125">
        <v>36920</v>
      </c>
      <c r="AY821" s="59">
        <f t="shared" si="197"/>
        <v>2.2397003745318353</v>
      </c>
      <c r="AZ821" s="59">
        <f>BI821*K36</f>
        <v>29900</v>
      </c>
      <c r="BA821" s="59"/>
      <c r="BB821" s="59"/>
      <c r="BC821" s="59">
        <f>K41*BJ821</f>
        <v>40050</v>
      </c>
      <c r="BD821" s="59"/>
      <c r="BE821" s="59"/>
      <c r="BF821" s="59">
        <f t="shared" si="193"/>
        <v>10150</v>
      </c>
      <c r="BG821" s="60">
        <f>(AY821=AY2099)*AX821</f>
        <v>0</v>
      </c>
      <c r="BH821" s="60">
        <f>(AY821=AY2101)*AX821</f>
        <v>0</v>
      </c>
      <c r="BI821" s="89">
        <v>598</v>
      </c>
      <c r="BJ821" s="89">
        <v>267</v>
      </c>
      <c r="BK821" s="59">
        <f t="shared" si="194"/>
        <v>364849.93795999995</v>
      </c>
      <c r="BL821" s="60">
        <f>(BK821=BK2101)*AX821</f>
        <v>0</v>
      </c>
      <c r="BM821" s="85">
        <f>(BK821=BK2101)*AY821</f>
        <v>0</v>
      </c>
      <c r="BN821" s="85">
        <f t="shared" si="195"/>
        <v>0</v>
      </c>
      <c r="BO821" s="85">
        <f t="shared" si="196"/>
        <v>0</v>
      </c>
      <c r="BP821" s="60">
        <f>(BK821=BK2099)*AX821</f>
        <v>0</v>
      </c>
      <c r="BQ821" s="64">
        <f>(BK821=BK2099)*AY821</f>
        <v>0</v>
      </c>
      <c r="BR821" s="85">
        <f t="shared" si="200"/>
        <v>0</v>
      </c>
      <c r="BS821" s="85">
        <f t="shared" si="201"/>
        <v>0</v>
      </c>
      <c r="BT821" s="59">
        <f>(J19-BI821)*J10</f>
        <v>-157600.00594</v>
      </c>
      <c r="BU821" s="59">
        <f>(J21-BJ821)*J12</f>
        <v>522449.94389999995</v>
      </c>
      <c r="BV821" s="66"/>
      <c r="BW821" s="66"/>
      <c r="BX821" s="67"/>
      <c r="BY821" s="67"/>
      <c r="BZ821" s="67"/>
      <c r="CE821" s="92"/>
      <c r="CF821" s="76"/>
      <c r="CH821" s="67"/>
      <c r="CI821" s="67"/>
      <c r="CJ821" s="67"/>
      <c r="CK821" s="67"/>
      <c r="CL821" s="1"/>
      <c r="CM821" s="1"/>
      <c r="CT821" s="3"/>
      <c r="CU821" s="3"/>
      <c r="CV821" s="3"/>
      <c r="CW821" s="3"/>
      <c r="CX821" s="3"/>
      <c r="CY821" s="3"/>
      <c r="CZ821" s="3"/>
      <c r="DA821" s="3"/>
      <c r="DB821" s="3"/>
      <c r="DC821" s="3"/>
      <c r="DD821" s="3"/>
      <c r="DE821" s="3"/>
      <c r="DF821" s="3"/>
      <c r="DG821" s="3"/>
      <c r="DH821" s="3"/>
      <c r="DI821" s="3"/>
      <c r="DJ821" s="3"/>
      <c r="DK821" s="3"/>
      <c r="DL821" s="3"/>
      <c r="DM821" s="3"/>
      <c r="DN821" s="3"/>
      <c r="DO821" s="3"/>
      <c r="DP821" s="3"/>
      <c r="DQ821" s="3"/>
      <c r="DR821" s="3"/>
      <c r="DS821" s="3"/>
    </row>
    <row r="822" spans="2:123" ht="21" customHeight="1" x14ac:dyDescent="0.25">
      <c r="B822" s="21">
        <f t="shared" si="187"/>
        <v>36927</v>
      </c>
      <c r="C822" s="22">
        <f t="shared" si="188"/>
        <v>2.2948299058235637</v>
      </c>
      <c r="D822" s="23">
        <f t="shared" si="189"/>
        <v>597</v>
      </c>
      <c r="E822" s="23">
        <f t="shared" si="190"/>
        <v>260.14999999999998</v>
      </c>
      <c r="F822" s="127">
        <f t="shared" si="191"/>
        <v>29850</v>
      </c>
      <c r="G822" s="127">
        <f t="shared" si="192"/>
        <v>39022.5</v>
      </c>
      <c r="H822" s="6"/>
      <c r="I822" s="3"/>
      <c r="J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T822" s="89"/>
      <c r="AU822" s="89"/>
      <c r="AX822" s="125">
        <v>36927</v>
      </c>
      <c r="AY822" s="59">
        <f t="shared" si="197"/>
        <v>2.2948299058235637</v>
      </c>
      <c r="AZ822" s="59">
        <f>BI822*K36</f>
        <v>29850</v>
      </c>
      <c r="BA822" s="59"/>
      <c r="BB822" s="59"/>
      <c r="BC822" s="59">
        <f>K41*BJ822</f>
        <v>39022.5</v>
      </c>
      <c r="BD822" s="59"/>
      <c r="BE822" s="59"/>
      <c r="BF822" s="59">
        <f t="shared" si="193"/>
        <v>9172.5</v>
      </c>
      <c r="BG822" s="60">
        <f>(AY822=AY2099)*AX822</f>
        <v>0</v>
      </c>
      <c r="BH822" s="60">
        <f>(AY822=AY2101)*AX822</f>
        <v>0</v>
      </c>
      <c r="BI822" s="89">
        <v>597</v>
      </c>
      <c r="BJ822" s="89">
        <v>260.14999999999998</v>
      </c>
      <c r="BK822" s="59">
        <f t="shared" si="194"/>
        <v>365827.43795999995</v>
      </c>
      <c r="BL822" s="60">
        <f>(BK822=BK2101)*AX822</f>
        <v>0</v>
      </c>
      <c r="BM822" s="85">
        <f>(BK822=BK2101)*AY822</f>
        <v>0</v>
      </c>
      <c r="BN822" s="85">
        <f t="shared" si="195"/>
        <v>0</v>
      </c>
      <c r="BO822" s="85">
        <f t="shared" si="196"/>
        <v>0</v>
      </c>
      <c r="BP822" s="60">
        <f>(BK822=BK2099)*AX822</f>
        <v>0</v>
      </c>
      <c r="BQ822" s="64">
        <f>(BK822=BK2099)*AY822</f>
        <v>0</v>
      </c>
      <c r="BR822" s="85">
        <f t="shared" si="200"/>
        <v>0</v>
      </c>
      <c r="BS822" s="85">
        <f t="shared" si="201"/>
        <v>0</v>
      </c>
      <c r="BT822" s="59">
        <f>(J19-BI822)*J10</f>
        <v>-157650.00594</v>
      </c>
      <c r="BU822" s="59">
        <f>(J21-BJ822)*J12</f>
        <v>523477.44389999995</v>
      </c>
      <c r="BV822" s="66"/>
      <c r="BW822" s="66"/>
      <c r="BX822" s="67"/>
      <c r="BY822" s="67"/>
      <c r="BZ822" s="67"/>
      <c r="CE822" s="92"/>
      <c r="CF822" s="76"/>
      <c r="CH822" s="67"/>
      <c r="CI822" s="67"/>
      <c r="CJ822" s="67"/>
      <c r="CK822" s="67"/>
      <c r="CL822" s="1"/>
      <c r="CM822" s="1"/>
      <c r="CT822" s="3"/>
      <c r="CU822" s="3"/>
      <c r="CV822" s="3"/>
      <c r="CW822" s="3"/>
      <c r="CX822" s="3"/>
      <c r="CY822" s="3"/>
      <c r="CZ822" s="3"/>
      <c r="DA822" s="3"/>
      <c r="DB822" s="3"/>
      <c r="DC822" s="3"/>
      <c r="DD822" s="3"/>
      <c r="DE822" s="3"/>
      <c r="DF822" s="3"/>
      <c r="DG822" s="3"/>
      <c r="DH822" s="3"/>
      <c r="DI822" s="3"/>
      <c r="DJ822" s="3"/>
      <c r="DK822" s="3"/>
      <c r="DL822" s="3"/>
      <c r="DM822" s="3"/>
      <c r="DN822" s="3"/>
      <c r="DO822" s="3"/>
      <c r="DP822" s="3"/>
      <c r="DQ822" s="3"/>
      <c r="DR822" s="3"/>
      <c r="DS822" s="3"/>
    </row>
    <row r="823" spans="2:123" ht="21" customHeight="1" x14ac:dyDescent="0.25">
      <c r="B823" s="21">
        <f t="shared" si="187"/>
        <v>36934</v>
      </c>
      <c r="C823" s="22">
        <f t="shared" si="188"/>
        <v>2.3215322112594312</v>
      </c>
      <c r="D823" s="23">
        <f t="shared" si="189"/>
        <v>600</v>
      </c>
      <c r="E823" s="23">
        <f t="shared" si="190"/>
        <v>258.45</v>
      </c>
      <c r="F823" s="127">
        <f t="shared" si="191"/>
        <v>30000</v>
      </c>
      <c r="G823" s="127">
        <f t="shared" si="192"/>
        <v>38767.5</v>
      </c>
      <c r="H823" s="6"/>
      <c r="I823" s="3"/>
      <c r="J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T823" s="89"/>
      <c r="AU823" s="89"/>
      <c r="AX823" s="125">
        <v>36934</v>
      </c>
      <c r="AY823" s="59">
        <f t="shared" si="197"/>
        <v>2.3215322112594312</v>
      </c>
      <c r="AZ823" s="59">
        <f>BI823*K36</f>
        <v>30000</v>
      </c>
      <c r="BA823" s="59"/>
      <c r="BB823" s="59"/>
      <c r="BC823" s="59">
        <f>K41*BJ823</f>
        <v>38767.5</v>
      </c>
      <c r="BD823" s="59"/>
      <c r="BE823" s="59"/>
      <c r="BF823" s="59">
        <f t="shared" si="193"/>
        <v>8767.5</v>
      </c>
      <c r="BG823" s="60">
        <f>(AY823=AY2099)*AX823</f>
        <v>0</v>
      </c>
      <c r="BH823" s="60">
        <f>(AY823=AY2101)*AX823</f>
        <v>0</v>
      </c>
      <c r="BI823" s="89">
        <v>600</v>
      </c>
      <c r="BJ823" s="89">
        <v>258.45</v>
      </c>
      <c r="BK823" s="59">
        <f t="shared" si="194"/>
        <v>366232.43796000001</v>
      </c>
      <c r="BL823" s="60">
        <f>(BK823=BK2101)*AX823</f>
        <v>0</v>
      </c>
      <c r="BM823" s="85">
        <f>(BK823=BK2101)*AY823</f>
        <v>0</v>
      </c>
      <c r="BN823" s="85">
        <f t="shared" si="195"/>
        <v>0</v>
      </c>
      <c r="BO823" s="85">
        <f t="shared" si="196"/>
        <v>0</v>
      </c>
      <c r="BP823" s="60">
        <f>(BK823=BK2099)*AX823</f>
        <v>0</v>
      </c>
      <c r="BQ823" s="64">
        <f>(BK823=BK2099)*AY823</f>
        <v>0</v>
      </c>
      <c r="BR823" s="85">
        <f t="shared" si="200"/>
        <v>0</v>
      </c>
      <c r="BS823" s="85">
        <f t="shared" si="201"/>
        <v>0</v>
      </c>
      <c r="BT823" s="59">
        <f>(J19-BI823)*J10</f>
        <v>-157500.00594</v>
      </c>
      <c r="BU823" s="59">
        <f>(J21-BJ823)*J12</f>
        <v>523732.44390000001</v>
      </c>
      <c r="BV823" s="66"/>
      <c r="BW823" s="66"/>
      <c r="BX823" s="67"/>
      <c r="BY823" s="67"/>
      <c r="BZ823" s="67"/>
      <c r="CE823" s="92"/>
      <c r="CF823" s="76"/>
      <c r="CH823" s="67"/>
      <c r="CI823" s="67"/>
      <c r="CJ823" s="67"/>
      <c r="CK823" s="67"/>
      <c r="CL823" s="1"/>
      <c r="CM823" s="1"/>
      <c r="CT823" s="3"/>
      <c r="CU823" s="3"/>
      <c r="CV823" s="3"/>
      <c r="CW823" s="3"/>
      <c r="CX823" s="3"/>
      <c r="CY823" s="3"/>
      <c r="CZ823" s="3"/>
      <c r="DA823" s="3"/>
      <c r="DB823" s="3"/>
      <c r="DC823" s="3"/>
      <c r="DD823" s="3"/>
      <c r="DE823" s="3"/>
      <c r="DF823" s="3"/>
      <c r="DG823" s="3"/>
      <c r="DH823" s="3"/>
      <c r="DI823" s="3"/>
      <c r="DJ823" s="3"/>
      <c r="DK823" s="3"/>
      <c r="DL823" s="3"/>
      <c r="DM823" s="3"/>
      <c r="DN823" s="3"/>
      <c r="DO823" s="3"/>
      <c r="DP823" s="3"/>
      <c r="DQ823" s="3"/>
      <c r="DR823" s="3"/>
      <c r="DS823" s="3"/>
    </row>
    <row r="824" spans="2:123" ht="21" customHeight="1" x14ac:dyDescent="0.25">
      <c r="B824" s="21">
        <f t="shared" si="187"/>
        <v>36941</v>
      </c>
      <c r="C824" s="22">
        <f t="shared" si="188"/>
        <v>2.2988505747126435</v>
      </c>
      <c r="D824" s="23">
        <f t="shared" si="189"/>
        <v>600</v>
      </c>
      <c r="E824" s="23">
        <f t="shared" si="190"/>
        <v>261</v>
      </c>
      <c r="F824" s="127">
        <f t="shared" si="191"/>
        <v>30000</v>
      </c>
      <c r="G824" s="127">
        <f t="shared" si="192"/>
        <v>39150</v>
      </c>
      <c r="H824" s="6"/>
      <c r="I824" s="3"/>
      <c r="J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T824" s="89"/>
      <c r="AU824" s="89"/>
      <c r="AX824" s="125">
        <v>36941</v>
      </c>
      <c r="AY824" s="59">
        <f t="shared" si="197"/>
        <v>2.2988505747126435</v>
      </c>
      <c r="AZ824" s="59">
        <f>BI824*K36</f>
        <v>30000</v>
      </c>
      <c r="BA824" s="59"/>
      <c r="BB824" s="59"/>
      <c r="BC824" s="59">
        <f>K41*BJ824</f>
        <v>39150</v>
      </c>
      <c r="BD824" s="59"/>
      <c r="BE824" s="59"/>
      <c r="BF824" s="59">
        <f t="shared" si="193"/>
        <v>9150</v>
      </c>
      <c r="BG824" s="60">
        <f>(AY824=AY2099)*AX824</f>
        <v>0</v>
      </c>
      <c r="BH824" s="60">
        <f>(AY824=AY2101)*AX824</f>
        <v>0</v>
      </c>
      <c r="BI824" s="89">
        <v>600</v>
      </c>
      <c r="BJ824" s="89">
        <v>261</v>
      </c>
      <c r="BK824" s="59">
        <f t="shared" si="194"/>
        <v>365849.93795999995</v>
      </c>
      <c r="BL824" s="60">
        <f>(BK824=BK2101)*AX824</f>
        <v>0</v>
      </c>
      <c r="BM824" s="85">
        <f>(BK824=BK2101)*AY824</f>
        <v>0</v>
      </c>
      <c r="BN824" s="85">
        <f t="shared" si="195"/>
        <v>0</v>
      </c>
      <c r="BO824" s="85">
        <f t="shared" si="196"/>
        <v>0</v>
      </c>
      <c r="BP824" s="60">
        <f>(BK824=BK2099)*AX824</f>
        <v>0</v>
      </c>
      <c r="BQ824" s="64">
        <f>(BK824=BK2099)*AY824</f>
        <v>0</v>
      </c>
      <c r="BR824" s="85">
        <f t="shared" si="200"/>
        <v>0</v>
      </c>
      <c r="BS824" s="85">
        <f t="shared" si="201"/>
        <v>0</v>
      </c>
      <c r="BT824" s="59">
        <f>(J19-BI824)*J10</f>
        <v>-157500.00594</v>
      </c>
      <c r="BU824" s="59">
        <f>(J21-BJ824)*J12</f>
        <v>523349.94389999995</v>
      </c>
      <c r="BV824" s="66"/>
      <c r="BW824" s="66"/>
      <c r="BX824" s="67"/>
      <c r="BY824" s="67"/>
      <c r="BZ824" s="67"/>
      <c r="CE824" s="92"/>
      <c r="CF824" s="76"/>
      <c r="CH824" s="67"/>
      <c r="CI824" s="67"/>
      <c r="CJ824" s="67"/>
      <c r="CK824" s="67"/>
      <c r="CL824" s="1"/>
      <c r="CM824" s="1"/>
      <c r="CT824" s="3"/>
      <c r="CU824" s="3"/>
      <c r="CV824" s="3"/>
      <c r="CW824" s="3"/>
      <c r="CX824" s="3"/>
      <c r="CY824" s="3"/>
      <c r="CZ824" s="3"/>
      <c r="DA824" s="3"/>
      <c r="DB824" s="3"/>
      <c r="DC824" s="3"/>
      <c r="DD824" s="3"/>
      <c r="DE824" s="3"/>
      <c r="DF824" s="3"/>
      <c r="DG824" s="3"/>
      <c r="DH824" s="3"/>
      <c r="DI824" s="3"/>
      <c r="DJ824" s="3"/>
      <c r="DK824" s="3"/>
      <c r="DL824" s="3"/>
      <c r="DM824" s="3"/>
      <c r="DN824" s="3"/>
      <c r="DO824" s="3"/>
      <c r="DP824" s="3"/>
      <c r="DQ824" s="3"/>
      <c r="DR824" s="3"/>
      <c r="DS824" s="3"/>
    </row>
    <row r="825" spans="2:123" ht="21" customHeight="1" x14ac:dyDescent="0.25">
      <c r="B825" s="21">
        <f t="shared" si="187"/>
        <v>36948</v>
      </c>
      <c r="C825" s="22">
        <f t="shared" si="188"/>
        <v>2.2535748331744521</v>
      </c>
      <c r="D825" s="23">
        <f t="shared" si="189"/>
        <v>591</v>
      </c>
      <c r="E825" s="23">
        <f t="shared" si="190"/>
        <v>262.25</v>
      </c>
      <c r="F825" s="127">
        <f t="shared" si="191"/>
        <v>29550</v>
      </c>
      <c r="G825" s="127">
        <f t="shared" si="192"/>
        <v>39337.5</v>
      </c>
      <c r="H825" s="6"/>
      <c r="I825" s="3"/>
      <c r="J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T825" s="89"/>
      <c r="AU825" s="89"/>
      <c r="AX825" s="125">
        <v>36948</v>
      </c>
      <c r="AY825" s="59">
        <f t="shared" si="197"/>
        <v>2.2535748331744521</v>
      </c>
      <c r="AZ825" s="59">
        <f>BI825*K36</f>
        <v>29550</v>
      </c>
      <c r="BA825" s="59"/>
      <c r="BB825" s="59"/>
      <c r="BC825" s="59">
        <f>K41*BJ825</f>
        <v>39337.5</v>
      </c>
      <c r="BD825" s="59"/>
      <c r="BE825" s="59"/>
      <c r="BF825" s="59">
        <f t="shared" si="193"/>
        <v>9787.5</v>
      </c>
      <c r="BG825" s="60">
        <f>(AY825=AY2099)*AX825</f>
        <v>0</v>
      </c>
      <c r="BH825" s="60">
        <f>(AY825=AY2101)*AX825</f>
        <v>0</v>
      </c>
      <c r="BI825" s="89">
        <v>591</v>
      </c>
      <c r="BJ825" s="89">
        <v>262.25</v>
      </c>
      <c r="BK825" s="59">
        <f t="shared" si="194"/>
        <v>365212.43795999995</v>
      </c>
      <c r="BL825" s="60">
        <f>(BK825=BK2101)*AX825</f>
        <v>0</v>
      </c>
      <c r="BM825" s="85">
        <f>(BK825=BK2101)*AY825</f>
        <v>0</v>
      </c>
      <c r="BN825" s="85">
        <f t="shared" si="195"/>
        <v>0</v>
      </c>
      <c r="BO825" s="85">
        <f t="shared" si="196"/>
        <v>0</v>
      </c>
      <c r="BP825" s="60">
        <f>(BK825=BK2099)*AX825</f>
        <v>0</v>
      </c>
      <c r="BQ825" s="64">
        <f>(BK825=BK2099)*AY825</f>
        <v>0</v>
      </c>
      <c r="BR825" s="85">
        <f t="shared" si="200"/>
        <v>0</v>
      </c>
      <c r="BS825" s="85">
        <f t="shared" si="201"/>
        <v>0</v>
      </c>
      <c r="BT825" s="59">
        <f>(J19-BI825)*J10</f>
        <v>-157950.00594</v>
      </c>
      <c r="BU825" s="59">
        <f>(J21-BJ825)*J12</f>
        <v>523162.44389999995</v>
      </c>
      <c r="BV825" s="66"/>
      <c r="BW825" s="66"/>
      <c r="BX825" s="67"/>
      <c r="BY825" s="67"/>
      <c r="BZ825" s="67"/>
      <c r="CE825" s="92"/>
      <c r="CF825" s="76"/>
      <c r="CH825" s="67"/>
      <c r="CI825" s="67"/>
      <c r="CJ825" s="67"/>
      <c r="CK825" s="67"/>
      <c r="CL825" s="1"/>
      <c r="CM825" s="1"/>
      <c r="CT825" s="3"/>
      <c r="CU825" s="3"/>
      <c r="CV825" s="3"/>
      <c r="CW825" s="3"/>
      <c r="CX825" s="3"/>
      <c r="CY825" s="3"/>
      <c r="CZ825" s="3"/>
      <c r="DA825" s="3"/>
      <c r="DB825" s="3"/>
      <c r="DC825" s="3"/>
      <c r="DD825" s="3"/>
      <c r="DE825" s="3"/>
      <c r="DF825" s="3"/>
      <c r="DG825" s="3"/>
      <c r="DH825" s="3"/>
      <c r="DI825" s="3"/>
      <c r="DJ825" s="3"/>
      <c r="DK825" s="3"/>
      <c r="DL825" s="3"/>
      <c r="DM825" s="3"/>
      <c r="DN825" s="3"/>
      <c r="DO825" s="3"/>
      <c r="DP825" s="3"/>
      <c r="DQ825" s="3"/>
      <c r="DR825" s="3"/>
      <c r="DS825" s="3"/>
    </row>
    <row r="826" spans="2:123" ht="21" customHeight="1" x14ac:dyDescent="0.25">
      <c r="B826" s="21">
        <f t="shared" si="187"/>
        <v>36955</v>
      </c>
      <c r="C826" s="22">
        <f t="shared" si="188"/>
        <v>2.2068559658672946</v>
      </c>
      <c r="D826" s="23">
        <f t="shared" si="189"/>
        <v>600</v>
      </c>
      <c r="E826" s="23">
        <f t="shared" si="190"/>
        <v>271.88</v>
      </c>
      <c r="F826" s="127">
        <f t="shared" si="191"/>
        <v>30000</v>
      </c>
      <c r="G826" s="127">
        <f t="shared" si="192"/>
        <v>40782</v>
      </c>
      <c r="H826" s="6"/>
      <c r="I826" s="3"/>
      <c r="J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T826" s="89"/>
      <c r="AU826" s="89"/>
      <c r="AX826" s="125">
        <v>36955</v>
      </c>
      <c r="AY826" s="59">
        <f t="shared" si="197"/>
        <v>2.2068559658672946</v>
      </c>
      <c r="AZ826" s="59">
        <f>BI826*K36</f>
        <v>30000</v>
      </c>
      <c r="BA826" s="59"/>
      <c r="BB826" s="59"/>
      <c r="BC826" s="59">
        <f>K41*BJ826</f>
        <v>40782</v>
      </c>
      <c r="BD826" s="59"/>
      <c r="BE826" s="59"/>
      <c r="BF826" s="59">
        <f t="shared" si="193"/>
        <v>10782</v>
      </c>
      <c r="BG826" s="60">
        <f>(AY826=AY2099)*AX826</f>
        <v>0</v>
      </c>
      <c r="BH826" s="60">
        <f>(AY826=AY2101)*AX826</f>
        <v>0</v>
      </c>
      <c r="BI826" s="89">
        <v>600</v>
      </c>
      <c r="BJ826" s="89">
        <v>271.88</v>
      </c>
      <c r="BK826" s="59">
        <f t="shared" si="194"/>
        <v>364217.93795999995</v>
      </c>
      <c r="BL826" s="60">
        <f>(BK826=BK2101)*AX826</f>
        <v>0</v>
      </c>
      <c r="BM826" s="85">
        <f>(BK826=BK2101)*AY826</f>
        <v>0</v>
      </c>
      <c r="BN826" s="85">
        <f t="shared" si="195"/>
        <v>0</v>
      </c>
      <c r="BO826" s="85">
        <f t="shared" si="196"/>
        <v>0</v>
      </c>
      <c r="BP826" s="60">
        <f>(BK826=BK2099)*AX826</f>
        <v>0</v>
      </c>
      <c r="BQ826" s="64">
        <f>(BK826=BK2099)*AY826</f>
        <v>0</v>
      </c>
      <c r="BR826" s="85">
        <f t="shared" si="200"/>
        <v>0</v>
      </c>
      <c r="BS826" s="85">
        <f t="shared" si="201"/>
        <v>0</v>
      </c>
      <c r="BT826" s="59">
        <f>(J19-BI826)*J10</f>
        <v>-157500.00594</v>
      </c>
      <c r="BU826" s="59">
        <f>(J21-BJ826)*J12</f>
        <v>521717.94389999995</v>
      </c>
      <c r="BV826" s="66"/>
      <c r="BW826" s="66"/>
      <c r="BX826" s="67"/>
      <c r="BY826" s="67"/>
      <c r="BZ826" s="67"/>
      <c r="CE826" s="92"/>
      <c r="CF826" s="76"/>
      <c r="CH826" s="67"/>
      <c r="CI826" s="67"/>
      <c r="CJ826" s="67"/>
      <c r="CK826" s="67"/>
      <c r="CL826" s="1"/>
      <c r="CM826" s="1"/>
      <c r="CT826" s="3"/>
      <c r="CU826" s="3"/>
      <c r="CV826" s="3"/>
      <c r="CW826" s="3"/>
      <c r="CX826" s="3"/>
      <c r="CY826" s="3"/>
      <c r="CZ826" s="3"/>
      <c r="DA826" s="3"/>
      <c r="DB826" s="3"/>
      <c r="DC826" s="3"/>
      <c r="DD826" s="3"/>
      <c r="DE826" s="3"/>
      <c r="DF826" s="3"/>
      <c r="DG826" s="3"/>
      <c r="DH826" s="3"/>
      <c r="DI826" s="3"/>
      <c r="DJ826" s="3"/>
      <c r="DK826" s="3"/>
      <c r="DL826" s="3"/>
      <c r="DM826" s="3"/>
      <c r="DN826" s="3"/>
      <c r="DO826" s="3"/>
      <c r="DP826" s="3"/>
      <c r="DQ826" s="3"/>
      <c r="DR826" s="3"/>
      <c r="DS826" s="3"/>
    </row>
    <row r="827" spans="2:123" ht="21" customHeight="1" x14ac:dyDescent="0.25">
      <c r="B827" s="21">
        <f t="shared" si="187"/>
        <v>36962</v>
      </c>
      <c r="C827" s="22">
        <f t="shared" si="188"/>
        <v>2.2691190706679576</v>
      </c>
      <c r="D827" s="23">
        <f t="shared" si="189"/>
        <v>586</v>
      </c>
      <c r="E827" s="23">
        <f t="shared" si="190"/>
        <v>258.25</v>
      </c>
      <c r="F827" s="127">
        <f t="shared" si="191"/>
        <v>29300</v>
      </c>
      <c r="G827" s="127">
        <f t="shared" si="192"/>
        <v>38737.5</v>
      </c>
      <c r="H827" s="6"/>
      <c r="I827" s="3"/>
      <c r="J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T827" s="89"/>
      <c r="AU827" s="89"/>
      <c r="AX827" s="125">
        <v>36962</v>
      </c>
      <c r="AY827" s="59">
        <f t="shared" si="197"/>
        <v>2.2691190706679576</v>
      </c>
      <c r="AZ827" s="59">
        <f>BI827*K36</f>
        <v>29300</v>
      </c>
      <c r="BA827" s="59"/>
      <c r="BB827" s="59"/>
      <c r="BC827" s="59">
        <f>K41*BJ827</f>
        <v>38737.5</v>
      </c>
      <c r="BD827" s="59"/>
      <c r="BE827" s="59"/>
      <c r="BF827" s="59">
        <f t="shared" si="193"/>
        <v>9437.5</v>
      </c>
      <c r="BG827" s="60">
        <f>(AY827=AY2099)*AX827</f>
        <v>0</v>
      </c>
      <c r="BH827" s="60">
        <f>(AY827=AY2101)*AX827</f>
        <v>0</v>
      </c>
      <c r="BI827" s="89">
        <v>586</v>
      </c>
      <c r="BJ827" s="89">
        <v>258.25</v>
      </c>
      <c r="BK827" s="59">
        <f t="shared" si="194"/>
        <v>365562.43795999995</v>
      </c>
      <c r="BL827" s="60">
        <f>(BK827=BK2101)*AX827</f>
        <v>0</v>
      </c>
      <c r="BM827" s="85">
        <f>(BK827=BK2101)*AY827</f>
        <v>0</v>
      </c>
      <c r="BN827" s="85">
        <f t="shared" si="195"/>
        <v>0</v>
      </c>
      <c r="BO827" s="85">
        <f t="shared" si="196"/>
        <v>0</v>
      </c>
      <c r="BP827" s="60">
        <f>(BK827=BK2099)*AX827</f>
        <v>0</v>
      </c>
      <c r="BQ827" s="64">
        <f>(BK827=BK2099)*AY827</f>
        <v>0</v>
      </c>
      <c r="BR827" s="85">
        <f t="shared" si="200"/>
        <v>0</v>
      </c>
      <c r="BS827" s="85">
        <f t="shared" si="201"/>
        <v>0</v>
      </c>
      <c r="BT827" s="59">
        <f>(J19-BI827)*J10</f>
        <v>-158200.00594</v>
      </c>
      <c r="BU827" s="59">
        <f>(J21-BJ827)*J12</f>
        <v>523762.44389999995</v>
      </c>
      <c r="BV827" s="66"/>
      <c r="BW827" s="66"/>
      <c r="BX827" s="67"/>
      <c r="BY827" s="67"/>
      <c r="BZ827" s="67"/>
      <c r="CE827" s="92"/>
      <c r="CF827" s="76"/>
      <c r="CH827" s="67"/>
      <c r="CI827" s="67"/>
      <c r="CJ827" s="67"/>
      <c r="CK827" s="67"/>
      <c r="CL827" s="1"/>
      <c r="CM827" s="1"/>
      <c r="CT827" s="3"/>
      <c r="CU827" s="3"/>
      <c r="CV827" s="3"/>
      <c r="CW827" s="3"/>
      <c r="CX827" s="3"/>
      <c r="CY827" s="3"/>
      <c r="CZ827" s="3"/>
      <c r="DA827" s="3"/>
      <c r="DB827" s="3"/>
      <c r="DC827" s="3"/>
      <c r="DD827" s="3"/>
      <c r="DE827" s="3"/>
      <c r="DF827" s="3"/>
      <c r="DG827" s="3"/>
      <c r="DH827" s="3"/>
      <c r="DI827" s="3"/>
      <c r="DJ827" s="3"/>
      <c r="DK827" s="3"/>
      <c r="DL827" s="3"/>
      <c r="DM827" s="3"/>
      <c r="DN827" s="3"/>
      <c r="DO827" s="3"/>
      <c r="DP827" s="3"/>
      <c r="DQ827" s="3"/>
      <c r="DR827" s="3"/>
      <c r="DS827" s="3"/>
    </row>
    <row r="828" spans="2:123" ht="21" customHeight="1" x14ac:dyDescent="0.25">
      <c r="B828" s="21">
        <f t="shared" si="187"/>
        <v>36969</v>
      </c>
      <c r="C828" s="22">
        <f t="shared" si="188"/>
        <v>2.1946564885496183</v>
      </c>
      <c r="D828" s="23">
        <f t="shared" si="189"/>
        <v>575</v>
      </c>
      <c r="E828" s="23">
        <f t="shared" si="190"/>
        <v>262</v>
      </c>
      <c r="F828" s="127">
        <f t="shared" si="191"/>
        <v>28750</v>
      </c>
      <c r="G828" s="127">
        <f t="shared" si="192"/>
        <v>39300</v>
      </c>
      <c r="H828" s="6"/>
      <c r="I828" s="3"/>
      <c r="J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T828" s="89"/>
      <c r="AU828" s="89"/>
      <c r="AX828" s="125">
        <v>36969</v>
      </c>
      <c r="AY828" s="59">
        <f t="shared" si="197"/>
        <v>2.1946564885496183</v>
      </c>
      <c r="AZ828" s="59">
        <f>BI828*K36</f>
        <v>28750</v>
      </c>
      <c r="BA828" s="59"/>
      <c r="BB828" s="59"/>
      <c r="BC828" s="59">
        <f>K41*BJ828</f>
        <v>39300</v>
      </c>
      <c r="BD828" s="59"/>
      <c r="BE828" s="59"/>
      <c r="BF828" s="59">
        <f t="shared" si="193"/>
        <v>10550</v>
      </c>
      <c r="BG828" s="60">
        <f>(AY828=AY2099)*AX828</f>
        <v>0</v>
      </c>
      <c r="BH828" s="60">
        <f>(AY828=AY2101)*AX828</f>
        <v>0</v>
      </c>
      <c r="BI828" s="89">
        <v>575</v>
      </c>
      <c r="BJ828" s="89">
        <v>262</v>
      </c>
      <c r="BK828" s="59">
        <f t="shared" si="194"/>
        <v>364449.93795999995</v>
      </c>
      <c r="BL828" s="60">
        <f>(BK828=BK2101)*AX828</f>
        <v>0</v>
      </c>
      <c r="BM828" s="85">
        <f>(BK828=BK2101)*AY828</f>
        <v>0</v>
      </c>
      <c r="BN828" s="85">
        <f t="shared" si="195"/>
        <v>0</v>
      </c>
      <c r="BO828" s="85">
        <f t="shared" si="196"/>
        <v>0</v>
      </c>
      <c r="BP828" s="60">
        <f>(BK828=BK2099)*AX828</f>
        <v>0</v>
      </c>
      <c r="BQ828" s="64">
        <f>(BK828=BK2099)*AY828</f>
        <v>0</v>
      </c>
      <c r="BR828" s="85">
        <f t="shared" si="200"/>
        <v>0</v>
      </c>
      <c r="BS828" s="85">
        <f t="shared" si="201"/>
        <v>0</v>
      </c>
      <c r="BT828" s="59">
        <f>(J19-BI828)*J10</f>
        <v>-158750.00594</v>
      </c>
      <c r="BU828" s="59">
        <f>(J21-BJ828)*J12</f>
        <v>523199.94389999995</v>
      </c>
      <c r="BV828" s="66"/>
      <c r="BW828" s="66"/>
      <c r="BX828" s="67"/>
      <c r="BY828" s="67"/>
      <c r="BZ828" s="67"/>
      <c r="CE828" s="92"/>
      <c r="CF828" s="76"/>
      <c r="CH828" s="67"/>
      <c r="CI828" s="67"/>
      <c r="CJ828" s="67"/>
      <c r="CK828" s="67"/>
      <c r="CL828" s="1"/>
      <c r="CM828" s="1"/>
      <c r="CT828" s="3"/>
      <c r="CU828" s="3"/>
      <c r="CV828" s="3"/>
      <c r="CW828" s="3"/>
      <c r="CX828" s="3"/>
      <c r="CY828" s="3"/>
      <c r="CZ828" s="3"/>
      <c r="DA828" s="3"/>
      <c r="DB828" s="3"/>
      <c r="DC828" s="3"/>
      <c r="DD828" s="3"/>
      <c r="DE828" s="3"/>
      <c r="DF828" s="3"/>
      <c r="DG828" s="3"/>
      <c r="DH828" s="3"/>
      <c r="DI828" s="3"/>
      <c r="DJ828" s="3"/>
      <c r="DK828" s="3"/>
      <c r="DL828" s="3"/>
      <c r="DM828" s="3"/>
      <c r="DN828" s="3"/>
      <c r="DO828" s="3"/>
      <c r="DP828" s="3"/>
      <c r="DQ828" s="3"/>
      <c r="DR828" s="3"/>
      <c r="DS828" s="3"/>
    </row>
    <row r="829" spans="2:123" ht="21" customHeight="1" x14ac:dyDescent="0.25">
      <c r="B829" s="21">
        <f t="shared" si="187"/>
        <v>36976</v>
      </c>
      <c r="C829" s="22">
        <f t="shared" si="188"/>
        <v>2.1868323946397359</v>
      </c>
      <c r="D829" s="23">
        <f t="shared" si="189"/>
        <v>563</v>
      </c>
      <c r="E829" s="23">
        <f t="shared" si="190"/>
        <v>257.45</v>
      </c>
      <c r="F829" s="127">
        <f t="shared" si="191"/>
        <v>28150</v>
      </c>
      <c r="G829" s="127">
        <f t="shared" si="192"/>
        <v>38617.5</v>
      </c>
      <c r="H829" s="6"/>
      <c r="I829" s="3"/>
      <c r="J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T829" s="89"/>
      <c r="AU829" s="89"/>
      <c r="AX829" s="125">
        <v>36976</v>
      </c>
      <c r="AY829" s="59">
        <f t="shared" si="197"/>
        <v>2.1868323946397359</v>
      </c>
      <c r="AZ829" s="59">
        <f>BI829*K36</f>
        <v>28150</v>
      </c>
      <c r="BA829" s="59"/>
      <c r="BB829" s="59"/>
      <c r="BC829" s="59">
        <f>K41*BJ829</f>
        <v>38617.5</v>
      </c>
      <c r="BD829" s="59"/>
      <c r="BE829" s="59"/>
      <c r="BF829" s="59">
        <f t="shared" si="193"/>
        <v>10467.5</v>
      </c>
      <c r="BG829" s="60">
        <f>(AY829=AY2099)*AX829</f>
        <v>0</v>
      </c>
      <c r="BH829" s="60">
        <f>(AY829=AY2101)*AX829</f>
        <v>0</v>
      </c>
      <c r="BI829" s="89">
        <v>563</v>
      </c>
      <c r="BJ829" s="89">
        <v>257.45</v>
      </c>
      <c r="BK829" s="59">
        <f t="shared" si="194"/>
        <v>364532.43796000001</v>
      </c>
      <c r="BL829" s="60">
        <f>(BK829=BK2101)*AX829</f>
        <v>0</v>
      </c>
      <c r="BM829" s="85">
        <f>(BK829=BK2101)*AY829</f>
        <v>0</v>
      </c>
      <c r="BN829" s="85">
        <f t="shared" si="195"/>
        <v>0</v>
      </c>
      <c r="BO829" s="85">
        <f t="shared" si="196"/>
        <v>0</v>
      </c>
      <c r="BP829" s="60">
        <f>(BK829=BK2099)*AX829</f>
        <v>0</v>
      </c>
      <c r="BQ829" s="64">
        <f>(BK829=BK2099)*AY829</f>
        <v>0</v>
      </c>
      <c r="BR829" s="85">
        <f t="shared" si="200"/>
        <v>0</v>
      </c>
      <c r="BS829" s="85">
        <f t="shared" si="201"/>
        <v>0</v>
      </c>
      <c r="BT829" s="59">
        <f>(J19-BI829)*J10</f>
        <v>-159350.00594</v>
      </c>
      <c r="BU829" s="59">
        <f>(J21-BJ829)*J12</f>
        <v>523882.44390000001</v>
      </c>
      <c r="BV829" s="66"/>
      <c r="BW829" s="66"/>
      <c r="BX829" s="67"/>
      <c r="BY829" s="67"/>
      <c r="BZ829" s="67"/>
      <c r="CE829" s="92"/>
      <c r="CF829" s="76"/>
      <c r="CH829" s="67"/>
      <c r="CI829" s="67"/>
      <c r="CJ829" s="67"/>
      <c r="CK829" s="67"/>
      <c r="CL829" s="1"/>
      <c r="CM829" s="1"/>
      <c r="CT829" s="3"/>
      <c r="CU829" s="3"/>
      <c r="CV829" s="3"/>
      <c r="CW829" s="3"/>
      <c r="CX829" s="3"/>
      <c r="CY829" s="3"/>
      <c r="CZ829" s="3"/>
      <c r="DA829" s="3"/>
      <c r="DB829" s="3"/>
      <c r="DC829" s="3"/>
      <c r="DD829" s="3"/>
      <c r="DE829" s="3"/>
      <c r="DF829" s="3"/>
      <c r="DG829" s="3"/>
      <c r="DH829" s="3"/>
      <c r="DI829" s="3"/>
      <c r="DJ829" s="3"/>
      <c r="DK829" s="3"/>
      <c r="DL829" s="3"/>
      <c r="DM829" s="3"/>
      <c r="DN829" s="3"/>
      <c r="DO829" s="3"/>
      <c r="DP829" s="3"/>
      <c r="DQ829" s="3"/>
      <c r="DR829" s="3"/>
      <c r="DS829" s="3"/>
    </row>
    <row r="830" spans="2:123" ht="21" customHeight="1" x14ac:dyDescent="0.25">
      <c r="B830" s="21">
        <f t="shared" si="187"/>
        <v>36983</v>
      </c>
      <c r="C830" s="22">
        <f t="shared" si="188"/>
        <v>2.1973785659213574</v>
      </c>
      <c r="D830" s="23">
        <f t="shared" si="189"/>
        <v>570</v>
      </c>
      <c r="E830" s="23">
        <f t="shared" si="190"/>
        <v>259.39999999999998</v>
      </c>
      <c r="F830" s="127">
        <f t="shared" si="191"/>
        <v>28500</v>
      </c>
      <c r="G830" s="127">
        <f t="shared" si="192"/>
        <v>38910</v>
      </c>
      <c r="H830" s="6"/>
      <c r="I830" s="3"/>
      <c r="J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T830" s="89"/>
      <c r="AU830" s="89"/>
      <c r="AX830" s="125">
        <v>36983</v>
      </c>
      <c r="AY830" s="59">
        <f t="shared" si="197"/>
        <v>2.1973785659213574</v>
      </c>
      <c r="AZ830" s="59">
        <f>BI830*K36</f>
        <v>28500</v>
      </c>
      <c r="BA830" s="59"/>
      <c r="BB830" s="59"/>
      <c r="BC830" s="59">
        <f>K41*BJ830</f>
        <v>38910</v>
      </c>
      <c r="BD830" s="59"/>
      <c r="BE830" s="59"/>
      <c r="BF830" s="59">
        <f t="shared" si="193"/>
        <v>10410</v>
      </c>
      <c r="BG830" s="60">
        <f>(AY830=AY2099)*AX830</f>
        <v>0</v>
      </c>
      <c r="BH830" s="60">
        <f>(AY830=AY2101)*AX830</f>
        <v>0</v>
      </c>
      <c r="BI830" s="89">
        <v>570</v>
      </c>
      <c r="BJ830" s="89">
        <v>259.39999999999998</v>
      </c>
      <c r="BK830" s="59">
        <f t="shared" si="194"/>
        <v>364589.93795999995</v>
      </c>
      <c r="BL830" s="60">
        <f>(BK830=BK2101)*AX830</f>
        <v>0</v>
      </c>
      <c r="BM830" s="85">
        <f>(BK830=BK2101)*AY830</f>
        <v>0</v>
      </c>
      <c r="BN830" s="85">
        <f t="shared" si="195"/>
        <v>0</v>
      </c>
      <c r="BO830" s="85">
        <f t="shared" si="196"/>
        <v>0</v>
      </c>
      <c r="BP830" s="60">
        <f>(BK830=BK2099)*AX830</f>
        <v>0</v>
      </c>
      <c r="BQ830" s="64">
        <f>(BK830=BK2099)*AY830</f>
        <v>0</v>
      </c>
      <c r="BR830" s="85">
        <f t="shared" si="200"/>
        <v>0</v>
      </c>
      <c r="BS830" s="85">
        <f t="shared" si="201"/>
        <v>0</v>
      </c>
      <c r="BT830" s="59">
        <f>(J19-BI830)*J10</f>
        <v>-159000.00594</v>
      </c>
      <c r="BU830" s="59">
        <f>(J21-BJ830)*J12</f>
        <v>523589.94389999995</v>
      </c>
      <c r="BV830" s="66"/>
      <c r="BW830" s="66"/>
      <c r="BX830" s="67"/>
      <c r="BY830" s="67"/>
      <c r="BZ830" s="67"/>
      <c r="CE830" s="92"/>
      <c r="CF830" s="76"/>
      <c r="CH830" s="67"/>
      <c r="CI830" s="67"/>
      <c r="CJ830" s="67"/>
      <c r="CK830" s="67"/>
      <c r="CL830" s="1"/>
      <c r="CM830" s="1"/>
      <c r="CT830" s="3"/>
      <c r="CU830" s="3"/>
      <c r="CV830" s="3"/>
      <c r="CW830" s="3"/>
      <c r="CX830" s="3"/>
      <c r="CY830" s="3"/>
      <c r="CZ830" s="3"/>
      <c r="DA830" s="3"/>
      <c r="DB830" s="3"/>
      <c r="DC830" s="3"/>
      <c r="DD830" s="3"/>
      <c r="DE830" s="3"/>
      <c r="DF830" s="3"/>
      <c r="DG830" s="3"/>
      <c r="DH830" s="3"/>
      <c r="DI830" s="3"/>
      <c r="DJ830" s="3"/>
      <c r="DK830" s="3"/>
      <c r="DL830" s="3"/>
      <c r="DM830" s="3"/>
      <c r="DN830" s="3"/>
      <c r="DO830" s="3"/>
      <c r="DP830" s="3"/>
      <c r="DQ830" s="3"/>
      <c r="DR830" s="3"/>
      <c r="DS830" s="3"/>
    </row>
    <row r="831" spans="2:123" ht="21" customHeight="1" x14ac:dyDescent="0.25">
      <c r="B831" s="21">
        <f t="shared" si="187"/>
        <v>36990</v>
      </c>
      <c r="C831" s="22">
        <f t="shared" si="188"/>
        <v>2.2931896883416703</v>
      </c>
      <c r="D831" s="23">
        <f t="shared" si="189"/>
        <v>596</v>
      </c>
      <c r="E831" s="23">
        <f t="shared" si="190"/>
        <v>259.89999999999998</v>
      </c>
      <c r="F831" s="127">
        <f t="shared" si="191"/>
        <v>29800</v>
      </c>
      <c r="G831" s="127">
        <f t="shared" si="192"/>
        <v>38985</v>
      </c>
      <c r="H831" s="6"/>
      <c r="I831" s="3"/>
      <c r="J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T831" s="89"/>
      <c r="AU831" s="89"/>
      <c r="AX831" s="125">
        <v>36990</v>
      </c>
      <c r="AY831" s="59">
        <f t="shared" si="197"/>
        <v>2.2931896883416703</v>
      </c>
      <c r="AZ831" s="59">
        <f>BI831*K36</f>
        <v>29800</v>
      </c>
      <c r="BA831" s="59"/>
      <c r="BB831" s="59"/>
      <c r="BC831" s="59">
        <f>K41*BJ831</f>
        <v>38985</v>
      </c>
      <c r="BD831" s="59"/>
      <c r="BE831" s="59"/>
      <c r="BF831" s="59">
        <f t="shared" si="193"/>
        <v>9185</v>
      </c>
      <c r="BG831" s="60">
        <f>(AY831=AY2099)*AX831</f>
        <v>0</v>
      </c>
      <c r="BH831" s="60">
        <f>(AY831=AY2101)*AX831</f>
        <v>0</v>
      </c>
      <c r="BI831" s="89">
        <v>596</v>
      </c>
      <c r="BJ831" s="89">
        <v>259.89999999999998</v>
      </c>
      <c r="BK831" s="59">
        <f t="shared" si="194"/>
        <v>365814.93795999995</v>
      </c>
      <c r="BL831" s="60">
        <f>(BK831=BK2101)*AX831</f>
        <v>0</v>
      </c>
      <c r="BM831" s="85">
        <f>(BK831=BK2101)*AY831</f>
        <v>0</v>
      </c>
      <c r="BN831" s="85">
        <f t="shared" si="195"/>
        <v>0</v>
      </c>
      <c r="BO831" s="85">
        <f t="shared" si="196"/>
        <v>0</v>
      </c>
      <c r="BP831" s="60">
        <f>(BK831=BK2099)*AX831</f>
        <v>0</v>
      </c>
      <c r="BQ831" s="64">
        <f>(BK831=BK2099)*AY831</f>
        <v>0</v>
      </c>
      <c r="BR831" s="85">
        <f t="shared" si="200"/>
        <v>0</v>
      </c>
      <c r="BS831" s="85">
        <f t="shared" si="201"/>
        <v>0</v>
      </c>
      <c r="BT831" s="59">
        <f>(J19-BI831)*J10</f>
        <v>-157700.00594</v>
      </c>
      <c r="BU831" s="59">
        <f>(J21-BJ831)*J12</f>
        <v>523514.94389999995</v>
      </c>
      <c r="BV831" s="66"/>
      <c r="BW831" s="66"/>
      <c r="BX831" s="67"/>
      <c r="BY831" s="67"/>
      <c r="BZ831" s="67"/>
      <c r="CE831" s="92"/>
      <c r="CF831" s="76"/>
      <c r="CH831" s="67"/>
      <c r="CI831" s="67"/>
      <c r="CJ831" s="67"/>
      <c r="CK831" s="67"/>
      <c r="CL831" s="1"/>
      <c r="CM831" s="1"/>
      <c r="CT831" s="3"/>
      <c r="CU831" s="3"/>
      <c r="CV831" s="3"/>
      <c r="CW831" s="3"/>
      <c r="CX831" s="3"/>
      <c r="CY831" s="3"/>
      <c r="CZ831" s="3"/>
      <c r="DA831" s="3"/>
      <c r="DB831" s="3"/>
      <c r="DC831" s="3"/>
      <c r="DD831" s="3"/>
      <c r="DE831" s="3"/>
      <c r="DF831" s="3"/>
      <c r="DG831" s="3"/>
      <c r="DH831" s="3"/>
      <c r="DI831" s="3"/>
      <c r="DJ831" s="3"/>
      <c r="DK831" s="3"/>
      <c r="DL831" s="3"/>
      <c r="DM831" s="3"/>
      <c r="DN831" s="3"/>
      <c r="DO831" s="3"/>
      <c r="DP831" s="3"/>
      <c r="DQ831" s="3"/>
      <c r="DR831" s="3"/>
      <c r="DS831" s="3"/>
    </row>
    <row r="832" spans="2:123" ht="21" customHeight="1" x14ac:dyDescent="0.25">
      <c r="B832" s="21">
        <f t="shared" si="187"/>
        <v>36997</v>
      </c>
      <c r="C832" s="22">
        <f t="shared" si="188"/>
        <v>2.3471512398258567</v>
      </c>
      <c r="D832" s="23">
        <f t="shared" si="189"/>
        <v>620</v>
      </c>
      <c r="E832" s="23">
        <f t="shared" si="190"/>
        <v>264.14999999999998</v>
      </c>
      <c r="F832" s="127">
        <f t="shared" si="191"/>
        <v>31000</v>
      </c>
      <c r="G832" s="127">
        <f t="shared" si="192"/>
        <v>39622.5</v>
      </c>
      <c r="H832" s="6"/>
      <c r="I832" s="3"/>
      <c r="J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T832" s="89"/>
      <c r="AU832" s="89"/>
      <c r="AX832" s="125">
        <v>36997</v>
      </c>
      <c r="AY832" s="59">
        <f t="shared" si="197"/>
        <v>2.3471512398258567</v>
      </c>
      <c r="AZ832" s="59">
        <f>BI832*K36</f>
        <v>31000</v>
      </c>
      <c r="BA832" s="59"/>
      <c r="BB832" s="59"/>
      <c r="BC832" s="59">
        <f>K41*BJ832</f>
        <v>39622.5</v>
      </c>
      <c r="BD832" s="59"/>
      <c r="BE832" s="59"/>
      <c r="BF832" s="59">
        <f t="shared" si="193"/>
        <v>8622.5</v>
      </c>
      <c r="BG832" s="60">
        <f>(AY832=AY2099)*AX832</f>
        <v>0</v>
      </c>
      <c r="BH832" s="60">
        <f>(AY832=AY2101)*AX832</f>
        <v>0</v>
      </c>
      <c r="BI832" s="89">
        <v>620</v>
      </c>
      <c r="BJ832" s="89">
        <v>264.14999999999998</v>
      </c>
      <c r="BK832" s="59">
        <f t="shared" si="194"/>
        <v>366377.43795999995</v>
      </c>
      <c r="BL832" s="60">
        <f>(BK832=BK2101)*AX832</f>
        <v>0</v>
      </c>
      <c r="BM832" s="85">
        <f>(BK832=BK2101)*AY832</f>
        <v>0</v>
      </c>
      <c r="BN832" s="85">
        <f t="shared" si="195"/>
        <v>0</v>
      </c>
      <c r="BO832" s="85">
        <f t="shared" si="196"/>
        <v>0</v>
      </c>
      <c r="BP832" s="60">
        <f>(BK832=BK2099)*AX832</f>
        <v>0</v>
      </c>
      <c r="BQ832" s="64">
        <f>(BK832=BK2099)*AY832</f>
        <v>0</v>
      </c>
      <c r="BR832" s="85">
        <f t="shared" si="200"/>
        <v>0</v>
      </c>
      <c r="BS832" s="85">
        <f t="shared" si="201"/>
        <v>0</v>
      </c>
      <c r="BT832" s="59">
        <f>(J19-BI832)*J10</f>
        <v>-156500.00594</v>
      </c>
      <c r="BU832" s="59">
        <f>(J21-BJ832)*J12</f>
        <v>522877.44389999995</v>
      </c>
      <c r="BV832" s="66"/>
      <c r="BW832" s="66"/>
      <c r="BX832" s="67"/>
      <c r="BY832" s="67"/>
      <c r="BZ832" s="67"/>
      <c r="CE832" s="92"/>
      <c r="CF832" s="76"/>
      <c r="CH832" s="67"/>
      <c r="CI832" s="67"/>
      <c r="CJ832" s="67"/>
      <c r="CK832" s="67"/>
      <c r="CL832" s="1"/>
      <c r="CM832" s="1"/>
      <c r="CT832" s="3"/>
      <c r="CU832" s="3"/>
      <c r="CV832" s="3"/>
      <c r="CW832" s="3"/>
      <c r="CX832" s="3"/>
      <c r="CY832" s="3"/>
      <c r="CZ832" s="3"/>
      <c r="DA832" s="3"/>
      <c r="DB832" s="3"/>
      <c r="DC832" s="3"/>
      <c r="DD832" s="3"/>
      <c r="DE832" s="3"/>
      <c r="DF832" s="3"/>
      <c r="DG832" s="3"/>
      <c r="DH832" s="3"/>
      <c r="DI832" s="3"/>
      <c r="DJ832" s="3"/>
      <c r="DK832" s="3"/>
      <c r="DL832" s="3"/>
      <c r="DM832" s="3"/>
      <c r="DN832" s="3"/>
      <c r="DO832" s="3"/>
      <c r="DP832" s="3"/>
      <c r="DQ832" s="3"/>
      <c r="DR832" s="3"/>
      <c r="DS832" s="3"/>
    </row>
    <row r="833" spans="2:123" ht="21" customHeight="1" x14ac:dyDescent="0.25">
      <c r="B833" s="21">
        <f t="shared" si="187"/>
        <v>37004</v>
      </c>
      <c r="C833" s="22">
        <f t="shared" si="188"/>
        <v>2.2614304686017834</v>
      </c>
      <c r="D833" s="23">
        <f t="shared" si="189"/>
        <v>596</v>
      </c>
      <c r="E833" s="23">
        <f t="shared" si="190"/>
        <v>263.55</v>
      </c>
      <c r="F833" s="127">
        <f t="shared" si="191"/>
        <v>29800</v>
      </c>
      <c r="G833" s="127">
        <f t="shared" si="192"/>
        <v>39532.5</v>
      </c>
      <c r="H833" s="6"/>
      <c r="I833" s="3"/>
      <c r="J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T833" s="89"/>
      <c r="AU833" s="89"/>
      <c r="AX833" s="125">
        <v>37004</v>
      </c>
      <c r="AY833" s="59">
        <f t="shared" si="197"/>
        <v>2.2614304686017834</v>
      </c>
      <c r="AZ833" s="59">
        <f>BI833*K36</f>
        <v>29800</v>
      </c>
      <c r="BA833" s="59"/>
      <c r="BB833" s="59"/>
      <c r="BC833" s="59">
        <f>K41*BJ833</f>
        <v>39532.5</v>
      </c>
      <c r="BD833" s="59"/>
      <c r="BE833" s="59"/>
      <c r="BF833" s="59">
        <f t="shared" si="193"/>
        <v>9732.5</v>
      </c>
      <c r="BG833" s="60">
        <f>(AY833=AY2099)*AX833</f>
        <v>0</v>
      </c>
      <c r="BH833" s="60">
        <f>(AY833=AY2101)*AX833</f>
        <v>0</v>
      </c>
      <c r="BI833" s="89">
        <v>596</v>
      </c>
      <c r="BJ833" s="89">
        <v>263.55</v>
      </c>
      <c r="BK833" s="59">
        <f t="shared" si="194"/>
        <v>365267.43795999995</v>
      </c>
      <c r="BL833" s="60">
        <f>(BK833=BK2101)*AX833</f>
        <v>0</v>
      </c>
      <c r="BM833" s="85">
        <f>(BK833=BK2101)*AY833</f>
        <v>0</v>
      </c>
      <c r="BN833" s="85">
        <f t="shared" si="195"/>
        <v>0</v>
      </c>
      <c r="BO833" s="85">
        <f t="shared" si="196"/>
        <v>0</v>
      </c>
      <c r="BP833" s="60">
        <f>(BK833=BK2099)*AX833</f>
        <v>0</v>
      </c>
      <c r="BQ833" s="64">
        <f>(BK833=BK2099)*AY833</f>
        <v>0</v>
      </c>
      <c r="BR833" s="85">
        <f t="shared" si="200"/>
        <v>0</v>
      </c>
      <c r="BS833" s="85">
        <f t="shared" si="201"/>
        <v>0</v>
      </c>
      <c r="BT833" s="59">
        <f>(J19-BI833)*J10</f>
        <v>-157700.00594</v>
      </c>
      <c r="BU833" s="59">
        <f>(J21-BJ833)*J12</f>
        <v>522967.44389999995</v>
      </c>
      <c r="BV833" s="66"/>
      <c r="BW833" s="66"/>
      <c r="BX833" s="67"/>
      <c r="BY833" s="67"/>
      <c r="BZ833" s="67"/>
      <c r="CE833" s="92"/>
      <c r="CF833" s="76"/>
      <c r="CH833" s="67"/>
      <c r="CI833" s="67"/>
      <c r="CJ833" s="67"/>
      <c r="CK833" s="67"/>
      <c r="CL833" s="1"/>
      <c r="CM833" s="1"/>
      <c r="CT833" s="3"/>
      <c r="CU833" s="3"/>
      <c r="CV833" s="3"/>
      <c r="CW833" s="3"/>
      <c r="CX833" s="3"/>
      <c r="CY833" s="3"/>
      <c r="CZ833" s="3"/>
      <c r="DA833" s="3"/>
      <c r="DB833" s="3"/>
      <c r="DC833" s="3"/>
      <c r="DD833" s="3"/>
      <c r="DE833" s="3"/>
      <c r="DF833" s="3"/>
      <c r="DG833" s="3"/>
      <c r="DH833" s="3"/>
      <c r="DI833" s="3"/>
      <c r="DJ833" s="3"/>
      <c r="DK833" s="3"/>
      <c r="DL833" s="3"/>
      <c r="DM833" s="3"/>
      <c r="DN833" s="3"/>
      <c r="DO833" s="3"/>
      <c r="DP833" s="3"/>
      <c r="DQ833" s="3"/>
      <c r="DR833" s="3"/>
      <c r="DS833" s="3"/>
    </row>
    <row r="834" spans="2:123" ht="21" customHeight="1" x14ac:dyDescent="0.25">
      <c r="B834" s="21">
        <f t="shared" si="187"/>
        <v>37011</v>
      </c>
      <c r="C834" s="22">
        <f t="shared" si="188"/>
        <v>2.3037831733483909</v>
      </c>
      <c r="D834" s="23">
        <f t="shared" si="189"/>
        <v>612</v>
      </c>
      <c r="E834" s="23">
        <f t="shared" si="190"/>
        <v>265.64999999999998</v>
      </c>
      <c r="F834" s="127">
        <f t="shared" si="191"/>
        <v>30600</v>
      </c>
      <c r="G834" s="127">
        <f t="shared" si="192"/>
        <v>39847.5</v>
      </c>
      <c r="H834" s="6"/>
      <c r="I834" s="3"/>
      <c r="J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T834" s="89"/>
      <c r="AU834" s="89"/>
      <c r="AX834" s="125">
        <v>37011</v>
      </c>
      <c r="AY834" s="59">
        <f t="shared" si="197"/>
        <v>2.3037831733483909</v>
      </c>
      <c r="AZ834" s="59">
        <f>BI834*K36</f>
        <v>30600</v>
      </c>
      <c r="BA834" s="59"/>
      <c r="BB834" s="59"/>
      <c r="BC834" s="59">
        <f>K41*BJ834</f>
        <v>39847.5</v>
      </c>
      <c r="BD834" s="59"/>
      <c r="BE834" s="59"/>
      <c r="BF834" s="59">
        <f t="shared" si="193"/>
        <v>9247.5</v>
      </c>
      <c r="BG834" s="60">
        <f>(AY834=AY2099)*AX834</f>
        <v>0</v>
      </c>
      <c r="BH834" s="60">
        <f>(AY834=AY2101)*AX834</f>
        <v>0</v>
      </c>
      <c r="BI834" s="89">
        <v>612</v>
      </c>
      <c r="BJ834" s="89">
        <v>265.64999999999998</v>
      </c>
      <c r="BK834" s="59">
        <f t="shared" si="194"/>
        <v>365752.43795999995</v>
      </c>
      <c r="BL834" s="60">
        <f>(BK834=BK2101)*AX834</f>
        <v>0</v>
      </c>
      <c r="BM834" s="85">
        <f>(BK834=BK2101)*AY834</f>
        <v>0</v>
      </c>
      <c r="BN834" s="85">
        <f t="shared" si="195"/>
        <v>0</v>
      </c>
      <c r="BO834" s="85">
        <f t="shared" si="196"/>
        <v>0</v>
      </c>
      <c r="BP834" s="60">
        <f>(BK834=BK2099)*AX834</f>
        <v>0</v>
      </c>
      <c r="BQ834" s="64">
        <f>(BK834=BK2099)*AY834</f>
        <v>0</v>
      </c>
      <c r="BR834" s="85">
        <f t="shared" si="200"/>
        <v>0</v>
      </c>
      <c r="BS834" s="85">
        <f t="shared" si="201"/>
        <v>0</v>
      </c>
      <c r="BT834" s="59">
        <f>(J19-BI834)*J10</f>
        <v>-156900.00594</v>
      </c>
      <c r="BU834" s="59">
        <f>(J21-BJ834)*J12</f>
        <v>522652.44389999995</v>
      </c>
      <c r="BV834" s="66"/>
      <c r="BW834" s="66"/>
      <c r="BX834" s="67"/>
      <c r="BY834" s="67"/>
      <c r="BZ834" s="67"/>
      <c r="CE834" s="92"/>
      <c r="CF834" s="76"/>
      <c r="CH834" s="67"/>
      <c r="CI834" s="67"/>
      <c r="CJ834" s="67"/>
      <c r="CK834" s="67"/>
      <c r="CL834" s="1"/>
      <c r="CM834" s="1"/>
      <c r="CT834" s="3"/>
      <c r="CU834" s="3"/>
      <c r="CV834" s="3"/>
      <c r="CW834" s="3"/>
      <c r="CX834" s="3"/>
      <c r="CY834" s="3"/>
      <c r="CZ834" s="3"/>
      <c r="DA834" s="3"/>
      <c r="DB834" s="3"/>
      <c r="DC834" s="3"/>
      <c r="DD834" s="3"/>
      <c r="DE834" s="3"/>
      <c r="DF834" s="3"/>
      <c r="DG834" s="3"/>
      <c r="DH834" s="3"/>
      <c r="DI834" s="3"/>
      <c r="DJ834" s="3"/>
      <c r="DK834" s="3"/>
      <c r="DL834" s="3"/>
      <c r="DM834" s="3"/>
      <c r="DN834" s="3"/>
      <c r="DO834" s="3"/>
      <c r="DP834" s="3"/>
      <c r="DQ834" s="3"/>
      <c r="DR834" s="3"/>
      <c r="DS834" s="3"/>
    </row>
    <row r="835" spans="2:123" ht="21" customHeight="1" x14ac:dyDescent="0.25">
      <c r="B835" s="21">
        <f t="shared" si="187"/>
        <v>37018</v>
      </c>
      <c r="C835" s="22">
        <f t="shared" si="188"/>
        <v>2.2649971967856475</v>
      </c>
      <c r="D835" s="23">
        <f t="shared" si="189"/>
        <v>606</v>
      </c>
      <c r="E835" s="23">
        <f t="shared" si="190"/>
        <v>267.55</v>
      </c>
      <c r="F835" s="127">
        <f t="shared" si="191"/>
        <v>30300</v>
      </c>
      <c r="G835" s="127">
        <f t="shared" si="192"/>
        <v>40132.5</v>
      </c>
      <c r="H835" s="6"/>
      <c r="I835" s="3"/>
      <c r="J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T835" s="89"/>
      <c r="AU835" s="89"/>
      <c r="AX835" s="125">
        <v>37018</v>
      </c>
      <c r="AY835" s="59">
        <f t="shared" si="197"/>
        <v>2.2649971967856475</v>
      </c>
      <c r="AZ835" s="59">
        <f>BI835*K36</f>
        <v>30300</v>
      </c>
      <c r="BA835" s="59"/>
      <c r="BB835" s="59"/>
      <c r="BC835" s="59">
        <f>K41*BJ835</f>
        <v>40132.5</v>
      </c>
      <c r="BD835" s="59"/>
      <c r="BE835" s="59"/>
      <c r="BF835" s="59">
        <f t="shared" si="193"/>
        <v>9832.5</v>
      </c>
      <c r="BG835" s="60">
        <f>(AY835=AY2099)*AX835</f>
        <v>0</v>
      </c>
      <c r="BH835" s="60">
        <f>(AY835=AY2101)*AX835</f>
        <v>0</v>
      </c>
      <c r="BI835" s="89">
        <v>606</v>
      </c>
      <c r="BJ835" s="89">
        <v>267.55</v>
      </c>
      <c r="BK835" s="59">
        <f t="shared" si="194"/>
        <v>365167.43795999995</v>
      </c>
      <c r="BL835" s="60">
        <f>(BK835=BK2101)*AX835</f>
        <v>0</v>
      </c>
      <c r="BM835" s="85">
        <f>(BK835=BK2101)*AY835</f>
        <v>0</v>
      </c>
      <c r="BN835" s="85">
        <f t="shared" si="195"/>
        <v>0</v>
      </c>
      <c r="BO835" s="85">
        <f t="shared" si="196"/>
        <v>0</v>
      </c>
      <c r="BP835" s="60">
        <f>(BK835=BK2099)*AX835</f>
        <v>0</v>
      </c>
      <c r="BQ835" s="64">
        <f>(BK835=BK2099)*AY835</f>
        <v>0</v>
      </c>
      <c r="BR835" s="85">
        <f t="shared" si="200"/>
        <v>0</v>
      </c>
      <c r="BS835" s="85">
        <f t="shared" si="201"/>
        <v>0</v>
      </c>
      <c r="BT835" s="59">
        <f>(J19-BI835)*J10</f>
        <v>-157200.00594</v>
      </c>
      <c r="BU835" s="59">
        <f>(J21-BJ835)*J12</f>
        <v>522367.44389999995</v>
      </c>
      <c r="BV835" s="66"/>
      <c r="BW835" s="66"/>
      <c r="BX835" s="67"/>
      <c r="BY835" s="67"/>
      <c r="BZ835" s="67"/>
      <c r="CE835" s="92"/>
      <c r="CF835" s="76"/>
      <c r="CH835" s="67"/>
      <c r="CI835" s="67"/>
      <c r="CJ835" s="67"/>
      <c r="CK835" s="67"/>
      <c r="CL835" s="1"/>
      <c r="CM835" s="1"/>
      <c r="CT835" s="3"/>
      <c r="CU835" s="3"/>
      <c r="CV835" s="3"/>
      <c r="CW835" s="3"/>
      <c r="CX835" s="3"/>
      <c r="CY835" s="3"/>
      <c r="CZ835" s="3"/>
      <c r="DA835" s="3"/>
      <c r="DB835" s="3"/>
      <c r="DC835" s="3"/>
      <c r="DD835" s="3"/>
      <c r="DE835" s="3"/>
      <c r="DF835" s="3"/>
      <c r="DG835" s="3"/>
      <c r="DH835" s="3"/>
      <c r="DI835" s="3"/>
      <c r="DJ835" s="3"/>
      <c r="DK835" s="3"/>
      <c r="DL835" s="3"/>
      <c r="DM835" s="3"/>
      <c r="DN835" s="3"/>
      <c r="DO835" s="3"/>
      <c r="DP835" s="3"/>
      <c r="DQ835" s="3"/>
      <c r="DR835" s="3"/>
      <c r="DS835" s="3"/>
    </row>
    <row r="836" spans="2:123" ht="21" customHeight="1" x14ac:dyDescent="0.25">
      <c r="B836" s="21">
        <f t="shared" ref="B836:B899" si="202">AX836</f>
        <v>37025</v>
      </c>
      <c r="C836" s="22">
        <f t="shared" ref="C836:C899" si="203">AY836</f>
        <v>2.1444813713486091</v>
      </c>
      <c r="D836" s="23">
        <f t="shared" ref="D836:D899" si="204">BI836</f>
        <v>613</v>
      </c>
      <c r="E836" s="23">
        <f t="shared" ref="E836:E899" si="205">BJ836</f>
        <v>285.85000000000002</v>
      </c>
      <c r="F836" s="127">
        <f t="shared" ref="F836:F899" si="206">AZ836</f>
        <v>30650</v>
      </c>
      <c r="G836" s="127">
        <f t="shared" ref="G836:G899" si="207">BC836</f>
        <v>42877.5</v>
      </c>
      <c r="H836" s="6"/>
      <c r="I836" s="3"/>
      <c r="J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T836" s="89"/>
      <c r="AU836" s="89"/>
      <c r="AX836" s="125">
        <v>37025</v>
      </c>
      <c r="AY836" s="59">
        <f t="shared" si="197"/>
        <v>2.1444813713486091</v>
      </c>
      <c r="AZ836" s="59">
        <f>BI836*K36</f>
        <v>30650</v>
      </c>
      <c r="BA836" s="59"/>
      <c r="BB836" s="59"/>
      <c r="BC836" s="59">
        <f>K41*BJ836</f>
        <v>42877.5</v>
      </c>
      <c r="BD836" s="59"/>
      <c r="BE836" s="59"/>
      <c r="BF836" s="59">
        <f t="shared" ref="BF836:BF899" si="208">BC836-AZ836</f>
        <v>12227.5</v>
      </c>
      <c r="BG836" s="60">
        <f>(AY836=AY2099)*AX836</f>
        <v>0</v>
      </c>
      <c r="BH836" s="60">
        <f>(AY836=AY2101)*AX836</f>
        <v>0</v>
      </c>
      <c r="BI836" s="89">
        <v>613</v>
      </c>
      <c r="BJ836" s="89">
        <v>285.85000000000002</v>
      </c>
      <c r="BK836" s="59">
        <f t="shared" ref="BK836:BK899" si="209">SUM(BT836:BU836)</f>
        <v>362772.43796000001</v>
      </c>
      <c r="BL836" s="60">
        <f>(BK836=BK2101)*AX836</f>
        <v>0</v>
      </c>
      <c r="BM836" s="85">
        <f>(BK836=BK2101)*AY836</f>
        <v>0</v>
      </c>
      <c r="BN836" s="85">
        <f t="shared" ref="BN836:BN899" si="210">(BM836&gt;1)*BI836</f>
        <v>0</v>
      </c>
      <c r="BO836" s="85">
        <f t="shared" ref="BO836:BO899" si="211">(BM836&gt;0)*BJ836</f>
        <v>0</v>
      </c>
      <c r="BP836" s="60">
        <f>(BK836=BK2099)*AX836</f>
        <v>0</v>
      </c>
      <c r="BQ836" s="64">
        <f>(BK836=BK2099)*AY836</f>
        <v>0</v>
      </c>
      <c r="BR836" s="85">
        <f t="shared" si="200"/>
        <v>0</v>
      </c>
      <c r="BS836" s="85">
        <f t="shared" si="201"/>
        <v>0</v>
      </c>
      <c r="BT836" s="59">
        <f>(J19-BI836)*J10</f>
        <v>-156850.00594</v>
      </c>
      <c r="BU836" s="59">
        <f>(J21-BJ836)*J12</f>
        <v>519622.44390000001</v>
      </c>
      <c r="BV836" s="66"/>
      <c r="BW836" s="66"/>
      <c r="BX836" s="67"/>
      <c r="BY836" s="67"/>
      <c r="BZ836" s="67"/>
      <c r="CE836" s="92"/>
      <c r="CF836" s="76"/>
      <c r="CH836" s="67"/>
      <c r="CI836" s="67"/>
      <c r="CJ836" s="67"/>
      <c r="CK836" s="67"/>
      <c r="CL836" s="1"/>
      <c r="CM836" s="1"/>
      <c r="CT836" s="3"/>
      <c r="CU836" s="3"/>
      <c r="CV836" s="3"/>
      <c r="CW836" s="3"/>
      <c r="CX836" s="3"/>
      <c r="CY836" s="3"/>
      <c r="CZ836" s="3"/>
      <c r="DA836" s="3"/>
      <c r="DB836" s="3"/>
      <c r="DC836" s="3"/>
      <c r="DD836" s="3"/>
      <c r="DE836" s="3"/>
      <c r="DF836" s="3"/>
      <c r="DG836" s="3"/>
      <c r="DH836" s="3"/>
      <c r="DI836" s="3"/>
      <c r="DJ836" s="3"/>
      <c r="DK836" s="3"/>
      <c r="DL836" s="3"/>
      <c r="DM836" s="3"/>
      <c r="DN836" s="3"/>
      <c r="DO836" s="3"/>
      <c r="DP836" s="3"/>
      <c r="DQ836" s="3"/>
      <c r="DR836" s="3"/>
      <c r="DS836" s="3"/>
    </row>
    <row r="837" spans="2:123" ht="21" customHeight="1" x14ac:dyDescent="0.25">
      <c r="B837" s="21">
        <f t="shared" si="202"/>
        <v>37032</v>
      </c>
      <c r="C837" s="22">
        <f t="shared" si="203"/>
        <v>2.2226231282698903</v>
      </c>
      <c r="D837" s="23">
        <f t="shared" si="204"/>
        <v>616</v>
      </c>
      <c r="E837" s="23">
        <f t="shared" si="205"/>
        <v>277.14999999999998</v>
      </c>
      <c r="F837" s="127">
        <f t="shared" si="206"/>
        <v>30800</v>
      </c>
      <c r="G837" s="127">
        <f t="shared" si="207"/>
        <v>41572.5</v>
      </c>
      <c r="H837" s="6"/>
      <c r="I837" s="3"/>
      <c r="J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T837" s="89"/>
      <c r="AU837" s="89"/>
      <c r="AX837" s="125">
        <v>37032</v>
      </c>
      <c r="AY837" s="59">
        <f t="shared" si="197"/>
        <v>2.2226231282698903</v>
      </c>
      <c r="AZ837" s="59">
        <f>BI837*K36</f>
        <v>30800</v>
      </c>
      <c r="BA837" s="59"/>
      <c r="BB837" s="59"/>
      <c r="BC837" s="59">
        <f>K41*BJ837</f>
        <v>41572.5</v>
      </c>
      <c r="BD837" s="59"/>
      <c r="BE837" s="59"/>
      <c r="BF837" s="59">
        <f t="shared" si="208"/>
        <v>10772.5</v>
      </c>
      <c r="BG837" s="60">
        <f>(AY837=AY2099)*AX837</f>
        <v>0</v>
      </c>
      <c r="BH837" s="60">
        <f>(AY837=AY2101)*AX837</f>
        <v>0</v>
      </c>
      <c r="BI837" s="89">
        <v>616</v>
      </c>
      <c r="BJ837" s="89">
        <v>277.14999999999998</v>
      </c>
      <c r="BK837" s="59">
        <f t="shared" si="209"/>
        <v>364227.43795999995</v>
      </c>
      <c r="BL837" s="60">
        <f>(BK837=BK2101)*AX837</f>
        <v>0</v>
      </c>
      <c r="BM837" s="85">
        <f>(BK837=BK2101)*AY837</f>
        <v>0</v>
      </c>
      <c r="BN837" s="85">
        <f t="shared" si="210"/>
        <v>0</v>
      </c>
      <c r="BO837" s="85">
        <f t="shared" si="211"/>
        <v>0</v>
      </c>
      <c r="BP837" s="60">
        <f>(BK837=BK2099)*AX837</f>
        <v>0</v>
      </c>
      <c r="BQ837" s="64">
        <f>(BK837=BK2099)*AY837</f>
        <v>0</v>
      </c>
      <c r="BR837" s="85">
        <f t="shared" si="200"/>
        <v>0</v>
      </c>
      <c r="BS837" s="85">
        <f t="shared" si="201"/>
        <v>0</v>
      </c>
      <c r="BT837" s="59">
        <f>(J19-BI837)*J10</f>
        <v>-156700.00594</v>
      </c>
      <c r="BU837" s="59">
        <f>(J21-BJ837)*J12</f>
        <v>520927.44389999995</v>
      </c>
      <c r="BV837" s="66"/>
      <c r="BW837" s="66"/>
      <c r="BX837" s="67"/>
      <c r="BY837" s="67"/>
      <c r="BZ837" s="67"/>
      <c r="CE837" s="92"/>
      <c r="CF837" s="76"/>
      <c r="CH837" s="67"/>
      <c r="CI837" s="67"/>
      <c r="CJ837" s="67"/>
      <c r="CK837" s="67"/>
      <c r="CL837" s="1"/>
      <c r="CM837" s="1"/>
      <c r="CT837" s="3"/>
      <c r="CU837" s="3"/>
      <c r="CV837" s="3"/>
      <c r="CW837" s="3"/>
      <c r="CX837" s="3"/>
      <c r="CY837" s="3"/>
      <c r="CZ837" s="3"/>
      <c r="DA837" s="3"/>
      <c r="DB837" s="3"/>
      <c r="DC837" s="3"/>
      <c r="DD837" s="3"/>
      <c r="DE837" s="3"/>
      <c r="DF837" s="3"/>
      <c r="DG837" s="3"/>
      <c r="DH837" s="3"/>
      <c r="DI837" s="3"/>
      <c r="DJ837" s="3"/>
      <c r="DK837" s="3"/>
      <c r="DL837" s="3"/>
      <c r="DM837" s="3"/>
      <c r="DN837" s="3"/>
      <c r="DO837" s="3"/>
      <c r="DP837" s="3"/>
      <c r="DQ837" s="3"/>
      <c r="DR837" s="3"/>
      <c r="DS837" s="3"/>
    </row>
    <row r="838" spans="2:123" ht="21" customHeight="1" x14ac:dyDescent="0.25">
      <c r="B838" s="21">
        <f t="shared" si="202"/>
        <v>37039</v>
      </c>
      <c r="C838" s="22">
        <f t="shared" si="203"/>
        <v>2.2309859154929579</v>
      </c>
      <c r="D838" s="23">
        <f t="shared" si="204"/>
        <v>594</v>
      </c>
      <c r="E838" s="23">
        <f t="shared" si="205"/>
        <v>266.25</v>
      </c>
      <c r="F838" s="127">
        <f t="shared" si="206"/>
        <v>29700</v>
      </c>
      <c r="G838" s="127">
        <f t="shared" si="207"/>
        <v>39937.5</v>
      </c>
      <c r="H838" s="6"/>
      <c r="I838" s="3"/>
      <c r="J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T838" s="89"/>
      <c r="AU838" s="89"/>
      <c r="AX838" s="125">
        <v>37039</v>
      </c>
      <c r="AY838" s="59">
        <f t="shared" si="197"/>
        <v>2.2309859154929579</v>
      </c>
      <c r="AZ838" s="59">
        <f>BI838*K36</f>
        <v>29700</v>
      </c>
      <c r="BA838" s="59"/>
      <c r="BB838" s="59"/>
      <c r="BC838" s="59">
        <f>K41*BJ838</f>
        <v>39937.5</v>
      </c>
      <c r="BD838" s="59"/>
      <c r="BE838" s="59"/>
      <c r="BF838" s="59">
        <f t="shared" si="208"/>
        <v>10237.5</v>
      </c>
      <c r="BG838" s="60">
        <f>(AY838=AY2099)*AX838</f>
        <v>0</v>
      </c>
      <c r="BH838" s="60">
        <f>(AY838=AY2101)*AX838</f>
        <v>0</v>
      </c>
      <c r="BI838" s="89">
        <v>594</v>
      </c>
      <c r="BJ838" s="89">
        <v>266.25</v>
      </c>
      <c r="BK838" s="59">
        <f t="shared" si="209"/>
        <v>364762.43795999995</v>
      </c>
      <c r="BL838" s="60">
        <f>(BK838=BK2101)*AX838</f>
        <v>0</v>
      </c>
      <c r="BM838" s="85">
        <f>(BK838=BK2101)*AY838</f>
        <v>0</v>
      </c>
      <c r="BN838" s="85">
        <f t="shared" si="210"/>
        <v>0</v>
      </c>
      <c r="BO838" s="85">
        <f t="shared" si="211"/>
        <v>0</v>
      </c>
      <c r="BP838" s="60">
        <f>(BK838=BK2099)*AX838</f>
        <v>0</v>
      </c>
      <c r="BQ838" s="64">
        <f>(BK838=BK2099)*AY838</f>
        <v>0</v>
      </c>
      <c r="BR838" s="85">
        <f t="shared" si="200"/>
        <v>0</v>
      </c>
      <c r="BS838" s="85">
        <f t="shared" si="201"/>
        <v>0</v>
      </c>
      <c r="BT838" s="59">
        <f>(J19-BI838)*J10</f>
        <v>-157800.00594</v>
      </c>
      <c r="BU838" s="59">
        <f>(J21-BJ838)*J12</f>
        <v>522562.44389999995</v>
      </c>
      <c r="BV838" s="66"/>
      <c r="BW838" s="66"/>
      <c r="BX838" s="67"/>
      <c r="BY838" s="67"/>
      <c r="BZ838" s="67"/>
      <c r="CE838" s="92"/>
      <c r="CF838" s="76"/>
      <c r="CH838" s="67"/>
      <c r="CI838" s="67"/>
      <c r="CJ838" s="67"/>
      <c r="CK838" s="67"/>
      <c r="CL838" s="1"/>
      <c r="CM838" s="1"/>
      <c r="CT838" s="3"/>
      <c r="CU838" s="3"/>
      <c r="CV838" s="3"/>
      <c r="CW838" s="3"/>
      <c r="CX838" s="3"/>
      <c r="CY838" s="3"/>
      <c r="CZ838" s="3"/>
      <c r="DA838" s="3"/>
      <c r="DB838" s="3"/>
      <c r="DC838" s="3"/>
      <c r="DD838" s="3"/>
      <c r="DE838" s="3"/>
      <c r="DF838" s="3"/>
      <c r="DG838" s="3"/>
      <c r="DH838" s="3"/>
      <c r="DI838" s="3"/>
      <c r="DJ838" s="3"/>
      <c r="DK838" s="3"/>
      <c r="DL838" s="3"/>
      <c r="DM838" s="3"/>
      <c r="DN838" s="3"/>
      <c r="DO838" s="3"/>
      <c r="DP838" s="3"/>
      <c r="DQ838" s="3"/>
      <c r="DR838" s="3"/>
      <c r="DS838" s="3"/>
    </row>
    <row r="839" spans="2:123" ht="21" customHeight="1" x14ac:dyDescent="0.25">
      <c r="B839" s="21">
        <f t="shared" si="202"/>
        <v>37046</v>
      </c>
      <c r="C839" s="22">
        <f t="shared" si="203"/>
        <v>2.1684981684981683</v>
      </c>
      <c r="D839" s="23">
        <f t="shared" si="204"/>
        <v>592</v>
      </c>
      <c r="E839" s="23">
        <f t="shared" si="205"/>
        <v>273</v>
      </c>
      <c r="F839" s="127">
        <f t="shared" si="206"/>
        <v>29600</v>
      </c>
      <c r="G839" s="127">
        <f t="shared" si="207"/>
        <v>40950</v>
      </c>
      <c r="H839" s="6"/>
      <c r="I839" s="3"/>
      <c r="J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T839" s="89"/>
      <c r="AU839" s="89"/>
      <c r="AX839" s="125">
        <v>37046</v>
      </c>
      <c r="AY839" s="59">
        <f t="shared" si="197"/>
        <v>2.1684981684981683</v>
      </c>
      <c r="AZ839" s="59">
        <f>BI839*K36</f>
        <v>29600</v>
      </c>
      <c r="BA839" s="59"/>
      <c r="BB839" s="59"/>
      <c r="BC839" s="59">
        <f>K41*BJ839</f>
        <v>40950</v>
      </c>
      <c r="BD839" s="59"/>
      <c r="BE839" s="59"/>
      <c r="BF839" s="59">
        <f t="shared" si="208"/>
        <v>11350</v>
      </c>
      <c r="BG839" s="60">
        <f>(AY839=AY2099)*AX839</f>
        <v>0</v>
      </c>
      <c r="BH839" s="60">
        <f>(AY839=AY2101)*AX839</f>
        <v>0</v>
      </c>
      <c r="BI839" s="89">
        <v>592</v>
      </c>
      <c r="BJ839" s="89">
        <v>273</v>
      </c>
      <c r="BK839" s="59">
        <f t="shared" si="209"/>
        <v>363649.93795999995</v>
      </c>
      <c r="BL839" s="60">
        <f>(BK839=BK2101)*AX839</f>
        <v>0</v>
      </c>
      <c r="BM839" s="85">
        <f>(BK839=BK2101)*AY839</f>
        <v>0</v>
      </c>
      <c r="BN839" s="85">
        <f t="shared" si="210"/>
        <v>0</v>
      </c>
      <c r="BO839" s="85">
        <f t="shared" si="211"/>
        <v>0</v>
      </c>
      <c r="BP839" s="60">
        <f>(BK839=BK2099)*AX839</f>
        <v>0</v>
      </c>
      <c r="BQ839" s="64">
        <f>(BK839=BK2099)*AY839</f>
        <v>0</v>
      </c>
      <c r="BR839" s="85">
        <f t="shared" si="200"/>
        <v>0</v>
      </c>
      <c r="BS839" s="85">
        <f t="shared" si="201"/>
        <v>0</v>
      </c>
      <c r="BT839" s="59">
        <f>(J19-BI839)*J10</f>
        <v>-157900.00594</v>
      </c>
      <c r="BU839" s="59">
        <f>(J21-BJ839)*J12</f>
        <v>521549.94389999995</v>
      </c>
      <c r="BV839" s="66"/>
      <c r="BW839" s="66"/>
      <c r="BX839" s="67"/>
      <c r="BY839" s="67"/>
      <c r="BZ839" s="67"/>
      <c r="CE839" s="92"/>
      <c r="CF839" s="76"/>
      <c r="CH839" s="67"/>
      <c r="CI839" s="67"/>
      <c r="CJ839" s="67"/>
      <c r="CK839" s="67"/>
      <c r="CL839" s="1"/>
      <c r="CM839" s="1"/>
      <c r="CT839" s="3"/>
      <c r="CU839" s="3"/>
      <c r="CV839" s="3"/>
      <c r="CW839" s="3"/>
      <c r="CX839" s="3"/>
      <c r="CY839" s="3"/>
      <c r="CZ839" s="3"/>
      <c r="DA839" s="3"/>
      <c r="DB839" s="3"/>
      <c r="DC839" s="3"/>
      <c r="DD839" s="3"/>
      <c r="DE839" s="3"/>
      <c r="DF839" s="3"/>
      <c r="DG839" s="3"/>
      <c r="DH839" s="3"/>
      <c r="DI839" s="3"/>
      <c r="DJ839" s="3"/>
      <c r="DK839" s="3"/>
      <c r="DL839" s="3"/>
      <c r="DM839" s="3"/>
      <c r="DN839" s="3"/>
      <c r="DO839" s="3"/>
      <c r="DP839" s="3"/>
      <c r="DQ839" s="3"/>
      <c r="DR839" s="3"/>
      <c r="DS839" s="3"/>
    </row>
    <row r="840" spans="2:123" ht="21" customHeight="1" x14ac:dyDescent="0.25">
      <c r="B840" s="21">
        <f t="shared" si="202"/>
        <v>37053</v>
      </c>
      <c r="C840" s="22">
        <f t="shared" si="203"/>
        <v>2.1540735266949937</v>
      </c>
      <c r="D840" s="23">
        <f t="shared" si="204"/>
        <v>583</v>
      </c>
      <c r="E840" s="23">
        <f t="shared" si="205"/>
        <v>270.64999999999998</v>
      </c>
      <c r="F840" s="127">
        <f t="shared" si="206"/>
        <v>29150</v>
      </c>
      <c r="G840" s="127">
        <f t="shared" si="207"/>
        <v>40597.5</v>
      </c>
      <c r="H840" s="6"/>
      <c r="I840" s="3"/>
      <c r="J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T840" s="89"/>
      <c r="AU840" s="89"/>
      <c r="AX840" s="125">
        <v>37053</v>
      </c>
      <c r="AY840" s="59">
        <f t="shared" si="197"/>
        <v>2.1540735266949937</v>
      </c>
      <c r="AZ840" s="59">
        <f>BI840*K36</f>
        <v>29150</v>
      </c>
      <c r="BA840" s="59"/>
      <c r="BB840" s="59"/>
      <c r="BC840" s="59">
        <f>K41*BJ840</f>
        <v>40597.5</v>
      </c>
      <c r="BD840" s="59"/>
      <c r="BE840" s="59"/>
      <c r="BF840" s="59">
        <f t="shared" si="208"/>
        <v>11447.5</v>
      </c>
      <c r="BG840" s="60">
        <f>(AY840=AY2099)*AX840</f>
        <v>0</v>
      </c>
      <c r="BH840" s="60">
        <f>(AY840=AY2101)*AX840</f>
        <v>0</v>
      </c>
      <c r="BI840" s="89">
        <v>583</v>
      </c>
      <c r="BJ840" s="89">
        <v>270.64999999999998</v>
      </c>
      <c r="BK840" s="59">
        <f t="shared" si="209"/>
        <v>363552.43795999995</v>
      </c>
      <c r="BL840" s="60">
        <f>(BK840=BK2101)*AX840</f>
        <v>0</v>
      </c>
      <c r="BM840" s="85">
        <f>(BK840=BK2101)*AY840</f>
        <v>0</v>
      </c>
      <c r="BN840" s="85">
        <f t="shared" si="210"/>
        <v>0</v>
      </c>
      <c r="BO840" s="85">
        <f t="shared" si="211"/>
        <v>0</v>
      </c>
      <c r="BP840" s="60">
        <f>(BK840=BK2099)*AX840</f>
        <v>0</v>
      </c>
      <c r="BQ840" s="64">
        <f>(BK840=BK2099)*AY840</f>
        <v>0</v>
      </c>
      <c r="BR840" s="85">
        <f t="shared" si="200"/>
        <v>0</v>
      </c>
      <c r="BS840" s="85">
        <f t="shared" si="201"/>
        <v>0</v>
      </c>
      <c r="BT840" s="59">
        <f>(J19-BI840)*J10</f>
        <v>-158350.00594</v>
      </c>
      <c r="BU840" s="59">
        <f>(J21-BJ840)*J12</f>
        <v>521902.44389999995</v>
      </c>
      <c r="BV840" s="66"/>
      <c r="BW840" s="66"/>
      <c r="BX840" s="67"/>
      <c r="BY840" s="67"/>
      <c r="BZ840" s="67"/>
      <c r="CE840" s="92"/>
      <c r="CF840" s="76"/>
      <c r="CH840" s="67"/>
      <c r="CI840" s="67"/>
      <c r="CJ840" s="67"/>
      <c r="CK840" s="67"/>
      <c r="CL840" s="1"/>
      <c r="CM840" s="1"/>
      <c r="CT840" s="3"/>
      <c r="CU840" s="3"/>
      <c r="CV840" s="3"/>
      <c r="CW840" s="3"/>
      <c r="CX840" s="3"/>
      <c r="CY840" s="3"/>
      <c r="CZ840" s="3"/>
      <c r="DA840" s="3"/>
      <c r="DB840" s="3"/>
      <c r="DC840" s="3"/>
      <c r="DD840" s="3"/>
      <c r="DE840" s="3"/>
      <c r="DF840" s="3"/>
      <c r="DG840" s="3"/>
      <c r="DH840" s="3"/>
      <c r="DI840" s="3"/>
      <c r="DJ840" s="3"/>
      <c r="DK840" s="3"/>
      <c r="DL840" s="3"/>
      <c r="DM840" s="3"/>
      <c r="DN840" s="3"/>
      <c r="DO840" s="3"/>
      <c r="DP840" s="3"/>
      <c r="DQ840" s="3"/>
      <c r="DR840" s="3"/>
      <c r="DS840" s="3"/>
    </row>
    <row r="841" spans="2:123" ht="21" customHeight="1" x14ac:dyDescent="0.25">
      <c r="B841" s="21">
        <f t="shared" si="202"/>
        <v>37060</v>
      </c>
      <c r="C841" s="22">
        <f t="shared" si="203"/>
        <v>2.1102941176470589</v>
      </c>
      <c r="D841" s="23">
        <f t="shared" si="204"/>
        <v>574</v>
      </c>
      <c r="E841" s="23">
        <f t="shared" si="205"/>
        <v>272</v>
      </c>
      <c r="F841" s="127">
        <f t="shared" si="206"/>
        <v>28700</v>
      </c>
      <c r="G841" s="127">
        <f t="shared" si="207"/>
        <v>40800</v>
      </c>
      <c r="H841" s="6"/>
      <c r="I841" s="3"/>
      <c r="J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T841" s="89"/>
      <c r="AU841" s="89"/>
      <c r="AX841" s="125">
        <v>37060</v>
      </c>
      <c r="AY841" s="59">
        <f t="shared" si="197"/>
        <v>2.1102941176470589</v>
      </c>
      <c r="AZ841" s="59">
        <f>BI841*K36</f>
        <v>28700</v>
      </c>
      <c r="BA841" s="59"/>
      <c r="BB841" s="59"/>
      <c r="BC841" s="59">
        <f>K41*BJ841</f>
        <v>40800</v>
      </c>
      <c r="BD841" s="59"/>
      <c r="BE841" s="59"/>
      <c r="BF841" s="59">
        <f t="shared" si="208"/>
        <v>12100</v>
      </c>
      <c r="BG841" s="60">
        <f>(AY841=AY2099)*AX841</f>
        <v>0</v>
      </c>
      <c r="BH841" s="60">
        <f>(AY841=AY2101)*AX841</f>
        <v>0</v>
      </c>
      <c r="BI841" s="89">
        <v>574</v>
      </c>
      <c r="BJ841" s="89">
        <v>272</v>
      </c>
      <c r="BK841" s="59">
        <f t="shared" si="209"/>
        <v>362899.93795999995</v>
      </c>
      <c r="BL841" s="60">
        <f>(BK841=BK2101)*AX841</f>
        <v>0</v>
      </c>
      <c r="BM841" s="85">
        <f>(BK841=BK2101)*AY841</f>
        <v>0</v>
      </c>
      <c r="BN841" s="85">
        <f t="shared" si="210"/>
        <v>0</v>
      </c>
      <c r="BO841" s="85">
        <f t="shared" si="211"/>
        <v>0</v>
      </c>
      <c r="BP841" s="60">
        <f>(BK841=BK2099)*AX841</f>
        <v>0</v>
      </c>
      <c r="BQ841" s="64">
        <f>(BK841=BK2099)*AY841</f>
        <v>0</v>
      </c>
      <c r="BR841" s="85">
        <f t="shared" si="200"/>
        <v>0</v>
      </c>
      <c r="BS841" s="85">
        <f t="shared" si="201"/>
        <v>0</v>
      </c>
      <c r="BT841" s="59">
        <f>(J19-BI841)*J10</f>
        <v>-158800.00594</v>
      </c>
      <c r="BU841" s="59">
        <f>(J21-BJ841)*J12</f>
        <v>521699.94389999995</v>
      </c>
      <c r="BV841" s="66"/>
      <c r="BW841" s="66"/>
      <c r="BX841" s="67"/>
      <c r="BY841" s="67"/>
      <c r="BZ841" s="67"/>
      <c r="CE841" s="92"/>
      <c r="CF841" s="76"/>
      <c r="CH841" s="67"/>
      <c r="CI841" s="67"/>
      <c r="CJ841" s="67"/>
      <c r="CK841" s="67"/>
      <c r="CL841" s="1"/>
      <c r="CM841" s="1"/>
      <c r="CT841" s="3"/>
      <c r="CU841" s="3"/>
      <c r="CV841" s="3"/>
      <c r="CW841" s="3"/>
      <c r="CX841" s="3"/>
      <c r="CY841" s="3"/>
      <c r="CZ841" s="3"/>
      <c r="DA841" s="3"/>
      <c r="DB841" s="3"/>
      <c r="DC841" s="3"/>
      <c r="DD841" s="3"/>
      <c r="DE841" s="3"/>
      <c r="DF841" s="3"/>
      <c r="DG841" s="3"/>
      <c r="DH841" s="3"/>
      <c r="DI841" s="3"/>
      <c r="DJ841" s="3"/>
      <c r="DK841" s="3"/>
      <c r="DL841" s="3"/>
      <c r="DM841" s="3"/>
      <c r="DN841" s="3"/>
      <c r="DO841" s="3"/>
      <c r="DP841" s="3"/>
      <c r="DQ841" s="3"/>
      <c r="DR841" s="3"/>
      <c r="DS841" s="3"/>
    </row>
    <row r="842" spans="2:123" ht="21" customHeight="1" x14ac:dyDescent="0.25">
      <c r="B842" s="21">
        <f t="shared" si="202"/>
        <v>37067</v>
      </c>
      <c r="C842" s="22">
        <f t="shared" si="203"/>
        <v>2.0639911226188272</v>
      </c>
      <c r="D842" s="23">
        <f t="shared" si="204"/>
        <v>558</v>
      </c>
      <c r="E842" s="23">
        <f t="shared" si="205"/>
        <v>270.35000000000002</v>
      </c>
      <c r="F842" s="127">
        <f t="shared" si="206"/>
        <v>27900</v>
      </c>
      <c r="G842" s="127">
        <f t="shared" si="207"/>
        <v>40552.5</v>
      </c>
      <c r="H842" s="6"/>
      <c r="I842" s="3"/>
      <c r="J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T842" s="89"/>
      <c r="AU842" s="89"/>
      <c r="AX842" s="125">
        <v>37067</v>
      </c>
      <c r="AY842" s="59">
        <f t="shared" ref="AY842:AY905" si="212">BI842/BJ842</f>
        <v>2.0639911226188272</v>
      </c>
      <c r="AZ842" s="59">
        <f>BI842*K36</f>
        <v>27900</v>
      </c>
      <c r="BA842" s="59"/>
      <c r="BB842" s="59"/>
      <c r="BC842" s="59">
        <f>K41*BJ842</f>
        <v>40552.5</v>
      </c>
      <c r="BD842" s="59"/>
      <c r="BE842" s="59"/>
      <c r="BF842" s="59">
        <f t="shared" si="208"/>
        <v>12652.5</v>
      </c>
      <c r="BG842" s="60">
        <f>(AY842=AY2099)*AX842</f>
        <v>0</v>
      </c>
      <c r="BH842" s="60">
        <f>(AY842=AY2101)*AX842</f>
        <v>0</v>
      </c>
      <c r="BI842" s="89">
        <v>558</v>
      </c>
      <c r="BJ842" s="89">
        <v>270.35000000000002</v>
      </c>
      <c r="BK842" s="59">
        <f t="shared" si="209"/>
        <v>362347.43796000001</v>
      </c>
      <c r="BL842" s="60">
        <f>(BK842=BK2101)*AX842</f>
        <v>0</v>
      </c>
      <c r="BM842" s="85">
        <f>(BK842=BK2101)*AY842</f>
        <v>0</v>
      </c>
      <c r="BN842" s="85">
        <f t="shared" si="210"/>
        <v>0</v>
      </c>
      <c r="BO842" s="85">
        <f t="shared" si="211"/>
        <v>0</v>
      </c>
      <c r="BP842" s="60">
        <f>(BK842=BK2099)*AX842</f>
        <v>0</v>
      </c>
      <c r="BQ842" s="64">
        <f>(BK842=BK2099)*AY842</f>
        <v>0</v>
      </c>
      <c r="BR842" s="85">
        <f t="shared" si="200"/>
        <v>0</v>
      </c>
      <c r="BS842" s="85">
        <f t="shared" si="201"/>
        <v>0</v>
      </c>
      <c r="BT842" s="59">
        <f>(J19-BI842)*J10</f>
        <v>-159600.00594</v>
      </c>
      <c r="BU842" s="59">
        <f>(J21-BJ842)*J12</f>
        <v>521947.44390000001</v>
      </c>
      <c r="BV842" s="66"/>
      <c r="BW842" s="66"/>
      <c r="BX842" s="67"/>
      <c r="BY842" s="67"/>
      <c r="BZ842" s="67"/>
      <c r="CE842" s="92"/>
      <c r="CF842" s="76"/>
      <c r="CH842" s="67"/>
      <c r="CI842" s="67"/>
      <c r="CJ842" s="67"/>
      <c r="CK842" s="67"/>
      <c r="CL842" s="1"/>
      <c r="CM842" s="1"/>
      <c r="CT842" s="3"/>
      <c r="CU842" s="3"/>
      <c r="CV842" s="3"/>
      <c r="CW842" s="3"/>
      <c r="CX842" s="3"/>
      <c r="CY842" s="3"/>
      <c r="CZ842" s="3"/>
      <c r="DA842" s="3"/>
      <c r="DB842" s="3"/>
      <c r="DC842" s="3"/>
      <c r="DD842" s="3"/>
      <c r="DE842" s="3"/>
      <c r="DF842" s="3"/>
      <c r="DG842" s="3"/>
      <c r="DH842" s="3"/>
      <c r="DI842" s="3"/>
      <c r="DJ842" s="3"/>
      <c r="DK842" s="3"/>
      <c r="DL842" s="3"/>
      <c r="DM842" s="3"/>
      <c r="DN842" s="3"/>
      <c r="DO842" s="3"/>
      <c r="DP842" s="3"/>
      <c r="DQ842" s="3"/>
      <c r="DR842" s="3"/>
      <c r="DS842" s="3"/>
    </row>
    <row r="843" spans="2:123" ht="21" customHeight="1" x14ac:dyDescent="0.25">
      <c r="B843" s="21">
        <f t="shared" si="202"/>
        <v>37074</v>
      </c>
      <c r="C843" s="22">
        <f t="shared" si="203"/>
        <v>2.0733772342427095</v>
      </c>
      <c r="D843" s="23">
        <f t="shared" si="204"/>
        <v>551</v>
      </c>
      <c r="E843" s="23">
        <f t="shared" si="205"/>
        <v>265.75</v>
      </c>
      <c r="F843" s="127">
        <f t="shared" si="206"/>
        <v>27550</v>
      </c>
      <c r="G843" s="127">
        <f t="shared" si="207"/>
        <v>39862.5</v>
      </c>
      <c r="H843" s="6"/>
      <c r="I843" s="3"/>
      <c r="J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T843" s="89"/>
      <c r="AU843" s="89"/>
      <c r="AX843" s="125">
        <v>37074</v>
      </c>
      <c r="AY843" s="59">
        <f t="shared" si="212"/>
        <v>2.0733772342427095</v>
      </c>
      <c r="AZ843" s="59">
        <f>BI843*K36</f>
        <v>27550</v>
      </c>
      <c r="BA843" s="59"/>
      <c r="BB843" s="59"/>
      <c r="BC843" s="59">
        <f>K41*BJ843</f>
        <v>39862.5</v>
      </c>
      <c r="BD843" s="59"/>
      <c r="BE843" s="59"/>
      <c r="BF843" s="59">
        <f t="shared" si="208"/>
        <v>12312.5</v>
      </c>
      <c r="BG843" s="60">
        <f>(AY843=AY2099)*AX843</f>
        <v>0</v>
      </c>
      <c r="BH843" s="60">
        <f>(AY843=AY2101)*AX843</f>
        <v>0</v>
      </c>
      <c r="BI843" s="89">
        <v>551</v>
      </c>
      <c r="BJ843" s="89">
        <v>265.75</v>
      </c>
      <c r="BK843" s="59">
        <f t="shared" si="209"/>
        <v>362687.43795999995</v>
      </c>
      <c r="BL843" s="60">
        <f>(BK843=BK2101)*AX843</f>
        <v>0</v>
      </c>
      <c r="BM843" s="85">
        <f>(BK843=BK2101)*AY843</f>
        <v>0</v>
      </c>
      <c r="BN843" s="85">
        <f t="shared" si="210"/>
        <v>0</v>
      </c>
      <c r="BO843" s="85">
        <f t="shared" si="211"/>
        <v>0</v>
      </c>
      <c r="BP843" s="60">
        <f>(BK843=BK2099)*AX843</f>
        <v>0</v>
      </c>
      <c r="BQ843" s="64">
        <f>(BK843=BK2099)*AY843</f>
        <v>0</v>
      </c>
      <c r="BR843" s="85">
        <f t="shared" si="200"/>
        <v>0</v>
      </c>
      <c r="BS843" s="85">
        <f t="shared" si="201"/>
        <v>0</v>
      </c>
      <c r="BT843" s="59">
        <f>(J19-BI843)*J10</f>
        <v>-159950.00594</v>
      </c>
      <c r="BU843" s="59">
        <f>(J21-BJ843)*J12</f>
        <v>522637.44389999995</v>
      </c>
      <c r="BV843" s="66"/>
      <c r="BW843" s="66"/>
      <c r="BX843" s="67"/>
      <c r="BY843" s="67"/>
      <c r="BZ843" s="67"/>
      <c r="CE843" s="92"/>
      <c r="CF843" s="76"/>
      <c r="CH843" s="67"/>
      <c r="CI843" s="67"/>
      <c r="CJ843" s="67"/>
      <c r="CK843" s="67"/>
      <c r="CL843" s="1"/>
      <c r="CM843" s="1"/>
      <c r="CT843" s="3"/>
      <c r="CU843" s="3"/>
      <c r="CV843" s="3"/>
      <c r="CW843" s="3"/>
      <c r="CX843" s="3"/>
      <c r="CY843" s="3"/>
      <c r="CZ843" s="3"/>
      <c r="DA843" s="3"/>
      <c r="DB843" s="3"/>
      <c r="DC843" s="3"/>
      <c r="DD843" s="3"/>
      <c r="DE843" s="3"/>
      <c r="DF843" s="3"/>
      <c r="DG843" s="3"/>
      <c r="DH843" s="3"/>
      <c r="DI843" s="3"/>
      <c r="DJ843" s="3"/>
      <c r="DK843" s="3"/>
      <c r="DL843" s="3"/>
      <c r="DM843" s="3"/>
      <c r="DN843" s="3"/>
      <c r="DO843" s="3"/>
      <c r="DP843" s="3"/>
      <c r="DQ843" s="3"/>
      <c r="DR843" s="3"/>
      <c r="DS843" s="3"/>
    </row>
    <row r="844" spans="2:123" ht="21" customHeight="1" x14ac:dyDescent="0.25">
      <c r="B844" s="21">
        <f t="shared" si="202"/>
        <v>37081</v>
      </c>
      <c r="C844" s="22">
        <f t="shared" si="203"/>
        <v>2.098557241896196</v>
      </c>
      <c r="D844" s="23">
        <f t="shared" si="204"/>
        <v>560</v>
      </c>
      <c r="E844" s="23">
        <f t="shared" si="205"/>
        <v>266.85000000000002</v>
      </c>
      <c r="F844" s="127">
        <f t="shared" si="206"/>
        <v>28000</v>
      </c>
      <c r="G844" s="127">
        <f t="shared" si="207"/>
        <v>40027.5</v>
      </c>
      <c r="H844" s="6"/>
      <c r="I844" s="3"/>
      <c r="J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T844" s="89"/>
      <c r="AU844" s="89"/>
      <c r="AX844" s="125">
        <v>37081</v>
      </c>
      <c r="AY844" s="59">
        <f t="shared" si="212"/>
        <v>2.098557241896196</v>
      </c>
      <c r="AZ844" s="59">
        <f>BI844*K36</f>
        <v>28000</v>
      </c>
      <c r="BA844" s="59"/>
      <c r="BB844" s="59"/>
      <c r="BC844" s="59">
        <f>K41*BJ844</f>
        <v>40027.5</v>
      </c>
      <c r="BD844" s="59"/>
      <c r="BE844" s="59"/>
      <c r="BF844" s="59">
        <f t="shared" si="208"/>
        <v>12027.5</v>
      </c>
      <c r="BG844" s="60">
        <f>(AY844=AY2099)*AX844</f>
        <v>0</v>
      </c>
      <c r="BH844" s="60">
        <f>(AY844=AY2101)*AX844</f>
        <v>0</v>
      </c>
      <c r="BI844" s="89">
        <v>560</v>
      </c>
      <c r="BJ844" s="89">
        <v>266.85000000000002</v>
      </c>
      <c r="BK844" s="59">
        <f t="shared" si="209"/>
        <v>362972.43796000001</v>
      </c>
      <c r="BL844" s="60">
        <f>(BK844=BK2101)*AX844</f>
        <v>0</v>
      </c>
      <c r="BM844" s="85">
        <f>(BK844=BK2101)*AY844</f>
        <v>0</v>
      </c>
      <c r="BN844" s="85">
        <f t="shared" si="210"/>
        <v>0</v>
      </c>
      <c r="BO844" s="85">
        <f t="shared" si="211"/>
        <v>0</v>
      </c>
      <c r="BP844" s="60">
        <f>(BK844=BK2099)*AX844</f>
        <v>0</v>
      </c>
      <c r="BQ844" s="64">
        <f>(BK844=BK2099)*AY844</f>
        <v>0</v>
      </c>
      <c r="BR844" s="85">
        <f t="shared" si="200"/>
        <v>0</v>
      </c>
      <c r="BS844" s="85">
        <f t="shared" si="201"/>
        <v>0</v>
      </c>
      <c r="BT844" s="59">
        <f>(J19-BI844)*J10</f>
        <v>-159500.00594</v>
      </c>
      <c r="BU844" s="59">
        <f>(J21-BJ844)*J12</f>
        <v>522472.44390000001</v>
      </c>
      <c r="BV844" s="66"/>
      <c r="BW844" s="66"/>
      <c r="BX844" s="67"/>
      <c r="BY844" s="67"/>
      <c r="BZ844" s="67"/>
      <c r="CE844" s="92"/>
      <c r="CF844" s="76"/>
      <c r="CH844" s="67"/>
      <c r="CI844" s="67"/>
      <c r="CJ844" s="67"/>
      <c r="CK844" s="67"/>
      <c r="CL844" s="1"/>
      <c r="CM844" s="1"/>
      <c r="CT844" s="3"/>
      <c r="CU844" s="3"/>
      <c r="CV844" s="3"/>
      <c r="CW844" s="3"/>
      <c r="CX844" s="3"/>
      <c r="CY844" s="3"/>
      <c r="CZ844" s="3"/>
      <c r="DA844" s="3"/>
      <c r="DB844" s="3"/>
      <c r="DC844" s="3"/>
      <c r="DD844" s="3"/>
      <c r="DE844" s="3"/>
      <c r="DF844" s="3"/>
      <c r="DG844" s="3"/>
      <c r="DH844" s="3"/>
      <c r="DI844" s="3"/>
      <c r="DJ844" s="3"/>
      <c r="DK844" s="3"/>
      <c r="DL844" s="3"/>
      <c r="DM844" s="3"/>
      <c r="DN844" s="3"/>
      <c r="DO844" s="3"/>
      <c r="DP844" s="3"/>
      <c r="DQ844" s="3"/>
      <c r="DR844" s="3"/>
      <c r="DS844" s="3"/>
    </row>
    <row r="845" spans="2:123" ht="21" customHeight="1" x14ac:dyDescent="0.25">
      <c r="B845" s="21">
        <f t="shared" si="202"/>
        <v>37088</v>
      </c>
      <c r="C845" s="22">
        <f t="shared" si="203"/>
        <v>1.8690895605414428</v>
      </c>
      <c r="D845" s="23">
        <f t="shared" si="204"/>
        <v>504</v>
      </c>
      <c r="E845" s="23">
        <f t="shared" si="205"/>
        <v>269.64999999999998</v>
      </c>
      <c r="F845" s="127">
        <f t="shared" si="206"/>
        <v>25200</v>
      </c>
      <c r="G845" s="127">
        <f t="shared" si="207"/>
        <v>40447.5</v>
      </c>
      <c r="H845" s="6"/>
      <c r="I845" s="3"/>
      <c r="J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T845" s="89"/>
      <c r="AU845" s="89"/>
      <c r="AX845" s="125">
        <v>37088</v>
      </c>
      <c r="AY845" s="59">
        <f t="shared" si="212"/>
        <v>1.8690895605414428</v>
      </c>
      <c r="AZ845" s="59">
        <f>BI845*K36</f>
        <v>25200</v>
      </c>
      <c r="BA845" s="59"/>
      <c r="BB845" s="59"/>
      <c r="BC845" s="59">
        <f>K41*BJ845</f>
        <v>40447.5</v>
      </c>
      <c r="BD845" s="59"/>
      <c r="BE845" s="59"/>
      <c r="BF845" s="59">
        <f t="shared" si="208"/>
        <v>15247.5</v>
      </c>
      <c r="BG845" s="60">
        <f>(AY845=AY2099)*AX845</f>
        <v>0</v>
      </c>
      <c r="BH845" s="60">
        <f>(AY845=AY2101)*AX845</f>
        <v>0</v>
      </c>
      <c r="BI845" s="89">
        <v>504</v>
      </c>
      <c r="BJ845" s="89">
        <v>269.64999999999998</v>
      </c>
      <c r="BK845" s="59">
        <f t="shared" si="209"/>
        <v>359752.43795999995</v>
      </c>
      <c r="BL845" s="60">
        <f>(BK845=BK2101)*AX845</f>
        <v>0</v>
      </c>
      <c r="BM845" s="85">
        <f>(BK845=BK2101)*AY845</f>
        <v>0</v>
      </c>
      <c r="BN845" s="85">
        <f t="shared" si="210"/>
        <v>0</v>
      </c>
      <c r="BO845" s="85">
        <f t="shared" si="211"/>
        <v>0</v>
      </c>
      <c r="BP845" s="60">
        <f>(BK845=BK2099)*AX845</f>
        <v>0</v>
      </c>
      <c r="BQ845" s="64">
        <f>(BK845=BK2099)*AY845</f>
        <v>0</v>
      </c>
      <c r="BR845" s="85">
        <f t="shared" si="200"/>
        <v>0</v>
      </c>
      <c r="BS845" s="85">
        <f t="shared" si="201"/>
        <v>0</v>
      </c>
      <c r="BT845" s="59">
        <f>(J19-BI845)*J10</f>
        <v>-162300.00594</v>
      </c>
      <c r="BU845" s="59">
        <f>(J21-BJ845)*J12</f>
        <v>522052.44389999995</v>
      </c>
      <c r="BV845" s="66"/>
      <c r="BW845" s="66"/>
      <c r="BX845" s="67"/>
      <c r="BY845" s="67"/>
      <c r="BZ845" s="67"/>
      <c r="CE845" s="92"/>
      <c r="CF845" s="76"/>
      <c r="CH845" s="67"/>
      <c r="CI845" s="67"/>
      <c r="CJ845" s="67"/>
      <c r="CK845" s="67"/>
      <c r="CL845" s="1"/>
      <c r="CM845" s="1"/>
      <c r="CT845" s="3"/>
      <c r="CU845" s="3"/>
      <c r="CV845" s="3"/>
      <c r="CW845" s="3"/>
      <c r="CX845" s="3"/>
      <c r="CY845" s="3"/>
      <c r="CZ845" s="3"/>
      <c r="DA845" s="3"/>
      <c r="DB845" s="3"/>
      <c r="DC845" s="3"/>
      <c r="DD845" s="3"/>
      <c r="DE845" s="3"/>
      <c r="DF845" s="3"/>
      <c r="DG845" s="3"/>
      <c r="DH845" s="3"/>
      <c r="DI845" s="3"/>
      <c r="DJ845" s="3"/>
      <c r="DK845" s="3"/>
      <c r="DL845" s="3"/>
      <c r="DM845" s="3"/>
      <c r="DN845" s="3"/>
      <c r="DO845" s="3"/>
      <c r="DP845" s="3"/>
      <c r="DQ845" s="3"/>
      <c r="DR845" s="3"/>
      <c r="DS845" s="3"/>
    </row>
    <row r="846" spans="2:123" ht="21" customHeight="1" x14ac:dyDescent="0.25">
      <c r="B846" s="21">
        <f t="shared" si="202"/>
        <v>37095</v>
      </c>
      <c r="C846" s="22">
        <f t="shared" si="203"/>
        <v>1.8814288386010845</v>
      </c>
      <c r="D846" s="23">
        <f t="shared" si="204"/>
        <v>503</v>
      </c>
      <c r="E846" s="23">
        <f t="shared" si="205"/>
        <v>267.35000000000002</v>
      </c>
      <c r="F846" s="127">
        <f t="shared" si="206"/>
        <v>25150</v>
      </c>
      <c r="G846" s="127">
        <f t="shared" si="207"/>
        <v>40102.5</v>
      </c>
      <c r="H846" s="6"/>
      <c r="I846" s="3"/>
      <c r="J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T846" s="89"/>
      <c r="AU846" s="89"/>
      <c r="AX846" s="125">
        <v>37095</v>
      </c>
      <c r="AY846" s="59">
        <f t="shared" si="212"/>
        <v>1.8814288386010845</v>
      </c>
      <c r="AZ846" s="59">
        <f>BI846*K36</f>
        <v>25150</v>
      </c>
      <c r="BA846" s="59"/>
      <c r="BB846" s="59"/>
      <c r="BC846" s="59">
        <f>K41*BJ846</f>
        <v>40102.5</v>
      </c>
      <c r="BD846" s="59"/>
      <c r="BE846" s="59"/>
      <c r="BF846" s="59">
        <f t="shared" si="208"/>
        <v>14952.5</v>
      </c>
      <c r="BG846" s="60">
        <f>(AY846=AY2099)*AX846</f>
        <v>0</v>
      </c>
      <c r="BH846" s="60">
        <f>(AY846=AY2101)*AX846</f>
        <v>0</v>
      </c>
      <c r="BI846" s="89">
        <v>503</v>
      </c>
      <c r="BJ846" s="89">
        <v>267.35000000000002</v>
      </c>
      <c r="BK846" s="59">
        <f t="shared" si="209"/>
        <v>360047.43796000001</v>
      </c>
      <c r="BL846" s="60">
        <f>(BK846=BK2101)*AX846</f>
        <v>0</v>
      </c>
      <c r="BM846" s="85">
        <f>(BK846=BK2101)*AY846</f>
        <v>0</v>
      </c>
      <c r="BN846" s="85">
        <f t="shared" si="210"/>
        <v>0</v>
      </c>
      <c r="BO846" s="85">
        <f t="shared" si="211"/>
        <v>0</v>
      </c>
      <c r="BP846" s="60">
        <f>(BK846=BK2099)*AX846</f>
        <v>0</v>
      </c>
      <c r="BQ846" s="64">
        <f>(BK846=BK2099)*AY846</f>
        <v>0</v>
      </c>
      <c r="BR846" s="85">
        <v>0</v>
      </c>
      <c r="BS846" s="85">
        <v>0</v>
      </c>
      <c r="BT846" s="59">
        <f>(J19-BI846)*J10</f>
        <v>-162350.00594</v>
      </c>
      <c r="BU846" s="59">
        <f>(J21-BJ846)*J12</f>
        <v>522397.44390000001</v>
      </c>
      <c r="BV846" s="66"/>
      <c r="BW846" s="66"/>
      <c r="BX846" s="67"/>
      <c r="BY846" s="67"/>
      <c r="BZ846" s="67"/>
      <c r="CE846" s="92"/>
      <c r="CF846" s="76"/>
      <c r="CH846" s="67"/>
      <c r="CI846" s="67"/>
      <c r="CJ846" s="67"/>
      <c r="CK846" s="67"/>
      <c r="CL846" s="1"/>
      <c r="CM846" s="1"/>
      <c r="CT846" s="3"/>
      <c r="CU846" s="3"/>
      <c r="CV846" s="3"/>
      <c r="CW846" s="3"/>
      <c r="CX846" s="3"/>
      <c r="CY846" s="3"/>
      <c r="CZ846" s="3"/>
      <c r="DA846" s="3"/>
      <c r="DB846" s="3"/>
      <c r="DC846" s="3"/>
      <c r="DD846" s="3"/>
      <c r="DE846" s="3"/>
      <c r="DF846" s="3"/>
      <c r="DG846" s="3"/>
      <c r="DH846" s="3"/>
      <c r="DI846" s="3"/>
      <c r="DJ846" s="3"/>
      <c r="DK846" s="3"/>
      <c r="DL846" s="3"/>
      <c r="DM846" s="3"/>
      <c r="DN846" s="3"/>
      <c r="DO846" s="3"/>
      <c r="DP846" s="3"/>
      <c r="DQ846" s="3"/>
      <c r="DR846" s="3"/>
      <c r="DS846" s="3"/>
    </row>
    <row r="847" spans="2:123" ht="21" customHeight="1" x14ac:dyDescent="0.25">
      <c r="B847" s="21">
        <f t="shared" si="202"/>
        <v>37102</v>
      </c>
      <c r="C847" s="22">
        <f t="shared" si="203"/>
        <v>1.7988430677365181</v>
      </c>
      <c r="D847" s="23">
        <f t="shared" si="204"/>
        <v>482</v>
      </c>
      <c r="E847" s="23">
        <f t="shared" si="205"/>
        <v>267.95</v>
      </c>
      <c r="F847" s="127">
        <f t="shared" si="206"/>
        <v>24100</v>
      </c>
      <c r="G847" s="127">
        <f t="shared" si="207"/>
        <v>40192.5</v>
      </c>
      <c r="H847" s="6"/>
      <c r="I847" s="3"/>
      <c r="J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T847" s="89"/>
      <c r="AU847" s="89"/>
      <c r="AX847" s="125">
        <v>37102</v>
      </c>
      <c r="AY847" s="59">
        <f t="shared" si="212"/>
        <v>1.7988430677365181</v>
      </c>
      <c r="AZ847" s="59">
        <f>BI847*K36</f>
        <v>24100</v>
      </c>
      <c r="BA847" s="59"/>
      <c r="BB847" s="59"/>
      <c r="BC847" s="59">
        <f>K41*BJ847</f>
        <v>40192.5</v>
      </c>
      <c r="BD847" s="59"/>
      <c r="BE847" s="59"/>
      <c r="BF847" s="59">
        <f t="shared" si="208"/>
        <v>16092.5</v>
      </c>
      <c r="BG847" s="60">
        <f>(AY847=AY2099)*AX847</f>
        <v>0</v>
      </c>
      <c r="BH847" s="60">
        <f>(AY847=AY2101)*AX847</f>
        <v>0</v>
      </c>
      <c r="BI847" s="89">
        <v>482</v>
      </c>
      <c r="BJ847" s="89">
        <v>267.95</v>
      </c>
      <c r="BK847" s="59">
        <f t="shared" si="209"/>
        <v>358907.43796000001</v>
      </c>
      <c r="BL847" s="60">
        <f>(BK847=BK2101)*AX847</f>
        <v>0</v>
      </c>
      <c r="BM847" s="85">
        <f>(BK847=BK2101)*AY847</f>
        <v>0</v>
      </c>
      <c r="BN847" s="85">
        <f t="shared" si="210"/>
        <v>0</v>
      </c>
      <c r="BO847" s="85">
        <f t="shared" si="211"/>
        <v>0</v>
      </c>
      <c r="BP847" s="60">
        <f>(BK847=BK2099)*AX847</f>
        <v>0</v>
      </c>
      <c r="BQ847" s="64">
        <f>(BK847=BK2099)*AY847</f>
        <v>0</v>
      </c>
      <c r="BR847" s="85">
        <f t="shared" ref="BR847:BR878" si="213">(BQ847&gt;0)*BI847</f>
        <v>0</v>
      </c>
      <c r="BS847" s="85">
        <f t="shared" ref="BS847:BS878" si="214">(BQ847&gt;0)*BJ847</f>
        <v>0</v>
      </c>
      <c r="BT847" s="59">
        <f>(J19-BI847)*J10</f>
        <v>-163400.00594</v>
      </c>
      <c r="BU847" s="59">
        <f>(J21-BJ847)*J12</f>
        <v>522307.44390000001</v>
      </c>
      <c r="BV847" s="66"/>
      <c r="BW847" s="66"/>
      <c r="BX847" s="67"/>
      <c r="BY847" s="67"/>
      <c r="BZ847" s="67"/>
      <c r="CE847" s="92"/>
      <c r="CF847" s="76"/>
      <c r="CH847" s="67"/>
      <c r="CI847" s="67"/>
      <c r="CJ847" s="67"/>
      <c r="CK847" s="67"/>
      <c r="CL847" s="1"/>
      <c r="CM847" s="1"/>
      <c r="CT847" s="3"/>
      <c r="CU847" s="3"/>
      <c r="CV847" s="3"/>
      <c r="CW847" s="3"/>
      <c r="CX847" s="3"/>
      <c r="CY847" s="3"/>
      <c r="CZ847" s="3"/>
      <c r="DA847" s="3"/>
      <c r="DB847" s="3"/>
      <c r="DC847" s="3"/>
      <c r="DD847" s="3"/>
      <c r="DE847" s="3"/>
      <c r="DF847" s="3"/>
      <c r="DG847" s="3"/>
      <c r="DH847" s="3"/>
      <c r="DI847" s="3"/>
      <c r="DJ847" s="3"/>
      <c r="DK847" s="3"/>
      <c r="DL847" s="3"/>
      <c r="DM847" s="3"/>
      <c r="DN847" s="3"/>
      <c r="DO847" s="3"/>
      <c r="DP847" s="3"/>
      <c r="DQ847" s="3"/>
      <c r="DR847" s="3"/>
      <c r="DS847" s="3"/>
    </row>
    <row r="848" spans="2:123" ht="21" customHeight="1" x14ac:dyDescent="0.25">
      <c r="B848" s="21">
        <f t="shared" si="202"/>
        <v>37109</v>
      </c>
      <c r="C848" s="22">
        <f t="shared" si="203"/>
        <v>1.6365296803652969</v>
      </c>
      <c r="D848" s="23">
        <f t="shared" si="204"/>
        <v>448</v>
      </c>
      <c r="E848" s="23">
        <f t="shared" si="205"/>
        <v>273.75</v>
      </c>
      <c r="F848" s="127">
        <f t="shared" si="206"/>
        <v>22400</v>
      </c>
      <c r="G848" s="127">
        <f t="shared" si="207"/>
        <v>41062.5</v>
      </c>
      <c r="H848" s="6"/>
      <c r="I848" s="3"/>
      <c r="J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T848" s="89"/>
      <c r="AU848" s="89"/>
      <c r="AX848" s="125">
        <v>37109</v>
      </c>
      <c r="AY848" s="59">
        <f t="shared" si="212"/>
        <v>1.6365296803652969</v>
      </c>
      <c r="AZ848" s="59">
        <f>BI848*K36</f>
        <v>22400</v>
      </c>
      <c r="BA848" s="59"/>
      <c r="BB848" s="59"/>
      <c r="BC848" s="59">
        <f>K41*BJ848</f>
        <v>41062.5</v>
      </c>
      <c r="BD848" s="59"/>
      <c r="BE848" s="59"/>
      <c r="BF848" s="59">
        <f t="shared" si="208"/>
        <v>18662.5</v>
      </c>
      <c r="BG848" s="60">
        <f>(AY848=AY2099)*AX848</f>
        <v>0</v>
      </c>
      <c r="BH848" s="60">
        <f>(AY848=AY2101)*AX848</f>
        <v>0</v>
      </c>
      <c r="BI848" s="89">
        <v>448</v>
      </c>
      <c r="BJ848" s="89">
        <v>273.75</v>
      </c>
      <c r="BK848" s="59">
        <f t="shared" si="209"/>
        <v>356337.43795999995</v>
      </c>
      <c r="BL848" s="60">
        <f>(BK848=BK2101)*AX848</f>
        <v>0</v>
      </c>
      <c r="BM848" s="85">
        <f>(BK848=BK2101)*AY848</f>
        <v>0</v>
      </c>
      <c r="BN848" s="85">
        <f t="shared" si="210"/>
        <v>0</v>
      </c>
      <c r="BO848" s="85">
        <f t="shared" si="211"/>
        <v>0</v>
      </c>
      <c r="BP848" s="60">
        <f>(BK848=BK2099)*AX848</f>
        <v>0</v>
      </c>
      <c r="BQ848" s="64">
        <f>(BK848=BK2099)*AY848</f>
        <v>0</v>
      </c>
      <c r="BR848" s="85">
        <f t="shared" si="213"/>
        <v>0</v>
      </c>
      <c r="BS848" s="85">
        <f t="shared" si="214"/>
        <v>0</v>
      </c>
      <c r="BT848" s="59">
        <f>(J19-BI848)*J10</f>
        <v>-165100.00594</v>
      </c>
      <c r="BU848" s="59">
        <f>(J21-BJ848)*J12</f>
        <v>521437.44389999995</v>
      </c>
      <c r="BV848" s="66"/>
      <c r="BW848" s="66"/>
      <c r="BX848" s="67"/>
      <c r="BY848" s="67"/>
      <c r="BZ848" s="67"/>
      <c r="CE848" s="92"/>
      <c r="CF848" s="76"/>
      <c r="CH848" s="67"/>
      <c r="CI848" s="67"/>
      <c r="CJ848" s="67"/>
      <c r="CK848" s="67"/>
      <c r="CL848" s="1"/>
      <c r="CM848" s="1"/>
      <c r="CT848" s="3"/>
      <c r="CU848" s="3"/>
      <c r="CV848" s="3"/>
      <c r="CW848" s="3"/>
      <c r="CX848" s="3"/>
      <c r="CY848" s="3"/>
      <c r="CZ848" s="3"/>
      <c r="DA848" s="3"/>
      <c r="DB848" s="3"/>
      <c r="DC848" s="3"/>
      <c r="DD848" s="3"/>
      <c r="DE848" s="3"/>
      <c r="DF848" s="3"/>
      <c r="DG848" s="3"/>
      <c r="DH848" s="3"/>
      <c r="DI848" s="3"/>
      <c r="DJ848" s="3"/>
      <c r="DK848" s="3"/>
      <c r="DL848" s="3"/>
      <c r="DM848" s="3"/>
      <c r="DN848" s="3"/>
      <c r="DO848" s="3"/>
      <c r="DP848" s="3"/>
      <c r="DQ848" s="3"/>
      <c r="DR848" s="3"/>
      <c r="DS848" s="3"/>
    </row>
    <row r="849" spans="2:123" ht="21" customHeight="1" x14ac:dyDescent="0.25">
      <c r="B849" s="21">
        <f t="shared" si="202"/>
        <v>37116</v>
      </c>
      <c r="C849" s="22">
        <f t="shared" si="203"/>
        <v>1.6270698344132468</v>
      </c>
      <c r="D849" s="23">
        <f t="shared" si="204"/>
        <v>452</v>
      </c>
      <c r="E849" s="23">
        <f t="shared" si="205"/>
        <v>277.8</v>
      </c>
      <c r="F849" s="127">
        <f t="shared" si="206"/>
        <v>22600</v>
      </c>
      <c r="G849" s="127">
        <f t="shared" si="207"/>
        <v>41670</v>
      </c>
      <c r="H849" s="6"/>
      <c r="I849" s="3"/>
      <c r="J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T849" s="89"/>
      <c r="AU849" s="89"/>
      <c r="AX849" s="125">
        <v>37116</v>
      </c>
      <c r="AY849" s="59">
        <f t="shared" si="212"/>
        <v>1.6270698344132468</v>
      </c>
      <c r="AZ849" s="59">
        <f>BI849*K36</f>
        <v>22600</v>
      </c>
      <c r="BA849" s="59"/>
      <c r="BB849" s="59"/>
      <c r="BC849" s="59">
        <f>K41*BJ849</f>
        <v>41670</v>
      </c>
      <c r="BD849" s="59"/>
      <c r="BE849" s="59"/>
      <c r="BF849" s="59">
        <f t="shared" si="208"/>
        <v>19070</v>
      </c>
      <c r="BG849" s="60">
        <f>(AY849=AY2099)*AX849</f>
        <v>0</v>
      </c>
      <c r="BH849" s="60">
        <f>(AY849=AY2101)*AX849</f>
        <v>0</v>
      </c>
      <c r="BI849" s="89">
        <v>452</v>
      </c>
      <c r="BJ849" s="89">
        <v>277.8</v>
      </c>
      <c r="BK849" s="59">
        <f t="shared" si="209"/>
        <v>355929.93795999995</v>
      </c>
      <c r="BL849" s="60">
        <f>(BK849=BK2101)*AX849</f>
        <v>0</v>
      </c>
      <c r="BM849" s="85">
        <f>(BK849=BK2101)*AY849</f>
        <v>0</v>
      </c>
      <c r="BN849" s="85">
        <f t="shared" si="210"/>
        <v>0</v>
      </c>
      <c r="BO849" s="85">
        <f t="shared" si="211"/>
        <v>0</v>
      </c>
      <c r="BP849" s="60">
        <f>(BK849=BK2099)*AX849</f>
        <v>0</v>
      </c>
      <c r="BQ849" s="64">
        <f>(BK849=BK2099)*AY849</f>
        <v>0</v>
      </c>
      <c r="BR849" s="85">
        <f t="shared" si="213"/>
        <v>0</v>
      </c>
      <c r="BS849" s="85">
        <f t="shared" si="214"/>
        <v>0</v>
      </c>
      <c r="BT849" s="59">
        <f>(J19-BI849)*J10</f>
        <v>-164900.00594</v>
      </c>
      <c r="BU849" s="59">
        <f>(J21-BJ849)*J12</f>
        <v>520829.94389999995</v>
      </c>
      <c r="BV849" s="66"/>
      <c r="BW849" s="66"/>
      <c r="BX849" s="67"/>
      <c r="BY849" s="67"/>
      <c r="BZ849" s="67"/>
      <c r="CE849" s="92"/>
      <c r="CF849" s="76"/>
      <c r="CH849" s="67"/>
      <c r="CI849" s="67"/>
      <c r="CJ849" s="67"/>
      <c r="CK849" s="67"/>
      <c r="CL849" s="1"/>
      <c r="CM849" s="1"/>
      <c r="CT849" s="3"/>
      <c r="CU849" s="3"/>
      <c r="CV849" s="3"/>
      <c r="CW849" s="3"/>
      <c r="CX849" s="3"/>
      <c r="CY849" s="3"/>
      <c r="CZ849" s="3"/>
      <c r="DA849" s="3"/>
      <c r="DB849" s="3"/>
      <c r="DC849" s="3"/>
      <c r="DD849" s="3"/>
      <c r="DE849" s="3"/>
      <c r="DF849" s="3"/>
      <c r="DG849" s="3"/>
      <c r="DH849" s="3"/>
      <c r="DI849" s="3"/>
      <c r="DJ849" s="3"/>
      <c r="DK849" s="3"/>
      <c r="DL849" s="3"/>
      <c r="DM849" s="3"/>
      <c r="DN849" s="3"/>
      <c r="DO849" s="3"/>
      <c r="DP849" s="3"/>
      <c r="DQ849" s="3"/>
      <c r="DR849" s="3"/>
      <c r="DS849" s="3"/>
    </row>
    <row r="850" spans="2:123" ht="21" customHeight="1" x14ac:dyDescent="0.25">
      <c r="B850" s="21">
        <f t="shared" si="202"/>
        <v>37123</v>
      </c>
      <c r="C850" s="22">
        <f t="shared" si="203"/>
        <v>1.6669726454929317</v>
      </c>
      <c r="D850" s="23">
        <f t="shared" si="204"/>
        <v>454</v>
      </c>
      <c r="E850" s="23">
        <f t="shared" si="205"/>
        <v>272.35000000000002</v>
      </c>
      <c r="F850" s="127">
        <f t="shared" si="206"/>
        <v>22700</v>
      </c>
      <c r="G850" s="127">
        <f t="shared" si="207"/>
        <v>40852.5</v>
      </c>
      <c r="H850" s="6"/>
      <c r="I850" s="3"/>
      <c r="J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T850" s="89"/>
      <c r="AU850" s="89"/>
      <c r="AX850" s="125">
        <v>37123</v>
      </c>
      <c r="AY850" s="59">
        <f t="shared" si="212"/>
        <v>1.6669726454929317</v>
      </c>
      <c r="AZ850" s="59">
        <f>BI850*K36</f>
        <v>22700</v>
      </c>
      <c r="BA850" s="59"/>
      <c r="BB850" s="59"/>
      <c r="BC850" s="59">
        <f>K41*BJ850</f>
        <v>40852.5</v>
      </c>
      <c r="BD850" s="59"/>
      <c r="BE850" s="59"/>
      <c r="BF850" s="59">
        <f t="shared" si="208"/>
        <v>18152.5</v>
      </c>
      <c r="BG850" s="60">
        <f>(AY850=AY2099)*AX850</f>
        <v>0</v>
      </c>
      <c r="BH850" s="60">
        <f>(AY850=AY2101)*AX850</f>
        <v>0</v>
      </c>
      <c r="BI850" s="89">
        <v>454</v>
      </c>
      <c r="BJ850" s="89">
        <v>272.35000000000002</v>
      </c>
      <c r="BK850" s="59">
        <f t="shared" si="209"/>
        <v>356847.43796000001</v>
      </c>
      <c r="BL850" s="60">
        <f>(BK850=BK2101)*AX850</f>
        <v>0</v>
      </c>
      <c r="BM850" s="85">
        <f>(BK850=BK2101)*AY850</f>
        <v>0</v>
      </c>
      <c r="BN850" s="85">
        <f t="shared" si="210"/>
        <v>0</v>
      </c>
      <c r="BO850" s="85">
        <f t="shared" si="211"/>
        <v>0</v>
      </c>
      <c r="BP850" s="60">
        <f>(BK850=BK2099)*AX850</f>
        <v>0</v>
      </c>
      <c r="BQ850" s="64">
        <f>(BK850=BK2099)*AY850</f>
        <v>0</v>
      </c>
      <c r="BR850" s="85">
        <f t="shared" si="213"/>
        <v>0</v>
      </c>
      <c r="BS850" s="85">
        <f t="shared" si="214"/>
        <v>0</v>
      </c>
      <c r="BT850" s="59">
        <f>(J19-BI850)*J10</f>
        <v>-164800.00594</v>
      </c>
      <c r="BU850" s="59">
        <f>(J21-BJ850)*J12</f>
        <v>521647.44390000001</v>
      </c>
      <c r="BV850" s="66"/>
      <c r="BW850" s="66"/>
      <c r="BX850" s="67"/>
      <c r="BY850" s="67"/>
      <c r="BZ850" s="67"/>
      <c r="CE850" s="92"/>
      <c r="CF850" s="76"/>
      <c r="CH850" s="67"/>
      <c r="CI850" s="67"/>
      <c r="CJ850" s="67"/>
      <c r="CK850" s="67"/>
      <c r="CL850" s="1"/>
      <c r="CM850" s="1"/>
      <c r="CT850" s="3"/>
      <c r="CU850" s="3"/>
      <c r="CV850" s="3"/>
      <c r="CW850" s="3"/>
      <c r="CX850" s="3"/>
      <c r="CY850" s="3"/>
      <c r="CZ850" s="3"/>
      <c r="DA850" s="3"/>
      <c r="DB850" s="3"/>
      <c r="DC850" s="3"/>
      <c r="DD850" s="3"/>
      <c r="DE850" s="3"/>
      <c r="DF850" s="3"/>
      <c r="DG850" s="3"/>
      <c r="DH850" s="3"/>
      <c r="DI850" s="3"/>
      <c r="DJ850" s="3"/>
      <c r="DK850" s="3"/>
      <c r="DL850" s="3"/>
      <c r="DM850" s="3"/>
      <c r="DN850" s="3"/>
      <c r="DO850" s="3"/>
      <c r="DP850" s="3"/>
      <c r="DQ850" s="3"/>
      <c r="DR850" s="3"/>
      <c r="DS850" s="3"/>
    </row>
    <row r="851" spans="2:123" ht="21" customHeight="1" x14ac:dyDescent="0.25">
      <c r="B851" s="21">
        <f t="shared" si="202"/>
        <v>37130</v>
      </c>
      <c r="C851" s="22">
        <f t="shared" si="203"/>
        <v>1.6280343128308086</v>
      </c>
      <c r="D851" s="23">
        <f t="shared" si="204"/>
        <v>446</v>
      </c>
      <c r="E851" s="23">
        <f t="shared" si="205"/>
        <v>273.95</v>
      </c>
      <c r="F851" s="127">
        <f t="shared" si="206"/>
        <v>22300</v>
      </c>
      <c r="G851" s="127">
        <f t="shared" si="207"/>
        <v>41092.5</v>
      </c>
      <c r="H851" s="6"/>
      <c r="I851" s="3"/>
      <c r="J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T851" s="89"/>
      <c r="AU851" s="89"/>
      <c r="AX851" s="125">
        <v>37130</v>
      </c>
      <c r="AY851" s="59">
        <f t="shared" si="212"/>
        <v>1.6280343128308086</v>
      </c>
      <c r="AZ851" s="59">
        <f>BI851*K36</f>
        <v>22300</v>
      </c>
      <c r="BA851" s="59"/>
      <c r="BB851" s="59"/>
      <c r="BC851" s="59">
        <f>K41*BJ851</f>
        <v>41092.5</v>
      </c>
      <c r="BD851" s="59"/>
      <c r="BE851" s="59"/>
      <c r="BF851" s="59">
        <f t="shared" si="208"/>
        <v>18792.5</v>
      </c>
      <c r="BG851" s="60">
        <f>(AY851=AY2099)*AX851</f>
        <v>0</v>
      </c>
      <c r="BH851" s="60">
        <f>(AY851=AY2101)*AX851</f>
        <v>0</v>
      </c>
      <c r="BI851" s="89">
        <v>446</v>
      </c>
      <c r="BJ851" s="89">
        <v>273.95</v>
      </c>
      <c r="BK851" s="59">
        <f t="shared" si="209"/>
        <v>356207.43796000001</v>
      </c>
      <c r="BL851" s="60">
        <f>(BK851=BK2101)*AX851</f>
        <v>0</v>
      </c>
      <c r="BM851" s="85">
        <f>(BK851=BK2101)*AY851</f>
        <v>0</v>
      </c>
      <c r="BN851" s="85">
        <f t="shared" si="210"/>
        <v>0</v>
      </c>
      <c r="BO851" s="85">
        <f t="shared" si="211"/>
        <v>0</v>
      </c>
      <c r="BP851" s="60">
        <f>(BK851=BK2099)*AX851</f>
        <v>0</v>
      </c>
      <c r="BQ851" s="64">
        <f>(BK851=BK2099)*AY851</f>
        <v>0</v>
      </c>
      <c r="BR851" s="85">
        <f t="shared" si="213"/>
        <v>0</v>
      </c>
      <c r="BS851" s="85">
        <f t="shared" si="214"/>
        <v>0</v>
      </c>
      <c r="BT851" s="59">
        <f>(J19-BI851)*J10</f>
        <v>-165200.00594</v>
      </c>
      <c r="BU851" s="59">
        <f>(J21-BJ851)*J12</f>
        <v>521407.44390000001</v>
      </c>
      <c r="BV851" s="66"/>
      <c r="BW851" s="66"/>
      <c r="BX851" s="67"/>
      <c r="BY851" s="67"/>
      <c r="BZ851" s="67"/>
      <c r="CE851" s="92"/>
      <c r="CF851" s="76"/>
      <c r="CH851" s="67"/>
      <c r="CI851" s="67"/>
      <c r="CJ851" s="67"/>
      <c r="CK851" s="67"/>
      <c r="CL851" s="1"/>
      <c r="CM851" s="1"/>
      <c r="CT851" s="3"/>
      <c r="CU851" s="3"/>
      <c r="CV851" s="3"/>
      <c r="CW851" s="3"/>
      <c r="CX851" s="3"/>
      <c r="CY851" s="3"/>
      <c r="CZ851" s="3"/>
      <c r="DA851" s="3"/>
      <c r="DB851" s="3"/>
      <c r="DC851" s="3"/>
      <c r="DD851" s="3"/>
      <c r="DE851" s="3"/>
      <c r="DF851" s="3"/>
      <c r="DG851" s="3"/>
      <c r="DH851" s="3"/>
      <c r="DI851" s="3"/>
      <c r="DJ851" s="3"/>
      <c r="DK851" s="3"/>
      <c r="DL851" s="3"/>
      <c r="DM851" s="3"/>
      <c r="DN851" s="3"/>
      <c r="DO851" s="3"/>
      <c r="DP851" s="3"/>
      <c r="DQ851" s="3"/>
      <c r="DR851" s="3"/>
      <c r="DS851" s="3"/>
    </row>
    <row r="852" spans="2:123" ht="21" customHeight="1" x14ac:dyDescent="0.25">
      <c r="B852" s="21">
        <f t="shared" si="202"/>
        <v>37137</v>
      </c>
      <c r="C852" s="22">
        <f t="shared" si="203"/>
        <v>1.6342982777574204</v>
      </c>
      <c r="D852" s="23">
        <f t="shared" si="204"/>
        <v>446</v>
      </c>
      <c r="E852" s="23">
        <f t="shared" si="205"/>
        <v>272.89999999999998</v>
      </c>
      <c r="F852" s="127">
        <f t="shared" si="206"/>
        <v>22300</v>
      </c>
      <c r="G852" s="127">
        <f t="shared" si="207"/>
        <v>40935</v>
      </c>
      <c r="H852" s="6"/>
      <c r="I852" s="3"/>
      <c r="J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T852" s="89"/>
      <c r="AU852" s="89"/>
      <c r="AX852" s="125">
        <v>37137</v>
      </c>
      <c r="AY852" s="59">
        <f t="shared" si="212"/>
        <v>1.6342982777574204</v>
      </c>
      <c r="AZ852" s="59">
        <f>BI852*K36</f>
        <v>22300</v>
      </c>
      <c r="BA852" s="59"/>
      <c r="BB852" s="59"/>
      <c r="BC852" s="59">
        <f>K41*BJ852</f>
        <v>40935</v>
      </c>
      <c r="BD852" s="59"/>
      <c r="BE852" s="59"/>
      <c r="BF852" s="59">
        <f t="shared" si="208"/>
        <v>18635</v>
      </c>
      <c r="BG852" s="60">
        <f>(AY852=AY2099)*AX852</f>
        <v>0</v>
      </c>
      <c r="BH852" s="60">
        <f>(AY852=AY2101)*AX852</f>
        <v>0</v>
      </c>
      <c r="BI852" s="89">
        <v>446</v>
      </c>
      <c r="BJ852" s="89">
        <v>272.89999999999998</v>
      </c>
      <c r="BK852" s="59">
        <f t="shared" si="209"/>
        <v>356364.93795999995</v>
      </c>
      <c r="BL852" s="60">
        <f>(BK852=BK2101)*AX852</f>
        <v>0</v>
      </c>
      <c r="BM852" s="85">
        <f>(BK852=BK2101)*AY852</f>
        <v>0</v>
      </c>
      <c r="BN852" s="85">
        <f t="shared" si="210"/>
        <v>0</v>
      </c>
      <c r="BO852" s="85">
        <f t="shared" si="211"/>
        <v>0</v>
      </c>
      <c r="BP852" s="60">
        <f>(BK852=BK2099)*AX852</f>
        <v>0</v>
      </c>
      <c r="BQ852" s="64">
        <f>(BK852=BK2099)*AY852</f>
        <v>0</v>
      </c>
      <c r="BR852" s="85">
        <f t="shared" si="213"/>
        <v>0</v>
      </c>
      <c r="BS852" s="85">
        <f t="shared" si="214"/>
        <v>0</v>
      </c>
      <c r="BT852" s="59">
        <f>(J19-BI852)*J10</f>
        <v>-165200.00594</v>
      </c>
      <c r="BU852" s="59">
        <f>(J21-BJ852)*J12</f>
        <v>521564.94389999995</v>
      </c>
      <c r="BV852" s="66"/>
      <c r="BW852" s="66"/>
      <c r="BX852" s="67"/>
      <c r="BY852" s="67"/>
      <c r="BZ852" s="67"/>
      <c r="CE852" s="92"/>
      <c r="CF852" s="76"/>
      <c r="CH852" s="67"/>
      <c r="CI852" s="67"/>
      <c r="CJ852" s="67"/>
      <c r="CK852" s="67"/>
      <c r="CL852" s="1"/>
      <c r="CM852" s="1"/>
      <c r="CT852" s="3"/>
      <c r="CU852" s="3"/>
      <c r="CV852" s="3"/>
      <c r="CW852" s="3"/>
      <c r="CX852" s="3"/>
      <c r="CY852" s="3"/>
      <c r="CZ852" s="3"/>
      <c r="DA852" s="3"/>
      <c r="DB852" s="3"/>
      <c r="DC852" s="3"/>
      <c r="DD852" s="3"/>
      <c r="DE852" s="3"/>
      <c r="DF852" s="3"/>
      <c r="DG852" s="3"/>
      <c r="DH852" s="3"/>
      <c r="DI852" s="3"/>
      <c r="DJ852" s="3"/>
      <c r="DK852" s="3"/>
      <c r="DL852" s="3"/>
      <c r="DM852" s="3"/>
      <c r="DN852" s="3"/>
      <c r="DO852" s="3"/>
      <c r="DP852" s="3"/>
      <c r="DQ852" s="3"/>
      <c r="DR852" s="3"/>
      <c r="DS852" s="3"/>
    </row>
    <row r="853" spans="2:123" ht="21" customHeight="1" x14ac:dyDescent="0.25">
      <c r="B853" s="21">
        <f t="shared" si="202"/>
        <v>37144</v>
      </c>
      <c r="C853" s="22">
        <f t="shared" si="203"/>
        <v>1.661409043112513</v>
      </c>
      <c r="D853" s="23">
        <f t="shared" si="204"/>
        <v>474</v>
      </c>
      <c r="E853" s="23">
        <f t="shared" si="205"/>
        <v>285.3</v>
      </c>
      <c r="F853" s="127">
        <f t="shared" si="206"/>
        <v>23700</v>
      </c>
      <c r="G853" s="127">
        <f t="shared" si="207"/>
        <v>42795</v>
      </c>
      <c r="H853" s="6"/>
      <c r="I853" s="3"/>
      <c r="J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T853" s="89"/>
      <c r="AU853" s="89"/>
      <c r="AX853" s="125">
        <v>37144</v>
      </c>
      <c r="AY853" s="59">
        <f t="shared" si="212"/>
        <v>1.661409043112513</v>
      </c>
      <c r="AZ853" s="59">
        <f>BI853*K36</f>
        <v>23700</v>
      </c>
      <c r="BA853" s="59"/>
      <c r="BB853" s="59"/>
      <c r="BC853" s="59">
        <f>K41*BJ853</f>
        <v>42795</v>
      </c>
      <c r="BD853" s="59"/>
      <c r="BE853" s="59"/>
      <c r="BF853" s="59">
        <f t="shared" si="208"/>
        <v>19095</v>
      </c>
      <c r="BG853" s="60">
        <f>(AY853=AY2099)*AX853</f>
        <v>0</v>
      </c>
      <c r="BH853" s="60">
        <f>(AY853=AY2101)*AX853</f>
        <v>0</v>
      </c>
      <c r="BI853" s="89">
        <v>474</v>
      </c>
      <c r="BJ853" s="89">
        <v>285.3</v>
      </c>
      <c r="BK853" s="59">
        <f t="shared" si="209"/>
        <v>355904.93795999995</v>
      </c>
      <c r="BL853" s="60">
        <f>(BK853=BK2101)*AX853</f>
        <v>0</v>
      </c>
      <c r="BM853" s="85">
        <f>(BK853=BK2101)*AY853</f>
        <v>0</v>
      </c>
      <c r="BN853" s="85">
        <f t="shared" si="210"/>
        <v>0</v>
      </c>
      <c r="BO853" s="85">
        <f t="shared" si="211"/>
        <v>0</v>
      </c>
      <c r="BP853" s="60">
        <f>(BK853=BK2099)*AX853</f>
        <v>0</v>
      </c>
      <c r="BQ853" s="64">
        <f>(BK853=BK2099)*AY853</f>
        <v>0</v>
      </c>
      <c r="BR853" s="85">
        <f t="shared" si="213"/>
        <v>0</v>
      </c>
      <c r="BS853" s="85">
        <f t="shared" si="214"/>
        <v>0</v>
      </c>
      <c r="BT853" s="59">
        <f>(J19-BI853)*J10</f>
        <v>-163800.00594</v>
      </c>
      <c r="BU853" s="59">
        <f>(J21-BJ853)*J12</f>
        <v>519704.94389999995</v>
      </c>
      <c r="BV853" s="66"/>
      <c r="BW853" s="66"/>
      <c r="BX853" s="67"/>
      <c r="BY853" s="67"/>
      <c r="BZ853" s="67"/>
      <c r="CE853" s="92"/>
      <c r="CF853" s="76"/>
      <c r="CH853" s="67"/>
      <c r="CI853" s="67"/>
      <c r="CJ853" s="67"/>
      <c r="CK853" s="67"/>
      <c r="CL853" s="1"/>
      <c r="CM853" s="1"/>
      <c r="CT853" s="3"/>
      <c r="CU853" s="3"/>
      <c r="CV853" s="3"/>
      <c r="CW853" s="3"/>
      <c r="CX853" s="3"/>
      <c r="CY853" s="3"/>
      <c r="CZ853" s="3"/>
      <c r="DA853" s="3"/>
      <c r="DB853" s="3"/>
      <c r="DC853" s="3"/>
      <c r="DD853" s="3"/>
      <c r="DE853" s="3"/>
      <c r="DF853" s="3"/>
      <c r="DG853" s="3"/>
      <c r="DH853" s="3"/>
      <c r="DI853" s="3"/>
      <c r="DJ853" s="3"/>
      <c r="DK853" s="3"/>
      <c r="DL853" s="3"/>
      <c r="DM853" s="3"/>
      <c r="DN853" s="3"/>
      <c r="DO853" s="3"/>
      <c r="DP853" s="3"/>
      <c r="DQ853" s="3"/>
      <c r="DR853" s="3"/>
      <c r="DS853" s="3"/>
    </row>
    <row r="854" spans="2:123" ht="21" customHeight="1" x14ac:dyDescent="0.25">
      <c r="B854" s="21">
        <f t="shared" si="202"/>
        <v>37151</v>
      </c>
      <c r="C854" s="22">
        <f t="shared" si="203"/>
        <v>1.6895604395604396</v>
      </c>
      <c r="D854" s="23">
        <f t="shared" si="204"/>
        <v>492</v>
      </c>
      <c r="E854" s="23">
        <f t="shared" si="205"/>
        <v>291.2</v>
      </c>
      <c r="F854" s="127">
        <f t="shared" si="206"/>
        <v>24600</v>
      </c>
      <c r="G854" s="127">
        <f t="shared" si="207"/>
        <v>43680</v>
      </c>
      <c r="H854" s="6"/>
      <c r="I854" s="3"/>
      <c r="J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T854" s="89"/>
      <c r="AU854" s="89"/>
      <c r="AX854" s="125">
        <v>37151</v>
      </c>
      <c r="AY854" s="59">
        <f t="shared" si="212"/>
        <v>1.6895604395604396</v>
      </c>
      <c r="AZ854" s="59">
        <f>BI854*K36</f>
        <v>24600</v>
      </c>
      <c r="BA854" s="59"/>
      <c r="BB854" s="59"/>
      <c r="BC854" s="59">
        <f>K41*BJ854</f>
        <v>43680</v>
      </c>
      <c r="BD854" s="59"/>
      <c r="BE854" s="59"/>
      <c r="BF854" s="59">
        <f t="shared" si="208"/>
        <v>19080</v>
      </c>
      <c r="BG854" s="60">
        <f>(AY854=AY2099)*AX854</f>
        <v>0</v>
      </c>
      <c r="BH854" s="60">
        <f>(AY854=AY2101)*AX854</f>
        <v>0</v>
      </c>
      <c r="BI854" s="89">
        <v>492</v>
      </c>
      <c r="BJ854" s="89">
        <v>291.2</v>
      </c>
      <c r="BK854" s="59">
        <f t="shared" si="209"/>
        <v>355919.93796000001</v>
      </c>
      <c r="BL854" s="60">
        <f>(BK854=BK2101)*AX854</f>
        <v>0</v>
      </c>
      <c r="BM854" s="85">
        <f>(BK854=BK2101)*AY854</f>
        <v>0</v>
      </c>
      <c r="BN854" s="85">
        <f t="shared" si="210"/>
        <v>0</v>
      </c>
      <c r="BO854" s="85">
        <f t="shared" si="211"/>
        <v>0</v>
      </c>
      <c r="BP854" s="60">
        <f>(BK854=BK2099)*AX854</f>
        <v>0</v>
      </c>
      <c r="BQ854" s="64">
        <f>(BK854=BK2099)*AY854</f>
        <v>0</v>
      </c>
      <c r="BR854" s="85">
        <f t="shared" si="213"/>
        <v>0</v>
      </c>
      <c r="BS854" s="85">
        <f t="shared" si="214"/>
        <v>0</v>
      </c>
      <c r="BT854" s="59">
        <f>(J19-BI854)*J10</f>
        <v>-162900.00594</v>
      </c>
      <c r="BU854" s="59">
        <f>(J21-BJ854)*J12</f>
        <v>518819.94390000001</v>
      </c>
      <c r="BV854" s="66"/>
      <c r="BW854" s="66"/>
      <c r="BX854" s="67"/>
      <c r="BY854" s="67"/>
      <c r="BZ854" s="67"/>
      <c r="CE854" s="92"/>
      <c r="CF854" s="76"/>
      <c r="CH854" s="67"/>
      <c r="CI854" s="67"/>
      <c r="CJ854" s="67"/>
      <c r="CK854" s="67"/>
      <c r="CL854" s="1"/>
      <c r="CM854" s="1"/>
      <c r="CT854" s="3"/>
      <c r="CU854" s="3"/>
      <c r="CV854" s="3"/>
      <c r="CW854" s="3"/>
      <c r="CX854" s="3"/>
      <c r="CY854" s="3"/>
      <c r="CZ854" s="3"/>
      <c r="DA854" s="3"/>
      <c r="DB854" s="3"/>
      <c r="DC854" s="3"/>
      <c r="DD854" s="3"/>
      <c r="DE854" s="3"/>
      <c r="DF854" s="3"/>
      <c r="DG854" s="3"/>
      <c r="DH854" s="3"/>
      <c r="DI854" s="3"/>
      <c r="DJ854" s="3"/>
      <c r="DK854" s="3"/>
      <c r="DL854" s="3"/>
      <c r="DM854" s="3"/>
      <c r="DN854" s="3"/>
      <c r="DO854" s="3"/>
      <c r="DP854" s="3"/>
      <c r="DQ854" s="3"/>
      <c r="DR854" s="3"/>
      <c r="DS854" s="3"/>
    </row>
    <row r="855" spans="2:123" ht="21" customHeight="1" x14ac:dyDescent="0.25">
      <c r="B855" s="21">
        <f t="shared" si="202"/>
        <v>37158</v>
      </c>
      <c r="C855" s="22">
        <f t="shared" si="203"/>
        <v>1.4669174217815011</v>
      </c>
      <c r="D855" s="23">
        <f t="shared" si="204"/>
        <v>429</v>
      </c>
      <c r="E855" s="23">
        <f t="shared" si="205"/>
        <v>292.45</v>
      </c>
      <c r="F855" s="127">
        <f t="shared" si="206"/>
        <v>21450</v>
      </c>
      <c r="G855" s="127">
        <f t="shared" si="207"/>
        <v>43867.5</v>
      </c>
      <c r="H855" s="6"/>
      <c r="I855" s="3"/>
      <c r="J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T855" s="89"/>
      <c r="AU855" s="89"/>
      <c r="AX855" s="125">
        <v>37158</v>
      </c>
      <c r="AY855" s="59">
        <f t="shared" si="212"/>
        <v>1.4669174217815011</v>
      </c>
      <c r="AZ855" s="59">
        <f>BI855*K36</f>
        <v>21450</v>
      </c>
      <c r="BA855" s="59"/>
      <c r="BB855" s="59"/>
      <c r="BC855" s="59">
        <f>K41*BJ855</f>
        <v>43867.5</v>
      </c>
      <c r="BD855" s="59"/>
      <c r="BE855" s="59"/>
      <c r="BF855" s="59">
        <f t="shared" si="208"/>
        <v>22417.5</v>
      </c>
      <c r="BG855" s="60">
        <f>(AY855=AY2099)*AX855</f>
        <v>0</v>
      </c>
      <c r="BH855" s="60">
        <f>(AY855=AY2101)*AX855</f>
        <v>0</v>
      </c>
      <c r="BI855" s="89">
        <v>429</v>
      </c>
      <c r="BJ855" s="89">
        <v>292.45</v>
      </c>
      <c r="BK855" s="59">
        <f t="shared" si="209"/>
        <v>352582.43796000001</v>
      </c>
      <c r="BL855" s="60">
        <f>(BK855=BK2101)*AX855</f>
        <v>0</v>
      </c>
      <c r="BM855" s="85">
        <f>(BK855=BK2101)*AY855</f>
        <v>0</v>
      </c>
      <c r="BN855" s="85">
        <f t="shared" si="210"/>
        <v>0</v>
      </c>
      <c r="BO855" s="85">
        <f t="shared" si="211"/>
        <v>0</v>
      </c>
      <c r="BP855" s="60">
        <f>(BK855=BK2099)*AX855</f>
        <v>0</v>
      </c>
      <c r="BQ855" s="64">
        <f>(BK855=BK2099)*AY855</f>
        <v>0</v>
      </c>
      <c r="BR855" s="85">
        <f t="shared" si="213"/>
        <v>0</v>
      </c>
      <c r="BS855" s="85">
        <f t="shared" si="214"/>
        <v>0</v>
      </c>
      <c r="BT855" s="59">
        <f>(J19-BI855)*J10</f>
        <v>-166050.00594</v>
      </c>
      <c r="BU855" s="59">
        <f>(J21-BJ855)*J12</f>
        <v>518632.44390000001</v>
      </c>
      <c r="BV855" s="66"/>
      <c r="BW855" s="66"/>
      <c r="BX855" s="67"/>
      <c r="BY855" s="67"/>
      <c r="BZ855" s="67"/>
      <c r="CE855" s="92"/>
      <c r="CF855" s="76"/>
      <c r="CH855" s="67"/>
      <c r="CI855" s="67"/>
      <c r="CJ855" s="67"/>
      <c r="CK855" s="67"/>
      <c r="CL855" s="1"/>
      <c r="CM855" s="1"/>
      <c r="CT855" s="3"/>
      <c r="CU855" s="3"/>
      <c r="CV855" s="3"/>
      <c r="CW855" s="3"/>
      <c r="CX855" s="3"/>
      <c r="CY855" s="3"/>
      <c r="CZ855" s="3"/>
      <c r="DA855" s="3"/>
      <c r="DB855" s="3"/>
      <c r="DC855" s="3"/>
      <c r="DD855" s="3"/>
      <c r="DE855" s="3"/>
      <c r="DF855" s="3"/>
      <c r="DG855" s="3"/>
      <c r="DH855" s="3"/>
      <c r="DI855" s="3"/>
      <c r="DJ855" s="3"/>
      <c r="DK855" s="3"/>
      <c r="DL855" s="3"/>
      <c r="DM855" s="3"/>
      <c r="DN855" s="3"/>
      <c r="DO855" s="3"/>
      <c r="DP855" s="3"/>
      <c r="DQ855" s="3"/>
      <c r="DR855" s="3"/>
      <c r="DS855" s="3"/>
    </row>
    <row r="856" spans="2:123" ht="21" customHeight="1" x14ac:dyDescent="0.25">
      <c r="B856" s="21">
        <f t="shared" si="202"/>
        <v>37165</v>
      </c>
      <c r="C856" s="22">
        <f t="shared" si="203"/>
        <v>1.5202063628546862</v>
      </c>
      <c r="D856" s="23">
        <f t="shared" si="204"/>
        <v>442</v>
      </c>
      <c r="E856" s="23">
        <f t="shared" si="205"/>
        <v>290.75</v>
      </c>
      <c r="F856" s="127">
        <f t="shared" si="206"/>
        <v>22100</v>
      </c>
      <c r="G856" s="127">
        <f t="shared" si="207"/>
        <v>43612.5</v>
      </c>
      <c r="H856" s="6"/>
      <c r="I856" s="3"/>
      <c r="J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T856" s="89"/>
      <c r="AU856" s="89"/>
      <c r="AX856" s="125">
        <v>37165</v>
      </c>
      <c r="AY856" s="59">
        <f t="shared" si="212"/>
        <v>1.5202063628546862</v>
      </c>
      <c r="AZ856" s="59">
        <f>BI856*K36</f>
        <v>22100</v>
      </c>
      <c r="BA856" s="59"/>
      <c r="BB856" s="59"/>
      <c r="BC856" s="59">
        <f>K41*BJ856</f>
        <v>43612.5</v>
      </c>
      <c r="BD856" s="59"/>
      <c r="BE856" s="59"/>
      <c r="BF856" s="59">
        <f t="shared" si="208"/>
        <v>21512.5</v>
      </c>
      <c r="BG856" s="60">
        <f>(AY856=AY2099)*AX856</f>
        <v>0</v>
      </c>
      <c r="BH856" s="60">
        <f>(AY856=AY2101)*AX856</f>
        <v>0</v>
      </c>
      <c r="BI856" s="89">
        <v>442</v>
      </c>
      <c r="BJ856" s="89">
        <v>290.75</v>
      </c>
      <c r="BK856" s="59">
        <f t="shared" si="209"/>
        <v>353487.43795999995</v>
      </c>
      <c r="BL856" s="60">
        <f>(BK856=BK2101)*AX856</f>
        <v>0</v>
      </c>
      <c r="BM856" s="85">
        <f>(BK856=BK2101)*AY856</f>
        <v>0</v>
      </c>
      <c r="BN856" s="85">
        <f t="shared" si="210"/>
        <v>0</v>
      </c>
      <c r="BO856" s="85">
        <f t="shared" si="211"/>
        <v>0</v>
      </c>
      <c r="BP856" s="60">
        <f>(BK856=BK2099)*AX856</f>
        <v>0</v>
      </c>
      <c r="BQ856" s="64">
        <f>(BK856=BK2099)*AY856</f>
        <v>0</v>
      </c>
      <c r="BR856" s="85">
        <f t="shared" si="213"/>
        <v>0</v>
      </c>
      <c r="BS856" s="85">
        <f t="shared" si="214"/>
        <v>0</v>
      </c>
      <c r="BT856" s="59">
        <f>(J19-BI856)*J10</f>
        <v>-165400.00594</v>
      </c>
      <c r="BU856" s="59">
        <f>(J21-BJ856)*J12</f>
        <v>518887.44389999995</v>
      </c>
      <c r="BV856" s="66"/>
      <c r="BW856" s="66"/>
      <c r="BX856" s="67"/>
      <c r="BY856" s="67"/>
      <c r="BZ856" s="67"/>
      <c r="CE856" s="92"/>
      <c r="CF856" s="76"/>
      <c r="CH856" s="67"/>
      <c r="CI856" s="67"/>
      <c r="CJ856" s="67"/>
      <c r="CK856" s="67"/>
      <c r="CL856" s="1"/>
      <c r="CM856" s="1"/>
      <c r="CT856" s="3"/>
      <c r="CU856" s="3"/>
      <c r="CV856" s="3"/>
      <c r="CW856" s="3"/>
      <c r="CX856" s="3"/>
      <c r="CY856" s="3"/>
      <c r="CZ856" s="3"/>
      <c r="DA856" s="3"/>
      <c r="DB856" s="3"/>
      <c r="DC856" s="3"/>
      <c r="DD856" s="3"/>
      <c r="DE856" s="3"/>
      <c r="DF856" s="3"/>
      <c r="DG856" s="3"/>
      <c r="DH856" s="3"/>
      <c r="DI856" s="3"/>
      <c r="DJ856" s="3"/>
      <c r="DK856" s="3"/>
      <c r="DL856" s="3"/>
      <c r="DM856" s="3"/>
      <c r="DN856" s="3"/>
      <c r="DO856" s="3"/>
      <c r="DP856" s="3"/>
      <c r="DQ856" s="3"/>
      <c r="DR856" s="3"/>
      <c r="DS856" s="3"/>
    </row>
    <row r="857" spans="2:123" ht="21" customHeight="1" x14ac:dyDescent="0.25">
      <c r="B857" s="21">
        <f t="shared" si="202"/>
        <v>37172</v>
      </c>
      <c r="C857" s="22">
        <f t="shared" si="203"/>
        <v>1.5411681914144968</v>
      </c>
      <c r="D857" s="23">
        <f t="shared" si="204"/>
        <v>438</v>
      </c>
      <c r="E857" s="23">
        <f t="shared" si="205"/>
        <v>284.2</v>
      </c>
      <c r="F857" s="127">
        <f t="shared" si="206"/>
        <v>21900</v>
      </c>
      <c r="G857" s="127">
        <f t="shared" si="207"/>
        <v>42630</v>
      </c>
      <c r="H857" s="6"/>
      <c r="I857" s="3"/>
      <c r="J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T857" s="89"/>
      <c r="AU857" s="89"/>
      <c r="AX857" s="125">
        <v>37172</v>
      </c>
      <c r="AY857" s="59">
        <f t="shared" si="212"/>
        <v>1.5411681914144968</v>
      </c>
      <c r="AZ857" s="59">
        <f>BI857*K36</f>
        <v>21900</v>
      </c>
      <c r="BA857" s="59"/>
      <c r="BB857" s="59"/>
      <c r="BC857" s="59">
        <f>K41*BJ857</f>
        <v>42630</v>
      </c>
      <c r="BD857" s="59"/>
      <c r="BE857" s="59"/>
      <c r="BF857" s="59">
        <f t="shared" si="208"/>
        <v>20730</v>
      </c>
      <c r="BG857" s="60">
        <f>(AY857=AY2099)*AX857</f>
        <v>0</v>
      </c>
      <c r="BH857" s="60">
        <f>(AY857=AY2101)*AX857</f>
        <v>0</v>
      </c>
      <c r="BI857" s="89">
        <v>438</v>
      </c>
      <c r="BJ857" s="89">
        <v>284.2</v>
      </c>
      <c r="BK857" s="59">
        <f t="shared" si="209"/>
        <v>354269.93796000001</v>
      </c>
      <c r="BL857" s="60">
        <f>(BK857=BK2101)*AX857</f>
        <v>0</v>
      </c>
      <c r="BM857" s="85">
        <f>(BK857=BK2101)*AY857</f>
        <v>0</v>
      </c>
      <c r="BN857" s="85">
        <f t="shared" si="210"/>
        <v>0</v>
      </c>
      <c r="BO857" s="85">
        <f t="shared" si="211"/>
        <v>0</v>
      </c>
      <c r="BP857" s="60">
        <f>(BK857=BK2099)*AX857</f>
        <v>0</v>
      </c>
      <c r="BQ857" s="64">
        <f>(BK857=BK2099)*AY857</f>
        <v>0</v>
      </c>
      <c r="BR857" s="85">
        <f t="shared" si="213"/>
        <v>0</v>
      </c>
      <c r="BS857" s="85">
        <f t="shared" si="214"/>
        <v>0</v>
      </c>
      <c r="BT857" s="59">
        <f>(J19-BI857)*J10</f>
        <v>-165600.00594</v>
      </c>
      <c r="BU857" s="59">
        <f>(J21-BJ857)*J12</f>
        <v>519869.94390000001</v>
      </c>
      <c r="BV857" s="66"/>
      <c r="BW857" s="66"/>
      <c r="BX857" s="67"/>
      <c r="BY857" s="67"/>
      <c r="BZ857" s="67"/>
      <c r="CE857" s="92"/>
      <c r="CF857" s="76"/>
      <c r="CH857" s="67"/>
      <c r="CI857" s="67"/>
      <c r="CJ857" s="67"/>
      <c r="CK857" s="67"/>
      <c r="CL857" s="1"/>
      <c r="CM857" s="1"/>
      <c r="CT857" s="3"/>
      <c r="CU857" s="3"/>
      <c r="CV857" s="3"/>
      <c r="CW857" s="3"/>
      <c r="CX857" s="3"/>
      <c r="CY857" s="3"/>
      <c r="CZ857" s="3"/>
      <c r="DA857" s="3"/>
      <c r="DB857" s="3"/>
      <c r="DC857" s="3"/>
      <c r="DD857" s="3"/>
      <c r="DE857" s="3"/>
      <c r="DF857" s="3"/>
      <c r="DG857" s="3"/>
      <c r="DH857" s="3"/>
      <c r="DI857" s="3"/>
      <c r="DJ857" s="3"/>
      <c r="DK857" s="3"/>
      <c r="DL857" s="3"/>
      <c r="DM857" s="3"/>
      <c r="DN857" s="3"/>
      <c r="DO857" s="3"/>
      <c r="DP857" s="3"/>
      <c r="DQ857" s="3"/>
      <c r="DR857" s="3"/>
      <c r="DS857" s="3"/>
    </row>
    <row r="858" spans="2:123" ht="21" customHeight="1" x14ac:dyDescent="0.25">
      <c r="B858" s="21">
        <f t="shared" si="202"/>
        <v>37179</v>
      </c>
      <c r="C858" s="22">
        <f t="shared" si="203"/>
        <v>1.5497494631352899</v>
      </c>
      <c r="D858" s="23">
        <f t="shared" si="204"/>
        <v>433</v>
      </c>
      <c r="E858" s="23">
        <f t="shared" si="205"/>
        <v>279.39999999999998</v>
      </c>
      <c r="F858" s="127">
        <f t="shared" si="206"/>
        <v>21650</v>
      </c>
      <c r="G858" s="127">
        <f t="shared" si="207"/>
        <v>41910</v>
      </c>
      <c r="H858" s="6"/>
      <c r="I858" s="3"/>
      <c r="J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T858" s="89"/>
      <c r="AU858" s="89"/>
      <c r="AX858" s="125">
        <v>37179</v>
      </c>
      <c r="AY858" s="59">
        <f t="shared" si="212"/>
        <v>1.5497494631352899</v>
      </c>
      <c r="AZ858" s="59">
        <f>BI858*K36</f>
        <v>21650</v>
      </c>
      <c r="BA858" s="59"/>
      <c r="BB858" s="59"/>
      <c r="BC858" s="59">
        <f>K41*BJ858</f>
        <v>41910</v>
      </c>
      <c r="BD858" s="59"/>
      <c r="BE858" s="59"/>
      <c r="BF858" s="59">
        <f t="shared" si="208"/>
        <v>20260</v>
      </c>
      <c r="BG858" s="60">
        <f>(AY858=AY2099)*AX858</f>
        <v>0</v>
      </c>
      <c r="BH858" s="60">
        <f>(AY858=AY2101)*AX858</f>
        <v>0</v>
      </c>
      <c r="BI858" s="89">
        <v>433</v>
      </c>
      <c r="BJ858" s="89">
        <v>279.39999999999998</v>
      </c>
      <c r="BK858" s="59">
        <f t="shared" si="209"/>
        <v>354739.93795999995</v>
      </c>
      <c r="BL858" s="60">
        <f>(BK858=BK2101)*AX858</f>
        <v>0</v>
      </c>
      <c r="BM858" s="85">
        <f>(BK858=BK2101)*AY858</f>
        <v>0</v>
      </c>
      <c r="BN858" s="85">
        <f t="shared" si="210"/>
        <v>0</v>
      </c>
      <c r="BO858" s="85">
        <f t="shared" si="211"/>
        <v>0</v>
      </c>
      <c r="BP858" s="60">
        <f>(BK858=BK2099)*AX858</f>
        <v>0</v>
      </c>
      <c r="BQ858" s="64">
        <f>(BK858=BK2099)*AY858</f>
        <v>0</v>
      </c>
      <c r="BR858" s="85">
        <f t="shared" si="213"/>
        <v>0</v>
      </c>
      <c r="BS858" s="85">
        <f t="shared" si="214"/>
        <v>0</v>
      </c>
      <c r="BT858" s="59">
        <f>(J19-BI858)*J10</f>
        <v>-165850.00594</v>
      </c>
      <c r="BU858" s="59">
        <f>(J21-BJ858)*J12</f>
        <v>520589.94389999995</v>
      </c>
      <c r="BV858" s="66"/>
      <c r="BW858" s="66"/>
      <c r="BX858" s="67"/>
      <c r="BY858" s="67"/>
      <c r="BZ858" s="67"/>
      <c r="CE858" s="92"/>
      <c r="CF858" s="76"/>
      <c r="CH858" s="67"/>
      <c r="CI858" s="67"/>
      <c r="CJ858" s="67"/>
      <c r="CK858" s="67"/>
      <c r="CL858" s="1"/>
      <c r="CM858" s="1"/>
      <c r="CT858" s="3"/>
      <c r="CU858" s="3"/>
      <c r="CV858" s="3"/>
      <c r="CW858" s="3"/>
      <c r="CX858" s="3"/>
      <c r="CY858" s="3"/>
      <c r="CZ858" s="3"/>
      <c r="DA858" s="3"/>
      <c r="DB858" s="3"/>
      <c r="DC858" s="3"/>
      <c r="DD858" s="3"/>
      <c r="DE858" s="3"/>
      <c r="DF858" s="3"/>
      <c r="DG858" s="3"/>
      <c r="DH858" s="3"/>
      <c r="DI858" s="3"/>
      <c r="DJ858" s="3"/>
      <c r="DK858" s="3"/>
      <c r="DL858" s="3"/>
      <c r="DM858" s="3"/>
      <c r="DN858" s="3"/>
      <c r="DO858" s="3"/>
      <c r="DP858" s="3"/>
      <c r="DQ858" s="3"/>
      <c r="DR858" s="3"/>
      <c r="DS858" s="3"/>
    </row>
    <row r="859" spans="2:123" ht="21" customHeight="1" x14ac:dyDescent="0.25">
      <c r="B859" s="21">
        <f t="shared" si="202"/>
        <v>37186</v>
      </c>
      <c r="C859" s="22">
        <f t="shared" si="203"/>
        <v>1.5084806928906531</v>
      </c>
      <c r="D859" s="23">
        <f t="shared" si="204"/>
        <v>418</v>
      </c>
      <c r="E859" s="23">
        <f t="shared" si="205"/>
        <v>277.10000000000002</v>
      </c>
      <c r="F859" s="127">
        <f t="shared" si="206"/>
        <v>20900</v>
      </c>
      <c r="G859" s="127">
        <f t="shared" si="207"/>
        <v>41565</v>
      </c>
      <c r="H859" s="6"/>
      <c r="I859" s="3"/>
      <c r="J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T859" s="89"/>
      <c r="AU859" s="89"/>
      <c r="AX859" s="125">
        <v>37186</v>
      </c>
      <c r="AY859" s="59">
        <f t="shared" si="212"/>
        <v>1.5084806928906531</v>
      </c>
      <c r="AZ859" s="59">
        <f>BI859*K36</f>
        <v>20900</v>
      </c>
      <c r="BA859" s="59"/>
      <c r="BB859" s="59"/>
      <c r="BC859" s="59">
        <f>K41*BJ859</f>
        <v>41565</v>
      </c>
      <c r="BD859" s="59"/>
      <c r="BE859" s="59"/>
      <c r="BF859" s="59">
        <f t="shared" si="208"/>
        <v>20665</v>
      </c>
      <c r="BG859" s="60">
        <f>(AY859=AY2099)*AX859</f>
        <v>0</v>
      </c>
      <c r="BH859" s="60">
        <f>(AY859=AY2101)*AX859</f>
        <v>0</v>
      </c>
      <c r="BI859" s="89">
        <v>418</v>
      </c>
      <c r="BJ859" s="89">
        <v>277.10000000000002</v>
      </c>
      <c r="BK859" s="59">
        <f t="shared" si="209"/>
        <v>354334.93796000001</v>
      </c>
      <c r="BL859" s="60">
        <f>(BK859=BK2101)*AX859</f>
        <v>0</v>
      </c>
      <c r="BM859" s="85">
        <f>(BK859=BK2101)*AY859</f>
        <v>0</v>
      </c>
      <c r="BN859" s="85">
        <f t="shared" si="210"/>
        <v>0</v>
      </c>
      <c r="BO859" s="85">
        <f t="shared" si="211"/>
        <v>0</v>
      </c>
      <c r="BP859" s="60">
        <f>(BK859=BK2099)*AX859</f>
        <v>0</v>
      </c>
      <c r="BQ859" s="64">
        <f>(BK859=BK2099)*AY859</f>
        <v>0</v>
      </c>
      <c r="BR859" s="85">
        <f t="shared" si="213"/>
        <v>0</v>
      </c>
      <c r="BS859" s="85">
        <f t="shared" si="214"/>
        <v>0</v>
      </c>
      <c r="BT859" s="59">
        <f>(J19-BI859)*J10</f>
        <v>-166600.00594</v>
      </c>
      <c r="BU859" s="59">
        <f>(J21-BJ859)*J12</f>
        <v>520934.94390000001</v>
      </c>
      <c r="BV859" s="66"/>
      <c r="BW859" s="66"/>
      <c r="BX859" s="67"/>
      <c r="BY859" s="67"/>
      <c r="BZ859" s="67"/>
      <c r="CE859" s="92"/>
      <c r="CF859" s="76"/>
      <c r="CH859" s="67"/>
      <c r="CI859" s="67"/>
      <c r="CJ859" s="67"/>
      <c r="CK859" s="67"/>
      <c r="CL859" s="1"/>
      <c r="CM859" s="1"/>
      <c r="CT859" s="3"/>
      <c r="CU859" s="3"/>
      <c r="CV859" s="3"/>
      <c r="CW859" s="3"/>
      <c r="CX859" s="3"/>
      <c r="CY859" s="3"/>
      <c r="CZ859" s="3"/>
      <c r="DA859" s="3"/>
      <c r="DB859" s="3"/>
      <c r="DC859" s="3"/>
      <c r="DD859" s="3"/>
      <c r="DE859" s="3"/>
      <c r="DF859" s="3"/>
      <c r="DG859" s="3"/>
      <c r="DH859" s="3"/>
      <c r="DI859" s="3"/>
      <c r="DJ859" s="3"/>
      <c r="DK859" s="3"/>
      <c r="DL859" s="3"/>
      <c r="DM859" s="3"/>
      <c r="DN859" s="3"/>
      <c r="DO859" s="3"/>
      <c r="DP859" s="3"/>
      <c r="DQ859" s="3"/>
      <c r="DR859" s="3"/>
      <c r="DS859" s="3"/>
    </row>
    <row r="860" spans="2:123" ht="21" customHeight="1" x14ac:dyDescent="0.25">
      <c r="B860" s="21">
        <f t="shared" si="202"/>
        <v>37193</v>
      </c>
      <c r="C860" s="22">
        <f t="shared" si="203"/>
        <v>1.5016088666428318</v>
      </c>
      <c r="D860" s="23">
        <f t="shared" si="204"/>
        <v>420</v>
      </c>
      <c r="E860" s="23">
        <f t="shared" si="205"/>
        <v>279.7</v>
      </c>
      <c r="F860" s="127">
        <f t="shared" si="206"/>
        <v>21000</v>
      </c>
      <c r="G860" s="127">
        <f t="shared" si="207"/>
        <v>41955</v>
      </c>
      <c r="H860" s="6"/>
      <c r="I860" s="3"/>
      <c r="J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T860" s="89"/>
      <c r="AU860" s="89"/>
      <c r="AX860" s="125">
        <v>37193</v>
      </c>
      <c r="AY860" s="59">
        <f t="shared" si="212"/>
        <v>1.5016088666428318</v>
      </c>
      <c r="AZ860" s="59">
        <f>BI860*K36</f>
        <v>21000</v>
      </c>
      <c r="BA860" s="59"/>
      <c r="BB860" s="59"/>
      <c r="BC860" s="59">
        <f>K41*BJ860</f>
        <v>41955</v>
      </c>
      <c r="BD860" s="59"/>
      <c r="BE860" s="59"/>
      <c r="BF860" s="59">
        <f t="shared" si="208"/>
        <v>20955</v>
      </c>
      <c r="BG860" s="60">
        <f>(AY860=AY2099)*AX860</f>
        <v>0</v>
      </c>
      <c r="BH860" s="60">
        <f>(AY860=AY2101)*AX860</f>
        <v>0</v>
      </c>
      <c r="BI860" s="89">
        <v>420</v>
      </c>
      <c r="BJ860" s="89">
        <v>279.7</v>
      </c>
      <c r="BK860" s="59">
        <f t="shared" si="209"/>
        <v>354044.93796000001</v>
      </c>
      <c r="BL860" s="60">
        <f>(BK860=BK2101)*AX860</f>
        <v>0</v>
      </c>
      <c r="BM860" s="85">
        <f>(BK860=BK2101)*AY860</f>
        <v>0</v>
      </c>
      <c r="BN860" s="85">
        <f t="shared" si="210"/>
        <v>0</v>
      </c>
      <c r="BO860" s="85">
        <f t="shared" si="211"/>
        <v>0</v>
      </c>
      <c r="BP860" s="60">
        <f>(BK860=BK2099)*AX860</f>
        <v>0</v>
      </c>
      <c r="BQ860" s="64">
        <f>(BK860=BK2099)*AY860</f>
        <v>0</v>
      </c>
      <c r="BR860" s="85">
        <f t="shared" si="213"/>
        <v>0</v>
      </c>
      <c r="BS860" s="85">
        <f t="shared" si="214"/>
        <v>0</v>
      </c>
      <c r="BT860" s="59">
        <f>(J19-BI860)*J10</f>
        <v>-166500.00594</v>
      </c>
      <c r="BU860" s="59">
        <f>(J21-BJ860)*J12</f>
        <v>520544.94390000001</v>
      </c>
      <c r="BV860" s="66"/>
      <c r="BW860" s="66"/>
      <c r="BX860" s="67"/>
      <c r="BY860" s="67"/>
      <c r="BZ860" s="67"/>
      <c r="CE860" s="92"/>
      <c r="CF860" s="76"/>
      <c r="CH860" s="67"/>
      <c r="CI860" s="67"/>
      <c r="CJ860" s="67"/>
      <c r="CK860" s="67"/>
      <c r="CL860" s="1"/>
      <c r="CM860" s="1"/>
      <c r="CT860" s="3"/>
      <c r="CU860" s="3"/>
      <c r="CV860" s="3"/>
      <c r="CW860" s="3"/>
      <c r="CX860" s="3"/>
      <c r="CY860" s="3"/>
      <c r="CZ860" s="3"/>
      <c r="DA860" s="3"/>
      <c r="DB860" s="3"/>
      <c r="DC860" s="3"/>
      <c r="DD860" s="3"/>
      <c r="DE860" s="3"/>
      <c r="DF860" s="3"/>
      <c r="DG860" s="3"/>
      <c r="DH860" s="3"/>
      <c r="DI860" s="3"/>
      <c r="DJ860" s="3"/>
      <c r="DK860" s="3"/>
      <c r="DL860" s="3"/>
      <c r="DM860" s="3"/>
      <c r="DN860" s="3"/>
      <c r="DO860" s="3"/>
      <c r="DP860" s="3"/>
      <c r="DQ860" s="3"/>
      <c r="DR860" s="3"/>
      <c r="DS860" s="3"/>
    </row>
    <row r="861" spans="2:123" ht="21" customHeight="1" x14ac:dyDescent="0.25">
      <c r="B861" s="21">
        <f t="shared" si="202"/>
        <v>37200</v>
      </c>
      <c r="C861" s="22">
        <f t="shared" si="203"/>
        <v>1.5223665223665224</v>
      </c>
      <c r="D861" s="23">
        <f t="shared" si="204"/>
        <v>422</v>
      </c>
      <c r="E861" s="23">
        <f t="shared" si="205"/>
        <v>277.2</v>
      </c>
      <c r="F861" s="127">
        <f t="shared" si="206"/>
        <v>21100</v>
      </c>
      <c r="G861" s="127">
        <f t="shared" si="207"/>
        <v>41580</v>
      </c>
      <c r="H861" s="6"/>
      <c r="I861" s="3"/>
      <c r="J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T861" s="89"/>
      <c r="AU861" s="89"/>
      <c r="AX861" s="125">
        <v>37200</v>
      </c>
      <c r="AY861" s="59">
        <f t="shared" si="212"/>
        <v>1.5223665223665224</v>
      </c>
      <c r="AZ861" s="59">
        <f>BI861*K36</f>
        <v>21100</v>
      </c>
      <c r="BA861" s="59"/>
      <c r="BB861" s="59"/>
      <c r="BC861" s="59">
        <f>K41*BJ861</f>
        <v>41580</v>
      </c>
      <c r="BD861" s="59"/>
      <c r="BE861" s="59"/>
      <c r="BF861" s="59">
        <f t="shared" si="208"/>
        <v>20480</v>
      </c>
      <c r="BG861" s="60">
        <f>(AY861=AY2099)*AX861</f>
        <v>0</v>
      </c>
      <c r="BH861" s="60">
        <f>(AY861=AY2101)*AX861</f>
        <v>0</v>
      </c>
      <c r="BI861" s="89">
        <v>422</v>
      </c>
      <c r="BJ861" s="89">
        <v>277.2</v>
      </c>
      <c r="BK861" s="59">
        <f t="shared" si="209"/>
        <v>354519.93796000001</v>
      </c>
      <c r="BL861" s="60">
        <f>(BK861=BK2101)*AX861</f>
        <v>0</v>
      </c>
      <c r="BM861" s="85">
        <f>(BK861=BK2101)*AY861</f>
        <v>0</v>
      </c>
      <c r="BN861" s="85">
        <f t="shared" si="210"/>
        <v>0</v>
      </c>
      <c r="BO861" s="85">
        <f t="shared" si="211"/>
        <v>0</v>
      </c>
      <c r="BP861" s="60">
        <f>(BK861=BK2099)*AX861</f>
        <v>0</v>
      </c>
      <c r="BQ861" s="64">
        <f>(BK861=BK2099)*AY861</f>
        <v>0</v>
      </c>
      <c r="BR861" s="85">
        <f t="shared" si="213"/>
        <v>0</v>
      </c>
      <c r="BS861" s="85">
        <f t="shared" si="214"/>
        <v>0</v>
      </c>
      <c r="BT861" s="59">
        <f>(J19-BI861)*J10</f>
        <v>-166400.00594</v>
      </c>
      <c r="BU861" s="59">
        <f>(J21-BJ861)*J12</f>
        <v>520919.94390000001</v>
      </c>
      <c r="BV861" s="66"/>
      <c r="BW861" s="66"/>
      <c r="BX861" s="67"/>
      <c r="BY861" s="67"/>
      <c r="BZ861" s="67"/>
      <c r="CE861" s="92"/>
      <c r="CF861" s="76"/>
      <c r="CH861" s="67"/>
      <c r="CI861" s="67"/>
      <c r="CJ861" s="67"/>
      <c r="CK861" s="67"/>
      <c r="CL861" s="1"/>
      <c r="CM861" s="1"/>
      <c r="CT861" s="3"/>
      <c r="CU861" s="3"/>
      <c r="CV861" s="3"/>
      <c r="CW861" s="3"/>
      <c r="CX861" s="3"/>
      <c r="CY861" s="3"/>
      <c r="CZ861" s="3"/>
      <c r="DA861" s="3"/>
      <c r="DB861" s="3"/>
      <c r="DC861" s="3"/>
      <c r="DD861" s="3"/>
      <c r="DE861" s="3"/>
      <c r="DF861" s="3"/>
      <c r="DG861" s="3"/>
      <c r="DH861" s="3"/>
      <c r="DI861" s="3"/>
      <c r="DJ861" s="3"/>
      <c r="DK861" s="3"/>
      <c r="DL861" s="3"/>
      <c r="DM861" s="3"/>
      <c r="DN861" s="3"/>
      <c r="DO861" s="3"/>
      <c r="DP861" s="3"/>
      <c r="DQ861" s="3"/>
      <c r="DR861" s="3"/>
      <c r="DS861" s="3"/>
    </row>
    <row r="862" spans="2:123" ht="21" customHeight="1" x14ac:dyDescent="0.25">
      <c r="B862" s="21">
        <f t="shared" si="202"/>
        <v>37207</v>
      </c>
      <c r="C862" s="22">
        <f t="shared" si="203"/>
        <v>1.5549890750182083</v>
      </c>
      <c r="D862" s="23">
        <f t="shared" si="204"/>
        <v>427</v>
      </c>
      <c r="E862" s="23">
        <f t="shared" si="205"/>
        <v>274.60000000000002</v>
      </c>
      <c r="F862" s="127">
        <f t="shared" si="206"/>
        <v>21350</v>
      </c>
      <c r="G862" s="127">
        <f t="shared" si="207"/>
        <v>41190</v>
      </c>
      <c r="H862" s="6"/>
      <c r="I862" s="3"/>
      <c r="J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T862" s="89"/>
      <c r="AU862" s="89"/>
      <c r="AX862" s="125">
        <v>37207</v>
      </c>
      <c r="AY862" s="59">
        <f t="shared" si="212"/>
        <v>1.5549890750182083</v>
      </c>
      <c r="AZ862" s="59">
        <f>BI862*K36</f>
        <v>21350</v>
      </c>
      <c r="BA862" s="59"/>
      <c r="BB862" s="59"/>
      <c r="BC862" s="59">
        <f>K41*BJ862</f>
        <v>41190</v>
      </c>
      <c r="BD862" s="59"/>
      <c r="BE862" s="59"/>
      <c r="BF862" s="59">
        <f t="shared" si="208"/>
        <v>19840</v>
      </c>
      <c r="BG862" s="60">
        <f>(AY862=AY2099)*AX862</f>
        <v>0</v>
      </c>
      <c r="BH862" s="60">
        <f>(AY862=AY2101)*AX862</f>
        <v>0</v>
      </c>
      <c r="BI862" s="89">
        <v>427</v>
      </c>
      <c r="BJ862" s="89">
        <v>274.60000000000002</v>
      </c>
      <c r="BK862" s="59">
        <f t="shared" si="209"/>
        <v>355159.93796000001</v>
      </c>
      <c r="BL862" s="60">
        <f>(BK862=BK2101)*AX862</f>
        <v>0</v>
      </c>
      <c r="BM862" s="85">
        <f>(BK862=BK2101)*AY862</f>
        <v>0</v>
      </c>
      <c r="BN862" s="85">
        <f t="shared" si="210"/>
        <v>0</v>
      </c>
      <c r="BO862" s="85">
        <f t="shared" si="211"/>
        <v>0</v>
      </c>
      <c r="BP862" s="60">
        <f>(BK862=BK2099)*AX862</f>
        <v>0</v>
      </c>
      <c r="BQ862" s="64">
        <f>(BK862=BK2099)*AY862</f>
        <v>0</v>
      </c>
      <c r="BR862" s="85">
        <f t="shared" si="213"/>
        <v>0</v>
      </c>
      <c r="BS862" s="85">
        <f t="shared" si="214"/>
        <v>0</v>
      </c>
      <c r="BT862" s="59">
        <f>(J19-BI862)*J10</f>
        <v>-166150.00594</v>
      </c>
      <c r="BU862" s="59">
        <f>(J21-BJ862)*J12</f>
        <v>521309.94390000001</v>
      </c>
      <c r="BV862" s="66"/>
      <c r="BW862" s="66"/>
      <c r="BX862" s="67"/>
      <c r="BY862" s="67"/>
      <c r="BZ862" s="67"/>
      <c r="CE862" s="92"/>
      <c r="CF862" s="76"/>
      <c r="CH862" s="67"/>
      <c r="CI862" s="67"/>
      <c r="CJ862" s="67"/>
      <c r="CK862" s="67"/>
      <c r="CL862" s="1"/>
      <c r="CM862" s="1"/>
      <c r="CT862" s="3"/>
      <c r="CU862" s="3"/>
      <c r="CV862" s="3"/>
      <c r="CW862" s="3"/>
      <c r="CX862" s="3"/>
      <c r="CY862" s="3"/>
      <c r="CZ862" s="3"/>
      <c r="DA862" s="3"/>
      <c r="DB862" s="3"/>
      <c r="DC862" s="3"/>
      <c r="DD862" s="3"/>
      <c r="DE862" s="3"/>
      <c r="DF862" s="3"/>
      <c r="DG862" s="3"/>
      <c r="DH862" s="3"/>
      <c r="DI862" s="3"/>
      <c r="DJ862" s="3"/>
      <c r="DK862" s="3"/>
      <c r="DL862" s="3"/>
      <c r="DM862" s="3"/>
      <c r="DN862" s="3"/>
      <c r="DO862" s="3"/>
      <c r="DP862" s="3"/>
      <c r="DQ862" s="3"/>
      <c r="DR862" s="3"/>
      <c r="DS862" s="3"/>
    </row>
    <row r="863" spans="2:123" ht="21" customHeight="1" x14ac:dyDescent="0.25">
      <c r="B863" s="21">
        <f t="shared" si="202"/>
        <v>37214</v>
      </c>
      <c r="C863" s="22">
        <f t="shared" si="203"/>
        <v>1.5917843388960207</v>
      </c>
      <c r="D863" s="23">
        <f t="shared" si="204"/>
        <v>434</v>
      </c>
      <c r="E863" s="23">
        <f t="shared" si="205"/>
        <v>272.64999999999998</v>
      </c>
      <c r="F863" s="127">
        <f t="shared" si="206"/>
        <v>21700</v>
      </c>
      <c r="G863" s="127">
        <f t="shared" si="207"/>
        <v>40897.5</v>
      </c>
      <c r="H863" s="6"/>
      <c r="I863" s="3"/>
      <c r="J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T863" s="89"/>
      <c r="AU863" s="89"/>
      <c r="AX863" s="125">
        <v>37214</v>
      </c>
      <c r="AY863" s="59">
        <f t="shared" si="212"/>
        <v>1.5917843388960207</v>
      </c>
      <c r="AZ863" s="59">
        <f>BI863*K36</f>
        <v>21700</v>
      </c>
      <c r="BA863" s="59"/>
      <c r="BB863" s="59"/>
      <c r="BC863" s="59">
        <f>K41*BJ863</f>
        <v>40897.5</v>
      </c>
      <c r="BD863" s="59"/>
      <c r="BE863" s="59"/>
      <c r="BF863" s="59">
        <f t="shared" si="208"/>
        <v>19197.5</v>
      </c>
      <c r="BG863" s="60">
        <f>(AY863=AY2099)*AX863</f>
        <v>0</v>
      </c>
      <c r="BH863" s="60">
        <f>(AY863=AY2101)*AX863</f>
        <v>0</v>
      </c>
      <c r="BI863" s="89">
        <v>434</v>
      </c>
      <c r="BJ863" s="89">
        <v>272.64999999999998</v>
      </c>
      <c r="BK863" s="59">
        <f t="shared" si="209"/>
        <v>355802.43795999995</v>
      </c>
      <c r="BL863" s="60">
        <f>(BK863=BK2101)*AX863</f>
        <v>0</v>
      </c>
      <c r="BM863" s="85">
        <f>(BK863=BK2101)*AY863</f>
        <v>0</v>
      </c>
      <c r="BN863" s="85">
        <f t="shared" si="210"/>
        <v>0</v>
      </c>
      <c r="BO863" s="85">
        <f t="shared" si="211"/>
        <v>0</v>
      </c>
      <c r="BP863" s="60">
        <f>(BK863=BK2099)*AX863</f>
        <v>0</v>
      </c>
      <c r="BQ863" s="64">
        <f>(BK863=BK2099)*AY863</f>
        <v>0</v>
      </c>
      <c r="BR863" s="85">
        <f t="shared" si="213"/>
        <v>0</v>
      </c>
      <c r="BS863" s="85">
        <f t="shared" si="214"/>
        <v>0</v>
      </c>
      <c r="BT863" s="59">
        <f>(J19-BI863)*J10</f>
        <v>-165800.00594</v>
      </c>
      <c r="BU863" s="59">
        <f>(J21-BJ863)*J12</f>
        <v>521602.44389999995</v>
      </c>
      <c r="BV863" s="66"/>
      <c r="BW863" s="66"/>
      <c r="BX863" s="67"/>
      <c r="BY863" s="67"/>
      <c r="BZ863" s="67"/>
      <c r="CE863" s="92"/>
      <c r="CF863" s="76"/>
      <c r="CH863" s="67"/>
      <c r="CI863" s="67"/>
      <c r="CJ863" s="67"/>
      <c r="CK863" s="67"/>
      <c r="CL863" s="1"/>
      <c r="CM863" s="1"/>
      <c r="CT863" s="3"/>
      <c r="CU863" s="3"/>
      <c r="CV863" s="3"/>
      <c r="CW863" s="3"/>
      <c r="CX863" s="3"/>
      <c r="CY863" s="3"/>
      <c r="CZ863" s="3"/>
      <c r="DA863" s="3"/>
      <c r="DB863" s="3"/>
      <c r="DC863" s="3"/>
      <c r="DD863" s="3"/>
      <c r="DE863" s="3"/>
      <c r="DF863" s="3"/>
      <c r="DG863" s="3"/>
      <c r="DH863" s="3"/>
      <c r="DI863" s="3"/>
      <c r="DJ863" s="3"/>
      <c r="DK863" s="3"/>
      <c r="DL863" s="3"/>
      <c r="DM863" s="3"/>
      <c r="DN863" s="3"/>
      <c r="DO863" s="3"/>
      <c r="DP863" s="3"/>
      <c r="DQ863" s="3"/>
      <c r="DR863" s="3"/>
      <c r="DS863" s="3"/>
    </row>
    <row r="864" spans="2:123" ht="21" customHeight="1" x14ac:dyDescent="0.25">
      <c r="B864" s="21">
        <f t="shared" si="202"/>
        <v>37221</v>
      </c>
      <c r="C864" s="22">
        <f t="shared" si="203"/>
        <v>1.6159037023527267</v>
      </c>
      <c r="D864" s="23">
        <f t="shared" si="204"/>
        <v>443</v>
      </c>
      <c r="E864" s="23">
        <f t="shared" si="205"/>
        <v>274.14999999999998</v>
      </c>
      <c r="F864" s="127">
        <f t="shared" si="206"/>
        <v>22150</v>
      </c>
      <c r="G864" s="127">
        <f t="shared" si="207"/>
        <v>41122.5</v>
      </c>
      <c r="H864" s="6"/>
      <c r="I864" s="3"/>
      <c r="J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T864" s="89"/>
      <c r="AU864" s="89"/>
      <c r="AX864" s="125">
        <v>37221</v>
      </c>
      <c r="AY864" s="59">
        <f t="shared" si="212"/>
        <v>1.6159037023527267</v>
      </c>
      <c r="AZ864" s="59">
        <f>BI864*K36</f>
        <v>22150</v>
      </c>
      <c r="BA864" s="59"/>
      <c r="BB864" s="59"/>
      <c r="BC864" s="59">
        <f>K41*BJ864</f>
        <v>41122.5</v>
      </c>
      <c r="BD864" s="59"/>
      <c r="BE864" s="59"/>
      <c r="BF864" s="59">
        <f t="shared" si="208"/>
        <v>18972.5</v>
      </c>
      <c r="BG864" s="60">
        <f>(AY864=AY2099)*AX864</f>
        <v>0</v>
      </c>
      <c r="BH864" s="60">
        <f>(AY864=AY2101)*AX864</f>
        <v>0</v>
      </c>
      <c r="BI864" s="89">
        <v>443</v>
      </c>
      <c r="BJ864" s="89">
        <v>274.14999999999998</v>
      </c>
      <c r="BK864" s="59">
        <f t="shared" si="209"/>
        <v>356027.43795999995</v>
      </c>
      <c r="BL864" s="60">
        <f>(BK864=BK2101)*AX864</f>
        <v>0</v>
      </c>
      <c r="BM864" s="85">
        <f>(BK864=BK2101)*AY864</f>
        <v>0</v>
      </c>
      <c r="BN864" s="85">
        <f t="shared" si="210"/>
        <v>0</v>
      </c>
      <c r="BO864" s="85">
        <f t="shared" si="211"/>
        <v>0</v>
      </c>
      <c r="BP864" s="60">
        <f>(BK864=BK2099)*AX864</f>
        <v>0</v>
      </c>
      <c r="BQ864" s="64">
        <f>(BK864=BK2099)*AY864</f>
        <v>0</v>
      </c>
      <c r="BR864" s="85">
        <f t="shared" si="213"/>
        <v>0</v>
      </c>
      <c r="BS864" s="85">
        <f t="shared" si="214"/>
        <v>0</v>
      </c>
      <c r="BT864" s="59">
        <f>(J19-BI864)*J10</f>
        <v>-165350.00594</v>
      </c>
      <c r="BU864" s="59">
        <f>(J21-BJ864)*J12</f>
        <v>521377.44389999995</v>
      </c>
      <c r="BV864" s="66"/>
      <c r="BW864" s="66"/>
      <c r="BX864" s="67"/>
      <c r="BY864" s="67"/>
      <c r="BZ864" s="67"/>
      <c r="CE864" s="92"/>
      <c r="CF864" s="76"/>
      <c r="CH864" s="67"/>
      <c r="CI864" s="67"/>
      <c r="CJ864" s="67"/>
      <c r="CK864" s="67"/>
      <c r="CL864" s="1"/>
      <c r="CM864" s="1"/>
      <c r="CT864" s="3"/>
      <c r="CU864" s="3"/>
      <c r="CV864" s="3"/>
      <c r="CW864" s="3"/>
      <c r="CX864" s="3"/>
      <c r="CY864" s="3"/>
      <c r="CZ864" s="3"/>
      <c r="DA864" s="3"/>
      <c r="DB864" s="3"/>
      <c r="DC864" s="3"/>
      <c r="DD864" s="3"/>
      <c r="DE864" s="3"/>
      <c r="DF864" s="3"/>
      <c r="DG864" s="3"/>
      <c r="DH864" s="3"/>
      <c r="DI864" s="3"/>
      <c r="DJ864" s="3"/>
      <c r="DK864" s="3"/>
      <c r="DL864" s="3"/>
      <c r="DM864" s="3"/>
      <c r="DN864" s="3"/>
      <c r="DO864" s="3"/>
      <c r="DP864" s="3"/>
      <c r="DQ864" s="3"/>
      <c r="DR864" s="3"/>
      <c r="DS864" s="3"/>
    </row>
    <row r="865" spans="2:123" ht="21" customHeight="1" x14ac:dyDescent="0.25">
      <c r="B865" s="21">
        <f t="shared" si="202"/>
        <v>37228</v>
      </c>
      <c r="C865" s="22">
        <f t="shared" si="203"/>
        <v>1.7046075396102713</v>
      </c>
      <c r="D865" s="23">
        <f t="shared" si="204"/>
        <v>468</v>
      </c>
      <c r="E865" s="23">
        <f t="shared" si="205"/>
        <v>274.55</v>
      </c>
      <c r="F865" s="127">
        <f t="shared" si="206"/>
        <v>23400</v>
      </c>
      <c r="G865" s="127">
        <f t="shared" si="207"/>
        <v>41182.5</v>
      </c>
      <c r="H865" s="6"/>
      <c r="I865" s="3"/>
      <c r="J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T865" s="89"/>
      <c r="AU865" s="89"/>
      <c r="AX865" s="125">
        <v>37228</v>
      </c>
      <c r="AY865" s="59">
        <f t="shared" si="212"/>
        <v>1.7046075396102713</v>
      </c>
      <c r="AZ865" s="59">
        <f>BI865*K36</f>
        <v>23400</v>
      </c>
      <c r="BA865" s="59"/>
      <c r="BB865" s="59"/>
      <c r="BC865" s="59">
        <f>K41*BJ865</f>
        <v>41182.5</v>
      </c>
      <c r="BD865" s="59"/>
      <c r="BE865" s="59"/>
      <c r="BF865" s="59">
        <f t="shared" si="208"/>
        <v>17782.5</v>
      </c>
      <c r="BG865" s="60">
        <f>(AY865=AY2099)*AX865</f>
        <v>0</v>
      </c>
      <c r="BH865" s="60">
        <f>(AY865=AY2101)*AX865</f>
        <v>0</v>
      </c>
      <c r="BI865" s="89">
        <v>468</v>
      </c>
      <c r="BJ865" s="89">
        <v>274.55</v>
      </c>
      <c r="BK865" s="59">
        <f t="shared" si="209"/>
        <v>357217.43795999995</v>
      </c>
      <c r="BL865" s="60">
        <f>(BK865=BK2101)*AX865</f>
        <v>0</v>
      </c>
      <c r="BM865" s="85">
        <f>(BK865=BK2101)*AY865</f>
        <v>0</v>
      </c>
      <c r="BN865" s="85">
        <f t="shared" si="210"/>
        <v>0</v>
      </c>
      <c r="BO865" s="85">
        <f t="shared" si="211"/>
        <v>0</v>
      </c>
      <c r="BP865" s="60">
        <f>(BK865=BK2099)*AX865</f>
        <v>0</v>
      </c>
      <c r="BQ865" s="64">
        <f>(BK865=BK2099)*AY865</f>
        <v>0</v>
      </c>
      <c r="BR865" s="85">
        <f t="shared" si="213"/>
        <v>0</v>
      </c>
      <c r="BS865" s="85">
        <f t="shared" si="214"/>
        <v>0</v>
      </c>
      <c r="BT865" s="59">
        <f>(J19-BI865)*J10</f>
        <v>-164100.00594</v>
      </c>
      <c r="BU865" s="59">
        <f>(J21-BJ865)*J12</f>
        <v>521317.44389999995</v>
      </c>
      <c r="BV865" s="66"/>
      <c r="BW865" s="66"/>
      <c r="BX865" s="67"/>
      <c r="BY865" s="67"/>
      <c r="BZ865" s="67"/>
      <c r="CE865" s="92"/>
      <c r="CF865" s="76"/>
      <c r="CH865" s="67"/>
      <c r="CI865" s="67"/>
      <c r="CJ865" s="67"/>
      <c r="CK865" s="67"/>
      <c r="CL865" s="1"/>
      <c r="CM865" s="1"/>
      <c r="CT865" s="3"/>
      <c r="CU865" s="3"/>
      <c r="CV865" s="3"/>
      <c r="CW865" s="3"/>
      <c r="CX865" s="3"/>
      <c r="CY865" s="3"/>
      <c r="CZ865" s="3"/>
      <c r="DA865" s="3"/>
      <c r="DB865" s="3"/>
      <c r="DC865" s="3"/>
      <c r="DD865" s="3"/>
      <c r="DE865" s="3"/>
      <c r="DF865" s="3"/>
      <c r="DG865" s="3"/>
      <c r="DH865" s="3"/>
      <c r="DI865" s="3"/>
      <c r="DJ865" s="3"/>
      <c r="DK865" s="3"/>
      <c r="DL865" s="3"/>
      <c r="DM865" s="3"/>
      <c r="DN865" s="3"/>
      <c r="DO865" s="3"/>
      <c r="DP865" s="3"/>
      <c r="DQ865" s="3"/>
      <c r="DR865" s="3"/>
      <c r="DS865" s="3"/>
    </row>
    <row r="866" spans="2:123" ht="21" customHeight="1" x14ac:dyDescent="0.25">
      <c r="B866" s="21">
        <f t="shared" si="202"/>
        <v>37235</v>
      </c>
      <c r="C866" s="22">
        <f t="shared" si="203"/>
        <v>1.6591847728497038</v>
      </c>
      <c r="D866" s="23">
        <f t="shared" si="204"/>
        <v>462</v>
      </c>
      <c r="E866" s="23">
        <f t="shared" si="205"/>
        <v>278.45</v>
      </c>
      <c r="F866" s="127">
        <f t="shared" si="206"/>
        <v>23100</v>
      </c>
      <c r="G866" s="127">
        <f t="shared" si="207"/>
        <v>41767.5</v>
      </c>
      <c r="H866" s="6"/>
      <c r="I866" s="3"/>
      <c r="J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T866" s="89"/>
      <c r="AU866" s="89"/>
      <c r="AX866" s="125">
        <v>37235</v>
      </c>
      <c r="AY866" s="59">
        <f t="shared" si="212"/>
        <v>1.6591847728497038</v>
      </c>
      <c r="AZ866" s="59">
        <f>BI866*K36</f>
        <v>23100</v>
      </c>
      <c r="BA866" s="59"/>
      <c r="BB866" s="59"/>
      <c r="BC866" s="59">
        <f>K41*BJ866</f>
        <v>41767.5</v>
      </c>
      <c r="BD866" s="59"/>
      <c r="BE866" s="59"/>
      <c r="BF866" s="59">
        <f t="shared" si="208"/>
        <v>18667.5</v>
      </c>
      <c r="BG866" s="60">
        <f>(AY866=AY2099)*AX866</f>
        <v>0</v>
      </c>
      <c r="BH866" s="60">
        <f>(AY866=AY2101)*AX866</f>
        <v>0</v>
      </c>
      <c r="BI866" s="89">
        <v>462</v>
      </c>
      <c r="BJ866" s="89">
        <v>278.45</v>
      </c>
      <c r="BK866" s="59">
        <f t="shared" si="209"/>
        <v>356332.43796000001</v>
      </c>
      <c r="BL866" s="60">
        <f>(BK866=BK2101)*AX866</f>
        <v>0</v>
      </c>
      <c r="BM866" s="85">
        <f>(BK866=BK2101)*AY866</f>
        <v>0</v>
      </c>
      <c r="BN866" s="85">
        <f t="shared" si="210"/>
        <v>0</v>
      </c>
      <c r="BO866" s="85">
        <f t="shared" si="211"/>
        <v>0</v>
      </c>
      <c r="BP866" s="60">
        <f>(BK866=BK2099)*AX866</f>
        <v>0</v>
      </c>
      <c r="BQ866" s="64">
        <f>(BK866=BK2099)*AY866</f>
        <v>0</v>
      </c>
      <c r="BR866" s="85">
        <f t="shared" si="213"/>
        <v>0</v>
      </c>
      <c r="BS866" s="85">
        <f t="shared" si="214"/>
        <v>0</v>
      </c>
      <c r="BT866" s="59">
        <f>(J19-BI866)*J10</f>
        <v>-164400.00594</v>
      </c>
      <c r="BU866" s="59">
        <f>(J21-BJ866)*J12</f>
        <v>520732.44390000001</v>
      </c>
      <c r="BV866" s="66"/>
      <c r="BW866" s="66"/>
      <c r="BX866" s="67"/>
      <c r="BY866" s="67"/>
      <c r="BZ866" s="67"/>
      <c r="CE866" s="92"/>
      <c r="CF866" s="76"/>
      <c r="CH866" s="67"/>
      <c r="CI866" s="67"/>
      <c r="CJ866" s="67"/>
      <c r="CK866" s="67"/>
      <c r="CL866" s="1"/>
      <c r="CM866" s="1"/>
      <c r="CT866" s="3"/>
      <c r="CU866" s="3"/>
      <c r="CV866" s="3"/>
      <c r="CW866" s="3"/>
      <c r="CX866" s="3"/>
      <c r="CY866" s="3"/>
      <c r="CZ866" s="3"/>
      <c r="DA866" s="3"/>
      <c r="DB866" s="3"/>
      <c r="DC866" s="3"/>
      <c r="DD866" s="3"/>
      <c r="DE866" s="3"/>
      <c r="DF866" s="3"/>
      <c r="DG866" s="3"/>
      <c r="DH866" s="3"/>
      <c r="DI866" s="3"/>
      <c r="DJ866" s="3"/>
      <c r="DK866" s="3"/>
      <c r="DL866" s="3"/>
      <c r="DM866" s="3"/>
      <c r="DN866" s="3"/>
      <c r="DO866" s="3"/>
      <c r="DP866" s="3"/>
      <c r="DQ866" s="3"/>
      <c r="DR866" s="3"/>
      <c r="DS866" s="3"/>
    </row>
    <row r="867" spans="2:123" ht="21" customHeight="1" x14ac:dyDescent="0.25">
      <c r="B867" s="21">
        <f t="shared" si="202"/>
        <v>37242</v>
      </c>
      <c r="C867" s="22">
        <f t="shared" si="203"/>
        <v>1.6465935646234047</v>
      </c>
      <c r="D867" s="23">
        <f t="shared" si="204"/>
        <v>458</v>
      </c>
      <c r="E867" s="23">
        <f t="shared" si="205"/>
        <v>278.14999999999998</v>
      </c>
      <c r="F867" s="127">
        <f t="shared" si="206"/>
        <v>22900</v>
      </c>
      <c r="G867" s="127">
        <f t="shared" si="207"/>
        <v>41722.5</v>
      </c>
      <c r="H867" s="6"/>
      <c r="I867" s="3"/>
      <c r="J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T867" s="89"/>
      <c r="AU867" s="89"/>
      <c r="AX867" s="125">
        <v>37242</v>
      </c>
      <c r="AY867" s="59">
        <f t="shared" si="212"/>
        <v>1.6465935646234047</v>
      </c>
      <c r="AZ867" s="59">
        <f>BI867*K36</f>
        <v>22900</v>
      </c>
      <c r="BA867" s="59"/>
      <c r="BB867" s="59"/>
      <c r="BC867" s="59">
        <f>K41*BJ867</f>
        <v>41722.5</v>
      </c>
      <c r="BD867" s="59"/>
      <c r="BE867" s="59"/>
      <c r="BF867" s="59">
        <f t="shared" si="208"/>
        <v>18822.5</v>
      </c>
      <c r="BG867" s="60">
        <f>(AY867=AY2099)*AX867</f>
        <v>0</v>
      </c>
      <c r="BH867" s="60">
        <f>(AY867=AY2101)*AX867</f>
        <v>0</v>
      </c>
      <c r="BI867" s="89">
        <v>458</v>
      </c>
      <c r="BJ867" s="89">
        <v>278.14999999999998</v>
      </c>
      <c r="BK867" s="59">
        <f t="shared" si="209"/>
        <v>356177.43795999995</v>
      </c>
      <c r="BL867" s="60">
        <f>(BK867=BK2101)*AX867</f>
        <v>0</v>
      </c>
      <c r="BM867" s="85">
        <f>(BK867=BK2101)*AY867</f>
        <v>0</v>
      </c>
      <c r="BN867" s="85">
        <f t="shared" si="210"/>
        <v>0</v>
      </c>
      <c r="BO867" s="85">
        <f t="shared" si="211"/>
        <v>0</v>
      </c>
      <c r="BP867" s="60">
        <f>(BK867=BK2099)*AX867</f>
        <v>0</v>
      </c>
      <c r="BQ867" s="64">
        <f>(BK867=BK2099)*AY867</f>
        <v>0</v>
      </c>
      <c r="BR867" s="85">
        <f t="shared" si="213"/>
        <v>0</v>
      </c>
      <c r="BS867" s="85">
        <f t="shared" si="214"/>
        <v>0</v>
      </c>
      <c r="BT867" s="59">
        <f>(J19-BI867)*J10</f>
        <v>-164600.00594</v>
      </c>
      <c r="BU867" s="59">
        <f>(J21-BJ867)*J12</f>
        <v>520777.44389999995</v>
      </c>
      <c r="BV867" s="66"/>
      <c r="BW867" s="66"/>
      <c r="BX867" s="67"/>
      <c r="BY867" s="67"/>
      <c r="BZ867" s="67"/>
      <c r="CE867" s="92"/>
      <c r="CF867" s="76"/>
      <c r="CH867" s="67"/>
      <c r="CI867" s="67"/>
      <c r="CJ867" s="67"/>
      <c r="CK867" s="67"/>
      <c r="CL867" s="1"/>
      <c r="CM867" s="1"/>
      <c r="CT867" s="3"/>
      <c r="CU867" s="3"/>
      <c r="CV867" s="3"/>
      <c r="CW867" s="3"/>
      <c r="CX867" s="3"/>
      <c r="CY867" s="3"/>
      <c r="CZ867" s="3"/>
      <c r="DA867" s="3"/>
      <c r="DB867" s="3"/>
      <c r="DC867" s="3"/>
      <c r="DD867" s="3"/>
      <c r="DE867" s="3"/>
      <c r="DF867" s="3"/>
      <c r="DG867" s="3"/>
      <c r="DH867" s="3"/>
      <c r="DI867" s="3"/>
      <c r="DJ867" s="3"/>
      <c r="DK867" s="3"/>
      <c r="DL867" s="3"/>
      <c r="DM867" s="3"/>
      <c r="DN867" s="3"/>
      <c r="DO867" s="3"/>
      <c r="DP867" s="3"/>
      <c r="DQ867" s="3"/>
      <c r="DR867" s="3"/>
      <c r="DS867" s="3"/>
    </row>
    <row r="868" spans="2:123" ht="21" customHeight="1" x14ac:dyDescent="0.25">
      <c r="B868" s="21">
        <f t="shared" si="202"/>
        <v>37249</v>
      </c>
      <c r="C868" s="22">
        <f t="shared" si="203"/>
        <v>1.7356716687759899</v>
      </c>
      <c r="D868" s="23">
        <f t="shared" si="204"/>
        <v>480</v>
      </c>
      <c r="E868" s="23">
        <f t="shared" si="205"/>
        <v>276.55</v>
      </c>
      <c r="F868" s="127">
        <f t="shared" si="206"/>
        <v>24000</v>
      </c>
      <c r="G868" s="127">
        <f t="shared" si="207"/>
        <v>41482.5</v>
      </c>
      <c r="H868" s="6"/>
      <c r="I868" s="3"/>
      <c r="J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T868" s="89"/>
      <c r="AU868" s="89"/>
      <c r="AX868" s="125">
        <v>37249</v>
      </c>
      <c r="AY868" s="59">
        <f t="shared" si="212"/>
        <v>1.7356716687759899</v>
      </c>
      <c r="AZ868" s="59">
        <f>BI868*K36</f>
        <v>24000</v>
      </c>
      <c r="BA868" s="59"/>
      <c r="BB868" s="59"/>
      <c r="BC868" s="59">
        <f>K41*BJ868</f>
        <v>41482.5</v>
      </c>
      <c r="BD868" s="59"/>
      <c r="BE868" s="59"/>
      <c r="BF868" s="59">
        <f t="shared" si="208"/>
        <v>17482.5</v>
      </c>
      <c r="BG868" s="60">
        <f>(AY868=AY2099)*AX868</f>
        <v>0</v>
      </c>
      <c r="BH868" s="60">
        <f>(AY868=AY2101)*AX868</f>
        <v>0</v>
      </c>
      <c r="BI868" s="89">
        <v>480</v>
      </c>
      <c r="BJ868" s="89">
        <v>276.55</v>
      </c>
      <c r="BK868" s="59">
        <f t="shared" si="209"/>
        <v>357517.43795999995</v>
      </c>
      <c r="BL868" s="60">
        <f>(BK868=BK2101)*AX868</f>
        <v>0</v>
      </c>
      <c r="BM868" s="85">
        <f>(BK868=BK2101)*AY868</f>
        <v>0</v>
      </c>
      <c r="BN868" s="85">
        <f t="shared" si="210"/>
        <v>0</v>
      </c>
      <c r="BO868" s="85">
        <f t="shared" si="211"/>
        <v>0</v>
      </c>
      <c r="BP868" s="60">
        <f>(BK868=BK2099)*AX868</f>
        <v>0</v>
      </c>
      <c r="BQ868" s="64">
        <f>(BK868=BK2099)*AY868</f>
        <v>0</v>
      </c>
      <c r="BR868" s="85">
        <f t="shared" si="213"/>
        <v>0</v>
      </c>
      <c r="BS868" s="85">
        <f t="shared" si="214"/>
        <v>0</v>
      </c>
      <c r="BT868" s="59">
        <f>(J19-BI868)*J10</f>
        <v>-163500.00594</v>
      </c>
      <c r="BU868" s="59">
        <f>(J21-BJ868)*J12</f>
        <v>521017.44389999995</v>
      </c>
      <c r="BV868" s="66"/>
      <c r="BW868" s="66"/>
      <c r="BX868" s="67"/>
      <c r="BY868" s="67"/>
      <c r="BZ868" s="67"/>
      <c r="CE868" s="92"/>
      <c r="CF868" s="76"/>
      <c r="CH868" s="67"/>
      <c r="CI868" s="67"/>
      <c r="CJ868" s="67"/>
      <c r="CK868" s="67"/>
      <c r="CL868" s="1"/>
      <c r="CM868" s="1"/>
      <c r="CT868" s="3"/>
      <c r="CU868" s="3"/>
      <c r="CV868" s="3"/>
      <c r="CW868" s="3"/>
      <c r="CX868" s="3"/>
      <c r="CY868" s="3"/>
      <c r="CZ868" s="3"/>
      <c r="DA868" s="3"/>
      <c r="DB868" s="3"/>
      <c r="DC868" s="3"/>
      <c r="DD868" s="3"/>
      <c r="DE868" s="3"/>
      <c r="DF868" s="3"/>
      <c r="DG868" s="3"/>
      <c r="DH868" s="3"/>
      <c r="DI868" s="3"/>
      <c r="DJ868" s="3"/>
      <c r="DK868" s="3"/>
      <c r="DL868" s="3"/>
      <c r="DM868" s="3"/>
      <c r="DN868" s="3"/>
      <c r="DO868" s="3"/>
      <c r="DP868" s="3"/>
      <c r="DQ868" s="3"/>
      <c r="DR868" s="3"/>
      <c r="DS868" s="3"/>
    </row>
    <row r="869" spans="2:123" ht="21" customHeight="1" x14ac:dyDescent="0.25">
      <c r="B869" s="21">
        <f t="shared" si="202"/>
        <v>37256</v>
      </c>
      <c r="C869" s="22">
        <f t="shared" si="203"/>
        <v>1.6920595088725578</v>
      </c>
      <c r="D869" s="23">
        <f t="shared" si="204"/>
        <v>472</v>
      </c>
      <c r="E869" s="23">
        <f t="shared" si="205"/>
        <v>278.95</v>
      </c>
      <c r="F869" s="127">
        <f t="shared" si="206"/>
        <v>23600</v>
      </c>
      <c r="G869" s="127">
        <f t="shared" si="207"/>
        <v>41842.5</v>
      </c>
      <c r="H869" s="6"/>
      <c r="I869" s="3"/>
      <c r="J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T869" s="89"/>
      <c r="AU869" s="89"/>
      <c r="AX869" s="125">
        <v>37256</v>
      </c>
      <c r="AY869" s="59">
        <f t="shared" si="212"/>
        <v>1.6920595088725578</v>
      </c>
      <c r="AZ869" s="59">
        <f>BI869*K36</f>
        <v>23600</v>
      </c>
      <c r="BA869" s="59"/>
      <c r="BB869" s="59"/>
      <c r="BC869" s="59">
        <f>K41*BJ869</f>
        <v>41842.5</v>
      </c>
      <c r="BD869" s="59"/>
      <c r="BE869" s="59"/>
      <c r="BF869" s="59">
        <f t="shared" si="208"/>
        <v>18242.5</v>
      </c>
      <c r="BG869" s="60">
        <f>(AY869=AY2099)*AX869</f>
        <v>0</v>
      </c>
      <c r="BH869" s="60">
        <f>(AY869=AY2101)*AX869</f>
        <v>0</v>
      </c>
      <c r="BI869" s="89">
        <v>472</v>
      </c>
      <c r="BJ869" s="89">
        <v>278.95</v>
      </c>
      <c r="BK869" s="59">
        <f t="shared" si="209"/>
        <v>356757.43796000001</v>
      </c>
      <c r="BL869" s="60">
        <f>(BK869=BK2101)*AX869</f>
        <v>0</v>
      </c>
      <c r="BM869" s="85">
        <f>(BK869=BK2101)*AY869</f>
        <v>0</v>
      </c>
      <c r="BN869" s="85">
        <f t="shared" si="210"/>
        <v>0</v>
      </c>
      <c r="BO869" s="85">
        <f t="shared" si="211"/>
        <v>0</v>
      </c>
      <c r="BP869" s="60">
        <f>(BK869=BK2099)*AX869</f>
        <v>0</v>
      </c>
      <c r="BQ869" s="64">
        <f>(BK869=BK2099)*AY869</f>
        <v>0</v>
      </c>
      <c r="BR869" s="85">
        <f t="shared" si="213"/>
        <v>0</v>
      </c>
      <c r="BS869" s="85">
        <f t="shared" si="214"/>
        <v>0</v>
      </c>
      <c r="BT869" s="59">
        <f>(J19-BI869)*J10</f>
        <v>-163900.00594</v>
      </c>
      <c r="BU869" s="59">
        <f>(J21-BJ869)*J12</f>
        <v>520657.44390000001</v>
      </c>
      <c r="BV869" s="66"/>
      <c r="BW869" s="66"/>
      <c r="BX869" s="67"/>
      <c r="BY869" s="67"/>
      <c r="BZ869" s="67"/>
      <c r="CE869" s="92"/>
      <c r="CF869" s="76"/>
      <c r="CH869" s="67"/>
      <c r="CI869" s="67"/>
      <c r="CJ869" s="67"/>
      <c r="CK869" s="67"/>
      <c r="CL869" s="1"/>
      <c r="CM869" s="1"/>
      <c r="CT869" s="3"/>
      <c r="CU869" s="3"/>
      <c r="CV869" s="3"/>
      <c r="CW869" s="3"/>
      <c r="CX869" s="3"/>
      <c r="CY869" s="3"/>
      <c r="CZ869" s="3"/>
      <c r="DA869" s="3"/>
      <c r="DB869" s="3"/>
      <c r="DC869" s="3"/>
      <c r="DD869" s="3"/>
      <c r="DE869" s="3"/>
      <c r="DF869" s="3"/>
      <c r="DG869" s="3"/>
      <c r="DH869" s="3"/>
      <c r="DI869" s="3"/>
      <c r="DJ869" s="3"/>
      <c r="DK869" s="3"/>
      <c r="DL869" s="3"/>
      <c r="DM869" s="3"/>
      <c r="DN869" s="3"/>
      <c r="DO869" s="3"/>
      <c r="DP869" s="3"/>
      <c r="DQ869" s="3"/>
      <c r="DR869" s="3"/>
      <c r="DS869" s="3"/>
    </row>
    <row r="870" spans="2:123" ht="21" customHeight="1" x14ac:dyDescent="0.25">
      <c r="B870" s="21">
        <f t="shared" si="202"/>
        <v>37263</v>
      </c>
      <c r="C870" s="22">
        <f t="shared" si="203"/>
        <v>1.6675360806816206</v>
      </c>
      <c r="D870" s="23">
        <f t="shared" si="204"/>
        <v>479.5</v>
      </c>
      <c r="E870" s="23">
        <f t="shared" si="205"/>
        <v>287.55</v>
      </c>
      <c r="F870" s="127">
        <f t="shared" si="206"/>
        <v>23975</v>
      </c>
      <c r="G870" s="127">
        <f t="shared" si="207"/>
        <v>43132.5</v>
      </c>
      <c r="H870" s="6"/>
      <c r="I870" s="3"/>
      <c r="J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T870" s="89"/>
      <c r="AU870" s="89"/>
      <c r="AX870" s="125">
        <v>37263</v>
      </c>
      <c r="AY870" s="59">
        <f t="shared" si="212"/>
        <v>1.6675360806816206</v>
      </c>
      <c r="AZ870" s="59">
        <f>BI870*K36</f>
        <v>23975</v>
      </c>
      <c r="BA870" s="59"/>
      <c r="BB870" s="59"/>
      <c r="BC870" s="59">
        <f>K41*BJ870</f>
        <v>43132.5</v>
      </c>
      <c r="BD870" s="59"/>
      <c r="BE870" s="59"/>
      <c r="BF870" s="59">
        <f t="shared" si="208"/>
        <v>19157.5</v>
      </c>
      <c r="BG870" s="60">
        <f>(AY870=AY2099)*AX870</f>
        <v>0</v>
      </c>
      <c r="BH870" s="60">
        <f>(AY870=AY2101)*AX870</f>
        <v>0</v>
      </c>
      <c r="BI870" s="89">
        <v>479.5</v>
      </c>
      <c r="BJ870" s="89">
        <v>287.55</v>
      </c>
      <c r="BK870" s="59">
        <f t="shared" si="209"/>
        <v>355842.43795999995</v>
      </c>
      <c r="BL870" s="60">
        <f>(BK870=BK2101)*AX870</f>
        <v>0</v>
      </c>
      <c r="BM870" s="85">
        <f>(BK870=BK2101)*AY870</f>
        <v>0</v>
      </c>
      <c r="BN870" s="85">
        <f t="shared" si="210"/>
        <v>0</v>
      </c>
      <c r="BO870" s="85">
        <f t="shared" si="211"/>
        <v>0</v>
      </c>
      <c r="BP870" s="60">
        <f>(BK870=BK2099)*AX870</f>
        <v>0</v>
      </c>
      <c r="BQ870" s="64">
        <f>(BK870=BK2099)*AY870</f>
        <v>0</v>
      </c>
      <c r="BR870" s="85">
        <f t="shared" si="213"/>
        <v>0</v>
      </c>
      <c r="BS870" s="85">
        <f t="shared" si="214"/>
        <v>0</v>
      </c>
      <c r="BT870" s="59">
        <f>(J19-BI870)*J10</f>
        <v>-163525.00594</v>
      </c>
      <c r="BU870" s="59">
        <f>(J21-BJ870)*J12</f>
        <v>519367.44389999995</v>
      </c>
      <c r="BV870" s="66"/>
      <c r="BW870" s="66"/>
      <c r="BX870" s="67"/>
      <c r="BY870" s="67"/>
      <c r="BZ870" s="67"/>
      <c r="CE870" s="92"/>
      <c r="CF870" s="76"/>
      <c r="CH870" s="67"/>
      <c r="CI870" s="67"/>
      <c r="CJ870" s="67"/>
      <c r="CK870" s="67"/>
      <c r="CL870" s="1"/>
      <c r="CM870" s="1"/>
      <c r="CT870" s="3"/>
      <c r="CU870" s="3"/>
      <c r="CV870" s="3"/>
      <c r="CW870" s="3"/>
      <c r="CX870" s="3"/>
      <c r="CY870" s="3"/>
      <c r="CZ870" s="3"/>
      <c r="DA870" s="3"/>
      <c r="DB870" s="3"/>
      <c r="DC870" s="3"/>
      <c r="DD870" s="3"/>
      <c r="DE870" s="3"/>
      <c r="DF870" s="3"/>
      <c r="DG870" s="3"/>
      <c r="DH870" s="3"/>
      <c r="DI870" s="3"/>
      <c r="DJ870" s="3"/>
      <c r="DK870" s="3"/>
      <c r="DL870" s="3"/>
      <c r="DM870" s="3"/>
      <c r="DN870" s="3"/>
      <c r="DO870" s="3"/>
      <c r="DP870" s="3"/>
      <c r="DQ870" s="3"/>
      <c r="DR870" s="3"/>
      <c r="DS870" s="3"/>
    </row>
    <row r="871" spans="2:123" ht="21" customHeight="1" x14ac:dyDescent="0.25">
      <c r="B871" s="21">
        <f t="shared" si="202"/>
        <v>37270</v>
      </c>
      <c r="C871" s="22">
        <f t="shared" si="203"/>
        <v>1.6928231352495151</v>
      </c>
      <c r="D871" s="23">
        <f t="shared" si="204"/>
        <v>480</v>
      </c>
      <c r="E871" s="23">
        <f t="shared" si="205"/>
        <v>283.55</v>
      </c>
      <c r="F871" s="127">
        <f t="shared" si="206"/>
        <v>24000</v>
      </c>
      <c r="G871" s="127">
        <f t="shared" si="207"/>
        <v>42532.5</v>
      </c>
      <c r="H871" s="6"/>
      <c r="I871" s="3"/>
      <c r="J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T871" s="89"/>
      <c r="AU871" s="89"/>
      <c r="AX871" s="125">
        <v>37270</v>
      </c>
      <c r="AY871" s="59">
        <f t="shared" si="212"/>
        <v>1.6928231352495151</v>
      </c>
      <c r="AZ871" s="59">
        <f>BI871*K36</f>
        <v>24000</v>
      </c>
      <c r="BA871" s="59"/>
      <c r="BB871" s="59"/>
      <c r="BC871" s="59">
        <f>K41*BJ871</f>
        <v>42532.5</v>
      </c>
      <c r="BD871" s="59"/>
      <c r="BE871" s="59"/>
      <c r="BF871" s="59">
        <f t="shared" si="208"/>
        <v>18532.5</v>
      </c>
      <c r="BG871" s="60">
        <f>(AY871=AY2099)*AX871</f>
        <v>0</v>
      </c>
      <c r="BH871" s="60">
        <f>(AY871=AY2101)*AX871</f>
        <v>0</v>
      </c>
      <c r="BI871" s="89">
        <v>480</v>
      </c>
      <c r="BJ871" s="89">
        <v>283.55</v>
      </c>
      <c r="BK871" s="59">
        <f t="shared" si="209"/>
        <v>356467.43795999995</v>
      </c>
      <c r="BL871" s="60">
        <f>(BK871=BK2101)*AX871</f>
        <v>0</v>
      </c>
      <c r="BM871" s="85">
        <f>(BK871=BK2101)*AY871</f>
        <v>0</v>
      </c>
      <c r="BN871" s="85">
        <f t="shared" si="210"/>
        <v>0</v>
      </c>
      <c r="BO871" s="85">
        <f t="shared" si="211"/>
        <v>0</v>
      </c>
      <c r="BP871" s="60">
        <f>(BK871=BK2099)*AX871</f>
        <v>0</v>
      </c>
      <c r="BQ871" s="64">
        <f>(BK871=BK2099)*AY871</f>
        <v>0</v>
      </c>
      <c r="BR871" s="85">
        <f t="shared" si="213"/>
        <v>0</v>
      </c>
      <c r="BS871" s="85">
        <f t="shared" si="214"/>
        <v>0</v>
      </c>
      <c r="BT871" s="59">
        <f>(J19-BI871)*J10</f>
        <v>-163500.00594</v>
      </c>
      <c r="BU871" s="59">
        <f>(J21-BJ871)*J12</f>
        <v>519967.44389999995</v>
      </c>
      <c r="BV871" s="66"/>
      <c r="BW871" s="66"/>
      <c r="BX871" s="67"/>
      <c r="BY871" s="67"/>
      <c r="BZ871" s="67"/>
      <c r="CE871" s="92"/>
      <c r="CF871" s="76"/>
      <c r="CH871" s="67"/>
      <c r="CI871" s="67"/>
      <c r="CJ871" s="67"/>
      <c r="CK871" s="67"/>
      <c r="CL871" s="1"/>
      <c r="CM871" s="1"/>
      <c r="CT871" s="3"/>
      <c r="CU871" s="3"/>
      <c r="CV871" s="3"/>
      <c r="CW871" s="3"/>
      <c r="CX871" s="3"/>
      <c r="CY871" s="3"/>
      <c r="CZ871" s="3"/>
      <c r="DA871" s="3"/>
      <c r="DB871" s="3"/>
      <c r="DC871" s="3"/>
      <c r="DD871" s="3"/>
      <c r="DE871" s="3"/>
      <c r="DF871" s="3"/>
      <c r="DG871" s="3"/>
      <c r="DH871" s="3"/>
      <c r="DI871" s="3"/>
      <c r="DJ871" s="3"/>
      <c r="DK871" s="3"/>
      <c r="DL871" s="3"/>
      <c r="DM871" s="3"/>
      <c r="DN871" s="3"/>
      <c r="DO871" s="3"/>
      <c r="DP871" s="3"/>
      <c r="DQ871" s="3"/>
      <c r="DR871" s="3"/>
      <c r="DS871" s="3"/>
    </row>
    <row r="872" spans="2:123" ht="21" customHeight="1" x14ac:dyDescent="0.25">
      <c r="B872" s="21">
        <f t="shared" si="202"/>
        <v>37277</v>
      </c>
      <c r="C872" s="22">
        <f t="shared" si="203"/>
        <v>1.6276158111250223</v>
      </c>
      <c r="D872" s="23">
        <f t="shared" si="204"/>
        <v>455</v>
      </c>
      <c r="E872" s="23">
        <f t="shared" si="205"/>
        <v>279.55</v>
      </c>
      <c r="F872" s="127">
        <f t="shared" si="206"/>
        <v>22750</v>
      </c>
      <c r="G872" s="127">
        <f t="shared" si="207"/>
        <v>41932.5</v>
      </c>
      <c r="H872" s="6"/>
      <c r="I872" s="3"/>
      <c r="J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T872" s="89"/>
      <c r="AU872" s="89"/>
      <c r="AX872" s="125">
        <v>37277</v>
      </c>
      <c r="AY872" s="59">
        <f t="shared" si="212"/>
        <v>1.6276158111250223</v>
      </c>
      <c r="AZ872" s="59">
        <f>BI872*K36</f>
        <v>22750</v>
      </c>
      <c r="BA872" s="59"/>
      <c r="BB872" s="59"/>
      <c r="BC872" s="59">
        <f>K41*BJ872</f>
        <v>41932.5</v>
      </c>
      <c r="BD872" s="59"/>
      <c r="BE872" s="59"/>
      <c r="BF872" s="59">
        <f t="shared" si="208"/>
        <v>19182.5</v>
      </c>
      <c r="BG872" s="60">
        <f>(AY872=AY2099)*AX872</f>
        <v>0</v>
      </c>
      <c r="BH872" s="60">
        <f>(AY872=AY2101)*AX872</f>
        <v>0</v>
      </c>
      <c r="BI872" s="89">
        <v>455</v>
      </c>
      <c r="BJ872" s="89">
        <v>279.55</v>
      </c>
      <c r="BK872" s="59">
        <f t="shared" si="209"/>
        <v>355817.43795999995</v>
      </c>
      <c r="BL872" s="60">
        <f>(BK872=BK2101)*AX872</f>
        <v>0</v>
      </c>
      <c r="BM872" s="85">
        <f>(BK872=BK2101)*AY872</f>
        <v>0</v>
      </c>
      <c r="BN872" s="85">
        <f t="shared" si="210"/>
        <v>0</v>
      </c>
      <c r="BO872" s="85">
        <f t="shared" si="211"/>
        <v>0</v>
      </c>
      <c r="BP872" s="60">
        <f>(BK872=BK2099)*AX872</f>
        <v>0</v>
      </c>
      <c r="BQ872" s="64">
        <f>(BK872=BK2099)*AY872</f>
        <v>0</v>
      </c>
      <c r="BR872" s="85">
        <f t="shared" si="213"/>
        <v>0</v>
      </c>
      <c r="BS872" s="85">
        <f t="shared" si="214"/>
        <v>0</v>
      </c>
      <c r="BT872" s="59">
        <f>(J19-BI872)*J10</f>
        <v>-164750.00594</v>
      </c>
      <c r="BU872" s="59">
        <f>(J21-BJ872)*J12</f>
        <v>520567.44389999995</v>
      </c>
      <c r="BV872" s="66"/>
      <c r="BW872" s="66"/>
      <c r="BX872" s="67"/>
      <c r="BY872" s="67"/>
      <c r="BZ872" s="67"/>
      <c r="CE872" s="92"/>
      <c r="CF872" s="76"/>
      <c r="CH872" s="67"/>
      <c r="CI872" s="67"/>
      <c r="CJ872" s="67"/>
      <c r="CK872" s="67"/>
      <c r="CL872" s="1"/>
      <c r="CM872" s="1"/>
      <c r="CT872" s="3"/>
      <c r="CU872" s="3"/>
      <c r="CV872" s="3"/>
      <c r="CW872" s="3"/>
      <c r="CX872" s="3"/>
      <c r="CY872" s="3"/>
      <c r="CZ872" s="3"/>
      <c r="DA872" s="3"/>
      <c r="DB872" s="3"/>
      <c r="DC872" s="3"/>
      <c r="DD872" s="3"/>
      <c r="DE872" s="3"/>
      <c r="DF872" s="3"/>
      <c r="DG872" s="3"/>
      <c r="DH872" s="3"/>
      <c r="DI872" s="3"/>
      <c r="DJ872" s="3"/>
      <c r="DK872" s="3"/>
      <c r="DL872" s="3"/>
      <c r="DM872" s="3"/>
      <c r="DN872" s="3"/>
      <c r="DO872" s="3"/>
      <c r="DP872" s="3"/>
      <c r="DQ872" s="3"/>
      <c r="DR872" s="3"/>
      <c r="DS872" s="3"/>
    </row>
    <row r="873" spans="2:123" ht="21" customHeight="1" x14ac:dyDescent="0.25">
      <c r="B873" s="21">
        <f t="shared" si="202"/>
        <v>37284</v>
      </c>
      <c r="C873" s="22">
        <f t="shared" si="203"/>
        <v>1.5825327510917031</v>
      </c>
      <c r="D873" s="23">
        <f t="shared" si="204"/>
        <v>453</v>
      </c>
      <c r="E873" s="23">
        <f t="shared" si="205"/>
        <v>286.25</v>
      </c>
      <c r="F873" s="127">
        <f t="shared" si="206"/>
        <v>22650</v>
      </c>
      <c r="G873" s="127">
        <f t="shared" si="207"/>
        <v>42937.5</v>
      </c>
      <c r="H873" s="6"/>
      <c r="I873" s="3"/>
      <c r="J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T873" s="89"/>
      <c r="AU873" s="89"/>
      <c r="AX873" s="125">
        <v>37284</v>
      </c>
      <c r="AY873" s="59">
        <f t="shared" si="212"/>
        <v>1.5825327510917031</v>
      </c>
      <c r="AZ873" s="59">
        <f>BI873*K36</f>
        <v>22650</v>
      </c>
      <c r="BA873" s="59"/>
      <c r="BB873" s="59"/>
      <c r="BC873" s="59">
        <f>K41*BJ873</f>
        <v>42937.5</v>
      </c>
      <c r="BD873" s="59"/>
      <c r="BE873" s="59"/>
      <c r="BF873" s="59">
        <f t="shared" si="208"/>
        <v>20287.5</v>
      </c>
      <c r="BG873" s="60">
        <f>(AY873=AY2099)*AX873</f>
        <v>0</v>
      </c>
      <c r="BH873" s="60">
        <f>(AY873=AY2101)*AX873</f>
        <v>0</v>
      </c>
      <c r="BI873" s="89">
        <v>453</v>
      </c>
      <c r="BJ873" s="89">
        <v>286.25</v>
      </c>
      <c r="BK873" s="59">
        <f t="shared" si="209"/>
        <v>354712.43795999995</v>
      </c>
      <c r="BL873" s="60">
        <f>(BK873=BK2101)*AX873</f>
        <v>0</v>
      </c>
      <c r="BM873" s="85">
        <f>(BK873=BK2101)*AY873</f>
        <v>0</v>
      </c>
      <c r="BN873" s="85">
        <f t="shared" si="210"/>
        <v>0</v>
      </c>
      <c r="BO873" s="85">
        <f t="shared" si="211"/>
        <v>0</v>
      </c>
      <c r="BP873" s="60">
        <f>(BK873=BK2099)*AX873</f>
        <v>0</v>
      </c>
      <c r="BQ873" s="64">
        <f>(BK873=BK2099)*AY873</f>
        <v>0</v>
      </c>
      <c r="BR873" s="85">
        <f t="shared" si="213"/>
        <v>0</v>
      </c>
      <c r="BS873" s="85">
        <f t="shared" si="214"/>
        <v>0</v>
      </c>
      <c r="BT873" s="59">
        <f>(J19-BI873)*J10</f>
        <v>-164850.00594</v>
      </c>
      <c r="BU873" s="59">
        <f>(J21-BJ873)*J12</f>
        <v>519562.44389999995</v>
      </c>
      <c r="BV873" s="66"/>
      <c r="BW873" s="66"/>
      <c r="BX873" s="67"/>
      <c r="BY873" s="67"/>
      <c r="BZ873" s="67"/>
      <c r="CE873" s="92"/>
      <c r="CF873" s="76"/>
      <c r="CH873" s="67"/>
      <c r="CI873" s="67"/>
      <c r="CJ873" s="67"/>
      <c r="CK873" s="67"/>
      <c r="CL873" s="1"/>
      <c r="CM873" s="1"/>
      <c r="CT873" s="3"/>
      <c r="CU873" s="3"/>
      <c r="CV873" s="3"/>
      <c r="CW873" s="3"/>
      <c r="CX873" s="3"/>
      <c r="CY873" s="3"/>
      <c r="CZ873" s="3"/>
      <c r="DA873" s="3"/>
      <c r="DB873" s="3"/>
      <c r="DC873" s="3"/>
      <c r="DD873" s="3"/>
      <c r="DE873" s="3"/>
      <c r="DF873" s="3"/>
      <c r="DG873" s="3"/>
      <c r="DH873" s="3"/>
      <c r="DI873" s="3"/>
      <c r="DJ873" s="3"/>
      <c r="DK873" s="3"/>
      <c r="DL873" s="3"/>
      <c r="DM873" s="3"/>
      <c r="DN873" s="3"/>
      <c r="DO873" s="3"/>
      <c r="DP873" s="3"/>
      <c r="DQ873" s="3"/>
      <c r="DR873" s="3"/>
      <c r="DS873" s="3"/>
    </row>
    <row r="874" spans="2:123" ht="21" customHeight="1" x14ac:dyDescent="0.25">
      <c r="B874" s="21">
        <f t="shared" si="202"/>
        <v>37291</v>
      </c>
      <c r="C874" s="22">
        <f t="shared" si="203"/>
        <v>1.5604938271604938</v>
      </c>
      <c r="D874" s="23">
        <f t="shared" si="204"/>
        <v>474</v>
      </c>
      <c r="E874" s="23">
        <f t="shared" si="205"/>
        <v>303.75</v>
      </c>
      <c r="F874" s="127">
        <f t="shared" si="206"/>
        <v>23700</v>
      </c>
      <c r="G874" s="127">
        <f t="shared" si="207"/>
        <v>45562.5</v>
      </c>
      <c r="H874" s="6"/>
      <c r="I874" s="3"/>
      <c r="J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T874" s="89"/>
      <c r="AU874" s="89"/>
      <c r="AX874" s="125">
        <v>37291</v>
      </c>
      <c r="AY874" s="59">
        <f t="shared" si="212"/>
        <v>1.5604938271604938</v>
      </c>
      <c r="AZ874" s="59">
        <f>BI874*K36</f>
        <v>23700</v>
      </c>
      <c r="BA874" s="59"/>
      <c r="BB874" s="59"/>
      <c r="BC874" s="59">
        <f>K41*BJ874</f>
        <v>45562.5</v>
      </c>
      <c r="BD874" s="59"/>
      <c r="BE874" s="59"/>
      <c r="BF874" s="59">
        <f t="shared" si="208"/>
        <v>21862.5</v>
      </c>
      <c r="BG874" s="60">
        <f>(AY874=AY2099)*AX874</f>
        <v>0</v>
      </c>
      <c r="BH874" s="60">
        <f>(AY874=AY2101)*AX874</f>
        <v>0</v>
      </c>
      <c r="BI874" s="89">
        <v>474</v>
      </c>
      <c r="BJ874" s="89">
        <v>303.75</v>
      </c>
      <c r="BK874" s="59">
        <f t="shared" si="209"/>
        <v>353137.43795999995</v>
      </c>
      <c r="BL874" s="60">
        <f>(BK874=BK2101)*AX874</f>
        <v>0</v>
      </c>
      <c r="BM874" s="85">
        <f>(BK874=BK2101)*AY874</f>
        <v>0</v>
      </c>
      <c r="BN874" s="85">
        <f t="shared" si="210"/>
        <v>0</v>
      </c>
      <c r="BO874" s="85">
        <f t="shared" si="211"/>
        <v>0</v>
      </c>
      <c r="BP874" s="60">
        <f>(BK874=BK2099)*AX874</f>
        <v>0</v>
      </c>
      <c r="BQ874" s="64">
        <f>(BK874=BK2099)*AY874</f>
        <v>0</v>
      </c>
      <c r="BR874" s="85">
        <f t="shared" si="213"/>
        <v>0</v>
      </c>
      <c r="BS874" s="85">
        <f t="shared" si="214"/>
        <v>0</v>
      </c>
      <c r="BT874" s="59">
        <f>(J19-BI874)*J10</f>
        <v>-163800.00594</v>
      </c>
      <c r="BU874" s="59">
        <f>(J21-BJ874)*J12</f>
        <v>516937.44389999995</v>
      </c>
      <c r="BV874" s="66"/>
      <c r="BW874" s="66"/>
      <c r="BX874" s="67"/>
      <c r="BY874" s="67"/>
      <c r="BZ874" s="67"/>
      <c r="CE874" s="92"/>
      <c r="CF874" s="76"/>
      <c r="CH874" s="67"/>
      <c r="CI874" s="67"/>
      <c r="CJ874" s="67"/>
      <c r="CK874" s="67"/>
      <c r="CL874" s="1"/>
      <c r="CM874" s="1"/>
      <c r="CT874" s="3"/>
      <c r="CU874" s="3"/>
      <c r="CV874" s="3"/>
      <c r="CW874" s="3"/>
      <c r="CX874" s="3"/>
      <c r="CY874" s="3"/>
      <c r="CZ874" s="3"/>
      <c r="DA874" s="3"/>
      <c r="DB874" s="3"/>
      <c r="DC874" s="3"/>
      <c r="DD874" s="3"/>
      <c r="DE874" s="3"/>
      <c r="DF874" s="3"/>
      <c r="DG874" s="3"/>
      <c r="DH874" s="3"/>
      <c r="DI874" s="3"/>
      <c r="DJ874" s="3"/>
      <c r="DK874" s="3"/>
      <c r="DL874" s="3"/>
      <c r="DM874" s="3"/>
      <c r="DN874" s="3"/>
      <c r="DO874" s="3"/>
      <c r="DP874" s="3"/>
      <c r="DQ874" s="3"/>
      <c r="DR874" s="3"/>
      <c r="DS874" s="3"/>
    </row>
    <row r="875" spans="2:123" ht="21" customHeight="1" x14ac:dyDescent="0.25">
      <c r="B875" s="21">
        <f t="shared" si="202"/>
        <v>37298</v>
      </c>
      <c r="C875" s="22">
        <f t="shared" si="203"/>
        <v>1.6014772536511666</v>
      </c>
      <c r="D875" s="23">
        <f t="shared" si="204"/>
        <v>477</v>
      </c>
      <c r="E875" s="23">
        <f t="shared" si="205"/>
        <v>297.85000000000002</v>
      </c>
      <c r="F875" s="127">
        <f t="shared" si="206"/>
        <v>23850</v>
      </c>
      <c r="G875" s="127">
        <f t="shared" si="207"/>
        <v>44677.5</v>
      </c>
      <c r="H875" s="6"/>
      <c r="I875" s="3"/>
      <c r="J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T875" s="89"/>
      <c r="AU875" s="89"/>
      <c r="AX875" s="125">
        <v>37298</v>
      </c>
      <c r="AY875" s="59">
        <f t="shared" si="212"/>
        <v>1.6014772536511666</v>
      </c>
      <c r="AZ875" s="59">
        <f>BI875*K36</f>
        <v>23850</v>
      </c>
      <c r="BA875" s="59"/>
      <c r="BB875" s="59"/>
      <c r="BC875" s="59">
        <f>K41*BJ875</f>
        <v>44677.5</v>
      </c>
      <c r="BD875" s="59"/>
      <c r="BE875" s="59"/>
      <c r="BF875" s="59">
        <f t="shared" si="208"/>
        <v>20827.5</v>
      </c>
      <c r="BG875" s="60">
        <f>(AY875=AY2099)*AX875</f>
        <v>0</v>
      </c>
      <c r="BH875" s="60">
        <f>(AY875=AY2101)*AX875</f>
        <v>0</v>
      </c>
      <c r="BI875" s="89">
        <v>477</v>
      </c>
      <c r="BJ875" s="89">
        <v>297.85000000000002</v>
      </c>
      <c r="BK875" s="59">
        <f t="shared" si="209"/>
        <v>354172.43796000001</v>
      </c>
      <c r="BL875" s="60">
        <f>(BK875=BK2101)*AX875</f>
        <v>0</v>
      </c>
      <c r="BM875" s="85">
        <f>(BK875=BK2101)*AY875</f>
        <v>0</v>
      </c>
      <c r="BN875" s="85">
        <f t="shared" si="210"/>
        <v>0</v>
      </c>
      <c r="BO875" s="85">
        <f t="shared" si="211"/>
        <v>0</v>
      </c>
      <c r="BP875" s="60">
        <f>(BK875=BK2099)*AX875</f>
        <v>0</v>
      </c>
      <c r="BQ875" s="64">
        <f>(BK875=BK2099)*AY875</f>
        <v>0</v>
      </c>
      <c r="BR875" s="85">
        <f t="shared" si="213"/>
        <v>0</v>
      </c>
      <c r="BS875" s="85">
        <f t="shared" si="214"/>
        <v>0</v>
      </c>
      <c r="BT875" s="59">
        <f>(J19-BI875)*J10</f>
        <v>-163650.00594</v>
      </c>
      <c r="BU875" s="59">
        <f>(J21-BJ875)*J12</f>
        <v>517822.44390000001</v>
      </c>
      <c r="BV875" s="66"/>
      <c r="BW875" s="66"/>
      <c r="BX875" s="67"/>
      <c r="BY875" s="67"/>
      <c r="BZ875" s="67"/>
      <c r="CE875" s="92"/>
      <c r="CF875" s="76"/>
      <c r="CH875" s="67"/>
      <c r="CI875" s="67"/>
      <c r="CJ875" s="67"/>
      <c r="CK875" s="67"/>
      <c r="CL875" s="1"/>
      <c r="CM875" s="1"/>
      <c r="CT875" s="3"/>
      <c r="CU875" s="3"/>
      <c r="CV875" s="3"/>
      <c r="CW875" s="3"/>
      <c r="CX875" s="3"/>
      <c r="CY875" s="3"/>
      <c r="CZ875" s="3"/>
      <c r="DA875" s="3"/>
      <c r="DB875" s="3"/>
      <c r="DC875" s="3"/>
      <c r="DD875" s="3"/>
      <c r="DE875" s="3"/>
      <c r="DF875" s="3"/>
      <c r="DG875" s="3"/>
      <c r="DH875" s="3"/>
      <c r="DI875" s="3"/>
      <c r="DJ875" s="3"/>
      <c r="DK875" s="3"/>
      <c r="DL875" s="3"/>
      <c r="DM875" s="3"/>
      <c r="DN875" s="3"/>
      <c r="DO875" s="3"/>
      <c r="DP875" s="3"/>
      <c r="DQ875" s="3"/>
      <c r="DR875" s="3"/>
      <c r="DS875" s="3"/>
    </row>
    <row r="876" spans="2:123" ht="21" customHeight="1" x14ac:dyDescent="0.25">
      <c r="B876" s="21">
        <f t="shared" si="202"/>
        <v>37305</v>
      </c>
      <c r="C876" s="22">
        <f t="shared" si="203"/>
        <v>1.6225448334756618</v>
      </c>
      <c r="D876" s="23">
        <f t="shared" si="204"/>
        <v>475</v>
      </c>
      <c r="E876" s="23">
        <f t="shared" si="205"/>
        <v>292.75</v>
      </c>
      <c r="F876" s="127">
        <f t="shared" si="206"/>
        <v>23750</v>
      </c>
      <c r="G876" s="127">
        <f t="shared" si="207"/>
        <v>43912.5</v>
      </c>
      <c r="H876" s="6"/>
      <c r="I876" s="3"/>
      <c r="J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T876" s="89"/>
      <c r="AU876" s="89"/>
      <c r="AX876" s="125">
        <v>37305</v>
      </c>
      <c r="AY876" s="59">
        <f t="shared" si="212"/>
        <v>1.6225448334756618</v>
      </c>
      <c r="AZ876" s="59">
        <f>BI876*K36</f>
        <v>23750</v>
      </c>
      <c r="BA876" s="59"/>
      <c r="BB876" s="59"/>
      <c r="BC876" s="59">
        <f>K41*BJ876</f>
        <v>43912.5</v>
      </c>
      <c r="BD876" s="59"/>
      <c r="BE876" s="59"/>
      <c r="BF876" s="59">
        <f t="shared" si="208"/>
        <v>20162.5</v>
      </c>
      <c r="BG876" s="60">
        <f>(AY876=AY2099)*AX876</f>
        <v>0</v>
      </c>
      <c r="BH876" s="60">
        <f>(AY876=AY2101)*AX876</f>
        <v>0</v>
      </c>
      <c r="BI876" s="89">
        <v>475</v>
      </c>
      <c r="BJ876" s="89">
        <v>292.75</v>
      </c>
      <c r="BK876" s="59">
        <f t="shared" si="209"/>
        <v>354837.43795999995</v>
      </c>
      <c r="BL876" s="60">
        <f>(BK876=BK2101)*AX876</f>
        <v>0</v>
      </c>
      <c r="BM876" s="85">
        <f>(BK876=BK2101)*AY876</f>
        <v>0</v>
      </c>
      <c r="BN876" s="85">
        <f t="shared" si="210"/>
        <v>0</v>
      </c>
      <c r="BO876" s="85">
        <f t="shared" si="211"/>
        <v>0</v>
      </c>
      <c r="BP876" s="60">
        <f>(BK876=BK2099)*AX876</f>
        <v>0</v>
      </c>
      <c r="BQ876" s="64">
        <f>(BK876=BK2099)*AY876</f>
        <v>0</v>
      </c>
      <c r="BR876" s="85">
        <f t="shared" si="213"/>
        <v>0</v>
      </c>
      <c r="BS876" s="85">
        <f t="shared" si="214"/>
        <v>0</v>
      </c>
      <c r="BT876" s="59">
        <f>(J19-BI876)*J10</f>
        <v>-163750.00594</v>
      </c>
      <c r="BU876" s="59">
        <f>(J21-BJ876)*J12</f>
        <v>518587.44389999995</v>
      </c>
      <c r="BV876" s="66"/>
      <c r="BW876" s="66"/>
      <c r="BX876" s="67"/>
      <c r="BY876" s="67"/>
      <c r="BZ876" s="67"/>
      <c r="CE876" s="92"/>
      <c r="CF876" s="76"/>
      <c r="CH876" s="67"/>
      <c r="CI876" s="67"/>
      <c r="CJ876" s="67"/>
      <c r="CK876" s="67"/>
      <c r="CL876" s="1"/>
      <c r="CM876" s="1"/>
      <c r="CT876" s="3"/>
      <c r="CU876" s="3"/>
      <c r="CV876" s="3"/>
      <c r="CW876" s="3"/>
      <c r="CX876" s="3"/>
      <c r="CY876" s="3"/>
      <c r="CZ876" s="3"/>
      <c r="DA876" s="3"/>
      <c r="DB876" s="3"/>
      <c r="DC876" s="3"/>
      <c r="DD876" s="3"/>
      <c r="DE876" s="3"/>
      <c r="DF876" s="3"/>
      <c r="DG876" s="3"/>
      <c r="DH876" s="3"/>
      <c r="DI876" s="3"/>
      <c r="DJ876" s="3"/>
      <c r="DK876" s="3"/>
      <c r="DL876" s="3"/>
      <c r="DM876" s="3"/>
      <c r="DN876" s="3"/>
      <c r="DO876" s="3"/>
      <c r="DP876" s="3"/>
      <c r="DQ876" s="3"/>
      <c r="DR876" s="3"/>
      <c r="DS876" s="3"/>
    </row>
    <row r="877" spans="2:123" ht="21" customHeight="1" x14ac:dyDescent="0.25">
      <c r="B877" s="21">
        <f t="shared" si="202"/>
        <v>37312</v>
      </c>
      <c r="C877" s="22">
        <f t="shared" si="203"/>
        <v>1.6367600201240988</v>
      </c>
      <c r="D877" s="23">
        <f t="shared" si="204"/>
        <v>488</v>
      </c>
      <c r="E877" s="23">
        <f t="shared" si="205"/>
        <v>298.14999999999998</v>
      </c>
      <c r="F877" s="127">
        <f t="shared" si="206"/>
        <v>24400</v>
      </c>
      <c r="G877" s="127">
        <f t="shared" si="207"/>
        <v>44722.5</v>
      </c>
      <c r="H877" s="6"/>
      <c r="I877" s="3"/>
      <c r="J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T877" s="89"/>
      <c r="AU877" s="89"/>
      <c r="AX877" s="125">
        <v>37312</v>
      </c>
      <c r="AY877" s="59">
        <f t="shared" si="212"/>
        <v>1.6367600201240988</v>
      </c>
      <c r="AZ877" s="59">
        <f>BI877*K36</f>
        <v>24400</v>
      </c>
      <c r="BA877" s="59"/>
      <c r="BB877" s="59"/>
      <c r="BC877" s="59">
        <f>K41*BJ877</f>
        <v>44722.5</v>
      </c>
      <c r="BD877" s="59"/>
      <c r="BE877" s="59"/>
      <c r="BF877" s="59">
        <f t="shared" si="208"/>
        <v>20322.5</v>
      </c>
      <c r="BG877" s="60">
        <f>(AY877=AY2099)*AX877</f>
        <v>0</v>
      </c>
      <c r="BH877" s="60">
        <f>(AY877=AY2101)*AX877</f>
        <v>0</v>
      </c>
      <c r="BI877" s="89">
        <v>488</v>
      </c>
      <c r="BJ877" s="89">
        <v>298.14999999999998</v>
      </c>
      <c r="BK877" s="59">
        <f t="shared" si="209"/>
        <v>354677.43795999995</v>
      </c>
      <c r="BL877" s="60">
        <f>(BK877=BK2101)*AX877</f>
        <v>0</v>
      </c>
      <c r="BM877" s="85">
        <f>(BK877=BK2101)*AY877</f>
        <v>0</v>
      </c>
      <c r="BN877" s="85">
        <f t="shared" si="210"/>
        <v>0</v>
      </c>
      <c r="BO877" s="85">
        <f t="shared" si="211"/>
        <v>0</v>
      </c>
      <c r="BP877" s="60">
        <f>(BK877=BK2099)*AX877</f>
        <v>0</v>
      </c>
      <c r="BQ877" s="64">
        <f>(BK877=BK2099)*AY877</f>
        <v>0</v>
      </c>
      <c r="BR877" s="85">
        <f t="shared" si="213"/>
        <v>0</v>
      </c>
      <c r="BS877" s="85">
        <f t="shared" si="214"/>
        <v>0</v>
      </c>
      <c r="BT877" s="59">
        <f>(J19-BI877)*J10</f>
        <v>-163100.00594</v>
      </c>
      <c r="BU877" s="59">
        <f>(J21-BJ877)*J12</f>
        <v>517777.44389999995</v>
      </c>
      <c r="BV877" s="66"/>
      <c r="BW877" s="66"/>
      <c r="BX877" s="67"/>
      <c r="BY877" s="67"/>
      <c r="BZ877" s="67"/>
      <c r="CE877" s="92"/>
      <c r="CF877" s="76"/>
      <c r="CH877" s="67"/>
      <c r="CI877" s="67"/>
      <c r="CJ877" s="67"/>
      <c r="CK877" s="67"/>
      <c r="CL877" s="1"/>
      <c r="CM877" s="1"/>
      <c r="CT877" s="3"/>
      <c r="CU877" s="3"/>
      <c r="CV877" s="3"/>
      <c r="CW877" s="3"/>
      <c r="CX877" s="3"/>
      <c r="CY877" s="3"/>
      <c r="CZ877" s="3"/>
      <c r="DA877" s="3"/>
      <c r="DB877" s="3"/>
      <c r="DC877" s="3"/>
      <c r="DD877" s="3"/>
      <c r="DE877" s="3"/>
      <c r="DF877" s="3"/>
      <c r="DG877" s="3"/>
      <c r="DH877" s="3"/>
      <c r="DI877" s="3"/>
      <c r="DJ877" s="3"/>
      <c r="DK877" s="3"/>
      <c r="DL877" s="3"/>
      <c r="DM877" s="3"/>
      <c r="DN877" s="3"/>
      <c r="DO877" s="3"/>
      <c r="DP877" s="3"/>
      <c r="DQ877" s="3"/>
      <c r="DR877" s="3"/>
      <c r="DS877" s="3"/>
    </row>
    <row r="878" spans="2:123" ht="21" customHeight="1" x14ac:dyDescent="0.25">
      <c r="B878" s="21">
        <f t="shared" si="202"/>
        <v>37319</v>
      </c>
      <c r="C878" s="22">
        <f t="shared" si="203"/>
        <v>1.8015530629853322</v>
      </c>
      <c r="D878" s="23">
        <f t="shared" si="204"/>
        <v>522</v>
      </c>
      <c r="E878" s="23">
        <f t="shared" si="205"/>
        <v>289.75</v>
      </c>
      <c r="F878" s="127">
        <f t="shared" si="206"/>
        <v>26100</v>
      </c>
      <c r="G878" s="127">
        <f t="shared" si="207"/>
        <v>43462.5</v>
      </c>
      <c r="H878" s="6"/>
      <c r="I878" s="3"/>
      <c r="J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T878" s="89"/>
      <c r="AU878" s="89"/>
      <c r="AX878" s="125">
        <v>37319</v>
      </c>
      <c r="AY878" s="59">
        <f t="shared" si="212"/>
        <v>1.8015530629853322</v>
      </c>
      <c r="AZ878" s="59">
        <f>BI878*K36</f>
        <v>26100</v>
      </c>
      <c r="BA878" s="59"/>
      <c r="BB878" s="59"/>
      <c r="BC878" s="59">
        <f>K41*BJ878</f>
        <v>43462.5</v>
      </c>
      <c r="BD878" s="59"/>
      <c r="BE878" s="59"/>
      <c r="BF878" s="59">
        <f t="shared" si="208"/>
        <v>17362.5</v>
      </c>
      <c r="BG878" s="60">
        <f>(AY878=AY2099)*AX878</f>
        <v>0</v>
      </c>
      <c r="BH878" s="60">
        <f>(AY878=AY2101)*AX878</f>
        <v>0</v>
      </c>
      <c r="BI878" s="89">
        <v>522</v>
      </c>
      <c r="BJ878" s="89">
        <v>289.75</v>
      </c>
      <c r="BK878" s="59">
        <f t="shared" si="209"/>
        <v>357637.43795999995</v>
      </c>
      <c r="BL878" s="60">
        <f>(BK878=BK2101)*AX878</f>
        <v>0</v>
      </c>
      <c r="BM878" s="85">
        <f>(BK878=BK2101)*AY878</f>
        <v>0</v>
      </c>
      <c r="BN878" s="85">
        <f t="shared" si="210"/>
        <v>0</v>
      </c>
      <c r="BO878" s="85">
        <f t="shared" si="211"/>
        <v>0</v>
      </c>
      <c r="BP878" s="60">
        <f>(BK878=BK2099)*AX878</f>
        <v>0</v>
      </c>
      <c r="BQ878" s="64">
        <f>(BK878=BK2099)*AY878</f>
        <v>0</v>
      </c>
      <c r="BR878" s="85">
        <f t="shared" si="213"/>
        <v>0</v>
      </c>
      <c r="BS878" s="85">
        <f t="shared" si="214"/>
        <v>0</v>
      </c>
      <c r="BT878" s="59">
        <f>(J19-BI878)*J10</f>
        <v>-161400.00594</v>
      </c>
      <c r="BU878" s="59">
        <f>(J21-BJ878)*J12</f>
        <v>519037.44389999995</v>
      </c>
      <c r="BV878" s="66"/>
      <c r="BW878" s="66"/>
      <c r="BX878" s="67"/>
      <c r="BY878" s="67"/>
      <c r="BZ878" s="67"/>
      <c r="CE878" s="92"/>
      <c r="CF878" s="76"/>
      <c r="CH878" s="67"/>
      <c r="CI878" s="67"/>
      <c r="CJ878" s="67"/>
      <c r="CK878" s="67"/>
      <c r="CL878" s="1"/>
      <c r="CM878" s="1"/>
      <c r="CT878" s="3"/>
      <c r="CU878" s="3"/>
      <c r="CV878" s="3"/>
      <c r="CW878" s="3"/>
      <c r="CX878" s="3"/>
      <c r="CY878" s="3"/>
      <c r="CZ878" s="3"/>
      <c r="DA878" s="3"/>
      <c r="DB878" s="3"/>
      <c r="DC878" s="3"/>
      <c r="DD878" s="3"/>
      <c r="DE878" s="3"/>
      <c r="DF878" s="3"/>
      <c r="DG878" s="3"/>
      <c r="DH878" s="3"/>
      <c r="DI878" s="3"/>
      <c r="DJ878" s="3"/>
      <c r="DK878" s="3"/>
      <c r="DL878" s="3"/>
      <c r="DM878" s="3"/>
      <c r="DN878" s="3"/>
      <c r="DO878" s="3"/>
      <c r="DP878" s="3"/>
      <c r="DQ878" s="3"/>
      <c r="DR878" s="3"/>
      <c r="DS878" s="3"/>
    </row>
    <row r="879" spans="2:123" ht="21" customHeight="1" x14ac:dyDescent="0.25">
      <c r="B879" s="21">
        <f t="shared" si="202"/>
        <v>37326</v>
      </c>
      <c r="C879" s="22">
        <f t="shared" si="203"/>
        <v>1.7617652128943284</v>
      </c>
      <c r="D879" s="23">
        <f t="shared" si="204"/>
        <v>511</v>
      </c>
      <c r="E879" s="23">
        <f t="shared" si="205"/>
        <v>290.05</v>
      </c>
      <c r="F879" s="127">
        <f t="shared" si="206"/>
        <v>25550</v>
      </c>
      <c r="G879" s="127">
        <f t="shared" si="207"/>
        <v>43507.5</v>
      </c>
      <c r="H879" s="6"/>
      <c r="I879" s="3"/>
      <c r="J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T879" s="89"/>
      <c r="AU879" s="89"/>
      <c r="AX879" s="125">
        <v>37326</v>
      </c>
      <c r="AY879" s="59">
        <f t="shared" si="212"/>
        <v>1.7617652128943284</v>
      </c>
      <c r="AZ879" s="59">
        <f>BI879*K36</f>
        <v>25550</v>
      </c>
      <c r="BA879" s="59"/>
      <c r="BB879" s="59"/>
      <c r="BC879" s="59">
        <f>K41*BJ879</f>
        <v>43507.5</v>
      </c>
      <c r="BD879" s="59"/>
      <c r="BE879" s="59"/>
      <c r="BF879" s="59">
        <f t="shared" si="208"/>
        <v>17957.5</v>
      </c>
      <c r="BG879" s="60"/>
      <c r="BH879" s="60"/>
      <c r="BI879" s="89">
        <v>511</v>
      </c>
      <c r="BJ879" s="89">
        <v>290.05</v>
      </c>
      <c r="BK879" s="59">
        <f t="shared" si="209"/>
        <v>357042.43795999995</v>
      </c>
      <c r="BL879" s="60">
        <f>(BK879=BK2101)*AX879</f>
        <v>0</v>
      </c>
      <c r="BM879" s="85">
        <f>(BK879=BK2101)*AY879</f>
        <v>0</v>
      </c>
      <c r="BN879" s="85">
        <f t="shared" si="210"/>
        <v>0</v>
      </c>
      <c r="BO879" s="85">
        <f t="shared" si="211"/>
        <v>0</v>
      </c>
      <c r="BP879" s="60">
        <f>(BK879=BK2099)*AX879</f>
        <v>0</v>
      </c>
      <c r="BQ879" s="64">
        <f>(BK879=BK2099)*AY879</f>
        <v>0</v>
      </c>
      <c r="BR879" s="85">
        <f t="shared" ref="BR879:BR904" si="215">(BQ879&gt;0)*BI879</f>
        <v>0</v>
      </c>
      <c r="BS879" s="85">
        <f t="shared" ref="BS879:BS904" si="216">(BQ879&gt;0)*BJ879</f>
        <v>0</v>
      </c>
      <c r="BT879" s="59">
        <f>(J19-BI879)*J10</f>
        <v>-161950.00594</v>
      </c>
      <c r="BU879" s="59">
        <f>(J21-BJ879)*J12</f>
        <v>518992.44389999995</v>
      </c>
      <c r="BV879" s="66"/>
      <c r="BW879" s="66"/>
      <c r="BX879" s="67"/>
      <c r="BY879" s="67"/>
      <c r="BZ879" s="67"/>
      <c r="CE879" s="92"/>
      <c r="CF879" s="76"/>
      <c r="CH879" s="67"/>
      <c r="CI879" s="67"/>
      <c r="CJ879" s="67"/>
      <c r="CK879" s="67"/>
      <c r="CL879" s="1"/>
      <c r="CM879" s="1"/>
      <c r="CT879" s="3"/>
      <c r="CU879" s="3"/>
      <c r="CV879" s="3"/>
      <c r="CW879" s="3"/>
      <c r="CX879" s="3"/>
      <c r="CY879" s="3"/>
      <c r="CZ879" s="3"/>
      <c r="DA879" s="3"/>
      <c r="DB879" s="3"/>
      <c r="DC879" s="3"/>
      <c r="DD879" s="3"/>
      <c r="DE879" s="3"/>
      <c r="DF879" s="3"/>
      <c r="DG879" s="3"/>
      <c r="DH879" s="3"/>
      <c r="DI879" s="3"/>
      <c r="DJ879" s="3"/>
      <c r="DK879" s="3"/>
      <c r="DL879" s="3"/>
      <c r="DM879" s="3"/>
      <c r="DN879" s="3"/>
      <c r="DO879" s="3"/>
      <c r="DP879" s="3"/>
      <c r="DQ879" s="3"/>
      <c r="DR879" s="3"/>
      <c r="DS879" s="3"/>
    </row>
    <row r="880" spans="2:123" ht="21" customHeight="1" x14ac:dyDescent="0.25">
      <c r="B880" s="21">
        <f t="shared" si="202"/>
        <v>37333</v>
      </c>
      <c r="C880" s="22">
        <f t="shared" si="203"/>
        <v>1.7128463476070528</v>
      </c>
      <c r="D880" s="23">
        <f t="shared" si="204"/>
        <v>510</v>
      </c>
      <c r="E880" s="23">
        <f t="shared" si="205"/>
        <v>297.75</v>
      </c>
      <c r="F880" s="127">
        <f t="shared" si="206"/>
        <v>25500</v>
      </c>
      <c r="G880" s="127">
        <f t="shared" si="207"/>
        <v>44662.5</v>
      </c>
      <c r="H880" s="6"/>
      <c r="I880" s="3"/>
      <c r="J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T880" s="89"/>
      <c r="AU880" s="89"/>
      <c r="AX880" s="125">
        <v>37333</v>
      </c>
      <c r="AY880" s="59">
        <f t="shared" si="212"/>
        <v>1.7128463476070528</v>
      </c>
      <c r="AZ880" s="59">
        <f>BI880*K36</f>
        <v>25500</v>
      </c>
      <c r="BA880" s="59"/>
      <c r="BB880" s="59"/>
      <c r="BC880" s="59">
        <f>K41*BJ880</f>
        <v>44662.5</v>
      </c>
      <c r="BD880" s="59"/>
      <c r="BE880" s="59"/>
      <c r="BF880" s="59">
        <f t="shared" si="208"/>
        <v>19162.5</v>
      </c>
      <c r="BG880" s="60">
        <f>(AY880=AY2099)*AX880</f>
        <v>0</v>
      </c>
      <c r="BH880" s="60">
        <f>(AY880=AY2101)*AX880</f>
        <v>0</v>
      </c>
      <c r="BI880" s="89">
        <v>510</v>
      </c>
      <c r="BJ880" s="89">
        <v>297.75</v>
      </c>
      <c r="BK880" s="59">
        <f t="shared" si="209"/>
        <v>355837.43795999995</v>
      </c>
      <c r="BL880" s="60">
        <f>(BK880=BK2101)*AX880</f>
        <v>0</v>
      </c>
      <c r="BM880" s="85">
        <f>(BK880=BK2101)*AY880</f>
        <v>0</v>
      </c>
      <c r="BN880" s="85">
        <f t="shared" si="210"/>
        <v>0</v>
      </c>
      <c r="BO880" s="85">
        <f t="shared" si="211"/>
        <v>0</v>
      </c>
      <c r="BP880" s="60">
        <f>(BK880=BK2099)*AX880</f>
        <v>0</v>
      </c>
      <c r="BQ880" s="64">
        <f>(BK880=BK2099)*AY880</f>
        <v>0</v>
      </c>
      <c r="BR880" s="85">
        <f t="shared" si="215"/>
        <v>0</v>
      </c>
      <c r="BS880" s="85">
        <f t="shared" si="216"/>
        <v>0</v>
      </c>
      <c r="BT880" s="59">
        <f>(J19-BI880)*J10</f>
        <v>-162000.00594</v>
      </c>
      <c r="BU880" s="59">
        <f>(J21-BJ880)*J12</f>
        <v>517837.44389999995</v>
      </c>
      <c r="BV880" s="66"/>
      <c r="BW880" s="66"/>
      <c r="BX880" s="67"/>
      <c r="BY880" s="67"/>
      <c r="BZ880" s="67"/>
      <c r="CE880" s="92"/>
      <c r="CF880" s="76"/>
      <c r="CH880" s="67"/>
      <c r="CI880" s="67"/>
      <c r="CJ880" s="67"/>
      <c r="CK880" s="67"/>
      <c r="CL880" s="1"/>
      <c r="CM880" s="1"/>
      <c r="CT880" s="3"/>
      <c r="CU880" s="3"/>
      <c r="CV880" s="3"/>
      <c r="CW880" s="3"/>
      <c r="CX880" s="3"/>
      <c r="CY880" s="3"/>
      <c r="CZ880" s="3"/>
      <c r="DA880" s="3"/>
      <c r="DB880" s="3"/>
      <c r="DC880" s="3"/>
      <c r="DD880" s="3"/>
      <c r="DE880" s="3"/>
      <c r="DF880" s="3"/>
      <c r="DG880" s="3"/>
      <c r="DH880" s="3"/>
      <c r="DI880" s="3"/>
      <c r="DJ880" s="3"/>
      <c r="DK880" s="3"/>
      <c r="DL880" s="3"/>
      <c r="DM880" s="3"/>
      <c r="DN880" s="3"/>
      <c r="DO880" s="3"/>
      <c r="DP880" s="3"/>
      <c r="DQ880" s="3"/>
      <c r="DR880" s="3"/>
      <c r="DS880" s="3"/>
    </row>
    <row r="881" spans="2:123" ht="21" customHeight="1" x14ac:dyDescent="0.25">
      <c r="B881" s="21">
        <f t="shared" si="202"/>
        <v>37340</v>
      </c>
      <c r="C881" s="22">
        <f t="shared" si="203"/>
        <v>1.70493969932265</v>
      </c>
      <c r="D881" s="23">
        <f t="shared" si="204"/>
        <v>516</v>
      </c>
      <c r="E881" s="23">
        <f t="shared" si="205"/>
        <v>302.64999999999998</v>
      </c>
      <c r="F881" s="127">
        <f t="shared" si="206"/>
        <v>25800</v>
      </c>
      <c r="G881" s="127">
        <f t="shared" si="207"/>
        <v>45397.5</v>
      </c>
      <c r="H881" s="6"/>
      <c r="I881" s="3"/>
      <c r="J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T881" s="89"/>
      <c r="AU881" s="89"/>
      <c r="AX881" s="125">
        <v>37340</v>
      </c>
      <c r="AY881" s="59">
        <f t="shared" si="212"/>
        <v>1.70493969932265</v>
      </c>
      <c r="AZ881" s="59">
        <f>BI881*K36</f>
        <v>25800</v>
      </c>
      <c r="BA881" s="59"/>
      <c r="BB881" s="59"/>
      <c r="BC881" s="59">
        <f>K41*BJ881</f>
        <v>45397.5</v>
      </c>
      <c r="BD881" s="59"/>
      <c r="BE881" s="59"/>
      <c r="BF881" s="59">
        <f t="shared" si="208"/>
        <v>19597.5</v>
      </c>
      <c r="BG881" s="60">
        <f>(AY881=AY2099)*AX881</f>
        <v>0</v>
      </c>
      <c r="BH881" s="60">
        <f>(AY881=AY2101)*AX881</f>
        <v>0</v>
      </c>
      <c r="BI881" s="89">
        <v>516</v>
      </c>
      <c r="BJ881" s="89">
        <v>302.64999999999998</v>
      </c>
      <c r="BK881" s="59">
        <f t="shared" si="209"/>
        <v>355402.43795999995</v>
      </c>
      <c r="BL881" s="60">
        <f>(BK881=BK2101)*AX881</f>
        <v>0</v>
      </c>
      <c r="BM881" s="85">
        <f>(BK881=BK2101)*AY881</f>
        <v>0</v>
      </c>
      <c r="BN881" s="85">
        <f t="shared" si="210"/>
        <v>0</v>
      </c>
      <c r="BO881" s="85">
        <f t="shared" si="211"/>
        <v>0</v>
      </c>
      <c r="BP881" s="60">
        <f>(BK881=BK2099)*AX881</f>
        <v>0</v>
      </c>
      <c r="BQ881" s="64">
        <f>(BK881=BK2099)*AY881</f>
        <v>0</v>
      </c>
      <c r="BR881" s="85">
        <f t="shared" si="215"/>
        <v>0</v>
      </c>
      <c r="BS881" s="85">
        <f t="shared" si="216"/>
        <v>0</v>
      </c>
      <c r="BT881" s="59">
        <f>(J19-BI881)*J10</f>
        <v>-161700.00594</v>
      </c>
      <c r="BU881" s="59">
        <f>(J21-BJ881)*J12</f>
        <v>517102.44389999995</v>
      </c>
      <c r="BV881" s="66"/>
      <c r="BW881" s="66"/>
      <c r="BX881" s="67"/>
      <c r="BY881" s="67"/>
      <c r="BZ881" s="67"/>
      <c r="CE881" s="92"/>
      <c r="CF881" s="76"/>
      <c r="CH881" s="67"/>
      <c r="CI881" s="67"/>
      <c r="CJ881" s="67"/>
      <c r="CK881" s="67"/>
      <c r="CL881" s="1"/>
      <c r="CM881" s="1"/>
      <c r="CT881" s="3"/>
      <c r="CU881" s="3"/>
      <c r="CV881" s="3"/>
      <c r="CW881" s="3"/>
      <c r="CX881" s="3"/>
      <c r="CY881" s="3"/>
      <c r="CZ881" s="3"/>
      <c r="DA881" s="3"/>
      <c r="DB881" s="3"/>
      <c r="DC881" s="3"/>
      <c r="DD881" s="3"/>
      <c r="DE881" s="3"/>
      <c r="DF881" s="3"/>
      <c r="DG881" s="3"/>
      <c r="DH881" s="3"/>
      <c r="DI881" s="3"/>
      <c r="DJ881" s="3"/>
      <c r="DK881" s="3"/>
      <c r="DL881" s="3"/>
      <c r="DM881" s="3"/>
      <c r="DN881" s="3"/>
      <c r="DO881" s="3"/>
      <c r="DP881" s="3"/>
      <c r="DQ881" s="3"/>
      <c r="DR881" s="3"/>
      <c r="DS881" s="3"/>
    </row>
    <row r="882" spans="2:123" ht="21" customHeight="1" x14ac:dyDescent="0.25">
      <c r="B882" s="21">
        <f t="shared" si="202"/>
        <v>37347</v>
      </c>
      <c r="C882" s="22">
        <f t="shared" si="203"/>
        <v>1.7730378270288285</v>
      </c>
      <c r="D882" s="23">
        <f t="shared" si="204"/>
        <v>532</v>
      </c>
      <c r="E882" s="23">
        <f t="shared" si="205"/>
        <v>300.05</v>
      </c>
      <c r="F882" s="127">
        <f t="shared" si="206"/>
        <v>26600</v>
      </c>
      <c r="G882" s="127">
        <f t="shared" si="207"/>
        <v>45007.5</v>
      </c>
      <c r="H882" s="6"/>
      <c r="I882" s="3"/>
      <c r="J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T882" s="89"/>
      <c r="AU882" s="89"/>
      <c r="AX882" s="125">
        <v>37347</v>
      </c>
      <c r="AY882" s="59">
        <f t="shared" si="212"/>
        <v>1.7730378270288285</v>
      </c>
      <c r="AZ882" s="59">
        <f>BI882*K36</f>
        <v>26600</v>
      </c>
      <c r="BA882" s="59"/>
      <c r="BB882" s="59"/>
      <c r="BC882" s="59">
        <f>K41*BJ882</f>
        <v>45007.5</v>
      </c>
      <c r="BD882" s="59"/>
      <c r="BE882" s="59"/>
      <c r="BF882" s="59">
        <f t="shared" si="208"/>
        <v>18407.5</v>
      </c>
      <c r="BG882" s="60">
        <f>(AY882=AY2099)*AX882</f>
        <v>0</v>
      </c>
      <c r="BH882" s="60">
        <f>(AY882=AY2101)*AX882</f>
        <v>0</v>
      </c>
      <c r="BI882" s="89">
        <v>532</v>
      </c>
      <c r="BJ882" s="89">
        <v>300.05</v>
      </c>
      <c r="BK882" s="59">
        <f t="shared" si="209"/>
        <v>356592.43795999995</v>
      </c>
      <c r="BL882" s="60">
        <f>(BK882=BK2101)*AX882</f>
        <v>0</v>
      </c>
      <c r="BM882" s="85">
        <f>(BK882=BK2101)*AY882</f>
        <v>0</v>
      </c>
      <c r="BN882" s="85">
        <f t="shared" si="210"/>
        <v>0</v>
      </c>
      <c r="BO882" s="85">
        <f t="shared" si="211"/>
        <v>0</v>
      </c>
      <c r="BP882" s="60">
        <f>(BK882=BK2099)*AX882</f>
        <v>0</v>
      </c>
      <c r="BQ882" s="64">
        <f>(BK882=BK2099)*AY882</f>
        <v>0</v>
      </c>
      <c r="BR882" s="85">
        <f t="shared" si="215"/>
        <v>0</v>
      </c>
      <c r="BS882" s="85">
        <f t="shared" si="216"/>
        <v>0</v>
      </c>
      <c r="BT882" s="59">
        <f>(J19-BI882)*J10</f>
        <v>-160900.00594</v>
      </c>
      <c r="BU882" s="59">
        <f>(J21-BJ882)*J12</f>
        <v>517492.44389999995</v>
      </c>
      <c r="BV882" s="66"/>
      <c r="BW882" s="66"/>
      <c r="BX882" s="67"/>
      <c r="BY882" s="67"/>
      <c r="BZ882" s="67"/>
      <c r="CE882" s="92"/>
      <c r="CF882" s="76"/>
      <c r="CH882" s="67"/>
      <c r="CI882" s="67"/>
      <c r="CJ882" s="67"/>
      <c r="CK882" s="67"/>
      <c r="CL882" s="1"/>
      <c r="CM882" s="1"/>
      <c r="CT882" s="3"/>
      <c r="CU882" s="3"/>
      <c r="CV882" s="3"/>
      <c r="CW882" s="3"/>
      <c r="CX882" s="3"/>
      <c r="CY882" s="3"/>
      <c r="CZ882" s="3"/>
      <c r="DA882" s="3"/>
      <c r="DB882" s="3"/>
      <c r="DC882" s="3"/>
      <c r="DD882" s="3"/>
      <c r="DE882" s="3"/>
      <c r="DF882" s="3"/>
      <c r="DG882" s="3"/>
      <c r="DH882" s="3"/>
      <c r="DI882" s="3"/>
      <c r="DJ882" s="3"/>
      <c r="DK882" s="3"/>
      <c r="DL882" s="3"/>
      <c r="DM882" s="3"/>
      <c r="DN882" s="3"/>
      <c r="DO882" s="3"/>
      <c r="DP882" s="3"/>
      <c r="DQ882" s="3"/>
      <c r="DR882" s="3"/>
      <c r="DS882" s="3"/>
    </row>
    <row r="883" spans="2:123" ht="21" customHeight="1" x14ac:dyDescent="0.25">
      <c r="B883" s="21">
        <f t="shared" si="202"/>
        <v>37354</v>
      </c>
      <c r="C883" s="22">
        <f t="shared" si="203"/>
        <v>1.7673341055767005</v>
      </c>
      <c r="D883" s="23">
        <f t="shared" si="204"/>
        <v>534</v>
      </c>
      <c r="E883" s="23">
        <f t="shared" si="205"/>
        <v>302.14999999999998</v>
      </c>
      <c r="F883" s="127">
        <f t="shared" si="206"/>
        <v>26700</v>
      </c>
      <c r="G883" s="127">
        <f t="shared" si="207"/>
        <v>45322.5</v>
      </c>
      <c r="H883" s="6"/>
      <c r="I883" s="3"/>
      <c r="J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T883" s="89"/>
      <c r="AU883" s="89"/>
      <c r="AX883" s="125">
        <v>37354</v>
      </c>
      <c r="AY883" s="59">
        <f t="shared" si="212"/>
        <v>1.7673341055767005</v>
      </c>
      <c r="AZ883" s="59">
        <f>BI883*K36</f>
        <v>26700</v>
      </c>
      <c r="BA883" s="59"/>
      <c r="BB883" s="59"/>
      <c r="BC883" s="59">
        <f>K41*BJ883</f>
        <v>45322.5</v>
      </c>
      <c r="BD883" s="59"/>
      <c r="BE883" s="59"/>
      <c r="BF883" s="59">
        <f t="shared" si="208"/>
        <v>18622.5</v>
      </c>
      <c r="BG883" s="60">
        <f>(AY883=AY2099)*AX883</f>
        <v>0</v>
      </c>
      <c r="BH883" s="60">
        <f>(AY883=AY2101)*AX883</f>
        <v>0</v>
      </c>
      <c r="BI883" s="89">
        <v>534</v>
      </c>
      <c r="BJ883" s="89">
        <v>302.14999999999998</v>
      </c>
      <c r="BK883" s="59">
        <f t="shared" si="209"/>
        <v>356377.43795999995</v>
      </c>
      <c r="BL883" s="60">
        <f>(BK883=BK2101)*AX883</f>
        <v>0</v>
      </c>
      <c r="BM883" s="85">
        <f>(BK883=BK2101)*AY883</f>
        <v>0</v>
      </c>
      <c r="BN883" s="85">
        <f t="shared" si="210"/>
        <v>0</v>
      </c>
      <c r="BO883" s="85">
        <f t="shared" si="211"/>
        <v>0</v>
      </c>
      <c r="BP883" s="60">
        <f>(BK883=BK2099)*AX883</f>
        <v>0</v>
      </c>
      <c r="BQ883" s="64">
        <f>(BK883=BK2099)*AY883</f>
        <v>0</v>
      </c>
      <c r="BR883" s="85">
        <f t="shared" si="215"/>
        <v>0</v>
      </c>
      <c r="BS883" s="85">
        <f t="shared" si="216"/>
        <v>0</v>
      </c>
      <c r="BT883" s="59">
        <f>(J19-BI883)*J10</f>
        <v>-160800.00594</v>
      </c>
      <c r="BU883" s="59">
        <f>(J21-BJ883)*J12</f>
        <v>517177.44389999995</v>
      </c>
      <c r="BV883" s="66"/>
      <c r="BW883" s="66"/>
      <c r="BX883" s="67"/>
      <c r="BY883" s="67"/>
      <c r="BZ883" s="67"/>
      <c r="CE883" s="92"/>
      <c r="CF883" s="76"/>
      <c r="CH883" s="67"/>
      <c r="CI883" s="67"/>
      <c r="CJ883" s="67"/>
      <c r="CK883" s="67"/>
      <c r="CL883" s="1"/>
      <c r="CM883" s="1"/>
      <c r="CT883" s="3"/>
      <c r="CU883" s="3"/>
      <c r="CV883" s="3"/>
      <c r="CW883" s="3"/>
      <c r="CX883" s="3"/>
      <c r="CY883" s="3"/>
      <c r="CZ883" s="3"/>
      <c r="DA883" s="3"/>
      <c r="DB883" s="3"/>
      <c r="DC883" s="3"/>
      <c r="DD883" s="3"/>
      <c r="DE883" s="3"/>
      <c r="DF883" s="3"/>
      <c r="DG883" s="3"/>
      <c r="DH883" s="3"/>
      <c r="DI883" s="3"/>
      <c r="DJ883" s="3"/>
      <c r="DK883" s="3"/>
      <c r="DL883" s="3"/>
      <c r="DM883" s="3"/>
      <c r="DN883" s="3"/>
      <c r="DO883" s="3"/>
      <c r="DP883" s="3"/>
      <c r="DQ883" s="3"/>
      <c r="DR883" s="3"/>
      <c r="DS883" s="3"/>
    </row>
    <row r="884" spans="2:123" ht="21" customHeight="1" x14ac:dyDescent="0.25">
      <c r="B884" s="21">
        <f t="shared" si="202"/>
        <v>37361</v>
      </c>
      <c r="C884" s="22">
        <f t="shared" si="203"/>
        <v>1.83892839424508</v>
      </c>
      <c r="D884" s="23">
        <f t="shared" si="204"/>
        <v>556</v>
      </c>
      <c r="E884" s="23">
        <f t="shared" si="205"/>
        <v>302.35000000000002</v>
      </c>
      <c r="F884" s="127">
        <f t="shared" si="206"/>
        <v>27800</v>
      </c>
      <c r="G884" s="127">
        <f t="shared" si="207"/>
        <v>45352.5</v>
      </c>
      <c r="H884" s="6"/>
      <c r="I884" s="3"/>
      <c r="J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T884" s="89"/>
      <c r="AU884" s="89"/>
      <c r="AX884" s="125">
        <v>37361</v>
      </c>
      <c r="AY884" s="59">
        <f t="shared" si="212"/>
        <v>1.83892839424508</v>
      </c>
      <c r="AZ884" s="59">
        <f>BI884*K36</f>
        <v>27800</v>
      </c>
      <c r="BA884" s="59"/>
      <c r="BB884" s="59"/>
      <c r="BC884" s="59">
        <f>K41*BJ884</f>
        <v>45352.5</v>
      </c>
      <c r="BD884" s="59"/>
      <c r="BE884" s="59"/>
      <c r="BF884" s="59">
        <f t="shared" si="208"/>
        <v>17552.5</v>
      </c>
      <c r="BG884" s="60">
        <f>(AY884=AY2099)*AX884</f>
        <v>0</v>
      </c>
      <c r="BH884" s="60">
        <f>(AY884=AY2101)*AX884</f>
        <v>0</v>
      </c>
      <c r="BI884" s="89">
        <v>556</v>
      </c>
      <c r="BJ884" s="89">
        <v>302.35000000000002</v>
      </c>
      <c r="BK884" s="59">
        <f t="shared" si="209"/>
        <v>357447.43796000001</v>
      </c>
      <c r="BL884" s="60">
        <f>(BK884=BK2101)*AX884</f>
        <v>0</v>
      </c>
      <c r="BM884" s="85">
        <f>(BK884=BK2101)*AY884</f>
        <v>0</v>
      </c>
      <c r="BN884" s="85">
        <f t="shared" si="210"/>
        <v>0</v>
      </c>
      <c r="BO884" s="85">
        <f t="shared" si="211"/>
        <v>0</v>
      </c>
      <c r="BP884" s="60">
        <f>(BK884=BK2099)*AX884</f>
        <v>0</v>
      </c>
      <c r="BQ884" s="64">
        <f>(BK884=BK2099)*AY884</f>
        <v>0</v>
      </c>
      <c r="BR884" s="85">
        <f t="shared" si="215"/>
        <v>0</v>
      </c>
      <c r="BS884" s="85">
        <f t="shared" si="216"/>
        <v>0</v>
      </c>
      <c r="BT884" s="59">
        <f>(J19-BI884)*J10</f>
        <v>-159700.00594</v>
      </c>
      <c r="BU884" s="59">
        <f>(J21-BJ884)*J12</f>
        <v>517147.44390000001</v>
      </c>
      <c r="BV884" s="66"/>
      <c r="BW884" s="66"/>
      <c r="BX884" s="67"/>
      <c r="BY884" s="67"/>
      <c r="BZ884" s="67"/>
      <c r="CE884" s="92"/>
      <c r="CF884" s="76"/>
      <c r="CH884" s="67"/>
      <c r="CI884" s="67"/>
      <c r="CJ884" s="67"/>
      <c r="CK884" s="67"/>
      <c r="CL884" s="1"/>
      <c r="CM884" s="1"/>
      <c r="CT884" s="3"/>
      <c r="CU884" s="3"/>
      <c r="CV884" s="3"/>
      <c r="CW884" s="3"/>
      <c r="CX884" s="3"/>
      <c r="CY884" s="3"/>
      <c r="CZ884" s="3"/>
      <c r="DA884" s="3"/>
      <c r="DB884" s="3"/>
      <c r="DC884" s="3"/>
      <c r="DD884" s="3"/>
      <c r="DE884" s="3"/>
      <c r="DF884" s="3"/>
      <c r="DG884" s="3"/>
      <c r="DH884" s="3"/>
      <c r="DI884" s="3"/>
      <c r="DJ884" s="3"/>
      <c r="DK884" s="3"/>
      <c r="DL884" s="3"/>
      <c r="DM884" s="3"/>
      <c r="DN884" s="3"/>
      <c r="DO884" s="3"/>
      <c r="DP884" s="3"/>
      <c r="DQ884" s="3"/>
      <c r="DR884" s="3"/>
      <c r="DS884" s="3"/>
    </row>
    <row r="885" spans="2:123" ht="21" customHeight="1" x14ac:dyDescent="0.25">
      <c r="B885" s="21">
        <f t="shared" si="202"/>
        <v>37368</v>
      </c>
      <c r="C885" s="22">
        <f t="shared" si="203"/>
        <v>1.7697125421551307</v>
      </c>
      <c r="D885" s="23">
        <f t="shared" si="204"/>
        <v>551</v>
      </c>
      <c r="E885" s="23">
        <f t="shared" si="205"/>
        <v>311.35000000000002</v>
      </c>
      <c r="F885" s="127">
        <f t="shared" si="206"/>
        <v>27550</v>
      </c>
      <c r="G885" s="127">
        <f t="shared" si="207"/>
        <v>46702.5</v>
      </c>
      <c r="H885" s="6"/>
      <c r="I885" s="3"/>
      <c r="J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T885" s="89"/>
      <c r="AU885" s="89"/>
      <c r="AX885" s="125">
        <v>37368</v>
      </c>
      <c r="AY885" s="59">
        <f t="shared" si="212"/>
        <v>1.7697125421551307</v>
      </c>
      <c r="AZ885" s="59">
        <f>BI885*K36</f>
        <v>27550</v>
      </c>
      <c r="BA885" s="59"/>
      <c r="BB885" s="59"/>
      <c r="BC885" s="59">
        <f>K41*BJ885</f>
        <v>46702.5</v>
      </c>
      <c r="BD885" s="59"/>
      <c r="BE885" s="59"/>
      <c r="BF885" s="59">
        <f t="shared" si="208"/>
        <v>19152.5</v>
      </c>
      <c r="BG885" s="60">
        <f>(AY885=AY2099)*AX885</f>
        <v>0</v>
      </c>
      <c r="BH885" s="60">
        <f>(AY885=AY2101)*AX885</f>
        <v>0</v>
      </c>
      <c r="BI885" s="89">
        <v>551</v>
      </c>
      <c r="BJ885" s="89">
        <v>311.35000000000002</v>
      </c>
      <c r="BK885" s="59">
        <f t="shared" si="209"/>
        <v>355847.43796000001</v>
      </c>
      <c r="BL885" s="60">
        <f>(BK885=BK2101)*AX885</f>
        <v>0</v>
      </c>
      <c r="BM885" s="85">
        <f>(BK885=BK2101)*AY885</f>
        <v>0</v>
      </c>
      <c r="BN885" s="85">
        <f t="shared" si="210"/>
        <v>0</v>
      </c>
      <c r="BO885" s="85">
        <f t="shared" si="211"/>
        <v>0</v>
      </c>
      <c r="BP885" s="60">
        <f>(BK885=BK2099)*AX885</f>
        <v>0</v>
      </c>
      <c r="BQ885" s="64">
        <f>(BK885=BK2099)*AY885</f>
        <v>0</v>
      </c>
      <c r="BR885" s="85">
        <f t="shared" si="215"/>
        <v>0</v>
      </c>
      <c r="BS885" s="85">
        <f t="shared" si="216"/>
        <v>0</v>
      </c>
      <c r="BT885" s="59">
        <f>(J19-BI885)*J10</f>
        <v>-159950.00594</v>
      </c>
      <c r="BU885" s="59">
        <f>(J21-BJ885)*J12</f>
        <v>515797.44390000001</v>
      </c>
      <c r="BV885" s="66"/>
      <c r="BW885" s="66"/>
      <c r="BX885" s="67"/>
      <c r="BY885" s="67"/>
      <c r="BZ885" s="67"/>
      <c r="CE885" s="92"/>
      <c r="CF885" s="76"/>
      <c r="CH885" s="67"/>
      <c r="CI885" s="67"/>
      <c r="CJ885" s="67"/>
      <c r="CK885" s="67"/>
      <c r="CL885" s="1"/>
      <c r="CM885" s="1"/>
      <c r="CT885" s="3"/>
      <c r="CU885" s="3"/>
      <c r="CV885" s="3"/>
      <c r="CW885" s="3"/>
      <c r="CX885" s="3"/>
      <c r="CY885" s="3"/>
      <c r="CZ885" s="3"/>
      <c r="DA885" s="3"/>
      <c r="DB885" s="3"/>
      <c r="DC885" s="3"/>
      <c r="DD885" s="3"/>
      <c r="DE885" s="3"/>
      <c r="DF885" s="3"/>
      <c r="DG885" s="3"/>
      <c r="DH885" s="3"/>
      <c r="DI885" s="3"/>
      <c r="DJ885" s="3"/>
      <c r="DK885" s="3"/>
      <c r="DL885" s="3"/>
      <c r="DM885" s="3"/>
      <c r="DN885" s="3"/>
      <c r="DO885" s="3"/>
      <c r="DP885" s="3"/>
      <c r="DQ885" s="3"/>
      <c r="DR885" s="3"/>
      <c r="DS885" s="3"/>
    </row>
    <row r="886" spans="2:123" ht="21" customHeight="1" x14ac:dyDescent="0.25">
      <c r="B886" s="21">
        <f t="shared" si="202"/>
        <v>37375</v>
      </c>
      <c r="C886" s="22">
        <f t="shared" si="203"/>
        <v>1.6701394454239462</v>
      </c>
      <c r="D886" s="23">
        <f t="shared" si="204"/>
        <v>521</v>
      </c>
      <c r="E886" s="23">
        <f t="shared" si="205"/>
        <v>311.95</v>
      </c>
      <c r="F886" s="127">
        <f t="shared" si="206"/>
        <v>26050</v>
      </c>
      <c r="G886" s="127">
        <f t="shared" si="207"/>
        <v>46792.5</v>
      </c>
      <c r="H886" s="6"/>
      <c r="I886" s="3"/>
      <c r="J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T886" s="89"/>
      <c r="AU886" s="89"/>
      <c r="AX886" s="125">
        <v>37375</v>
      </c>
      <c r="AY886" s="59">
        <f t="shared" si="212"/>
        <v>1.6701394454239462</v>
      </c>
      <c r="AZ886" s="59">
        <f>BI886*K36</f>
        <v>26050</v>
      </c>
      <c r="BA886" s="59"/>
      <c r="BB886" s="59"/>
      <c r="BC886" s="59">
        <f>K41*BJ886</f>
        <v>46792.5</v>
      </c>
      <c r="BD886" s="59"/>
      <c r="BE886" s="59"/>
      <c r="BF886" s="59">
        <f t="shared" si="208"/>
        <v>20742.5</v>
      </c>
      <c r="BG886" s="60">
        <f>(AY886=AY2099)*AX886</f>
        <v>0</v>
      </c>
      <c r="BH886" s="60">
        <f>(AY886=AY2101)*AX886</f>
        <v>0</v>
      </c>
      <c r="BI886" s="89">
        <v>521</v>
      </c>
      <c r="BJ886" s="89">
        <v>311.95</v>
      </c>
      <c r="BK886" s="59">
        <f t="shared" si="209"/>
        <v>354257.43796000001</v>
      </c>
      <c r="BL886" s="60">
        <f>(BK886=BK2101)*AX886</f>
        <v>0</v>
      </c>
      <c r="BM886" s="85">
        <f>(BK886=BK2101)*AY886</f>
        <v>0</v>
      </c>
      <c r="BN886" s="85">
        <f t="shared" si="210"/>
        <v>0</v>
      </c>
      <c r="BO886" s="85">
        <f t="shared" si="211"/>
        <v>0</v>
      </c>
      <c r="BP886" s="60">
        <f>(BK886=BK2099)*AX886</f>
        <v>0</v>
      </c>
      <c r="BQ886" s="64">
        <f>(BK886=BK2099)*AY886</f>
        <v>0</v>
      </c>
      <c r="BR886" s="85">
        <f t="shared" si="215"/>
        <v>0</v>
      </c>
      <c r="BS886" s="85">
        <f t="shared" si="216"/>
        <v>0</v>
      </c>
      <c r="BT886" s="59">
        <f>(J19-BI886)*J10</f>
        <v>-161450.00594</v>
      </c>
      <c r="BU886" s="59">
        <f>(J21-BJ886)*J12</f>
        <v>515707.44390000001</v>
      </c>
      <c r="BV886" s="66"/>
      <c r="BW886" s="66"/>
      <c r="BX886" s="67"/>
      <c r="BY886" s="67"/>
      <c r="BZ886" s="67"/>
      <c r="CE886" s="92"/>
      <c r="CF886" s="76"/>
      <c r="CH886" s="67"/>
      <c r="CI886" s="67"/>
      <c r="CJ886" s="67"/>
      <c r="CK886" s="67"/>
      <c r="CL886" s="1"/>
      <c r="CM886" s="1"/>
      <c r="CT886" s="3"/>
      <c r="CU886" s="3"/>
      <c r="CV886" s="3"/>
      <c r="CW886" s="3"/>
      <c r="CX886" s="3"/>
      <c r="CY886" s="3"/>
      <c r="CZ886" s="3"/>
      <c r="DA886" s="3"/>
      <c r="DB886" s="3"/>
      <c r="DC886" s="3"/>
      <c r="DD886" s="3"/>
      <c r="DE886" s="3"/>
      <c r="DF886" s="3"/>
      <c r="DG886" s="3"/>
      <c r="DH886" s="3"/>
      <c r="DI886" s="3"/>
      <c r="DJ886" s="3"/>
      <c r="DK886" s="3"/>
      <c r="DL886" s="3"/>
      <c r="DM886" s="3"/>
      <c r="DN886" s="3"/>
      <c r="DO886" s="3"/>
      <c r="DP886" s="3"/>
      <c r="DQ886" s="3"/>
      <c r="DR886" s="3"/>
      <c r="DS886" s="3"/>
    </row>
    <row r="887" spans="2:123" ht="21" customHeight="1" x14ac:dyDescent="0.25">
      <c r="B887" s="21">
        <f t="shared" si="202"/>
        <v>37382</v>
      </c>
      <c r="C887" s="22">
        <f t="shared" si="203"/>
        <v>1.6781867866902427</v>
      </c>
      <c r="D887" s="23">
        <f t="shared" si="204"/>
        <v>522</v>
      </c>
      <c r="E887" s="23">
        <f t="shared" si="205"/>
        <v>311.05</v>
      </c>
      <c r="F887" s="127">
        <f t="shared" si="206"/>
        <v>26100</v>
      </c>
      <c r="G887" s="127">
        <f t="shared" si="207"/>
        <v>46657.5</v>
      </c>
      <c r="H887" s="6"/>
      <c r="I887" s="3"/>
      <c r="J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T887" s="89"/>
      <c r="AU887" s="89"/>
      <c r="AX887" s="125">
        <v>37382</v>
      </c>
      <c r="AY887" s="59">
        <f t="shared" si="212"/>
        <v>1.6781867866902427</v>
      </c>
      <c r="AZ887" s="59">
        <f>BI887*K36</f>
        <v>26100</v>
      </c>
      <c r="BA887" s="59"/>
      <c r="BB887" s="59"/>
      <c r="BC887" s="59">
        <f>K41*BJ887</f>
        <v>46657.5</v>
      </c>
      <c r="BD887" s="59"/>
      <c r="BE887" s="59"/>
      <c r="BF887" s="59">
        <f t="shared" si="208"/>
        <v>20557.5</v>
      </c>
      <c r="BG887" s="60">
        <f>(AY887=AY2099)*AX887</f>
        <v>0</v>
      </c>
      <c r="BH887" s="60">
        <f>(AY887=AY2101)*AX887</f>
        <v>0</v>
      </c>
      <c r="BI887" s="89">
        <v>522</v>
      </c>
      <c r="BJ887" s="89">
        <v>311.05</v>
      </c>
      <c r="BK887" s="59">
        <f t="shared" si="209"/>
        <v>354442.43795999995</v>
      </c>
      <c r="BL887" s="60">
        <f>(BK887=BK2101)*AX887</f>
        <v>0</v>
      </c>
      <c r="BM887" s="85">
        <f>(BK887=BK2101)*AY887</f>
        <v>0</v>
      </c>
      <c r="BN887" s="85">
        <f t="shared" si="210"/>
        <v>0</v>
      </c>
      <c r="BO887" s="85">
        <f t="shared" si="211"/>
        <v>0</v>
      </c>
      <c r="BP887" s="60">
        <f>(BK887=BK2099)*AX887</f>
        <v>0</v>
      </c>
      <c r="BQ887" s="64">
        <f>(BK887=BK2099)*AY887</f>
        <v>0</v>
      </c>
      <c r="BR887" s="85">
        <f t="shared" si="215"/>
        <v>0</v>
      </c>
      <c r="BS887" s="85">
        <f t="shared" si="216"/>
        <v>0</v>
      </c>
      <c r="BT887" s="59">
        <f>(J19-BI887)*J10</f>
        <v>-161400.00594</v>
      </c>
      <c r="BU887" s="59">
        <f>(J21-BJ887)*J12</f>
        <v>515842.44389999995</v>
      </c>
      <c r="BV887" s="66"/>
      <c r="BW887" s="66"/>
      <c r="BX887" s="67"/>
      <c r="BY887" s="67"/>
      <c r="BZ887" s="67"/>
      <c r="CE887" s="92"/>
      <c r="CF887" s="76"/>
      <c r="CH887" s="67"/>
      <c r="CI887" s="67"/>
      <c r="CJ887" s="67"/>
      <c r="CK887" s="67"/>
      <c r="CL887" s="1"/>
      <c r="CM887" s="1"/>
      <c r="CT887" s="3"/>
      <c r="CU887" s="3"/>
      <c r="CV887" s="3"/>
      <c r="CW887" s="3"/>
      <c r="CX887" s="3"/>
      <c r="CY887" s="3"/>
      <c r="CZ887" s="3"/>
      <c r="DA887" s="3"/>
      <c r="DB887" s="3"/>
      <c r="DC887" s="3"/>
      <c r="DD887" s="3"/>
      <c r="DE887" s="3"/>
      <c r="DF887" s="3"/>
      <c r="DG887" s="3"/>
      <c r="DH887" s="3"/>
      <c r="DI887" s="3"/>
      <c r="DJ887" s="3"/>
      <c r="DK887" s="3"/>
      <c r="DL887" s="3"/>
      <c r="DM887" s="3"/>
      <c r="DN887" s="3"/>
      <c r="DO887" s="3"/>
      <c r="DP887" s="3"/>
      <c r="DQ887" s="3"/>
      <c r="DR887" s="3"/>
      <c r="DS887" s="3"/>
    </row>
    <row r="888" spans="2:123" ht="21" customHeight="1" x14ac:dyDescent="0.25">
      <c r="B888" s="21">
        <f t="shared" si="202"/>
        <v>37389</v>
      </c>
      <c r="C888" s="22">
        <f t="shared" si="203"/>
        <v>1.7285140562248995</v>
      </c>
      <c r="D888" s="23">
        <f t="shared" si="204"/>
        <v>538</v>
      </c>
      <c r="E888" s="23">
        <f t="shared" si="205"/>
        <v>311.25</v>
      </c>
      <c r="F888" s="127">
        <f t="shared" si="206"/>
        <v>26900</v>
      </c>
      <c r="G888" s="127">
        <f t="shared" si="207"/>
        <v>46687.5</v>
      </c>
      <c r="H888" s="6"/>
      <c r="I888" s="3"/>
      <c r="J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T888" s="89"/>
      <c r="AU888" s="89"/>
      <c r="AX888" s="125">
        <v>37389</v>
      </c>
      <c r="AY888" s="59">
        <f t="shared" si="212"/>
        <v>1.7285140562248995</v>
      </c>
      <c r="AZ888" s="59">
        <f>BI888*K36</f>
        <v>26900</v>
      </c>
      <c r="BA888" s="59"/>
      <c r="BB888" s="59"/>
      <c r="BC888" s="59">
        <f>K41*BJ888</f>
        <v>46687.5</v>
      </c>
      <c r="BD888" s="59"/>
      <c r="BE888" s="59"/>
      <c r="BF888" s="59">
        <f t="shared" si="208"/>
        <v>19787.5</v>
      </c>
      <c r="BG888" s="60">
        <f>(AY888=AY2099)*AX888</f>
        <v>0</v>
      </c>
      <c r="BH888" s="60">
        <f>(AY888=AY2101)*AX888</f>
        <v>0</v>
      </c>
      <c r="BI888" s="89">
        <v>538</v>
      </c>
      <c r="BJ888" s="89">
        <v>311.25</v>
      </c>
      <c r="BK888" s="59">
        <f t="shared" si="209"/>
        <v>355212.43795999995</v>
      </c>
      <c r="BL888" s="60">
        <f>(BK888=BK2101)*AX888</f>
        <v>0</v>
      </c>
      <c r="BM888" s="85">
        <f>(BK888=BK2101)*AY888</f>
        <v>0</v>
      </c>
      <c r="BN888" s="85">
        <f t="shared" si="210"/>
        <v>0</v>
      </c>
      <c r="BO888" s="85">
        <f t="shared" si="211"/>
        <v>0</v>
      </c>
      <c r="BP888" s="60">
        <f>(BK888=BK2099)*AX888</f>
        <v>0</v>
      </c>
      <c r="BQ888" s="64">
        <f>(BK888=BK2099)*AY888</f>
        <v>0</v>
      </c>
      <c r="BR888" s="85">
        <f t="shared" si="215"/>
        <v>0</v>
      </c>
      <c r="BS888" s="85">
        <f t="shared" si="216"/>
        <v>0</v>
      </c>
      <c r="BT888" s="59">
        <f>(J19-BI888)*J10</f>
        <v>-160600.00594</v>
      </c>
      <c r="BU888" s="59">
        <f>(J21-BJ888)*J12</f>
        <v>515812.44389999995</v>
      </c>
      <c r="BV888" s="66"/>
      <c r="BW888" s="66"/>
      <c r="BX888" s="67"/>
      <c r="BY888" s="67"/>
      <c r="BZ888" s="67"/>
      <c r="CE888" s="92"/>
      <c r="CF888" s="76"/>
      <c r="CH888" s="67"/>
      <c r="CI888" s="67"/>
      <c r="CJ888" s="67"/>
      <c r="CK888" s="67"/>
      <c r="CL888" s="1"/>
      <c r="CM888" s="1"/>
      <c r="CT888" s="3"/>
      <c r="CU888" s="3"/>
      <c r="CV888" s="3"/>
      <c r="CW888" s="3"/>
      <c r="CX888" s="3"/>
      <c r="CY888" s="3"/>
      <c r="CZ888" s="3"/>
      <c r="DA888" s="3"/>
      <c r="DB888" s="3"/>
      <c r="DC888" s="3"/>
      <c r="DD888" s="3"/>
      <c r="DE888" s="3"/>
      <c r="DF888" s="3"/>
      <c r="DG888" s="3"/>
      <c r="DH888" s="3"/>
      <c r="DI888" s="3"/>
      <c r="DJ888" s="3"/>
      <c r="DK888" s="3"/>
      <c r="DL888" s="3"/>
      <c r="DM888" s="3"/>
      <c r="DN888" s="3"/>
      <c r="DO888" s="3"/>
      <c r="DP888" s="3"/>
      <c r="DQ888" s="3"/>
      <c r="DR888" s="3"/>
      <c r="DS888" s="3"/>
    </row>
    <row r="889" spans="2:123" ht="21" customHeight="1" x14ac:dyDescent="0.25">
      <c r="B889" s="21">
        <f t="shared" si="202"/>
        <v>37396</v>
      </c>
      <c r="C889" s="22">
        <f t="shared" si="203"/>
        <v>1.6814849477460614</v>
      </c>
      <c r="D889" s="23">
        <f t="shared" si="204"/>
        <v>539</v>
      </c>
      <c r="E889" s="23">
        <f t="shared" si="205"/>
        <v>320.55</v>
      </c>
      <c r="F889" s="127">
        <f t="shared" si="206"/>
        <v>26950</v>
      </c>
      <c r="G889" s="127">
        <f t="shared" si="207"/>
        <v>48082.5</v>
      </c>
      <c r="H889" s="6"/>
      <c r="I889" s="3"/>
      <c r="J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T889" s="89"/>
      <c r="AU889" s="89"/>
      <c r="AX889" s="125">
        <v>37396</v>
      </c>
      <c r="AY889" s="59">
        <f t="shared" si="212"/>
        <v>1.6814849477460614</v>
      </c>
      <c r="AZ889" s="59">
        <f>BI889*K36</f>
        <v>26950</v>
      </c>
      <c r="BA889" s="59"/>
      <c r="BB889" s="59"/>
      <c r="BC889" s="59">
        <f>K41*BJ889</f>
        <v>48082.5</v>
      </c>
      <c r="BD889" s="59"/>
      <c r="BE889" s="59"/>
      <c r="BF889" s="59">
        <f t="shared" si="208"/>
        <v>21132.5</v>
      </c>
      <c r="BG889" s="60">
        <f>(AY889=AY2099)*AX889</f>
        <v>0</v>
      </c>
      <c r="BH889" s="60">
        <f>(AY889=AY2101)*AX889</f>
        <v>0</v>
      </c>
      <c r="BI889" s="89">
        <v>539</v>
      </c>
      <c r="BJ889" s="89">
        <v>320.55</v>
      </c>
      <c r="BK889" s="59">
        <f t="shared" si="209"/>
        <v>353867.43795999995</v>
      </c>
      <c r="BL889" s="60">
        <f>(BK889=BK2101)*AX889</f>
        <v>0</v>
      </c>
      <c r="BM889" s="85">
        <f>(BK889=BK2101)*AY889</f>
        <v>0</v>
      </c>
      <c r="BN889" s="85">
        <f t="shared" si="210"/>
        <v>0</v>
      </c>
      <c r="BO889" s="85">
        <f t="shared" si="211"/>
        <v>0</v>
      </c>
      <c r="BP889" s="60">
        <f>(BK889=BK2099)*AX889</f>
        <v>0</v>
      </c>
      <c r="BQ889" s="64">
        <f>(BK889=BK2099)*AY889</f>
        <v>0</v>
      </c>
      <c r="BR889" s="85">
        <f t="shared" si="215"/>
        <v>0</v>
      </c>
      <c r="BS889" s="85">
        <f t="shared" si="216"/>
        <v>0</v>
      </c>
      <c r="BT889" s="59">
        <f>(J19-BI889)*J10</f>
        <v>-160550.00594</v>
      </c>
      <c r="BU889" s="59">
        <f>(J21-BJ889)*J12</f>
        <v>514417.44389999995</v>
      </c>
      <c r="BV889" s="66"/>
      <c r="BW889" s="66"/>
      <c r="BX889" s="67"/>
      <c r="BY889" s="67"/>
      <c r="BZ889" s="67"/>
      <c r="CE889" s="92"/>
      <c r="CF889" s="76"/>
      <c r="CH889" s="67"/>
      <c r="CI889" s="67"/>
      <c r="CJ889" s="67"/>
      <c r="CK889" s="67"/>
      <c r="CL889" s="1"/>
      <c r="CM889" s="1"/>
      <c r="CT889" s="3"/>
      <c r="CU889" s="3"/>
      <c r="CV889" s="3"/>
      <c r="CW889" s="3"/>
      <c r="CX889" s="3"/>
      <c r="CY889" s="3"/>
      <c r="CZ889" s="3"/>
      <c r="DA889" s="3"/>
      <c r="DB889" s="3"/>
      <c r="DC889" s="3"/>
      <c r="DD889" s="3"/>
      <c r="DE889" s="3"/>
      <c r="DF889" s="3"/>
      <c r="DG889" s="3"/>
      <c r="DH889" s="3"/>
      <c r="DI889" s="3"/>
      <c r="DJ889" s="3"/>
      <c r="DK889" s="3"/>
      <c r="DL889" s="3"/>
      <c r="DM889" s="3"/>
      <c r="DN889" s="3"/>
      <c r="DO889" s="3"/>
      <c r="DP889" s="3"/>
      <c r="DQ889" s="3"/>
      <c r="DR889" s="3"/>
      <c r="DS889" s="3"/>
    </row>
    <row r="890" spans="2:123" ht="21" customHeight="1" x14ac:dyDescent="0.25">
      <c r="B890" s="21">
        <f t="shared" si="202"/>
        <v>37403</v>
      </c>
      <c r="C890" s="22">
        <f t="shared" si="203"/>
        <v>1.6781503598223855</v>
      </c>
      <c r="D890" s="23">
        <f t="shared" si="204"/>
        <v>548</v>
      </c>
      <c r="E890" s="23">
        <f t="shared" si="205"/>
        <v>326.55</v>
      </c>
      <c r="F890" s="127">
        <f t="shared" si="206"/>
        <v>27400</v>
      </c>
      <c r="G890" s="127">
        <f t="shared" si="207"/>
        <v>48982.5</v>
      </c>
      <c r="H890" s="6"/>
      <c r="I890" s="3"/>
      <c r="J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T890" s="89"/>
      <c r="AU890" s="89"/>
      <c r="AX890" s="125">
        <v>37403</v>
      </c>
      <c r="AY890" s="59">
        <f t="shared" si="212"/>
        <v>1.6781503598223855</v>
      </c>
      <c r="AZ890" s="59">
        <f>BI890*K36</f>
        <v>27400</v>
      </c>
      <c r="BA890" s="59"/>
      <c r="BB890" s="59"/>
      <c r="BC890" s="59">
        <f>K41*BJ890</f>
        <v>48982.5</v>
      </c>
      <c r="BD890" s="59"/>
      <c r="BE890" s="59"/>
      <c r="BF890" s="59">
        <f t="shared" si="208"/>
        <v>21582.5</v>
      </c>
      <c r="BG890" s="60">
        <f>(AY890=AY2099)*AX890</f>
        <v>0</v>
      </c>
      <c r="BH890" s="60">
        <f>(AY890=AY2101)*AX890</f>
        <v>0</v>
      </c>
      <c r="BI890" s="89">
        <v>548</v>
      </c>
      <c r="BJ890" s="89">
        <v>326.55</v>
      </c>
      <c r="BK890" s="59">
        <f t="shared" si="209"/>
        <v>353417.43795999995</v>
      </c>
      <c r="BL890" s="60">
        <f>(BK890=BK2101)*AX890</f>
        <v>0</v>
      </c>
      <c r="BM890" s="85">
        <f>(BK890=BK2101)*AY890</f>
        <v>0</v>
      </c>
      <c r="BN890" s="85">
        <f t="shared" si="210"/>
        <v>0</v>
      </c>
      <c r="BO890" s="85">
        <f t="shared" si="211"/>
        <v>0</v>
      </c>
      <c r="BP890" s="60">
        <f>(BK890=BK2099)*AX890</f>
        <v>0</v>
      </c>
      <c r="BQ890" s="64">
        <f>(BK890=BK2099)*AY890</f>
        <v>0</v>
      </c>
      <c r="BR890" s="85">
        <f t="shared" si="215"/>
        <v>0</v>
      </c>
      <c r="BS890" s="85">
        <f t="shared" si="216"/>
        <v>0</v>
      </c>
      <c r="BT890" s="59">
        <f>(J19-BI890)*J10</f>
        <v>-160100.00594</v>
      </c>
      <c r="BU890" s="59">
        <f>(J21-BJ890)*J12</f>
        <v>513517.44389999995</v>
      </c>
      <c r="BV890" s="66"/>
      <c r="BW890" s="66"/>
      <c r="BX890" s="67"/>
      <c r="BY890" s="67"/>
      <c r="BZ890" s="67"/>
      <c r="CE890" s="92"/>
      <c r="CF890" s="76"/>
      <c r="CH890" s="67"/>
      <c r="CI890" s="67"/>
      <c r="CJ890" s="67"/>
      <c r="CK890" s="67"/>
      <c r="CL890" s="1"/>
      <c r="CM890" s="1"/>
      <c r="CT890" s="3"/>
      <c r="CU890" s="3"/>
      <c r="CV890" s="3"/>
      <c r="CW890" s="3"/>
      <c r="CX890" s="3"/>
      <c r="CY890" s="3"/>
      <c r="CZ890" s="3"/>
      <c r="DA890" s="3"/>
      <c r="DB890" s="3"/>
      <c r="DC890" s="3"/>
      <c r="DD890" s="3"/>
      <c r="DE890" s="3"/>
      <c r="DF890" s="3"/>
      <c r="DG890" s="3"/>
      <c r="DH890" s="3"/>
      <c r="DI890" s="3"/>
      <c r="DJ890" s="3"/>
      <c r="DK890" s="3"/>
      <c r="DL890" s="3"/>
      <c r="DM890" s="3"/>
      <c r="DN890" s="3"/>
      <c r="DO890" s="3"/>
      <c r="DP890" s="3"/>
      <c r="DQ890" s="3"/>
      <c r="DR890" s="3"/>
      <c r="DS890" s="3"/>
    </row>
    <row r="891" spans="2:123" ht="21" customHeight="1" x14ac:dyDescent="0.25">
      <c r="B891" s="21">
        <f t="shared" si="202"/>
        <v>37410</v>
      </c>
      <c r="C891" s="22">
        <f t="shared" si="203"/>
        <v>1.7399352151781584</v>
      </c>
      <c r="D891" s="23">
        <f t="shared" si="204"/>
        <v>564</v>
      </c>
      <c r="E891" s="23">
        <f t="shared" si="205"/>
        <v>324.14999999999998</v>
      </c>
      <c r="F891" s="127">
        <f t="shared" si="206"/>
        <v>28200</v>
      </c>
      <c r="G891" s="127">
        <f t="shared" si="207"/>
        <v>48622.5</v>
      </c>
      <c r="H891" s="6"/>
      <c r="I891" s="3"/>
      <c r="J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T891" s="89"/>
      <c r="AU891" s="89"/>
      <c r="AX891" s="125">
        <v>37410</v>
      </c>
      <c r="AY891" s="59">
        <f t="shared" si="212"/>
        <v>1.7399352151781584</v>
      </c>
      <c r="AZ891" s="59">
        <f>BI891*K36</f>
        <v>28200</v>
      </c>
      <c r="BA891" s="59"/>
      <c r="BB891" s="59"/>
      <c r="BC891" s="59">
        <f>K41*BJ891</f>
        <v>48622.5</v>
      </c>
      <c r="BD891" s="59"/>
      <c r="BE891" s="59"/>
      <c r="BF891" s="59">
        <f t="shared" si="208"/>
        <v>20422.5</v>
      </c>
      <c r="BG891" s="60">
        <f>(AY891=AY2099)*AX891</f>
        <v>0</v>
      </c>
      <c r="BH891" s="60">
        <f>(AY891=AY2101)*AX891</f>
        <v>0</v>
      </c>
      <c r="BI891" s="89">
        <v>564</v>
      </c>
      <c r="BJ891" s="89">
        <v>324.14999999999998</v>
      </c>
      <c r="BK891" s="59">
        <f t="shared" si="209"/>
        <v>354577.43795999995</v>
      </c>
      <c r="BL891" s="60">
        <f>(BK891=BK2101)*AX891</f>
        <v>0</v>
      </c>
      <c r="BM891" s="85">
        <f>(BK891=BK2101)*AY891</f>
        <v>0</v>
      </c>
      <c r="BN891" s="85">
        <f t="shared" si="210"/>
        <v>0</v>
      </c>
      <c r="BO891" s="85">
        <f t="shared" si="211"/>
        <v>0</v>
      </c>
      <c r="BP891" s="60">
        <f>(BK891=BK2099)*AX891</f>
        <v>0</v>
      </c>
      <c r="BQ891" s="64">
        <f>(BK891=BK2099)*AY891</f>
        <v>0</v>
      </c>
      <c r="BR891" s="85">
        <f t="shared" si="215"/>
        <v>0</v>
      </c>
      <c r="BS891" s="85">
        <f t="shared" si="216"/>
        <v>0</v>
      </c>
      <c r="BT891" s="59">
        <f>(J19-BI891)*J10</f>
        <v>-159300.00594</v>
      </c>
      <c r="BU891" s="59">
        <f>(J21-BJ891)*J12</f>
        <v>513877.44389999995</v>
      </c>
      <c r="BV891" s="66"/>
      <c r="BW891" s="66"/>
      <c r="BX891" s="67"/>
      <c r="BY891" s="67"/>
      <c r="BZ891" s="67"/>
      <c r="CE891" s="92"/>
      <c r="CF891" s="76"/>
      <c r="CH891" s="67"/>
      <c r="CI891" s="67"/>
      <c r="CJ891" s="67"/>
      <c r="CK891" s="67"/>
      <c r="CL891" s="1"/>
      <c r="CM891" s="1"/>
      <c r="CT891" s="3"/>
      <c r="CU891" s="3"/>
      <c r="CV891" s="3"/>
      <c r="CW891" s="3"/>
      <c r="CX891" s="3"/>
      <c r="CY891" s="3"/>
      <c r="CZ891" s="3"/>
      <c r="DA891" s="3"/>
      <c r="DB891" s="3"/>
      <c r="DC891" s="3"/>
      <c r="DD891" s="3"/>
      <c r="DE891" s="3"/>
      <c r="DF891" s="3"/>
      <c r="DG891" s="3"/>
      <c r="DH891" s="3"/>
      <c r="DI891" s="3"/>
      <c r="DJ891" s="3"/>
      <c r="DK891" s="3"/>
      <c r="DL891" s="3"/>
      <c r="DM891" s="3"/>
      <c r="DN891" s="3"/>
      <c r="DO891" s="3"/>
      <c r="DP891" s="3"/>
      <c r="DQ891" s="3"/>
      <c r="DR891" s="3"/>
      <c r="DS891" s="3"/>
    </row>
    <row r="892" spans="2:123" ht="21" customHeight="1" x14ac:dyDescent="0.25">
      <c r="B892" s="21">
        <f t="shared" si="202"/>
        <v>37417</v>
      </c>
      <c r="C892" s="22">
        <f t="shared" si="203"/>
        <v>1.7441678409268826</v>
      </c>
      <c r="D892" s="23">
        <f t="shared" si="204"/>
        <v>557</v>
      </c>
      <c r="E892" s="23">
        <f t="shared" si="205"/>
        <v>319.35000000000002</v>
      </c>
      <c r="F892" s="127">
        <f t="shared" si="206"/>
        <v>27850</v>
      </c>
      <c r="G892" s="127">
        <f t="shared" si="207"/>
        <v>47902.5</v>
      </c>
      <c r="H892" s="6"/>
      <c r="I892" s="3"/>
      <c r="J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T892" s="89"/>
      <c r="AU892" s="89"/>
      <c r="AX892" s="125">
        <v>37417</v>
      </c>
      <c r="AY892" s="59">
        <f t="shared" si="212"/>
        <v>1.7441678409268826</v>
      </c>
      <c r="AZ892" s="59">
        <f>BI892*K36</f>
        <v>27850</v>
      </c>
      <c r="BA892" s="59"/>
      <c r="BB892" s="59"/>
      <c r="BC892" s="59">
        <f>K41*BJ892</f>
        <v>47902.5</v>
      </c>
      <c r="BD892" s="59"/>
      <c r="BE892" s="59"/>
      <c r="BF892" s="59">
        <f t="shared" si="208"/>
        <v>20052.5</v>
      </c>
      <c r="BG892" s="60">
        <f>(AY892=AY2099)*AX892</f>
        <v>0</v>
      </c>
      <c r="BH892" s="60">
        <f>(AY892=AY2101)*AX892</f>
        <v>0</v>
      </c>
      <c r="BI892" s="89">
        <v>557</v>
      </c>
      <c r="BJ892" s="89">
        <v>319.35000000000002</v>
      </c>
      <c r="BK892" s="59">
        <f t="shared" si="209"/>
        <v>354947.43796000001</v>
      </c>
      <c r="BL892" s="60">
        <f>(BK892=BK2101)*AX892</f>
        <v>0</v>
      </c>
      <c r="BM892" s="85">
        <f>(BK892=BK2101)*AY892</f>
        <v>0</v>
      </c>
      <c r="BN892" s="85">
        <f t="shared" si="210"/>
        <v>0</v>
      </c>
      <c r="BO892" s="85">
        <f t="shared" si="211"/>
        <v>0</v>
      </c>
      <c r="BP892" s="60">
        <f>(BK892=BK2099)*AX892</f>
        <v>0</v>
      </c>
      <c r="BQ892" s="64">
        <f>(BK892=BK2099)*AY892</f>
        <v>0</v>
      </c>
      <c r="BR892" s="85">
        <f t="shared" si="215"/>
        <v>0</v>
      </c>
      <c r="BS892" s="85">
        <f t="shared" si="216"/>
        <v>0</v>
      </c>
      <c r="BT892" s="59">
        <f>(J19-BI892)*J10</f>
        <v>-159650.00594</v>
      </c>
      <c r="BU892" s="59">
        <f>(J21-BJ892)*J12</f>
        <v>514597.44390000001</v>
      </c>
      <c r="BV892" s="66"/>
      <c r="BW892" s="66"/>
      <c r="BX892" s="67"/>
      <c r="BY892" s="67"/>
      <c r="BZ892" s="67"/>
      <c r="CE892" s="92"/>
      <c r="CF892" s="76"/>
      <c r="CH892" s="67"/>
      <c r="CI892" s="67"/>
      <c r="CJ892" s="67"/>
      <c r="CK892" s="67"/>
      <c r="CL892" s="1"/>
      <c r="CM892" s="1"/>
      <c r="CT892" s="3"/>
      <c r="CU892" s="3"/>
      <c r="CV892" s="3"/>
      <c r="CW892" s="3"/>
      <c r="CX892" s="3"/>
      <c r="CY892" s="3"/>
      <c r="CZ892" s="3"/>
      <c r="DA892" s="3"/>
      <c r="DB892" s="3"/>
      <c r="DC892" s="3"/>
      <c r="DD892" s="3"/>
      <c r="DE892" s="3"/>
      <c r="DF892" s="3"/>
      <c r="DG892" s="3"/>
      <c r="DH892" s="3"/>
      <c r="DI892" s="3"/>
      <c r="DJ892" s="3"/>
      <c r="DK892" s="3"/>
      <c r="DL892" s="3"/>
      <c r="DM892" s="3"/>
      <c r="DN892" s="3"/>
      <c r="DO892" s="3"/>
      <c r="DP892" s="3"/>
      <c r="DQ892" s="3"/>
      <c r="DR892" s="3"/>
      <c r="DS892" s="3"/>
    </row>
    <row r="893" spans="2:123" ht="21" customHeight="1" x14ac:dyDescent="0.25">
      <c r="B893" s="21">
        <f t="shared" si="202"/>
        <v>37424</v>
      </c>
      <c r="C893" s="22">
        <f t="shared" si="203"/>
        <v>1.7341752656707223</v>
      </c>
      <c r="D893" s="23">
        <f t="shared" si="204"/>
        <v>563</v>
      </c>
      <c r="E893" s="23">
        <f t="shared" si="205"/>
        <v>324.64999999999998</v>
      </c>
      <c r="F893" s="127">
        <f t="shared" si="206"/>
        <v>28150</v>
      </c>
      <c r="G893" s="127">
        <f t="shared" si="207"/>
        <v>48697.5</v>
      </c>
      <c r="H893" s="6"/>
      <c r="I893" s="3"/>
      <c r="J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T893" s="89"/>
      <c r="AU893" s="89"/>
      <c r="AX893" s="125">
        <v>37424</v>
      </c>
      <c r="AY893" s="59">
        <f t="shared" si="212"/>
        <v>1.7341752656707223</v>
      </c>
      <c r="AZ893" s="59">
        <f>BI893*K36</f>
        <v>28150</v>
      </c>
      <c r="BA893" s="59"/>
      <c r="BB893" s="59"/>
      <c r="BC893" s="59">
        <f>K41*BJ893</f>
        <v>48697.5</v>
      </c>
      <c r="BD893" s="59"/>
      <c r="BE893" s="59"/>
      <c r="BF893" s="59">
        <f t="shared" si="208"/>
        <v>20547.5</v>
      </c>
      <c r="BG893" s="60">
        <f>(AY893=AY2099)*AX893</f>
        <v>0</v>
      </c>
      <c r="BH893" s="60">
        <f>(AY893=AY2101)*AX893</f>
        <v>0</v>
      </c>
      <c r="BI893" s="89">
        <v>563</v>
      </c>
      <c r="BJ893" s="89">
        <v>324.64999999999998</v>
      </c>
      <c r="BK893" s="59">
        <f t="shared" si="209"/>
        <v>354452.43795999995</v>
      </c>
      <c r="BL893" s="60">
        <f>(BK893=BK2101)*AX893</f>
        <v>0</v>
      </c>
      <c r="BM893" s="85">
        <f>(BK893=BK2101)*AY893</f>
        <v>0</v>
      </c>
      <c r="BN893" s="85">
        <f t="shared" si="210"/>
        <v>0</v>
      </c>
      <c r="BO893" s="85">
        <f t="shared" si="211"/>
        <v>0</v>
      </c>
      <c r="BP893" s="60">
        <f>(BK893=BK2099)*AX893</f>
        <v>0</v>
      </c>
      <c r="BQ893" s="64">
        <f>(BK893=BK2099)*AY893</f>
        <v>0</v>
      </c>
      <c r="BR893" s="85">
        <f t="shared" si="215"/>
        <v>0</v>
      </c>
      <c r="BS893" s="85">
        <f t="shared" si="216"/>
        <v>0</v>
      </c>
      <c r="BT893" s="59">
        <f>(J19-BI893)*J10</f>
        <v>-159350.00594</v>
      </c>
      <c r="BU893" s="59">
        <f>(J21-BJ893)*J12</f>
        <v>513802.44389999995</v>
      </c>
      <c r="BV893" s="66"/>
      <c r="BW893" s="66"/>
      <c r="BX893" s="67"/>
      <c r="BY893" s="67"/>
      <c r="BZ893" s="67"/>
      <c r="CE893" s="92"/>
      <c r="CF893" s="76"/>
      <c r="CH893" s="67"/>
      <c r="CI893" s="67"/>
      <c r="CJ893" s="67"/>
      <c r="CK893" s="67"/>
      <c r="CL893" s="1"/>
      <c r="CM893" s="1"/>
      <c r="CT893" s="3"/>
      <c r="CU893" s="3"/>
      <c r="CV893" s="3"/>
      <c r="CW893" s="3"/>
      <c r="CX893" s="3"/>
      <c r="CY893" s="3"/>
      <c r="CZ893" s="3"/>
      <c r="DA893" s="3"/>
      <c r="DB893" s="3"/>
      <c r="DC893" s="3"/>
      <c r="DD893" s="3"/>
      <c r="DE893" s="3"/>
      <c r="DF893" s="3"/>
      <c r="DG893" s="3"/>
      <c r="DH893" s="3"/>
      <c r="DI893" s="3"/>
      <c r="DJ893" s="3"/>
      <c r="DK893" s="3"/>
      <c r="DL893" s="3"/>
      <c r="DM893" s="3"/>
      <c r="DN893" s="3"/>
      <c r="DO893" s="3"/>
      <c r="DP893" s="3"/>
      <c r="DQ893" s="3"/>
      <c r="DR893" s="3"/>
      <c r="DS893" s="3"/>
    </row>
    <row r="894" spans="2:123" ht="21" customHeight="1" x14ac:dyDescent="0.25">
      <c r="B894" s="21">
        <f t="shared" si="202"/>
        <v>37431</v>
      </c>
      <c r="C894" s="22">
        <f t="shared" si="203"/>
        <v>1.733184926061377</v>
      </c>
      <c r="D894" s="23">
        <f t="shared" si="204"/>
        <v>545</v>
      </c>
      <c r="E894" s="23">
        <f t="shared" si="205"/>
        <v>314.45</v>
      </c>
      <c r="F894" s="127">
        <f t="shared" si="206"/>
        <v>27250</v>
      </c>
      <c r="G894" s="127">
        <f t="shared" si="207"/>
        <v>47167.5</v>
      </c>
      <c r="H894" s="6"/>
      <c r="I894" s="3"/>
      <c r="J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T894" s="89"/>
      <c r="AU894" s="89"/>
      <c r="AX894" s="125">
        <v>37431</v>
      </c>
      <c r="AY894" s="59">
        <f t="shared" si="212"/>
        <v>1.733184926061377</v>
      </c>
      <c r="AZ894" s="59">
        <f>BI894*K36</f>
        <v>27250</v>
      </c>
      <c r="BA894" s="59"/>
      <c r="BB894" s="59"/>
      <c r="BC894" s="59">
        <f>K41*BJ894</f>
        <v>47167.5</v>
      </c>
      <c r="BD894" s="59"/>
      <c r="BE894" s="59"/>
      <c r="BF894" s="59">
        <f t="shared" si="208"/>
        <v>19917.5</v>
      </c>
      <c r="BG894" s="60">
        <f>(AY894=AY2099)*AX894</f>
        <v>0</v>
      </c>
      <c r="BH894" s="60">
        <f>(AY894=AY2101)*AX894</f>
        <v>0</v>
      </c>
      <c r="BI894" s="89">
        <v>545</v>
      </c>
      <c r="BJ894" s="89">
        <v>314.45</v>
      </c>
      <c r="BK894" s="59">
        <f t="shared" si="209"/>
        <v>355082.43796000001</v>
      </c>
      <c r="BL894" s="60">
        <f>(BK894=BK2101)*AX894</f>
        <v>0</v>
      </c>
      <c r="BM894" s="85">
        <f>(BK894=BK2101)*AY894</f>
        <v>0</v>
      </c>
      <c r="BN894" s="85">
        <f t="shared" si="210"/>
        <v>0</v>
      </c>
      <c r="BO894" s="85">
        <f t="shared" si="211"/>
        <v>0</v>
      </c>
      <c r="BP894" s="60">
        <f>(BK894=BK2099)*AX894</f>
        <v>0</v>
      </c>
      <c r="BQ894" s="64">
        <f>(BK894=BK2099)*AY894</f>
        <v>0</v>
      </c>
      <c r="BR894" s="85">
        <f t="shared" si="215"/>
        <v>0</v>
      </c>
      <c r="BS894" s="85">
        <f t="shared" si="216"/>
        <v>0</v>
      </c>
      <c r="BT894" s="59">
        <f>(J19-BI894)*J10</f>
        <v>-160250.00594</v>
      </c>
      <c r="BU894" s="59">
        <f>(J21-BJ894)*J12</f>
        <v>515332.44390000001</v>
      </c>
      <c r="BV894" s="66"/>
      <c r="BW894" s="66"/>
      <c r="BX894" s="67"/>
      <c r="BY894" s="67"/>
      <c r="BZ894" s="67"/>
      <c r="CE894" s="92"/>
      <c r="CF894" s="76"/>
      <c r="CH894" s="67"/>
      <c r="CI894" s="67"/>
      <c r="CJ894" s="67"/>
      <c r="CK894" s="67"/>
      <c r="CL894" s="1"/>
      <c r="CM894" s="1"/>
      <c r="CT894" s="3"/>
      <c r="CU894" s="3"/>
      <c r="CV894" s="3"/>
      <c r="CW894" s="3"/>
      <c r="CX894" s="3"/>
      <c r="CY894" s="3"/>
      <c r="CZ894" s="3"/>
      <c r="DA894" s="3"/>
      <c r="DB894" s="3"/>
      <c r="DC894" s="3"/>
      <c r="DD894" s="3"/>
      <c r="DE894" s="3"/>
      <c r="DF894" s="3"/>
      <c r="DG894" s="3"/>
      <c r="DH894" s="3"/>
      <c r="DI894" s="3"/>
      <c r="DJ894" s="3"/>
      <c r="DK894" s="3"/>
      <c r="DL894" s="3"/>
      <c r="DM894" s="3"/>
      <c r="DN894" s="3"/>
      <c r="DO894" s="3"/>
      <c r="DP894" s="3"/>
      <c r="DQ894" s="3"/>
      <c r="DR894" s="3"/>
      <c r="DS894" s="3"/>
    </row>
    <row r="895" spans="2:123" ht="21" customHeight="1" x14ac:dyDescent="0.25">
      <c r="B895" s="21">
        <f t="shared" si="202"/>
        <v>37438</v>
      </c>
      <c r="C895" s="22">
        <f t="shared" si="203"/>
        <v>1.6696098892278055</v>
      </c>
      <c r="D895" s="23">
        <f t="shared" si="204"/>
        <v>520</v>
      </c>
      <c r="E895" s="23">
        <f t="shared" si="205"/>
        <v>311.45</v>
      </c>
      <c r="F895" s="127">
        <f t="shared" si="206"/>
        <v>26000</v>
      </c>
      <c r="G895" s="127">
        <f t="shared" si="207"/>
        <v>46717.5</v>
      </c>
      <c r="H895" s="6"/>
      <c r="I895" s="3"/>
      <c r="J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T895" s="89"/>
      <c r="AU895" s="89"/>
      <c r="AX895" s="125">
        <v>37438</v>
      </c>
      <c r="AY895" s="59">
        <f t="shared" si="212"/>
        <v>1.6696098892278055</v>
      </c>
      <c r="AZ895" s="59">
        <f>BI895*K36</f>
        <v>26000</v>
      </c>
      <c r="BA895" s="59"/>
      <c r="BB895" s="59"/>
      <c r="BC895" s="59">
        <f>K41*BJ895</f>
        <v>46717.5</v>
      </c>
      <c r="BD895" s="59"/>
      <c r="BE895" s="59"/>
      <c r="BF895" s="59">
        <f t="shared" si="208"/>
        <v>20717.5</v>
      </c>
      <c r="BG895" s="60">
        <f>(AY895=AY2099)*AX895</f>
        <v>0</v>
      </c>
      <c r="BH895" s="60">
        <f>(AY895=AY2101)*AX895</f>
        <v>0</v>
      </c>
      <c r="BI895" s="89">
        <v>520</v>
      </c>
      <c r="BJ895" s="89">
        <v>311.45</v>
      </c>
      <c r="BK895" s="59">
        <f t="shared" si="209"/>
        <v>354282.43796000001</v>
      </c>
      <c r="BL895" s="60">
        <f>(BK895=BK2101)*AX895</f>
        <v>0</v>
      </c>
      <c r="BM895" s="85">
        <f>(BK895=BK2101)*AY895</f>
        <v>0</v>
      </c>
      <c r="BN895" s="85">
        <f t="shared" si="210"/>
        <v>0</v>
      </c>
      <c r="BO895" s="85">
        <f t="shared" si="211"/>
        <v>0</v>
      </c>
      <c r="BP895" s="60">
        <f>(BK895=BK2099)*AX895</f>
        <v>0</v>
      </c>
      <c r="BQ895" s="64">
        <f>(BK895=BK2099)*AY895</f>
        <v>0</v>
      </c>
      <c r="BR895" s="85">
        <f t="shared" si="215"/>
        <v>0</v>
      </c>
      <c r="BS895" s="85">
        <f t="shared" si="216"/>
        <v>0</v>
      </c>
      <c r="BT895" s="59">
        <f>(J19-BI895)*J10</f>
        <v>-161500.00594</v>
      </c>
      <c r="BU895" s="59">
        <f>(J21-BJ895)*J12</f>
        <v>515782.44390000001</v>
      </c>
      <c r="BV895" s="66"/>
      <c r="BW895" s="66"/>
      <c r="BX895" s="67"/>
      <c r="BY895" s="67"/>
      <c r="BZ895" s="67"/>
      <c r="CE895" s="92"/>
      <c r="CF895" s="76"/>
      <c r="CH895" s="67"/>
      <c r="CI895" s="67"/>
      <c r="CJ895" s="67"/>
      <c r="CK895" s="67"/>
      <c r="CL895" s="1"/>
      <c r="CM895" s="1"/>
      <c r="CT895" s="3"/>
      <c r="CU895" s="3"/>
      <c r="CV895" s="3"/>
      <c r="CW895" s="3"/>
      <c r="CX895" s="3"/>
      <c r="CY895" s="3"/>
      <c r="CZ895" s="3"/>
      <c r="DA895" s="3"/>
      <c r="DB895" s="3"/>
      <c r="DC895" s="3"/>
      <c r="DD895" s="3"/>
      <c r="DE895" s="3"/>
      <c r="DF895" s="3"/>
      <c r="DG895" s="3"/>
      <c r="DH895" s="3"/>
      <c r="DI895" s="3"/>
      <c r="DJ895" s="3"/>
      <c r="DK895" s="3"/>
      <c r="DL895" s="3"/>
      <c r="DM895" s="3"/>
      <c r="DN895" s="3"/>
      <c r="DO895" s="3"/>
      <c r="DP895" s="3"/>
      <c r="DQ895" s="3"/>
      <c r="DR895" s="3"/>
      <c r="DS895" s="3"/>
    </row>
    <row r="896" spans="2:123" ht="21" customHeight="1" x14ac:dyDescent="0.25">
      <c r="B896" s="21">
        <f t="shared" si="202"/>
        <v>37445</v>
      </c>
      <c r="C896" s="22">
        <f t="shared" si="203"/>
        <v>1.6737857933871223</v>
      </c>
      <c r="D896" s="23">
        <f t="shared" si="204"/>
        <v>529</v>
      </c>
      <c r="E896" s="23">
        <f t="shared" si="205"/>
        <v>316.05</v>
      </c>
      <c r="F896" s="127">
        <f t="shared" si="206"/>
        <v>26450</v>
      </c>
      <c r="G896" s="127">
        <f t="shared" si="207"/>
        <v>47407.5</v>
      </c>
      <c r="H896" s="6"/>
      <c r="I896" s="3"/>
      <c r="J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T896" s="89"/>
      <c r="AU896" s="89"/>
      <c r="AX896" s="125">
        <v>37445</v>
      </c>
      <c r="AY896" s="59">
        <f t="shared" si="212"/>
        <v>1.6737857933871223</v>
      </c>
      <c r="AZ896" s="59">
        <f>BI896*K36</f>
        <v>26450</v>
      </c>
      <c r="BA896" s="59"/>
      <c r="BB896" s="59"/>
      <c r="BC896" s="59">
        <f>K41*BJ896</f>
        <v>47407.5</v>
      </c>
      <c r="BD896" s="59"/>
      <c r="BE896" s="59"/>
      <c r="BF896" s="59">
        <f t="shared" si="208"/>
        <v>20957.5</v>
      </c>
      <c r="BG896" s="60">
        <f>(AY896=AY2099)*AX896</f>
        <v>0</v>
      </c>
      <c r="BH896" s="60">
        <f>(AY896=AY2101)*AX896</f>
        <v>0</v>
      </c>
      <c r="BI896" s="89">
        <v>529</v>
      </c>
      <c r="BJ896" s="89">
        <v>316.05</v>
      </c>
      <c r="BK896" s="59">
        <f t="shared" si="209"/>
        <v>354042.43795999995</v>
      </c>
      <c r="BL896" s="60">
        <f>(BK896=BK2101)*AX896</f>
        <v>0</v>
      </c>
      <c r="BM896" s="85">
        <f>(BK896=BK2101)*AY896</f>
        <v>0</v>
      </c>
      <c r="BN896" s="85">
        <f t="shared" si="210"/>
        <v>0</v>
      </c>
      <c r="BO896" s="85">
        <f t="shared" si="211"/>
        <v>0</v>
      </c>
      <c r="BP896" s="60">
        <f>(BK896=BK2099)*AX896</f>
        <v>0</v>
      </c>
      <c r="BQ896" s="64">
        <f>(BK896=BK2099)*AY896</f>
        <v>0</v>
      </c>
      <c r="BR896" s="85">
        <f t="shared" si="215"/>
        <v>0</v>
      </c>
      <c r="BS896" s="85">
        <f t="shared" si="216"/>
        <v>0</v>
      </c>
      <c r="BT896" s="59">
        <f>(J19-BI896)*J10</f>
        <v>-161050.00594</v>
      </c>
      <c r="BU896" s="59">
        <f>(J21-BJ896)*J12</f>
        <v>515092.44389999995</v>
      </c>
      <c r="BV896" s="66"/>
      <c r="BW896" s="66"/>
      <c r="BX896" s="67"/>
      <c r="BY896" s="67"/>
      <c r="BZ896" s="67"/>
      <c r="CE896" s="92"/>
      <c r="CF896" s="76"/>
      <c r="CH896" s="67"/>
      <c r="CI896" s="67"/>
      <c r="CJ896" s="67"/>
      <c r="CK896" s="67"/>
      <c r="CL896" s="1"/>
      <c r="CM896" s="1"/>
      <c r="CT896" s="3"/>
      <c r="CU896" s="3"/>
      <c r="CV896" s="3"/>
      <c r="CW896" s="3"/>
      <c r="CX896" s="3"/>
      <c r="CY896" s="3"/>
      <c r="CZ896" s="3"/>
      <c r="DA896" s="3"/>
      <c r="DB896" s="3"/>
      <c r="DC896" s="3"/>
      <c r="DD896" s="3"/>
      <c r="DE896" s="3"/>
      <c r="DF896" s="3"/>
      <c r="DG896" s="3"/>
      <c r="DH896" s="3"/>
      <c r="DI896" s="3"/>
      <c r="DJ896" s="3"/>
      <c r="DK896" s="3"/>
      <c r="DL896" s="3"/>
      <c r="DM896" s="3"/>
      <c r="DN896" s="3"/>
      <c r="DO896" s="3"/>
      <c r="DP896" s="3"/>
      <c r="DQ896" s="3"/>
      <c r="DR896" s="3"/>
      <c r="DS896" s="3"/>
    </row>
    <row r="897" spans="2:123" ht="21" customHeight="1" x14ac:dyDescent="0.25">
      <c r="B897" s="21">
        <f t="shared" si="202"/>
        <v>37452</v>
      </c>
      <c r="C897" s="22">
        <f t="shared" si="203"/>
        <v>1.6329680506250965</v>
      </c>
      <c r="D897" s="23">
        <f t="shared" si="204"/>
        <v>529</v>
      </c>
      <c r="E897" s="23">
        <f t="shared" si="205"/>
        <v>323.95</v>
      </c>
      <c r="F897" s="127">
        <f t="shared" si="206"/>
        <v>26450</v>
      </c>
      <c r="G897" s="127">
        <f t="shared" si="207"/>
        <v>48592.5</v>
      </c>
      <c r="H897" s="6"/>
      <c r="I897" s="3"/>
      <c r="J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T897" s="89"/>
      <c r="AU897" s="89"/>
      <c r="AX897" s="125">
        <v>37452</v>
      </c>
      <c r="AY897" s="59">
        <f t="shared" si="212"/>
        <v>1.6329680506250965</v>
      </c>
      <c r="AZ897" s="59">
        <f>BI897*K36</f>
        <v>26450</v>
      </c>
      <c r="BA897" s="59"/>
      <c r="BB897" s="59"/>
      <c r="BC897" s="59">
        <f>K41*BJ897</f>
        <v>48592.5</v>
      </c>
      <c r="BD897" s="59"/>
      <c r="BE897" s="59"/>
      <c r="BF897" s="59">
        <f t="shared" si="208"/>
        <v>22142.5</v>
      </c>
      <c r="BG897" s="60">
        <f>(AY897=AY2099)*AX897</f>
        <v>0</v>
      </c>
      <c r="BH897" s="60">
        <f>(AY897=AY2101)*AX897</f>
        <v>0</v>
      </c>
      <c r="BI897" s="89">
        <v>529</v>
      </c>
      <c r="BJ897" s="89">
        <v>323.95</v>
      </c>
      <c r="BK897" s="59">
        <f t="shared" si="209"/>
        <v>352857.43796000001</v>
      </c>
      <c r="BL897" s="60">
        <f>(BK897=BK2101)*AX897</f>
        <v>0</v>
      </c>
      <c r="BM897" s="85">
        <f>(BK897=BK2101)*AY897</f>
        <v>0</v>
      </c>
      <c r="BN897" s="85">
        <f t="shared" si="210"/>
        <v>0</v>
      </c>
      <c r="BO897" s="85">
        <f t="shared" si="211"/>
        <v>0</v>
      </c>
      <c r="BP897" s="60">
        <f>(BK897=BK2099)*AX897</f>
        <v>0</v>
      </c>
      <c r="BQ897" s="64">
        <f>(BK897=BK2099)*AY897</f>
        <v>0</v>
      </c>
      <c r="BR897" s="85">
        <f t="shared" si="215"/>
        <v>0</v>
      </c>
      <c r="BS897" s="85">
        <f t="shared" si="216"/>
        <v>0</v>
      </c>
      <c r="BT897" s="59">
        <f>(J19-BI897)*J10</f>
        <v>-161050.00594</v>
      </c>
      <c r="BU897" s="59">
        <f>(J21-BJ897)*J12</f>
        <v>513907.44390000001</v>
      </c>
      <c r="BV897" s="66"/>
      <c r="BW897" s="66"/>
      <c r="BX897" s="67"/>
      <c r="BY897" s="67"/>
      <c r="BZ897" s="67"/>
      <c r="CE897" s="92"/>
      <c r="CF897" s="76"/>
      <c r="CH897" s="67"/>
      <c r="CI897" s="67"/>
      <c r="CJ897" s="67"/>
      <c r="CK897" s="67"/>
      <c r="CL897" s="1"/>
      <c r="CM897" s="1"/>
      <c r="CT897" s="3"/>
      <c r="CU897" s="3"/>
      <c r="CV897" s="3"/>
      <c r="CW897" s="3"/>
      <c r="CX897" s="3"/>
      <c r="CY897" s="3"/>
      <c r="CZ897" s="3"/>
      <c r="DA897" s="3"/>
      <c r="DB897" s="3"/>
      <c r="DC897" s="3"/>
      <c r="DD897" s="3"/>
      <c r="DE897" s="3"/>
      <c r="DF897" s="3"/>
      <c r="DG897" s="3"/>
      <c r="DH897" s="3"/>
      <c r="DI897" s="3"/>
      <c r="DJ897" s="3"/>
      <c r="DK897" s="3"/>
      <c r="DL897" s="3"/>
      <c r="DM897" s="3"/>
      <c r="DN897" s="3"/>
      <c r="DO897" s="3"/>
      <c r="DP897" s="3"/>
      <c r="DQ897" s="3"/>
      <c r="DR897" s="3"/>
      <c r="DS897" s="3"/>
    </row>
    <row r="898" spans="2:123" ht="21" customHeight="1" x14ac:dyDescent="0.25">
      <c r="B898" s="21">
        <f t="shared" si="202"/>
        <v>37459</v>
      </c>
      <c r="C898" s="22">
        <f t="shared" si="203"/>
        <v>1.7448559670781894</v>
      </c>
      <c r="D898" s="23">
        <f t="shared" si="204"/>
        <v>530</v>
      </c>
      <c r="E898" s="23">
        <f t="shared" si="205"/>
        <v>303.75</v>
      </c>
      <c r="F898" s="127">
        <f t="shared" si="206"/>
        <v>26500</v>
      </c>
      <c r="G898" s="127">
        <f t="shared" si="207"/>
        <v>45562.5</v>
      </c>
      <c r="H898" s="6"/>
      <c r="I898" s="3"/>
      <c r="J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T898" s="89"/>
      <c r="AU898" s="89"/>
      <c r="AX898" s="125">
        <v>37459</v>
      </c>
      <c r="AY898" s="59">
        <f t="shared" si="212"/>
        <v>1.7448559670781894</v>
      </c>
      <c r="AZ898" s="59">
        <f>BI898*K36</f>
        <v>26500</v>
      </c>
      <c r="BA898" s="59"/>
      <c r="BB898" s="59"/>
      <c r="BC898" s="59">
        <f>K41*BJ898</f>
        <v>45562.5</v>
      </c>
      <c r="BD898" s="59"/>
      <c r="BE898" s="59"/>
      <c r="BF898" s="59">
        <f t="shared" si="208"/>
        <v>19062.5</v>
      </c>
      <c r="BG898" s="60">
        <f>(AY898=AY2099)*AX898</f>
        <v>0</v>
      </c>
      <c r="BH898" s="60">
        <f>(AY898=AY2101)*AX898</f>
        <v>0</v>
      </c>
      <c r="BI898" s="89">
        <v>530</v>
      </c>
      <c r="BJ898" s="89">
        <v>303.75</v>
      </c>
      <c r="BK898" s="59">
        <f t="shared" si="209"/>
        <v>355937.43795999995</v>
      </c>
      <c r="BL898" s="60">
        <f>(BK898=BK2101)*AX898</f>
        <v>0</v>
      </c>
      <c r="BM898" s="85">
        <f>(BK898=BK2101)*AY898</f>
        <v>0</v>
      </c>
      <c r="BN898" s="85">
        <f t="shared" si="210"/>
        <v>0</v>
      </c>
      <c r="BO898" s="85">
        <f t="shared" si="211"/>
        <v>0</v>
      </c>
      <c r="BP898" s="60">
        <f>(BK898=BK2099)*AX898</f>
        <v>0</v>
      </c>
      <c r="BQ898" s="64">
        <f>(BK898=BK2099)*AY898</f>
        <v>0</v>
      </c>
      <c r="BR898" s="85">
        <f t="shared" si="215"/>
        <v>0</v>
      </c>
      <c r="BS898" s="85">
        <f t="shared" si="216"/>
        <v>0</v>
      </c>
      <c r="BT898" s="59">
        <f>(J19-BI898)*J10</f>
        <v>-161000.00594</v>
      </c>
      <c r="BU898" s="59">
        <f>(J21-BJ898)*J12</f>
        <v>516937.44389999995</v>
      </c>
      <c r="BV898" s="66"/>
      <c r="BW898" s="66"/>
      <c r="BX898" s="67"/>
      <c r="BY898" s="67"/>
      <c r="BZ898" s="67"/>
      <c r="CE898" s="92"/>
      <c r="CF898" s="76"/>
      <c r="CH898" s="67"/>
      <c r="CI898" s="67"/>
      <c r="CJ898" s="67"/>
      <c r="CK898" s="67"/>
      <c r="CL898" s="1"/>
      <c r="CM898" s="1"/>
      <c r="CT898" s="3"/>
      <c r="CU898" s="3"/>
      <c r="CV898" s="3"/>
      <c r="CW898" s="3"/>
      <c r="CX898" s="3"/>
      <c r="CY898" s="3"/>
      <c r="CZ898" s="3"/>
      <c r="DA898" s="3"/>
      <c r="DB898" s="3"/>
      <c r="DC898" s="3"/>
      <c r="DD898" s="3"/>
      <c r="DE898" s="3"/>
      <c r="DF898" s="3"/>
      <c r="DG898" s="3"/>
      <c r="DH898" s="3"/>
      <c r="DI898" s="3"/>
      <c r="DJ898" s="3"/>
      <c r="DK898" s="3"/>
      <c r="DL898" s="3"/>
      <c r="DM898" s="3"/>
      <c r="DN898" s="3"/>
      <c r="DO898" s="3"/>
      <c r="DP898" s="3"/>
      <c r="DQ898" s="3"/>
      <c r="DR898" s="3"/>
      <c r="DS898" s="3"/>
    </row>
    <row r="899" spans="2:123" ht="21" customHeight="1" x14ac:dyDescent="0.25">
      <c r="B899" s="21">
        <f t="shared" si="202"/>
        <v>37466</v>
      </c>
      <c r="C899" s="22">
        <f t="shared" si="203"/>
        <v>1.708150317227916</v>
      </c>
      <c r="D899" s="23">
        <f t="shared" si="204"/>
        <v>525</v>
      </c>
      <c r="E899" s="23">
        <f t="shared" si="205"/>
        <v>307.35000000000002</v>
      </c>
      <c r="F899" s="127">
        <f t="shared" si="206"/>
        <v>26250</v>
      </c>
      <c r="G899" s="127">
        <f t="shared" si="207"/>
        <v>46102.5</v>
      </c>
      <c r="H899" s="6"/>
      <c r="I899" s="3"/>
      <c r="J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T899" s="89"/>
      <c r="AU899" s="89"/>
      <c r="AX899" s="125">
        <v>37466</v>
      </c>
      <c r="AY899" s="59">
        <f t="shared" si="212"/>
        <v>1.708150317227916</v>
      </c>
      <c r="AZ899" s="59">
        <f>BI899*K36</f>
        <v>26250</v>
      </c>
      <c r="BA899" s="59"/>
      <c r="BB899" s="59"/>
      <c r="BC899" s="59">
        <f>K41*BJ899</f>
        <v>46102.5</v>
      </c>
      <c r="BD899" s="59"/>
      <c r="BE899" s="59"/>
      <c r="BF899" s="59">
        <f t="shared" si="208"/>
        <v>19852.5</v>
      </c>
      <c r="BG899" s="60">
        <f>(AY899=AY2099)*AX899</f>
        <v>0</v>
      </c>
      <c r="BH899" s="60">
        <f>(AY899=AY2101)*AX899</f>
        <v>0</v>
      </c>
      <c r="BI899" s="89">
        <v>525</v>
      </c>
      <c r="BJ899" s="89">
        <v>307.35000000000002</v>
      </c>
      <c r="BK899" s="59">
        <f t="shared" si="209"/>
        <v>355147.43796000001</v>
      </c>
      <c r="BL899" s="60">
        <f>(BK899=BK2101)*AX899</f>
        <v>0</v>
      </c>
      <c r="BM899" s="85">
        <f>(BK899=BK2101)*AY899</f>
        <v>0</v>
      </c>
      <c r="BN899" s="85">
        <f t="shared" si="210"/>
        <v>0</v>
      </c>
      <c r="BO899" s="85">
        <f t="shared" si="211"/>
        <v>0</v>
      </c>
      <c r="BP899" s="60">
        <f>(BK899=BK2099)*AX899</f>
        <v>0</v>
      </c>
      <c r="BQ899" s="64">
        <f>(BK899=BK2099)*AY899</f>
        <v>0</v>
      </c>
      <c r="BR899" s="85">
        <f t="shared" si="215"/>
        <v>0</v>
      </c>
      <c r="BS899" s="85">
        <f t="shared" si="216"/>
        <v>0</v>
      </c>
      <c r="BT899" s="59">
        <f>(J19-BI899)*J10</f>
        <v>-161250.00594</v>
      </c>
      <c r="BU899" s="59">
        <f>(J21-BJ899)*J12</f>
        <v>516397.44390000001</v>
      </c>
      <c r="BV899" s="66"/>
      <c r="BW899" s="66"/>
      <c r="BX899" s="67"/>
      <c r="BY899" s="67"/>
      <c r="BZ899" s="67"/>
      <c r="CE899" s="92"/>
      <c r="CF899" s="76"/>
      <c r="CH899" s="67"/>
      <c r="CI899" s="67"/>
      <c r="CJ899" s="67"/>
      <c r="CK899" s="67"/>
      <c r="CL899" s="1"/>
      <c r="CM899" s="1"/>
      <c r="CT899" s="3"/>
      <c r="CU899" s="3"/>
      <c r="CV899" s="3"/>
      <c r="CW899" s="3"/>
      <c r="CX899" s="3"/>
      <c r="CY899" s="3"/>
      <c r="CZ899" s="3"/>
      <c r="DA899" s="3"/>
      <c r="DB899" s="3"/>
      <c r="DC899" s="3"/>
      <c r="DD899" s="3"/>
      <c r="DE899" s="3"/>
      <c r="DF899" s="3"/>
      <c r="DG899" s="3"/>
      <c r="DH899" s="3"/>
      <c r="DI899" s="3"/>
      <c r="DJ899" s="3"/>
      <c r="DK899" s="3"/>
      <c r="DL899" s="3"/>
      <c r="DM899" s="3"/>
      <c r="DN899" s="3"/>
      <c r="DO899" s="3"/>
      <c r="DP899" s="3"/>
      <c r="DQ899" s="3"/>
      <c r="DR899" s="3"/>
      <c r="DS899" s="3"/>
    </row>
    <row r="900" spans="2:123" ht="21" customHeight="1" x14ac:dyDescent="0.25">
      <c r="B900" s="21">
        <f t="shared" ref="B900:B963" si="217">AX900</f>
        <v>37473</v>
      </c>
      <c r="C900" s="22">
        <f t="shared" ref="C900:C963" si="218">AY900</f>
        <v>1.726275631855031</v>
      </c>
      <c r="D900" s="23">
        <f t="shared" ref="D900:D963" si="219">BI900</f>
        <v>543</v>
      </c>
      <c r="E900" s="23">
        <f t="shared" ref="E900:E963" si="220">BJ900</f>
        <v>314.55</v>
      </c>
      <c r="F900" s="127">
        <f t="shared" ref="F900:F963" si="221">AZ900</f>
        <v>27150</v>
      </c>
      <c r="G900" s="127">
        <f t="shared" ref="G900:G963" si="222">BC900</f>
        <v>47182.5</v>
      </c>
      <c r="H900" s="6"/>
      <c r="I900" s="3"/>
      <c r="J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T900" s="89"/>
      <c r="AU900" s="89"/>
      <c r="AX900" s="125">
        <v>37473</v>
      </c>
      <c r="AY900" s="59">
        <f t="shared" si="212"/>
        <v>1.726275631855031</v>
      </c>
      <c r="AZ900" s="59">
        <f>BI900*K36</f>
        <v>27150</v>
      </c>
      <c r="BA900" s="59"/>
      <c r="BB900" s="59"/>
      <c r="BC900" s="59">
        <f>K41*BJ900</f>
        <v>47182.5</v>
      </c>
      <c r="BD900" s="59"/>
      <c r="BE900" s="59"/>
      <c r="BF900" s="59">
        <f t="shared" ref="BF900:BF963" si="223">BC900-AZ900</f>
        <v>20032.5</v>
      </c>
      <c r="BG900" s="60">
        <f>(AY900=AY2099)*AX900</f>
        <v>0</v>
      </c>
      <c r="BH900" s="60">
        <f>(AY900=AY2101)*AX900</f>
        <v>0</v>
      </c>
      <c r="BI900" s="89">
        <v>543</v>
      </c>
      <c r="BJ900" s="89">
        <v>314.55</v>
      </c>
      <c r="BK900" s="59">
        <f t="shared" ref="BK900:BK963" si="224">SUM(BT900:BU900)</f>
        <v>354967.43795999995</v>
      </c>
      <c r="BL900" s="60">
        <f>(BK900=BK2101)*AX900</f>
        <v>0</v>
      </c>
      <c r="BM900" s="85">
        <f>(BK900=BK2101)*AY900</f>
        <v>0</v>
      </c>
      <c r="BN900" s="85">
        <f t="shared" ref="BN900:BN963" si="225">(BM900&gt;1)*BI900</f>
        <v>0</v>
      </c>
      <c r="BO900" s="85">
        <f t="shared" ref="BO900:BO963" si="226">(BM900&gt;0)*BJ900</f>
        <v>0</v>
      </c>
      <c r="BP900" s="60">
        <f>(BK900=BK2099)*AX900</f>
        <v>0</v>
      </c>
      <c r="BQ900" s="64">
        <f>(BK900=BK2099)*AY900</f>
        <v>0</v>
      </c>
      <c r="BR900" s="85">
        <f t="shared" si="215"/>
        <v>0</v>
      </c>
      <c r="BS900" s="85">
        <f t="shared" si="216"/>
        <v>0</v>
      </c>
      <c r="BT900" s="59">
        <f>(J19-BI900)*J10</f>
        <v>-160350.00594</v>
      </c>
      <c r="BU900" s="59">
        <f>(J21-BJ900)*J12</f>
        <v>515317.44389999995</v>
      </c>
      <c r="BV900" s="66"/>
      <c r="BW900" s="66"/>
      <c r="BX900" s="67"/>
      <c r="BY900" s="67"/>
      <c r="BZ900" s="67"/>
      <c r="CE900" s="92"/>
      <c r="CF900" s="76"/>
      <c r="CH900" s="67"/>
      <c r="CI900" s="67"/>
      <c r="CJ900" s="67"/>
      <c r="CK900" s="67"/>
      <c r="CL900" s="1"/>
      <c r="CM900" s="1"/>
      <c r="CT900" s="3"/>
      <c r="CU900" s="3"/>
      <c r="CV900" s="3"/>
      <c r="CW900" s="3"/>
      <c r="CX900" s="3"/>
      <c r="CY900" s="3"/>
      <c r="CZ900" s="3"/>
      <c r="DA900" s="3"/>
      <c r="DB900" s="3"/>
      <c r="DC900" s="3"/>
      <c r="DD900" s="3"/>
      <c r="DE900" s="3"/>
      <c r="DF900" s="3"/>
      <c r="DG900" s="3"/>
      <c r="DH900" s="3"/>
      <c r="DI900" s="3"/>
      <c r="DJ900" s="3"/>
      <c r="DK900" s="3"/>
      <c r="DL900" s="3"/>
      <c r="DM900" s="3"/>
      <c r="DN900" s="3"/>
      <c r="DO900" s="3"/>
      <c r="DP900" s="3"/>
      <c r="DQ900" s="3"/>
      <c r="DR900" s="3"/>
      <c r="DS900" s="3"/>
    </row>
    <row r="901" spans="2:123" ht="21" customHeight="1" x14ac:dyDescent="0.25">
      <c r="B901" s="21">
        <f t="shared" si="217"/>
        <v>37480</v>
      </c>
      <c r="C901" s="22">
        <f t="shared" si="218"/>
        <v>1.7614269788182833</v>
      </c>
      <c r="D901" s="23">
        <f t="shared" si="219"/>
        <v>553</v>
      </c>
      <c r="E901" s="23">
        <f t="shared" si="220"/>
        <v>313.95</v>
      </c>
      <c r="F901" s="127">
        <f t="shared" si="221"/>
        <v>27650</v>
      </c>
      <c r="G901" s="127">
        <f t="shared" si="222"/>
        <v>47092.5</v>
      </c>
      <c r="H901" s="6"/>
      <c r="I901" s="3"/>
      <c r="J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T901" s="89"/>
      <c r="AU901" s="89"/>
      <c r="AX901" s="125">
        <v>37480</v>
      </c>
      <c r="AY901" s="59">
        <f t="shared" si="212"/>
        <v>1.7614269788182833</v>
      </c>
      <c r="AZ901" s="59">
        <f>BI901*K36</f>
        <v>27650</v>
      </c>
      <c r="BA901" s="59"/>
      <c r="BB901" s="59"/>
      <c r="BC901" s="59">
        <f>K41*BJ901</f>
        <v>47092.5</v>
      </c>
      <c r="BD901" s="59"/>
      <c r="BE901" s="59"/>
      <c r="BF901" s="59">
        <f t="shared" si="223"/>
        <v>19442.5</v>
      </c>
      <c r="BG901" s="60">
        <f>(AY901=AY2099)*AX901</f>
        <v>0</v>
      </c>
      <c r="BH901" s="60">
        <f>(AY901=AY2101)*AX901</f>
        <v>0</v>
      </c>
      <c r="BI901" s="89">
        <v>553</v>
      </c>
      <c r="BJ901" s="89">
        <v>313.95</v>
      </c>
      <c r="BK901" s="59">
        <f t="shared" si="224"/>
        <v>355557.43796000001</v>
      </c>
      <c r="BL901" s="60">
        <f>(BK901=BK2101)*AX901</f>
        <v>0</v>
      </c>
      <c r="BM901" s="85">
        <f>(BK901=BK2101)*AY901</f>
        <v>0</v>
      </c>
      <c r="BN901" s="85">
        <f t="shared" si="225"/>
        <v>0</v>
      </c>
      <c r="BO901" s="85">
        <f t="shared" si="226"/>
        <v>0</v>
      </c>
      <c r="BP901" s="60">
        <f>(BK901=BK2099)*AX901</f>
        <v>0</v>
      </c>
      <c r="BQ901" s="64">
        <f>(BK901=BK2099)*AY901</f>
        <v>0</v>
      </c>
      <c r="BR901" s="85">
        <f t="shared" si="215"/>
        <v>0</v>
      </c>
      <c r="BS901" s="85">
        <f t="shared" si="216"/>
        <v>0</v>
      </c>
      <c r="BT901" s="59">
        <f>(J19-BI901)*J10</f>
        <v>-159850.00594</v>
      </c>
      <c r="BU901" s="59">
        <f>(J21-BJ901)*J12</f>
        <v>515407.44390000001</v>
      </c>
      <c r="BV901" s="66"/>
      <c r="BW901" s="66"/>
      <c r="BX901" s="67"/>
      <c r="BY901" s="67"/>
      <c r="BZ901" s="67"/>
      <c r="CE901" s="92"/>
      <c r="CF901" s="76"/>
      <c r="CH901" s="67"/>
      <c r="CI901" s="67"/>
      <c r="CJ901" s="67"/>
      <c r="CK901" s="67"/>
      <c r="CL901" s="1"/>
      <c r="CM901" s="1"/>
      <c r="CT901" s="3"/>
      <c r="CU901" s="3"/>
      <c r="CV901" s="3"/>
      <c r="CW901" s="3"/>
      <c r="CX901" s="3"/>
      <c r="CY901" s="3"/>
      <c r="CZ901" s="3"/>
      <c r="DA901" s="3"/>
      <c r="DB901" s="3"/>
      <c r="DC901" s="3"/>
      <c r="DD901" s="3"/>
      <c r="DE901" s="3"/>
      <c r="DF901" s="3"/>
      <c r="DG901" s="3"/>
      <c r="DH901" s="3"/>
      <c r="DI901" s="3"/>
      <c r="DJ901" s="3"/>
      <c r="DK901" s="3"/>
      <c r="DL901" s="3"/>
      <c r="DM901" s="3"/>
      <c r="DN901" s="3"/>
      <c r="DO901" s="3"/>
      <c r="DP901" s="3"/>
      <c r="DQ901" s="3"/>
      <c r="DR901" s="3"/>
      <c r="DS901" s="3"/>
    </row>
    <row r="902" spans="2:123" ht="21" customHeight="1" x14ac:dyDescent="0.25">
      <c r="B902" s="21">
        <f t="shared" si="217"/>
        <v>37487</v>
      </c>
      <c r="C902" s="22">
        <f t="shared" si="218"/>
        <v>1.7619280247516691</v>
      </c>
      <c r="D902" s="23">
        <f t="shared" si="219"/>
        <v>541</v>
      </c>
      <c r="E902" s="23">
        <f t="shared" si="220"/>
        <v>307.05</v>
      </c>
      <c r="F902" s="127">
        <f t="shared" si="221"/>
        <v>27050</v>
      </c>
      <c r="G902" s="127">
        <f t="shared" si="222"/>
        <v>46057.5</v>
      </c>
      <c r="H902" s="6"/>
      <c r="I902" s="3"/>
      <c r="J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T902" s="89"/>
      <c r="AU902" s="89"/>
      <c r="AX902" s="125">
        <v>37487</v>
      </c>
      <c r="AY902" s="59">
        <f t="shared" si="212"/>
        <v>1.7619280247516691</v>
      </c>
      <c r="AZ902" s="59">
        <f>BI902*K36</f>
        <v>27050</v>
      </c>
      <c r="BA902" s="59"/>
      <c r="BB902" s="59"/>
      <c r="BC902" s="59">
        <f>K41*BJ902</f>
        <v>46057.5</v>
      </c>
      <c r="BD902" s="59"/>
      <c r="BE902" s="59"/>
      <c r="BF902" s="59">
        <f t="shared" si="223"/>
        <v>19007.5</v>
      </c>
      <c r="BG902" s="60">
        <f>(AY902=AY2099)*AX902</f>
        <v>0</v>
      </c>
      <c r="BH902" s="60">
        <f>(AY902=AY2101)*AX902</f>
        <v>0</v>
      </c>
      <c r="BI902" s="89">
        <v>541</v>
      </c>
      <c r="BJ902" s="89">
        <v>307.05</v>
      </c>
      <c r="BK902" s="59">
        <f t="shared" si="224"/>
        <v>355992.43795999995</v>
      </c>
      <c r="BL902" s="60">
        <f>(BK902=BK2101)*AX902</f>
        <v>0</v>
      </c>
      <c r="BM902" s="85">
        <f>(BK902=BK2101)*AY902</f>
        <v>0</v>
      </c>
      <c r="BN902" s="85">
        <f t="shared" si="225"/>
        <v>0</v>
      </c>
      <c r="BO902" s="85">
        <f t="shared" si="226"/>
        <v>0</v>
      </c>
      <c r="BP902" s="60">
        <f>(BK902=BK2099)*AX902</f>
        <v>0</v>
      </c>
      <c r="BQ902" s="64">
        <f>(BK902=BK2099)*AY902</f>
        <v>0</v>
      </c>
      <c r="BR902" s="85">
        <f t="shared" si="215"/>
        <v>0</v>
      </c>
      <c r="BS902" s="85">
        <f t="shared" si="216"/>
        <v>0</v>
      </c>
      <c r="BT902" s="59">
        <f>(J19-BI902)*J10</f>
        <v>-160450.00594</v>
      </c>
      <c r="BU902" s="59">
        <f>(J21-BJ902)*J12</f>
        <v>516442.44389999995</v>
      </c>
      <c r="BV902" s="66"/>
      <c r="BW902" s="66"/>
      <c r="BX902" s="67"/>
      <c r="BY902" s="67"/>
      <c r="BZ902" s="67"/>
      <c r="CE902" s="92"/>
      <c r="CF902" s="76"/>
      <c r="CH902" s="67"/>
      <c r="CI902" s="67"/>
      <c r="CJ902" s="67"/>
      <c r="CK902" s="67"/>
      <c r="CL902" s="1"/>
      <c r="CM902" s="1"/>
      <c r="CT902" s="3"/>
      <c r="CU902" s="3"/>
      <c r="CV902" s="3"/>
      <c r="CW902" s="3"/>
      <c r="CX902" s="3"/>
      <c r="CY902" s="3"/>
      <c r="CZ902" s="3"/>
      <c r="DA902" s="3"/>
      <c r="DB902" s="3"/>
      <c r="DC902" s="3"/>
      <c r="DD902" s="3"/>
      <c r="DE902" s="3"/>
      <c r="DF902" s="3"/>
      <c r="DG902" s="3"/>
      <c r="DH902" s="3"/>
      <c r="DI902" s="3"/>
      <c r="DJ902" s="3"/>
      <c r="DK902" s="3"/>
      <c r="DL902" s="3"/>
      <c r="DM902" s="3"/>
      <c r="DN902" s="3"/>
      <c r="DO902" s="3"/>
      <c r="DP902" s="3"/>
      <c r="DQ902" s="3"/>
      <c r="DR902" s="3"/>
      <c r="DS902" s="3"/>
    </row>
    <row r="903" spans="2:123" ht="21" customHeight="1" x14ac:dyDescent="0.25">
      <c r="B903" s="21">
        <f t="shared" si="217"/>
        <v>37494</v>
      </c>
      <c r="C903" s="22">
        <f t="shared" si="218"/>
        <v>1.8033573141486809</v>
      </c>
      <c r="D903" s="23">
        <f t="shared" si="219"/>
        <v>564</v>
      </c>
      <c r="E903" s="23">
        <f t="shared" si="220"/>
        <v>312.75</v>
      </c>
      <c r="F903" s="127">
        <f t="shared" si="221"/>
        <v>28200</v>
      </c>
      <c r="G903" s="127">
        <f t="shared" si="222"/>
        <v>46912.5</v>
      </c>
      <c r="H903" s="6"/>
      <c r="I903" s="3"/>
      <c r="J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T903" s="89"/>
      <c r="AU903" s="89"/>
      <c r="AX903" s="125">
        <v>37494</v>
      </c>
      <c r="AY903" s="59">
        <f t="shared" si="212"/>
        <v>1.8033573141486809</v>
      </c>
      <c r="AZ903" s="59">
        <f>BI903*K36</f>
        <v>28200</v>
      </c>
      <c r="BA903" s="59"/>
      <c r="BB903" s="59"/>
      <c r="BC903" s="59">
        <f>K41*BJ903</f>
        <v>46912.5</v>
      </c>
      <c r="BD903" s="59"/>
      <c r="BE903" s="59"/>
      <c r="BF903" s="59">
        <f t="shared" si="223"/>
        <v>18712.5</v>
      </c>
      <c r="BG903" s="60">
        <f>(AY903=AY2099)*AX903</f>
        <v>0</v>
      </c>
      <c r="BH903" s="60">
        <f>(AY903=AY2101)*AX903</f>
        <v>0</v>
      </c>
      <c r="BI903" s="89">
        <v>564</v>
      </c>
      <c r="BJ903" s="89">
        <v>312.75</v>
      </c>
      <c r="BK903" s="59">
        <f t="shared" si="224"/>
        <v>356287.43795999995</v>
      </c>
      <c r="BL903" s="60">
        <f>(BK903=BK2101)*AX903</f>
        <v>0</v>
      </c>
      <c r="BM903" s="85">
        <f>(BK903=BK2101)*AY903</f>
        <v>0</v>
      </c>
      <c r="BN903" s="85">
        <f t="shared" si="225"/>
        <v>0</v>
      </c>
      <c r="BO903" s="85">
        <f t="shared" si="226"/>
        <v>0</v>
      </c>
      <c r="BP903" s="60">
        <f>(BK903=BK2099)*AX903</f>
        <v>0</v>
      </c>
      <c r="BQ903" s="64">
        <f>(BK903=BK2099)*AY903</f>
        <v>0</v>
      </c>
      <c r="BR903" s="85">
        <f t="shared" si="215"/>
        <v>0</v>
      </c>
      <c r="BS903" s="85">
        <f t="shared" si="216"/>
        <v>0</v>
      </c>
      <c r="BT903" s="59">
        <f>(J19-BI903)*J10</f>
        <v>-159300.00594</v>
      </c>
      <c r="BU903" s="59">
        <f>(J21-BJ903)*J12</f>
        <v>515587.44389999995</v>
      </c>
      <c r="BV903" s="66"/>
      <c r="BW903" s="66"/>
      <c r="BX903" s="67"/>
      <c r="BY903" s="67"/>
      <c r="BZ903" s="67"/>
      <c r="CE903" s="92"/>
      <c r="CF903" s="76"/>
      <c r="CH903" s="67"/>
      <c r="CI903" s="67"/>
      <c r="CJ903" s="67"/>
      <c r="CK903" s="67"/>
      <c r="CL903" s="1"/>
      <c r="CM903" s="1"/>
      <c r="CT903" s="3"/>
      <c r="CU903" s="3"/>
      <c r="CV903" s="3"/>
      <c r="CW903" s="3"/>
      <c r="CX903" s="3"/>
      <c r="CY903" s="3"/>
      <c r="CZ903" s="3"/>
      <c r="DA903" s="3"/>
      <c r="DB903" s="3"/>
      <c r="DC903" s="3"/>
      <c r="DD903" s="3"/>
      <c r="DE903" s="3"/>
      <c r="DF903" s="3"/>
      <c r="DG903" s="3"/>
      <c r="DH903" s="3"/>
      <c r="DI903" s="3"/>
      <c r="DJ903" s="3"/>
      <c r="DK903" s="3"/>
      <c r="DL903" s="3"/>
      <c r="DM903" s="3"/>
      <c r="DN903" s="3"/>
      <c r="DO903" s="3"/>
      <c r="DP903" s="3"/>
      <c r="DQ903" s="3"/>
      <c r="DR903" s="3"/>
      <c r="DS903" s="3"/>
    </row>
    <row r="904" spans="2:123" ht="21" customHeight="1" x14ac:dyDescent="0.25">
      <c r="B904" s="21">
        <f t="shared" si="217"/>
        <v>37501</v>
      </c>
      <c r="C904" s="22">
        <f t="shared" si="218"/>
        <v>1.7017954722872755</v>
      </c>
      <c r="D904" s="23">
        <f t="shared" si="219"/>
        <v>545</v>
      </c>
      <c r="E904" s="23">
        <f t="shared" si="220"/>
        <v>320.25</v>
      </c>
      <c r="F904" s="127">
        <f t="shared" si="221"/>
        <v>27250</v>
      </c>
      <c r="G904" s="127">
        <f t="shared" si="222"/>
        <v>48037.5</v>
      </c>
      <c r="H904" s="6"/>
      <c r="I904" s="3"/>
      <c r="J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T904" s="89"/>
      <c r="AU904" s="89"/>
      <c r="AX904" s="125">
        <v>37501</v>
      </c>
      <c r="AY904" s="59">
        <f t="shared" si="212"/>
        <v>1.7017954722872755</v>
      </c>
      <c r="AZ904" s="59">
        <f>BI904*K36</f>
        <v>27250</v>
      </c>
      <c r="BA904" s="59"/>
      <c r="BB904" s="59"/>
      <c r="BC904" s="59">
        <f>K41*BJ904</f>
        <v>48037.5</v>
      </c>
      <c r="BD904" s="59"/>
      <c r="BE904" s="59"/>
      <c r="BF904" s="59">
        <f t="shared" si="223"/>
        <v>20787.5</v>
      </c>
      <c r="BG904" s="60">
        <f>(AY904=AY2099)*AX904</f>
        <v>0</v>
      </c>
      <c r="BH904" s="60">
        <f>(AY904=AY2101)*AX904</f>
        <v>0</v>
      </c>
      <c r="BI904" s="89">
        <v>545</v>
      </c>
      <c r="BJ904" s="89">
        <v>320.25</v>
      </c>
      <c r="BK904" s="59">
        <f t="shared" si="224"/>
        <v>354212.43795999995</v>
      </c>
      <c r="BL904" s="60">
        <f>(BK904=BK2101)*AX904</f>
        <v>0</v>
      </c>
      <c r="BM904" s="85">
        <f>(BK904=BK2101)*AY904</f>
        <v>0</v>
      </c>
      <c r="BN904" s="85">
        <f t="shared" si="225"/>
        <v>0</v>
      </c>
      <c r="BO904" s="85">
        <f t="shared" si="226"/>
        <v>0</v>
      </c>
      <c r="BP904" s="60">
        <f>(BK904=BK2099)*AX904</f>
        <v>0</v>
      </c>
      <c r="BQ904" s="64">
        <f>(BK904=BK2099)*AY904</f>
        <v>0</v>
      </c>
      <c r="BR904" s="85">
        <f t="shared" si="215"/>
        <v>0</v>
      </c>
      <c r="BS904" s="85">
        <f t="shared" si="216"/>
        <v>0</v>
      </c>
      <c r="BT904" s="59">
        <f>(J19-BI904)*J10</f>
        <v>-160250.00594</v>
      </c>
      <c r="BU904" s="59">
        <f>(J21-BJ904)*J12</f>
        <v>514462.44389999995</v>
      </c>
      <c r="BV904" s="66"/>
      <c r="BW904" s="66"/>
      <c r="BX904" s="67"/>
      <c r="BY904" s="67"/>
      <c r="BZ904" s="67"/>
      <c r="CE904" s="92"/>
      <c r="CF904" s="76"/>
      <c r="CH904" s="67"/>
      <c r="CI904" s="67"/>
      <c r="CJ904" s="67"/>
      <c r="CK904" s="67"/>
      <c r="CL904" s="1"/>
      <c r="CM904" s="1"/>
      <c r="CT904" s="3"/>
      <c r="CU904" s="3"/>
      <c r="CV904" s="3"/>
      <c r="CW904" s="3"/>
      <c r="CX904" s="3"/>
      <c r="CY904" s="3"/>
      <c r="CZ904" s="3"/>
      <c r="DA904" s="3"/>
      <c r="DB904" s="3"/>
      <c r="DC904" s="3"/>
      <c r="DD904" s="3"/>
      <c r="DE904" s="3"/>
      <c r="DF904" s="3"/>
      <c r="DG904" s="3"/>
      <c r="DH904" s="3"/>
      <c r="DI904" s="3"/>
      <c r="DJ904" s="3"/>
      <c r="DK904" s="3"/>
      <c r="DL904" s="3"/>
      <c r="DM904" s="3"/>
      <c r="DN904" s="3"/>
      <c r="DO904" s="3"/>
      <c r="DP904" s="3"/>
      <c r="DQ904" s="3"/>
      <c r="DR904" s="3"/>
      <c r="DS904" s="3"/>
    </row>
    <row r="905" spans="2:123" ht="21" customHeight="1" x14ac:dyDescent="0.25">
      <c r="B905" s="21">
        <f t="shared" si="217"/>
        <v>37508</v>
      </c>
      <c r="C905" s="22">
        <f t="shared" si="218"/>
        <v>1.7453053495344799</v>
      </c>
      <c r="D905" s="23">
        <f t="shared" si="219"/>
        <v>553</v>
      </c>
      <c r="E905" s="23">
        <f t="shared" si="220"/>
        <v>316.85000000000002</v>
      </c>
      <c r="F905" s="127">
        <f t="shared" si="221"/>
        <v>27650</v>
      </c>
      <c r="G905" s="127">
        <f t="shared" si="222"/>
        <v>47527.5</v>
      </c>
      <c r="H905" s="6"/>
      <c r="I905" s="3"/>
      <c r="J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T905" s="89"/>
      <c r="AU905" s="89"/>
      <c r="AX905" s="125">
        <v>37508</v>
      </c>
      <c r="AY905" s="59">
        <f t="shared" si="212"/>
        <v>1.7453053495344799</v>
      </c>
      <c r="AZ905" s="59">
        <f>BI905*K36</f>
        <v>27650</v>
      </c>
      <c r="BA905" s="59"/>
      <c r="BB905" s="59"/>
      <c r="BC905" s="59">
        <f>K41*BJ905</f>
        <v>47527.5</v>
      </c>
      <c r="BD905" s="59"/>
      <c r="BE905" s="59"/>
      <c r="BF905" s="59">
        <f t="shared" si="223"/>
        <v>19877.5</v>
      </c>
      <c r="BG905" s="60">
        <f>(AY905=AY2099)*AX905</f>
        <v>0</v>
      </c>
      <c r="BH905" s="60">
        <f>(AY905=AY2101)*AX905</f>
        <v>0</v>
      </c>
      <c r="BI905" s="89">
        <v>553</v>
      </c>
      <c r="BJ905" s="89">
        <v>316.85000000000002</v>
      </c>
      <c r="BK905" s="59">
        <f t="shared" si="224"/>
        <v>355122.43796000001</v>
      </c>
      <c r="BL905" s="60">
        <f>(BK905=BK2101)*AX905</f>
        <v>0</v>
      </c>
      <c r="BM905" s="85">
        <f>(BK905=BK2101)*AY905</f>
        <v>0</v>
      </c>
      <c r="BN905" s="85">
        <f t="shared" si="225"/>
        <v>0</v>
      </c>
      <c r="BO905" s="85">
        <f t="shared" si="226"/>
        <v>0</v>
      </c>
      <c r="BP905" s="60">
        <f>(BK905=BK2099)*AX905</f>
        <v>0</v>
      </c>
      <c r="BQ905" s="64">
        <f>(BK905=BK2099)*AY905</f>
        <v>0</v>
      </c>
      <c r="BR905" s="85">
        <v>0</v>
      </c>
      <c r="BS905" s="85">
        <v>0</v>
      </c>
      <c r="BT905" s="59">
        <f>(J19-BI905)*J10</f>
        <v>-159850.00594</v>
      </c>
      <c r="BU905" s="59">
        <f>(J21-BJ905)*J12</f>
        <v>514972.44390000001</v>
      </c>
      <c r="BV905" s="66"/>
      <c r="BW905" s="66"/>
      <c r="BX905" s="67"/>
      <c r="BY905" s="67"/>
      <c r="BZ905" s="67"/>
      <c r="CE905" s="92"/>
      <c r="CF905" s="76"/>
      <c r="CH905" s="67"/>
      <c r="CI905" s="67"/>
      <c r="CJ905" s="67"/>
      <c r="CK905" s="67"/>
      <c r="CL905" s="1"/>
      <c r="CM905" s="1"/>
      <c r="CT905" s="3"/>
      <c r="CU905" s="3"/>
      <c r="CV905" s="3"/>
      <c r="CW905" s="3"/>
      <c r="CX905" s="3"/>
      <c r="CY905" s="3"/>
      <c r="CZ905" s="3"/>
      <c r="DA905" s="3"/>
      <c r="DB905" s="3"/>
      <c r="DC905" s="3"/>
      <c r="DD905" s="3"/>
      <c r="DE905" s="3"/>
      <c r="DF905" s="3"/>
      <c r="DG905" s="3"/>
      <c r="DH905" s="3"/>
      <c r="DI905" s="3"/>
      <c r="DJ905" s="3"/>
      <c r="DK905" s="3"/>
      <c r="DL905" s="3"/>
      <c r="DM905" s="3"/>
      <c r="DN905" s="3"/>
      <c r="DO905" s="3"/>
      <c r="DP905" s="3"/>
      <c r="DQ905" s="3"/>
      <c r="DR905" s="3"/>
      <c r="DS905" s="3"/>
    </row>
    <row r="906" spans="2:123" ht="21" customHeight="1" x14ac:dyDescent="0.25">
      <c r="B906" s="21">
        <f t="shared" si="217"/>
        <v>37515</v>
      </c>
      <c r="C906" s="22">
        <f t="shared" si="218"/>
        <v>1.7553934502560919</v>
      </c>
      <c r="D906" s="23">
        <f t="shared" si="219"/>
        <v>565.5</v>
      </c>
      <c r="E906" s="23">
        <f t="shared" si="220"/>
        <v>322.14999999999998</v>
      </c>
      <c r="F906" s="127">
        <f t="shared" si="221"/>
        <v>28275</v>
      </c>
      <c r="G906" s="127">
        <f t="shared" si="222"/>
        <v>48322.5</v>
      </c>
      <c r="H906" s="6"/>
      <c r="I906" s="3"/>
      <c r="J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T906" s="89"/>
      <c r="AU906" s="89"/>
      <c r="AX906" s="125">
        <v>37515</v>
      </c>
      <c r="AY906" s="59">
        <f t="shared" ref="AY906:AY969" si="227">BI906/BJ906</f>
        <v>1.7553934502560919</v>
      </c>
      <c r="AZ906" s="59">
        <f>BI906*K36</f>
        <v>28275</v>
      </c>
      <c r="BA906" s="59"/>
      <c r="BB906" s="59"/>
      <c r="BC906" s="59">
        <f>K41*BJ906</f>
        <v>48322.5</v>
      </c>
      <c r="BD906" s="59"/>
      <c r="BE906" s="59"/>
      <c r="BF906" s="59">
        <f t="shared" si="223"/>
        <v>20047.5</v>
      </c>
      <c r="BG906" s="60">
        <f>(AY906=AY2099)*AX906</f>
        <v>0</v>
      </c>
      <c r="BH906" s="60">
        <f>(AY906=AY2101)*AX906</f>
        <v>0</v>
      </c>
      <c r="BI906" s="89">
        <v>565.5</v>
      </c>
      <c r="BJ906" s="89">
        <v>322.14999999999998</v>
      </c>
      <c r="BK906" s="59">
        <f t="shared" si="224"/>
        <v>354952.43795999995</v>
      </c>
      <c r="BL906" s="60">
        <f>(BK906=BK2101)*AX906</f>
        <v>0</v>
      </c>
      <c r="BM906" s="85">
        <f>(BK906=BK2101)*AY906</f>
        <v>0</v>
      </c>
      <c r="BN906" s="85">
        <f t="shared" si="225"/>
        <v>0</v>
      </c>
      <c r="BO906" s="85">
        <f t="shared" si="226"/>
        <v>0</v>
      </c>
      <c r="BP906" s="60">
        <f>(BK906=BK2099)*AX906</f>
        <v>0</v>
      </c>
      <c r="BQ906" s="64">
        <f>(BK906=BK2099)*AY906</f>
        <v>0</v>
      </c>
      <c r="BR906" s="85">
        <f t="shared" ref="BR906:BR937" si="228">(BQ906&gt;0)*BI906</f>
        <v>0</v>
      </c>
      <c r="BS906" s="85">
        <f t="shared" ref="BS906:BS937" si="229">(BQ906&gt;0)*BJ906</f>
        <v>0</v>
      </c>
      <c r="BT906" s="59">
        <f>(J19-BI906)*J10</f>
        <v>-159225.00594</v>
      </c>
      <c r="BU906" s="59">
        <f>(J21-BJ906)*J12</f>
        <v>514177.44389999995</v>
      </c>
      <c r="BV906" s="66"/>
      <c r="BW906" s="66"/>
      <c r="BX906" s="67"/>
      <c r="BY906" s="67"/>
      <c r="BZ906" s="67"/>
      <c r="CE906" s="92"/>
      <c r="CF906" s="76"/>
      <c r="CH906" s="67"/>
      <c r="CI906" s="67"/>
      <c r="CJ906" s="67"/>
      <c r="CK906" s="67"/>
      <c r="CL906" s="1"/>
      <c r="CM906" s="1"/>
      <c r="CT906" s="3"/>
      <c r="CU906" s="3"/>
      <c r="CV906" s="3"/>
      <c r="CW906" s="3"/>
      <c r="CX906" s="3"/>
      <c r="CY906" s="3"/>
      <c r="CZ906" s="3"/>
      <c r="DA906" s="3"/>
      <c r="DB906" s="3"/>
      <c r="DC906" s="3"/>
      <c r="DD906" s="3"/>
      <c r="DE906" s="3"/>
      <c r="DF906" s="3"/>
      <c r="DG906" s="3"/>
      <c r="DH906" s="3"/>
      <c r="DI906" s="3"/>
      <c r="DJ906" s="3"/>
      <c r="DK906" s="3"/>
      <c r="DL906" s="3"/>
      <c r="DM906" s="3"/>
      <c r="DN906" s="3"/>
      <c r="DO906" s="3"/>
      <c r="DP906" s="3"/>
      <c r="DQ906" s="3"/>
      <c r="DR906" s="3"/>
      <c r="DS906" s="3"/>
    </row>
    <row r="907" spans="2:123" ht="21" customHeight="1" x14ac:dyDescent="0.25">
      <c r="B907" s="21">
        <f t="shared" si="217"/>
        <v>37522</v>
      </c>
      <c r="C907" s="22">
        <f t="shared" si="218"/>
        <v>1.7502734802312863</v>
      </c>
      <c r="D907" s="23">
        <f t="shared" si="219"/>
        <v>560</v>
      </c>
      <c r="E907" s="23">
        <f t="shared" si="220"/>
        <v>319.95</v>
      </c>
      <c r="F907" s="127">
        <f t="shared" si="221"/>
        <v>28000</v>
      </c>
      <c r="G907" s="127">
        <f t="shared" si="222"/>
        <v>47992.5</v>
      </c>
      <c r="H907" s="6"/>
      <c r="I907" s="3"/>
      <c r="J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T907" s="89"/>
      <c r="AU907" s="89"/>
      <c r="AX907" s="125">
        <v>37522</v>
      </c>
      <c r="AY907" s="59">
        <f t="shared" si="227"/>
        <v>1.7502734802312863</v>
      </c>
      <c r="AZ907" s="59">
        <f>BI907*K36</f>
        <v>28000</v>
      </c>
      <c r="BA907" s="59"/>
      <c r="BB907" s="59"/>
      <c r="BC907" s="59">
        <f>K41*BJ907</f>
        <v>47992.5</v>
      </c>
      <c r="BD907" s="59"/>
      <c r="BE907" s="59"/>
      <c r="BF907" s="59">
        <f t="shared" si="223"/>
        <v>19992.5</v>
      </c>
      <c r="BG907" s="60">
        <f>(AY907=AY2099)*AX907</f>
        <v>0</v>
      </c>
      <c r="BH907" s="60">
        <f>(AY907=AY2101)*AX907</f>
        <v>0</v>
      </c>
      <c r="BI907" s="89">
        <v>560</v>
      </c>
      <c r="BJ907" s="89">
        <v>319.95</v>
      </c>
      <c r="BK907" s="59">
        <f t="shared" si="224"/>
        <v>355007.43796000001</v>
      </c>
      <c r="BL907" s="60">
        <f>(BK907=BK2101)*AX907</f>
        <v>0</v>
      </c>
      <c r="BM907" s="85">
        <f>(BK907=BK2101)*AY907</f>
        <v>0</v>
      </c>
      <c r="BN907" s="85">
        <f t="shared" si="225"/>
        <v>0</v>
      </c>
      <c r="BO907" s="85">
        <f t="shared" si="226"/>
        <v>0</v>
      </c>
      <c r="BP907" s="60">
        <f>(BK907=BK2099)*AX907</f>
        <v>0</v>
      </c>
      <c r="BQ907" s="64">
        <f>(BK907=BK2099)*AY907</f>
        <v>0</v>
      </c>
      <c r="BR907" s="85">
        <f t="shared" si="228"/>
        <v>0</v>
      </c>
      <c r="BS907" s="85">
        <f t="shared" si="229"/>
        <v>0</v>
      </c>
      <c r="BT907" s="59">
        <f>(J19-BI907)*J10</f>
        <v>-159500.00594</v>
      </c>
      <c r="BU907" s="59">
        <f>(J21-BJ907)*J12</f>
        <v>514507.44390000001</v>
      </c>
      <c r="BV907" s="66"/>
      <c r="BW907" s="66"/>
      <c r="BX907" s="67"/>
      <c r="BY907" s="67"/>
      <c r="BZ907" s="67"/>
      <c r="CE907" s="92"/>
      <c r="CF907" s="76"/>
      <c r="CH907" s="67"/>
      <c r="CI907" s="67"/>
      <c r="CJ907" s="67"/>
      <c r="CK907" s="67"/>
      <c r="CL907" s="1"/>
      <c r="CM907" s="1"/>
      <c r="CT907" s="3"/>
      <c r="CU907" s="3"/>
      <c r="CV907" s="3"/>
      <c r="CW907" s="3"/>
      <c r="CX907" s="3"/>
      <c r="CY907" s="3"/>
      <c r="CZ907" s="3"/>
      <c r="DA907" s="3"/>
      <c r="DB907" s="3"/>
      <c r="DC907" s="3"/>
      <c r="DD907" s="3"/>
      <c r="DE907" s="3"/>
      <c r="DF907" s="3"/>
      <c r="DG907" s="3"/>
      <c r="DH907" s="3"/>
      <c r="DI907" s="3"/>
      <c r="DJ907" s="3"/>
      <c r="DK907" s="3"/>
      <c r="DL907" s="3"/>
      <c r="DM907" s="3"/>
      <c r="DN907" s="3"/>
      <c r="DO907" s="3"/>
      <c r="DP907" s="3"/>
      <c r="DQ907" s="3"/>
      <c r="DR907" s="3"/>
      <c r="DS907" s="3"/>
    </row>
    <row r="908" spans="2:123" ht="21" customHeight="1" x14ac:dyDescent="0.25">
      <c r="B908" s="21">
        <f t="shared" si="217"/>
        <v>37529</v>
      </c>
      <c r="C908" s="22">
        <f t="shared" si="218"/>
        <v>1.7284716834755625</v>
      </c>
      <c r="D908" s="23">
        <f t="shared" si="219"/>
        <v>557</v>
      </c>
      <c r="E908" s="23">
        <f t="shared" si="220"/>
        <v>322.25</v>
      </c>
      <c r="F908" s="127">
        <f t="shared" si="221"/>
        <v>27850</v>
      </c>
      <c r="G908" s="127">
        <f t="shared" si="222"/>
        <v>48337.5</v>
      </c>
      <c r="H908" s="6"/>
      <c r="I908" s="3"/>
      <c r="J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T908" s="89"/>
      <c r="AU908" s="89"/>
      <c r="AX908" s="125">
        <v>37529</v>
      </c>
      <c r="AY908" s="59">
        <f t="shared" si="227"/>
        <v>1.7284716834755625</v>
      </c>
      <c r="AZ908" s="59">
        <f>BI908*K36</f>
        <v>27850</v>
      </c>
      <c r="BA908" s="59"/>
      <c r="BB908" s="59"/>
      <c r="BC908" s="59">
        <f>K41*BJ908</f>
        <v>48337.5</v>
      </c>
      <c r="BD908" s="59"/>
      <c r="BE908" s="59"/>
      <c r="BF908" s="59">
        <f t="shared" si="223"/>
        <v>20487.5</v>
      </c>
      <c r="BG908" s="60">
        <f>(AY908=AY2099)*AX908</f>
        <v>0</v>
      </c>
      <c r="BH908" s="60">
        <f>(AY908=AY2101)*AX908</f>
        <v>0</v>
      </c>
      <c r="BI908" s="89">
        <v>557</v>
      </c>
      <c r="BJ908" s="89">
        <v>322.25</v>
      </c>
      <c r="BK908" s="59">
        <f t="shared" si="224"/>
        <v>354512.43795999995</v>
      </c>
      <c r="BL908" s="60">
        <f>(BK908=BK2101)*AX908</f>
        <v>0</v>
      </c>
      <c r="BM908" s="85">
        <f>(BK908=BK2101)*AY908</f>
        <v>0</v>
      </c>
      <c r="BN908" s="85">
        <f t="shared" si="225"/>
        <v>0</v>
      </c>
      <c r="BO908" s="85">
        <f t="shared" si="226"/>
        <v>0</v>
      </c>
      <c r="BP908" s="60">
        <f>(BK908=BK2099)*AX908</f>
        <v>0</v>
      </c>
      <c r="BQ908" s="64">
        <f>(BK908=BK2099)*AY908</f>
        <v>0</v>
      </c>
      <c r="BR908" s="85">
        <f t="shared" si="228"/>
        <v>0</v>
      </c>
      <c r="BS908" s="85">
        <f t="shared" si="229"/>
        <v>0</v>
      </c>
      <c r="BT908" s="59">
        <f>(J19-BI908)*J10</f>
        <v>-159650.00594</v>
      </c>
      <c r="BU908" s="59">
        <f>(J21-BJ908)*J12</f>
        <v>514162.44389999995</v>
      </c>
      <c r="BV908" s="66"/>
      <c r="BW908" s="66"/>
      <c r="BX908" s="67"/>
      <c r="BY908" s="67"/>
      <c r="BZ908" s="67"/>
      <c r="CE908" s="92"/>
      <c r="CF908" s="76"/>
      <c r="CH908" s="67"/>
      <c r="CI908" s="67"/>
      <c r="CJ908" s="67"/>
      <c r="CK908" s="67"/>
      <c r="CL908" s="1"/>
      <c r="CM908" s="1"/>
      <c r="CT908" s="3"/>
      <c r="CU908" s="3"/>
      <c r="CV908" s="3"/>
      <c r="CW908" s="3"/>
      <c r="CX908" s="3"/>
      <c r="CY908" s="3"/>
      <c r="CZ908" s="3"/>
      <c r="DA908" s="3"/>
      <c r="DB908" s="3"/>
      <c r="DC908" s="3"/>
      <c r="DD908" s="3"/>
      <c r="DE908" s="3"/>
      <c r="DF908" s="3"/>
      <c r="DG908" s="3"/>
      <c r="DH908" s="3"/>
      <c r="DI908" s="3"/>
      <c r="DJ908" s="3"/>
      <c r="DK908" s="3"/>
      <c r="DL908" s="3"/>
      <c r="DM908" s="3"/>
      <c r="DN908" s="3"/>
      <c r="DO908" s="3"/>
      <c r="DP908" s="3"/>
      <c r="DQ908" s="3"/>
      <c r="DR908" s="3"/>
      <c r="DS908" s="3"/>
    </row>
    <row r="909" spans="2:123" ht="21" customHeight="1" x14ac:dyDescent="0.25">
      <c r="B909" s="21">
        <f t="shared" si="217"/>
        <v>37536</v>
      </c>
      <c r="C909" s="22">
        <f t="shared" si="218"/>
        <v>1.8689818468823993</v>
      </c>
      <c r="D909" s="23">
        <f t="shared" si="219"/>
        <v>592</v>
      </c>
      <c r="E909" s="23">
        <f t="shared" si="220"/>
        <v>316.75</v>
      </c>
      <c r="F909" s="127">
        <f t="shared" si="221"/>
        <v>29600</v>
      </c>
      <c r="G909" s="127">
        <f t="shared" si="222"/>
        <v>47512.5</v>
      </c>
      <c r="H909" s="6"/>
      <c r="I909" s="3"/>
      <c r="J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T909" s="89"/>
      <c r="AU909" s="89"/>
      <c r="AX909" s="125">
        <v>37536</v>
      </c>
      <c r="AY909" s="59">
        <f t="shared" si="227"/>
        <v>1.8689818468823993</v>
      </c>
      <c r="AZ909" s="59">
        <f>BI909*K36</f>
        <v>29600</v>
      </c>
      <c r="BA909" s="59"/>
      <c r="BB909" s="59"/>
      <c r="BC909" s="59">
        <f>K41*BJ909</f>
        <v>47512.5</v>
      </c>
      <c r="BD909" s="59"/>
      <c r="BE909" s="59"/>
      <c r="BF909" s="59">
        <f t="shared" si="223"/>
        <v>17912.5</v>
      </c>
      <c r="BG909" s="60">
        <f>(AY909=AY2099)*AX909</f>
        <v>0</v>
      </c>
      <c r="BH909" s="60">
        <f>(AY909=AY2101)*AX909</f>
        <v>0</v>
      </c>
      <c r="BI909" s="89">
        <v>592</v>
      </c>
      <c r="BJ909" s="89">
        <v>316.75</v>
      </c>
      <c r="BK909" s="59">
        <f t="shared" si="224"/>
        <v>357087.43795999995</v>
      </c>
      <c r="BL909" s="60">
        <f>(BK909=BK2101)*AX909</f>
        <v>0</v>
      </c>
      <c r="BM909" s="85">
        <f>(BK909=BK2101)*AY909</f>
        <v>0</v>
      </c>
      <c r="BN909" s="85">
        <f t="shared" si="225"/>
        <v>0</v>
      </c>
      <c r="BO909" s="85">
        <f t="shared" si="226"/>
        <v>0</v>
      </c>
      <c r="BP909" s="60">
        <f>(BK909=BK2099)*AX909</f>
        <v>0</v>
      </c>
      <c r="BQ909" s="64">
        <f>(BK909=BK2099)*AY909</f>
        <v>0</v>
      </c>
      <c r="BR909" s="85">
        <f t="shared" si="228"/>
        <v>0</v>
      </c>
      <c r="BS909" s="85">
        <f t="shared" si="229"/>
        <v>0</v>
      </c>
      <c r="BT909" s="59">
        <f>(J19-BI909)*J10</f>
        <v>-157900.00594</v>
      </c>
      <c r="BU909" s="59">
        <f>(J21-BJ909)*J12</f>
        <v>514987.44389999995</v>
      </c>
      <c r="BV909" s="66"/>
      <c r="BW909" s="66"/>
      <c r="BX909" s="67"/>
      <c r="BY909" s="67"/>
      <c r="BZ909" s="67"/>
      <c r="CE909" s="92"/>
      <c r="CF909" s="76"/>
      <c r="CH909" s="67"/>
      <c r="CI909" s="67"/>
      <c r="CJ909" s="67"/>
      <c r="CK909" s="67"/>
      <c r="CL909" s="1"/>
      <c r="CM909" s="1"/>
      <c r="CT909" s="3"/>
      <c r="CU909" s="3"/>
      <c r="CV909" s="3"/>
      <c r="CW909" s="3"/>
      <c r="CX909" s="3"/>
      <c r="CY909" s="3"/>
      <c r="CZ909" s="3"/>
      <c r="DA909" s="3"/>
      <c r="DB909" s="3"/>
      <c r="DC909" s="3"/>
      <c r="DD909" s="3"/>
      <c r="DE909" s="3"/>
      <c r="DF909" s="3"/>
      <c r="DG909" s="3"/>
      <c r="DH909" s="3"/>
      <c r="DI909" s="3"/>
      <c r="DJ909" s="3"/>
      <c r="DK909" s="3"/>
      <c r="DL909" s="3"/>
      <c r="DM909" s="3"/>
      <c r="DN909" s="3"/>
      <c r="DO909" s="3"/>
      <c r="DP909" s="3"/>
      <c r="DQ909" s="3"/>
      <c r="DR909" s="3"/>
      <c r="DS909" s="3"/>
    </row>
    <row r="910" spans="2:123" ht="21" customHeight="1" x14ac:dyDescent="0.25">
      <c r="B910" s="21">
        <f t="shared" si="217"/>
        <v>37543</v>
      </c>
      <c r="C910" s="22">
        <f t="shared" si="218"/>
        <v>1.8922806456768417</v>
      </c>
      <c r="D910" s="23">
        <f t="shared" si="219"/>
        <v>592</v>
      </c>
      <c r="E910" s="23">
        <f t="shared" si="220"/>
        <v>312.85000000000002</v>
      </c>
      <c r="F910" s="127">
        <f t="shared" si="221"/>
        <v>29600</v>
      </c>
      <c r="G910" s="127">
        <f t="shared" si="222"/>
        <v>46927.5</v>
      </c>
      <c r="H910" s="6"/>
      <c r="I910" s="3"/>
      <c r="J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T910" s="89"/>
      <c r="AU910" s="89"/>
      <c r="AX910" s="125">
        <v>37543</v>
      </c>
      <c r="AY910" s="59">
        <f t="shared" si="227"/>
        <v>1.8922806456768417</v>
      </c>
      <c r="AZ910" s="59">
        <f>BI910*K36</f>
        <v>29600</v>
      </c>
      <c r="BA910" s="59"/>
      <c r="BB910" s="59"/>
      <c r="BC910" s="59">
        <f>K41*BJ910</f>
        <v>46927.5</v>
      </c>
      <c r="BD910" s="59"/>
      <c r="BE910" s="59"/>
      <c r="BF910" s="59">
        <f t="shared" si="223"/>
        <v>17327.5</v>
      </c>
      <c r="BG910" s="60">
        <f>(AY910=AY2099)*AX910</f>
        <v>0</v>
      </c>
      <c r="BH910" s="60">
        <f>(AY910=AY2101)*AX910</f>
        <v>0</v>
      </c>
      <c r="BI910" s="89">
        <v>592</v>
      </c>
      <c r="BJ910" s="89">
        <v>312.85000000000002</v>
      </c>
      <c r="BK910" s="59">
        <f t="shared" si="224"/>
        <v>357672.43796000001</v>
      </c>
      <c r="BL910" s="60">
        <f>(BK910=BK2101)*AX910</f>
        <v>0</v>
      </c>
      <c r="BM910" s="85">
        <f>(BK910=BK2101)*AY910</f>
        <v>0</v>
      </c>
      <c r="BN910" s="85">
        <f t="shared" si="225"/>
        <v>0</v>
      </c>
      <c r="BO910" s="85">
        <f t="shared" si="226"/>
        <v>0</v>
      </c>
      <c r="BP910" s="60">
        <f>(BK910=BK2099)*AX910</f>
        <v>0</v>
      </c>
      <c r="BQ910" s="64">
        <f>(BK910=BK2099)*AY910</f>
        <v>0</v>
      </c>
      <c r="BR910" s="85">
        <f t="shared" si="228"/>
        <v>0</v>
      </c>
      <c r="BS910" s="85">
        <f t="shared" si="229"/>
        <v>0</v>
      </c>
      <c r="BT910" s="59">
        <f>(J19-BI910)*J10</f>
        <v>-157900.00594</v>
      </c>
      <c r="BU910" s="59">
        <f>(J21-BJ910)*J12</f>
        <v>515572.44390000001</v>
      </c>
      <c r="BV910" s="66"/>
      <c r="BW910" s="66"/>
      <c r="BX910" s="67"/>
      <c r="BY910" s="67"/>
      <c r="BZ910" s="67"/>
      <c r="CE910" s="92"/>
      <c r="CF910" s="76"/>
      <c r="CH910" s="67"/>
      <c r="CI910" s="67"/>
      <c r="CJ910" s="67"/>
      <c r="CK910" s="67"/>
      <c r="CL910" s="1"/>
      <c r="CM910" s="1"/>
      <c r="CT910" s="3"/>
      <c r="CU910" s="3"/>
      <c r="CV910" s="3"/>
      <c r="CW910" s="3"/>
      <c r="CX910" s="3"/>
      <c r="CY910" s="3"/>
      <c r="CZ910" s="3"/>
      <c r="DA910" s="3"/>
      <c r="DB910" s="3"/>
      <c r="DC910" s="3"/>
      <c r="DD910" s="3"/>
      <c r="DE910" s="3"/>
      <c r="DF910" s="3"/>
      <c r="DG910" s="3"/>
      <c r="DH910" s="3"/>
      <c r="DI910" s="3"/>
      <c r="DJ910" s="3"/>
      <c r="DK910" s="3"/>
      <c r="DL910" s="3"/>
      <c r="DM910" s="3"/>
      <c r="DN910" s="3"/>
      <c r="DO910" s="3"/>
      <c r="DP910" s="3"/>
      <c r="DQ910" s="3"/>
      <c r="DR910" s="3"/>
      <c r="DS910" s="3"/>
    </row>
    <row r="911" spans="2:123" ht="21" customHeight="1" x14ac:dyDescent="0.25">
      <c r="B911" s="21">
        <f t="shared" si="217"/>
        <v>37550</v>
      </c>
      <c r="C911" s="22">
        <f t="shared" si="218"/>
        <v>1.8766926875896128</v>
      </c>
      <c r="D911" s="23">
        <f t="shared" si="219"/>
        <v>589</v>
      </c>
      <c r="E911" s="23">
        <f t="shared" si="220"/>
        <v>313.85000000000002</v>
      </c>
      <c r="F911" s="127">
        <f t="shared" si="221"/>
        <v>29450</v>
      </c>
      <c r="G911" s="127">
        <f t="shared" si="222"/>
        <v>47077.5</v>
      </c>
      <c r="H911" s="6"/>
      <c r="I911" s="3"/>
      <c r="J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T911" s="89"/>
      <c r="AU911" s="89"/>
      <c r="AX911" s="125">
        <v>37550</v>
      </c>
      <c r="AY911" s="59">
        <f t="shared" si="227"/>
        <v>1.8766926875896128</v>
      </c>
      <c r="AZ911" s="59">
        <f>BI911*K36</f>
        <v>29450</v>
      </c>
      <c r="BA911" s="59"/>
      <c r="BB911" s="59"/>
      <c r="BC911" s="59">
        <f>K41*BJ911</f>
        <v>47077.5</v>
      </c>
      <c r="BD911" s="59"/>
      <c r="BE911" s="59"/>
      <c r="BF911" s="59">
        <f t="shared" si="223"/>
        <v>17627.5</v>
      </c>
      <c r="BG911" s="60">
        <f>(AY911=AY2099)*AX911</f>
        <v>0</v>
      </c>
      <c r="BH911" s="60">
        <f>(AY911=AY2101)*AX911</f>
        <v>0</v>
      </c>
      <c r="BI911" s="89">
        <v>589</v>
      </c>
      <c r="BJ911" s="89">
        <v>313.85000000000002</v>
      </c>
      <c r="BK911" s="59">
        <f t="shared" si="224"/>
        <v>357372.43796000001</v>
      </c>
      <c r="BL911" s="60">
        <f>(BK911=BK2101)*AX911</f>
        <v>0</v>
      </c>
      <c r="BM911" s="85">
        <f>(BK911=BK2101)*AY911</f>
        <v>0</v>
      </c>
      <c r="BN911" s="85">
        <f t="shared" si="225"/>
        <v>0</v>
      </c>
      <c r="BO911" s="85">
        <f t="shared" si="226"/>
        <v>0</v>
      </c>
      <c r="BP911" s="60">
        <f>(BK911=BK2099)*AX911</f>
        <v>0</v>
      </c>
      <c r="BQ911" s="64">
        <f>(BK911=BK2099)*AY911</f>
        <v>0</v>
      </c>
      <c r="BR911" s="85">
        <f t="shared" si="228"/>
        <v>0</v>
      </c>
      <c r="BS911" s="85">
        <f t="shared" si="229"/>
        <v>0</v>
      </c>
      <c r="BT911" s="59">
        <f>(J19-BI911)*J10</f>
        <v>-158050.00594</v>
      </c>
      <c r="BU911" s="59">
        <f>(J21-BJ911)*J12</f>
        <v>515422.44390000001</v>
      </c>
      <c r="BV911" s="66"/>
      <c r="BW911" s="66"/>
      <c r="BX911" s="67"/>
      <c r="BY911" s="67"/>
      <c r="BZ911" s="67"/>
      <c r="CE911" s="92"/>
      <c r="CF911" s="76"/>
      <c r="CH911" s="67"/>
      <c r="CI911" s="67"/>
      <c r="CJ911" s="67"/>
      <c r="CK911" s="67"/>
      <c r="CL911" s="1"/>
      <c r="CM911" s="1"/>
      <c r="CT911" s="3"/>
      <c r="CU911" s="3"/>
      <c r="CV911" s="3"/>
      <c r="CW911" s="3"/>
      <c r="CX911" s="3"/>
      <c r="CY911" s="3"/>
      <c r="CZ911" s="3"/>
      <c r="DA911" s="3"/>
      <c r="DB911" s="3"/>
      <c r="DC911" s="3"/>
      <c r="DD911" s="3"/>
      <c r="DE911" s="3"/>
      <c r="DF911" s="3"/>
      <c r="DG911" s="3"/>
      <c r="DH911" s="3"/>
      <c r="DI911" s="3"/>
      <c r="DJ911" s="3"/>
      <c r="DK911" s="3"/>
      <c r="DL911" s="3"/>
      <c r="DM911" s="3"/>
      <c r="DN911" s="3"/>
      <c r="DO911" s="3"/>
      <c r="DP911" s="3"/>
      <c r="DQ911" s="3"/>
      <c r="DR911" s="3"/>
      <c r="DS911" s="3"/>
    </row>
    <row r="912" spans="2:123" ht="21" customHeight="1" x14ac:dyDescent="0.25">
      <c r="B912" s="21">
        <f t="shared" si="217"/>
        <v>37557</v>
      </c>
      <c r="C912" s="22">
        <f t="shared" si="218"/>
        <v>1.8042765724988292</v>
      </c>
      <c r="D912" s="23">
        <f t="shared" si="219"/>
        <v>578</v>
      </c>
      <c r="E912" s="23">
        <f t="shared" si="220"/>
        <v>320.35000000000002</v>
      </c>
      <c r="F912" s="127">
        <f t="shared" si="221"/>
        <v>28900</v>
      </c>
      <c r="G912" s="127">
        <f t="shared" si="222"/>
        <v>48052.5</v>
      </c>
      <c r="H912" s="6"/>
      <c r="I912" s="3"/>
      <c r="J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T912" s="89"/>
      <c r="AU912" s="89"/>
      <c r="AX912" s="125">
        <v>37557</v>
      </c>
      <c r="AY912" s="59">
        <f t="shared" si="227"/>
        <v>1.8042765724988292</v>
      </c>
      <c r="AZ912" s="59">
        <f>BI912*K36</f>
        <v>28900</v>
      </c>
      <c r="BA912" s="59"/>
      <c r="BB912" s="59"/>
      <c r="BC912" s="59">
        <f>K41*BJ912</f>
        <v>48052.5</v>
      </c>
      <c r="BD912" s="59"/>
      <c r="BE912" s="59"/>
      <c r="BF912" s="59">
        <f t="shared" si="223"/>
        <v>19152.5</v>
      </c>
      <c r="BG912" s="60">
        <f>(AY912=AY2099)*AX912</f>
        <v>0</v>
      </c>
      <c r="BH912" s="60">
        <f>(AY912=AY2101)*AX912</f>
        <v>0</v>
      </c>
      <c r="BI912" s="89">
        <v>578</v>
      </c>
      <c r="BJ912" s="89">
        <v>320.35000000000002</v>
      </c>
      <c r="BK912" s="59">
        <f t="shared" si="224"/>
        <v>355847.43796000001</v>
      </c>
      <c r="BL912" s="60">
        <f>(BK912=BK2101)*AX912</f>
        <v>0</v>
      </c>
      <c r="BM912" s="85">
        <f>(BK912=BK2101)*AY912</f>
        <v>0</v>
      </c>
      <c r="BN912" s="85">
        <f t="shared" si="225"/>
        <v>0</v>
      </c>
      <c r="BO912" s="85">
        <f t="shared" si="226"/>
        <v>0</v>
      </c>
      <c r="BP912" s="60">
        <f>(BK912=BK2099)*AX912</f>
        <v>0</v>
      </c>
      <c r="BQ912" s="64">
        <f>(BK912=BK2099)*AY912</f>
        <v>0</v>
      </c>
      <c r="BR912" s="85">
        <f t="shared" si="228"/>
        <v>0</v>
      </c>
      <c r="BS912" s="85">
        <f t="shared" si="229"/>
        <v>0</v>
      </c>
      <c r="BT912" s="59">
        <f>(J19-BI912)*J10</f>
        <v>-158600.00594</v>
      </c>
      <c r="BU912" s="59">
        <f>(J21-BJ912)*J12</f>
        <v>514447.44390000001</v>
      </c>
      <c r="BV912" s="66"/>
      <c r="BW912" s="66"/>
      <c r="BX912" s="67"/>
      <c r="BY912" s="67"/>
      <c r="BZ912" s="67"/>
      <c r="CE912" s="92"/>
      <c r="CF912" s="76"/>
      <c r="CH912" s="67"/>
      <c r="CI912" s="67"/>
      <c r="CJ912" s="67"/>
      <c r="CK912" s="67"/>
      <c r="CL912" s="1"/>
      <c r="CM912" s="1"/>
      <c r="CT912" s="3"/>
      <c r="CU912" s="3"/>
      <c r="CV912" s="3"/>
      <c r="CW912" s="3"/>
      <c r="CX912" s="3"/>
      <c r="CY912" s="3"/>
      <c r="CZ912" s="3"/>
      <c r="DA912" s="3"/>
      <c r="DB912" s="3"/>
      <c r="DC912" s="3"/>
      <c r="DD912" s="3"/>
      <c r="DE912" s="3"/>
      <c r="DF912" s="3"/>
      <c r="DG912" s="3"/>
      <c r="DH912" s="3"/>
      <c r="DI912" s="3"/>
      <c r="DJ912" s="3"/>
      <c r="DK912" s="3"/>
      <c r="DL912" s="3"/>
      <c r="DM912" s="3"/>
      <c r="DN912" s="3"/>
      <c r="DO912" s="3"/>
      <c r="DP912" s="3"/>
      <c r="DQ912" s="3"/>
      <c r="DR912" s="3"/>
      <c r="DS912" s="3"/>
    </row>
    <row r="913" spans="2:123" ht="21" customHeight="1" x14ac:dyDescent="0.25">
      <c r="B913" s="21">
        <f t="shared" si="217"/>
        <v>37564</v>
      </c>
      <c r="C913" s="22">
        <f t="shared" si="218"/>
        <v>1.8286425128284869</v>
      </c>
      <c r="D913" s="23">
        <f t="shared" si="219"/>
        <v>588</v>
      </c>
      <c r="E913" s="23">
        <f t="shared" si="220"/>
        <v>321.55</v>
      </c>
      <c r="F913" s="127">
        <f t="shared" si="221"/>
        <v>29400</v>
      </c>
      <c r="G913" s="127">
        <f t="shared" si="222"/>
        <v>48232.5</v>
      </c>
      <c r="H913" s="6"/>
      <c r="I913" s="3"/>
      <c r="J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T913" s="89"/>
      <c r="AU913" s="89"/>
      <c r="AX913" s="125">
        <v>37564</v>
      </c>
      <c r="AY913" s="59">
        <f t="shared" si="227"/>
        <v>1.8286425128284869</v>
      </c>
      <c r="AZ913" s="59">
        <f>BI913*K36</f>
        <v>29400</v>
      </c>
      <c r="BA913" s="59"/>
      <c r="BB913" s="59"/>
      <c r="BC913" s="59">
        <f>K41*BJ913</f>
        <v>48232.5</v>
      </c>
      <c r="BD913" s="59"/>
      <c r="BE913" s="59"/>
      <c r="BF913" s="59">
        <f t="shared" si="223"/>
        <v>18832.5</v>
      </c>
      <c r="BG913" s="60">
        <f>(AY913=AY2099)*AX913</f>
        <v>0</v>
      </c>
      <c r="BH913" s="60">
        <f>(AY913=AY2101)*AX913</f>
        <v>0</v>
      </c>
      <c r="BI913" s="89">
        <v>588</v>
      </c>
      <c r="BJ913" s="89">
        <v>321.55</v>
      </c>
      <c r="BK913" s="59">
        <f t="shared" si="224"/>
        <v>356167.43795999995</v>
      </c>
      <c r="BL913" s="60">
        <f>(BK913=BK2101)*AX913</f>
        <v>0</v>
      </c>
      <c r="BM913" s="85">
        <f>(BK913=BK2101)*AY913</f>
        <v>0</v>
      </c>
      <c r="BN913" s="85">
        <f t="shared" si="225"/>
        <v>0</v>
      </c>
      <c r="BO913" s="85">
        <f t="shared" si="226"/>
        <v>0</v>
      </c>
      <c r="BP913" s="60">
        <f>(BK913=BK2099)*AX913</f>
        <v>0</v>
      </c>
      <c r="BQ913" s="64">
        <f>(BK913=BK2099)*AY913</f>
        <v>0</v>
      </c>
      <c r="BR913" s="85">
        <f t="shared" si="228"/>
        <v>0</v>
      </c>
      <c r="BS913" s="85">
        <f t="shared" si="229"/>
        <v>0</v>
      </c>
      <c r="BT913" s="59">
        <f>(J19-BI913)*J10</f>
        <v>-158100.00594</v>
      </c>
      <c r="BU913" s="59">
        <f>(J21-BJ913)*J12</f>
        <v>514267.44389999995</v>
      </c>
      <c r="BV913" s="66"/>
      <c r="BW913" s="66"/>
      <c r="BX913" s="67"/>
      <c r="BY913" s="67"/>
      <c r="BZ913" s="67"/>
      <c r="CE913" s="92"/>
      <c r="CF913" s="76"/>
      <c r="CH913" s="67"/>
      <c r="CI913" s="67"/>
      <c r="CJ913" s="67"/>
      <c r="CK913" s="67"/>
      <c r="CL913" s="1"/>
      <c r="CM913" s="1"/>
      <c r="CT913" s="3"/>
      <c r="CU913" s="3"/>
      <c r="CV913" s="3"/>
      <c r="CW913" s="3"/>
      <c r="CX913" s="3"/>
      <c r="CY913" s="3"/>
      <c r="CZ913" s="3"/>
      <c r="DA913" s="3"/>
      <c r="DB913" s="3"/>
      <c r="DC913" s="3"/>
      <c r="DD913" s="3"/>
      <c r="DE913" s="3"/>
      <c r="DF913" s="3"/>
      <c r="DG913" s="3"/>
      <c r="DH913" s="3"/>
      <c r="DI913" s="3"/>
      <c r="DJ913" s="3"/>
      <c r="DK913" s="3"/>
      <c r="DL913" s="3"/>
      <c r="DM913" s="3"/>
      <c r="DN913" s="3"/>
      <c r="DO913" s="3"/>
      <c r="DP913" s="3"/>
      <c r="DQ913" s="3"/>
      <c r="DR913" s="3"/>
      <c r="DS913" s="3"/>
    </row>
    <row r="914" spans="2:123" ht="21" customHeight="1" x14ac:dyDescent="0.25">
      <c r="B914" s="21">
        <f t="shared" si="217"/>
        <v>37571</v>
      </c>
      <c r="C914" s="22">
        <f t="shared" si="218"/>
        <v>1.8717828731867103</v>
      </c>
      <c r="D914" s="23">
        <f t="shared" si="219"/>
        <v>600</v>
      </c>
      <c r="E914" s="23">
        <f t="shared" si="220"/>
        <v>320.55</v>
      </c>
      <c r="F914" s="127">
        <f t="shared" si="221"/>
        <v>30000</v>
      </c>
      <c r="G914" s="127">
        <f t="shared" si="222"/>
        <v>48082.5</v>
      </c>
      <c r="H914" s="6"/>
      <c r="I914" s="3"/>
      <c r="J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T914" s="89"/>
      <c r="AU914" s="89"/>
      <c r="AX914" s="125">
        <v>37571</v>
      </c>
      <c r="AY914" s="59">
        <f t="shared" si="227"/>
        <v>1.8717828731867103</v>
      </c>
      <c r="AZ914" s="59">
        <f>BI914*K36</f>
        <v>30000</v>
      </c>
      <c r="BA914" s="59"/>
      <c r="BB914" s="59"/>
      <c r="BC914" s="59">
        <f>K41*BJ914</f>
        <v>48082.5</v>
      </c>
      <c r="BD914" s="59"/>
      <c r="BE914" s="59"/>
      <c r="BF914" s="59">
        <f t="shared" si="223"/>
        <v>18082.5</v>
      </c>
      <c r="BG914" s="60">
        <f>(AY914=AY2099)*AX914</f>
        <v>0</v>
      </c>
      <c r="BH914" s="60">
        <f>(AY914=AY2101)*AX914</f>
        <v>0</v>
      </c>
      <c r="BI914" s="89">
        <v>600</v>
      </c>
      <c r="BJ914" s="89">
        <v>320.55</v>
      </c>
      <c r="BK914" s="59">
        <f t="shared" si="224"/>
        <v>356917.43795999995</v>
      </c>
      <c r="BL914" s="60">
        <f>(BK914=BK2101)*AX914</f>
        <v>0</v>
      </c>
      <c r="BM914" s="85">
        <f>(BK914=BK2101)*AY914</f>
        <v>0</v>
      </c>
      <c r="BN914" s="85">
        <f t="shared" si="225"/>
        <v>0</v>
      </c>
      <c r="BO914" s="85">
        <f t="shared" si="226"/>
        <v>0</v>
      </c>
      <c r="BP914" s="60">
        <f>(BK914=BK2099)*AX914</f>
        <v>0</v>
      </c>
      <c r="BQ914" s="64">
        <f>(BK914=BK2099)*AY914</f>
        <v>0</v>
      </c>
      <c r="BR914" s="85">
        <f t="shared" si="228"/>
        <v>0</v>
      </c>
      <c r="BS914" s="85">
        <f t="shared" si="229"/>
        <v>0</v>
      </c>
      <c r="BT914" s="59">
        <f>(J19-BI914)*J10</f>
        <v>-157500.00594</v>
      </c>
      <c r="BU914" s="59">
        <f>(J21-BJ914)*J12</f>
        <v>514417.44389999995</v>
      </c>
      <c r="BV914" s="66"/>
      <c r="BW914" s="66"/>
      <c r="BX914" s="67"/>
      <c r="BY914" s="67"/>
      <c r="BZ914" s="67"/>
      <c r="CE914" s="92"/>
      <c r="CF914" s="76"/>
      <c r="CH914" s="67"/>
      <c r="CI914" s="67"/>
      <c r="CJ914" s="67"/>
      <c r="CK914" s="67"/>
      <c r="CL914" s="1"/>
      <c r="CM914" s="1"/>
      <c r="CT914" s="3"/>
      <c r="CU914" s="3"/>
      <c r="CV914" s="3"/>
      <c r="CW914" s="3"/>
      <c r="CX914" s="3"/>
      <c r="CY914" s="3"/>
      <c r="CZ914" s="3"/>
      <c r="DA914" s="3"/>
      <c r="DB914" s="3"/>
      <c r="DC914" s="3"/>
      <c r="DD914" s="3"/>
      <c r="DE914" s="3"/>
      <c r="DF914" s="3"/>
      <c r="DG914" s="3"/>
      <c r="DH914" s="3"/>
      <c r="DI914" s="3"/>
      <c r="DJ914" s="3"/>
      <c r="DK914" s="3"/>
      <c r="DL914" s="3"/>
      <c r="DM914" s="3"/>
      <c r="DN914" s="3"/>
      <c r="DO914" s="3"/>
      <c r="DP914" s="3"/>
      <c r="DQ914" s="3"/>
      <c r="DR914" s="3"/>
      <c r="DS914" s="3"/>
    </row>
    <row r="915" spans="2:123" ht="21" customHeight="1" x14ac:dyDescent="0.25">
      <c r="B915" s="21">
        <f t="shared" si="217"/>
        <v>37578</v>
      </c>
      <c r="C915" s="22">
        <f t="shared" si="218"/>
        <v>1.8439495405700046</v>
      </c>
      <c r="D915" s="23">
        <f t="shared" si="219"/>
        <v>592</v>
      </c>
      <c r="E915" s="23">
        <f t="shared" si="220"/>
        <v>321.05</v>
      </c>
      <c r="F915" s="127">
        <f t="shared" si="221"/>
        <v>29600</v>
      </c>
      <c r="G915" s="127">
        <f t="shared" si="222"/>
        <v>48157.5</v>
      </c>
      <c r="H915" s="6"/>
      <c r="I915" s="3"/>
      <c r="J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T915" s="89"/>
      <c r="AU915" s="89"/>
      <c r="AX915" s="125">
        <v>37578</v>
      </c>
      <c r="AY915" s="59">
        <f t="shared" si="227"/>
        <v>1.8439495405700046</v>
      </c>
      <c r="AZ915" s="59">
        <f>BI915*K36</f>
        <v>29600</v>
      </c>
      <c r="BA915" s="59"/>
      <c r="BB915" s="59"/>
      <c r="BC915" s="59">
        <f>K41*BJ915</f>
        <v>48157.5</v>
      </c>
      <c r="BD915" s="59"/>
      <c r="BE915" s="59"/>
      <c r="BF915" s="59">
        <f t="shared" si="223"/>
        <v>18557.5</v>
      </c>
      <c r="BG915" s="60">
        <f>(AY915=AY2099)*AX915</f>
        <v>0</v>
      </c>
      <c r="BH915" s="60">
        <f>(AY915=AY2101)*AX915</f>
        <v>0</v>
      </c>
      <c r="BI915" s="89">
        <v>592</v>
      </c>
      <c r="BJ915" s="89">
        <v>321.05</v>
      </c>
      <c r="BK915" s="59">
        <f t="shared" si="224"/>
        <v>356442.43795999995</v>
      </c>
      <c r="BL915" s="60">
        <f>(BK915=BK2101)*AX915</f>
        <v>0</v>
      </c>
      <c r="BM915" s="85">
        <f>(BK915=BK2101)*AY915</f>
        <v>0</v>
      </c>
      <c r="BN915" s="85">
        <f t="shared" si="225"/>
        <v>0</v>
      </c>
      <c r="BO915" s="85">
        <f t="shared" si="226"/>
        <v>0</v>
      </c>
      <c r="BP915" s="60">
        <f>(BK915=BK2099)*AX915</f>
        <v>0</v>
      </c>
      <c r="BQ915" s="64">
        <f>(BK915=BK2099)*AY915</f>
        <v>0</v>
      </c>
      <c r="BR915" s="85">
        <f t="shared" si="228"/>
        <v>0</v>
      </c>
      <c r="BS915" s="85">
        <f t="shared" si="229"/>
        <v>0</v>
      </c>
      <c r="BT915" s="59">
        <f>(J19-BI915)*J10</f>
        <v>-157900.00594</v>
      </c>
      <c r="BU915" s="59">
        <f>(J21-BJ915)*J12</f>
        <v>514342.44389999995</v>
      </c>
      <c r="BV915" s="66"/>
      <c r="BW915" s="66"/>
      <c r="BX915" s="67"/>
      <c r="BY915" s="67"/>
      <c r="BZ915" s="67"/>
      <c r="CE915" s="92"/>
      <c r="CF915" s="76"/>
      <c r="CH915" s="67"/>
      <c r="CI915" s="67"/>
      <c r="CJ915" s="67"/>
      <c r="CK915" s="67"/>
      <c r="CL915" s="1"/>
      <c r="CM915" s="1"/>
      <c r="CT915" s="3"/>
      <c r="CU915" s="3"/>
      <c r="CV915" s="3"/>
      <c r="CW915" s="3"/>
      <c r="CX915" s="3"/>
      <c r="CY915" s="3"/>
      <c r="CZ915" s="3"/>
      <c r="DA915" s="3"/>
      <c r="DB915" s="3"/>
      <c r="DC915" s="3"/>
      <c r="DD915" s="3"/>
      <c r="DE915" s="3"/>
      <c r="DF915" s="3"/>
      <c r="DG915" s="3"/>
      <c r="DH915" s="3"/>
      <c r="DI915" s="3"/>
      <c r="DJ915" s="3"/>
      <c r="DK915" s="3"/>
      <c r="DL915" s="3"/>
      <c r="DM915" s="3"/>
      <c r="DN915" s="3"/>
      <c r="DO915" s="3"/>
      <c r="DP915" s="3"/>
      <c r="DQ915" s="3"/>
      <c r="DR915" s="3"/>
      <c r="DS915" s="3"/>
    </row>
    <row r="916" spans="2:123" ht="21" customHeight="1" x14ac:dyDescent="0.25">
      <c r="B916" s="21">
        <f t="shared" si="217"/>
        <v>37585</v>
      </c>
      <c r="C916" s="22">
        <f t="shared" si="218"/>
        <v>1.838755304101839</v>
      </c>
      <c r="D916" s="23">
        <f t="shared" si="219"/>
        <v>585</v>
      </c>
      <c r="E916" s="23">
        <f t="shared" si="220"/>
        <v>318.14999999999998</v>
      </c>
      <c r="F916" s="127">
        <f t="shared" si="221"/>
        <v>29250</v>
      </c>
      <c r="G916" s="127">
        <f t="shared" si="222"/>
        <v>47722.5</v>
      </c>
      <c r="H916" s="6"/>
      <c r="I916" s="3"/>
      <c r="J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T916" s="89"/>
      <c r="AU916" s="89"/>
      <c r="AX916" s="125">
        <v>37585</v>
      </c>
      <c r="AY916" s="59">
        <f t="shared" si="227"/>
        <v>1.838755304101839</v>
      </c>
      <c r="AZ916" s="59">
        <f>BI916*K36</f>
        <v>29250</v>
      </c>
      <c r="BA916" s="59"/>
      <c r="BB916" s="59"/>
      <c r="BC916" s="59">
        <f>K41*BJ916</f>
        <v>47722.5</v>
      </c>
      <c r="BD916" s="59"/>
      <c r="BE916" s="59"/>
      <c r="BF916" s="59">
        <f t="shared" si="223"/>
        <v>18472.5</v>
      </c>
      <c r="BG916" s="60">
        <f>(AY916=AY2099)*AX916</f>
        <v>0</v>
      </c>
      <c r="BH916" s="60">
        <f>(AY916=AY2101)*AX916</f>
        <v>0</v>
      </c>
      <c r="BI916" s="89">
        <v>585</v>
      </c>
      <c r="BJ916" s="89">
        <v>318.14999999999998</v>
      </c>
      <c r="BK916" s="59">
        <f t="shared" si="224"/>
        <v>356527.43795999995</v>
      </c>
      <c r="BL916" s="60">
        <f>(BK916=BK2101)*AX916</f>
        <v>0</v>
      </c>
      <c r="BM916" s="85">
        <f>(BK916=BK2101)*AY916</f>
        <v>0</v>
      </c>
      <c r="BN916" s="85">
        <f t="shared" si="225"/>
        <v>0</v>
      </c>
      <c r="BO916" s="85">
        <f t="shared" si="226"/>
        <v>0</v>
      </c>
      <c r="BP916" s="60">
        <f>(BK916=BK2099)*AX916</f>
        <v>0</v>
      </c>
      <c r="BQ916" s="64">
        <f>(BK916=BK2099)*AY916</f>
        <v>0</v>
      </c>
      <c r="BR916" s="85">
        <f t="shared" si="228"/>
        <v>0</v>
      </c>
      <c r="BS916" s="85">
        <f t="shared" si="229"/>
        <v>0</v>
      </c>
      <c r="BT916" s="59">
        <f>(J19-BI916)*J10</f>
        <v>-158250.00594</v>
      </c>
      <c r="BU916" s="59">
        <f>(J21-BJ916)*J12</f>
        <v>514777.44389999995</v>
      </c>
      <c r="BV916" s="66"/>
      <c r="BW916" s="66"/>
      <c r="BX916" s="67"/>
      <c r="BY916" s="67"/>
      <c r="BZ916" s="67"/>
      <c r="CE916" s="92"/>
      <c r="CF916" s="76"/>
      <c r="CH916" s="67"/>
      <c r="CI916" s="67"/>
      <c r="CJ916" s="67"/>
      <c r="CK916" s="67"/>
      <c r="CL916" s="1"/>
      <c r="CM916" s="1"/>
      <c r="CT916" s="3"/>
      <c r="CU916" s="3"/>
      <c r="CV916" s="3"/>
      <c r="CW916" s="3"/>
      <c r="CX916" s="3"/>
      <c r="CY916" s="3"/>
      <c r="CZ916" s="3"/>
      <c r="DA916" s="3"/>
      <c r="DB916" s="3"/>
      <c r="DC916" s="3"/>
      <c r="DD916" s="3"/>
      <c r="DE916" s="3"/>
      <c r="DF916" s="3"/>
      <c r="DG916" s="3"/>
      <c r="DH916" s="3"/>
      <c r="DI916" s="3"/>
      <c r="DJ916" s="3"/>
      <c r="DK916" s="3"/>
      <c r="DL916" s="3"/>
      <c r="DM916" s="3"/>
      <c r="DN916" s="3"/>
      <c r="DO916" s="3"/>
      <c r="DP916" s="3"/>
      <c r="DQ916" s="3"/>
      <c r="DR916" s="3"/>
      <c r="DS916" s="3"/>
    </row>
    <row r="917" spans="2:123" ht="21" customHeight="1" x14ac:dyDescent="0.25">
      <c r="B917" s="21">
        <f t="shared" si="217"/>
        <v>37592</v>
      </c>
      <c r="C917" s="22">
        <f t="shared" si="218"/>
        <v>1.8298850574712644</v>
      </c>
      <c r="D917" s="23">
        <f t="shared" si="219"/>
        <v>597</v>
      </c>
      <c r="E917" s="23">
        <f t="shared" si="220"/>
        <v>326.25</v>
      </c>
      <c r="F917" s="127">
        <f t="shared" si="221"/>
        <v>29850</v>
      </c>
      <c r="G917" s="127">
        <f t="shared" si="222"/>
        <v>48937.5</v>
      </c>
      <c r="H917" s="6"/>
      <c r="I917" s="3"/>
      <c r="J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T917" s="89"/>
      <c r="AU917" s="89"/>
      <c r="AX917" s="125">
        <v>37592</v>
      </c>
      <c r="AY917" s="59">
        <f t="shared" si="227"/>
        <v>1.8298850574712644</v>
      </c>
      <c r="AZ917" s="59">
        <f>BI917*K36</f>
        <v>29850</v>
      </c>
      <c r="BA917" s="59"/>
      <c r="BB917" s="59"/>
      <c r="BC917" s="59">
        <f>K41*BJ917</f>
        <v>48937.5</v>
      </c>
      <c r="BD917" s="59"/>
      <c r="BE917" s="59"/>
      <c r="BF917" s="59">
        <f t="shared" si="223"/>
        <v>19087.5</v>
      </c>
      <c r="BG917" s="60">
        <f>(AY917=AY2099)*AX917</f>
        <v>0</v>
      </c>
      <c r="BH917" s="60">
        <f>(AY917=AY2101)*AX917</f>
        <v>0</v>
      </c>
      <c r="BI917" s="89">
        <v>597</v>
      </c>
      <c r="BJ917" s="89">
        <v>326.25</v>
      </c>
      <c r="BK917" s="59">
        <f t="shared" si="224"/>
        <v>355912.43795999995</v>
      </c>
      <c r="BL917" s="60">
        <f>(BK917=BK2101)*AX917</f>
        <v>0</v>
      </c>
      <c r="BM917" s="85">
        <f>(BK917=BK2101)*AY917</f>
        <v>0</v>
      </c>
      <c r="BN917" s="85">
        <f t="shared" si="225"/>
        <v>0</v>
      </c>
      <c r="BO917" s="85">
        <f t="shared" si="226"/>
        <v>0</v>
      </c>
      <c r="BP917" s="60">
        <f>(BK917=BK2099)*AX917</f>
        <v>0</v>
      </c>
      <c r="BQ917" s="64">
        <f>(BK917=BK2099)*AY917</f>
        <v>0</v>
      </c>
      <c r="BR917" s="85">
        <f t="shared" si="228"/>
        <v>0</v>
      </c>
      <c r="BS917" s="85">
        <f t="shared" si="229"/>
        <v>0</v>
      </c>
      <c r="BT917" s="59">
        <f>(J19-BI917)*J10</f>
        <v>-157650.00594</v>
      </c>
      <c r="BU917" s="59">
        <f>(J21-BJ917)*J12</f>
        <v>513562.44389999995</v>
      </c>
      <c r="BV917" s="66"/>
      <c r="BW917" s="66"/>
      <c r="BX917" s="67"/>
      <c r="BY917" s="67"/>
      <c r="BZ917" s="67"/>
      <c r="CE917" s="92"/>
      <c r="CF917" s="76"/>
      <c r="CH917" s="67"/>
      <c r="CI917" s="67"/>
      <c r="CJ917" s="67"/>
      <c r="CK917" s="67"/>
      <c r="CL917" s="1"/>
      <c r="CM917" s="1"/>
      <c r="CT917" s="3"/>
      <c r="CU917" s="3"/>
      <c r="CV917" s="3"/>
      <c r="CW917" s="3"/>
      <c r="CX917" s="3"/>
      <c r="CY917" s="3"/>
      <c r="CZ917" s="3"/>
      <c r="DA917" s="3"/>
      <c r="DB917" s="3"/>
      <c r="DC917" s="3"/>
      <c r="DD917" s="3"/>
      <c r="DE917" s="3"/>
      <c r="DF917" s="3"/>
      <c r="DG917" s="3"/>
      <c r="DH917" s="3"/>
      <c r="DI917" s="3"/>
      <c r="DJ917" s="3"/>
      <c r="DK917" s="3"/>
      <c r="DL917" s="3"/>
      <c r="DM917" s="3"/>
      <c r="DN917" s="3"/>
      <c r="DO917" s="3"/>
      <c r="DP917" s="3"/>
      <c r="DQ917" s="3"/>
      <c r="DR917" s="3"/>
      <c r="DS917" s="3"/>
    </row>
    <row r="918" spans="2:123" ht="21" customHeight="1" x14ac:dyDescent="0.25">
      <c r="B918" s="21">
        <f t="shared" si="217"/>
        <v>37599</v>
      </c>
      <c r="C918" s="22">
        <f t="shared" si="218"/>
        <v>1.8069938466156388</v>
      </c>
      <c r="D918" s="23">
        <f t="shared" si="219"/>
        <v>602</v>
      </c>
      <c r="E918" s="23">
        <f t="shared" si="220"/>
        <v>333.15</v>
      </c>
      <c r="F918" s="127">
        <f t="shared" si="221"/>
        <v>30100</v>
      </c>
      <c r="G918" s="127">
        <f t="shared" si="222"/>
        <v>49972.5</v>
      </c>
      <c r="H918" s="6"/>
      <c r="I918" s="3"/>
      <c r="J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T918" s="89"/>
      <c r="AU918" s="89"/>
      <c r="AX918" s="125">
        <v>37599</v>
      </c>
      <c r="AY918" s="59">
        <f t="shared" si="227"/>
        <v>1.8069938466156388</v>
      </c>
      <c r="AZ918" s="59">
        <f>BI918*K36</f>
        <v>30100</v>
      </c>
      <c r="BA918" s="59"/>
      <c r="BB918" s="59"/>
      <c r="BC918" s="59">
        <f>K41*BJ918</f>
        <v>49972.5</v>
      </c>
      <c r="BD918" s="59"/>
      <c r="BE918" s="59"/>
      <c r="BF918" s="59">
        <f t="shared" si="223"/>
        <v>19872.5</v>
      </c>
      <c r="BG918" s="60">
        <f>(AY918=AY2099)*AX918</f>
        <v>0</v>
      </c>
      <c r="BH918" s="60">
        <f>(AY918=AY2101)*AX918</f>
        <v>0</v>
      </c>
      <c r="BI918" s="89">
        <v>602</v>
      </c>
      <c r="BJ918" s="89">
        <v>333.15</v>
      </c>
      <c r="BK918" s="59">
        <f t="shared" si="224"/>
        <v>355127.43795999995</v>
      </c>
      <c r="BL918" s="60">
        <f>(BK918=BK2101)*AX918</f>
        <v>0</v>
      </c>
      <c r="BM918" s="85">
        <f>(BK918=BK2101)*AY918</f>
        <v>0</v>
      </c>
      <c r="BN918" s="85">
        <f t="shared" si="225"/>
        <v>0</v>
      </c>
      <c r="BO918" s="85">
        <f t="shared" si="226"/>
        <v>0</v>
      </c>
      <c r="BP918" s="60">
        <f>(BK918=BK2099)*AX918</f>
        <v>0</v>
      </c>
      <c r="BQ918" s="64">
        <f>(BK918=BK2099)*AY918</f>
        <v>0</v>
      </c>
      <c r="BR918" s="85">
        <f t="shared" si="228"/>
        <v>0</v>
      </c>
      <c r="BS918" s="85">
        <f t="shared" si="229"/>
        <v>0</v>
      </c>
      <c r="BT918" s="59">
        <f>(J19-BI918)*J10</f>
        <v>-157400.00594</v>
      </c>
      <c r="BU918" s="59">
        <f>(J21-BJ918)*J12</f>
        <v>512527.44389999995</v>
      </c>
      <c r="BV918" s="66"/>
      <c r="BW918" s="66"/>
      <c r="BX918" s="67"/>
      <c r="BY918" s="67"/>
      <c r="BZ918" s="67"/>
      <c r="CE918" s="92"/>
      <c r="CF918" s="76"/>
      <c r="CH918" s="67"/>
      <c r="CI918" s="67"/>
      <c r="CJ918" s="67"/>
      <c r="CK918" s="67"/>
      <c r="CL918" s="1"/>
      <c r="CM918" s="1"/>
      <c r="CT918" s="3"/>
      <c r="CU918" s="3"/>
      <c r="CV918" s="3"/>
      <c r="CW918" s="3"/>
      <c r="CX918" s="3"/>
      <c r="CY918" s="3"/>
      <c r="CZ918" s="3"/>
      <c r="DA918" s="3"/>
      <c r="DB918" s="3"/>
      <c r="DC918" s="3"/>
      <c r="DD918" s="3"/>
      <c r="DE918" s="3"/>
      <c r="DF918" s="3"/>
      <c r="DG918" s="3"/>
      <c r="DH918" s="3"/>
      <c r="DI918" s="3"/>
      <c r="DJ918" s="3"/>
      <c r="DK918" s="3"/>
      <c r="DL918" s="3"/>
      <c r="DM918" s="3"/>
      <c r="DN918" s="3"/>
      <c r="DO918" s="3"/>
      <c r="DP918" s="3"/>
      <c r="DQ918" s="3"/>
      <c r="DR918" s="3"/>
      <c r="DS918" s="3"/>
    </row>
    <row r="919" spans="2:123" ht="21" customHeight="1" x14ac:dyDescent="0.25">
      <c r="B919" s="21">
        <f t="shared" si="217"/>
        <v>37606</v>
      </c>
      <c r="C919" s="22">
        <f t="shared" si="218"/>
        <v>1.7256052824651504</v>
      </c>
      <c r="D919" s="23">
        <f t="shared" si="219"/>
        <v>588</v>
      </c>
      <c r="E919" s="23">
        <f t="shared" si="220"/>
        <v>340.75</v>
      </c>
      <c r="F919" s="127">
        <f t="shared" si="221"/>
        <v>29400</v>
      </c>
      <c r="G919" s="127">
        <f t="shared" si="222"/>
        <v>51112.5</v>
      </c>
      <c r="H919" s="6"/>
      <c r="I919" s="3"/>
      <c r="J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T919" s="89"/>
      <c r="AU919" s="89"/>
      <c r="AX919" s="125">
        <v>37606</v>
      </c>
      <c r="AY919" s="59">
        <f t="shared" si="227"/>
        <v>1.7256052824651504</v>
      </c>
      <c r="AZ919" s="59">
        <f>BI919*K36</f>
        <v>29400</v>
      </c>
      <c r="BA919" s="59"/>
      <c r="BB919" s="59"/>
      <c r="BC919" s="59">
        <f>K41*BJ919</f>
        <v>51112.5</v>
      </c>
      <c r="BD919" s="59"/>
      <c r="BE919" s="59"/>
      <c r="BF919" s="59">
        <f t="shared" si="223"/>
        <v>21712.5</v>
      </c>
      <c r="BG919" s="60">
        <f>(AY919=AY2099)*AX919</f>
        <v>0</v>
      </c>
      <c r="BH919" s="60">
        <f>(AY919=AY2101)*AX919</f>
        <v>0</v>
      </c>
      <c r="BI919" s="89">
        <v>588</v>
      </c>
      <c r="BJ919" s="89">
        <v>340.75</v>
      </c>
      <c r="BK919" s="59">
        <f t="shared" si="224"/>
        <v>353287.43795999995</v>
      </c>
      <c r="BL919" s="60">
        <f>(BK919=BK2101)*AX919</f>
        <v>0</v>
      </c>
      <c r="BM919" s="85">
        <f>(BK919=BK2101)*AY919</f>
        <v>0</v>
      </c>
      <c r="BN919" s="85">
        <f t="shared" si="225"/>
        <v>0</v>
      </c>
      <c r="BO919" s="85">
        <f t="shared" si="226"/>
        <v>0</v>
      </c>
      <c r="BP919" s="60">
        <f>(BK919=BK2099)*AX919</f>
        <v>0</v>
      </c>
      <c r="BQ919" s="64">
        <f>(BK919=BK2099)*AY919</f>
        <v>0</v>
      </c>
      <c r="BR919" s="85">
        <f t="shared" si="228"/>
        <v>0</v>
      </c>
      <c r="BS919" s="85">
        <f t="shared" si="229"/>
        <v>0</v>
      </c>
      <c r="BT919" s="59">
        <f>(J19-BI919)*J10</f>
        <v>-158100.00594</v>
      </c>
      <c r="BU919" s="59">
        <f>(J21-BJ919)*J12</f>
        <v>511387.44389999995</v>
      </c>
      <c r="BV919" s="66"/>
      <c r="BW919" s="66"/>
      <c r="BX919" s="67"/>
      <c r="BY919" s="67"/>
      <c r="BZ919" s="67"/>
      <c r="CE919" s="92"/>
      <c r="CF919" s="76"/>
      <c r="CH919" s="67"/>
      <c r="CI919" s="67"/>
      <c r="CJ919" s="67"/>
      <c r="CK919" s="67"/>
      <c r="CL919" s="1"/>
      <c r="CM919" s="1"/>
      <c r="CT919" s="3"/>
      <c r="CU919" s="3"/>
      <c r="CV919" s="3"/>
      <c r="CW919" s="3"/>
      <c r="CX919" s="3"/>
      <c r="CY919" s="3"/>
      <c r="CZ919" s="3"/>
      <c r="DA919" s="3"/>
      <c r="DB919" s="3"/>
      <c r="DC919" s="3"/>
      <c r="DD919" s="3"/>
      <c r="DE919" s="3"/>
      <c r="DF919" s="3"/>
      <c r="DG919" s="3"/>
      <c r="DH919" s="3"/>
      <c r="DI919" s="3"/>
      <c r="DJ919" s="3"/>
      <c r="DK919" s="3"/>
      <c r="DL919" s="3"/>
      <c r="DM919" s="3"/>
      <c r="DN919" s="3"/>
      <c r="DO919" s="3"/>
      <c r="DP919" s="3"/>
      <c r="DQ919" s="3"/>
      <c r="DR919" s="3"/>
      <c r="DS919" s="3"/>
    </row>
    <row r="920" spans="2:123" ht="21" customHeight="1" x14ac:dyDescent="0.25">
      <c r="B920" s="21">
        <f t="shared" si="217"/>
        <v>37613</v>
      </c>
      <c r="C920" s="22">
        <f t="shared" si="218"/>
        <v>1.6972083035075161</v>
      </c>
      <c r="D920" s="23">
        <f t="shared" si="219"/>
        <v>592.75</v>
      </c>
      <c r="E920" s="23">
        <f t="shared" si="220"/>
        <v>349.25</v>
      </c>
      <c r="F920" s="127">
        <f t="shared" si="221"/>
        <v>29637.5</v>
      </c>
      <c r="G920" s="127">
        <f t="shared" si="222"/>
        <v>52387.5</v>
      </c>
      <c r="H920" s="6"/>
      <c r="I920" s="3"/>
      <c r="J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T920" s="89"/>
      <c r="AU920" s="89"/>
      <c r="AX920" s="125">
        <v>37613</v>
      </c>
      <c r="AY920" s="59">
        <f t="shared" si="227"/>
        <v>1.6972083035075161</v>
      </c>
      <c r="AZ920" s="59">
        <f>BI920*K36</f>
        <v>29637.5</v>
      </c>
      <c r="BA920" s="59"/>
      <c r="BB920" s="59"/>
      <c r="BC920" s="59">
        <f>K41*BJ920</f>
        <v>52387.5</v>
      </c>
      <c r="BD920" s="59"/>
      <c r="BE920" s="59"/>
      <c r="BF920" s="59">
        <f t="shared" si="223"/>
        <v>22750</v>
      </c>
      <c r="BG920" s="60">
        <f>(AY920=AY2099)*AX920</f>
        <v>0</v>
      </c>
      <c r="BH920" s="60">
        <f>(AY920=AY2101)*AX920</f>
        <v>0</v>
      </c>
      <c r="BI920" s="89">
        <v>592.75</v>
      </c>
      <c r="BJ920" s="89">
        <v>349.25</v>
      </c>
      <c r="BK920" s="59">
        <f t="shared" si="224"/>
        <v>352249.93795999995</v>
      </c>
      <c r="BL920" s="60">
        <f>(BK920=BK2101)*AX920</f>
        <v>0</v>
      </c>
      <c r="BM920" s="85">
        <f>(BK920=BK2101)*AY920</f>
        <v>0</v>
      </c>
      <c r="BN920" s="85">
        <f t="shared" si="225"/>
        <v>0</v>
      </c>
      <c r="BO920" s="85">
        <f t="shared" si="226"/>
        <v>0</v>
      </c>
      <c r="BP920" s="60">
        <f>(BK920=BK2099)*AX920</f>
        <v>0</v>
      </c>
      <c r="BQ920" s="64">
        <f>(BK920=BK2099)*AY920</f>
        <v>0</v>
      </c>
      <c r="BR920" s="85">
        <f t="shared" si="228"/>
        <v>0</v>
      </c>
      <c r="BS920" s="85">
        <f t="shared" si="229"/>
        <v>0</v>
      </c>
      <c r="BT920" s="59">
        <f>(J19-BI920)*J10</f>
        <v>-157862.50594</v>
      </c>
      <c r="BU920" s="59">
        <f>(J21-BJ920)*J12</f>
        <v>510112.44389999995</v>
      </c>
      <c r="BV920" s="66"/>
      <c r="BW920" s="66"/>
      <c r="BX920" s="67"/>
      <c r="BY920" s="67"/>
      <c r="BZ920" s="67"/>
      <c r="CE920" s="92"/>
      <c r="CF920" s="76"/>
      <c r="CH920" s="67"/>
      <c r="CI920" s="67"/>
      <c r="CJ920" s="67"/>
      <c r="CK920" s="67"/>
      <c r="CL920" s="1"/>
      <c r="CM920" s="1"/>
      <c r="CT920" s="3"/>
      <c r="CU920" s="3"/>
      <c r="CV920" s="3"/>
      <c r="CW920" s="3"/>
      <c r="CX920" s="3"/>
      <c r="CY920" s="3"/>
      <c r="CZ920" s="3"/>
      <c r="DA920" s="3"/>
      <c r="DB920" s="3"/>
      <c r="DC920" s="3"/>
      <c r="DD920" s="3"/>
      <c r="DE920" s="3"/>
      <c r="DF920" s="3"/>
      <c r="DG920" s="3"/>
      <c r="DH920" s="3"/>
      <c r="DI920" s="3"/>
      <c r="DJ920" s="3"/>
      <c r="DK920" s="3"/>
      <c r="DL920" s="3"/>
      <c r="DM920" s="3"/>
      <c r="DN920" s="3"/>
      <c r="DO920" s="3"/>
      <c r="DP920" s="3"/>
      <c r="DQ920" s="3"/>
      <c r="DR920" s="3"/>
      <c r="DS920" s="3"/>
    </row>
    <row r="921" spans="2:123" ht="21" customHeight="1" x14ac:dyDescent="0.25">
      <c r="B921" s="21">
        <f t="shared" si="217"/>
        <v>37620</v>
      </c>
      <c r="C921" s="22">
        <f t="shared" si="218"/>
        <v>1.7167259786476867</v>
      </c>
      <c r="D921" s="23">
        <f t="shared" si="219"/>
        <v>603</v>
      </c>
      <c r="E921" s="23">
        <f t="shared" si="220"/>
        <v>351.25</v>
      </c>
      <c r="F921" s="127">
        <f t="shared" si="221"/>
        <v>30150</v>
      </c>
      <c r="G921" s="127">
        <f t="shared" si="222"/>
        <v>52687.5</v>
      </c>
      <c r="H921" s="6"/>
      <c r="I921" s="3"/>
      <c r="J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T921" s="89"/>
      <c r="AU921" s="89"/>
      <c r="AX921" s="125">
        <v>37620</v>
      </c>
      <c r="AY921" s="59">
        <f t="shared" si="227"/>
        <v>1.7167259786476867</v>
      </c>
      <c r="AZ921" s="59">
        <f>BI921*K36</f>
        <v>30150</v>
      </c>
      <c r="BA921" s="59"/>
      <c r="BB921" s="59"/>
      <c r="BC921" s="59">
        <f>K41*BJ921</f>
        <v>52687.5</v>
      </c>
      <c r="BD921" s="59"/>
      <c r="BE921" s="59"/>
      <c r="BF921" s="59">
        <f t="shared" si="223"/>
        <v>22537.5</v>
      </c>
      <c r="BG921" s="60">
        <f>(AY921=AY2099)*AX921</f>
        <v>0</v>
      </c>
      <c r="BH921" s="60">
        <f>(AY921=AY2101)*AX921</f>
        <v>0</v>
      </c>
      <c r="BI921" s="89">
        <v>603</v>
      </c>
      <c r="BJ921" s="89">
        <v>351.25</v>
      </c>
      <c r="BK921" s="59">
        <f t="shared" si="224"/>
        <v>352462.43795999995</v>
      </c>
      <c r="BL921" s="60">
        <f>(BK921=BK2101)*AX921</f>
        <v>0</v>
      </c>
      <c r="BM921" s="85">
        <f>(BK921=BK2101)*AY921</f>
        <v>0</v>
      </c>
      <c r="BN921" s="85">
        <f t="shared" si="225"/>
        <v>0</v>
      </c>
      <c r="BO921" s="85">
        <f t="shared" si="226"/>
        <v>0</v>
      </c>
      <c r="BP921" s="60">
        <f>(BK921=BK2099)*AX921</f>
        <v>0</v>
      </c>
      <c r="BQ921" s="64">
        <f>(BK921=BK2099)*AY921</f>
        <v>0</v>
      </c>
      <c r="BR921" s="85">
        <f t="shared" si="228"/>
        <v>0</v>
      </c>
      <c r="BS921" s="85">
        <f t="shared" si="229"/>
        <v>0</v>
      </c>
      <c r="BT921" s="59">
        <f>(J19-BI921)*J10</f>
        <v>-157350.00594</v>
      </c>
      <c r="BU921" s="59">
        <f>(J21-BJ921)*J12</f>
        <v>509812.44389999995</v>
      </c>
      <c r="BV921" s="66"/>
      <c r="BW921" s="66"/>
      <c r="BX921" s="67"/>
      <c r="BY921" s="67"/>
      <c r="BZ921" s="67"/>
      <c r="CE921" s="92"/>
      <c r="CF921" s="76"/>
      <c r="CH921" s="67"/>
      <c r="CI921" s="67"/>
      <c r="CJ921" s="67"/>
      <c r="CK921" s="67"/>
      <c r="CL921" s="1"/>
      <c r="CM921" s="1"/>
      <c r="CT921" s="3"/>
      <c r="CU921" s="3"/>
      <c r="CV921" s="3"/>
      <c r="CW921" s="3"/>
      <c r="CX921" s="3"/>
      <c r="CY921" s="3"/>
      <c r="CZ921" s="3"/>
      <c r="DA921" s="3"/>
      <c r="DB921" s="3"/>
      <c r="DC921" s="3"/>
      <c r="DD921" s="3"/>
      <c r="DE921" s="3"/>
      <c r="DF921" s="3"/>
      <c r="DG921" s="3"/>
      <c r="DH921" s="3"/>
      <c r="DI921" s="3"/>
      <c r="DJ921" s="3"/>
      <c r="DK921" s="3"/>
      <c r="DL921" s="3"/>
      <c r="DM921" s="3"/>
      <c r="DN921" s="3"/>
      <c r="DO921" s="3"/>
      <c r="DP921" s="3"/>
      <c r="DQ921" s="3"/>
      <c r="DR921" s="3"/>
      <c r="DS921" s="3"/>
    </row>
    <row r="922" spans="2:123" ht="21" customHeight="1" x14ac:dyDescent="0.25">
      <c r="B922" s="21">
        <f t="shared" si="217"/>
        <v>37627</v>
      </c>
      <c r="C922" s="22">
        <f t="shared" si="218"/>
        <v>1.7477096546863988</v>
      </c>
      <c r="D922" s="23">
        <f t="shared" si="219"/>
        <v>620</v>
      </c>
      <c r="E922" s="23">
        <f t="shared" si="220"/>
        <v>354.75</v>
      </c>
      <c r="F922" s="127">
        <f t="shared" si="221"/>
        <v>31000</v>
      </c>
      <c r="G922" s="127">
        <f t="shared" si="222"/>
        <v>53212.5</v>
      </c>
      <c r="H922" s="6"/>
      <c r="I922" s="3"/>
      <c r="J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T922" s="89"/>
      <c r="AU922" s="89"/>
      <c r="AX922" s="125">
        <v>37627</v>
      </c>
      <c r="AY922" s="59">
        <f t="shared" si="227"/>
        <v>1.7477096546863988</v>
      </c>
      <c r="AZ922" s="59">
        <f>BI922*K36</f>
        <v>31000</v>
      </c>
      <c r="BA922" s="59"/>
      <c r="BB922" s="59"/>
      <c r="BC922" s="59">
        <f>K41*BJ922</f>
        <v>53212.5</v>
      </c>
      <c r="BD922" s="59"/>
      <c r="BE922" s="59"/>
      <c r="BF922" s="59">
        <f t="shared" si="223"/>
        <v>22212.5</v>
      </c>
      <c r="BG922" s="60">
        <f>(AY922=AY2099)*AX922</f>
        <v>0</v>
      </c>
      <c r="BH922" s="60">
        <f>(AY922=AY2101)*AX922</f>
        <v>0</v>
      </c>
      <c r="BI922" s="89">
        <v>620</v>
      </c>
      <c r="BJ922" s="89">
        <v>354.75</v>
      </c>
      <c r="BK922" s="59">
        <f t="shared" si="224"/>
        <v>352787.43795999995</v>
      </c>
      <c r="BL922" s="60">
        <f>(BK922=BK2101)*AX922</f>
        <v>0</v>
      </c>
      <c r="BM922" s="85">
        <f>(BK922=BK2101)*AY922</f>
        <v>0</v>
      </c>
      <c r="BN922" s="85">
        <f t="shared" si="225"/>
        <v>0</v>
      </c>
      <c r="BO922" s="85">
        <f t="shared" si="226"/>
        <v>0</v>
      </c>
      <c r="BP922" s="60">
        <f>(BK922=BK2099)*AX922</f>
        <v>0</v>
      </c>
      <c r="BQ922" s="64">
        <f>(BK922=BK2099)*AY922</f>
        <v>0</v>
      </c>
      <c r="BR922" s="85">
        <f t="shared" si="228"/>
        <v>0</v>
      </c>
      <c r="BS922" s="85">
        <f t="shared" si="229"/>
        <v>0</v>
      </c>
      <c r="BT922" s="59">
        <f>(J19-BI922)*J10</f>
        <v>-156500.00594</v>
      </c>
      <c r="BU922" s="59">
        <f>(J21-BJ922)*J12</f>
        <v>509287.44389999995</v>
      </c>
      <c r="BV922" s="66"/>
      <c r="BW922" s="66"/>
      <c r="BX922" s="67"/>
      <c r="BY922" s="67"/>
      <c r="BZ922" s="67"/>
      <c r="CE922" s="92"/>
      <c r="CF922" s="76"/>
      <c r="CH922" s="67"/>
      <c r="CI922" s="67"/>
      <c r="CJ922" s="67"/>
      <c r="CK922" s="67"/>
      <c r="CL922" s="1"/>
      <c r="CM922" s="1"/>
      <c r="CT922" s="3"/>
      <c r="CU922" s="3"/>
      <c r="CV922" s="3"/>
      <c r="CW922" s="3"/>
      <c r="CX922" s="3"/>
      <c r="CY922" s="3"/>
      <c r="CZ922" s="3"/>
      <c r="DA922" s="3"/>
      <c r="DB922" s="3"/>
      <c r="DC922" s="3"/>
      <c r="DD922" s="3"/>
      <c r="DE922" s="3"/>
      <c r="DF922" s="3"/>
      <c r="DG922" s="3"/>
      <c r="DH922" s="3"/>
      <c r="DI922" s="3"/>
      <c r="DJ922" s="3"/>
      <c r="DK922" s="3"/>
      <c r="DL922" s="3"/>
      <c r="DM922" s="3"/>
      <c r="DN922" s="3"/>
      <c r="DO922" s="3"/>
      <c r="DP922" s="3"/>
      <c r="DQ922" s="3"/>
      <c r="DR922" s="3"/>
      <c r="DS922" s="3"/>
    </row>
    <row r="923" spans="2:123" ht="21" customHeight="1" x14ac:dyDescent="0.25">
      <c r="B923" s="21">
        <f t="shared" si="217"/>
        <v>37634</v>
      </c>
      <c r="C923" s="22">
        <f t="shared" si="218"/>
        <v>1.758519141775347</v>
      </c>
      <c r="D923" s="23">
        <f t="shared" si="219"/>
        <v>627</v>
      </c>
      <c r="E923" s="23">
        <f t="shared" si="220"/>
        <v>356.55</v>
      </c>
      <c r="F923" s="127">
        <f t="shared" si="221"/>
        <v>31350</v>
      </c>
      <c r="G923" s="127">
        <f t="shared" si="222"/>
        <v>53482.5</v>
      </c>
      <c r="H923" s="6"/>
      <c r="I923" s="3"/>
      <c r="J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T923" s="89"/>
      <c r="AU923" s="89"/>
      <c r="AX923" s="125">
        <v>37634</v>
      </c>
      <c r="AY923" s="59">
        <f t="shared" si="227"/>
        <v>1.758519141775347</v>
      </c>
      <c r="AZ923" s="59">
        <f>BI923*K36</f>
        <v>31350</v>
      </c>
      <c r="BA923" s="59"/>
      <c r="BB923" s="59"/>
      <c r="BC923" s="59">
        <f>K41*BJ923</f>
        <v>53482.5</v>
      </c>
      <c r="BD923" s="59"/>
      <c r="BE923" s="59"/>
      <c r="BF923" s="59">
        <f t="shared" si="223"/>
        <v>22132.5</v>
      </c>
      <c r="BG923" s="60">
        <f>(AY923=AY2099)*AX923</f>
        <v>0</v>
      </c>
      <c r="BH923" s="60">
        <f>(AY923=AY2101)*AX923</f>
        <v>0</v>
      </c>
      <c r="BI923" s="89">
        <v>627</v>
      </c>
      <c r="BJ923" s="89">
        <v>356.55</v>
      </c>
      <c r="BK923" s="59">
        <f t="shared" si="224"/>
        <v>352867.43795999995</v>
      </c>
      <c r="BL923" s="60">
        <f>(BK923=BK2101)*AX923</f>
        <v>0</v>
      </c>
      <c r="BM923" s="85">
        <f>(BK923=BK2101)*AY923</f>
        <v>0</v>
      </c>
      <c r="BN923" s="85">
        <f t="shared" si="225"/>
        <v>0</v>
      </c>
      <c r="BO923" s="85">
        <f t="shared" si="226"/>
        <v>0</v>
      </c>
      <c r="BP923" s="60">
        <f>(BK923=BK2099)*AX923</f>
        <v>0</v>
      </c>
      <c r="BQ923" s="64">
        <f>(BK923=BK2099)*AY923</f>
        <v>0</v>
      </c>
      <c r="BR923" s="85">
        <f t="shared" si="228"/>
        <v>0</v>
      </c>
      <c r="BS923" s="85">
        <f t="shared" si="229"/>
        <v>0</v>
      </c>
      <c r="BT923" s="59">
        <f>(J19-BI923)*J10</f>
        <v>-156150.00594</v>
      </c>
      <c r="BU923" s="59">
        <f>(J21-BJ923)*J12</f>
        <v>509017.44389999995</v>
      </c>
      <c r="BV923" s="66"/>
      <c r="BW923" s="66"/>
      <c r="BX923" s="67"/>
      <c r="BY923" s="67"/>
      <c r="BZ923" s="67"/>
      <c r="CE923" s="92"/>
      <c r="CF923" s="76"/>
      <c r="CH923" s="67"/>
      <c r="CI923" s="67"/>
      <c r="CJ923" s="67"/>
      <c r="CK923" s="67"/>
      <c r="CL923" s="1"/>
      <c r="CM923" s="1"/>
      <c r="CT923" s="3"/>
      <c r="CU923" s="3"/>
      <c r="CV923" s="3"/>
      <c r="CW923" s="3"/>
      <c r="CX923" s="3"/>
      <c r="CY923" s="3"/>
      <c r="CZ923" s="3"/>
      <c r="DA923" s="3"/>
      <c r="DB923" s="3"/>
      <c r="DC923" s="3"/>
      <c r="DD923" s="3"/>
      <c r="DE923" s="3"/>
      <c r="DF923" s="3"/>
      <c r="DG923" s="3"/>
      <c r="DH923" s="3"/>
      <c r="DI923" s="3"/>
      <c r="DJ923" s="3"/>
      <c r="DK923" s="3"/>
      <c r="DL923" s="3"/>
      <c r="DM923" s="3"/>
      <c r="DN923" s="3"/>
      <c r="DO923" s="3"/>
      <c r="DP923" s="3"/>
      <c r="DQ923" s="3"/>
      <c r="DR923" s="3"/>
      <c r="DS923" s="3"/>
    </row>
    <row r="924" spans="2:123" ht="21" customHeight="1" x14ac:dyDescent="0.25">
      <c r="B924" s="21">
        <f t="shared" si="217"/>
        <v>37641</v>
      </c>
      <c r="C924" s="22">
        <f t="shared" si="218"/>
        <v>1.7460964019008824</v>
      </c>
      <c r="D924" s="23">
        <f t="shared" si="219"/>
        <v>643</v>
      </c>
      <c r="E924" s="23">
        <f t="shared" si="220"/>
        <v>368.25</v>
      </c>
      <c r="F924" s="127">
        <f t="shared" si="221"/>
        <v>32150</v>
      </c>
      <c r="G924" s="127">
        <f t="shared" si="222"/>
        <v>55237.5</v>
      </c>
      <c r="H924" s="6"/>
      <c r="I924" s="3"/>
      <c r="J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T924" s="89"/>
      <c r="AU924" s="89"/>
      <c r="AX924" s="125">
        <v>37641</v>
      </c>
      <c r="AY924" s="59">
        <f t="shared" si="227"/>
        <v>1.7460964019008824</v>
      </c>
      <c r="AZ924" s="59">
        <f>BI924*K36</f>
        <v>32150</v>
      </c>
      <c r="BA924" s="59"/>
      <c r="BB924" s="59"/>
      <c r="BC924" s="59">
        <f>K41*BJ924</f>
        <v>55237.5</v>
      </c>
      <c r="BD924" s="59"/>
      <c r="BE924" s="59"/>
      <c r="BF924" s="59">
        <f t="shared" si="223"/>
        <v>23087.5</v>
      </c>
      <c r="BG924" s="60">
        <f>(AY924=AY2099)*AX924</f>
        <v>0</v>
      </c>
      <c r="BH924" s="60">
        <f>(AY924=AY2101)*AX924</f>
        <v>0</v>
      </c>
      <c r="BI924" s="89">
        <v>643</v>
      </c>
      <c r="BJ924" s="89">
        <v>368.25</v>
      </c>
      <c r="BK924" s="59">
        <f t="shared" si="224"/>
        <v>351912.43795999995</v>
      </c>
      <c r="BL924" s="60">
        <f>(BK924=BK2101)*AX924</f>
        <v>0</v>
      </c>
      <c r="BM924" s="85">
        <f>(BK924=BK2101)*AY924</f>
        <v>0</v>
      </c>
      <c r="BN924" s="85">
        <f t="shared" si="225"/>
        <v>0</v>
      </c>
      <c r="BO924" s="85">
        <f t="shared" si="226"/>
        <v>0</v>
      </c>
      <c r="BP924" s="60">
        <f>(BK924=BK2099)*AX924</f>
        <v>0</v>
      </c>
      <c r="BQ924" s="64">
        <f>(BK924=BK2099)*AY924</f>
        <v>0</v>
      </c>
      <c r="BR924" s="85">
        <f t="shared" si="228"/>
        <v>0</v>
      </c>
      <c r="BS924" s="85">
        <f t="shared" si="229"/>
        <v>0</v>
      </c>
      <c r="BT924" s="59">
        <f>(J19-BI924)*J10</f>
        <v>-155350.00594</v>
      </c>
      <c r="BU924" s="59">
        <f>(J21-BJ924)*J12</f>
        <v>507262.44389999995</v>
      </c>
      <c r="BV924" s="66"/>
      <c r="BW924" s="66"/>
      <c r="BX924" s="67"/>
      <c r="BY924" s="67"/>
      <c r="BZ924" s="67"/>
      <c r="CE924" s="92"/>
      <c r="CF924" s="76"/>
      <c r="CH924" s="67"/>
      <c r="CI924" s="67"/>
      <c r="CJ924" s="67"/>
      <c r="CK924" s="67"/>
      <c r="CL924" s="1"/>
      <c r="CM924" s="1"/>
      <c r="CT924" s="3"/>
      <c r="CU924" s="3"/>
      <c r="CV924" s="3"/>
      <c r="CW924" s="3"/>
      <c r="CX924" s="3"/>
      <c r="CY924" s="3"/>
      <c r="CZ924" s="3"/>
      <c r="DA924" s="3"/>
      <c r="DB924" s="3"/>
      <c r="DC924" s="3"/>
      <c r="DD924" s="3"/>
      <c r="DE924" s="3"/>
      <c r="DF924" s="3"/>
      <c r="DG924" s="3"/>
      <c r="DH924" s="3"/>
      <c r="DI924" s="3"/>
      <c r="DJ924" s="3"/>
      <c r="DK924" s="3"/>
      <c r="DL924" s="3"/>
      <c r="DM924" s="3"/>
      <c r="DN924" s="3"/>
      <c r="DO924" s="3"/>
      <c r="DP924" s="3"/>
      <c r="DQ924" s="3"/>
      <c r="DR924" s="3"/>
      <c r="DS924" s="3"/>
    </row>
    <row r="925" spans="2:123" ht="21" customHeight="1" x14ac:dyDescent="0.25">
      <c r="B925" s="21">
        <f t="shared" si="217"/>
        <v>37648</v>
      </c>
      <c r="C925" s="22">
        <f t="shared" si="218"/>
        <v>1.8117615102539726</v>
      </c>
      <c r="D925" s="23">
        <f t="shared" si="219"/>
        <v>667</v>
      </c>
      <c r="E925" s="23">
        <f t="shared" si="220"/>
        <v>368.15</v>
      </c>
      <c r="F925" s="127">
        <f t="shared" si="221"/>
        <v>33350</v>
      </c>
      <c r="G925" s="127">
        <f t="shared" si="222"/>
        <v>55222.5</v>
      </c>
      <c r="H925" s="6"/>
      <c r="I925" s="3"/>
      <c r="J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T925" s="89"/>
      <c r="AU925" s="89"/>
      <c r="AX925" s="125">
        <v>37648</v>
      </c>
      <c r="AY925" s="59">
        <f t="shared" si="227"/>
        <v>1.8117615102539726</v>
      </c>
      <c r="AZ925" s="59">
        <f>BI925*K36</f>
        <v>33350</v>
      </c>
      <c r="BA925" s="59"/>
      <c r="BB925" s="59"/>
      <c r="BC925" s="59">
        <f>K41*BJ925</f>
        <v>55222.5</v>
      </c>
      <c r="BD925" s="59"/>
      <c r="BE925" s="59"/>
      <c r="BF925" s="59">
        <f t="shared" si="223"/>
        <v>21872.5</v>
      </c>
      <c r="BG925" s="60">
        <f>(AY925=AY2099)*AX925</f>
        <v>0</v>
      </c>
      <c r="BH925" s="60">
        <f>(AY925=AY2101)*AX925</f>
        <v>0</v>
      </c>
      <c r="BI925" s="89">
        <v>667</v>
      </c>
      <c r="BJ925" s="89">
        <v>368.15</v>
      </c>
      <c r="BK925" s="59">
        <f t="shared" si="224"/>
        <v>353127.43795999995</v>
      </c>
      <c r="BL925" s="60">
        <f>(BK925=BK2101)*AX925</f>
        <v>0</v>
      </c>
      <c r="BM925" s="85">
        <f>(BK925=BK2101)*AY925</f>
        <v>0</v>
      </c>
      <c r="BN925" s="85">
        <f t="shared" si="225"/>
        <v>0</v>
      </c>
      <c r="BO925" s="85">
        <f t="shared" si="226"/>
        <v>0</v>
      </c>
      <c r="BP925" s="60">
        <f>(BK925=BK2099)*AX925</f>
        <v>0</v>
      </c>
      <c r="BQ925" s="64">
        <f>(BK925=BK2099)*AY925</f>
        <v>0</v>
      </c>
      <c r="BR925" s="85">
        <f t="shared" si="228"/>
        <v>0</v>
      </c>
      <c r="BS925" s="85">
        <f t="shared" si="229"/>
        <v>0</v>
      </c>
      <c r="BT925" s="59">
        <f>(J19-BI925)*J10</f>
        <v>-154150.00594</v>
      </c>
      <c r="BU925" s="59">
        <f>(J21-BJ925)*J12</f>
        <v>507277.44389999995</v>
      </c>
      <c r="BV925" s="66"/>
      <c r="BW925" s="66"/>
      <c r="BX925" s="67"/>
      <c r="BY925" s="67"/>
      <c r="BZ925" s="67"/>
      <c r="CE925" s="92"/>
      <c r="CF925" s="76"/>
      <c r="CH925" s="67"/>
      <c r="CI925" s="67"/>
      <c r="CJ925" s="67"/>
      <c r="CK925" s="67"/>
      <c r="CL925" s="1"/>
      <c r="CM925" s="1"/>
      <c r="CT925" s="3"/>
      <c r="CU925" s="3"/>
      <c r="CV925" s="3"/>
      <c r="CW925" s="3"/>
      <c r="CX925" s="3"/>
      <c r="CY925" s="3"/>
      <c r="CZ925" s="3"/>
      <c r="DA925" s="3"/>
      <c r="DB925" s="3"/>
      <c r="DC925" s="3"/>
      <c r="DD925" s="3"/>
      <c r="DE925" s="3"/>
      <c r="DF925" s="3"/>
      <c r="DG925" s="3"/>
      <c r="DH925" s="3"/>
      <c r="DI925" s="3"/>
      <c r="DJ925" s="3"/>
      <c r="DK925" s="3"/>
      <c r="DL925" s="3"/>
      <c r="DM925" s="3"/>
      <c r="DN925" s="3"/>
      <c r="DO925" s="3"/>
      <c r="DP925" s="3"/>
      <c r="DQ925" s="3"/>
      <c r="DR925" s="3"/>
      <c r="DS925" s="3"/>
    </row>
    <row r="926" spans="2:123" ht="21" customHeight="1" x14ac:dyDescent="0.25">
      <c r="B926" s="21">
        <f t="shared" si="217"/>
        <v>37655</v>
      </c>
      <c r="C926" s="22">
        <f t="shared" si="218"/>
        <v>1.8553076402974984</v>
      </c>
      <c r="D926" s="23">
        <f t="shared" si="219"/>
        <v>686</v>
      </c>
      <c r="E926" s="23">
        <f t="shared" si="220"/>
        <v>369.75</v>
      </c>
      <c r="F926" s="127">
        <f t="shared" si="221"/>
        <v>34300</v>
      </c>
      <c r="G926" s="127">
        <f t="shared" si="222"/>
        <v>55462.5</v>
      </c>
      <c r="H926" s="6"/>
      <c r="I926" s="3"/>
      <c r="J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T926" s="89"/>
      <c r="AU926" s="89"/>
      <c r="AX926" s="125">
        <v>37655</v>
      </c>
      <c r="AY926" s="59">
        <f t="shared" si="227"/>
        <v>1.8553076402974984</v>
      </c>
      <c r="AZ926" s="59">
        <f>BI926*K36</f>
        <v>34300</v>
      </c>
      <c r="BA926" s="59"/>
      <c r="BB926" s="59"/>
      <c r="BC926" s="59">
        <f>K41*BJ926</f>
        <v>55462.5</v>
      </c>
      <c r="BD926" s="59"/>
      <c r="BE926" s="59"/>
      <c r="BF926" s="59">
        <f t="shared" si="223"/>
        <v>21162.5</v>
      </c>
      <c r="BG926" s="60">
        <f>(AY926=AY2099)*AX926</f>
        <v>0</v>
      </c>
      <c r="BH926" s="60">
        <f>(AY926=AY2101)*AX926</f>
        <v>0</v>
      </c>
      <c r="BI926" s="89">
        <v>686</v>
      </c>
      <c r="BJ926" s="89">
        <v>369.75</v>
      </c>
      <c r="BK926" s="59">
        <f t="shared" si="224"/>
        <v>353837.43795999995</v>
      </c>
      <c r="BL926" s="60">
        <f>(BK926=BK2101)*AX926</f>
        <v>0</v>
      </c>
      <c r="BM926" s="85">
        <f>(BK926=BK2101)*AY926</f>
        <v>0</v>
      </c>
      <c r="BN926" s="85">
        <f t="shared" si="225"/>
        <v>0</v>
      </c>
      <c r="BO926" s="85">
        <f t="shared" si="226"/>
        <v>0</v>
      </c>
      <c r="BP926" s="60">
        <f>(BK926=BK2099)*AX926</f>
        <v>0</v>
      </c>
      <c r="BQ926" s="64">
        <f>(BK926=BK2099)*AY926</f>
        <v>0</v>
      </c>
      <c r="BR926" s="85">
        <f t="shared" si="228"/>
        <v>0</v>
      </c>
      <c r="BS926" s="85">
        <f t="shared" si="229"/>
        <v>0</v>
      </c>
      <c r="BT926" s="59">
        <f>(J19-BI926)*J10</f>
        <v>-153200.00594</v>
      </c>
      <c r="BU926" s="59">
        <f>(J21-BJ926)*J12</f>
        <v>507037.44389999995</v>
      </c>
      <c r="BV926" s="66"/>
      <c r="BW926" s="66"/>
      <c r="BX926" s="67"/>
      <c r="BY926" s="67"/>
      <c r="BZ926" s="67"/>
      <c r="CE926" s="92"/>
      <c r="CF926" s="76"/>
      <c r="CH926" s="67"/>
      <c r="CI926" s="67"/>
      <c r="CJ926" s="67"/>
      <c r="CK926" s="67"/>
      <c r="CL926" s="1"/>
      <c r="CM926" s="1"/>
      <c r="CT926" s="3"/>
      <c r="CU926" s="3"/>
      <c r="CV926" s="3"/>
      <c r="CW926" s="3"/>
      <c r="CX926" s="3"/>
      <c r="CY926" s="3"/>
      <c r="CZ926" s="3"/>
      <c r="DA926" s="3"/>
      <c r="DB926" s="3"/>
      <c r="DC926" s="3"/>
      <c r="DD926" s="3"/>
      <c r="DE926" s="3"/>
      <c r="DF926" s="3"/>
      <c r="DG926" s="3"/>
      <c r="DH926" s="3"/>
      <c r="DI926" s="3"/>
      <c r="DJ926" s="3"/>
      <c r="DK926" s="3"/>
      <c r="DL926" s="3"/>
      <c r="DM926" s="3"/>
      <c r="DN926" s="3"/>
      <c r="DO926" s="3"/>
      <c r="DP926" s="3"/>
      <c r="DQ926" s="3"/>
      <c r="DR926" s="3"/>
      <c r="DS926" s="3"/>
    </row>
    <row r="927" spans="2:123" ht="21" customHeight="1" x14ac:dyDescent="0.25">
      <c r="B927" s="21">
        <f t="shared" si="217"/>
        <v>37662</v>
      </c>
      <c r="C927" s="22">
        <f t="shared" si="218"/>
        <v>1.9769591807708717</v>
      </c>
      <c r="D927" s="23">
        <f t="shared" si="219"/>
        <v>695</v>
      </c>
      <c r="E927" s="23">
        <f t="shared" si="220"/>
        <v>351.55</v>
      </c>
      <c r="F927" s="127">
        <f t="shared" si="221"/>
        <v>34750</v>
      </c>
      <c r="G927" s="127">
        <f t="shared" si="222"/>
        <v>52732.5</v>
      </c>
      <c r="H927" s="6"/>
      <c r="I927" s="3"/>
      <c r="J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T927" s="89"/>
      <c r="AU927" s="89"/>
      <c r="AX927" s="125">
        <v>37662</v>
      </c>
      <c r="AY927" s="59">
        <f t="shared" si="227"/>
        <v>1.9769591807708717</v>
      </c>
      <c r="AZ927" s="59">
        <f>BI927*K36</f>
        <v>34750</v>
      </c>
      <c r="BA927" s="59"/>
      <c r="BB927" s="59"/>
      <c r="BC927" s="59">
        <f>K41*BJ927</f>
        <v>52732.5</v>
      </c>
      <c r="BD927" s="59"/>
      <c r="BE927" s="59"/>
      <c r="BF927" s="59">
        <f t="shared" si="223"/>
        <v>17982.5</v>
      </c>
      <c r="BG927" s="60">
        <f>(AY927=AY2099)*AX927</f>
        <v>0</v>
      </c>
      <c r="BH927" s="60">
        <f>(AY927=AY2101)*AX927</f>
        <v>0</v>
      </c>
      <c r="BI927" s="89">
        <v>695</v>
      </c>
      <c r="BJ927" s="89">
        <v>351.55</v>
      </c>
      <c r="BK927" s="59">
        <f t="shared" si="224"/>
        <v>357017.43795999995</v>
      </c>
      <c r="BL927" s="60">
        <f>(BK927=BK2101)*AX927</f>
        <v>0</v>
      </c>
      <c r="BM927" s="85">
        <f>(BK927=BK2101)*AY927</f>
        <v>0</v>
      </c>
      <c r="BN927" s="85">
        <f t="shared" si="225"/>
        <v>0</v>
      </c>
      <c r="BO927" s="85">
        <f t="shared" si="226"/>
        <v>0</v>
      </c>
      <c r="BP927" s="60">
        <f>(BK927=BK2099)*AX927</f>
        <v>0</v>
      </c>
      <c r="BQ927" s="64">
        <f>(BK927=BK2099)*AY927</f>
        <v>0</v>
      </c>
      <c r="BR927" s="85">
        <f t="shared" si="228"/>
        <v>0</v>
      </c>
      <c r="BS927" s="85">
        <f t="shared" si="229"/>
        <v>0</v>
      </c>
      <c r="BT927" s="59">
        <f>(J19-BI927)*J10</f>
        <v>-152750.00594</v>
      </c>
      <c r="BU927" s="59">
        <f>(J21-BJ927)*J12</f>
        <v>509767.44389999995</v>
      </c>
      <c r="BV927" s="66"/>
      <c r="BW927" s="66"/>
      <c r="BX927" s="67"/>
      <c r="BY927" s="67"/>
      <c r="BZ927" s="67"/>
      <c r="CE927" s="92"/>
      <c r="CF927" s="76"/>
      <c r="CH927" s="67"/>
      <c r="CI927" s="67"/>
      <c r="CJ927" s="67"/>
      <c r="CK927" s="67"/>
      <c r="CL927" s="1"/>
      <c r="CM927" s="1"/>
      <c r="CT927" s="3"/>
      <c r="CU927" s="3"/>
      <c r="CV927" s="3"/>
      <c r="CW927" s="3"/>
      <c r="CX927" s="3"/>
      <c r="CY927" s="3"/>
      <c r="CZ927" s="3"/>
      <c r="DA927" s="3"/>
      <c r="DB927" s="3"/>
      <c r="DC927" s="3"/>
      <c r="DD927" s="3"/>
      <c r="DE927" s="3"/>
      <c r="DF927" s="3"/>
      <c r="DG927" s="3"/>
      <c r="DH927" s="3"/>
      <c r="DI927" s="3"/>
      <c r="DJ927" s="3"/>
      <c r="DK927" s="3"/>
      <c r="DL927" s="3"/>
      <c r="DM927" s="3"/>
      <c r="DN927" s="3"/>
      <c r="DO927" s="3"/>
      <c r="DP927" s="3"/>
      <c r="DQ927" s="3"/>
      <c r="DR927" s="3"/>
      <c r="DS927" s="3"/>
    </row>
    <row r="928" spans="2:123" ht="21" customHeight="1" x14ac:dyDescent="0.25">
      <c r="B928" s="21">
        <f t="shared" si="217"/>
        <v>37669</v>
      </c>
      <c r="C928" s="22">
        <f t="shared" si="218"/>
        <v>1.8983919168919878</v>
      </c>
      <c r="D928" s="23">
        <f t="shared" si="219"/>
        <v>667</v>
      </c>
      <c r="E928" s="23">
        <f t="shared" si="220"/>
        <v>351.35</v>
      </c>
      <c r="F928" s="127">
        <f t="shared" si="221"/>
        <v>33350</v>
      </c>
      <c r="G928" s="127">
        <f t="shared" si="222"/>
        <v>52702.5</v>
      </c>
      <c r="H928" s="6"/>
      <c r="I928" s="3"/>
      <c r="J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T928" s="89"/>
      <c r="AU928" s="89"/>
      <c r="AX928" s="125">
        <v>37669</v>
      </c>
      <c r="AY928" s="59">
        <f t="shared" si="227"/>
        <v>1.8983919168919878</v>
      </c>
      <c r="AZ928" s="59">
        <f>BI928*K36</f>
        <v>33350</v>
      </c>
      <c r="BA928" s="59"/>
      <c r="BB928" s="59"/>
      <c r="BC928" s="59">
        <f>K41*BJ928</f>
        <v>52702.5</v>
      </c>
      <c r="BD928" s="59"/>
      <c r="BE928" s="59"/>
      <c r="BF928" s="59">
        <f t="shared" si="223"/>
        <v>19352.5</v>
      </c>
      <c r="BG928" s="60">
        <f>(AY928=AY2099)*AX928</f>
        <v>0</v>
      </c>
      <c r="BH928" s="60">
        <f>(AY928=AY2101)*AX928</f>
        <v>0</v>
      </c>
      <c r="BI928" s="89">
        <v>667</v>
      </c>
      <c r="BJ928" s="89">
        <v>351.35</v>
      </c>
      <c r="BK928" s="59">
        <f t="shared" si="224"/>
        <v>355647.43796000001</v>
      </c>
      <c r="BL928" s="60">
        <f>(BK928=BK2101)*AX928</f>
        <v>0</v>
      </c>
      <c r="BM928" s="85">
        <f>(BK928=BK2101)*AY928</f>
        <v>0</v>
      </c>
      <c r="BN928" s="85">
        <f t="shared" si="225"/>
        <v>0</v>
      </c>
      <c r="BO928" s="85">
        <f t="shared" si="226"/>
        <v>0</v>
      </c>
      <c r="BP928" s="60">
        <f>(BK928=BK2099)*AX928</f>
        <v>0</v>
      </c>
      <c r="BQ928" s="64">
        <f>(BK928=BK2099)*AY928</f>
        <v>0</v>
      </c>
      <c r="BR928" s="85">
        <f t="shared" si="228"/>
        <v>0</v>
      </c>
      <c r="BS928" s="85">
        <f t="shared" si="229"/>
        <v>0</v>
      </c>
      <c r="BT928" s="59">
        <f>(J19-BI928)*J10</f>
        <v>-154150.00594</v>
      </c>
      <c r="BU928" s="59">
        <f>(J21-BJ928)*J12</f>
        <v>509797.44390000001</v>
      </c>
      <c r="BV928" s="66"/>
      <c r="BW928" s="66"/>
      <c r="BX928" s="67"/>
      <c r="BY928" s="67"/>
      <c r="BZ928" s="67"/>
      <c r="CE928" s="92"/>
      <c r="CF928" s="76"/>
      <c r="CH928" s="67"/>
      <c r="CI928" s="67"/>
      <c r="CJ928" s="67"/>
      <c r="CK928" s="67"/>
      <c r="CL928" s="1"/>
      <c r="CM928" s="1"/>
      <c r="CT928" s="3"/>
      <c r="CU928" s="3"/>
      <c r="CV928" s="3"/>
      <c r="CW928" s="3"/>
      <c r="CX928" s="3"/>
      <c r="CY928" s="3"/>
      <c r="CZ928" s="3"/>
      <c r="DA928" s="3"/>
      <c r="DB928" s="3"/>
      <c r="DC928" s="3"/>
      <c r="DD928" s="3"/>
      <c r="DE928" s="3"/>
      <c r="DF928" s="3"/>
      <c r="DG928" s="3"/>
      <c r="DH928" s="3"/>
      <c r="DI928" s="3"/>
      <c r="DJ928" s="3"/>
      <c r="DK928" s="3"/>
      <c r="DL928" s="3"/>
      <c r="DM928" s="3"/>
      <c r="DN928" s="3"/>
      <c r="DO928" s="3"/>
      <c r="DP928" s="3"/>
      <c r="DQ928" s="3"/>
      <c r="DR928" s="3"/>
      <c r="DS928" s="3"/>
    </row>
    <row r="929" spans="2:123" ht="21" customHeight="1" x14ac:dyDescent="0.25">
      <c r="B929" s="21">
        <f t="shared" si="217"/>
        <v>37676</v>
      </c>
      <c r="C929" s="22">
        <f t="shared" si="218"/>
        <v>1.9459922846120874</v>
      </c>
      <c r="D929" s="23">
        <f t="shared" si="219"/>
        <v>681</v>
      </c>
      <c r="E929" s="23">
        <f t="shared" si="220"/>
        <v>349.95</v>
      </c>
      <c r="F929" s="127">
        <f t="shared" si="221"/>
        <v>34050</v>
      </c>
      <c r="G929" s="127">
        <f t="shared" si="222"/>
        <v>52492.5</v>
      </c>
      <c r="H929" s="6"/>
      <c r="I929" s="3"/>
      <c r="J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T929" s="89"/>
      <c r="AU929" s="89"/>
      <c r="AX929" s="125">
        <v>37676</v>
      </c>
      <c r="AY929" s="59">
        <f t="shared" si="227"/>
        <v>1.9459922846120874</v>
      </c>
      <c r="AZ929" s="59">
        <f>BI929*K36</f>
        <v>34050</v>
      </c>
      <c r="BA929" s="59"/>
      <c r="BB929" s="59"/>
      <c r="BC929" s="59">
        <f>K41*BJ929</f>
        <v>52492.5</v>
      </c>
      <c r="BD929" s="59"/>
      <c r="BE929" s="59"/>
      <c r="BF929" s="59">
        <f t="shared" si="223"/>
        <v>18442.5</v>
      </c>
      <c r="BG929" s="60">
        <f>(AY929=AY2099)*AX929</f>
        <v>0</v>
      </c>
      <c r="BH929" s="60">
        <f>(AY929=AY2101)*AX929</f>
        <v>0</v>
      </c>
      <c r="BI929" s="89">
        <v>681</v>
      </c>
      <c r="BJ929" s="89">
        <v>349.95</v>
      </c>
      <c r="BK929" s="59">
        <f t="shared" si="224"/>
        <v>356557.43796000001</v>
      </c>
      <c r="BL929" s="60">
        <f>(BK929=BK2101)*AX929</f>
        <v>0</v>
      </c>
      <c r="BM929" s="85">
        <f>(BK929=BK2101)*AY929</f>
        <v>0</v>
      </c>
      <c r="BN929" s="85">
        <f t="shared" si="225"/>
        <v>0</v>
      </c>
      <c r="BO929" s="85">
        <f t="shared" si="226"/>
        <v>0</v>
      </c>
      <c r="BP929" s="60">
        <f>(BK929=BK2099)*AX929</f>
        <v>0</v>
      </c>
      <c r="BQ929" s="64">
        <f>(BK929=BK2099)*AY929</f>
        <v>0</v>
      </c>
      <c r="BR929" s="85">
        <f t="shared" si="228"/>
        <v>0</v>
      </c>
      <c r="BS929" s="85">
        <f t="shared" si="229"/>
        <v>0</v>
      </c>
      <c r="BT929" s="59">
        <f>(J19-BI929)*J10</f>
        <v>-153450.00594</v>
      </c>
      <c r="BU929" s="59">
        <f>(J21-BJ929)*J12</f>
        <v>510007.44390000001</v>
      </c>
      <c r="BV929" s="66"/>
      <c r="BW929" s="66"/>
      <c r="BX929" s="67"/>
      <c r="BY929" s="67"/>
      <c r="BZ929" s="67"/>
      <c r="CE929" s="92"/>
      <c r="CF929" s="76"/>
      <c r="CH929" s="67"/>
      <c r="CI929" s="67"/>
      <c r="CJ929" s="67"/>
      <c r="CK929" s="67"/>
      <c r="CL929" s="1"/>
      <c r="CM929" s="1"/>
      <c r="CT929" s="3"/>
      <c r="CU929" s="3"/>
      <c r="CV929" s="3"/>
      <c r="CW929" s="3"/>
      <c r="CX929" s="3"/>
      <c r="CY929" s="3"/>
      <c r="CZ929" s="3"/>
      <c r="DA929" s="3"/>
      <c r="DB929" s="3"/>
      <c r="DC929" s="3"/>
      <c r="DD929" s="3"/>
      <c r="DE929" s="3"/>
      <c r="DF929" s="3"/>
      <c r="DG929" s="3"/>
      <c r="DH929" s="3"/>
      <c r="DI929" s="3"/>
      <c r="DJ929" s="3"/>
      <c r="DK929" s="3"/>
      <c r="DL929" s="3"/>
      <c r="DM929" s="3"/>
      <c r="DN929" s="3"/>
      <c r="DO929" s="3"/>
      <c r="DP929" s="3"/>
      <c r="DQ929" s="3"/>
      <c r="DR929" s="3"/>
      <c r="DS929" s="3"/>
    </row>
    <row r="930" spans="2:123" ht="21" customHeight="1" x14ac:dyDescent="0.25">
      <c r="B930" s="21">
        <f t="shared" si="217"/>
        <v>37683</v>
      </c>
      <c r="C930" s="22">
        <f t="shared" si="218"/>
        <v>1.9757662152530293</v>
      </c>
      <c r="D930" s="23">
        <f t="shared" si="219"/>
        <v>693</v>
      </c>
      <c r="E930" s="23">
        <f t="shared" si="220"/>
        <v>350.75</v>
      </c>
      <c r="F930" s="127">
        <f t="shared" si="221"/>
        <v>34650</v>
      </c>
      <c r="G930" s="127">
        <f t="shared" si="222"/>
        <v>52612.5</v>
      </c>
      <c r="H930" s="6"/>
      <c r="I930" s="3"/>
      <c r="J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T930" s="89"/>
      <c r="AU930" s="89"/>
      <c r="AX930" s="125">
        <v>37683</v>
      </c>
      <c r="AY930" s="59">
        <f t="shared" si="227"/>
        <v>1.9757662152530293</v>
      </c>
      <c r="AZ930" s="59">
        <f>BI930*K36</f>
        <v>34650</v>
      </c>
      <c r="BA930" s="59"/>
      <c r="BB930" s="59"/>
      <c r="BC930" s="59">
        <f>K41*BJ930</f>
        <v>52612.5</v>
      </c>
      <c r="BD930" s="59"/>
      <c r="BE930" s="59"/>
      <c r="BF930" s="59">
        <f t="shared" si="223"/>
        <v>17962.5</v>
      </c>
      <c r="BG930" s="60">
        <f>(AY930=AY2099)*AX930</f>
        <v>0</v>
      </c>
      <c r="BH930" s="60">
        <f>(AY930=AY2101)*AX930</f>
        <v>0</v>
      </c>
      <c r="BI930" s="89">
        <v>693</v>
      </c>
      <c r="BJ930" s="89">
        <v>350.75</v>
      </c>
      <c r="BK930" s="59">
        <f t="shared" si="224"/>
        <v>357037.43795999995</v>
      </c>
      <c r="BL930" s="60">
        <f>(BK930=BK2101)*AX930</f>
        <v>0</v>
      </c>
      <c r="BM930" s="85">
        <f>(BK930=BK2101)*AY930</f>
        <v>0</v>
      </c>
      <c r="BN930" s="85">
        <f t="shared" si="225"/>
        <v>0</v>
      </c>
      <c r="BO930" s="85">
        <f t="shared" si="226"/>
        <v>0</v>
      </c>
      <c r="BP930" s="60">
        <f>(BK930=BK2099)*AX930</f>
        <v>0</v>
      </c>
      <c r="BQ930" s="64">
        <f>(BK930=BK2099)*AY930</f>
        <v>0</v>
      </c>
      <c r="BR930" s="85">
        <f t="shared" si="228"/>
        <v>0</v>
      </c>
      <c r="BS930" s="85">
        <f t="shared" si="229"/>
        <v>0</v>
      </c>
      <c r="BT930" s="59">
        <f>(J19-BI930)*J10</f>
        <v>-152850.00594</v>
      </c>
      <c r="BU930" s="59">
        <f>(J21-BJ930)*J12</f>
        <v>509887.44389999995</v>
      </c>
      <c r="BV930" s="66"/>
      <c r="BW930" s="66"/>
      <c r="BX930" s="67"/>
      <c r="BY930" s="67"/>
      <c r="BZ930" s="67"/>
      <c r="CE930" s="92"/>
      <c r="CF930" s="76"/>
      <c r="CH930" s="67"/>
      <c r="CI930" s="67"/>
      <c r="CJ930" s="67"/>
      <c r="CK930" s="67"/>
      <c r="CL930" s="1"/>
      <c r="CM930" s="1"/>
      <c r="CT930" s="3"/>
      <c r="CU930" s="3"/>
      <c r="CV930" s="3"/>
      <c r="CW930" s="3"/>
      <c r="CX930" s="3"/>
      <c r="CY930" s="3"/>
      <c r="CZ930" s="3"/>
      <c r="DA930" s="3"/>
      <c r="DB930" s="3"/>
      <c r="DC930" s="3"/>
      <c r="DD930" s="3"/>
      <c r="DE930" s="3"/>
      <c r="DF930" s="3"/>
      <c r="DG930" s="3"/>
      <c r="DH930" s="3"/>
      <c r="DI930" s="3"/>
      <c r="DJ930" s="3"/>
      <c r="DK930" s="3"/>
      <c r="DL930" s="3"/>
      <c r="DM930" s="3"/>
      <c r="DN930" s="3"/>
      <c r="DO930" s="3"/>
      <c r="DP930" s="3"/>
      <c r="DQ930" s="3"/>
      <c r="DR930" s="3"/>
      <c r="DS930" s="3"/>
    </row>
    <row r="931" spans="2:123" ht="21" customHeight="1" x14ac:dyDescent="0.25">
      <c r="B931" s="21">
        <f t="shared" si="217"/>
        <v>37690</v>
      </c>
      <c r="C931" s="22">
        <f t="shared" si="218"/>
        <v>2.0454883306079976</v>
      </c>
      <c r="D931" s="23">
        <f t="shared" si="219"/>
        <v>688</v>
      </c>
      <c r="E931" s="23">
        <f t="shared" si="220"/>
        <v>336.35</v>
      </c>
      <c r="F931" s="127">
        <f t="shared" si="221"/>
        <v>34400</v>
      </c>
      <c r="G931" s="127">
        <f t="shared" si="222"/>
        <v>50452.5</v>
      </c>
      <c r="H931" s="6"/>
      <c r="I931" s="3"/>
      <c r="J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T931" s="89"/>
      <c r="AU931" s="89"/>
      <c r="AX931" s="125">
        <v>37690</v>
      </c>
      <c r="AY931" s="59">
        <f t="shared" si="227"/>
        <v>2.0454883306079976</v>
      </c>
      <c r="AZ931" s="59">
        <f>BI931*K36</f>
        <v>34400</v>
      </c>
      <c r="BA931" s="59"/>
      <c r="BB931" s="59"/>
      <c r="BC931" s="59">
        <f>K41*BJ931</f>
        <v>50452.5</v>
      </c>
      <c r="BD931" s="59"/>
      <c r="BE931" s="59"/>
      <c r="BF931" s="59">
        <f t="shared" si="223"/>
        <v>16052.5</v>
      </c>
      <c r="BG931" s="60">
        <f>(AY931=AY2099)*AX931</f>
        <v>0</v>
      </c>
      <c r="BH931" s="60">
        <f>(AY931=AY2101)*AX931</f>
        <v>0</v>
      </c>
      <c r="BI931" s="89">
        <v>688</v>
      </c>
      <c r="BJ931" s="89">
        <v>336.35</v>
      </c>
      <c r="BK931" s="59">
        <f t="shared" si="224"/>
        <v>358947.43796000001</v>
      </c>
      <c r="BL931" s="60">
        <f>(BK931=BK2101)*AX931</f>
        <v>0</v>
      </c>
      <c r="BM931" s="85">
        <f>(BK931=BK2101)*AY931</f>
        <v>0</v>
      </c>
      <c r="BN931" s="85">
        <f t="shared" si="225"/>
        <v>0</v>
      </c>
      <c r="BO931" s="85">
        <f t="shared" si="226"/>
        <v>0</v>
      </c>
      <c r="BP931" s="60">
        <f>(BK931=BK2099)*AX931</f>
        <v>0</v>
      </c>
      <c r="BQ931" s="64">
        <f>(BK931=BK2099)*AY931</f>
        <v>0</v>
      </c>
      <c r="BR931" s="85">
        <f t="shared" si="228"/>
        <v>0</v>
      </c>
      <c r="BS931" s="85">
        <f t="shared" si="229"/>
        <v>0</v>
      </c>
      <c r="BT931" s="59">
        <f>(J19-BI931)*J10</f>
        <v>-153100.00594</v>
      </c>
      <c r="BU931" s="59">
        <f>(J21-BJ931)*J12</f>
        <v>512047.44390000001</v>
      </c>
      <c r="BV931" s="66"/>
      <c r="BW931" s="66"/>
      <c r="BX931" s="67"/>
      <c r="BY931" s="67"/>
      <c r="BZ931" s="67"/>
      <c r="CE931" s="92"/>
      <c r="CF931" s="76"/>
      <c r="CH931" s="67"/>
      <c r="CI931" s="67"/>
      <c r="CJ931" s="67"/>
      <c r="CK931" s="67"/>
      <c r="CL931" s="1"/>
      <c r="CM931" s="1"/>
      <c r="CT931" s="3"/>
      <c r="CU931" s="3"/>
      <c r="CV931" s="3"/>
      <c r="CW931" s="3"/>
      <c r="CX931" s="3"/>
      <c r="CY931" s="3"/>
      <c r="CZ931" s="3"/>
      <c r="DA931" s="3"/>
      <c r="DB931" s="3"/>
      <c r="DC931" s="3"/>
      <c r="DD931" s="3"/>
      <c r="DE931" s="3"/>
      <c r="DF931" s="3"/>
      <c r="DG931" s="3"/>
      <c r="DH931" s="3"/>
      <c r="DI931" s="3"/>
      <c r="DJ931" s="3"/>
      <c r="DK931" s="3"/>
      <c r="DL931" s="3"/>
      <c r="DM931" s="3"/>
      <c r="DN931" s="3"/>
      <c r="DO931" s="3"/>
      <c r="DP931" s="3"/>
      <c r="DQ931" s="3"/>
      <c r="DR931" s="3"/>
      <c r="DS931" s="3"/>
    </row>
    <row r="932" spans="2:123" ht="21" customHeight="1" x14ac:dyDescent="0.25">
      <c r="B932" s="21">
        <f t="shared" si="217"/>
        <v>37697</v>
      </c>
      <c r="C932" s="22">
        <f t="shared" si="218"/>
        <v>2.0303634411900013</v>
      </c>
      <c r="D932" s="23">
        <f t="shared" si="219"/>
        <v>662</v>
      </c>
      <c r="E932" s="23">
        <f t="shared" si="220"/>
        <v>326.05</v>
      </c>
      <c r="F932" s="127">
        <f t="shared" si="221"/>
        <v>33100</v>
      </c>
      <c r="G932" s="127">
        <f t="shared" si="222"/>
        <v>48907.5</v>
      </c>
      <c r="H932" s="6"/>
      <c r="I932" s="3"/>
      <c r="J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T932" s="89"/>
      <c r="AU932" s="89"/>
      <c r="AX932" s="125">
        <v>37697</v>
      </c>
      <c r="AY932" s="59">
        <f t="shared" si="227"/>
        <v>2.0303634411900013</v>
      </c>
      <c r="AZ932" s="59">
        <f>BI932*K36</f>
        <v>33100</v>
      </c>
      <c r="BA932" s="59"/>
      <c r="BB932" s="59"/>
      <c r="BC932" s="59">
        <f>K41*BJ932</f>
        <v>48907.5</v>
      </c>
      <c r="BD932" s="59"/>
      <c r="BE932" s="59"/>
      <c r="BF932" s="59">
        <f t="shared" si="223"/>
        <v>15807.5</v>
      </c>
      <c r="BG932" s="60">
        <f>(AY932=AY2099)*AX932</f>
        <v>0</v>
      </c>
      <c r="BH932" s="60">
        <f>(AY932=AY2101)*AX932</f>
        <v>0</v>
      </c>
      <c r="BI932" s="89">
        <v>662</v>
      </c>
      <c r="BJ932" s="89">
        <v>326.05</v>
      </c>
      <c r="BK932" s="59">
        <f t="shared" si="224"/>
        <v>359192.43795999995</v>
      </c>
      <c r="BL932" s="60">
        <f>(BK932=BK2101)*AX932</f>
        <v>0</v>
      </c>
      <c r="BM932" s="85">
        <f>(BK932=BK2101)*AY932</f>
        <v>0</v>
      </c>
      <c r="BN932" s="85">
        <f t="shared" si="225"/>
        <v>0</v>
      </c>
      <c r="BO932" s="85">
        <f t="shared" si="226"/>
        <v>0</v>
      </c>
      <c r="BP932" s="60">
        <f>(BK932=BK2099)*AX932</f>
        <v>0</v>
      </c>
      <c r="BQ932" s="64">
        <f>(BK932=BK2099)*AY932</f>
        <v>0</v>
      </c>
      <c r="BR932" s="85">
        <f t="shared" si="228"/>
        <v>0</v>
      </c>
      <c r="BS932" s="85">
        <f t="shared" si="229"/>
        <v>0</v>
      </c>
      <c r="BT932" s="59">
        <f>(J19-BI932)*J10</f>
        <v>-154400.00594</v>
      </c>
      <c r="BU932" s="59">
        <f>(J21-BJ932)*J12</f>
        <v>513592.44389999995</v>
      </c>
      <c r="BV932" s="66"/>
      <c r="BW932" s="66"/>
      <c r="BX932" s="67"/>
      <c r="BY932" s="67"/>
      <c r="BZ932" s="67"/>
      <c r="CE932" s="92"/>
      <c r="CF932" s="76"/>
      <c r="CH932" s="67"/>
      <c r="CI932" s="67"/>
      <c r="CJ932" s="67"/>
      <c r="CK932" s="67"/>
      <c r="CL932" s="1"/>
      <c r="CM932" s="1"/>
      <c r="CT932" s="3"/>
      <c r="CU932" s="3"/>
      <c r="CV932" s="3"/>
      <c r="CW932" s="3"/>
      <c r="CX932" s="3"/>
      <c r="CY932" s="3"/>
      <c r="CZ932" s="3"/>
      <c r="DA932" s="3"/>
      <c r="DB932" s="3"/>
      <c r="DC932" s="3"/>
      <c r="DD932" s="3"/>
      <c r="DE932" s="3"/>
      <c r="DF932" s="3"/>
      <c r="DG932" s="3"/>
      <c r="DH932" s="3"/>
      <c r="DI932" s="3"/>
      <c r="DJ932" s="3"/>
      <c r="DK932" s="3"/>
      <c r="DL932" s="3"/>
      <c r="DM932" s="3"/>
      <c r="DN932" s="3"/>
      <c r="DO932" s="3"/>
      <c r="DP932" s="3"/>
      <c r="DQ932" s="3"/>
      <c r="DR932" s="3"/>
      <c r="DS932" s="3"/>
    </row>
    <row r="933" spans="2:123" ht="21" customHeight="1" x14ac:dyDescent="0.25">
      <c r="B933" s="21">
        <f t="shared" si="217"/>
        <v>37704</v>
      </c>
      <c r="C933" s="22">
        <f t="shared" si="218"/>
        <v>1.8984480940183817</v>
      </c>
      <c r="D933" s="23">
        <f t="shared" si="219"/>
        <v>630</v>
      </c>
      <c r="E933" s="23">
        <f t="shared" si="220"/>
        <v>331.85</v>
      </c>
      <c r="F933" s="127">
        <f t="shared" si="221"/>
        <v>31500</v>
      </c>
      <c r="G933" s="127">
        <f t="shared" si="222"/>
        <v>49777.5</v>
      </c>
      <c r="H933" s="6"/>
      <c r="I933" s="3"/>
      <c r="J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T933" s="89"/>
      <c r="AU933" s="89"/>
      <c r="AX933" s="125">
        <v>37704</v>
      </c>
      <c r="AY933" s="59">
        <f t="shared" si="227"/>
        <v>1.8984480940183817</v>
      </c>
      <c r="AZ933" s="59">
        <f>BI933*K36</f>
        <v>31500</v>
      </c>
      <c r="BA933" s="59"/>
      <c r="BB933" s="59"/>
      <c r="BC933" s="59">
        <f>K41*BJ933</f>
        <v>49777.5</v>
      </c>
      <c r="BD933" s="59"/>
      <c r="BE933" s="59"/>
      <c r="BF933" s="59">
        <f t="shared" si="223"/>
        <v>18277.5</v>
      </c>
      <c r="BG933" s="60">
        <f>(AY933=AY2099)*AX933</f>
        <v>0</v>
      </c>
      <c r="BH933" s="60">
        <f>(AY933=AY2101)*AX933</f>
        <v>0</v>
      </c>
      <c r="BI933" s="89">
        <v>630</v>
      </c>
      <c r="BJ933" s="89">
        <v>331.85</v>
      </c>
      <c r="BK933" s="59">
        <f t="shared" si="224"/>
        <v>356722.43796000001</v>
      </c>
      <c r="BL933" s="60">
        <f>(BK933=BK2101)*AX933</f>
        <v>0</v>
      </c>
      <c r="BM933" s="85">
        <f>(BK933=BK2101)*AY933</f>
        <v>0</v>
      </c>
      <c r="BN933" s="85">
        <f t="shared" si="225"/>
        <v>0</v>
      </c>
      <c r="BO933" s="85">
        <f t="shared" si="226"/>
        <v>0</v>
      </c>
      <c r="BP933" s="60">
        <f>(BK933=BK2099)*AX933</f>
        <v>0</v>
      </c>
      <c r="BQ933" s="64">
        <f>(BK933=BK2099)*AY933</f>
        <v>0</v>
      </c>
      <c r="BR933" s="85">
        <f t="shared" si="228"/>
        <v>0</v>
      </c>
      <c r="BS933" s="85">
        <f t="shared" si="229"/>
        <v>0</v>
      </c>
      <c r="BT933" s="59">
        <f>(J19-BI933)*J10</f>
        <v>-156000.00594</v>
      </c>
      <c r="BU933" s="59">
        <f>(J21-BJ933)*J12</f>
        <v>512722.44390000001</v>
      </c>
      <c r="BV933" s="66"/>
      <c r="BW933" s="66"/>
      <c r="BX933" s="67"/>
      <c r="BY933" s="67"/>
      <c r="BZ933" s="67"/>
      <c r="CE933" s="92"/>
      <c r="CF933" s="76"/>
      <c r="CH933" s="67"/>
      <c r="CI933" s="67"/>
      <c r="CJ933" s="67"/>
      <c r="CK933" s="67"/>
      <c r="CL933" s="1"/>
      <c r="CM933" s="1"/>
      <c r="CT933" s="3"/>
      <c r="CU933" s="3"/>
      <c r="CV933" s="3"/>
      <c r="CW933" s="3"/>
      <c r="CX933" s="3"/>
      <c r="CY933" s="3"/>
      <c r="CZ933" s="3"/>
      <c r="DA933" s="3"/>
      <c r="DB933" s="3"/>
      <c r="DC933" s="3"/>
      <c r="DD933" s="3"/>
      <c r="DE933" s="3"/>
      <c r="DF933" s="3"/>
      <c r="DG933" s="3"/>
      <c r="DH933" s="3"/>
      <c r="DI933" s="3"/>
      <c r="DJ933" s="3"/>
      <c r="DK933" s="3"/>
      <c r="DL933" s="3"/>
      <c r="DM933" s="3"/>
      <c r="DN933" s="3"/>
      <c r="DO933" s="3"/>
      <c r="DP933" s="3"/>
      <c r="DQ933" s="3"/>
      <c r="DR933" s="3"/>
      <c r="DS933" s="3"/>
    </row>
    <row r="934" spans="2:123" ht="21" customHeight="1" x14ac:dyDescent="0.25">
      <c r="B934" s="21">
        <f t="shared" si="217"/>
        <v>37711</v>
      </c>
      <c r="C934" s="22">
        <f t="shared" si="218"/>
        <v>1.8891107356780832</v>
      </c>
      <c r="D934" s="23">
        <f t="shared" si="219"/>
        <v>615</v>
      </c>
      <c r="E934" s="23">
        <f t="shared" si="220"/>
        <v>325.55</v>
      </c>
      <c r="F934" s="127">
        <f t="shared" si="221"/>
        <v>30750</v>
      </c>
      <c r="G934" s="127">
        <f t="shared" si="222"/>
        <v>48832.5</v>
      </c>
      <c r="H934" s="6"/>
      <c r="I934" s="3"/>
      <c r="J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T934" s="89"/>
      <c r="AU934" s="89"/>
      <c r="AX934" s="125">
        <v>37711</v>
      </c>
      <c r="AY934" s="59">
        <f t="shared" si="227"/>
        <v>1.8891107356780832</v>
      </c>
      <c r="AZ934" s="59">
        <f>BI934*K36</f>
        <v>30750</v>
      </c>
      <c r="BA934" s="59"/>
      <c r="BB934" s="59"/>
      <c r="BC934" s="59">
        <f>K41*BJ934</f>
        <v>48832.5</v>
      </c>
      <c r="BD934" s="59"/>
      <c r="BE934" s="59"/>
      <c r="BF934" s="59">
        <f t="shared" si="223"/>
        <v>18082.5</v>
      </c>
      <c r="BG934" s="60">
        <f>(AY934=AY2099)*AX934</f>
        <v>0</v>
      </c>
      <c r="BH934" s="60">
        <f>(AY934=AY2101)*AX934</f>
        <v>0</v>
      </c>
      <c r="BI934" s="89">
        <v>615</v>
      </c>
      <c r="BJ934" s="89">
        <v>325.55</v>
      </c>
      <c r="BK934" s="59">
        <f t="shared" si="224"/>
        <v>356917.43795999995</v>
      </c>
      <c r="BL934" s="60">
        <f>(BK934=BK2101)*AX934</f>
        <v>0</v>
      </c>
      <c r="BM934" s="85">
        <f>(BK934=BK2101)*AY934</f>
        <v>0</v>
      </c>
      <c r="BN934" s="85">
        <f t="shared" si="225"/>
        <v>0</v>
      </c>
      <c r="BO934" s="85">
        <f t="shared" si="226"/>
        <v>0</v>
      </c>
      <c r="BP934" s="60">
        <f>(BK934=BK2099)*AX934</f>
        <v>0</v>
      </c>
      <c r="BQ934" s="64">
        <f>(BK934=BK2099)*AY934</f>
        <v>0</v>
      </c>
      <c r="BR934" s="85">
        <f t="shared" si="228"/>
        <v>0</v>
      </c>
      <c r="BS934" s="85">
        <f t="shared" si="229"/>
        <v>0</v>
      </c>
      <c r="BT934" s="59">
        <f>(J19-BI934)*J10</f>
        <v>-156750.00594</v>
      </c>
      <c r="BU934" s="59">
        <f>(J21-BJ934)*J12</f>
        <v>513667.44389999995</v>
      </c>
      <c r="BV934" s="66"/>
      <c r="BW934" s="66"/>
      <c r="BX934" s="67"/>
      <c r="BY934" s="67"/>
      <c r="BZ934" s="67"/>
      <c r="CE934" s="92"/>
      <c r="CF934" s="76"/>
      <c r="CH934" s="67"/>
      <c r="CI934" s="67"/>
      <c r="CJ934" s="67"/>
      <c r="CK934" s="67"/>
      <c r="CL934" s="1"/>
      <c r="CM934" s="1"/>
      <c r="CT934" s="3"/>
      <c r="CU934" s="3"/>
      <c r="CV934" s="3"/>
      <c r="CW934" s="3"/>
      <c r="CX934" s="3"/>
      <c r="CY934" s="3"/>
      <c r="CZ934" s="3"/>
      <c r="DA934" s="3"/>
      <c r="DB934" s="3"/>
      <c r="DC934" s="3"/>
      <c r="DD934" s="3"/>
      <c r="DE934" s="3"/>
      <c r="DF934" s="3"/>
      <c r="DG934" s="3"/>
      <c r="DH934" s="3"/>
      <c r="DI934" s="3"/>
      <c r="DJ934" s="3"/>
      <c r="DK934" s="3"/>
      <c r="DL934" s="3"/>
      <c r="DM934" s="3"/>
      <c r="DN934" s="3"/>
      <c r="DO934" s="3"/>
      <c r="DP934" s="3"/>
      <c r="DQ934" s="3"/>
      <c r="DR934" s="3"/>
      <c r="DS934" s="3"/>
    </row>
    <row r="935" spans="2:123" ht="21" customHeight="1" x14ac:dyDescent="0.25">
      <c r="B935" s="21">
        <f t="shared" si="217"/>
        <v>37718</v>
      </c>
      <c r="C935" s="22">
        <f t="shared" si="218"/>
        <v>1.8960524310318547</v>
      </c>
      <c r="D935" s="23">
        <f t="shared" si="219"/>
        <v>622</v>
      </c>
      <c r="E935" s="23">
        <f t="shared" si="220"/>
        <v>328.05</v>
      </c>
      <c r="F935" s="127">
        <f t="shared" si="221"/>
        <v>31100</v>
      </c>
      <c r="G935" s="127">
        <f t="shared" si="222"/>
        <v>49207.5</v>
      </c>
      <c r="H935" s="6"/>
      <c r="I935" s="3"/>
      <c r="J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T935" s="89"/>
      <c r="AU935" s="89"/>
      <c r="AX935" s="125">
        <v>37718</v>
      </c>
      <c r="AY935" s="59">
        <f t="shared" si="227"/>
        <v>1.8960524310318547</v>
      </c>
      <c r="AZ935" s="59">
        <f>BI935*K36</f>
        <v>31100</v>
      </c>
      <c r="BA935" s="59"/>
      <c r="BB935" s="59"/>
      <c r="BC935" s="59">
        <f>K41*BJ935</f>
        <v>49207.5</v>
      </c>
      <c r="BD935" s="59"/>
      <c r="BE935" s="59"/>
      <c r="BF935" s="59">
        <f t="shared" si="223"/>
        <v>18107.5</v>
      </c>
      <c r="BG935" s="60">
        <f>(AY935=AY2099)*AX935</f>
        <v>0</v>
      </c>
      <c r="BH935" s="60">
        <f>(AY935=AY2101)*AX935</f>
        <v>0</v>
      </c>
      <c r="BI935" s="89">
        <v>622</v>
      </c>
      <c r="BJ935" s="89">
        <v>328.05</v>
      </c>
      <c r="BK935" s="59">
        <f t="shared" si="224"/>
        <v>356892.43795999995</v>
      </c>
      <c r="BL935" s="60">
        <f>(BK935=BK2101)*AX935</f>
        <v>0</v>
      </c>
      <c r="BM935" s="85">
        <f>(BK935=BK2101)*AY935</f>
        <v>0</v>
      </c>
      <c r="BN935" s="85">
        <f t="shared" si="225"/>
        <v>0</v>
      </c>
      <c r="BO935" s="85">
        <f t="shared" si="226"/>
        <v>0</v>
      </c>
      <c r="BP935" s="60">
        <f>(BK935=BK2099)*AX935</f>
        <v>0</v>
      </c>
      <c r="BQ935" s="64">
        <f>(BK935=BK2099)*AY935</f>
        <v>0</v>
      </c>
      <c r="BR935" s="85">
        <f t="shared" si="228"/>
        <v>0</v>
      </c>
      <c r="BS935" s="85">
        <f t="shared" si="229"/>
        <v>0</v>
      </c>
      <c r="BT935" s="59">
        <f>(J19-BI935)*J10</f>
        <v>-156400.00594</v>
      </c>
      <c r="BU935" s="59">
        <f>(J21-BJ935)*J12</f>
        <v>513292.44389999995</v>
      </c>
      <c r="BV935" s="66"/>
      <c r="BW935" s="66"/>
      <c r="BX935" s="67"/>
      <c r="BY935" s="67"/>
      <c r="BZ935" s="67"/>
      <c r="CE935" s="92"/>
      <c r="CF935" s="76"/>
      <c r="CH935" s="67"/>
      <c r="CI935" s="67"/>
      <c r="CJ935" s="67"/>
      <c r="CK935" s="67"/>
      <c r="CL935" s="1"/>
      <c r="CM935" s="1"/>
      <c r="CT935" s="3"/>
      <c r="CU935" s="3"/>
      <c r="CV935" s="3"/>
      <c r="CW935" s="3"/>
      <c r="CX935" s="3"/>
      <c r="CY935" s="3"/>
      <c r="CZ935" s="3"/>
      <c r="DA935" s="3"/>
      <c r="DB935" s="3"/>
      <c r="DC935" s="3"/>
      <c r="DD935" s="3"/>
      <c r="DE935" s="3"/>
      <c r="DF935" s="3"/>
      <c r="DG935" s="3"/>
      <c r="DH935" s="3"/>
      <c r="DI935" s="3"/>
      <c r="DJ935" s="3"/>
      <c r="DK935" s="3"/>
      <c r="DL935" s="3"/>
      <c r="DM935" s="3"/>
      <c r="DN935" s="3"/>
      <c r="DO935" s="3"/>
      <c r="DP935" s="3"/>
      <c r="DQ935" s="3"/>
      <c r="DR935" s="3"/>
      <c r="DS935" s="3"/>
    </row>
    <row r="936" spans="2:123" ht="21" customHeight="1" x14ac:dyDescent="0.25">
      <c r="B936" s="21">
        <f t="shared" si="217"/>
        <v>37725</v>
      </c>
      <c r="C936" s="22">
        <f t="shared" si="218"/>
        <v>1.9389476913637063</v>
      </c>
      <c r="D936" s="23">
        <f t="shared" si="219"/>
        <v>632</v>
      </c>
      <c r="E936" s="23">
        <f t="shared" si="220"/>
        <v>325.95</v>
      </c>
      <c r="F936" s="127">
        <f t="shared" si="221"/>
        <v>31600</v>
      </c>
      <c r="G936" s="127">
        <f t="shared" si="222"/>
        <v>48892.5</v>
      </c>
      <c r="H936" s="6"/>
      <c r="I936" s="3"/>
      <c r="J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T936" s="89"/>
      <c r="AU936" s="89"/>
      <c r="AX936" s="125">
        <v>37725</v>
      </c>
      <c r="AY936" s="59">
        <f t="shared" si="227"/>
        <v>1.9389476913637063</v>
      </c>
      <c r="AZ936" s="59">
        <f>BI936*K36</f>
        <v>31600</v>
      </c>
      <c r="BA936" s="59"/>
      <c r="BB936" s="59"/>
      <c r="BC936" s="59">
        <f>K41*BJ936</f>
        <v>48892.5</v>
      </c>
      <c r="BD936" s="59"/>
      <c r="BE936" s="59"/>
      <c r="BF936" s="59">
        <f t="shared" si="223"/>
        <v>17292.5</v>
      </c>
      <c r="BG936" s="60">
        <f>(AY936=AY2099)*AX936</f>
        <v>0</v>
      </c>
      <c r="BH936" s="60">
        <f>(AY936=AY2101)*AX936</f>
        <v>0</v>
      </c>
      <c r="BI936" s="89">
        <v>632</v>
      </c>
      <c r="BJ936" s="89">
        <v>325.95</v>
      </c>
      <c r="BK936" s="59">
        <f t="shared" si="224"/>
        <v>357707.43796000001</v>
      </c>
      <c r="BL936" s="60">
        <f>(BK936=BK2101)*AX936</f>
        <v>0</v>
      </c>
      <c r="BM936" s="85">
        <f>(BK936=BK2101)*AY936</f>
        <v>0</v>
      </c>
      <c r="BN936" s="85">
        <f t="shared" si="225"/>
        <v>0</v>
      </c>
      <c r="BO936" s="85">
        <f t="shared" si="226"/>
        <v>0</v>
      </c>
      <c r="BP936" s="60">
        <f>(BK936=BK2099)*AX936</f>
        <v>0</v>
      </c>
      <c r="BQ936" s="64">
        <f>(BK936=BK2099)*AY936</f>
        <v>0</v>
      </c>
      <c r="BR936" s="85">
        <f t="shared" si="228"/>
        <v>0</v>
      </c>
      <c r="BS936" s="85">
        <f t="shared" si="229"/>
        <v>0</v>
      </c>
      <c r="BT936" s="59">
        <f>(J19-BI936)*J10</f>
        <v>-155900.00594</v>
      </c>
      <c r="BU936" s="59">
        <f>(J21-BJ936)*J12</f>
        <v>513607.44390000001</v>
      </c>
      <c r="BV936" s="66"/>
      <c r="BW936" s="66"/>
      <c r="BX936" s="67"/>
      <c r="BY936" s="67"/>
      <c r="BZ936" s="67"/>
      <c r="CE936" s="92"/>
      <c r="CF936" s="76"/>
      <c r="CH936" s="67"/>
      <c r="CI936" s="67"/>
      <c r="CJ936" s="67"/>
      <c r="CK936" s="67"/>
      <c r="CL936" s="1"/>
      <c r="CM936" s="1"/>
      <c r="CT936" s="3"/>
      <c r="CU936" s="3"/>
      <c r="CV936" s="3"/>
      <c r="CW936" s="3"/>
      <c r="CX936" s="3"/>
      <c r="CY936" s="3"/>
      <c r="CZ936" s="3"/>
      <c r="DA936" s="3"/>
      <c r="DB936" s="3"/>
      <c r="DC936" s="3"/>
      <c r="DD936" s="3"/>
      <c r="DE936" s="3"/>
      <c r="DF936" s="3"/>
      <c r="DG936" s="3"/>
      <c r="DH936" s="3"/>
      <c r="DI936" s="3"/>
      <c r="DJ936" s="3"/>
      <c r="DK936" s="3"/>
      <c r="DL936" s="3"/>
      <c r="DM936" s="3"/>
      <c r="DN936" s="3"/>
      <c r="DO936" s="3"/>
      <c r="DP936" s="3"/>
      <c r="DQ936" s="3"/>
      <c r="DR936" s="3"/>
      <c r="DS936" s="3"/>
    </row>
    <row r="937" spans="2:123" ht="21" customHeight="1" x14ac:dyDescent="0.25">
      <c r="B937" s="21">
        <f t="shared" si="217"/>
        <v>37732</v>
      </c>
      <c r="C937" s="22">
        <f t="shared" si="218"/>
        <v>1.8904726181545386</v>
      </c>
      <c r="D937" s="23">
        <f t="shared" si="219"/>
        <v>630</v>
      </c>
      <c r="E937" s="23">
        <f t="shared" si="220"/>
        <v>333.25</v>
      </c>
      <c r="F937" s="127">
        <f t="shared" si="221"/>
        <v>31500</v>
      </c>
      <c r="G937" s="127">
        <f t="shared" si="222"/>
        <v>49987.5</v>
      </c>
      <c r="H937" s="6"/>
      <c r="I937" s="3"/>
      <c r="J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T937" s="89"/>
      <c r="AU937" s="89"/>
      <c r="AX937" s="125">
        <v>37732</v>
      </c>
      <c r="AY937" s="59">
        <f t="shared" si="227"/>
        <v>1.8904726181545386</v>
      </c>
      <c r="AZ937" s="59">
        <f>BI937*K36</f>
        <v>31500</v>
      </c>
      <c r="BA937" s="59"/>
      <c r="BB937" s="59"/>
      <c r="BC937" s="59">
        <f>K41*BJ937</f>
        <v>49987.5</v>
      </c>
      <c r="BD937" s="59"/>
      <c r="BE937" s="59"/>
      <c r="BF937" s="59">
        <f t="shared" si="223"/>
        <v>18487.5</v>
      </c>
      <c r="BG937" s="60">
        <f>(AY937=AY2099)*AX937</f>
        <v>0</v>
      </c>
      <c r="BH937" s="60">
        <f>(AY937=AY2101)*AX937</f>
        <v>0</v>
      </c>
      <c r="BI937" s="89">
        <v>630</v>
      </c>
      <c r="BJ937" s="89">
        <v>333.25</v>
      </c>
      <c r="BK937" s="59">
        <f t="shared" si="224"/>
        <v>356512.43795999995</v>
      </c>
      <c r="BL937" s="60">
        <f>(BK937=BK2101)*AX937</f>
        <v>0</v>
      </c>
      <c r="BM937" s="85">
        <f>(BK937=BK2101)*AY937</f>
        <v>0</v>
      </c>
      <c r="BN937" s="85">
        <f t="shared" si="225"/>
        <v>0</v>
      </c>
      <c r="BO937" s="85">
        <f t="shared" si="226"/>
        <v>0</v>
      </c>
      <c r="BP937" s="60">
        <f>(BK937=BK2099)*AX937</f>
        <v>0</v>
      </c>
      <c r="BQ937" s="64">
        <f>(BK937=BK2099)*AY937</f>
        <v>0</v>
      </c>
      <c r="BR937" s="85">
        <f t="shared" si="228"/>
        <v>0</v>
      </c>
      <c r="BS937" s="85">
        <f t="shared" si="229"/>
        <v>0</v>
      </c>
      <c r="BT937" s="59">
        <f>(J19-BI937)*J10</f>
        <v>-156000.00594</v>
      </c>
      <c r="BU937" s="59">
        <f>(J21-BJ937)*J12</f>
        <v>512512.44389999995</v>
      </c>
      <c r="BV937" s="66"/>
      <c r="BW937" s="66"/>
      <c r="BX937" s="67"/>
      <c r="BY937" s="67"/>
      <c r="BZ937" s="67"/>
      <c r="CE937" s="92"/>
      <c r="CF937" s="76"/>
      <c r="CH937" s="67"/>
      <c r="CI937" s="67"/>
      <c r="CJ937" s="67"/>
      <c r="CK937" s="67"/>
      <c r="CL937" s="1"/>
      <c r="CM937" s="1"/>
      <c r="CT937" s="3"/>
      <c r="CU937" s="3"/>
      <c r="CV937" s="3"/>
      <c r="CW937" s="3"/>
      <c r="CX937" s="3"/>
      <c r="CY937" s="3"/>
      <c r="CZ937" s="3"/>
      <c r="DA937" s="3"/>
      <c r="DB937" s="3"/>
      <c r="DC937" s="3"/>
      <c r="DD937" s="3"/>
      <c r="DE937" s="3"/>
      <c r="DF937" s="3"/>
      <c r="DG937" s="3"/>
      <c r="DH937" s="3"/>
      <c r="DI937" s="3"/>
      <c r="DJ937" s="3"/>
      <c r="DK937" s="3"/>
      <c r="DL937" s="3"/>
      <c r="DM937" s="3"/>
      <c r="DN937" s="3"/>
      <c r="DO937" s="3"/>
      <c r="DP937" s="3"/>
      <c r="DQ937" s="3"/>
      <c r="DR937" s="3"/>
      <c r="DS937" s="3"/>
    </row>
    <row r="938" spans="2:123" ht="21" customHeight="1" x14ac:dyDescent="0.25">
      <c r="B938" s="21">
        <f t="shared" si="217"/>
        <v>37739</v>
      </c>
      <c r="C938" s="22">
        <f t="shared" si="218"/>
        <v>1.7832526763455052</v>
      </c>
      <c r="D938" s="23">
        <f t="shared" si="219"/>
        <v>608</v>
      </c>
      <c r="E938" s="23">
        <f t="shared" si="220"/>
        <v>340.95</v>
      </c>
      <c r="F938" s="127">
        <f t="shared" si="221"/>
        <v>30400</v>
      </c>
      <c r="G938" s="127">
        <f t="shared" si="222"/>
        <v>51142.5</v>
      </c>
      <c r="H938" s="6"/>
      <c r="I938" s="3"/>
      <c r="J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T938" s="89"/>
      <c r="AU938" s="89"/>
      <c r="AX938" s="125">
        <v>37739</v>
      </c>
      <c r="AY938" s="59">
        <f t="shared" si="227"/>
        <v>1.7832526763455052</v>
      </c>
      <c r="AZ938" s="59">
        <f>BI938*K36</f>
        <v>30400</v>
      </c>
      <c r="BA938" s="59"/>
      <c r="BB938" s="59"/>
      <c r="BC938" s="59">
        <f>K41*BJ938</f>
        <v>51142.5</v>
      </c>
      <c r="BD938" s="59"/>
      <c r="BE938" s="59"/>
      <c r="BF938" s="59">
        <f t="shared" si="223"/>
        <v>20742.5</v>
      </c>
      <c r="BG938" s="60">
        <f>(AY938=AY2099)*AX938</f>
        <v>0</v>
      </c>
      <c r="BH938" s="60">
        <f>(AY938=AY2101)*AX938</f>
        <v>0</v>
      </c>
      <c r="BI938" s="89">
        <v>608</v>
      </c>
      <c r="BJ938" s="89">
        <v>340.95</v>
      </c>
      <c r="BK938" s="59">
        <f t="shared" si="224"/>
        <v>354257.43796000001</v>
      </c>
      <c r="BL938" s="60">
        <f>(BK938=BK2101)*AX938</f>
        <v>0</v>
      </c>
      <c r="BM938" s="85">
        <f>(BK938=BK2101)*AY938</f>
        <v>0</v>
      </c>
      <c r="BN938" s="85">
        <f t="shared" si="225"/>
        <v>0</v>
      </c>
      <c r="BO938" s="85">
        <f t="shared" si="226"/>
        <v>0</v>
      </c>
      <c r="BP938" s="60">
        <f>(BK938=BK2099)*AX938</f>
        <v>0</v>
      </c>
      <c r="BQ938" s="64">
        <f>(BK938=BK2099)*AY938</f>
        <v>0</v>
      </c>
      <c r="BR938" s="85">
        <f t="shared" ref="BR938:BR963" si="230">(BQ938&gt;0)*BI938</f>
        <v>0</v>
      </c>
      <c r="BS938" s="85">
        <f t="shared" ref="BS938:BS963" si="231">(BQ938&gt;0)*BJ938</f>
        <v>0</v>
      </c>
      <c r="BT938" s="59">
        <f>(J19-BI938)*J10</f>
        <v>-157100.00594</v>
      </c>
      <c r="BU938" s="59">
        <f>(J21-BJ938)*J12</f>
        <v>511357.44390000001</v>
      </c>
      <c r="BV938" s="66"/>
      <c r="BW938" s="66"/>
      <c r="BX938" s="67"/>
      <c r="BY938" s="67"/>
      <c r="BZ938" s="67"/>
      <c r="CE938" s="92"/>
      <c r="CF938" s="76"/>
      <c r="CH938" s="67"/>
      <c r="CI938" s="67"/>
      <c r="CJ938" s="67"/>
      <c r="CK938" s="67"/>
      <c r="CL938" s="1"/>
      <c r="CM938" s="1"/>
      <c r="CT938" s="3"/>
      <c r="CU938" s="3"/>
      <c r="CV938" s="3"/>
      <c r="CW938" s="3"/>
      <c r="CX938" s="3"/>
      <c r="CY938" s="3"/>
      <c r="CZ938" s="3"/>
      <c r="DA938" s="3"/>
      <c r="DB938" s="3"/>
      <c r="DC938" s="3"/>
      <c r="DD938" s="3"/>
      <c r="DE938" s="3"/>
      <c r="DF938" s="3"/>
      <c r="DG938" s="3"/>
      <c r="DH938" s="3"/>
      <c r="DI938" s="3"/>
      <c r="DJ938" s="3"/>
      <c r="DK938" s="3"/>
      <c r="DL938" s="3"/>
      <c r="DM938" s="3"/>
      <c r="DN938" s="3"/>
      <c r="DO938" s="3"/>
      <c r="DP938" s="3"/>
      <c r="DQ938" s="3"/>
      <c r="DR938" s="3"/>
      <c r="DS938" s="3"/>
    </row>
    <row r="939" spans="2:123" ht="21" customHeight="1" x14ac:dyDescent="0.25">
      <c r="B939" s="21">
        <f t="shared" si="217"/>
        <v>37746</v>
      </c>
      <c r="C939" s="22">
        <f t="shared" si="218"/>
        <v>1.8419165112609381</v>
      </c>
      <c r="D939" s="23">
        <f t="shared" si="219"/>
        <v>642</v>
      </c>
      <c r="E939" s="23">
        <f t="shared" si="220"/>
        <v>348.55</v>
      </c>
      <c r="F939" s="127">
        <f t="shared" si="221"/>
        <v>32100</v>
      </c>
      <c r="G939" s="127">
        <f t="shared" si="222"/>
        <v>52282.5</v>
      </c>
      <c r="H939" s="6"/>
      <c r="I939" s="3"/>
      <c r="J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T939" s="89"/>
      <c r="AU939" s="89"/>
      <c r="AX939" s="125">
        <v>37746</v>
      </c>
      <c r="AY939" s="59">
        <f t="shared" si="227"/>
        <v>1.8419165112609381</v>
      </c>
      <c r="AZ939" s="59">
        <f>BI939*K36</f>
        <v>32100</v>
      </c>
      <c r="BA939" s="59"/>
      <c r="BB939" s="59"/>
      <c r="BC939" s="59">
        <f>K41*BJ939</f>
        <v>52282.5</v>
      </c>
      <c r="BD939" s="59"/>
      <c r="BE939" s="59"/>
      <c r="BF939" s="59">
        <f t="shared" si="223"/>
        <v>20182.5</v>
      </c>
      <c r="BG939" s="60">
        <f>(AY939=AY2099)*AX939</f>
        <v>0</v>
      </c>
      <c r="BH939" s="60">
        <f>(AY939=AY2101)*AX939</f>
        <v>0</v>
      </c>
      <c r="BI939" s="89">
        <v>642</v>
      </c>
      <c r="BJ939" s="89">
        <v>348.55</v>
      </c>
      <c r="BK939" s="59">
        <f t="shared" si="224"/>
        <v>354817.43795999995</v>
      </c>
      <c r="BL939" s="60">
        <f>(BK939=BK2101)*AX939</f>
        <v>0</v>
      </c>
      <c r="BM939" s="85">
        <f>(BK939=BK2101)*AY939</f>
        <v>0</v>
      </c>
      <c r="BN939" s="85">
        <f t="shared" si="225"/>
        <v>0</v>
      </c>
      <c r="BO939" s="85">
        <f t="shared" si="226"/>
        <v>0</v>
      </c>
      <c r="BP939" s="60">
        <f>(BK939=BK2099)*AX939</f>
        <v>0</v>
      </c>
      <c r="BQ939" s="64">
        <f>(BK939=BK2099)*AY939</f>
        <v>0</v>
      </c>
      <c r="BR939" s="85">
        <f t="shared" si="230"/>
        <v>0</v>
      </c>
      <c r="BS939" s="85">
        <f t="shared" si="231"/>
        <v>0</v>
      </c>
      <c r="BT939" s="59">
        <f>(J19-BI939)*J10</f>
        <v>-155400.00594</v>
      </c>
      <c r="BU939" s="59">
        <f>(J21-BJ939)*J12</f>
        <v>510217.44389999995</v>
      </c>
      <c r="BV939" s="66"/>
      <c r="BW939" s="66"/>
      <c r="BX939" s="67"/>
      <c r="BY939" s="67"/>
      <c r="BZ939" s="67"/>
      <c r="CE939" s="92"/>
      <c r="CF939" s="76"/>
      <c r="CH939" s="67"/>
      <c r="CI939" s="67"/>
      <c r="CJ939" s="67"/>
      <c r="CK939" s="67"/>
      <c r="CL939" s="1"/>
      <c r="CM939" s="1"/>
      <c r="CT939" s="3"/>
      <c r="CU939" s="3"/>
      <c r="CV939" s="3"/>
      <c r="CW939" s="3"/>
      <c r="CX939" s="3"/>
      <c r="CY939" s="3"/>
      <c r="CZ939" s="3"/>
      <c r="DA939" s="3"/>
      <c r="DB939" s="3"/>
      <c r="DC939" s="3"/>
      <c r="DD939" s="3"/>
      <c r="DE939" s="3"/>
      <c r="DF939" s="3"/>
      <c r="DG939" s="3"/>
      <c r="DH939" s="3"/>
      <c r="DI939" s="3"/>
      <c r="DJ939" s="3"/>
      <c r="DK939" s="3"/>
      <c r="DL939" s="3"/>
      <c r="DM939" s="3"/>
      <c r="DN939" s="3"/>
      <c r="DO939" s="3"/>
      <c r="DP939" s="3"/>
      <c r="DQ939" s="3"/>
      <c r="DR939" s="3"/>
      <c r="DS939" s="3"/>
    </row>
    <row r="940" spans="2:123" ht="21" customHeight="1" x14ac:dyDescent="0.25">
      <c r="B940" s="21">
        <f t="shared" si="217"/>
        <v>37753</v>
      </c>
      <c r="C940" s="22">
        <f t="shared" si="218"/>
        <v>1.8773784355179703</v>
      </c>
      <c r="D940" s="23">
        <f t="shared" si="219"/>
        <v>666</v>
      </c>
      <c r="E940" s="23">
        <f t="shared" si="220"/>
        <v>354.75</v>
      </c>
      <c r="F940" s="127">
        <f t="shared" si="221"/>
        <v>33300</v>
      </c>
      <c r="G940" s="127">
        <f t="shared" si="222"/>
        <v>53212.5</v>
      </c>
      <c r="H940" s="6"/>
      <c r="I940" s="3"/>
      <c r="J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T940" s="89"/>
      <c r="AU940" s="89"/>
      <c r="AX940" s="125">
        <v>37753</v>
      </c>
      <c r="AY940" s="59">
        <f t="shared" si="227"/>
        <v>1.8773784355179703</v>
      </c>
      <c r="AZ940" s="59">
        <f>BI940*K36</f>
        <v>33300</v>
      </c>
      <c r="BA940" s="59"/>
      <c r="BB940" s="59"/>
      <c r="BC940" s="59">
        <f>K41*BJ940</f>
        <v>53212.5</v>
      </c>
      <c r="BD940" s="59"/>
      <c r="BE940" s="59"/>
      <c r="BF940" s="59">
        <f t="shared" si="223"/>
        <v>19912.5</v>
      </c>
      <c r="BG940" s="60">
        <f>(AY940=AY2099)*AX940</f>
        <v>0</v>
      </c>
      <c r="BH940" s="60">
        <f>(AY940=AY2101)*AX940</f>
        <v>0</v>
      </c>
      <c r="BI940" s="89">
        <v>666</v>
      </c>
      <c r="BJ940" s="89">
        <v>354.75</v>
      </c>
      <c r="BK940" s="59">
        <f t="shared" si="224"/>
        <v>355087.43795999995</v>
      </c>
      <c r="BL940" s="60">
        <f>(BK940=BK2101)*AX940</f>
        <v>0</v>
      </c>
      <c r="BM940" s="85">
        <f>(BK940=BK2101)*AY940</f>
        <v>0</v>
      </c>
      <c r="BN940" s="85">
        <f t="shared" si="225"/>
        <v>0</v>
      </c>
      <c r="BO940" s="85">
        <f t="shared" si="226"/>
        <v>0</v>
      </c>
      <c r="BP940" s="60">
        <f>(BK940=BK2099)*AX940</f>
        <v>0</v>
      </c>
      <c r="BQ940" s="64">
        <f>(BK940=BK2099)*AY940</f>
        <v>0</v>
      </c>
      <c r="BR940" s="85">
        <f t="shared" si="230"/>
        <v>0</v>
      </c>
      <c r="BS940" s="85">
        <f t="shared" si="231"/>
        <v>0</v>
      </c>
      <c r="BT940" s="59">
        <f>(J19-BI940)*J10</f>
        <v>-154200.00594</v>
      </c>
      <c r="BU940" s="59">
        <f>(J21-BJ940)*J12</f>
        <v>509287.44389999995</v>
      </c>
      <c r="BV940" s="66"/>
      <c r="BW940" s="66"/>
      <c r="BX940" s="67"/>
      <c r="BY940" s="67"/>
      <c r="BZ940" s="67"/>
      <c r="CE940" s="92"/>
      <c r="CF940" s="76"/>
      <c r="CH940" s="67"/>
      <c r="CI940" s="67"/>
      <c r="CJ940" s="67"/>
      <c r="CK940" s="67"/>
      <c r="CL940" s="1"/>
      <c r="CM940" s="1"/>
      <c r="CT940" s="3"/>
      <c r="CU940" s="3"/>
      <c r="CV940" s="3"/>
      <c r="CW940" s="3"/>
      <c r="CX940" s="3"/>
      <c r="CY940" s="3"/>
      <c r="CZ940" s="3"/>
      <c r="DA940" s="3"/>
      <c r="DB940" s="3"/>
      <c r="DC940" s="3"/>
      <c r="DD940" s="3"/>
      <c r="DE940" s="3"/>
      <c r="DF940" s="3"/>
      <c r="DG940" s="3"/>
      <c r="DH940" s="3"/>
      <c r="DI940" s="3"/>
      <c r="DJ940" s="3"/>
      <c r="DK940" s="3"/>
      <c r="DL940" s="3"/>
      <c r="DM940" s="3"/>
      <c r="DN940" s="3"/>
      <c r="DO940" s="3"/>
      <c r="DP940" s="3"/>
      <c r="DQ940" s="3"/>
      <c r="DR940" s="3"/>
      <c r="DS940" s="3"/>
    </row>
    <row r="941" spans="2:123" ht="21" customHeight="1" x14ac:dyDescent="0.25">
      <c r="B941" s="21">
        <f t="shared" si="217"/>
        <v>37760</v>
      </c>
      <c r="C941" s="22">
        <f t="shared" si="218"/>
        <v>1.8142372881355933</v>
      </c>
      <c r="D941" s="23">
        <f t="shared" si="219"/>
        <v>669</v>
      </c>
      <c r="E941" s="23">
        <f t="shared" si="220"/>
        <v>368.75</v>
      </c>
      <c r="F941" s="127">
        <f t="shared" si="221"/>
        <v>33450</v>
      </c>
      <c r="G941" s="127">
        <f t="shared" si="222"/>
        <v>55312.5</v>
      </c>
      <c r="H941" s="6"/>
      <c r="I941" s="3"/>
      <c r="J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T941" s="89"/>
      <c r="AU941" s="89"/>
      <c r="AX941" s="125">
        <v>37760</v>
      </c>
      <c r="AY941" s="59">
        <f t="shared" si="227"/>
        <v>1.8142372881355933</v>
      </c>
      <c r="AZ941" s="59">
        <f>BI941*K36</f>
        <v>33450</v>
      </c>
      <c r="BA941" s="59"/>
      <c r="BB941" s="59"/>
      <c r="BC941" s="59">
        <f>K41*BJ941</f>
        <v>55312.5</v>
      </c>
      <c r="BD941" s="59"/>
      <c r="BE941" s="59"/>
      <c r="BF941" s="59">
        <f t="shared" si="223"/>
        <v>21862.5</v>
      </c>
      <c r="BG941" s="60">
        <f>(AY941=AY2099)*AX941</f>
        <v>0</v>
      </c>
      <c r="BH941" s="60">
        <f>(AY941=AY2101)*AX941</f>
        <v>0</v>
      </c>
      <c r="BI941" s="89">
        <v>669</v>
      </c>
      <c r="BJ941" s="89">
        <v>368.75</v>
      </c>
      <c r="BK941" s="59">
        <f t="shared" si="224"/>
        <v>353137.43795999995</v>
      </c>
      <c r="BL941" s="60">
        <f>(BK941=BK2101)*AX941</f>
        <v>0</v>
      </c>
      <c r="BM941" s="85">
        <f>(BK941=BK2101)*AY941</f>
        <v>0</v>
      </c>
      <c r="BN941" s="85">
        <f t="shared" si="225"/>
        <v>0</v>
      </c>
      <c r="BO941" s="85">
        <f t="shared" si="226"/>
        <v>0</v>
      </c>
      <c r="BP941" s="60">
        <f>(BK941=BK2099)*AX941</f>
        <v>0</v>
      </c>
      <c r="BQ941" s="64">
        <f>(BK941=BK2099)*AY941</f>
        <v>0</v>
      </c>
      <c r="BR941" s="85">
        <f t="shared" si="230"/>
        <v>0</v>
      </c>
      <c r="BS941" s="85">
        <f t="shared" si="231"/>
        <v>0</v>
      </c>
      <c r="BT941" s="59">
        <f>(J19-BI941)*J10</f>
        <v>-154050.00594</v>
      </c>
      <c r="BU941" s="59">
        <f>(J21-BJ941)*J12</f>
        <v>507187.44389999995</v>
      </c>
      <c r="BV941" s="66"/>
      <c r="BW941" s="66"/>
      <c r="BX941" s="67"/>
      <c r="BY941" s="67"/>
      <c r="BZ941" s="67"/>
      <c r="CE941" s="92"/>
      <c r="CF941" s="76"/>
      <c r="CH941" s="67"/>
      <c r="CI941" s="67"/>
      <c r="CJ941" s="67"/>
      <c r="CK941" s="67"/>
      <c r="CL941" s="1"/>
      <c r="CM941" s="1"/>
      <c r="CT941" s="3"/>
      <c r="CU941" s="3"/>
      <c r="CV941" s="3"/>
      <c r="CW941" s="3"/>
      <c r="CX941" s="3"/>
      <c r="CY941" s="3"/>
      <c r="CZ941" s="3"/>
      <c r="DA941" s="3"/>
      <c r="DB941" s="3"/>
      <c r="DC941" s="3"/>
      <c r="DD941" s="3"/>
      <c r="DE941" s="3"/>
      <c r="DF941" s="3"/>
      <c r="DG941" s="3"/>
      <c r="DH941" s="3"/>
      <c r="DI941" s="3"/>
      <c r="DJ941" s="3"/>
      <c r="DK941" s="3"/>
      <c r="DL941" s="3"/>
      <c r="DM941" s="3"/>
      <c r="DN941" s="3"/>
      <c r="DO941" s="3"/>
      <c r="DP941" s="3"/>
      <c r="DQ941" s="3"/>
      <c r="DR941" s="3"/>
      <c r="DS941" s="3"/>
    </row>
    <row r="942" spans="2:123" ht="21" customHeight="1" x14ac:dyDescent="0.25">
      <c r="B942" s="21">
        <f t="shared" si="217"/>
        <v>37767</v>
      </c>
      <c r="C942" s="22">
        <f t="shared" si="218"/>
        <v>1.7615585128275484</v>
      </c>
      <c r="D942" s="23">
        <f t="shared" si="219"/>
        <v>642</v>
      </c>
      <c r="E942" s="23">
        <f t="shared" si="220"/>
        <v>364.45</v>
      </c>
      <c r="F942" s="127">
        <f t="shared" si="221"/>
        <v>32100</v>
      </c>
      <c r="G942" s="127">
        <f t="shared" si="222"/>
        <v>54667.5</v>
      </c>
      <c r="H942" s="6"/>
      <c r="I942" s="3"/>
      <c r="J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T942" s="89"/>
      <c r="AU942" s="89"/>
      <c r="AX942" s="125">
        <v>37767</v>
      </c>
      <c r="AY942" s="59">
        <f t="shared" si="227"/>
        <v>1.7615585128275484</v>
      </c>
      <c r="AZ942" s="59">
        <f>BI942*K36</f>
        <v>32100</v>
      </c>
      <c r="BA942" s="59"/>
      <c r="BB942" s="59"/>
      <c r="BC942" s="59">
        <f>K41*BJ942</f>
        <v>54667.5</v>
      </c>
      <c r="BD942" s="59"/>
      <c r="BE942" s="59"/>
      <c r="BF942" s="59">
        <f t="shared" si="223"/>
        <v>22567.5</v>
      </c>
      <c r="BG942" s="60">
        <f>(AY942=AY2099)*AX942</f>
        <v>0</v>
      </c>
      <c r="BH942" s="60">
        <f>(AY942=AY2101)*AX942</f>
        <v>0</v>
      </c>
      <c r="BI942" s="89">
        <v>642</v>
      </c>
      <c r="BJ942" s="89">
        <v>364.45</v>
      </c>
      <c r="BK942" s="59">
        <f t="shared" si="224"/>
        <v>352432.43796000001</v>
      </c>
      <c r="BL942" s="60">
        <f>(BK942=BK2101)*AX942</f>
        <v>0</v>
      </c>
      <c r="BM942" s="85">
        <f>(BK942=BK2101)*AY942</f>
        <v>0</v>
      </c>
      <c r="BN942" s="85">
        <f t="shared" si="225"/>
        <v>0</v>
      </c>
      <c r="BO942" s="85">
        <f t="shared" si="226"/>
        <v>0</v>
      </c>
      <c r="BP942" s="60">
        <f>(BK942=BK2099)*AX942</f>
        <v>0</v>
      </c>
      <c r="BQ942" s="64">
        <f>(BK942=BK2099)*AY942</f>
        <v>0</v>
      </c>
      <c r="BR942" s="85">
        <f t="shared" si="230"/>
        <v>0</v>
      </c>
      <c r="BS942" s="85">
        <f t="shared" si="231"/>
        <v>0</v>
      </c>
      <c r="BT942" s="59">
        <f>(J19-BI942)*J10</f>
        <v>-155400.00594</v>
      </c>
      <c r="BU942" s="59">
        <f>(J21-BJ942)*J12</f>
        <v>507832.44390000001</v>
      </c>
      <c r="BV942" s="66"/>
      <c r="BW942" s="66"/>
      <c r="BX942" s="67"/>
      <c r="BY942" s="67"/>
      <c r="BZ942" s="67"/>
      <c r="CE942" s="92"/>
      <c r="CF942" s="76"/>
      <c r="CH942" s="67"/>
      <c r="CI942" s="67"/>
      <c r="CJ942" s="67"/>
      <c r="CK942" s="67"/>
      <c r="CL942" s="1"/>
      <c r="CM942" s="1"/>
      <c r="CT942" s="3"/>
      <c r="CU942" s="3"/>
      <c r="CV942" s="3"/>
      <c r="CW942" s="3"/>
      <c r="CX942" s="3"/>
      <c r="CY942" s="3"/>
      <c r="CZ942" s="3"/>
      <c r="DA942" s="3"/>
      <c r="DB942" s="3"/>
      <c r="DC942" s="3"/>
      <c r="DD942" s="3"/>
      <c r="DE942" s="3"/>
      <c r="DF942" s="3"/>
      <c r="DG942" s="3"/>
      <c r="DH942" s="3"/>
      <c r="DI942" s="3"/>
      <c r="DJ942" s="3"/>
      <c r="DK942" s="3"/>
      <c r="DL942" s="3"/>
      <c r="DM942" s="3"/>
      <c r="DN942" s="3"/>
      <c r="DO942" s="3"/>
      <c r="DP942" s="3"/>
      <c r="DQ942" s="3"/>
      <c r="DR942" s="3"/>
      <c r="DS942" s="3"/>
    </row>
    <row r="943" spans="2:123" ht="21" customHeight="1" x14ac:dyDescent="0.25">
      <c r="B943" s="21">
        <f t="shared" si="217"/>
        <v>37774</v>
      </c>
      <c r="C943" s="22">
        <f t="shared" si="218"/>
        <v>1.8089347079037801</v>
      </c>
      <c r="D943" s="23">
        <f t="shared" si="219"/>
        <v>658</v>
      </c>
      <c r="E943" s="23">
        <f t="shared" si="220"/>
        <v>363.75</v>
      </c>
      <c r="F943" s="127">
        <f t="shared" si="221"/>
        <v>32900</v>
      </c>
      <c r="G943" s="127">
        <f t="shared" si="222"/>
        <v>54562.5</v>
      </c>
      <c r="H943" s="6"/>
      <c r="I943" s="3"/>
      <c r="J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T943" s="89"/>
      <c r="AU943" s="89"/>
      <c r="AX943" s="125">
        <v>37774</v>
      </c>
      <c r="AY943" s="59">
        <f t="shared" si="227"/>
        <v>1.8089347079037801</v>
      </c>
      <c r="AZ943" s="59">
        <f>BI943*K36</f>
        <v>32900</v>
      </c>
      <c r="BA943" s="59"/>
      <c r="BB943" s="59"/>
      <c r="BC943" s="59">
        <f>K41*BJ943</f>
        <v>54562.5</v>
      </c>
      <c r="BD943" s="59"/>
      <c r="BE943" s="59"/>
      <c r="BF943" s="59">
        <f t="shared" si="223"/>
        <v>21662.5</v>
      </c>
      <c r="BG943" s="60">
        <f>(AY943=AY2099)*AX943</f>
        <v>0</v>
      </c>
      <c r="BH943" s="60">
        <f>(AY943=AY2101)*AX943</f>
        <v>0</v>
      </c>
      <c r="BI943" s="89">
        <v>658</v>
      </c>
      <c r="BJ943" s="89">
        <v>363.75</v>
      </c>
      <c r="BK943" s="59">
        <f t="shared" si="224"/>
        <v>353337.43795999995</v>
      </c>
      <c r="BL943" s="60">
        <f>(BK943=BK2101)*AX943</f>
        <v>0</v>
      </c>
      <c r="BM943" s="85">
        <f>(BK943=BK2101)*AY943</f>
        <v>0</v>
      </c>
      <c r="BN943" s="85">
        <f t="shared" si="225"/>
        <v>0</v>
      </c>
      <c r="BO943" s="85">
        <f t="shared" si="226"/>
        <v>0</v>
      </c>
      <c r="BP943" s="60">
        <f>(BK943=BK2099)*AX943</f>
        <v>0</v>
      </c>
      <c r="BQ943" s="64">
        <f>(BK943=BK2099)*AY943</f>
        <v>0</v>
      </c>
      <c r="BR943" s="85">
        <f t="shared" si="230"/>
        <v>0</v>
      </c>
      <c r="BS943" s="85">
        <f t="shared" si="231"/>
        <v>0</v>
      </c>
      <c r="BT943" s="59">
        <f>(J19-BI943)*J10</f>
        <v>-154600.00594</v>
      </c>
      <c r="BU943" s="59">
        <f>(J21-BJ943)*J12</f>
        <v>507937.44389999995</v>
      </c>
      <c r="BV943" s="66"/>
      <c r="BW943" s="66"/>
      <c r="BX943" s="67"/>
      <c r="BY943" s="67"/>
      <c r="BZ943" s="67"/>
      <c r="CE943" s="92"/>
      <c r="CF943" s="76"/>
      <c r="CH943" s="67"/>
      <c r="CI943" s="67"/>
      <c r="CJ943" s="67"/>
      <c r="CK943" s="67"/>
      <c r="CL943" s="1"/>
      <c r="CM943" s="1"/>
      <c r="CT943" s="3"/>
      <c r="CU943" s="3"/>
      <c r="CV943" s="3"/>
      <c r="CW943" s="3"/>
      <c r="CX943" s="3"/>
      <c r="CY943" s="3"/>
      <c r="CZ943" s="3"/>
      <c r="DA943" s="3"/>
      <c r="DB943" s="3"/>
      <c r="DC943" s="3"/>
      <c r="DD943" s="3"/>
      <c r="DE943" s="3"/>
      <c r="DF943" s="3"/>
      <c r="DG943" s="3"/>
      <c r="DH943" s="3"/>
      <c r="DI943" s="3"/>
      <c r="DJ943" s="3"/>
      <c r="DK943" s="3"/>
      <c r="DL943" s="3"/>
      <c r="DM943" s="3"/>
      <c r="DN943" s="3"/>
      <c r="DO943" s="3"/>
      <c r="DP943" s="3"/>
      <c r="DQ943" s="3"/>
      <c r="DR943" s="3"/>
      <c r="DS943" s="3"/>
    </row>
    <row r="944" spans="2:123" ht="21" customHeight="1" x14ac:dyDescent="0.25">
      <c r="B944" s="21">
        <f t="shared" si="217"/>
        <v>37781</v>
      </c>
      <c r="C944" s="22">
        <f t="shared" si="218"/>
        <v>1.8533576335342774</v>
      </c>
      <c r="D944" s="23">
        <f t="shared" si="219"/>
        <v>661</v>
      </c>
      <c r="E944" s="23">
        <f t="shared" si="220"/>
        <v>356.65</v>
      </c>
      <c r="F944" s="127">
        <f t="shared" si="221"/>
        <v>33050</v>
      </c>
      <c r="G944" s="127">
        <f t="shared" si="222"/>
        <v>53497.5</v>
      </c>
      <c r="H944" s="6"/>
      <c r="I944" s="3"/>
      <c r="J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T944" s="89"/>
      <c r="AU944" s="89"/>
      <c r="AX944" s="125">
        <v>37781</v>
      </c>
      <c r="AY944" s="59">
        <f t="shared" si="227"/>
        <v>1.8533576335342774</v>
      </c>
      <c r="AZ944" s="59">
        <f>BI944*K36</f>
        <v>33050</v>
      </c>
      <c r="BA944" s="59"/>
      <c r="BB944" s="59"/>
      <c r="BC944" s="59">
        <f>K41*BJ944</f>
        <v>53497.5</v>
      </c>
      <c r="BD944" s="59"/>
      <c r="BE944" s="59"/>
      <c r="BF944" s="59">
        <f t="shared" si="223"/>
        <v>20447.5</v>
      </c>
      <c r="BG944" s="60">
        <f>(AY944=AY2099)*AX944</f>
        <v>0</v>
      </c>
      <c r="BH944" s="60">
        <f>(AY944=AY2101)*AX944</f>
        <v>0</v>
      </c>
      <c r="BI944" s="89">
        <v>661</v>
      </c>
      <c r="BJ944" s="89">
        <v>356.65</v>
      </c>
      <c r="BK944" s="59">
        <f t="shared" si="224"/>
        <v>354552.43795999995</v>
      </c>
      <c r="BL944" s="60">
        <f>(BK944=BK2101)*AX944</f>
        <v>0</v>
      </c>
      <c r="BM944" s="85">
        <f>(BK944=BK2101)*AY944</f>
        <v>0</v>
      </c>
      <c r="BN944" s="85">
        <f t="shared" si="225"/>
        <v>0</v>
      </c>
      <c r="BO944" s="85">
        <f t="shared" si="226"/>
        <v>0</v>
      </c>
      <c r="BP944" s="60">
        <f>(BK944=BK2099)*AX944</f>
        <v>0</v>
      </c>
      <c r="BQ944" s="64">
        <f>(BK944=BK2099)*AY944</f>
        <v>0</v>
      </c>
      <c r="BR944" s="85">
        <f t="shared" si="230"/>
        <v>0</v>
      </c>
      <c r="BS944" s="85">
        <f t="shared" si="231"/>
        <v>0</v>
      </c>
      <c r="BT944" s="59">
        <f>(J19-BI944)*J10</f>
        <v>-154450.00594</v>
      </c>
      <c r="BU944" s="59">
        <f>(J21-BJ944)*J12</f>
        <v>509002.44389999995</v>
      </c>
      <c r="BV944" s="66"/>
      <c r="BW944" s="66"/>
      <c r="BX944" s="67"/>
      <c r="BY944" s="67"/>
      <c r="BZ944" s="67"/>
      <c r="CE944" s="92"/>
      <c r="CF944" s="76"/>
      <c r="CH944" s="67"/>
      <c r="CI944" s="67"/>
      <c r="CJ944" s="67"/>
      <c r="CK944" s="67"/>
      <c r="CL944" s="1"/>
      <c r="CM944" s="1"/>
      <c r="CT944" s="3"/>
      <c r="CU944" s="3"/>
      <c r="CV944" s="3"/>
      <c r="CW944" s="3"/>
      <c r="CX944" s="3"/>
      <c r="CY944" s="3"/>
      <c r="CZ944" s="3"/>
      <c r="DA944" s="3"/>
      <c r="DB944" s="3"/>
      <c r="DC944" s="3"/>
      <c r="DD944" s="3"/>
      <c r="DE944" s="3"/>
      <c r="DF944" s="3"/>
      <c r="DG944" s="3"/>
      <c r="DH944" s="3"/>
      <c r="DI944" s="3"/>
      <c r="DJ944" s="3"/>
      <c r="DK944" s="3"/>
      <c r="DL944" s="3"/>
      <c r="DM944" s="3"/>
      <c r="DN944" s="3"/>
      <c r="DO944" s="3"/>
      <c r="DP944" s="3"/>
      <c r="DQ944" s="3"/>
      <c r="DR944" s="3"/>
      <c r="DS944" s="3"/>
    </row>
    <row r="945" spans="2:123" ht="21" customHeight="1" x14ac:dyDescent="0.25">
      <c r="B945" s="21">
        <f t="shared" si="217"/>
        <v>37788</v>
      </c>
      <c r="C945" s="22">
        <f t="shared" si="218"/>
        <v>1.8775533046057418</v>
      </c>
      <c r="D945" s="23">
        <f t="shared" si="219"/>
        <v>671</v>
      </c>
      <c r="E945" s="23">
        <f t="shared" si="220"/>
        <v>357.38</v>
      </c>
      <c r="F945" s="127">
        <f t="shared" si="221"/>
        <v>33550</v>
      </c>
      <c r="G945" s="127">
        <f t="shared" si="222"/>
        <v>53607</v>
      </c>
      <c r="H945" s="6"/>
      <c r="I945" s="3"/>
      <c r="J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T945" s="89"/>
      <c r="AU945" s="89"/>
      <c r="AX945" s="125">
        <v>37788</v>
      </c>
      <c r="AY945" s="59">
        <f t="shared" si="227"/>
        <v>1.8775533046057418</v>
      </c>
      <c r="AZ945" s="59">
        <f>BI945*K36</f>
        <v>33550</v>
      </c>
      <c r="BA945" s="59"/>
      <c r="BB945" s="59"/>
      <c r="BC945" s="59">
        <f>K41*BJ945</f>
        <v>53607</v>
      </c>
      <c r="BD945" s="59"/>
      <c r="BE945" s="59"/>
      <c r="BF945" s="59">
        <f t="shared" si="223"/>
        <v>20057</v>
      </c>
      <c r="BG945" s="60">
        <f>(AY945=AY2099)*AX945</f>
        <v>0</v>
      </c>
      <c r="BH945" s="60">
        <f>(AY945=AY2101)*AX945</f>
        <v>0</v>
      </c>
      <c r="BI945" s="89">
        <v>671</v>
      </c>
      <c r="BJ945" s="89">
        <v>357.38</v>
      </c>
      <c r="BK945" s="59">
        <f t="shared" si="224"/>
        <v>354942.93795999995</v>
      </c>
      <c r="BL945" s="60">
        <f>(BK945=BK2101)*AX945</f>
        <v>0</v>
      </c>
      <c r="BM945" s="85">
        <f>(BK945=BK2101)*AY945</f>
        <v>0</v>
      </c>
      <c r="BN945" s="85">
        <f t="shared" si="225"/>
        <v>0</v>
      </c>
      <c r="BO945" s="85">
        <f t="shared" si="226"/>
        <v>0</v>
      </c>
      <c r="BP945" s="60">
        <f>(BK945=BK2099)*AX945</f>
        <v>0</v>
      </c>
      <c r="BQ945" s="64">
        <f>(BK945=BK2099)*AY945</f>
        <v>0</v>
      </c>
      <c r="BR945" s="85">
        <f t="shared" si="230"/>
        <v>0</v>
      </c>
      <c r="BS945" s="85">
        <f t="shared" si="231"/>
        <v>0</v>
      </c>
      <c r="BT945" s="59">
        <f>(J19-BI945)*J10</f>
        <v>-153950.00594</v>
      </c>
      <c r="BU945" s="59">
        <f>(J21-BJ945)*J12</f>
        <v>508892.94389999995</v>
      </c>
      <c r="BV945" s="66"/>
      <c r="BW945" s="66"/>
      <c r="BX945" s="67"/>
      <c r="BY945" s="67"/>
      <c r="BZ945" s="67"/>
      <c r="CE945" s="92"/>
      <c r="CF945" s="76"/>
      <c r="CH945" s="67"/>
      <c r="CI945" s="67"/>
      <c r="CJ945" s="67"/>
      <c r="CK945" s="67"/>
      <c r="CL945" s="1"/>
      <c r="CM945" s="1"/>
      <c r="CT945" s="3"/>
      <c r="CU945" s="3"/>
      <c r="CV945" s="3"/>
      <c r="CW945" s="3"/>
      <c r="CX945" s="3"/>
      <c r="CY945" s="3"/>
      <c r="CZ945" s="3"/>
      <c r="DA945" s="3"/>
      <c r="DB945" s="3"/>
      <c r="DC945" s="3"/>
      <c r="DD945" s="3"/>
      <c r="DE945" s="3"/>
      <c r="DF945" s="3"/>
      <c r="DG945" s="3"/>
      <c r="DH945" s="3"/>
      <c r="DI945" s="3"/>
      <c r="DJ945" s="3"/>
      <c r="DK945" s="3"/>
      <c r="DL945" s="3"/>
      <c r="DM945" s="3"/>
      <c r="DN945" s="3"/>
      <c r="DO945" s="3"/>
      <c r="DP945" s="3"/>
      <c r="DQ945" s="3"/>
      <c r="DR945" s="3"/>
      <c r="DS945" s="3"/>
    </row>
    <row r="946" spans="2:123" ht="21" customHeight="1" x14ac:dyDescent="0.25">
      <c r="B946" s="21">
        <f t="shared" si="217"/>
        <v>37795</v>
      </c>
      <c r="C946" s="22">
        <f t="shared" si="218"/>
        <v>1.9232440260680665</v>
      </c>
      <c r="D946" s="23">
        <f t="shared" si="219"/>
        <v>664</v>
      </c>
      <c r="E946" s="23">
        <f t="shared" si="220"/>
        <v>345.25</v>
      </c>
      <c r="F946" s="127">
        <f t="shared" si="221"/>
        <v>33200</v>
      </c>
      <c r="G946" s="127">
        <f t="shared" si="222"/>
        <v>51787.5</v>
      </c>
      <c r="H946" s="6"/>
      <c r="I946" s="3"/>
      <c r="J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T946" s="89"/>
      <c r="AU946" s="89"/>
      <c r="AX946" s="125">
        <v>37795</v>
      </c>
      <c r="AY946" s="59">
        <f t="shared" si="227"/>
        <v>1.9232440260680665</v>
      </c>
      <c r="AZ946" s="59">
        <f>BI946*K36</f>
        <v>33200</v>
      </c>
      <c r="BA946" s="59"/>
      <c r="BB946" s="59"/>
      <c r="BC946" s="59">
        <f>K41*BJ946</f>
        <v>51787.5</v>
      </c>
      <c r="BD946" s="59"/>
      <c r="BE946" s="59"/>
      <c r="BF946" s="59">
        <f t="shared" si="223"/>
        <v>18587.5</v>
      </c>
      <c r="BG946" s="60">
        <f>(AY946=AY2099)*AX946</f>
        <v>0</v>
      </c>
      <c r="BH946" s="60">
        <f>(AY946=AY2101)*AX946</f>
        <v>0</v>
      </c>
      <c r="BI946" s="89">
        <v>664</v>
      </c>
      <c r="BJ946" s="89">
        <v>345.25</v>
      </c>
      <c r="BK946" s="59">
        <f t="shared" si="224"/>
        <v>356412.43795999995</v>
      </c>
      <c r="BL946" s="60">
        <f>(BK946=BK2101)*AX946</f>
        <v>0</v>
      </c>
      <c r="BM946" s="85">
        <f>(BK946=BK2101)*AY946</f>
        <v>0</v>
      </c>
      <c r="BN946" s="85">
        <f t="shared" si="225"/>
        <v>0</v>
      </c>
      <c r="BO946" s="85">
        <f t="shared" si="226"/>
        <v>0</v>
      </c>
      <c r="BP946" s="60">
        <f>(BK946=BK2099)*AX946</f>
        <v>0</v>
      </c>
      <c r="BQ946" s="64">
        <f>(BK946=BK2099)*AY946</f>
        <v>0</v>
      </c>
      <c r="BR946" s="85">
        <f t="shared" si="230"/>
        <v>0</v>
      </c>
      <c r="BS946" s="85">
        <f t="shared" si="231"/>
        <v>0</v>
      </c>
      <c r="BT946" s="59">
        <f>(J19-BI946)*J10</f>
        <v>-154300.00594</v>
      </c>
      <c r="BU946" s="59">
        <f>(J21-BJ946)*J12</f>
        <v>510712.44389999995</v>
      </c>
      <c r="BV946" s="66"/>
      <c r="BW946" s="66"/>
      <c r="BX946" s="67"/>
      <c r="BY946" s="67"/>
      <c r="BZ946" s="67"/>
      <c r="CE946" s="92"/>
      <c r="CF946" s="76"/>
      <c r="CH946" s="67"/>
      <c r="CI946" s="67"/>
      <c r="CJ946" s="67"/>
      <c r="CK946" s="67"/>
      <c r="CL946" s="1"/>
      <c r="CM946" s="1"/>
      <c r="CT946" s="3"/>
      <c r="CU946" s="3"/>
      <c r="CV946" s="3"/>
      <c r="CW946" s="3"/>
      <c r="CX946" s="3"/>
      <c r="CY946" s="3"/>
      <c r="CZ946" s="3"/>
      <c r="DA946" s="3"/>
      <c r="DB946" s="3"/>
      <c r="DC946" s="3"/>
      <c r="DD946" s="3"/>
      <c r="DE946" s="3"/>
      <c r="DF946" s="3"/>
      <c r="DG946" s="3"/>
      <c r="DH946" s="3"/>
      <c r="DI946" s="3"/>
      <c r="DJ946" s="3"/>
      <c r="DK946" s="3"/>
      <c r="DL946" s="3"/>
      <c r="DM946" s="3"/>
      <c r="DN946" s="3"/>
      <c r="DO946" s="3"/>
      <c r="DP946" s="3"/>
      <c r="DQ946" s="3"/>
      <c r="DR946" s="3"/>
      <c r="DS946" s="3"/>
    </row>
    <row r="947" spans="2:123" ht="21" customHeight="1" x14ac:dyDescent="0.25">
      <c r="B947" s="21">
        <f t="shared" si="217"/>
        <v>37802</v>
      </c>
      <c r="C947" s="22">
        <f t="shared" si="218"/>
        <v>1.9210488812882998</v>
      </c>
      <c r="D947" s="23">
        <f t="shared" si="219"/>
        <v>674</v>
      </c>
      <c r="E947" s="23">
        <f t="shared" si="220"/>
        <v>350.85</v>
      </c>
      <c r="F947" s="127">
        <f t="shared" si="221"/>
        <v>33700</v>
      </c>
      <c r="G947" s="127">
        <f t="shared" si="222"/>
        <v>52627.5</v>
      </c>
      <c r="H947" s="6"/>
      <c r="I947" s="3"/>
      <c r="J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T947" s="89"/>
      <c r="AU947" s="89"/>
      <c r="AX947" s="125">
        <v>37802</v>
      </c>
      <c r="AY947" s="59">
        <f t="shared" si="227"/>
        <v>1.9210488812882998</v>
      </c>
      <c r="AZ947" s="59">
        <f>BI947*K36</f>
        <v>33700</v>
      </c>
      <c r="BA947" s="59"/>
      <c r="BB947" s="59"/>
      <c r="BC947" s="59">
        <f>K41*BJ947</f>
        <v>52627.5</v>
      </c>
      <c r="BD947" s="59"/>
      <c r="BE947" s="59"/>
      <c r="BF947" s="59">
        <f t="shared" si="223"/>
        <v>18927.5</v>
      </c>
      <c r="BG947" s="60">
        <f>(AY947=AY2099)*AX947</f>
        <v>0</v>
      </c>
      <c r="BH947" s="60">
        <f>(AY947=AY2101)*AX947</f>
        <v>0</v>
      </c>
      <c r="BI947" s="89">
        <v>674</v>
      </c>
      <c r="BJ947" s="89">
        <v>350.85</v>
      </c>
      <c r="BK947" s="59">
        <f t="shared" si="224"/>
        <v>356072.43796000001</v>
      </c>
      <c r="BL947" s="60">
        <f>(BK947=BK2101)*AX947</f>
        <v>0</v>
      </c>
      <c r="BM947" s="85">
        <f>(BK947=BK2101)*AY947</f>
        <v>0</v>
      </c>
      <c r="BN947" s="85">
        <f t="shared" si="225"/>
        <v>0</v>
      </c>
      <c r="BO947" s="85">
        <f t="shared" si="226"/>
        <v>0</v>
      </c>
      <c r="BP947" s="60">
        <f>(BK947=BK2099)*AX947</f>
        <v>0</v>
      </c>
      <c r="BQ947" s="64">
        <f>(BK947=BK2099)*AY947</f>
        <v>0</v>
      </c>
      <c r="BR947" s="85">
        <f t="shared" si="230"/>
        <v>0</v>
      </c>
      <c r="BS947" s="85">
        <f t="shared" si="231"/>
        <v>0</v>
      </c>
      <c r="BT947" s="59">
        <f>(J19-BI947)*J10</f>
        <v>-153800.00594</v>
      </c>
      <c r="BU947" s="59">
        <f>(J21-BJ947)*J12</f>
        <v>509872.44390000001</v>
      </c>
      <c r="BV947" s="66"/>
      <c r="BW947" s="66"/>
      <c r="BX947" s="67"/>
      <c r="BY947" s="67"/>
      <c r="BZ947" s="67"/>
      <c r="CE947" s="92"/>
      <c r="CF947" s="76"/>
      <c r="CH947" s="67"/>
      <c r="CI947" s="67"/>
      <c r="CJ947" s="67"/>
      <c r="CK947" s="67"/>
      <c r="CL947" s="1"/>
      <c r="CM947" s="1"/>
      <c r="CT947" s="3"/>
      <c r="CU947" s="3"/>
      <c r="CV947" s="3"/>
      <c r="CW947" s="3"/>
      <c r="CX947" s="3"/>
      <c r="CY947" s="3"/>
      <c r="CZ947" s="3"/>
      <c r="DA947" s="3"/>
      <c r="DB947" s="3"/>
      <c r="DC947" s="3"/>
      <c r="DD947" s="3"/>
      <c r="DE947" s="3"/>
      <c r="DF947" s="3"/>
      <c r="DG947" s="3"/>
      <c r="DH947" s="3"/>
      <c r="DI947" s="3"/>
      <c r="DJ947" s="3"/>
      <c r="DK947" s="3"/>
      <c r="DL947" s="3"/>
      <c r="DM947" s="3"/>
      <c r="DN947" s="3"/>
      <c r="DO947" s="3"/>
      <c r="DP947" s="3"/>
      <c r="DQ947" s="3"/>
      <c r="DR947" s="3"/>
      <c r="DS947" s="3"/>
    </row>
    <row r="948" spans="2:123" ht="21" customHeight="1" x14ac:dyDescent="0.25">
      <c r="B948" s="21">
        <f t="shared" si="217"/>
        <v>37809</v>
      </c>
      <c r="C948" s="22">
        <f t="shared" si="218"/>
        <v>1.9605854224025503</v>
      </c>
      <c r="D948" s="23">
        <f t="shared" si="219"/>
        <v>676.5</v>
      </c>
      <c r="E948" s="23">
        <f t="shared" si="220"/>
        <v>345.05</v>
      </c>
      <c r="F948" s="127">
        <f t="shared" si="221"/>
        <v>33825</v>
      </c>
      <c r="G948" s="127">
        <f t="shared" si="222"/>
        <v>51757.5</v>
      </c>
      <c r="H948" s="6"/>
      <c r="I948" s="3"/>
      <c r="J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T948" s="89"/>
      <c r="AU948" s="89"/>
      <c r="AX948" s="125">
        <v>37809</v>
      </c>
      <c r="AY948" s="59">
        <f t="shared" si="227"/>
        <v>1.9605854224025503</v>
      </c>
      <c r="AZ948" s="59">
        <f>BI948*K36</f>
        <v>33825</v>
      </c>
      <c r="BA948" s="59"/>
      <c r="BB948" s="59"/>
      <c r="BC948" s="59">
        <f>K41*BJ948</f>
        <v>51757.5</v>
      </c>
      <c r="BD948" s="59"/>
      <c r="BE948" s="59"/>
      <c r="BF948" s="59">
        <f t="shared" si="223"/>
        <v>17932.5</v>
      </c>
      <c r="BG948" s="60">
        <f>(AY948=AY2099)*AX948</f>
        <v>0</v>
      </c>
      <c r="BH948" s="60">
        <f>(AY948=AY2101)*AX948</f>
        <v>0</v>
      </c>
      <c r="BI948" s="89">
        <v>676.5</v>
      </c>
      <c r="BJ948" s="89">
        <v>345.05</v>
      </c>
      <c r="BK948" s="59">
        <f t="shared" si="224"/>
        <v>357067.43795999995</v>
      </c>
      <c r="BL948" s="60">
        <f>(BK948=BK2101)*AX948</f>
        <v>0</v>
      </c>
      <c r="BM948" s="85">
        <f>(BK948=BK2101)*AY948</f>
        <v>0</v>
      </c>
      <c r="BN948" s="85">
        <f t="shared" si="225"/>
        <v>0</v>
      </c>
      <c r="BO948" s="85">
        <f t="shared" si="226"/>
        <v>0</v>
      </c>
      <c r="BP948" s="60">
        <f>(BK948=BK2099)*AX948</f>
        <v>0</v>
      </c>
      <c r="BQ948" s="64">
        <f>(BK948=BK2099)*AY948</f>
        <v>0</v>
      </c>
      <c r="BR948" s="85">
        <f t="shared" si="230"/>
        <v>0</v>
      </c>
      <c r="BS948" s="85">
        <f t="shared" si="231"/>
        <v>0</v>
      </c>
      <c r="BT948" s="59">
        <f>(J19-BI948)*J10</f>
        <v>-153675.00594</v>
      </c>
      <c r="BU948" s="59">
        <f>(J21-BJ948)*J12</f>
        <v>510742.44389999995</v>
      </c>
      <c r="BV948" s="66"/>
      <c r="BW948" s="66"/>
      <c r="BX948" s="67"/>
      <c r="BY948" s="67"/>
      <c r="BZ948" s="67"/>
      <c r="CE948" s="92"/>
      <c r="CF948" s="76"/>
      <c r="CH948" s="67"/>
      <c r="CI948" s="67"/>
      <c r="CJ948" s="67"/>
      <c r="CK948" s="67"/>
      <c r="CL948" s="1"/>
      <c r="CM948" s="1"/>
      <c r="CT948" s="3"/>
      <c r="CU948" s="3"/>
      <c r="CV948" s="3"/>
      <c r="CW948" s="3"/>
      <c r="CX948" s="3"/>
      <c r="CY948" s="3"/>
      <c r="CZ948" s="3"/>
      <c r="DA948" s="3"/>
      <c r="DB948" s="3"/>
      <c r="DC948" s="3"/>
      <c r="DD948" s="3"/>
      <c r="DE948" s="3"/>
      <c r="DF948" s="3"/>
      <c r="DG948" s="3"/>
      <c r="DH948" s="3"/>
      <c r="DI948" s="3"/>
      <c r="DJ948" s="3"/>
      <c r="DK948" s="3"/>
      <c r="DL948" s="3"/>
      <c r="DM948" s="3"/>
      <c r="DN948" s="3"/>
      <c r="DO948" s="3"/>
      <c r="DP948" s="3"/>
      <c r="DQ948" s="3"/>
      <c r="DR948" s="3"/>
      <c r="DS948" s="3"/>
    </row>
    <row r="949" spans="2:123" ht="21" customHeight="1" x14ac:dyDescent="0.25">
      <c r="B949" s="21">
        <f t="shared" si="217"/>
        <v>37816</v>
      </c>
      <c r="C949" s="22">
        <f t="shared" si="218"/>
        <v>1.9726421886249099</v>
      </c>
      <c r="D949" s="23">
        <f t="shared" si="219"/>
        <v>685</v>
      </c>
      <c r="E949" s="23">
        <f t="shared" si="220"/>
        <v>347.25</v>
      </c>
      <c r="F949" s="127">
        <f t="shared" si="221"/>
        <v>34250</v>
      </c>
      <c r="G949" s="127">
        <f t="shared" si="222"/>
        <v>52087.5</v>
      </c>
      <c r="H949" s="6"/>
      <c r="I949" s="3"/>
      <c r="J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T949" s="89"/>
      <c r="AU949" s="89"/>
      <c r="AX949" s="125">
        <v>37816</v>
      </c>
      <c r="AY949" s="59">
        <f t="shared" si="227"/>
        <v>1.9726421886249099</v>
      </c>
      <c r="AZ949" s="59">
        <f>BI949*K36</f>
        <v>34250</v>
      </c>
      <c r="BA949" s="59"/>
      <c r="BB949" s="59"/>
      <c r="BC949" s="59">
        <f>K41*BJ949</f>
        <v>52087.5</v>
      </c>
      <c r="BD949" s="59"/>
      <c r="BE949" s="59"/>
      <c r="BF949" s="59">
        <f t="shared" si="223"/>
        <v>17837.5</v>
      </c>
      <c r="BG949" s="60">
        <f>(AY949=AY2099)*AX949</f>
        <v>0</v>
      </c>
      <c r="BH949" s="60">
        <f>(AY949=AY2101)*AX949</f>
        <v>0</v>
      </c>
      <c r="BI949" s="89">
        <v>685</v>
      </c>
      <c r="BJ949" s="89">
        <v>347.25</v>
      </c>
      <c r="BK949" s="59">
        <f t="shared" si="224"/>
        <v>357162.43795999995</v>
      </c>
      <c r="BL949" s="60">
        <f>(BK949=BK2101)*AX949</f>
        <v>0</v>
      </c>
      <c r="BM949" s="85">
        <f>(BK949=BK2101)*AY949</f>
        <v>0</v>
      </c>
      <c r="BN949" s="85">
        <f t="shared" si="225"/>
        <v>0</v>
      </c>
      <c r="BO949" s="85">
        <f t="shared" si="226"/>
        <v>0</v>
      </c>
      <c r="BP949" s="60">
        <f>(BK949=BK2099)*AX949</f>
        <v>0</v>
      </c>
      <c r="BQ949" s="64">
        <f>(BK949=BK2099)*AY949</f>
        <v>0</v>
      </c>
      <c r="BR949" s="85">
        <f t="shared" si="230"/>
        <v>0</v>
      </c>
      <c r="BS949" s="85">
        <f t="shared" si="231"/>
        <v>0</v>
      </c>
      <c r="BT949" s="59">
        <f>(J19-BI949)*J10</f>
        <v>-153250.00594</v>
      </c>
      <c r="BU949" s="59">
        <f>(J21-BJ949)*J12</f>
        <v>510412.44389999995</v>
      </c>
      <c r="BV949" s="66"/>
      <c r="BW949" s="66"/>
      <c r="BX949" s="67"/>
      <c r="BY949" s="67"/>
      <c r="BZ949" s="67"/>
      <c r="CE949" s="92"/>
      <c r="CF949" s="76"/>
      <c r="CH949" s="67"/>
      <c r="CI949" s="67"/>
      <c r="CJ949" s="67"/>
      <c r="CK949" s="67"/>
      <c r="CL949" s="1"/>
      <c r="CM949" s="1"/>
      <c r="CT949" s="3"/>
      <c r="CU949" s="3"/>
      <c r="CV949" s="3"/>
      <c r="CW949" s="3"/>
      <c r="CX949" s="3"/>
      <c r="CY949" s="3"/>
      <c r="CZ949" s="3"/>
      <c r="DA949" s="3"/>
      <c r="DB949" s="3"/>
      <c r="DC949" s="3"/>
      <c r="DD949" s="3"/>
      <c r="DE949" s="3"/>
      <c r="DF949" s="3"/>
      <c r="DG949" s="3"/>
      <c r="DH949" s="3"/>
      <c r="DI949" s="3"/>
      <c r="DJ949" s="3"/>
      <c r="DK949" s="3"/>
      <c r="DL949" s="3"/>
      <c r="DM949" s="3"/>
      <c r="DN949" s="3"/>
      <c r="DO949" s="3"/>
      <c r="DP949" s="3"/>
      <c r="DQ949" s="3"/>
      <c r="DR949" s="3"/>
      <c r="DS949" s="3"/>
    </row>
    <row r="950" spans="2:123" ht="21" customHeight="1" x14ac:dyDescent="0.25">
      <c r="B950" s="21">
        <f t="shared" si="217"/>
        <v>37823</v>
      </c>
      <c r="C950" s="22">
        <f t="shared" si="218"/>
        <v>1.9021364576154376</v>
      </c>
      <c r="D950" s="23">
        <f t="shared" si="219"/>
        <v>690</v>
      </c>
      <c r="E950" s="23">
        <f t="shared" si="220"/>
        <v>362.75</v>
      </c>
      <c r="F950" s="127">
        <f t="shared" si="221"/>
        <v>34500</v>
      </c>
      <c r="G950" s="127">
        <f t="shared" si="222"/>
        <v>54412.5</v>
      </c>
      <c r="H950" s="6"/>
      <c r="I950" s="3"/>
      <c r="J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T950" s="89"/>
      <c r="AU950" s="89"/>
      <c r="AX950" s="125">
        <v>37823</v>
      </c>
      <c r="AY950" s="59">
        <f t="shared" si="227"/>
        <v>1.9021364576154376</v>
      </c>
      <c r="AZ950" s="59">
        <f>BI950*K36</f>
        <v>34500</v>
      </c>
      <c r="BA950" s="59"/>
      <c r="BB950" s="59"/>
      <c r="BC950" s="59">
        <f>K41*BJ950</f>
        <v>54412.5</v>
      </c>
      <c r="BD950" s="59"/>
      <c r="BE950" s="59"/>
      <c r="BF950" s="59">
        <f t="shared" si="223"/>
        <v>19912.5</v>
      </c>
      <c r="BG950" s="60">
        <f>(AY950=AY2099)*AX950</f>
        <v>0</v>
      </c>
      <c r="BH950" s="60">
        <f>(AY950=AY2101)*AX950</f>
        <v>0</v>
      </c>
      <c r="BI950" s="89">
        <v>690</v>
      </c>
      <c r="BJ950" s="89">
        <v>362.75</v>
      </c>
      <c r="BK950" s="59">
        <f t="shared" si="224"/>
        <v>355087.43795999995</v>
      </c>
      <c r="BL950" s="60">
        <f>(BK950=BK2101)*AX950</f>
        <v>0</v>
      </c>
      <c r="BM950" s="85">
        <f>(BK950=BK2101)*AY950</f>
        <v>0</v>
      </c>
      <c r="BN950" s="85">
        <f t="shared" si="225"/>
        <v>0</v>
      </c>
      <c r="BO950" s="85">
        <f t="shared" si="226"/>
        <v>0</v>
      </c>
      <c r="BP950" s="60">
        <f>(BK950=BK2099)*AX950</f>
        <v>0</v>
      </c>
      <c r="BQ950" s="64">
        <f>(BK950=BK2099)*AY950</f>
        <v>0</v>
      </c>
      <c r="BR950" s="85">
        <f t="shared" si="230"/>
        <v>0</v>
      </c>
      <c r="BS950" s="85">
        <f t="shared" si="231"/>
        <v>0</v>
      </c>
      <c r="BT950" s="59">
        <f>(J19-BI950)*J10</f>
        <v>-153000.00594</v>
      </c>
      <c r="BU950" s="59">
        <f>(J21-BJ950)*J12</f>
        <v>508087.44389999995</v>
      </c>
      <c r="BV950" s="66"/>
      <c r="BW950" s="66"/>
      <c r="BX950" s="67"/>
      <c r="BY950" s="67"/>
      <c r="BZ950" s="67"/>
      <c r="CE950" s="92"/>
      <c r="CF950" s="76"/>
      <c r="CH950" s="67"/>
      <c r="CI950" s="67"/>
      <c r="CJ950" s="67"/>
      <c r="CK950" s="67"/>
      <c r="CL950" s="1"/>
      <c r="CM950" s="1"/>
      <c r="CT950" s="3"/>
      <c r="CU950" s="3"/>
      <c r="CV950" s="3"/>
      <c r="CW950" s="3"/>
      <c r="CX950" s="3"/>
      <c r="CY950" s="3"/>
      <c r="CZ950" s="3"/>
      <c r="DA950" s="3"/>
      <c r="DB950" s="3"/>
      <c r="DC950" s="3"/>
      <c r="DD950" s="3"/>
      <c r="DE950" s="3"/>
      <c r="DF950" s="3"/>
      <c r="DG950" s="3"/>
      <c r="DH950" s="3"/>
      <c r="DI950" s="3"/>
      <c r="DJ950" s="3"/>
      <c r="DK950" s="3"/>
      <c r="DL950" s="3"/>
      <c r="DM950" s="3"/>
      <c r="DN950" s="3"/>
      <c r="DO950" s="3"/>
      <c r="DP950" s="3"/>
      <c r="DQ950" s="3"/>
      <c r="DR950" s="3"/>
      <c r="DS950" s="3"/>
    </row>
    <row r="951" spans="2:123" ht="21" customHeight="1" x14ac:dyDescent="0.25">
      <c r="B951" s="21">
        <f t="shared" si="217"/>
        <v>37830</v>
      </c>
      <c r="C951" s="22">
        <f t="shared" si="218"/>
        <v>1.9546701313700012</v>
      </c>
      <c r="D951" s="23">
        <f t="shared" si="219"/>
        <v>677</v>
      </c>
      <c r="E951" s="23">
        <f t="shared" si="220"/>
        <v>346.35</v>
      </c>
      <c r="F951" s="127">
        <f t="shared" si="221"/>
        <v>33850</v>
      </c>
      <c r="G951" s="127">
        <f t="shared" si="222"/>
        <v>51952.5</v>
      </c>
      <c r="H951" s="6"/>
      <c r="I951" s="3"/>
      <c r="J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T951" s="89"/>
      <c r="AU951" s="89"/>
      <c r="AX951" s="125">
        <v>37830</v>
      </c>
      <c r="AY951" s="59">
        <f t="shared" si="227"/>
        <v>1.9546701313700012</v>
      </c>
      <c r="AZ951" s="59">
        <f>BI951*K36</f>
        <v>33850</v>
      </c>
      <c r="BA951" s="59"/>
      <c r="BB951" s="59"/>
      <c r="BC951" s="59">
        <f>K41*BJ951</f>
        <v>51952.5</v>
      </c>
      <c r="BD951" s="59"/>
      <c r="BE951" s="59"/>
      <c r="BF951" s="59">
        <f t="shared" si="223"/>
        <v>18102.5</v>
      </c>
      <c r="BG951" s="60">
        <f>(AY951=AY2099)*AX951</f>
        <v>0</v>
      </c>
      <c r="BH951" s="60">
        <f>(AY951=AY2101)*AX951</f>
        <v>0</v>
      </c>
      <c r="BI951" s="89">
        <v>677</v>
      </c>
      <c r="BJ951" s="89">
        <v>346.35</v>
      </c>
      <c r="BK951" s="59">
        <f t="shared" si="224"/>
        <v>356897.43796000001</v>
      </c>
      <c r="BL951" s="60">
        <f>(BK951=BK2101)*AX951</f>
        <v>0</v>
      </c>
      <c r="BM951" s="85">
        <f>(BK951=BK2101)*AY951</f>
        <v>0</v>
      </c>
      <c r="BN951" s="85">
        <f t="shared" si="225"/>
        <v>0</v>
      </c>
      <c r="BO951" s="85">
        <f t="shared" si="226"/>
        <v>0</v>
      </c>
      <c r="BP951" s="60">
        <f>(BK951=BK2099)*AX951</f>
        <v>0</v>
      </c>
      <c r="BQ951" s="64">
        <f>(BK951=BK2099)*AY951</f>
        <v>0</v>
      </c>
      <c r="BR951" s="85">
        <f t="shared" si="230"/>
        <v>0</v>
      </c>
      <c r="BS951" s="85">
        <f t="shared" si="231"/>
        <v>0</v>
      </c>
      <c r="BT951" s="59">
        <f>(J19-BI951)*J10</f>
        <v>-153650.00594</v>
      </c>
      <c r="BU951" s="59">
        <f>(J21-BJ951)*J12</f>
        <v>510547.44390000001</v>
      </c>
      <c r="BV951" s="66"/>
      <c r="BW951" s="66"/>
      <c r="BX951" s="67"/>
      <c r="BY951" s="67"/>
      <c r="BZ951" s="67"/>
      <c r="CE951" s="92"/>
      <c r="CF951" s="76"/>
      <c r="CH951" s="67"/>
      <c r="CI951" s="67"/>
      <c r="CJ951" s="67"/>
      <c r="CK951" s="67"/>
      <c r="CL951" s="1"/>
      <c r="CM951" s="1"/>
      <c r="CT951" s="3"/>
      <c r="CU951" s="3"/>
      <c r="CV951" s="3"/>
      <c r="CW951" s="3"/>
      <c r="CX951" s="3"/>
      <c r="CY951" s="3"/>
      <c r="CZ951" s="3"/>
      <c r="DA951" s="3"/>
      <c r="DB951" s="3"/>
      <c r="DC951" s="3"/>
      <c r="DD951" s="3"/>
      <c r="DE951" s="3"/>
      <c r="DF951" s="3"/>
      <c r="DG951" s="3"/>
      <c r="DH951" s="3"/>
      <c r="DI951" s="3"/>
      <c r="DJ951" s="3"/>
      <c r="DK951" s="3"/>
      <c r="DL951" s="3"/>
      <c r="DM951" s="3"/>
      <c r="DN951" s="3"/>
      <c r="DO951" s="3"/>
      <c r="DP951" s="3"/>
      <c r="DQ951" s="3"/>
      <c r="DR951" s="3"/>
      <c r="DS951" s="3"/>
    </row>
    <row r="952" spans="2:123" ht="21" customHeight="1" x14ac:dyDescent="0.25">
      <c r="B952" s="21">
        <f t="shared" si="217"/>
        <v>37837</v>
      </c>
      <c r="C952" s="22">
        <f t="shared" si="218"/>
        <v>1.906631150988364</v>
      </c>
      <c r="D952" s="23">
        <f t="shared" si="219"/>
        <v>680</v>
      </c>
      <c r="E952" s="23">
        <f t="shared" si="220"/>
        <v>356.65</v>
      </c>
      <c r="F952" s="127">
        <f t="shared" si="221"/>
        <v>34000</v>
      </c>
      <c r="G952" s="127">
        <f t="shared" si="222"/>
        <v>53497.5</v>
      </c>
      <c r="H952" s="6"/>
      <c r="I952" s="3"/>
      <c r="J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T952" s="89"/>
      <c r="AU952" s="89"/>
      <c r="AX952" s="125">
        <v>37837</v>
      </c>
      <c r="AY952" s="59">
        <f t="shared" si="227"/>
        <v>1.906631150988364</v>
      </c>
      <c r="AZ952" s="59">
        <f>BI952*K36</f>
        <v>34000</v>
      </c>
      <c r="BA952" s="59"/>
      <c r="BB952" s="59"/>
      <c r="BC952" s="59">
        <f>K41*BJ952</f>
        <v>53497.5</v>
      </c>
      <c r="BD952" s="59"/>
      <c r="BE952" s="59"/>
      <c r="BF952" s="59">
        <f t="shared" si="223"/>
        <v>19497.5</v>
      </c>
      <c r="BG952" s="60">
        <f>(AY952=AY2099)*AX952</f>
        <v>0</v>
      </c>
      <c r="BH952" s="60">
        <f>(AY952=AY2101)*AX952</f>
        <v>0</v>
      </c>
      <c r="BI952" s="89">
        <v>680</v>
      </c>
      <c r="BJ952" s="89">
        <v>356.65</v>
      </c>
      <c r="BK952" s="59">
        <f t="shared" si="224"/>
        <v>355502.43795999995</v>
      </c>
      <c r="BL952" s="60">
        <f>(BK952=BK2101)*AX952</f>
        <v>0</v>
      </c>
      <c r="BM952" s="85">
        <f>(BK952=BK2101)*AY952</f>
        <v>0</v>
      </c>
      <c r="BN952" s="85">
        <f t="shared" si="225"/>
        <v>0</v>
      </c>
      <c r="BO952" s="85">
        <f t="shared" si="226"/>
        <v>0</v>
      </c>
      <c r="BP952" s="60">
        <f>(BK952=BK2099)*AX952</f>
        <v>0</v>
      </c>
      <c r="BQ952" s="64">
        <f>(BK952=BK2099)*AY952</f>
        <v>0</v>
      </c>
      <c r="BR952" s="85">
        <f t="shared" si="230"/>
        <v>0</v>
      </c>
      <c r="BS952" s="85">
        <f t="shared" si="231"/>
        <v>0</v>
      </c>
      <c r="BT952" s="59">
        <f>(J19-BI952)*J10</f>
        <v>-153500.00594</v>
      </c>
      <c r="BU952" s="59">
        <f>(J21-BJ952)*J12</f>
        <v>509002.44389999995</v>
      </c>
      <c r="BV952" s="66"/>
      <c r="BW952" s="66"/>
      <c r="BX952" s="67"/>
      <c r="BY952" s="67"/>
      <c r="BZ952" s="67"/>
      <c r="CE952" s="92"/>
      <c r="CF952" s="76"/>
      <c r="CH952" s="67"/>
      <c r="CI952" s="67"/>
      <c r="CJ952" s="67"/>
      <c r="CK952" s="67"/>
      <c r="CL952" s="1"/>
      <c r="CM952" s="1"/>
      <c r="CT952" s="3"/>
      <c r="CU952" s="3"/>
      <c r="CV952" s="3"/>
      <c r="CW952" s="3"/>
      <c r="CX952" s="3"/>
      <c r="CY952" s="3"/>
      <c r="CZ952" s="3"/>
      <c r="DA952" s="3"/>
      <c r="DB952" s="3"/>
      <c r="DC952" s="3"/>
      <c r="DD952" s="3"/>
      <c r="DE952" s="3"/>
      <c r="DF952" s="3"/>
      <c r="DG952" s="3"/>
      <c r="DH952" s="3"/>
      <c r="DI952" s="3"/>
      <c r="DJ952" s="3"/>
      <c r="DK952" s="3"/>
      <c r="DL952" s="3"/>
      <c r="DM952" s="3"/>
      <c r="DN952" s="3"/>
      <c r="DO952" s="3"/>
      <c r="DP952" s="3"/>
      <c r="DQ952" s="3"/>
      <c r="DR952" s="3"/>
      <c r="DS952" s="3"/>
    </row>
    <row r="953" spans="2:123" ht="21" customHeight="1" x14ac:dyDescent="0.25">
      <c r="B953" s="21">
        <f t="shared" si="217"/>
        <v>37844</v>
      </c>
      <c r="C953" s="22">
        <f t="shared" si="218"/>
        <v>1.916151202749141</v>
      </c>
      <c r="D953" s="23">
        <f t="shared" si="219"/>
        <v>697</v>
      </c>
      <c r="E953" s="23">
        <f t="shared" si="220"/>
        <v>363.75</v>
      </c>
      <c r="F953" s="127">
        <f t="shared" si="221"/>
        <v>34850</v>
      </c>
      <c r="G953" s="127">
        <f t="shared" si="222"/>
        <v>54562.5</v>
      </c>
      <c r="H953" s="6"/>
      <c r="I953" s="3"/>
      <c r="J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T953" s="89"/>
      <c r="AU953" s="89"/>
      <c r="AX953" s="125">
        <v>37844</v>
      </c>
      <c r="AY953" s="59">
        <f t="shared" si="227"/>
        <v>1.916151202749141</v>
      </c>
      <c r="AZ953" s="59">
        <f>BI953*K36</f>
        <v>34850</v>
      </c>
      <c r="BA953" s="59"/>
      <c r="BB953" s="59"/>
      <c r="BC953" s="59">
        <f>K41*BJ953</f>
        <v>54562.5</v>
      </c>
      <c r="BD953" s="59"/>
      <c r="BE953" s="59"/>
      <c r="BF953" s="59">
        <f t="shared" si="223"/>
        <v>19712.5</v>
      </c>
      <c r="BG953" s="60">
        <f>(AY953=AY2099)*AX953</f>
        <v>0</v>
      </c>
      <c r="BH953" s="60">
        <f>(AY953=AY2101)*AX953</f>
        <v>0</v>
      </c>
      <c r="BI953" s="89">
        <v>697</v>
      </c>
      <c r="BJ953" s="89">
        <v>363.75</v>
      </c>
      <c r="BK953" s="59">
        <f t="shared" si="224"/>
        <v>355287.43795999995</v>
      </c>
      <c r="BL953" s="60">
        <f>(BK953=BK2101)*AX953</f>
        <v>0</v>
      </c>
      <c r="BM953" s="85">
        <f>(BK953=BK2101)*AY953</f>
        <v>0</v>
      </c>
      <c r="BN953" s="85">
        <f t="shared" si="225"/>
        <v>0</v>
      </c>
      <c r="BO953" s="85">
        <f t="shared" si="226"/>
        <v>0</v>
      </c>
      <c r="BP953" s="60">
        <f>(BK953=BK2099)*AX953</f>
        <v>0</v>
      </c>
      <c r="BQ953" s="64">
        <f>(BK953=BK2099)*AY953</f>
        <v>0</v>
      </c>
      <c r="BR953" s="85">
        <f t="shared" si="230"/>
        <v>0</v>
      </c>
      <c r="BS953" s="85">
        <f t="shared" si="231"/>
        <v>0</v>
      </c>
      <c r="BT953" s="59">
        <f>(J19-BI953)*J10</f>
        <v>-152650.00594</v>
      </c>
      <c r="BU953" s="59">
        <f>(J21-BJ953)*J12</f>
        <v>507937.44389999995</v>
      </c>
      <c r="BV953" s="66"/>
      <c r="BW953" s="66"/>
      <c r="BX953" s="67"/>
      <c r="BY953" s="67"/>
      <c r="BZ953" s="67"/>
      <c r="CE953" s="92"/>
      <c r="CF953" s="76"/>
      <c r="CH953" s="67"/>
      <c r="CI953" s="67"/>
      <c r="CJ953" s="67"/>
      <c r="CK953" s="67"/>
      <c r="CL953" s="1"/>
      <c r="CM953" s="1"/>
      <c r="CT953" s="3"/>
      <c r="CU953" s="3"/>
      <c r="CV953" s="3"/>
      <c r="CW953" s="3"/>
      <c r="CX953" s="3"/>
      <c r="CY953" s="3"/>
      <c r="CZ953" s="3"/>
      <c r="DA953" s="3"/>
      <c r="DB953" s="3"/>
      <c r="DC953" s="3"/>
      <c r="DD953" s="3"/>
      <c r="DE953" s="3"/>
      <c r="DF953" s="3"/>
      <c r="DG953" s="3"/>
      <c r="DH953" s="3"/>
      <c r="DI953" s="3"/>
      <c r="DJ953" s="3"/>
      <c r="DK953" s="3"/>
      <c r="DL953" s="3"/>
      <c r="DM953" s="3"/>
      <c r="DN953" s="3"/>
      <c r="DO953" s="3"/>
      <c r="DP953" s="3"/>
      <c r="DQ953" s="3"/>
      <c r="DR953" s="3"/>
      <c r="DS953" s="3"/>
    </row>
    <row r="954" spans="2:123" ht="21" customHeight="1" x14ac:dyDescent="0.25">
      <c r="B954" s="21">
        <f t="shared" si="217"/>
        <v>37851</v>
      </c>
      <c r="C954" s="22">
        <f t="shared" si="218"/>
        <v>1.9231299077007853</v>
      </c>
      <c r="D954" s="23">
        <f t="shared" si="219"/>
        <v>698</v>
      </c>
      <c r="E954" s="23">
        <f t="shared" si="220"/>
        <v>362.95</v>
      </c>
      <c r="F954" s="127">
        <f t="shared" si="221"/>
        <v>34900</v>
      </c>
      <c r="G954" s="127">
        <f t="shared" si="222"/>
        <v>54442.5</v>
      </c>
      <c r="H954" s="6"/>
      <c r="I954" s="3"/>
      <c r="J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T954" s="89"/>
      <c r="AU954" s="89"/>
      <c r="AX954" s="125">
        <v>37851</v>
      </c>
      <c r="AY954" s="59">
        <f t="shared" si="227"/>
        <v>1.9231299077007853</v>
      </c>
      <c r="AZ954" s="59">
        <f>BI954*K36</f>
        <v>34900</v>
      </c>
      <c r="BA954" s="59"/>
      <c r="BB954" s="59"/>
      <c r="BC954" s="59">
        <f>K41*BJ954</f>
        <v>54442.5</v>
      </c>
      <c r="BD954" s="59"/>
      <c r="BE954" s="59"/>
      <c r="BF954" s="59">
        <f t="shared" si="223"/>
        <v>19542.5</v>
      </c>
      <c r="BG954" s="60">
        <f>(AY954=AY2099)*AX954</f>
        <v>0</v>
      </c>
      <c r="BH954" s="60">
        <f>(AY954=AY2101)*AX954</f>
        <v>0</v>
      </c>
      <c r="BI954" s="89">
        <v>698</v>
      </c>
      <c r="BJ954" s="89">
        <v>362.95</v>
      </c>
      <c r="BK954" s="59">
        <f t="shared" si="224"/>
        <v>355457.43796000001</v>
      </c>
      <c r="BL954" s="60">
        <f>(BK954=BK2101)*AX954</f>
        <v>0</v>
      </c>
      <c r="BM954" s="85">
        <f>(BK954=BK2101)*AY954</f>
        <v>0</v>
      </c>
      <c r="BN954" s="85">
        <f t="shared" si="225"/>
        <v>0</v>
      </c>
      <c r="BO954" s="85">
        <f t="shared" si="226"/>
        <v>0</v>
      </c>
      <c r="BP954" s="60">
        <f>(BK954=BK2099)*AX954</f>
        <v>0</v>
      </c>
      <c r="BQ954" s="64">
        <f>(BK954=BK2099)*AY954</f>
        <v>0</v>
      </c>
      <c r="BR954" s="85">
        <f t="shared" si="230"/>
        <v>0</v>
      </c>
      <c r="BS954" s="85">
        <f t="shared" si="231"/>
        <v>0</v>
      </c>
      <c r="BT954" s="59">
        <f>(J19-BI954)*J10</f>
        <v>-152600.00594</v>
      </c>
      <c r="BU954" s="59">
        <f>(J21-BJ954)*J12</f>
        <v>508057.44390000001</v>
      </c>
      <c r="BV954" s="66"/>
      <c r="BW954" s="66"/>
      <c r="BX954" s="67"/>
      <c r="BY954" s="67"/>
      <c r="BZ954" s="67"/>
      <c r="CE954" s="92"/>
      <c r="CF954" s="76"/>
      <c r="CH954" s="67"/>
      <c r="CI954" s="67"/>
      <c r="CJ954" s="67"/>
      <c r="CK954" s="67"/>
      <c r="CL954" s="1"/>
      <c r="CM954" s="1"/>
      <c r="CT954" s="3"/>
      <c r="CU954" s="3"/>
      <c r="CV954" s="3"/>
      <c r="CW954" s="3"/>
      <c r="CX954" s="3"/>
      <c r="CY954" s="3"/>
      <c r="CZ954" s="3"/>
      <c r="DA954" s="3"/>
      <c r="DB954" s="3"/>
      <c r="DC954" s="3"/>
      <c r="DD954" s="3"/>
      <c r="DE954" s="3"/>
      <c r="DF954" s="3"/>
      <c r="DG954" s="3"/>
      <c r="DH954" s="3"/>
      <c r="DI954" s="3"/>
      <c r="DJ954" s="3"/>
      <c r="DK954" s="3"/>
      <c r="DL954" s="3"/>
      <c r="DM954" s="3"/>
      <c r="DN954" s="3"/>
      <c r="DO954" s="3"/>
      <c r="DP954" s="3"/>
      <c r="DQ954" s="3"/>
      <c r="DR954" s="3"/>
      <c r="DS954" s="3"/>
    </row>
    <row r="955" spans="2:123" ht="21" customHeight="1" x14ac:dyDescent="0.25">
      <c r="B955" s="21">
        <f t="shared" si="217"/>
        <v>37858</v>
      </c>
      <c r="C955" s="22">
        <f t="shared" si="218"/>
        <v>1.8830736449593821</v>
      </c>
      <c r="D955" s="23">
        <f t="shared" si="219"/>
        <v>707</v>
      </c>
      <c r="E955" s="23">
        <f t="shared" si="220"/>
        <v>375.45</v>
      </c>
      <c r="F955" s="127">
        <f t="shared" si="221"/>
        <v>35350</v>
      </c>
      <c r="G955" s="127">
        <f t="shared" si="222"/>
        <v>56317.5</v>
      </c>
      <c r="H955" s="6"/>
      <c r="I955" s="3"/>
      <c r="J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T955" s="89"/>
      <c r="AU955" s="89"/>
      <c r="AX955" s="125">
        <v>37858</v>
      </c>
      <c r="AY955" s="59">
        <f t="shared" si="227"/>
        <v>1.8830736449593821</v>
      </c>
      <c r="AZ955" s="59">
        <f>BI955*K36</f>
        <v>35350</v>
      </c>
      <c r="BA955" s="59"/>
      <c r="BB955" s="59"/>
      <c r="BC955" s="59">
        <f>K41*BJ955</f>
        <v>56317.5</v>
      </c>
      <c r="BD955" s="59"/>
      <c r="BE955" s="59"/>
      <c r="BF955" s="59">
        <f t="shared" si="223"/>
        <v>20967.5</v>
      </c>
      <c r="BG955" s="60">
        <f>(AY955=AY2099)*AX955</f>
        <v>0</v>
      </c>
      <c r="BH955" s="60">
        <f>(AY955=AY2101)*AX955</f>
        <v>0</v>
      </c>
      <c r="BI955" s="89">
        <v>707</v>
      </c>
      <c r="BJ955" s="89">
        <v>375.45</v>
      </c>
      <c r="BK955" s="59">
        <f t="shared" si="224"/>
        <v>354032.43796000001</v>
      </c>
      <c r="BL955" s="60">
        <f>(BK955=BK2101)*AX955</f>
        <v>0</v>
      </c>
      <c r="BM955" s="85">
        <f>(BK955=BK2101)*AY955</f>
        <v>0</v>
      </c>
      <c r="BN955" s="85">
        <f t="shared" si="225"/>
        <v>0</v>
      </c>
      <c r="BO955" s="85">
        <f t="shared" si="226"/>
        <v>0</v>
      </c>
      <c r="BP955" s="60">
        <f>(BK955=BK2099)*AX955</f>
        <v>0</v>
      </c>
      <c r="BQ955" s="64">
        <f>(BK955=BK2099)*AY955</f>
        <v>0</v>
      </c>
      <c r="BR955" s="85">
        <f t="shared" si="230"/>
        <v>0</v>
      </c>
      <c r="BS955" s="85">
        <f t="shared" si="231"/>
        <v>0</v>
      </c>
      <c r="BT955" s="59">
        <f>(J19-BI955)*J10</f>
        <v>-152150.00594</v>
      </c>
      <c r="BU955" s="59">
        <f>(J21-BJ955)*J12</f>
        <v>506182.44390000001</v>
      </c>
      <c r="BV955" s="66"/>
      <c r="BW955" s="66"/>
      <c r="BX955" s="67"/>
      <c r="BY955" s="67"/>
      <c r="BZ955" s="67"/>
      <c r="CE955" s="92"/>
      <c r="CF955" s="76"/>
      <c r="CH955" s="67"/>
      <c r="CI955" s="67"/>
      <c r="CJ955" s="67"/>
      <c r="CK955" s="67"/>
      <c r="CL955" s="1"/>
      <c r="CM955" s="1"/>
      <c r="CT955" s="3"/>
      <c r="CU955" s="3"/>
      <c r="CV955" s="3"/>
      <c r="CW955" s="3"/>
      <c r="CX955" s="3"/>
      <c r="CY955" s="3"/>
      <c r="CZ955" s="3"/>
      <c r="DA955" s="3"/>
      <c r="DB955" s="3"/>
      <c r="DC955" s="3"/>
      <c r="DD955" s="3"/>
      <c r="DE955" s="3"/>
      <c r="DF955" s="3"/>
      <c r="DG955" s="3"/>
      <c r="DH955" s="3"/>
      <c r="DI955" s="3"/>
      <c r="DJ955" s="3"/>
      <c r="DK955" s="3"/>
      <c r="DL955" s="3"/>
      <c r="DM955" s="3"/>
      <c r="DN955" s="3"/>
      <c r="DO955" s="3"/>
      <c r="DP955" s="3"/>
      <c r="DQ955" s="3"/>
      <c r="DR955" s="3"/>
      <c r="DS955" s="3"/>
    </row>
    <row r="956" spans="2:123" ht="21" customHeight="1" x14ac:dyDescent="0.25">
      <c r="B956" s="21">
        <f t="shared" si="217"/>
        <v>37865</v>
      </c>
      <c r="C956" s="22">
        <f t="shared" si="218"/>
        <v>1.8868424539552138</v>
      </c>
      <c r="D956" s="23">
        <f t="shared" si="219"/>
        <v>712</v>
      </c>
      <c r="E956" s="23">
        <f t="shared" si="220"/>
        <v>377.35</v>
      </c>
      <c r="F956" s="127">
        <f t="shared" si="221"/>
        <v>35600</v>
      </c>
      <c r="G956" s="127">
        <f t="shared" si="222"/>
        <v>56602.5</v>
      </c>
      <c r="H956" s="6"/>
      <c r="I956" s="3"/>
      <c r="J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T956" s="89"/>
      <c r="AU956" s="89"/>
      <c r="AX956" s="125">
        <v>37865</v>
      </c>
      <c r="AY956" s="59">
        <f t="shared" si="227"/>
        <v>1.8868424539552138</v>
      </c>
      <c r="AZ956" s="59">
        <f>BI956*K36</f>
        <v>35600</v>
      </c>
      <c r="BA956" s="59"/>
      <c r="BB956" s="59"/>
      <c r="BC956" s="59">
        <f>K41*BJ956</f>
        <v>56602.5</v>
      </c>
      <c r="BD956" s="59"/>
      <c r="BE956" s="59"/>
      <c r="BF956" s="59">
        <f t="shared" si="223"/>
        <v>21002.5</v>
      </c>
      <c r="BG956" s="60">
        <f>(AY956=AY2099)*AX956</f>
        <v>0</v>
      </c>
      <c r="BH956" s="60">
        <f>(AY956=AY2101)*AX956</f>
        <v>0</v>
      </c>
      <c r="BI956" s="89">
        <v>712</v>
      </c>
      <c r="BJ956" s="89">
        <v>377.35</v>
      </c>
      <c r="BK956" s="59">
        <f t="shared" si="224"/>
        <v>353997.43796000001</v>
      </c>
      <c r="BL956" s="60">
        <f>(BK956=BK2101)*AX956</f>
        <v>0</v>
      </c>
      <c r="BM956" s="85">
        <f>(BK956=BK2101)*AY956</f>
        <v>0</v>
      </c>
      <c r="BN956" s="85">
        <f t="shared" si="225"/>
        <v>0</v>
      </c>
      <c r="BO956" s="85">
        <f t="shared" si="226"/>
        <v>0</v>
      </c>
      <c r="BP956" s="60">
        <f>(BK956=BK2099)*AX956</f>
        <v>0</v>
      </c>
      <c r="BQ956" s="64">
        <f>(BK956=BK2099)*AY956</f>
        <v>0</v>
      </c>
      <c r="BR956" s="85">
        <f t="shared" si="230"/>
        <v>0</v>
      </c>
      <c r="BS956" s="85">
        <f t="shared" si="231"/>
        <v>0</v>
      </c>
      <c r="BT956" s="59">
        <f>(J19-BI956)*J10</f>
        <v>-151900.00594</v>
      </c>
      <c r="BU956" s="59">
        <f>(J21-BJ956)*J12</f>
        <v>505897.44390000001</v>
      </c>
      <c r="BV956" s="66"/>
      <c r="BW956" s="66"/>
      <c r="BX956" s="67"/>
      <c r="BY956" s="67"/>
      <c r="BZ956" s="67"/>
      <c r="CE956" s="92"/>
      <c r="CF956" s="76"/>
      <c r="CH956" s="67"/>
      <c r="CI956" s="67"/>
      <c r="CJ956" s="67"/>
      <c r="CK956" s="67"/>
      <c r="CL956" s="1"/>
      <c r="CM956" s="1"/>
      <c r="CT956" s="3"/>
      <c r="CU956" s="3"/>
      <c r="CV956" s="3"/>
      <c r="CW956" s="3"/>
      <c r="CX956" s="3"/>
      <c r="CY956" s="3"/>
      <c r="CZ956" s="3"/>
      <c r="DA956" s="3"/>
      <c r="DB956" s="3"/>
      <c r="DC956" s="3"/>
      <c r="DD956" s="3"/>
      <c r="DE956" s="3"/>
      <c r="DF956" s="3"/>
      <c r="DG956" s="3"/>
      <c r="DH956" s="3"/>
      <c r="DI956" s="3"/>
      <c r="DJ956" s="3"/>
      <c r="DK956" s="3"/>
      <c r="DL956" s="3"/>
      <c r="DM956" s="3"/>
      <c r="DN956" s="3"/>
      <c r="DO956" s="3"/>
      <c r="DP956" s="3"/>
      <c r="DQ956" s="3"/>
      <c r="DR956" s="3"/>
      <c r="DS956" s="3"/>
    </row>
    <row r="957" spans="2:123" ht="21" customHeight="1" x14ac:dyDescent="0.25">
      <c r="B957" s="21">
        <f t="shared" si="217"/>
        <v>37872</v>
      </c>
      <c r="C957" s="22">
        <f t="shared" si="218"/>
        <v>1.8680879413724183</v>
      </c>
      <c r="D957" s="23">
        <f t="shared" si="219"/>
        <v>701</v>
      </c>
      <c r="E957" s="23">
        <f t="shared" si="220"/>
        <v>375.25</v>
      </c>
      <c r="F957" s="127">
        <f t="shared" si="221"/>
        <v>35050</v>
      </c>
      <c r="G957" s="127">
        <f t="shared" si="222"/>
        <v>56287.5</v>
      </c>
      <c r="H957" s="6"/>
      <c r="I957" s="3"/>
      <c r="J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T957" s="89"/>
      <c r="AU957" s="89"/>
      <c r="AX957" s="125">
        <v>37872</v>
      </c>
      <c r="AY957" s="59">
        <f t="shared" si="227"/>
        <v>1.8680879413724183</v>
      </c>
      <c r="AZ957" s="59">
        <f>BI957*K36</f>
        <v>35050</v>
      </c>
      <c r="BA957" s="59"/>
      <c r="BB957" s="59"/>
      <c r="BC957" s="59">
        <f>K41*BJ957</f>
        <v>56287.5</v>
      </c>
      <c r="BD957" s="59"/>
      <c r="BE957" s="59"/>
      <c r="BF957" s="59">
        <f t="shared" si="223"/>
        <v>21237.5</v>
      </c>
      <c r="BG957" s="60">
        <f>(AY957=AY2099)*AX957</f>
        <v>0</v>
      </c>
      <c r="BH957" s="60">
        <f>(AY957=AY2101)*AX957</f>
        <v>0</v>
      </c>
      <c r="BI957" s="89">
        <v>701</v>
      </c>
      <c r="BJ957" s="89">
        <v>375.25</v>
      </c>
      <c r="BK957" s="59">
        <f t="shared" si="224"/>
        <v>353762.43795999995</v>
      </c>
      <c r="BL957" s="60">
        <f>(BK957=BK2101)*AX957</f>
        <v>0</v>
      </c>
      <c r="BM957" s="85">
        <f>(BK957=BK2101)*AY957</f>
        <v>0</v>
      </c>
      <c r="BN957" s="85">
        <f t="shared" si="225"/>
        <v>0</v>
      </c>
      <c r="BO957" s="85">
        <f t="shared" si="226"/>
        <v>0</v>
      </c>
      <c r="BP957" s="60">
        <f>(BK957=BK2099)*AX957</f>
        <v>0</v>
      </c>
      <c r="BQ957" s="64">
        <f>(BK957=BK2099)*AY957</f>
        <v>0</v>
      </c>
      <c r="BR957" s="85">
        <f t="shared" si="230"/>
        <v>0</v>
      </c>
      <c r="BS957" s="85">
        <f t="shared" si="231"/>
        <v>0</v>
      </c>
      <c r="BT957" s="59">
        <f>(J19-BI957)*J10</f>
        <v>-152450.00594</v>
      </c>
      <c r="BU957" s="59">
        <f>(J21-BJ957)*J12</f>
        <v>506212.44389999995</v>
      </c>
      <c r="BV957" s="66"/>
      <c r="BW957" s="66"/>
      <c r="BX957" s="67"/>
      <c r="BY957" s="67"/>
      <c r="BZ957" s="67"/>
      <c r="CE957" s="92"/>
      <c r="CF957" s="76"/>
      <c r="CH957" s="67"/>
      <c r="CI957" s="67"/>
      <c r="CJ957" s="67"/>
      <c r="CK957" s="67"/>
      <c r="CL957" s="1"/>
      <c r="CM957" s="1"/>
      <c r="CT957" s="3"/>
      <c r="CU957" s="3"/>
      <c r="CV957" s="3"/>
      <c r="CW957" s="3"/>
      <c r="CX957" s="3"/>
      <c r="CY957" s="3"/>
      <c r="CZ957" s="3"/>
      <c r="DA957" s="3"/>
      <c r="DB957" s="3"/>
      <c r="DC957" s="3"/>
      <c r="DD957" s="3"/>
      <c r="DE957" s="3"/>
      <c r="DF957" s="3"/>
      <c r="DG957" s="3"/>
      <c r="DH957" s="3"/>
      <c r="DI957" s="3"/>
      <c r="DJ957" s="3"/>
      <c r="DK957" s="3"/>
      <c r="DL957" s="3"/>
      <c r="DM957" s="3"/>
      <c r="DN957" s="3"/>
      <c r="DO957" s="3"/>
      <c r="DP957" s="3"/>
      <c r="DQ957" s="3"/>
      <c r="DR957" s="3"/>
      <c r="DS957" s="3"/>
    </row>
    <row r="958" spans="2:123" ht="21" customHeight="1" x14ac:dyDescent="0.25">
      <c r="B958" s="21">
        <f t="shared" si="217"/>
        <v>37879</v>
      </c>
      <c r="C958" s="22">
        <f t="shared" si="218"/>
        <v>1.8305617389027105</v>
      </c>
      <c r="D958" s="23">
        <f t="shared" si="219"/>
        <v>699</v>
      </c>
      <c r="E958" s="23">
        <f t="shared" si="220"/>
        <v>381.85</v>
      </c>
      <c r="F958" s="127">
        <f t="shared" si="221"/>
        <v>34950</v>
      </c>
      <c r="G958" s="127">
        <f t="shared" si="222"/>
        <v>57277.5</v>
      </c>
      <c r="H958" s="6"/>
      <c r="I958" s="3"/>
      <c r="J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T958" s="89"/>
      <c r="AU958" s="89"/>
      <c r="AX958" s="125">
        <v>37879</v>
      </c>
      <c r="AY958" s="59">
        <f t="shared" si="227"/>
        <v>1.8305617389027105</v>
      </c>
      <c r="AZ958" s="59">
        <f>BI958*K36</f>
        <v>34950</v>
      </c>
      <c r="BA958" s="59"/>
      <c r="BB958" s="59"/>
      <c r="BC958" s="59">
        <f>K41*BJ958</f>
        <v>57277.5</v>
      </c>
      <c r="BD958" s="59"/>
      <c r="BE958" s="59"/>
      <c r="BF958" s="59">
        <f t="shared" si="223"/>
        <v>22327.5</v>
      </c>
      <c r="BG958" s="60">
        <f>(AY958=AY2099)*AX958</f>
        <v>0</v>
      </c>
      <c r="BH958" s="60">
        <f>(AY958=AY2101)*AX958</f>
        <v>0</v>
      </c>
      <c r="BI958" s="89">
        <v>699</v>
      </c>
      <c r="BJ958" s="89">
        <v>381.85</v>
      </c>
      <c r="BK958" s="59">
        <f t="shared" si="224"/>
        <v>352672.43796000001</v>
      </c>
      <c r="BL958" s="60">
        <f>(BK958=BK2101)*AX958</f>
        <v>0</v>
      </c>
      <c r="BM958" s="85">
        <f>(BK958=BK2101)*AY958</f>
        <v>0</v>
      </c>
      <c r="BN958" s="85">
        <f t="shared" si="225"/>
        <v>0</v>
      </c>
      <c r="BO958" s="85">
        <f t="shared" si="226"/>
        <v>0</v>
      </c>
      <c r="BP958" s="60">
        <f>(BK958=BK2099)*AX958</f>
        <v>0</v>
      </c>
      <c r="BQ958" s="64">
        <f>(BK958=BK2099)*AY958</f>
        <v>0</v>
      </c>
      <c r="BR958" s="85">
        <f t="shared" si="230"/>
        <v>0</v>
      </c>
      <c r="BS958" s="85">
        <f t="shared" si="231"/>
        <v>0</v>
      </c>
      <c r="BT958" s="59">
        <f>(J19-BI958)*J10</f>
        <v>-152550.00594</v>
      </c>
      <c r="BU958" s="59">
        <f>(J21-BJ958)*J12</f>
        <v>505222.44390000001</v>
      </c>
      <c r="BV958" s="66"/>
      <c r="BW958" s="66"/>
      <c r="BX958" s="67"/>
      <c r="BY958" s="67"/>
      <c r="BZ958" s="67"/>
      <c r="CE958" s="92"/>
      <c r="CF958" s="76"/>
      <c r="CH958" s="67"/>
      <c r="CI958" s="67"/>
      <c r="CJ958" s="67"/>
      <c r="CK958" s="67"/>
      <c r="CL958" s="1"/>
      <c r="CM958" s="1"/>
      <c r="CT958" s="3"/>
      <c r="CU958" s="3"/>
      <c r="CV958" s="3"/>
      <c r="CW958" s="3"/>
      <c r="CX958" s="3"/>
      <c r="CY958" s="3"/>
      <c r="CZ958" s="3"/>
      <c r="DA958" s="3"/>
      <c r="DB958" s="3"/>
      <c r="DC958" s="3"/>
      <c r="DD958" s="3"/>
      <c r="DE958" s="3"/>
      <c r="DF958" s="3"/>
      <c r="DG958" s="3"/>
      <c r="DH958" s="3"/>
      <c r="DI958" s="3"/>
      <c r="DJ958" s="3"/>
      <c r="DK958" s="3"/>
      <c r="DL958" s="3"/>
      <c r="DM958" s="3"/>
      <c r="DN958" s="3"/>
      <c r="DO958" s="3"/>
      <c r="DP958" s="3"/>
      <c r="DQ958" s="3"/>
      <c r="DR958" s="3"/>
      <c r="DS958" s="3"/>
    </row>
    <row r="959" spans="2:123" ht="21" customHeight="1" x14ac:dyDescent="0.25">
      <c r="B959" s="21">
        <f t="shared" si="217"/>
        <v>37886</v>
      </c>
      <c r="C959" s="22">
        <f t="shared" si="218"/>
        <v>1.8327425495601941</v>
      </c>
      <c r="D959" s="23">
        <f t="shared" si="219"/>
        <v>698</v>
      </c>
      <c r="E959" s="23">
        <f t="shared" si="220"/>
        <v>380.85</v>
      </c>
      <c r="F959" s="127">
        <f t="shared" si="221"/>
        <v>34900</v>
      </c>
      <c r="G959" s="127">
        <f t="shared" si="222"/>
        <v>57127.5</v>
      </c>
      <c r="H959" s="6"/>
      <c r="I959" s="3"/>
      <c r="J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T959" s="89"/>
      <c r="AU959" s="89"/>
      <c r="AX959" s="125">
        <v>37886</v>
      </c>
      <c r="AY959" s="59">
        <f t="shared" si="227"/>
        <v>1.8327425495601941</v>
      </c>
      <c r="AZ959" s="59">
        <f>BI959*K36</f>
        <v>34900</v>
      </c>
      <c r="BA959" s="59"/>
      <c r="BB959" s="59"/>
      <c r="BC959" s="59">
        <f>K41*BJ959</f>
        <v>57127.5</v>
      </c>
      <c r="BD959" s="59"/>
      <c r="BE959" s="59"/>
      <c r="BF959" s="59">
        <f t="shared" si="223"/>
        <v>22227.5</v>
      </c>
      <c r="BG959" s="60">
        <f>(AY959=AY2099)*AX959</f>
        <v>0</v>
      </c>
      <c r="BH959" s="60">
        <f>(AY959=AY2101)*AX959</f>
        <v>0</v>
      </c>
      <c r="BI959" s="89">
        <v>698</v>
      </c>
      <c r="BJ959" s="89">
        <v>380.85</v>
      </c>
      <c r="BK959" s="59">
        <f t="shared" si="224"/>
        <v>352772.43796000001</v>
      </c>
      <c r="BL959" s="60">
        <f>(BK959=BK2101)*AX959</f>
        <v>0</v>
      </c>
      <c r="BM959" s="85">
        <f>(BK959=BK2101)*AY959</f>
        <v>0</v>
      </c>
      <c r="BN959" s="85">
        <f t="shared" si="225"/>
        <v>0</v>
      </c>
      <c r="BO959" s="85">
        <f t="shared" si="226"/>
        <v>0</v>
      </c>
      <c r="BP959" s="60">
        <f>(BK959=BK2099)*AX959</f>
        <v>0</v>
      </c>
      <c r="BQ959" s="64">
        <f>(BK959=BK2099)*AY959</f>
        <v>0</v>
      </c>
      <c r="BR959" s="85">
        <f t="shared" si="230"/>
        <v>0</v>
      </c>
      <c r="BS959" s="85">
        <f t="shared" si="231"/>
        <v>0</v>
      </c>
      <c r="BT959" s="59">
        <f>(J19-BI959)*J10</f>
        <v>-152600.00594</v>
      </c>
      <c r="BU959" s="59">
        <f>(J21-BJ959)*J12</f>
        <v>505372.44390000001</v>
      </c>
      <c r="BV959" s="66"/>
      <c r="BW959" s="66"/>
      <c r="BX959" s="67"/>
      <c r="BY959" s="67"/>
      <c r="BZ959" s="67"/>
      <c r="CE959" s="92"/>
      <c r="CF959" s="76"/>
      <c r="CH959" s="67"/>
      <c r="CI959" s="67"/>
      <c r="CJ959" s="67"/>
      <c r="CK959" s="67"/>
      <c r="CL959" s="1"/>
      <c r="CM959" s="1"/>
      <c r="CT959" s="3"/>
      <c r="CU959" s="3"/>
      <c r="CV959" s="3"/>
      <c r="CW959" s="3"/>
      <c r="CX959" s="3"/>
      <c r="CY959" s="3"/>
      <c r="CZ959" s="3"/>
      <c r="DA959" s="3"/>
      <c r="DB959" s="3"/>
      <c r="DC959" s="3"/>
      <c r="DD959" s="3"/>
      <c r="DE959" s="3"/>
      <c r="DF959" s="3"/>
      <c r="DG959" s="3"/>
      <c r="DH959" s="3"/>
      <c r="DI959" s="3"/>
      <c r="DJ959" s="3"/>
      <c r="DK959" s="3"/>
      <c r="DL959" s="3"/>
      <c r="DM959" s="3"/>
      <c r="DN959" s="3"/>
      <c r="DO959" s="3"/>
      <c r="DP959" s="3"/>
      <c r="DQ959" s="3"/>
      <c r="DR959" s="3"/>
      <c r="DS959" s="3"/>
    </row>
    <row r="960" spans="2:123" ht="21" customHeight="1" x14ac:dyDescent="0.25">
      <c r="B960" s="21">
        <f t="shared" si="217"/>
        <v>37893</v>
      </c>
      <c r="C960" s="22">
        <f t="shared" si="218"/>
        <v>1.9645514815315923</v>
      </c>
      <c r="D960" s="23">
        <f t="shared" si="219"/>
        <v>726</v>
      </c>
      <c r="E960" s="23">
        <f t="shared" si="220"/>
        <v>369.55</v>
      </c>
      <c r="F960" s="127">
        <f t="shared" si="221"/>
        <v>36300</v>
      </c>
      <c r="G960" s="127">
        <f t="shared" si="222"/>
        <v>55432.5</v>
      </c>
      <c r="H960" s="6"/>
      <c r="I960" s="3"/>
      <c r="J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T960" s="89"/>
      <c r="AU960" s="89"/>
      <c r="AX960" s="125">
        <v>37893</v>
      </c>
      <c r="AY960" s="59">
        <f t="shared" si="227"/>
        <v>1.9645514815315923</v>
      </c>
      <c r="AZ960" s="59">
        <f>BI960*K36</f>
        <v>36300</v>
      </c>
      <c r="BA960" s="59"/>
      <c r="BB960" s="59"/>
      <c r="BC960" s="59">
        <f>K41*BJ960</f>
        <v>55432.5</v>
      </c>
      <c r="BD960" s="59"/>
      <c r="BE960" s="59"/>
      <c r="BF960" s="59">
        <f t="shared" si="223"/>
        <v>19132.5</v>
      </c>
      <c r="BG960" s="60">
        <f>(AY960=AY2099)*AX960</f>
        <v>0</v>
      </c>
      <c r="BH960" s="60">
        <f>(AY960=AY2101)*AX960</f>
        <v>0</v>
      </c>
      <c r="BI960" s="89">
        <v>726</v>
      </c>
      <c r="BJ960" s="89">
        <v>369.55</v>
      </c>
      <c r="BK960" s="59">
        <f t="shared" si="224"/>
        <v>355867.43795999995</v>
      </c>
      <c r="BL960" s="60">
        <f>(BK960=BK2101)*AX960</f>
        <v>0</v>
      </c>
      <c r="BM960" s="85">
        <f>(BK960=BK2101)*AY960</f>
        <v>0</v>
      </c>
      <c r="BN960" s="85">
        <f t="shared" si="225"/>
        <v>0</v>
      </c>
      <c r="BO960" s="85">
        <f t="shared" si="226"/>
        <v>0</v>
      </c>
      <c r="BP960" s="60">
        <f>(BK960=BK2099)*AX960</f>
        <v>0</v>
      </c>
      <c r="BQ960" s="64">
        <f>(BK960=BK2099)*AY960</f>
        <v>0</v>
      </c>
      <c r="BR960" s="85">
        <f t="shared" si="230"/>
        <v>0</v>
      </c>
      <c r="BS960" s="85">
        <f t="shared" si="231"/>
        <v>0</v>
      </c>
      <c r="BT960" s="59">
        <f>(J19-BI960)*J10</f>
        <v>-151200.00594</v>
      </c>
      <c r="BU960" s="59">
        <f>(J21-BJ960)*J12</f>
        <v>507067.44389999995</v>
      </c>
      <c r="BV960" s="66"/>
      <c r="BW960" s="66"/>
      <c r="BX960" s="67"/>
      <c r="BY960" s="67"/>
      <c r="BZ960" s="67"/>
      <c r="CE960" s="92"/>
      <c r="CF960" s="76"/>
      <c r="CH960" s="67"/>
      <c r="CI960" s="67"/>
      <c r="CJ960" s="67"/>
      <c r="CK960" s="67"/>
      <c r="CL960" s="1"/>
      <c r="CM960" s="1"/>
      <c r="CT960" s="3"/>
      <c r="CU960" s="3"/>
      <c r="CV960" s="3"/>
      <c r="CW960" s="3"/>
      <c r="CX960" s="3"/>
      <c r="CY960" s="3"/>
      <c r="CZ960" s="3"/>
      <c r="DA960" s="3"/>
      <c r="DB960" s="3"/>
      <c r="DC960" s="3"/>
      <c r="DD960" s="3"/>
      <c r="DE960" s="3"/>
      <c r="DF960" s="3"/>
      <c r="DG960" s="3"/>
      <c r="DH960" s="3"/>
      <c r="DI960" s="3"/>
      <c r="DJ960" s="3"/>
      <c r="DK960" s="3"/>
      <c r="DL960" s="3"/>
      <c r="DM960" s="3"/>
      <c r="DN960" s="3"/>
      <c r="DO960" s="3"/>
      <c r="DP960" s="3"/>
      <c r="DQ960" s="3"/>
      <c r="DR960" s="3"/>
      <c r="DS960" s="3"/>
    </row>
    <row r="961" spans="2:123" ht="21" customHeight="1" x14ac:dyDescent="0.25">
      <c r="B961" s="21">
        <f t="shared" si="217"/>
        <v>37900</v>
      </c>
      <c r="C961" s="22">
        <f t="shared" si="218"/>
        <v>1.9622034579815038</v>
      </c>
      <c r="D961" s="23">
        <f t="shared" si="219"/>
        <v>732</v>
      </c>
      <c r="E961" s="23">
        <f t="shared" si="220"/>
        <v>373.05</v>
      </c>
      <c r="F961" s="127">
        <f t="shared" si="221"/>
        <v>36600</v>
      </c>
      <c r="G961" s="127">
        <f t="shared" si="222"/>
        <v>55957.5</v>
      </c>
      <c r="H961" s="6"/>
      <c r="I961" s="3"/>
      <c r="J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T961" s="89"/>
      <c r="AU961" s="89"/>
      <c r="AX961" s="125">
        <v>37900</v>
      </c>
      <c r="AY961" s="59">
        <f t="shared" si="227"/>
        <v>1.9622034579815038</v>
      </c>
      <c r="AZ961" s="59">
        <f>BI961*K36</f>
        <v>36600</v>
      </c>
      <c r="BA961" s="59"/>
      <c r="BB961" s="59"/>
      <c r="BC961" s="59">
        <f>K41*BJ961</f>
        <v>55957.5</v>
      </c>
      <c r="BD961" s="59"/>
      <c r="BE961" s="59"/>
      <c r="BF961" s="59">
        <f t="shared" si="223"/>
        <v>19357.5</v>
      </c>
      <c r="BG961" s="60">
        <f>(AY961=AY2099)*AX961</f>
        <v>0</v>
      </c>
      <c r="BH961" s="60">
        <f>(AY961=AY2101)*AX961</f>
        <v>0</v>
      </c>
      <c r="BI961" s="89">
        <v>732</v>
      </c>
      <c r="BJ961" s="89">
        <v>373.05</v>
      </c>
      <c r="BK961" s="59">
        <f t="shared" si="224"/>
        <v>355642.43795999995</v>
      </c>
      <c r="BL961" s="60">
        <f>(BK961=BK2101)*AX961</f>
        <v>0</v>
      </c>
      <c r="BM961" s="85">
        <f>(BK961=BK2101)*AY961</f>
        <v>0</v>
      </c>
      <c r="BN961" s="85">
        <f t="shared" si="225"/>
        <v>0</v>
      </c>
      <c r="BO961" s="85">
        <f t="shared" si="226"/>
        <v>0</v>
      </c>
      <c r="BP961" s="60">
        <f>(BK961=BK2099)*AX961</f>
        <v>0</v>
      </c>
      <c r="BQ961" s="64">
        <f>(BK961=BK2099)*AY961</f>
        <v>0</v>
      </c>
      <c r="BR961" s="85">
        <f t="shared" si="230"/>
        <v>0</v>
      </c>
      <c r="BS961" s="85">
        <f t="shared" si="231"/>
        <v>0</v>
      </c>
      <c r="BT961" s="59">
        <f>(J19-BI961)*J10</f>
        <v>-150900.00594</v>
      </c>
      <c r="BU961" s="59">
        <f>(J21-BJ961)*J12</f>
        <v>506542.44389999995</v>
      </c>
      <c r="BV961" s="66"/>
      <c r="BW961" s="66"/>
      <c r="BX961" s="67"/>
      <c r="BY961" s="67"/>
      <c r="BZ961" s="67"/>
      <c r="CE961" s="92"/>
      <c r="CF961" s="76"/>
      <c r="CH961" s="67"/>
      <c r="CI961" s="67"/>
      <c r="CJ961" s="67"/>
      <c r="CK961" s="67"/>
      <c r="CL961" s="1"/>
      <c r="CM961" s="1"/>
      <c r="CT961" s="3"/>
      <c r="CU961" s="3"/>
      <c r="CV961" s="3"/>
      <c r="CW961" s="3"/>
      <c r="CX961" s="3"/>
      <c r="CY961" s="3"/>
      <c r="CZ961" s="3"/>
      <c r="DA961" s="3"/>
      <c r="DB961" s="3"/>
      <c r="DC961" s="3"/>
      <c r="DD961" s="3"/>
      <c r="DE961" s="3"/>
      <c r="DF961" s="3"/>
      <c r="DG961" s="3"/>
      <c r="DH961" s="3"/>
      <c r="DI961" s="3"/>
      <c r="DJ961" s="3"/>
      <c r="DK961" s="3"/>
      <c r="DL961" s="3"/>
      <c r="DM961" s="3"/>
      <c r="DN961" s="3"/>
      <c r="DO961" s="3"/>
      <c r="DP961" s="3"/>
      <c r="DQ961" s="3"/>
      <c r="DR961" s="3"/>
      <c r="DS961" s="3"/>
    </row>
    <row r="962" spans="2:123" ht="21" customHeight="1" x14ac:dyDescent="0.25">
      <c r="B962" s="21">
        <f t="shared" si="217"/>
        <v>37907</v>
      </c>
      <c r="C962" s="22">
        <f t="shared" si="218"/>
        <v>1.9561415310103594</v>
      </c>
      <c r="D962" s="23">
        <f t="shared" si="219"/>
        <v>727</v>
      </c>
      <c r="E962" s="23">
        <f t="shared" si="220"/>
        <v>371.65</v>
      </c>
      <c r="F962" s="127">
        <f t="shared" si="221"/>
        <v>36350</v>
      </c>
      <c r="G962" s="127">
        <f t="shared" si="222"/>
        <v>55747.5</v>
      </c>
      <c r="H962" s="6"/>
      <c r="I962" s="3"/>
      <c r="J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T962" s="89"/>
      <c r="AU962" s="89"/>
      <c r="AX962" s="125">
        <v>37907</v>
      </c>
      <c r="AY962" s="59">
        <f t="shared" si="227"/>
        <v>1.9561415310103594</v>
      </c>
      <c r="AZ962" s="59">
        <f>BI962*K36</f>
        <v>36350</v>
      </c>
      <c r="BA962" s="59"/>
      <c r="BB962" s="59"/>
      <c r="BC962" s="59">
        <f>K41*BJ962</f>
        <v>55747.5</v>
      </c>
      <c r="BD962" s="59"/>
      <c r="BE962" s="59"/>
      <c r="BF962" s="59">
        <f t="shared" si="223"/>
        <v>19397.5</v>
      </c>
      <c r="BG962" s="60">
        <f>(AY962=AY2099)*AX962</f>
        <v>0</v>
      </c>
      <c r="BH962" s="60">
        <f>(AY962=AY2101)*AX962</f>
        <v>0</v>
      </c>
      <c r="BI962" s="89">
        <v>727</v>
      </c>
      <c r="BJ962" s="89">
        <v>371.65</v>
      </c>
      <c r="BK962" s="59">
        <f t="shared" si="224"/>
        <v>355602.43795999995</v>
      </c>
      <c r="BL962" s="60">
        <f>(BK962=BK2101)*AX962</f>
        <v>0</v>
      </c>
      <c r="BM962" s="85">
        <f>(BK962=BK2101)*AY962</f>
        <v>0</v>
      </c>
      <c r="BN962" s="85">
        <f t="shared" si="225"/>
        <v>0</v>
      </c>
      <c r="BO962" s="85">
        <f t="shared" si="226"/>
        <v>0</v>
      </c>
      <c r="BP962" s="60">
        <f>(BK962=BK2099)*AX962</f>
        <v>0</v>
      </c>
      <c r="BQ962" s="64">
        <f>(BK962=BK2099)*AY962</f>
        <v>0</v>
      </c>
      <c r="BR962" s="85">
        <f t="shared" si="230"/>
        <v>0</v>
      </c>
      <c r="BS962" s="85">
        <f t="shared" si="231"/>
        <v>0</v>
      </c>
      <c r="BT962" s="59">
        <f>(J19-BI962)*J10</f>
        <v>-151150.00594</v>
      </c>
      <c r="BU962" s="59">
        <f>(J21-BJ962)*J12</f>
        <v>506752.44389999995</v>
      </c>
      <c r="BV962" s="66"/>
      <c r="BW962" s="66"/>
      <c r="BX962" s="67"/>
      <c r="BY962" s="67"/>
      <c r="BZ962" s="67"/>
      <c r="CE962" s="92"/>
      <c r="CF962" s="76"/>
      <c r="CH962" s="67"/>
      <c r="CI962" s="67"/>
      <c r="CJ962" s="67"/>
      <c r="CK962" s="67"/>
      <c r="CL962" s="1"/>
      <c r="CM962" s="1"/>
      <c r="CT962" s="3"/>
      <c r="CU962" s="3"/>
      <c r="CV962" s="3"/>
      <c r="CW962" s="3"/>
      <c r="CX962" s="3"/>
      <c r="CY962" s="3"/>
      <c r="CZ962" s="3"/>
      <c r="DA962" s="3"/>
      <c r="DB962" s="3"/>
      <c r="DC962" s="3"/>
      <c r="DD962" s="3"/>
      <c r="DE962" s="3"/>
      <c r="DF962" s="3"/>
      <c r="DG962" s="3"/>
      <c r="DH962" s="3"/>
      <c r="DI962" s="3"/>
      <c r="DJ962" s="3"/>
      <c r="DK962" s="3"/>
      <c r="DL962" s="3"/>
      <c r="DM962" s="3"/>
      <c r="DN962" s="3"/>
      <c r="DO962" s="3"/>
      <c r="DP962" s="3"/>
      <c r="DQ962" s="3"/>
      <c r="DR962" s="3"/>
      <c r="DS962" s="3"/>
    </row>
    <row r="963" spans="2:123" ht="21" customHeight="1" x14ac:dyDescent="0.25">
      <c r="B963" s="21">
        <f t="shared" si="217"/>
        <v>37914</v>
      </c>
      <c r="C963" s="22">
        <f t="shared" si="218"/>
        <v>1.8993694505211685</v>
      </c>
      <c r="D963" s="23">
        <f t="shared" si="219"/>
        <v>738</v>
      </c>
      <c r="E963" s="23">
        <f t="shared" si="220"/>
        <v>388.55</v>
      </c>
      <c r="F963" s="127">
        <f t="shared" si="221"/>
        <v>36900</v>
      </c>
      <c r="G963" s="127">
        <f t="shared" si="222"/>
        <v>58282.5</v>
      </c>
      <c r="H963" s="6"/>
      <c r="I963" s="3"/>
      <c r="J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T963" s="89"/>
      <c r="AU963" s="89"/>
      <c r="AX963" s="125">
        <v>37914</v>
      </c>
      <c r="AY963" s="59">
        <f t="shared" si="227"/>
        <v>1.8993694505211685</v>
      </c>
      <c r="AZ963" s="59">
        <f>BI963*K36</f>
        <v>36900</v>
      </c>
      <c r="BA963" s="59"/>
      <c r="BB963" s="59"/>
      <c r="BC963" s="59">
        <f>K41*BJ963</f>
        <v>58282.5</v>
      </c>
      <c r="BD963" s="59"/>
      <c r="BE963" s="59"/>
      <c r="BF963" s="59">
        <f t="shared" si="223"/>
        <v>21382.5</v>
      </c>
      <c r="BG963" s="60">
        <f>(AY963=AY2099)*AX963</f>
        <v>0</v>
      </c>
      <c r="BH963" s="60">
        <f>(AY963=AY2101)*AX963</f>
        <v>0</v>
      </c>
      <c r="BI963" s="89">
        <v>738</v>
      </c>
      <c r="BJ963" s="89">
        <v>388.55</v>
      </c>
      <c r="BK963" s="59">
        <f t="shared" si="224"/>
        <v>353617.43795999995</v>
      </c>
      <c r="BL963" s="60">
        <f>(BK963=BK2101)*AX963</f>
        <v>0</v>
      </c>
      <c r="BM963" s="85">
        <f>(BK963=BK2101)*AY963</f>
        <v>0</v>
      </c>
      <c r="BN963" s="85">
        <f t="shared" si="225"/>
        <v>0</v>
      </c>
      <c r="BO963" s="85">
        <f t="shared" si="226"/>
        <v>0</v>
      </c>
      <c r="BP963" s="60">
        <f>(BK963=BK2099)*AX963</f>
        <v>0</v>
      </c>
      <c r="BQ963" s="64">
        <f>(BK963=BK2099)*AY963</f>
        <v>0</v>
      </c>
      <c r="BR963" s="85">
        <f t="shared" si="230"/>
        <v>0</v>
      </c>
      <c r="BS963" s="85">
        <f t="shared" si="231"/>
        <v>0</v>
      </c>
      <c r="BT963" s="59">
        <f>(J19-BI963)*J10</f>
        <v>-150600.00594</v>
      </c>
      <c r="BU963" s="59">
        <f>(J21-BJ963)*J12</f>
        <v>504217.44389999995</v>
      </c>
      <c r="BV963" s="66"/>
      <c r="BW963" s="66"/>
      <c r="BX963" s="67"/>
      <c r="BY963" s="67"/>
      <c r="BZ963" s="67"/>
      <c r="CE963" s="92"/>
      <c r="CF963" s="76"/>
      <c r="CH963" s="67"/>
      <c r="CI963" s="67"/>
      <c r="CJ963" s="67"/>
      <c r="CK963" s="67"/>
      <c r="CL963" s="1"/>
      <c r="CM963" s="1"/>
      <c r="CT963" s="3"/>
      <c r="CU963" s="3"/>
      <c r="CV963" s="3"/>
      <c r="CW963" s="3"/>
      <c r="CX963" s="3"/>
      <c r="CY963" s="3"/>
      <c r="CZ963" s="3"/>
      <c r="DA963" s="3"/>
      <c r="DB963" s="3"/>
      <c r="DC963" s="3"/>
      <c r="DD963" s="3"/>
      <c r="DE963" s="3"/>
      <c r="DF963" s="3"/>
      <c r="DG963" s="3"/>
      <c r="DH963" s="3"/>
      <c r="DI963" s="3"/>
      <c r="DJ963" s="3"/>
      <c r="DK963" s="3"/>
      <c r="DL963" s="3"/>
      <c r="DM963" s="3"/>
      <c r="DN963" s="3"/>
      <c r="DO963" s="3"/>
      <c r="DP963" s="3"/>
      <c r="DQ963" s="3"/>
      <c r="DR963" s="3"/>
      <c r="DS963" s="3"/>
    </row>
    <row r="964" spans="2:123" ht="21" customHeight="1" x14ac:dyDescent="0.25">
      <c r="B964" s="21">
        <f t="shared" ref="B964:B1027" si="232">AX964</f>
        <v>37921</v>
      </c>
      <c r="C964" s="22">
        <f t="shared" ref="C964:C1027" si="233">AY964</f>
        <v>1.959661678594665</v>
      </c>
      <c r="D964" s="23">
        <f t="shared" ref="D964:D1027" si="234">BI964</f>
        <v>753</v>
      </c>
      <c r="E964" s="23">
        <f t="shared" ref="E964:E1027" si="235">BJ964</f>
        <v>384.25</v>
      </c>
      <c r="F964" s="127">
        <f t="shared" ref="F964:F1027" si="236">AZ964</f>
        <v>37650</v>
      </c>
      <c r="G964" s="127">
        <f t="shared" ref="G964:G1027" si="237">BC964</f>
        <v>57637.5</v>
      </c>
      <c r="H964" s="6"/>
      <c r="I964" s="3"/>
      <c r="J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T964" s="89"/>
      <c r="AU964" s="89"/>
      <c r="AX964" s="125">
        <v>37921</v>
      </c>
      <c r="AY964" s="59">
        <f t="shared" si="227"/>
        <v>1.959661678594665</v>
      </c>
      <c r="AZ964" s="59">
        <f>BI964*K36</f>
        <v>37650</v>
      </c>
      <c r="BA964" s="59"/>
      <c r="BB964" s="59"/>
      <c r="BC964" s="59">
        <f>K41*BJ964</f>
        <v>57637.5</v>
      </c>
      <c r="BD964" s="59"/>
      <c r="BE964" s="59"/>
      <c r="BF964" s="59">
        <f t="shared" ref="BF964:BF1027" si="238">BC964-AZ964</f>
        <v>19987.5</v>
      </c>
      <c r="BG964" s="60">
        <f>(AY964=AY2099)*AX964</f>
        <v>0</v>
      </c>
      <c r="BH964" s="60">
        <f>(AY964=AY2101)*AX964</f>
        <v>0</v>
      </c>
      <c r="BI964" s="89">
        <v>753</v>
      </c>
      <c r="BJ964" s="89">
        <v>384.25</v>
      </c>
      <c r="BK964" s="59">
        <f t="shared" ref="BK964:BK1027" si="239">SUM(BT964:BU964)</f>
        <v>355012.43795999995</v>
      </c>
      <c r="BL964" s="60">
        <f>(BK964=BK2101)*AX964</f>
        <v>0</v>
      </c>
      <c r="BM964" s="85">
        <f>(BK964=BK2101)*AY964</f>
        <v>0</v>
      </c>
      <c r="BN964" s="85">
        <f t="shared" ref="BN964:BN1027" si="240">(BM964&gt;1)*BI964</f>
        <v>0</v>
      </c>
      <c r="BO964" s="85">
        <f t="shared" ref="BO964:BO1027" si="241">(BM964&gt;0)*BJ964</f>
        <v>0</v>
      </c>
      <c r="BP964" s="60">
        <f>(BK964=BK2099)*AX964</f>
        <v>0</v>
      </c>
      <c r="BQ964" s="64">
        <f>(BK964=BK2099)*AY964</f>
        <v>0</v>
      </c>
      <c r="BR964" s="85">
        <v>0</v>
      </c>
      <c r="BS964" s="85">
        <v>0</v>
      </c>
      <c r="BT964" s="59">
        <f>(J19-BI964)*J10</f>
        <v>-149850.00594</v>
      </c>
      <c r="BU964" s="59">
        <f>(J21-BJ964)*J12</f>
        <v>504862.44389999995</v>
      </c>
      <c r="BV964" s="66"/>
      <c r="BW964" s="66"/>
      <c r="BX964" s="67"/>
      <c r="BY964" s="67"/>
      <c r="BZ964" s="67"/>
      <c r="CE964" s="92"/>
      <c r="CF964" s="76"/>
      <c r="CH964" s="67"/>
      <c r="CI964" s="67"/>
      <c r="CJ964" s="67"/>
      <c r="CK964" s="67"/>
      <c r="CL964" s="1"/>
      <c r="CM964" s="1"/>
      <c r="CT964" s="3"/>
      <c r="CU964" s="3"/>
      <c r="CV964" s="3"/>
      <c r="CW964" s="3"/>
      <c r="CX964" s="3"/>
      <c r="CY964" s="3"/>
      <c r="CZ964" s="3"/>
      <c r="DA964" s="3"/>
      <c r="DB964" s="3"/>
      <c r="DC964" s="3"/>
      <c r="DD964" s="3"/>
      <c r="DE964" s="3"/>
      <c r="DF964" s="3"/>
      <c r="DG964" s="3"/>
      <c r="DH964" s="3"/>
      <c r="DI964" s="3"/>
      <c r="DJ964" s="3"/>
      <c r="DK964" s="3"/>
      <c r="DL964" s="3"/>
      <c r="DM964" s="3"/>
      <c r="DN964" s="3"/>
      <c r="DO964" s="3"/>
      <c r="DP964" s="3"/>
      <c r="DQ964" s="3"/>
      <c r="DR964" s="3"/>
      <c r="DS964" s="3"/>
    </row>
    <row r="965" spans="2:123" ht="21" customHeight="1" x14ac:dyDescent="0.25">
      <c r="B965" s="21">
        <f t="shared" si="232"/>
        <v>37928</v>
      </c>
      <c r="C965" s="22">
        <f t="shared" si="233"/>
        <v>1.9736326850280641</v>
      </c>
      <c r="D965" s="23">
        <f t="shared" si="234"/>
        <v>756</v>
      </c>
      <c r="E965" s="23">
        <f t="shared" si="235"/>
        <v>383.05</v>
      </c>
      <c r="F965" s="127">
        <f t="shared" si="236"/>
        <v>37800</v>
      </c>
      <c r="G965" s="127">
        <f t="shared" si="237"/>
        <v>57457.5</v>
      </c>
      <c r="H965" s="6"/>
      <c r="I965" s="3"/>
      <c r="J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T965" s="89"/>
      <c r="AU965" s="89"/>
      <c r="AX965" s="125">
        <v>37928</v>
      </c>
      <c r="AY965" s="59">
        <f t="shared" si="227"/>
        <v>1.9736326850280641</v>
      </c>
      <c r="AZ965" s="59">
        <f>BI965*K36</f>
        <v>37800</v>
      </c>
      <c r="BA965" s="59"/>
      <c r="BB965" s="59"/>
      <c r="BC965" s="59">
        <f>K41*BJ965</f>
        <v>57457.5</v>
      </c>
      <c r="BD965" s="59"/>
      <c r="BE965" s="59"/>
      <c r="BF965" s="59">
        <f t="shared" si="238"/>
        <v>19657.5</v>
      </c>
      <c r="BG965" s="60">
        <f>(AY965=AY2099)*AX965</f>
        <v>0</v>
      </c>
      <c r="BH965" s="60">
        <f>(AY965=AY2101)*AX965</f>
        <v>0</v>
      </c>
      <c r="BI965" s="89">
        <v>756</v>
      </c>
      <c r="BJ965" s="89">
        <v>383.05</v>
      </c>
      <c r="BK965" s="59">
        <f t="shared" si="239"/>
        <v>355342.43795999995</v>
      </c>
      <c r="BL965" s="60">
        <f>(BK965=BK2101)*AX965</f>
        <v>0</v>
      </c>
      <c r="BM965" s="85">
        <f>(BK965=BK2101)*AY965</f>
        <v>0</v>
      </c>
      <c r="BN965" s="85">
        <f t="shared" si="240"/>
        <v>0</v>
      </c>
      <c r="BO965" s="85">
        <f t="shared" si="241"/>
        <v>0</v>
      </c>
      <c r="BP965" s="60">
        <f>(BK965=BK2099)*AX965</f>
        <v>0</v>
      </c>
      <c r="BQ965" s="64">
        <f>(BK965=BK2099)*AY965</f>
        <v>0</v>
      </c>
      <c r="BR965" s="85">
        <f t="shared" ref="BR965:BR996" si="242">(BQ965&gt;0)*BI965</f>
        <v>0</v>
      </c>
      <c r="BS965" s="85">
        <f t="shared" ref="BS965:BS996" si="243">(BQ965&gt;0)*BJ965</f>
        <v>0</v>
      </c>
      <c r="BT965" s="59">
        <f>(J19-BI965)*J10</f>
        <v>-149700.00594</v>
      </c>
      <c r="BU965" s="59">
        <f>(J21-BJ965)*J12</f>
        <v>505042.44389999995</v>
      </c>
      <c r="BV965" s="66"/>
      <c r="BW965" s="66"/>
      <c r="BX965" s="67"/>
      <c r="BY965" s="67"/>
      <c r="BZ965" s="67"/>
      <c r="CE965" s="92"/>
      <c r="CF965" s="76"/>
      <c r="CH965" s="67"/>
      <c r="CI965" s="67"/>
      <c r="CJ965" s="67"/>
      <c r="CK965" s="67"/>
      <c r="CL965" s="1"/>
      <c r="CM965" s="1"/>
      <c r="CT965" s="3"/>
      <c r="CU965" s="3"/>
      <c r="CV965" s="3"/>
      <c r="CW965" s="3"/>
      <c r="CX965" s="3"/>
      <c r="CY965" s="3"/>
      <c r="CZ965" s="3"/>
      <c r="DA965" s="3"/>
      <c r="DB965" s="3"/>
      <c r="DC965" s="3"/>
      <c r="DD965" s="3"/>
      <c r="DE965" s="3"/>
      <c r="DF965" s="3"/>
      <c r="DG965" s="3"/>
      <c r="DH965" s="3"/>
      <c r="DI965" s="3"/>
      <c r="DJ965" s="3"/>
      <c r="DK965" s="3"/>
      <c r="DL965" s="3"/>
      <c r="DM965" s="3"/>
      <c r="DN965" s="3"/>
      <c r="DO965" s="3"/>
      <c r="DP965" s="3"/>
      <c r="DQ965" s="3"/>
      <c r="DR965" s="3"/>
      <c r="DS965" s="3"/>
    </row>
    <row r="966" spans="2:123" ht="21" customHeight="1" x14ac:dyDescent="0.25">
      <c r="B966" s="21">
        <f t="shared" si="232"/>
        <v>37935</v>
      </c>
      <c r="C966" s="22">
        <f t="shared" si="233"/>
        <v>1.9343478807697145</v>
      </c>
      <c r="D966" s="23">
        <f t="shared" si="234"/>
        <v>769</v>
      </c>
      <c r="E966" s="23">
        <f t="shared" si="235"/>
        <v>397.55</v>
      </c>
      <c r="F966" s="127">
        <f t="shared" si="236"/>
        <v>38450</v>
      </c>
      <c r="G966" s="127">
        <f t="shared" si="237"/>
        <v>59632.5</v>
      </c>
      <c r="H966" s="6"/>
      <c r="I966" s="3"/>
      <c r="J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T966" s="89"/>
      <c r="AU966" s="89"/>
      <c r="AX966" s="125">
        <v>37935</v>
      </c>
      <c r="AY966" s="59">
        <f t="shared" si="227"/>
        <v>1.9343478807697145</v>
      </c>
      <c r="AZ966" s="59">
        <f>BI966*K36</f>
        <v>38450</v>
      </c>
      <c r="BA966" s="59"/>
      <c r="BB966" s="59"/>
      <c r="BC966" s="59">
        <f>K41*BJ966</f>
        <v>59632.5</v>
      </c>
      <c r="BD966" s="59"/>
      <c r="BE966" s="59"/>
      <c r="BF966" s="59">
        <f t="shared" si="238"/>
        <v>21182.5</v>
      </c>
      <c r="BG966" s="60">
        <f>(AY966=AY2099)*AX966</f>
        <v>0</v>
      </c>
      <c r="BH966" s="60">
        <f>(AY966=AY2101)*AX966</f>
        <v>0</v>
      </c>
      <c r="BI966" s="89">
        <v>769</v>
      </c>
      <c r="BJ966" s="89">
        <v>397.55</v>
      </c>
      <c r="BK966" s="59">
        <f t="shared" si="239"/>
        <v>353817.43795999995</v>
      </c>
      <c r="BL966" s="60">
        <f>(BK966=BK2101)*AX966</f>
        <v>0</v>
      </c>
      <c r="BM966" s="85">
        <f>(BK966=BK2101)*AY966</f>
        <v>0</v>
      </c>
      <c r="BN966" s="85">
        <f t="shared" si="240"/>
        <v>0</v>
      </c>
      <c r="BO966" s="85">
        <f t="shared" si="241"/>
        <v>0</v>
      </c>
      <c r="BP966" s="60">
        <f>(BK966=BK2099)*AX966</f>
        <v>0</v>
      </c>
      <c r="BQ966" s="64">
        <f>(BK966=BK2099)*AY966</f>
        <v>0</v>
      </c>
      <c r="BR966" s="85">
        <f t="shared" si="242"/>
        <v>0</v>
      </c>
      <c r="BS966" s="85">
        <f t="shared" si="243"/>
        <v>0</v>
      </c>
      <c r="BT966" s="59">
        <f>(J19-BI966)*J10</f>
        <v>-149050.00594</v>
      </c>
      <c r="BU966" s="59">
        <f>(J21-BJ966)*J12</f>
        <v>502867.44389999995</v>
      </c>
      <c r="BV966" s="66"/>
      <c r="BW966" s="66"/>
      <c r="BX966" s="67"/>
      <c r="BY966" s="67"/>
      <c r="BZ966" s="67"/>
      <c r="CE966" s="92"/>
      <c r="CF966" s="76"/>
      <c r="CH966" s="67"/>
      <c r="CI966" s="67"/>
      <c r="CJ966" s="67"/>
      <c r="CK966" s="67"/>
      <c r="CL966" s="1"/>
      <c r="CM966" s="1"/>
      <c r="CT966" s="3"/>
      <c r="CU966" s="3"/>
      <c r="CV966" s="3"/>
      <c r="CW966" s="3"/>
      <c r="CX966" s="3"/>
      <c r="CY966" s="3"/>
      <c r="CZ966" s="3"/>
      <c r="DA966" s="3"/>
      <c r="DB966" s="3"/>
      <c r="DC966" s="3"/>
      <c r="DD966" s="3"/>
      <c r="DE966" s="3"/>
      <c r="DF966" s="3"/>
      <c r="DG966" s="3"/>
      <c r="DH966" s="3"/>
      <c r="DI966" s="3"/>
      <c r="DJ966" s="3"/>
      <c r="DK966" s="3"/>
      <c r="DL966" s="3"/>
      <c r="DM966" s="3"/>
      <c r="DN966" s="3"/>
      <c r="DO966" s="3"/>
      <c r="DP966" s="3"/>
      <c r="DQ966" s="3"/>
      <c r="DR966" s="3"/>
      <c r="DS966" s="3"/>
    </row>
    <row r="967" spans="2:123" ht="21" customHeight="1" x14ac:dyDescent="0.25">
      <c r="B967" s="21">
        <f t="shared" si="232"/>
        <v>37942</v>
      </c>
      <c r="C967" s="22">
        <f t="shared" si="233"/>
        <v>1.9315742961747253</v>
      </c>
      <c r="D967" s="23">
        <f t="shared" si="234"/>
        <v>765</v>
      </c>
      <c r="E967" s="23">
        <f t="shared" si="235"/>
        <v>396.05</v>
      </c>
      <c r="F967" s="127">
        <f t="shared" si="236"/>
        <v>38250</v>
      </c>
      <c r="G967" s="127">
        <f t="shared" si="237"/>
        <v>59407.5</v>
      </c>
      <c r="H967" s="6"/>
      <c r="I967" s="3"/>
      <c r="J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T967" s="89"/>
      <c r="AU967" s="89"/>
      <c r="AX967" s="125">
        <v>37942</v>
      </c>
      <c r="AY967" s="59">
        <f t="shared" si="227"/>
        <v>1.9315742961747253</v>
      </c>
      <c r="AZ967" s="59">
        <f>BI967*K36</f>
        <v>38250</v>
      </c>
      <c r="BA967" s="59"/>
      <c r="BB967" s="59"/>
      <c r="BC967" s="59">
        <f>K41*BJ967</f>
        <v>59407.5</v>
      </c>
      <c r="BD967" s="59"/>
      <c r="BE967" s="59"/>
      <c r="BF967" s="59">
        <f t="shared" si="238"/>
        <v>21157.5</v>
      </c>
      <c r="BG967" s="60">
        <f>(AY967=AY2099)*AX967</f>
        <v>0</v>
      </c>
      <c r="BH967" s="60">
        <f>(AY967=AY2101)*AX967</f>
        <v>0</v>
      </c>
      <c r="BI967" s="89">
        <v>765</v>
      </c>
      <c r="BJ967" s="89">
        <v>396.05</v>
      </c>
      <c r="BK967" s="59">
        <f t="shared" si="239"/>
        <v>353842.43795999995</v>
      </c>
      <c r="BL967" s="60">
        <f>(BK967=BK2101)*AX967</f>
        <v>0</v>
      </c>
      <c r="BM967" s="85">
        <f>(BK967=BK2101)*AY967</f>
        <v>0</v>
      </c>
      <c r="BN967" s="85">
        <f t="shared" si="240"/>
        <v>0</v>
      </c>
      <c r="BO967" s="85">
        <f t="shared" si="241"/>
        <v>0</v>
      </c>
      <c r="BP967" s="60">
        <f>(BK967=BK2099)*AX967</f>
        <v>0</v>
      </c>
      <c r="BQ967" s="64">
        <f>(BK967=BK2099)*AY967</f>
        <v>0</v>
      </c>
      <c r="BR967" s="85">
        <f t="shared" si="242"/>
        <v>0</v>
      </c>
      <c r="BS967" s="85">
        <f t="shared" si="243"/>
        <v>0</v>
      </c>
      <c r="BT967" s="59">
        <f>(J19-BI967)*J10</f>
        <v>-149250.00594</v>
      </c>
      <c r="BU967" s="59">
        <f>(J21-BJ967)*J12</f>
        <v>503092.44389999995</v>
      </c>
      <c r="BV967" s="66"/>
      <c r="BW967" s="66"/>
      <c r="BX967" s="67"/>
      <c r="BY967" s="67"/>
      <c r="BZ967" s="67"/>
      <c r="CE967" s="92"/>
      <c r="CF967" s="76"/>
      <c r="CH967" s="67"/>
      <c r="CI967" s="67"/>
      <c r="CJ967" s="67"/>
      <c r="CK967" s="67"/>
      <c r="CL967" s="1"/>
      <c r="CM967" s="1"/>
      <c r="CT967" s="3"/>
      <c r="CU967" s="3"/>
      <c r="CV967" s="3"/>
      <c r="CW967" s="3"/>
      <c r="CX967" s="3"/>
      <c r="CY967" s="3"/>
      <c r="CZ967" s="3"/>
      <c r="DA967" s="3"/>
      <c r="DB967" s="3"/>
      <c r="DC967" s="3"/>
      <c r="DD967" s="3"/>
      <c r="DE967" s="3"/>
      <c r="DF967" s="3"/>
      <c r="DG967" s="3"/>
      <c r="DH967" s="3"/>
      <c r="DI967" s="3"/>
      <c r="DJ967" s="3"/>
      <c r="DK967" s="3"/>
      <c r="DL967" s="3"/>
      <c r="DM967" s="3"/>
      <c r="DN967" s="3"/>
      <c r="DO967" s="3"/>
      <c r="DP967" s="3"/>
      <c r="DQ967" s="3"/>
      <c r="DR967" s="3"/>
      <c r="DS967" s="3"/>
    </row>
    <row r="968" spans="2:123" ht="21" customHeight="1" x14ac:dyDescent="0.25">
      <c r="B968" s="21">
        <f t="shared" si="232"/>
        <v>37949</v>
      </c>
      <c r="C968" s="22">
        <f t="shared" si="233"/>
        <v>1.9213864121562227</v>
      </c>
      <c r="D968" s="23">
        <f t="shared" si="234"/>
        <v>765</v>
      </c>
      <c r="E968" s="23">
        <f t="shared" si="235"/>
        <v>398.15</v>
      </c>
      <c r="F968" s="127">
        <f t="shared" si="236"/>
        <v>38250</v>
      </c>
      <c r="G968" s="127">
        <f t="shared" si="237"/>
        <v>59722.5</v>
      </c>
      <c r="H968" s="6"/>
      <c r="I968" s="3"/>
      <c r="J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T968" s="89"/>
      <c r="AU968" s="89"/>
      <c r="AX968" s="125">
        <v>37949</v>
      </c>
      <c r="AY968" s="59">
        <f t="shared" si="227"/>
        <v>1.9213864121562227</v>
      </c>
      <c r="AZ968" s="59">
        <f>BI968*K36</f>
        <v>38250</v>
      </c>
      <c r="BA968" s="59"/>
      <c r="BB968" s="59"/>
      <c r="BC968" s="59">
        <f>K41*BJ968</f>
        <v>59722.5</v>
      </c>
      <c r="BD968" s="59"/>
      <c r="BE968" s="59"/>
      <c r="BF968" s="59">
        <f t="shared" si="238"/>
        <v>21472.5</v>
      </c>
      <c r="BG968" s="60">
        <f>(AY968=AY2099)*AX968</f>
        <v>0</v>
      </c>
      <c r="BH968" s="60">
        <f>(AY968=AY2101)*AX968</f>
        <v>0</v>
      </c>
      <c r="BI968" s="89">
        <v>765</v>
      </c>
      <c r="BJ968" s="89">
        <v>398.15</v>
      </c>
      <c r="BK968" s="59">
        <f t="shared" si="239"/>
        <v>353527.43795999995</v>
      </c>
      <c r="BL968" s="60">
        <f>(BK968=BK2101)*AX968</f>
        <v>0</v>
      </c>
      <c r="BM968" s="85">
        <f>(BK968=BK2101)*AY968</f>
        <v>0</v>
      </c>
      <c r="BN968" s="85">
        <f t="shared" si="240"/>
        <v>0</v>
      </c>
      <c r="BO968" s="85">
        <f t="shared" si="241"/>
        <v>0</v>
      </c>
      <c r="BP968" s="60">
        <f>(BK968=BK2099)*AX968</f>
        <v>0</v>
      </c>
      <c r="BQ968" s="64">
        <f>(BK968=BK2099)*AY968</f>
        <v>0</v>
      </c>
      <c r="BR968" s="85">
        <f t="shared" si="242"/>
        <v>0</v>
      </c>
      <c r="BS968" s="85">
        <f t="shared" si="243"/>
        <v>0</v>
      </c>
      <c r="BT968" s="59">
        <f>(J19-BI968)*J10</f>
        <v>-149250.00594</v>
      </c>
      <c r="BU968" s="59">
        <f>(J21-BJ968)*J12</f>
        <v>502777.44389999995</v>
      </c>
      <c r="BV968" s="66"/>
      <c r="BW968" s="66"/>
      <c r="BX968" s="67"/>
      <c r="BY968" s="67"/>
      <c r="BZ968" s="67"/>
      <c r="CE968" s="92"/>
      <c r="CF968" s="76"/>
      <c r="CH968" s="67"/>
      <c r="CI968" s="67"/>
      <c r="CJ968" s="67"/>
      <c r="CK968" s="67"/>
      <c r="CL968" s="1"/>
      <c r="CM968" s="1"/>
      <c r="CT968" s="3"/>
      <c r="CU968" s="3"/>
      <c r="CV968" s="3"/>
      <c r="CW968" s="3"/>
      <c r="CX968" s="3"/>
      <c r="CY968" s="3"/>
      <c r="CZ968" s="3"/>
      <c r="DA968" s="3"/>
      <c r="DB968" s="3"/>
      <c r="DC968" s="3"/>
      <c r="DD968" s="3"/>
      <c r="DE968" s="3"/>
      <c r="DF968" s="3"/>
      <c r="DG968" s="3"/>
      <c r="DH968" s="3"/>
      <c r="DI968" s="3"/>
      <c r="DJ968" s="3"/>
      <c r="DK968" s="3"/>
      <c r="DL968" s="3"/>
      <c r="DM968" s="3"/>
      <c r="DN968" s="3"/>
      <c r="DO968" s="3"/>
      <c r="DP968" s="3"/>
      <c r="DQ968" s="3"/>
      <c r="DR968" s="3"/>
      <c r="DS968" s="3"/>
    </row>
    <row r="969" spans="2:123" ht="21" customHeight="1" x14ac:dyDescent="0.25">
      <c r="B969" s="21">
        <f t="shared" si="232"/>
        <v>37956</v>
      </c>
      <c r="C969" s="22">
        <f t="shared" si="233"/>
        <v>1.9342930970837946</v>
      </c>
      <c r="D969" s="23">
        <f t="shared" si="234"/>
        <v>786</v>
      </c>
      <c r="E969" s="23">
        <f t="shared" si="235"/>
        <v>406.35</v>
      </c>
      <c r="F969" s="127">
        <f t="shared" si="236"/>
        <v>39300</v>
      </c>
      <c r="G969" s="127">
        <f t="shared" si="237"/>
        <v>60952.5</v>
      </c>
      <c r="H969" s="6"/>
      <c r="I969" s="3"/>
      <c r="J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T969" s="89"/>
      <c r="AU969" s="89"/>
      <c r="AX969" s="125">
        <v>37956</v>
      </c>
      <c r="AY969" s="59">
        <f t="shared" si="227"/>
        <v>1.9342930970837946</v>
      </c>
      <c r="AZ969" s="59">
        <f>BI969*K36</f>
        <v>39300</v>
      </c>
      <c r="BA969" s="59"/>
      <c r="BB969" s="59"/>
      <c r="BC969" s="59">
        <f>K41*BJ969</f>
        <v>60952.5</v>
      </c>
      <c r="BD969" s="59"/>
      <c r="BE969" s="59"/>
      <c r="BF969" s="59">
        <f t="shared" si="238"/>
        <v>21652.5</v>
      </c>
      <c r="BG969" s="60">
        <f>(AY969=AY2099)*AX969</f>
        <v>0</v>
      </c>
      <c r="BH969" s="60">
        <f>(AY969=AY2101)*AX969</f>
        <v>0</v>
      </c>
      <c r="BI969" s="89">
        <v>786</v>
      </c>
      <c r="BJ969" s="89">
        <v>406.35</v>
      </c>
      <c r="BK969" s="59">
        <f t="shared" si="239"/>
        <v>353347.43796000001</v>
      </c>
      <c r="BL969" s="60">
        <f>(BK969=BK2101)*AX969</f>
        <v>0</v>
      </c>
      <c r="BM969" s="85">
        <f>(BK969=BK2101)*AY969</f>
        <v>0</v>
      </c>
      <c r="BN969" s="85">
        <f t="shared" si="240"/>
        <v>0</v>
      </c>
      <c r="BO969" s="85">
        <f t="shared" si="241"/>
        <v>0</v>
      </c>
      <c r="BP969" s="60">
        <f>(BK969=BK2099)*AX969</f>
        <v>0</v>
      </c>
      <c r="BQ969" s="64">
        <f>(BK969=BK2099)*AY969</f>
        <v>0</v>
      </c>
      <c r="BR969" s="85">
        <f t="shared" si="242"/>
        <v>0</v>
      </c>
      <c r="BS969" s="85">
        <f t="shared" si="243"/>
        <v>0</v>
      </c>
      <c r="BT969" s="59">
        <f>(J19-BI969)*J10</f>
        <v>-148200.00594</v>
      </c>
      <c r="BU969" s="59">
        <f>(J21-BJ969)*J12</f>
        <v>501547.44390000001</v>
      </c>
      <c r="BV969" s="66"/>
      <c r="BW969" s="66"/>
      <c r="BX969" s="67"/>
      <c r="BY969" s="67"/>
      <c r="BZ969" s="67"/>
      <c r="CE969" s="92"/>
      <c r="CF969" s="76"/>
      <c r="CH969" s="67"/>
      <c r="CI969" s="67"/>
      <c r="CJ969" s="67"/>
      <c r="CK969" s="67"/>
      <c r="CL969" s="1"/>
      <c r="CM969" s="1"/>
      <c r="CT969" s="3"/>
      <c r="CU969" s="3"/>
      <c r="CV969" s="3"/>
      <c r="CW969" s="3"/>
      <c r="CX969" s="3"/>
      <c r="CY969" s="3"/>
      <c r="CZ969" s="3"/>
      <c r="DA969" s="3"/>
      <c r="DB969" s="3"/>
      <c r="DC969" s="3"/>
      <c r="DD969" s="3"/>
      <c r="DE969" s="3"/>
      <c r="DF969" s="3"/>
      <c r="DG969" s="3"/>
      <c r="DH969" s="3"/>
      <c r="DI969" s="3"/>
      <c r="DJ969" s="3"/>
      <c r="DK969" s="3"/>
      <c r="DL969" s="3"/>
      <c r="DM969" s="3"/>
      <c r="DN969" s="3"/>
      <c r="DO969" s="3"/>
      <c r="DP969" s="3"/>
      <c r="DQ969" s="3"/>
      <c r="DR969" s="3"/>
      <c r="DS969" s="3"/>
    </row>
    <row r="970" spans="2:123" ht="21" customHeight="1" x14ac:dyDescent="0.25">
      <c r="B970" s="21">
        <f t="shared" si="232"/>
        <v>37963</v>
      </c>
      <c r="C970" s="22">
        <f t="shared" si="233"/>
        <v>2.0154090742326036</v>
      </c>
      <c r="D970" s="23">
        <f t="shared" si="234"/>
        <v>824</v>
      </c>
      <c r="E970" s="23">
        <f t="shared" si="235"/>
        <v>408.85</v>
      </c>
      <c r="F970" s="127">
        <f t="shared" si="236"/>
        <v>41200</v>
      </c>
      <c r="G970" s="127">
        <f t="shared" si="237"/>
        <v>61327.5</v>
      </c>
      <c r="H970" s="6"/>
      <c r="I970" s="3"/>
      <c r="J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T970" s="89"/>
      <c r="AU970" s="89"/>
      <c r="AX970" s="125">
        <v>37963</v>
      </c>
      <c r="AY970" s="59">
        <f t="shared" ref="AY970:AY1033" si="244">BI970/BJ970</f>
        <v>2.0154090742326036</v>
      </c>
      <c r="AZ970" s="59">
        <f>BI970*K36</f>
        <v>41200</v>
      </c>
      <c r="BA970" s="59"/>
      <c r="BB970" s="59"/>
      <c r="BC970" s="59">
        <f>K41*BJ970</f>
        <v>61327.5</v>
      </c>
      <c r="BD970" s="59"/>
      <c r="BE970" s="59"/>
      <c r="BF970" s="59">
        <f t="shared" si="238"/>
        <v>20127.5</v>
      </c>
      <c r="BG970" s="60">
        <f>(AY970=AY2099)*AX970</f>
        <v>0</v>
      </c>
      <c r="BH970" s="60">
        <f>(AY970=AY2101)*AX970</f>
        <v>0</v>
      </c>
      <c r="BI970" s="89">
        <v>824</v>
      </c>
      <c r="BJ970" s="89">
        <v>408.85</v>
      </c>
      <c r="BK970" s="59">
        <f t="shared" si="239"/>
        <v>354872.43796000001</v>
      </c>
      <c r="BL970" s="60">
        <f>(BK970=BK2101)*AX970</f>
        <v>0</v>
      </c>
      <c r="BM970" s="85">
        <f>(BK970=BK2101)*AY970</f>
        <v>0</v>
      </c>
      <c r="BN970" s="85">
        <f t="shared" si="240"/>
        <v>0</v>
      </c>
      <c r="BO970" s="85">
        <f t="shared" si="241"/>
        <v>0</v>
      </c>
      <c r="BP970" s="60">
        <f>(BK970=BK2099)*AX970</f>
        <v>0</v>
      </c>
      <c r="BQ970" s="64">
        <f>(BK970=BK2099)*AY970</f>
        <v>0</v>
      </c>
      <c r="BR970" s="85">
        <f t="shared" si="242"/>
        <v>0</v>
      </c>
      <c r="BS970" s="85">
        <f t="shared" si="243"/>
        <v>0</v>
      </c>
      <c r="BT970" s="59">
        <f>(J19-BI970)*J10</f>
        <v>-146300.00594</v>
      </c>
      <c r="BU970" s="59">
        <f>(J21-BJ970)*J12</f>
        <v>501172.44390000001</v>
      </c>
      <c r="BV970" s="66"/>
      <c r="BW970" s="66"/>
      <c r="BX970" s="67"/>
      <c r="BY970" s="67"/>
      <c r="BZ970" s="67"/>
      <c r="CE970" s="92"/>
      <c r="CF970" s="76"/>
      <c r="CH970" s="67"/>
      <c r="CI970" s="67"/>
      <c r="CJ970" s="67"/>
      <c r="CK970" s="67"/>
      <c r="CL970" s="1"/>
      <c r="CM970" s="1"/>
      <c r="CT970" s="3"/>
      <c r="CU970" s="3"/>
      <c r="CV970" s="3"/>
      <c r="CW970" s="3"/>
      <c r="CX970" s="3"/>
      <c r="CY970" s="3"/>
      <c r="CZ970" s="3"/>
      <c r="DA970" s="3"/>
      <c r="DB970" s="3"/>
      <c r="DC970" s="3"/>
      <c r="DD970" s="3"/>
      <c r="DE970" s="3"/>
      <c r="DF970" s="3"/>
      <c r="DG970" s="3"/>
      <c r="DH970" s="3"/>
      <c r="DI970" s="3"/>
      <c r="DJ970" s="3"/>
      <c r="DK970" s="3"/>
      <c r="DL970" s="3"/>
      <c r="DM970" s="3"/>
      <c r="DN970" s="3"/>
      <c r="DO970" s="3"/>
      <c r="DP970" s="3"/>
      <c r="DQ970" s="3"/>
      <c r="DR970" s="3"/>
      <c r="DS970" s="3"/>
    </row>
    <row r="971" spans="2:123" ht="21" customHeight="1" x14ac:dyDescent="0.25">
      <c r="B971" s="21">
        <f t="shared" si="232"/>
        <v>37970</v>
      </c>
      <c r="C971" s="22">
        <f t="shared" si="233"/>
        <v>2.0227189446683767</v>
      </c>
      <c r="D971" s="23">
        <f t="shared" si="234"/>
        <v>828</v>
      </c>
      <c r="E971" s="23">
        <f t="shared" si="235"/>
        <v>409.35</v>
      </c>
      <c r="F971" s="127">
        <f t="shared" si="236"/>
        <v>41400</v>
      </c>
      <c r="G971" s="127">
        <f t="shared" si="237"/>
        <v>61402.5</v>
      </c>
      <c r="H971" s="6"/>
      <c r="I971" s="3"/>
      <c r="J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T971" s="89"/>
      <c r="AU971" s="89"/>
      <c r="AX971" s="125">
        <v>37970</v>
      </c>
      <c r="AY971" s="59">
        <f t="shared" si="244"/>
        <v>2.0227189446683767</v>
      </c>
      <c r="AZ971" s="59">
        <f>BI971*K36</f>
        <v>41400</v>
      </c>
      <c r="BA971" s="59"/>
      <c r="BB971" s="59"/>
      <c r="BC971" s="59">
        <f>K41*BJ971</f>
        <v>61402.5</v>
      </c>
      <c r="BD971" s="59"/>
      <c r="BE971" s="59"/>
      <c r="BF971" s="59">
        <f t="shared" si="238"/>
        <v>20002.5</v>
      </c>
      <c r="BG971" s="60">
        <f>(AY971=AY2099)*AX971</f>
        <v>0</v>
      </c>
      <c r="BH971" s="60">
        <f>(AY971=AY2101)*AX971</f>
        <v>0</v>
      </c>
      <c r="BI971" s="89">
        <v>828</v>
      </c>
      <c r="BJ971" s="89">
        <v>409.35</v>
      </c>
      <c r="BK971" s="59">
        <f t="shared" si="239"/>
        <v>354997.43796000001</v>
      </c>
      <c r="BL971" s="60">
        <f>(BK971=BK2101)*AX971</f>
        <v>0</v>
      </c>
      <c r="BM971" s="85">
        <f>(BK971=BK2101)*AY971</f>
        <v>0</v>
      </c>
      <c r="BN971" s="85">
        <f t="shared" si="240"/>
        <v>0</v>
      </c>
      <c r="BO971" s="85">
        <f t="shared" si="241"/>
        <v>0</v>
      </c>
      <c r="BP971" s="60">
        <f>(BK971=BK2099)*AX971</f>
        <v>0</v>
      </c>
      <c r="BQ971" s="64">
        <f>(BK971=BK2099)*AY971</f>
        <v>0</v>
      </c>
      <c r="BR971" s="85">
        <f t="shared" si="242"/>
        <v>0</v>
      </c>
      <c r="BS971" s="85">
        <f t="shared" si="243"/>
        <v>0</v>
      </c>
      <c r="BT971" s="59">
        <f>(J19-BI971)*J10</f>
        <v>-146100.00594</v>
      </c>
      <c r="BU971" s="59">
        <f>(J21-BJ971)*J12</f>
        <v>501097.44390000001</v>
      </c>
      <c r="BV971" s="66"/>
      <c r="BW971" s="66"/>
      <c r="BX971" s="67"/>
      <c r="BY971" s="67"/>
      <c r="BZ971" s="67"/>
      <c r="CE971" s="92"/>
      <c r="CF971" s="76"/>
      <c r="CH971" s="67"/>
      <c r="CI971" s="67"/>
      <c r="CJ971" s="67"/>
      <c r="CK971" s="67"/>
      <c r="CL971" s="1"/>
      <c r="CM971" s="1"/>
      <c r="CT971" s="3"/>
      <c r="CU971" s="3"/>
      <c r="CV971" s="3"/>
      <c r="CW971" s="3"/>
      <c r="CX971" s="3"/>
      <c r="CY971" s="3"/>
      <c r="CZ971" s="3"/>
      <c r="DA971" s="3"/>
      <c r="DB971" s="3"/>
      <c r="DC971" s="3"/>
      <c r="DD971" s="3"/>
      <c r="DE971" s="3"/>
      <c r="DF971" s="3"/>
      <c r="DG971" s="3"/>
      <c r="DH971" s="3"/>
      <c r="DI971" s="3"/>
      <c r="DJ971" s="3"/>
      <c r="DK971" s="3"/>
      <c r="DL971" s="3"/>
      <c r="DM971" s="3"/>
      <c r="DN971" s="3"/>
      <c r="DO971" s="3"/>
      <c r="DP971" s="3"/>
      <c r="DQ971" s="3"/>
      <c r="DR971" s="3"/>
      <c r="DS971" s="3"/>
    </row>
    <row r="972" spans="2:123" ht="21" customHeight="1" x14ac:dyDescent="0.25">
      <c r="B972" s="21">
        <f t="shared" si="232"/>
        <v>37977</v>
      </c>
      <c r="C972" s="22">
        <f t="shared" si="233"/>
        <v>1.9454214675560946</v>
      </c>
      <c r="D972" s="23">
        <f t="shared" si="234"/>
        <v>802</v>
      </c>
      <c r="E972" s="23">
        <f t="shared" si="235"/>
        <v>412.25</v>
      </c>
      <c r="F972" s="127">
        <f t="shared" si="236"/>
        <v>40100</v>
      </c>
      <c r="G972" s="127">
        <f t="shared" si="237"/>
        <v>61837.5</v>
      </c>
      <c r="H972" s="6"/>
      <c r="I972" s="3"/>
      <c r="J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T972" s="89"/>
      <c r="AU972" s="89"/>
      <c r="AX972" s="125">
        <v>37977</v>
      </c>
      <c r="AY972" s="59">
        <f t="shared" si="244"/>
        <v>1.9454214675560946</v>
      </c>
      <c r="AZ972" s="59">
        <f>BI972*K36</f>
        <v>40100</v>
      </c>
      <c r="BA972" s="59"/>
      <c r="BB972" s="59"/>
      <c r="BC972" s="59">
        <f>K41*BJ972</f>
        <v>61837.5</v>
      </c>
      <c r="BD972" s="59"/>
      <c r="BE972" s="59"/>
      <c r="BF972" s="59">
        <f t="shared" si="238"/>
        <v>21737.5</v>
      </c>
      <c r="BG972" s="60">
        <f>(AY972=AY2099)*AX972</f>
        <v>0</v>
      </c>
      <c r="BH972" s="60">
        <f>(AY972=AY2101)*AX972</f>
        <v>0</v>
      </c>
      <c r="BI972" s="89">
        <v>802</v>
      </c>
      <c r="BJ972" s="89">
        <v>412.25</v>
      </c>
      <c r="BK972" s="59">
        <f t="shared" si="239"/>
        <v>353262.43795999995</v>
      </c>
      <c r="BL972" s="60">
        <f>(BK972=BK2101)*AX972</f>
        <v>0</v>
      </c>
      <c r="BM972" s="85">
        <f>(BK972=BK2101)*AY972</f>
        <v>0</v>
      </c>
      <c r="BN972" s="85">
        <f t="shared" si="240"/>
        <v>0</v>
      </c>
      <c r="BO972" s="85">
        <f t="shared" si="241"/>
        <v>0</v>
      </c>
      <c r="BP972" s="60">
        <f>(BK972=BK2099)*AX972</f>
        <v>0</v>
      </c>
      <c r="BQ972" s="64">
        <f>(BK972=BK2099)*AY972</f>
        <v>0</v>
      </c>
      <c r="BR972" s="85">
        <f t="shared" si="242"/>
        <v>0</v>
      </c>
      <c r="BS972" s="85">
        <f t="shared" si="243"/>
        <v>0</v>
      </c>
      <c r="BT972" s="59">
        <f>(J19-BI972)*J10</f>
        <v>-147400.00594</v>
      </c>
      <c r="BU972" s="59">
        <f>(J21-BJ972)*J12</f>
        <v>500662.44389999995</v>
      </c>
      <c r="BV972" s="66"/>
      <c r="BW972" s="66"/>
      <c r="BX972" s="67"/>
      <c r="BY972" s="67"/>
      <c r="BZ972" s="67"/>
      <c r="CE972" s="92"/>
      <c r="CF972" s="76"/>
      <c r="CH972" s="67"/>
      <c r="CI972" s="67"/>
      <c r="CJ972" s="67"/>
      <c r="CK972" s="67"/>
      <c r="CL972" s="1"/>
      <c r="CM972" s="1"/>
      <c r="CT972" s="3"/>
      <c r="CU972" s="3"/>
      <c r="CV972" s="3"/>
      <c r="CW972" s="3"/>
      <c r="CX972" s="3"/>
      <c r="CY972" s="3"/>
      <c r="CZ972" s="3"/>
      <c r="DA972" s="3"/>
      <c r="DB972" s="3"/>
      <c r="DC972" s="3"/>
      <c r="DD972" s="3"/>
      <c r="DE972" s="3"/>
      <c r="DF972" s="3"/>
      <c r="DG972" s="3"/>
      <c r="DH972" s="3"/>
      <c r="DI972" s="3"/>
      <c r="DJ972" s="3"/>
      <c r="DK972" s="3"/>
      <c r="DL972" s="3"/>
      <c r="DM972" s="3"/>
      <c r="DN972" s="3"/>
      <c r="DO972" s="3"/>
      <c r="DP972" s="3"/>
      <c r="DQ972" s="3"/>
      <c r="DR972" s="3"/>
      <c r="DS972" s="3"/>
    </row>
    <row r="973" spans="2:123" ht="21" customHeight="1" x14ac:dyDescent="0.25">
      <c r="B973" s="21">
        <f t="shared" si="232"/>
        <v>37984</v>
      </c>
      <c r="C973" s="22">
        <f t="shared" si="233"/>
        <v>1.9610436455452687</v>
      </c>
      <c r="D973" s="23">
        <f t="shared" si="234"/>
        <v>815.5</v>
      </c>
      <c r="E973" s="23">
        <f t="shared" si="235"/>
        <v>415.85</v>
      </c>
      <c r="F973" s="127">
        <f t="shared" si="236"/>
        <v>40775</v>
      </c>
      <c r="G973" s="127">
        <f t="shared" si="237"/>
        <v>62377.5</v>
      </c>
      <c r="H973" s="6"/>
      <c r="I973" s="3"/>
      <c r="J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T973" s="89"/>
      <c r="AU973" s="89"/>
      <c r="AX973" s="125">
        <v>37984</v>
      </c>
      <c r="AY973" s="59">
        <f t="shared" si="244"/>
        <v>1.9610436455452687</v>
      </c>
      <c r="AZ973" s="59">
        <f>BI973*K36</f>
        <v>40775</v>
      </c>
      <c r="BA973" s="59"/>
      <c r="BB973" s="59"/>
      <c r="BC973" s="59">
        <f>K41*BJ973</f>
        <v>62377.5</v>
      </c>
      <c r="BD973" s="59"/>
      <c r="BE973" s="59"/>
      <c r="BF973" s="59">
        <f t="shared" si="238"/>
        <v>21602.5</v>
      </c>
      <c r="BG973" s="60">
        <f>(AY973=AY2099)*AX973</f>
        <v>0</v>
      </c>
      <c r="BH973" s="60">
        <f>(AY973=AY2101)*AX973</f>
        <v>0</v>
      </c>
      <c r="BI973" s="89">
        <v>815.5</v>
      </c>
      <c r="BJ973" s="89">
        <v>415.85</v>
      </c>
      <c r="BK973" s="59">
        <f t="shared" si="239"/>
        <v>353397.43796000001</v>
      </c>
      <c r="BL973" s="60">
        <f>(BK973=BK2101)*AX973</f>
        <v>0</v>
      </c>
      <c r="BM973" s="85">
        <f>(BK973=BK2101)*AY973</f>
        <v>0</v>
      </c>
      <c r="BN973" s="85">
        <f t="shared" si="240"/>
        <v>0</v>
      </c>
      <c r="BO973" s="85">
        <f t="shared" si="241"/>
        <v>0</v>
      </c>
      <c r="BP973" s="60">
        <f>(BK973=BK2099)*AX973</f>
        <v>0</v>
      </c>
      <c r="BQ973" s="64">
        <f>(BK973=BK2099)*AY973</f>
        <v>0</v>
      </c>
      <c r="BR973" s="85">
        <f t="shared" si="242"/>
        <v>0</v>
      </c>
      <c r="BS973" s="85">
        <f t="shared" si="243"/>
        <v>0</v>
      </c>
      <c r="BT973" s="59">
        <f>(J19-BI973)*J10</f>
        <v>-146725.00594</v>
      </c>
      <c r="BU973" s="59">
        <f>(J21-BJ973)*J12</f>
        <v>500122.44390000001</v>
      </c>
      <c r="BV973" s="66"/>
      <c r="BW973" s="66"/>
      <c r="BX973" s="67"/>
      <c r="BY973" s="67"/>
      <c r="BZ973" s="67"/>
      <c r="CE973" s="92"/>
      <c r="CF973" s="76"/>
      <c r="CH973" s="67"/>
      <c r="CI973" s="67"/>
      <c r="CJ973" s="67"/>
      <c r="CK973" s="67"/>
      <c r="CL973" s="1"/>
      <c r="CM973" s="1"/>
      <c r="CT973" s="3"/>
      <c r="CU973" s="3"/>
      <c r="CV973" s="3"/>
      <c r="CW973" s="3"/>
      <c r="CX973" s="3"/>
      <c r="CY973" s="3"/>
      <c r="CZ973" s="3"/>
      <c r="DA973" s="3"/>
      <c r="DB973" s="3"/>
      <c r="DC973" s="3"/>
      <c r="DD973" s="3"/>
      <c r="DE973" s="3"/>
      <c r="DF973" s="3"/>
      <c r="DG973" s="3"/>
      <c r="DH973" s="3"/>
      <c r="DI973" s="3"/>
      <c r="DJ973" s="3"/>
      <c r="DK973" s="3"/>
      <c r="DL973" s="3"/>
      <c r="DM973" s="3"/>
      <c r="DN973" s="3"/>
      <c r="DO973" s="3"/>
      <c r="DP973" s="3"/>
      <c r="DQ973" s="3"/>
      <c r="DR973" s="3"/>
      <c r="DS973" s="3"/>
    </row>
    <row r="974" spans="2:123" ht="21" customHeight="1" x14ac:dyDescent="0.25">
      <c r="B974" s="21">
        <f t="shared" si="232"/>
        <v>37991</v>
      </c>
      <c r="C974" s="22">
        <f t="shared" si="233"/>
        <v>1.9964809384164224</v>
      </c>
      <c r="D974" s="23">
        <f t="shared" si="234"/>
        <v>851</v>
      </c>
      <c r="E974" s="23">
        <f t="shared" si="235"/>
        <v>426.25</v>
      </c>
      <c r="F974" s="127">
        <f t="shared" si="236"/>
        <v>42550</v>
      </c>
      <c r="G974" s="127">
        <f t="shared" si="237"/>
        <v>63937.5</v>
      </c>
      <c r="H974" s="6"/>
      <c r="I974" s="3"/>
      <c r="J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T974" s="89"/>
      <c r="AU974" s="89"/>
      <c r="AX974" s="125">
        <v>37991</v>
      </c>
      <c r="AY974" s="59">
        <f t="shared" si="244"/>
        <v>1.9964809384164224</v>
      </c>
      <c r="AZ974" s="59">
        <f>BI974*K36</f>
        <v>42550</v>
      </c>
      <c r="BA974" s="59"/>
      <c r="BB974" s="59"/>
      <c r="BC974" s="59">
        <f>K41*BJ974</f>
        <v>63937.5</v>
      </c>
      <c r="BD974" s="59"/>
      <c r="BE974" s="59"/>
      <c r="BF974" s="59">
        <f t="shared" si="238"/>
        <v>21387.5</v>
      </c>
      <c r="BG974" s="60">
        <f>(AY974=AY2099)*AX974</f>
        <v>0</v>
      </c>
      <c r="BH974" s="60">
        <f>(AY974=AY2101)*AX974</f>
        <v>0</v>
      </c>
      <c r="BI974" s="89">
        <v>851</v>
      </c>
      <c r="BJ974" s="89">
        <v>426.25</v>
      </c>
      <c r="BK974" s="59">
        <f t="shared" si="239"/>
        <v>353612.43795999995</v>
      </c>
      <c r="BL974" s="60">
        <f>(BK974=BK2101)*AX974</f>
        <v>0</v>
      </c>
      <c r="BM974" s="85">
        <f>(BK974=BK2101)*AY974</f>
        <v>0</v>
      </c>
      <c r="BN974" s="85">
        <f t="shared" si="240"/>
        <v>0</v>
      </c>
      <c r="BO974" s="85">
        <f t="shared" si="241"/>
        <v>0</v>
      </c>
      <c r="BP974" s="60">
        <f>(BK974=BK2099)*AX974</f>
        <v>0</v>
      </c>
      <c r="BQ974" s="64">
        <f>(BK974=BK2099)*AY974</f>
        <v>0</v>
      </c>
      <c r="BR974" s="85">
        <f t="shared" si="242"/>
        <v>0</v>
      </c>
      <c r="BS974" s="85">
        <f t="shared" si="243"/>
        <v>0</v>
      </c>
      <c r="BT974" s="59">
        <f>(J19-BI974)*J10</f>
        <v>-144950.00594</v>
      </c>
      <c r="BU974" s="59">
        <f>(J21-BJ974)*J12</f>
        <v>498562.44389999995</v>
      </c>
      <c r="BV974" s="66"/>
      <c r="BW974" s="66"/>
      <c r="BX974" s="67"/>
      <c r="BY974" s="67"/>
      <c r="BZ974" s="67"/>
      <c r="CE974" s="92"/>
      <c r="CF974" s="76"/>
      <c r="CH974" s="67"/>
      <c r="CI974" s="67"/>
      <c r="CJ974" s="67"/>
      <c r="CK974" s="67"/>
      <c r="CL974" s="1"/>
      <c r="CM974" s="1"/>
      <c r="CT974" s="3"/>
      <c r="CU974" s="3"/>
      <c r="CV974" s="3"/>
      <c r="CW974" s="3"/>
      <c r="CX974" s="3"/>
      <c r="CY974" s="3"/>
      <c r="CZ974" s="3"/>
      <c r="DA974" s="3"/>
      <c r="DB974" s="3"/>
      <c r="DC974" s="3"/>
      <c r="DD974" s="3"/>
      <c r="DE974" s="3"/>
      <c r="DF974" s="3"/>
      <c r="DG974" s="3"/>
      <c r="DH974" s="3"/>
      <c r="DI974" s="3"/>
      <c r="DJ974" s="3"/>
      <c r="DK974" s="3"/>
      <c r="DL974" s="3"/>
      <c r="DM974" s="3"/>
      <c r="DN974" s="3"/>
      <c r="DO974" s="3"/>
      <c r="DP974" s="3"/>
      <c r="DQ974" s="3"/>
      <c r="DR974" s="3"/>
      <c r="DS974" s="3"/>
    </row>
    <row r="975" spans="2:123" ht="21" customHeight="1" x14ac:dyDescent="0.25">
      <c r="B975" s="21">
        <f t="shared" si="232"/>
        <v>37998</v>
      </c>
      <c r="C975" s="22">
        <f t="shared" si="233"/>
        <v>2.0897357098955132</v>
      </c>
      <c r="D975" s="23">
        <f t="shared" si="234"/>
        <v>850</v>
      </c>
      <c r="E975" s="23">
        <f t="shared" si="235"/>
        <v>406.75</v>
      </c>
      <c r="F975" s="127">
        <f t="shared" si="236"/>
        <v>42500</v>
      </c>
      <c r="G975" s="127">
        <f t="shared" si="237"/>
        <v>61012.5</v>
      </c>
      <c r="H975" s="6"/>
      <c r="I975" s="3"/>
      <c r="J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T975" s="89"/>
      <c r="AU975" s="89"/>
      <c r="AX975" s="125">
        <v>37998</v>
      </c>
      <c r="AY975" s="59">
        <f t="shared" si="244"/>
        <v>2.0897357098955132</v>
      </c>
      <c r="AZ975" s="59">
        <f>BI975*K36</f>
        <v>42500</v>
      </c>
      <c r="BA975" s="59"/>
      <c r="BB975" s="59"/>
      <c r="BC975" s="59">
        <f>K41*BJ975</f>
        <v>61012.5</v>
      </c>
      <c r="BD975" s="59"/>
      <c r="BE975" s="59"/>
      <c r="BF975" s="59">
        <f t="shared" si="238"/>
        <v>18512.5</v>
      </c>
      <c r="BG975" s="60">
        <f>(AY975=AY2099)*AX975</f>
        <v>0</v>
      </c>
      <c r="BH975" s="60">
        <f>(AY975=AY2101)*AX975</f>
        <v>0</v>
      </c>
      <c r="BI975" s="89">
        <v>850</v>
      </c>
      <c r="BJ975" s="89">
        <v>406.75</v>
      </c>
      <c r="BK975" s="59">
        <f t="shared" si="239"/>
        <v>356487.43795999995</v>
      </c>
      <c r="BL975" s="60">
        <f>(BK975=BK2101)*AX975</f>
        <v>0</v>
      </c>
      <c r="BM975" s="85">
        <f>(BK975=BK2101)*AY975</f>
        <v>0</v>
      </c>
      <c r="BN975" s="85">
        <f t="shared" si="240"/>
        <v>0</v>
      </c>
      <c r="BO975" s="85">
        <f t="shared" si="241"/>
        <v>0</v>
      </c>
      <c r="BP975" s="60">
        <f>(BK975=BK2099)*AX975</f>
        <v>0</v>
      </c>
      <c r="BQ975" s="64">
        <f>(BK975=BK2099)*AY975</f>
        <v>0</v>
      </c>
      <c r="BR975" s="85">
        <f t="shared" si="242"/>
        <v>0</v>
      </c>
      <c r="BS975" s="85">
        <f t="shared" si="243"/>
        <v>0</v>
      </c>
      <c r="BT975" s="59">
        <f>(J19-BI975)*J10</f>
        <v>-145000.00594</v>
      </c>
      <c r="BU975" s="59">
        <f>(J21-BJ975)*J12</f>
        <v>501487.44389999995</v>
      </c>
      <c r="BV975" s="66"/>
      <c r="BW975" s="66"/>
      <c r="BX975" s="67"/>
      <c r="BY975" s="67"/>
      <c r="BZ975" s="67"/>
      <c r="CE975" s="92"/>
      <c r="CF975" s="76"/>
      <c r="CH975" s="67"/>
      <c r="CI975" s="67"/>
      <c r="CJ975" s="67"/>
      <c r="CK975" s="67"/>
      <c r="CL975" s="1"/>
      <c r="CM975" s="1"/>
      <c r="CT975" s="3"/>
      <c r="CU975" s="3"/>
      <c r="CV975" s="3"/>
      <c r="CW975" s="3"/>
      <c r="CX975" s="3"/>
      <c r="CY975" s="3"/>
      <c r="CZ975" s="3"/>
      <c r="DA975" s="3"/>
      <c r="DB975" s="3"/>
      <c r="DC975" s="3"/>
      <c r="DD975" s="3"/>
      <c r="DE975" s="3"/>
      <c r="DF975" s="3"/>
      <c r="DG975" s="3"/>
      <c r="DH975" s="3"/>
      <c r="DI975" s="3"/>
      <c r="DJ975" s="3"/>
      <c r="DK975" s="3"/>
      <c r="DL975" s="3"/>
      <c r="DM975" s="3"/>
      <c r="DN975" s="3"/>
      <c r="DO975" s="3"/>
      <c r="DP975" s="3"/>
      <c r="DQ975" s="3"/>
      <c r="DR975" s="3"/>
      <c r="DS975" s="3"/>
    </row>
    <row r="976" spans="2:123" ht="21" customHeight="1" x14ac:dyDescent="0.25">
      <c r="B976" s="21">
        <f t="shared" si="232"/>
        <v>38005</v>
      </c>
      <c r="C976" s="22">
        <f t="shared" si="233"/>
        <v>2.120877773691308</v>
      </c>
      <c r="D976" s="23">
        <f t="shared" si="234"/>
        <v>865</v>
      </c>
      <c r="E976" s="23">
        <f t="shared" si="235"/>
        <v>407.85</v>
      </c>
      <c r="F976" s="127">
        <f t="shared" si="236"/>
        <v>43250</v>
      </c>
      <c r="G976" s="127">
        <f t="shared" si="237"/>
        <v>61177.5</v>
      </c>
      <c r="H976" s="6"/>
      <c r="I976" s="3"/>
      <c r="J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T976" s="89"/>
      <c r="AU976" s="89"/>
      <c r="AX976" s="125">
        <v>38005</v>
      </c>
      <c r="AY976" s="59">
        <f t="shared" si="244"/>
        <v>2.120877773691308</v>
      </c>
      <c r="AZ976" s="59">
        <f>BI976*K36</f>
        <v>43250</v>
      </c>
      <c r="BA976" s="59"/>
      <c r="BB976" s="59"/>
      <c r="BC976" s="59">
        <f>K41*BJ976</f>
        <v>61177.5</v>
      </c>
      <c r="BD976" s="59"/>
      <c r="BE976" s="59"/>
      <c r="BF976" s="59">
        <f t="shared" si="238"/>
        <v>17927.5</v>
      </c>
      <c r="BG976" s="60">
        <f>(AY976=AY2099)*AX976</f>
        <v>0</v>
      </c>
      <c r="BH976" s="60">
        <f>(AY976=AY2101)*AX976</f>
        <v>0</v>
      </c>
      <c r="BI976" s="89">
        <v>865</v>
      </c>
      <c r="BJ976" s="89">
        <v>407.85</v>
      </c>
      <c r="BK976" s="59">
        <f t="shared" si="239"/>
        <v>357072.43796000001</v>
      </c>
      <c r="BL976" s="60">
        <f>(BK976=BK2101)*AX976</f>
        <v>0</v>
      </c>
      <c r="BM976" s="85">
        <f>(BK976=BK2101)*AY976</f>
        <v>0</v>
      </c>
      <c r="BN976" s="85">
        <f t="shared" si="240"/>
        <v>0</v>
      </c>
      <c r="BO976" s="85">
        <f t="shared" si="241"/>
        <v>0</v>
      </c>
      <c r="BP976" s="60">
        <f>(BK976=BK2099)*AX976</f>
        <v>0</v>
      </c>
      <c r="BQ976" s="64">
        <f>(BK976=BK2099)*AY976</f>
        <v>0</v>
      </c>
      <c r="BR976" s="85">
        <f t="shared" si="242"/>
        <v>0</v>
      </c>
      <c r="BS976" s="85">
        <f t="shared" si="243"/>
        <v>0</v>
      </c>
      <c r="BT976" s="59">
        <f>(J19-BI976)*J10</f>
        <v>-144250.00594</v>
      </c>
      <c r="BU976" s="59">
        <f>(J21-BJ976)*J12</f>
        <v>501322.44390000001</v>
      </c>
      <c r="BV976" s="66"/>
      <c r="BW976" s="66"/>
      <c r="BX976" s="67"/>
      <c r="BY976" s="67"/>
      <c r="BZ976" s="67"/>
      <c r="CE976" s="92"/>
      <c r="CF976" s="76"/>
      <c r="CH976" s="67"/>
      <c r="CI976" s="67"/>
      <c r="CJ976" s="67"/>
      <c r="CK976" s="67"/>
      <c r="CL976" s="1"/>
      <c r="CM976" s="1"/>
      <c r="CT976" s="3"/>
      <c r="CU976" s="3"/>
      <c r="CV976" s="3"/>
      <c r="CW976" s="3"/>
      <c r="CX976" s="3"/>
      <c r="CY976" s="3"/>
      <c r="CZ976" s="3"/>
      <c r="DA976" s="3"/>
      <c r="DB976" s="3"/>
      <c r="DC976" s="3"/>
      <c r="DD976" s="3"/>
      <c r="DE976" s="3"/>
      <c r="DF976" s="3"/>
      <c r="DG976" s="3"/>
      <c r="DH976" s="3"/>
      <c r="DI976" s="3"/>
      <c r="DJ976" s="3"/>
      <c r="DK976" s="3"/>
      <c r="DL976" s="3"/>
      <c r="DM976" s="3"/>
      <c r="DN976" s="3"/>
      <c r="DO976" s="3"/>
      <c r="DP976" s="3"/>
      <c r="DQ976" s="3"/>
      <c r="DR976" s="3"/>
      <c r="DS976" s="3"/>
    </row>
    <row r="977" spans="2:123" ht="21" customHeight="1" x14ac:dyDescent="0.25">
      <c r="B977" s="21">
        <f t="shared" si="232"/>
        <v>38012</v>
      </c>
      <c r="C977" s="22">
        <f t="shared" si="233"/>
        <v>2.0797614610510622</v>
      </c>
      <c r="D977" s="23">
        <f t="shared" si="234"/>
        <v>837</v>
      </c>
      <c r="E977" s="23">
        <f t="shared" si="235"/>
        <v>402.45</v>
      </c>
      <c r="F977" s="127">
        <f t="shared" si="236"/>
        <v>41850</v>
      </c>
      <c r="G977" s="127">
        <f t="shared" si="237"/>
        <v>60367.5</v>
      </c>
      <c r="H977" s="6"/>
      <c r="I977" s="3"/>
      <c r="J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T977" s="89"/>
      <c r="AU977" s="89"/>
      <c r="AX977" s="125">
        <v>38012</v>
      </c>
      <c r="AY977" s="59">
        <f t="shared" si="244"/>
        <v>2.0797614610510622</v>
      </c>
      <c r="AZ977" s="59">
        <f>BI977*K36</f>
        <v>41850</v>
      </c>
      <c r="BA977" s="59"/>
      <c r="BB977" s="59"/>
      <c r="BC977" s="59">
        <f>K41*BJ977</f>
        <v>60367.5</v>
      </c>
      <c r="BD977" s="59"/>
      <c r="BE977" s="59"/>
      <c r="BF977" s="59">
        <f t="shared" si="238"/>
        <v>18517.5</v>
      </c>
      <c r="BG977" s="60">
        <f>(AY977=AY2099)*AX977</f>
        <v>0</v>
      </c>
      <c r="BH977" s="60">
        <f>(AY977=AY2101)*AX977</f>
        <v>0</v>
      </c>
      <c r="BI977" s="89">
        <v>837</v>
      </c>
      <c r="BJ977" s="89">
        <v>402.45</v>
      </c>
      <c r="BK977" s="59">
        <f t="shared" si="239"/>
        <v>356482.43796000001</v>
      </c>
      <c r="BL977" s="60">
        <f>(BK977=BK2101)*AX977</f>
        <v>0</v>
      </c>
      <c r="BM977" s="85">
        <f>(BK977=BK2101)*AY977</f>
        <v>0</v>
      </c>
      <c r="BN977" s="85">
        <f t="shared" si="240"/>
        <v>0</v>
      </c>
      <c r="BO977" s="85">
        <f t="shared" si="241"/>
        <v>0</v>
      </c>
      <c r="BP977" s="60">
        <f>(BK977=BK2099)*AX977</f>
        <v>0</v>
      </c>
      <c r="BQ977" s="64">
        <f>(BK977=BK2099)*AY977</f>
        <v>0</v>
      </c>
      <c r="BR977" s="85">
        <f t="shared" si="242"/>
        <v>0</v>
      </c>
      <c r="BS977" s="85">
        <f t="shared" si="243"/>
        <v>0</v>
      </c>
      <c r="BT977" s="59">
        <f>(J19-BI977)*J10</f>
        <v>-145650.00594</v>
      </c>
      <c r="BU977" s="59">
        <f>(J21-BJ977)*J12</f>
        <v>502132.44390000001</v>
      </c>
      <c r="BV977" s="66"/>
      <c r="BW977" s="66"/>
      <c r="BX977" s="67"/>
      <c r="BY977" s="67"/>
      <c r="BZ977" s="67"/>
      <c r="CE977" s="92"/>
      <c r="CF977" s="76"/>
      <c r="CH977" s="67"/>
      <c r="CI977" s="67"/>
      <c r="CJ977" s="67"/>
      <c r="CK977" s="67"/>
      <c r="CL977" s="1"/>
      <c r="CM977" s="1"/>
      <c r="CT977" s="3"/>
      <c r="CU977" s="3"/>
      <c r="CV977" s="3"/>
      <c r="CW977" s="3"/>
      <c r="CX977" s="3"/>
      <c r="CY977" s="3"/>
      <c r="CZ977" s="3"/>
      <c r="DA977" s="3"/>
      <c r="DB977" s="3"/>
      <c r="DC977" s="3"/>
      <c r="DD977" s="3"/>
      <c r="DE977" s="3"/>
      <c r="DF977" s="3"/>
      <c r="DG977" s="3"/>
      <c r="DH977" s="3"/>
      <c r="DI977" s="3"/>
      <c r="DJ977" s="3"/>
      <c r="DK977" s="3"/>
      <c r="DL977" s="3"/>
      <c r="DM977" s="3"/>
      <c r="DN977" s="3"/>
      <c r="DO977" s="3"/>
      <c r="DP977" s="3"/>
      <c r="DQ977" s="3"/>
      <c r="DR977" s="3"/>
      <c r="DS977" s="3"/>
    </row>
    <row r="978" spans="2:123" ht="21" customHeight="1" x14ac:dyDescent="0.25">
      <c r="B978" s="21">
        <f t="shared" si="232"/>
        <v>38019</v>
      </c>
      <c r="C978" s="22">
        <f t="shared" si="233"/>
        <v>2.0676831535886944</v>
      </c>
      <c r="D978" s="23">
        <f t="shared" si="234"/>
        <v>834</v>
      </c>
      <c r="E978" s="23">
        <f t="shared" si="235"/>
        <v>403.35</v>
      </c>
      <c r="F978" s="127">
        <f t="shared" si="236"/>
        <v>41700</v>
      </c>
      <c r="G978" s="127">
        <f t="shared" si="237"/>
        <v>60502.5</v>
      </c>
      <c r="H978" s="6"/>
      <c r="I978" s="3"/>
      <c r="J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T978" s="89"/>
      <c r="AU978" s="89"/>
      <c r="AX978" s="125">
        <v>38019</v>
      </c>
      <c r="AY978" s="59">
        <f t="shared" si="244"/>
        <v>2.0676831535886944</v>
      </c>
      <c r="AZ978" s="59">
        <f>BI978*K36</f>
        <v>41700</v>
      </c>
      <c r="BA978" s="59"/>
      <c r="BB978" s="59"/>
      <c r="BC978" s="59">
        <f>K41*BJ978</f>
        <v>60502.5</v>
      </c>
      <c r="BD978" s="59"/>
      <c r="BE978" s="59"/>
      <c r="BF978" s="59">
        <f t="shared" si="238"/>
        <v>18802.5</v>
      </c>
      <c r="BG978" s="60">
        <f>(AY978=AY2099)*AX978</f>
        <v>0</v>
      </c>
      <c r="BH978" s="60">
        <f>(AY978=AY2101)*AX978</f>
        <v>0</v>
      </c>
      <c r="BI978" s="89">
        <v>834</v>
      </c>
      <c r="BJ978" s="89">
        <v>403.35</v>
      </c>
      <c r="BK978" s="59">
        <f t="shared" si="239"/>
        <v>356197.43796000001</v>
      </c>
      <c r="BL978" s="60">
        <f>(BK978=BK2101)*AX978</f>
        <v>0</v>
      </c>
      <c r="BM978" s="85">
        <f>(BK978=BK2101)*AY978</f>
        <v>0</v>
      </c>
      <c r="BN978" s="85">
        <f t="shared" si="240"/>
        <v>0</v>
      </c>
      <c r="BO978" s="85">
        <f t="shared" si="241"/>
        <v>0</v>
      </c>
      <c r="BP978" s="60">
        <f>(BK978=BK2099)*AX978</f>
        <v>0</v>
      </c>
      <c r="BQ978" s="64">
        <f>(BK978=BK2099)*AY978</f>
        <v>0</v>
      </c>
      <c r="BR978" s="85">
        <f t="shared" si="242"/>
        <v>0</v>
      </c>
      <c r="BS978" s="85">
        <f t="shared" si="243"/>
        <v>0</v>
      </c>
      <c r="BT978" s="59">
        <f>(J19-BI978)*J10</f>
        <v>-145800.00594</v>
      </c>
      <c r="BU978" s="59">
        <f>(J21-BJ978)*J12</f>
        <v>501997.44390000001</v>
      </c>
      <c r="BV978" s="66"/>
      <c r="BW978" s="66"/>
      <c r="BX978" s="67"/>
      <c r="BY978" s="67"/>
      <c r="BZ978" s="67"/>
      <c r="CE978" s="92"/>
      <c r="CF978" s="76"/>
      <c r="CH978" s="67"/>
      <c r="CI978" s="67"/>
      <c r="CJ978" s="67"/>
      <c r="CK978" s="67"/>
      <c r="CL978" s="1"/>
      <c r="CM978" s="1"/>
      <c r="CT978" s="3"/>
      <c r="CU978" s="3"/>
      <c r="CV978" s="3"/>
      <c r="CW978" s="3"/>
      <c r="CX978" s="3"/>
      <c r="CY978" s="3"/>
      <c r="CZ978" s="3"/>
      <c r="DA978" s="3"/>
      <c r="DB978" s="3"/>
      <c r="DC978" s="3"/>
      <c r="DD978" s="3"/>
      <c r="DE978" s="3"/>
      <c r="DF978" s="3"/>
      <c r="DG978" s="3"/>
      <c r="DH978" s="3"/>
      <c r="DI978" s="3"/>
      <c r="DJ978" s="3"/>
      <c r="DK978" s="3"/>
      <c r="DL978" s="3"/>
      <c r="DM978" s="3"/>
      <c r="DN978" s="3"/>
      <c r="DO978" s="3"/>
      <c r="DP978" s="3"/>
      <c r="DQ978" s="3"/>
      <c r="DR978" s="3"/>
      <c r="DS978" s="3"/>
    </row>
    <row r="979" spans="2:123" ht="21" customHeight="1" x14ac:dyDescent="0.25">
      <c r="B979" s="21">
        <f t="shared" si="232"/>
        <v>38026</v>
      </c>
      <c r="C979" s="22">
        <f t="shared" si="233"/>
        <v>2.0772887967816653</v>
      </c>
      <c r="D979" s="23">
        <f t="shared" si="234"/>
        <v>852</v>
      </c>
      <c r="E979" s="23">
        <f t="shared" si="235"/>
        <v>410.15</v>
      </c>
      <c r="F979" s="127">
        <f t="shared" si="236"/>
        <v>42600</v>
      </c>
      <c r="G979" s="127">
        <f t="shared" si="237"/>
        <v>61522.5</v>
      </c>
      <c r="H979" s="6"/>
      <c r="I979" s="3"/>
      <c r="J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T979" s="89"/>
      <c r="AU979" s="89"/>
      <c r="AX979" s="125">
        <v>38026</v>
      </c>
      <c r="AY979" s="59">
        <f t="shared" si="244"/>
        <v>2.0772887967816653</v>
      </c>
      <c r="AZ979" s="59">
        <f>BI979*K36</f>
        <v>42600</v>
      </c>
      <c r="BA979" s="59"/>
      <c r="BB979" s="59"/>
      <c r="BC979" s="59">
        <f>K41*BJ979</f>
        <v>61522.5</v>
      </c>
      <c r="BD979" s="59"/>
      <c r="BE979" s="59"/>
      <c r="BF979" s="59">
        <f t="shared" si="238"/>
        <v>18922.5</v>
      </c>
      <c r="BG979" s="60">
        <f>(AY979=AY2099)*AX979</f>
        <v>0</v>
      </c>
      <c r="BH979" s="60">
        <f>(AY979=AY2101)*AX979</f>
        <v>0</v>
      </c>
      <c r="BI979" s="89">
        <v>852</v>
      </c>
      <c r="BJ979" s="89">
        <v>410.15</v>
      </c>
      <c r="BK979" s="59">
        <f t="shared" si="239"/>
        <v>356077.43795999995</v>
      </c>
      <c r="BL979" s="60">
        <f>(BK979=BK2101)*AX979</f>
        <v>0</v>
      </c>
      <c r="BM979" s="85">
        <f>(BK979=BK2101)*AY979</f>
        <v>0</v>
      </c>
      <c r="BN979" s="85">
        <f t="shared" si="240"/>
        <v>0</v>
      </c>
      <c r="BO979" s="85">
        <f t="shared" si="241"/>
        <v>0</v>
      </c>
      <c r="BP979" s="60">
        <f>(BK979=BK2099)*AX979</f>
        <v>0</v>
      </c>
      <c r="BQ979" s="64">
        <f>(BK979=BK2099)*AY979</f>
        <v>0</v>
      </c>
      <c r="BR979" s="85">
        <f t="shared" si="242"/>
        <v>0</v>
      </c>
      <c r="BS979" s="85">
        <f t="shared" si="243"/>
        <v>0</v>
      </c>
      <c r="BT979" s="59">
        <f>(J19-BI979)*J10</f>
        <v>-144900.00594</v>
      </c>
      <c r="BU979" s="59">
        <f>(J21-BJ979)*J12</f>
        <v>500977.44389999995</v>
      </c>
      <c r="BV979" s="66"/>
      <c r="BW979" s="66"/>
      <c r="BX979" s="67"/>
      <c r="BY979" s="67"/>
      <c r="BZ979" s="67"/>
      <c r="CE979" s="92"/>
      <c r="CF979" s="76"/>
      <c r="CH979" s="67"/>
      <c r="CI979" s="67"/>
      <c r="CJ979" s="67"/>
      <c r="CK979" s="67"/>
      <c r="CL979" s="1"/>
      <c r="CM979" s="1"/>
      <c r="CT979" s="3"/>
      <c r="CU979" s="3"/>
      <c r="CV979" s="3"/>
      <c r="CW979" s="3"/>
      <c r="CX979" s="3"/>
      <c r="CY979" s="3"/>
      <c r="CZ979" s="3"/>
      <c r="DA979" s="3"/>
      <c r="DB979" s="3"/>
      <c r="DC979" s="3"/>
      <c r="DD979" s="3"/>
      <c r="DE979" s="3"/>
      <c r="DF979" s="3"/>
      <c r="DG979" s="3"/>
      <c r="DH979" s="3"/>
      <c r="DI979" s="3"/>
      <c r="DJ979" s="3"/>
      <c r="DK979" s="3"/>
      <c r="DL979" s="3"/>
      <c r="DM979" s="3"/>
      <c r="DN979" s="3"/>
      <c r="DO979" s="3"/>
      <c r="DP979" s="3"/>
      <c r="DQ979" s="3"/>
      <c r="DR979" s="3"/>
      <c r="DS979" s="3"/>
    </row>
    <row r="980" spans="2:123" ht="21" customHeight="1" x14ac:dyDescent="0.25">
      <c r="B980" s="21">
        <f t="shared" si="232"/>
        <v>38033</v>
      </c>
      <c r="C980" s="22">
        <f t="shared" si="233"/>
        <v>2.1476172513516913</v>
      </c>
      <c r="D980" s="23">
        <f t="shared" si="234"/>
        <v>854</v>
      </c>
      <c r="E980" s="23">
        <f t="shared" si="235"/>
        <v>397.65</v>
      </c>
      <c r="F980" s="127">
        <f t="shared" si="236"/>
        <v>42700</v>
      </c>
      <c r="G980" s="127">
        <f t="shared" si="237"/>
        <v>59647.5</v>
      </c>
      <c r="H980" s="6"/>
      <c r="I980" s="3"/>
      <c r="J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T980" s="89"/>
      <c r="AU980" s="89"/>
      <c r="AX980" s="125">
        <v>38033</v>
      </c>
      <c r="AY980" s="59">
        <f t="shared" si="244"/>
        <v>2.1476172513516913</v>
      </c>
      <c r="AZ980" s="59">
        <f>BI980*K36</f>
        <v>42700</v>
      </c>
      <c r="BA980" s="59"/>
      <c r="BB980" s="59"/>
      <c r="BC980" s="59">
        <f>K41*BJ980</f>
        <v>59647.5</v>
      </c>
      <c r="BD980" s="59"/>
      <c r="BE980" s="59"/>
      <c r="BF980" s="59">
        <f t="shared" si="238"/>
        <v>16947.5</v>
      </c>
      <c r="BG980" s="60">
        <f>(AY980=AY2099)*AX980</f>
        <v>0</v>
      </c>
      <c r="BH980" s="60">
        <f>(AY980=AY2101)*AX980</f>
        <v>0</v>
      </c>
      <c r="BI980" s="89">
        <v>854</v>
      </c>
      <c r="BJ980" s="89">
        <v>397.65</v>
      </c>
      <c r="BK980" s="59">
        <f t="shared" si="239"/>
        <v>358052.43795999995</v>
      </c>
      <c r="BL980" s="60">
        <f>(BK980=BK2101)*AX980</f>
        <v>0</v>
      </c>
      <c r="BM980" s="85">
        <f>(BK980=BK2101)*AY980</f>
        <v>0</v>
      </c>
      <c r="BN980" s="85">
        <f t="shared" si="240"/>
        <v>0</v>
      </c>
      <c r="BO980" s="85">
        <f t="shared" si="241"/>
        <v>0</v>
      </c>
      <c r="BP980" s="60">
        <f>(BK980=BK2099)*AX980</f>
        <v>0</v>
      </c>
      <c r="BQ980" s="64">
        <f>(BK980=BK2099)*AY980</f>
        <v>0</v>
      </c>
      <c r="BR980" s="85">
        <f t="shared" si="242"/>
        <v>0</v>
      </c>
      <c r="BS980" s="85">
        <f t="shared" si="243"/>
        <v>0</v>
      </c>
      <c r="BT980" s="59">
        <f>(J19-BI980)*J10</f>
        <v>-144800.00594</v>
      </c>
      <c r="BU980" s="59">
        <f>(J21-BJ980)*J12</f>
        <v>502852.44389999995</v>
      </c>
      <c r="BV980" s="66"/>
      <c r="BW980" s="66"/>
      <c r="BX980" s="67"/>
      <c r="BY980" s="67"/>
      <c r="BZ980" s="67"/>
      <c r="CE980" s="92"/>
      <c r="CF980" s="76"/>
      <c r="CH980" s="67"/>
      <c r="CI980" s="67"/>
      <c r="CJ980" s="67"/>
      <c r="CK980" s="67"/>
      <c r="CL980" s="1"/>
      <c r="CM980" s="1"/>
      <c r="CT980" s="3"/>
      <c r="CU980" s="3"/>
      <c r="CV980" s="3"/>
      <c r="CW980" s="3"/>
      <c r="CX980" s="3"/>
      <c r="CY980" s="3"/>
      <c r="CZ980" s="3"/>
      <c r="DA980" s="3"/>
      <c r="DB980" s="3"/>
      <c r="DC980" s="3"/>
      <c r="DD980" s="3"/>
      <c r="DE980" s="3"/>
      <c r="DF980" s="3"/>
      <c r="DG980" s="3"/>
      <c r="DH980" s="3"/>
      <c r="DI980" s="3"/>
      <c r="DJ980" s="3"/>
      <c r="DK980" s="3"/>
      <c r="DL980" s="3"/>
      <c r="DM980" s="3"/>
      <c r="DN980" s="3"/>
      <c r="DO980" s="3"/>
      <c r="DP980" s="3"/>
      <c r="DQ980" s="3"/>
      <c r="DR980" s="3"/>
      <c r="DS980" s="3"/>
    </row>
    <row r="981" spans="2:123" ht="21" customHeight="1" x14ac:dyDescent="0.25">
      <c r="B981" s="21">
        <f t="shared" si="232"/>
        <v>38040</v>
      </c>
      <c r="C981" s="22">
        <f t="shared" si="233"/>
        <v>2.2138079010475833</v>
      </c>
      <c r="D981" s="23">
        <f t="shared" si="234"/>
        <v>877</v>
      </c>
      <c r="E981" s="23">
        <f t="shared" si="235"/>
        <v>396.15</v>
      </c>
      <c r="F981" s="127">
        <f t="shared" si="236"/>
        <v>43850</v>
      </c>
      <c r="G981" s="127">
        <f t="shared" si="237"/>
        <v>59422.5</v>
      </c>
      <c r="H981" s="6"/>
      <c r="I981" s="3"/>
      <c r="J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T981" s="89"/>
      <c r="AU981" s="89"/>
      <c r="AX981" s="125">
        <v>38040</v>
      </c>
      <c r="AY981" s="59">
        <f t="shared" si="244"/>
        <v>2.2138079010475833</v>
      </c>
      <c r="AZ981" s="59">
        <f>BI981*K36</f>
        <v>43850</v>
      </c>
      <c r="BA981" s="59"/>
      <c r="BB981" s="59"/>
      <c r="BC981" s="59">
        <f>K41*BJ981</f>
        <v>59422.5</v>
      </c>
      <c r="BD981" s="59"/>
      <c r="BE981" s="59"/>
      <c r="BF981" s="59">
        <f t="shared" si="238"/>
        <v>15572.5</v>
      </c>
      <c r="BG981" s="60">
        <f>(AY981=AY2099)*AX981</f>
        <v>0</v>
      </c>
      <c r="BH981" s="60">
        <f>(AY981=AY2101)*AX981</f>
        <v>0</v>
      </c>
      <c r="BI981" s="89">
        <v>877</v>
      </c>
      <c r="BJ981" s="89">
        <v>396.15</v>
      </c>
      <c r="BK981" s="59">
        <f t="shared" si="239"/>
        <v>359427.43795999995</v>
      </c>
      <c r="BL981" s="60">
        <f>(BK981=BK2101)*AX981</f>
        <v>0</v>
      </c>
      <c r="BM981" s="85">
        <f>(BK981=BK2101)*AY981</f>
        <v>0</v>
      </c>
      <c r="BN981" s="85">
        <f t="shared" si="240"/>
        <v>0</v>
      </c>
      <c r="BO981" s="85">
        <f t="shared" si="241"/>
        <v>0</v>
      </c>
      <c r="BP981" s="60">
        <f>(BK981=BK2099)*AX981</f>
        <v>0</v>
      </c>
      <c r="BQ981" s="64">
        <f>(BK981=BK2099)*AY981</f>
        <v>0</v>
      </c>
      <c r="BR981" s="85">
        <f t="shared" si="242"/>
        <v>0</v>
      </c>
      <c r="BS981" s="85">
        <f t="shared" si="243"/>
        <v>0</v>
      </c>
      <c r="BT981" s="59">
        <f>(J19-BI981)*J10</f>
        <v>-143650.00594</v>
      </c>
      <c r="BU981" s="59">
        <f>(J21-BJ981)*J12</f>
        <v>503077.44389999995</v>
      </c>
      <c r="BV981" s="66"/>
      <c r="BW981" s="66"/>
      <c r="BX981" s="67"/>
      <c r="BY981" s="67"/>
      <c r="BZ981" s="67"/>
      <c r="CE981" s="92"/>
      <c r="CF981" s="76"/>
      <c r="CH981" s="67"/>
      <c r="CI981" s="67"/>
      <c r="CJ981" s="67"/>
      <c r="CK981" s="67"/>
      <c r="CL981" s="1"/>
      <c r="CM981" s="1"/>
      <c r="CT981" s="3"/>
      <c r="CU981" s="3"/>
      <c r="CV981" s="3"/>
      <c r="CW981" s="3"/>
      <c r="CX981" s="3"/>
      <c r="CY981" s="3"/>
      <c r="CZ981" s="3"/>
      <c r="DA981" s="3"/>
      <c r="DB981" s="3"/>
      <c r="DC981" s="3"/>
      <c r="DD981" s="3"/>
      <c r="DE981" s="3"/>
      <c r="DF981" s="3"/>
      <c r="DG981" s="3"/>
      <c r="DH981" s="3"/>
      <c r="DI981" s="3"/>
      <c r="DJ981" s="3"/>
      <c r="DK981" s="3"/>
      <c r="DL981" s="3"/>
      <c r="DM981" s="3"/>
      <c r="DN981" s="3"/>
      <c r="DO981" s="3"/>
      <c r="DP981" s="3"/>
      <c r="DQ981" s="3"/>
      <c r="DR981" s="3"/>
      <c r="DS981" s="3"/>
    </row>
    <row r="982" spans="2:123" ht="21" customHeight="1" x14ac:dyDescent="0.25">
      <c r="B982" s="21">
        <f t="shared" si="232"/>
        <v>38047</v>
      </c>
      <c r="C982" s="22">
        <f t="shared" si="233"/>
        <v>2.2080996884735202</v>
      </c>
      <c r="D982" s="23">
        <f t="shared" si="234"/>
        <v>886</v>
      </c>
      <c r="E982" s="23">
        <f t="shared" si="235"/>
        <v>401.25</v>
      </c>
      <c r="F982" s="127">
        <f t="shared" si="236"/>
        <v>44300</v>
      </c>
      <c r="G982" s="127">
        <f t="shared" si="237"/>
        <v>60187.5</v>
      </c>
      <c r="H982" s="6"/>
      <c r="I982" s="3"/>
      <c r="J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T982" s="89"/>
      <c r="AU982" s="89"/>
      <c r="AX982" s="125">
        <v>38047</v>
      </c>
      <c r="AY982" s="59">
        <f t="shared" si="244"/>
        <v>2.2080996884735202</v>
      </c>
      <c r="AZ982" s="59">
        <f>BI982*K36</f>
        <v>44300</v>
      </c>
      <c r="BA982" s="59"/>
      <c r="BB982" s="59"/>
      <c r="BC982" s="59">
        <f>K41*BJ982</f>
        <v>60187.5</v>
      </c>
      <c r="BD982" s="59"/>
      <c r="BE982" s="59"/>
      <c r="BF982" s="59">
        <f t="shared" si="238"/>
        <v>15887.5</v>
      </c>
      <c r="BG982" s="60">
        <f>(AY982=AY2099)*AX982</f>
        <v>0</v>
      </c>
      <c r="BH982" s="60">
        <f>(AY982=AY2101)*AX982</f>
        <v>0</v>
      </c>
      <c r="BI982" s="89">
        <v>886</v>
      </c>
      <c r="BJ982" s="89">
        <v>401.25</v>
      </c>
      <c r="BK982" s="59">
        <f t="shared" si="239"/>
        <v>359112.43795999995</v>
      </c>
      <c r="BL982" s="60">
        <f>(BK982=BK2101)*AX982</f>
        <v>0</v>
      </c>
      <c r="BM982" s="85">
        <f>(BK982=BK2101)*AY982</f>
        <v>0</v>
      </c>
      <c r="BN982" s="85">
        <f t="shared" si="240"/>
        <v>0</v>
      </c>
      <c r="BO982" s="85">
        <f t="shared" si="241"/>
        <v>0</v>
      </c>
      <c r="BP982" s="60">
        <f>(BK982=BK2099)*AX982</f>
        <v>0</v>
      </c>
      <c r="BQ982" s="64">
        <f>(BK982=BK2099)*AY982</f>
        <v>0</v>
      </c>
      <c r="BR982" s="85">
        <f t="shared" si="242"/>
        <v>0</v>
      </c>
      <c r="BS982" s="85">
        <f t="shared" si="243"/>
        <v>0</v>
      </c>
      <c r="BT982" s="59">
        <f>(J19-BI982)*J10</f>
        <v>-143200.00594</v>
      </c>
      <c r="BU982" s="59">
        <f>(J21-BJ982)*J12</f>
        <v>502312.44389999995</v>
      </c>
      <c r="BV982" s="66"/>
      <c r="BW982" s="66"/>
      <c r="BX982" s="67"/>
      <c r="BY982" s="67"/>
      <c r="BZ982" s="67"/>
      <c r="CE982" s="92"/>
      <c r="CF982" s="76"/>
      <c r="CH982" s="67"/>
      <c r="CI982" s="67"/>
      <c r="CJ982" s="67"/>
      <c r="CK982" s="67"/>
      <c r="CL982" s="1"/>
      <c r="CM982" s="1"/>
      <c r="CT982" s="3"/>
      <c r="CU982" s="3"/>
      <c r="CV982" s="3"/>
      <c r="CW982" s="3"/>
      <c r="CX982" s="3"/>
      <c r="CY982" s="3"/>
      <c r="CZ982" s="3"/>
      <c r="DA982" s="3"/>
      <c r="DB982" s="3"/>
      <c r="DC982" s="3"/>
      <c r="DD982" s="3"/>
      <c r="DE982" s="3"/>
      <c r="DF982" s="3"/>
      <c r="DG982" s="3"/>
      <c r="DH982" s="3"/>
      <c r="DI982" s="3"/>
      <c r="DJ982" s="3"/>
      <c r="DK982" s="3"/>
      <c r="DL982" s="3"/>
      <c r="DM982" s="3"/>
      <c r="DN982" s="3"/>
      <c r="DO982" s="3"/>
      <c r="DP982" s="3"/>
      <c r="DQ982" s="3"/>
      <c r="DR982" s="3"/>
      <c r="DS982" s="3"/>
    </row>
    <row r="983" spans="2:123" ht="21" customHeight="1" x14ac:dyDescent="0.25">
      <c r="B983" s="21">
        <f t="shared" si="232"/>
        <v>38054</v>
      </c>
      <c r="C983" s="22">
        <f t="shared" si="233"/>
        <v>2.3017579360060703</v>
      </c>
      <c r="D983" s="23">
        <f t="shared" si="234"/>
        <v>910</v>
      </c>
      <c r="E983" s="23">
        <f t="shared" si="235"/>
        <v>395.35</v>
      </c>
      <c r="F983" s="127">
        <f t="shared" si="236"/>
        <v>45500</v>
      </c>
      <c r="G983" s="127">
        <f t="shared" si="237"/>
        <v>59302.5</v>
      </c>
      <c r="H983" s="6"/>
      <c r="I983" s="3"/>
      <c r="J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T983" s="89"/>
      <c r="AU983" s="89"/>
      <c r="AX983" s="125">
        <v>38054</v>
      </c>
      <c r="AY983" s="59">
        <f t="shared" si="244"/>
        <v>2.3017579360060703</v>
      </c>
      <c r="AZ983" s="59">
        <f>BI983*K36</f>
        <v>45500</v>
      </c>
      <c r="BA983" s="59"/>
      <c r="BB983" s="59"/>
      <c r="BC983" s="59">
        <f>K41*BJ983</f>
        <v>59302.5</v>
      </c>
      <c r="BD983" s="59"/>
      <c r="BE983" s="59"/>
      <c r="BF983" s="59">
        <f t="shared" si="238"/>
        <v>13802.5</v>
      </c>
      <c r="BG983" s="60">
        <f>(AY983=AY2099)*AX983</f>
        <v>0</v>
      </c>
      <c r="BH983" s="60">
        <f>(AY983=AY2101)*AX983</f>
        <v>0</v>
      </c>
      <c r="BI983" s="89">
        <v>910</v>
      </c>
      <c r="BJ983" s="89">
        <v>395.35</v>
      </c>
      <c r="BK983" s="59">
        <f t="shared" si="239"/>
        <v>361197.43796000001</v>
      </c>
      <c r="BL983" s="60">
        <f>(BK983=BK2101)*AX983</f>
        <v>0</v>
      </c>
      <c r="BM983" s="85">
        <f>(BK983=BK2101)*AY983</f>
        <v>0</v>
      </c>
      <c r="BN983" s="85">
        <f t="shared" si="240"/>
        <v>0</v>
      </c>
      <c r="BO983" s="85">
        <f t="shared" si="241"/>
        <v>0</v>
      </c>
      <c r="BP983" s="60">
        <f>(BK983=BK2099)*AX983</f>
        <v>0</v>
      </c>
      <c r="BQ983" s="64">
        <f>(BK983=BK2099)*AY983</f>
        <v>0</v>
      </c>
      <c r="BR983" s="85">
        <f t="shared" si="242"/>
        <v>0</v>
      </c>
      <c r="BS983" s="85">
        <f t="shared" si="243"/>
        <v>0</v>
      </c>
      <c r="BT983" s="59">
        <f>(J19-BI983)*J10</f>
        <v>-142000.00594</v>
      </c>
      <c r="BU983" s="59">
        <f>(J21-BJ983)*J12</f>
        <v>503197.44390000001</v>
      </c>
      <c r="BV983" s="66"/>
      <c r="BW983" s="66"/>
      <c r="BX983" s="67"/>
      <c r="BY983" s="67"/>
      <c r="BZ983" s="67"/>
      <c r="CE983" s="92"/>
      <c r="CF983" s="76"/>
      <c r="CH983" s="67"/>
      <c r="CI983" s="67"/>
      <c r="CJ983" s="67"/>
      <c r="CK983" s="67"/>
      <c r="CL983" s="1"/>
      <c r="CM983" s="1"/>
      <c r="CT983" s="3"/>
      <c r="CU983" s="3"/>
      <c r="CV983" s="3"/>
      <c r="CW983" s="3"/>
      <c r="CX983" s="3"/>
      <c r="CY983" s="3"/>
      <c r="CZ983" s="3"/>
      <c r="DA983" s="3"/>
      <c r="DB983" s="3"/>
      <c r="DC983" s="3"/>
      <c r="DD983" s="3"/>
      <c r="DE983" s="3"/>
      <c r="DF983" s="3"/>
      <c r="DG983" s="3"/>
      <c r="DH983" s="3"/>
      <c r="DI983" s="3"/>
      <c r="DJ983" s="3"/>
      <c r="DK983" s="3"/>
      <c r="DL983" s="3"/>
      <c r="DM983" s="3"/>
      <c r="DN983" s="3"/>
      <c r="DO983" s="3"/>
      <c r="DP983" s="3"/>
      <c r="DQ983" s="3"/>
      <c r="DR983" s="3"/>
      <c r="DS983" s="3"/>
    </row>
    <row r="984" spans="2:123" ht="21" customHeight="1" x14ac:dyDescent="0.25">
      <c r="B984" s="21">
        <f t="shared" si="232"/>
        <v>38061</v>
      </c>
      <c r="C984" s="22">
        <f t="shared" si="233"/>
        <v>2.1656359888444281</v>
      </c>
      <c r="D984" s="23">
        <f t="shared" si="234"/>
        <v>893</v>
      </c>
      <c r="E984" s="23">
        <f t="shared" si="235"/>
        <v>412.35</v>
      </c>
      <c r="F984" s="127">
        <f t="shared" si="236"/>
        <v>44650</v>
      </c>
      <c r="G984" s="127">
        <f t="shared" si="237"/>
        <v>61852.5</v>
      </c>
      <c r="H984" s="6"/>
      <c r="I984" s="3"/>
      <c r="J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T984" s="89"/>
      <c r="AU984" s="89"/>
      <c r="AX984" s="125">
        <v>38061</v>
      </c>
      <c r="AY984" s="59">
        <f t="shared" si="244"/>
        <v>2.1656359888444281</v>
      </c>
      <c r="AZ984" s="59">
        <f>BI984*K36</f>
        <v>44650</v>
      </c>
      <c r="BA984" s="59"/>
      <c r="BB984" s="59"/>
      <c r="BC984" s="59">
        <f>K41*BJ984</f>
        <v>61852.5</v>
      </c>
      <c r="BD984" s="59"/>
      <c r="BE984" s="59"/>
      <c r="BF984" s="59">
        <f t="shared" si="238"/>
        <v>17202.5</v>
      </c>
      <c r="BG984" s="60">
        <f>(AY984=AY2099)*AX984</f>
        <v>0</v>
      </c>
      <c r="BH984" s="60">
        <f>(AY984=AY2101)*AX984</f>
        <v>0</v>
      </c>
      <c r="BI984" s="89">
        <v>893</v>
      </c>
      <c r="BJ984" s="89">
        <v>412.35</v>
      </c>
      <c r="BK984" s="59">
        <f t="shared" si="239"/>
        <v>357797.43796000001</v>
      </c>
      <c r="BL984" s="60">
        <f>(BK984=BK2101)*AX984</f>
        <v>0</v>
      </c>
      <c r="BM984" s="85">
        <f>(BK984=BK2101)*AY984</f>
        <v>0</v>
      </c>
      <c r="BN984" s="85">
        <f t="shared" si="240"/>
        <v>0</v>
      </c>
      <c r="BO984" s="85">
        <f t="shared" si="241"/>
        <v>0</v>
      </c>
      <c r="BP984" s="60">
        <f>(BK984=BK2099)*AX984</f>
        <v>0</v>
      </c>
      <c r="BQ984" s="64">
        <f>(BK984=BK2099)*AY984</f>
        <v>0</v>
      </c>
      <c r="BR984" s="85">
        <f t="shared" si="242"/>
        <v>0</v>
      </c>
      <c r="BS984" s="85">
        <f t="shared" si="243"/>
        <v>0</v>
      </c>
      <c r="BT984" s="59">
        <f>(J19-BI984)*J10</f>
        <v>-142850.00594</v>
      </c>
      <c r="BU984" s="59">
        <f>(J21-BJ984)*J12</f>
        <v>500647.44390000001</v>
      </c>
      <c r="BV984" s="66"/>
      <c r="BW984" s="66"/>
      <c r="BX984" s="67"/>
      <c r="BY984" s="67"/>
      <c r="BZ984" s="67"/>
      <c r="CE984" s="92"/>
      <c r="CF984" s="76"/>
      <c r="CH984" s="67"/>
      <c r="CI984" s="67"/>
      <c r="CJ984" s="67"/>
      <c r="CK984" s="67"/>
      <c r="CL984" s="1"/>
      <c r="CM984" s="1"/>
      <c r="CT984" s="3"/>
      <c r="CU984" s="3"/>
      <c r="CV984" s="3"/>
      <c r="CW984" s="3"/>
      <c r="CX984" s="3"/>
      <c r="CY984" s="3"/>
      <c r="CZ984" s="3"/>
      <c r="DA984" s="3"/>
      <c r="DB984" s="3"/>
      <c r="DC984" s="3"/>
      <c r="DD984" s="3"/>
      <c r="DE984" s="3"/>
      <c r="DF984" s="3"/>
      <c r="DG984" s="3"/>
      <c r="DH984" s="3"/>
      <c r="DI984" s="3"/>
      <c r="DJ984" s="3"/>
      <c r="DK984" s="3"/>
      <c r="DL984" s="3"/>
      <c r="DM984" s="3"/>
      <c r="DN984" s="3"/>
      <c r="DO984" s="3"/>
      <c r="DP984" s="3"/>
      <c r="DQ984" s="3"/>
      <c r="DR984" s="3"/>
      <c r="DS984" s="3"/>
    </row>
    <row r="985" spans="2:123" ht="21" customHeight="1" x14ac:dyDescent="0.25">
      <c r="B985" s="21">
        <f t="shared" si="232"/>
        <v>38068</v>
      </c>
      <c r="C985" s="22">
        <f t="shared" si="233"/>
        <v>2.1522434000236768</v>
      </c>
      <c r="D985" s="23">
        <f t="shared" si="234"/>
        <v>909</v>
      </c>
      <c r="E985" s="23">
        <f t="shared" si="235"/>
        <v>422.35</v>
      </c>
      <c r="F985" s="127">
        <f t="shared" si="236"/>
        <v>45450</v>
      </c>
      <c r="G985" s="127">
        <f t="shared" si="237"/>
        <v>63352.5</v>
      </c>
      <c r="H985" s="6"/>
      <c r="I985" s="3"/>
      <c r="J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T985" s="89"/>
      <c r="AU985" s="89"/>
      <c r="AX985" s="125">
        <v>38068</v>
      </c>
      <c r="AY985" s="59">
        <f t="shared" si="244"/>
        <v>2.1522434000236768</v>
      </c>
      <c r="AZ985" s="59">
        <f>BI985*K36</f>
        <v>45450</v>
      </c>
      <c r="BA985" s="59"/>
      <c r="BB985" s="59"/>
      <c r="BC985" s="59">
        <f>K41*BJ985</f>
        <v>63352.5</v>
      </c>
      <c r="BD985" s="59"/>
      <c r="BE985" s="59"/>
      <c r="BF985" s="59">
        <f t="shared" si="238"/>
        <v>17902.5</v>
      </c>
      <c r="BG985" s="60">
        <f>(AY985=AY2099)*AX985</f>
        <v>0</v>
      </c>
      <c r="BH985" s="60">
        <f>(AY985=AY2101)*AX985</f>
        <v>0</v>
      </c>
      <c r="BI985" s="89">
        <v>909</v>
      </c>
      <c r="BJ985" s="89">
        <v>422.35</v>
      </c>
      <c r="BK985" s="59">
        <f t="shared" si="239"/>
        <v>357097.43796000001</v>
      </c>
      <c r="BL985" s="60">
        <f>(BK985=BK2101)*AX985</f>
        <v>0</v>
      </c>
      <c r="BM985" s="85">
        <f>(BK985=BK2101)*AY985</f>
        <v>0</v>
      </c>
      <c r="BN985" s="85">
        <f t="shared" si="240"/>
        <v>0</v>
      </c>
      <c r="BO985" s="85">
        <f t="shared" si="241"/>
        <v>0</v>
      </c>
      <c r="BP985" s="60">
        <f>(BK985=BK2099)*AX985</f>
        <v>0</v>
      </c>
      <c r="BQ985" s="64">
        <f>(BK985=BK2099)*AY985</f>
        <v>0</v>
      </c>
      <c r="BR985" s="85">
        <f t="shared" si="242"/>
        <v>0</v>
      </c>
      <c r="BS985" s="85">
        <f t="shared" si="243"/>
        <v>0</v>
      </c>
      <c r="BT985" s="59">
        <f>(J19-BI985)*J10</f>
        <v>-142050.00594</v>
      </c>
      <c r="BU985" s="59">
        <f>(J21-BJ985)*J12</f>
        <v>499147.44390000001</v>
      </c>
      <c r="BV985" s="66"/>
      <c r="BW985" s="66"/>
      <c r="BX985" s="67"/>
      <c r="BY985" s="67"/>
      <c r="BZ985" s="67"/>
      <c r="CE985" s="92"/>
      <c r="CF985" s="76"/>
      <c r="CH985" s="67"/>
      <c r="CI985" s="67"/>
      <c r="CJ985" s="67"/>
      <c r="CK985" s="67"/>
      <c r="CL985" s="1"/>
      <c r="CM985" s="1"/>
      <c r="CT985" s="3"/>
      <c r="CU985" s="3"/>
      <c r="CV985" s="3"/>
      <c r="CW985" s="3"/>
      <c r="CX985" s="3"/>
      <c r="CY985" s="3"/>
      <c r="CZ985" s="3"/>
      <c r="DA985" s="3"/>
      <c r="DB985" s="3"/>
      <c r="DC985" s="3"/>
      <c r="DD985" s="3"/>
      <c r="DE985" s="3"/>
      <c r="DF985" s="3"/>
      <c r="DG985" s="3"/>
      <c r="DH985" s="3"/>
      <c r="DI985" s="3"/>
      <c r="DJ985" s="3"/>
      <c r="DK985" s="3"/>
      <c r="DL985" s="3"/>
      <c r="DM985" s="3"/>
      <c r="DN985" s="3"/>
      <c r="DO985" s="3"/>
      <c r="DP985" s="3"/>
      <c r="DQ985" s="3"/>
      <c r="DR985" s="3"/>
      <c r="DS985" s="3"/>
    </row>
    <row r="986" spans="2:123" ht="21" customHeight="1" x14ac:dyDescent="0.25">
      <c r="B986" s="21">
        <f t="shared" si="232"/>
        <v>38075</v>
      </c>
      <c r="C986" s="22">
        <f t="shared" si="233"/>
        <v>2.1218961625282167</v>
      </c>
      <c r="D986" s="23">
        <f t="shared" si="234"/>
        <v>893</v>
      </c>
      <c r="E986" s="23">
        <f t="shared" si="235"/>
        <v>420.85</v>
      </c>
      <c r="F986" s="127">
        <f t="shared" si="236"/>
        <v>44650</v>
      </c>
      <c r="G986" s="127">
        <f t="shared" si="237"/>
        <v>63127.5</v>
      </c>
      <c r="H986" s="6"/>
      <c r="I986" s="3"/>
      <c r="J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T986" s="89"/>
      <c r="AU986" s="89"/>
      <c r="AX986" s="125">
        <v>38075</v>
      </c>
      <c r="AY986" s="59">
        <f t="shared" si="244"/>
        <v>2.1218961625282167</v>
      </c>
      <c r="AZ986" s="59">
        <f>BI986*K36</f>
        <v>44650</v>
      </c>
      <c r="BA986" s="59"/>
      <c r="BB986" s="59"/>
      <c r="BC986" s="59">
        <f>K41*BJ986</f>
        <v>63127.5</v>
      </c>
      <c r="BD986" s="59"/>
      <c r="BE986" s="59"/>
      <c r="BF986" s="59">
        <f t="shared" si="238"/>
        <v>18477.5</v>
      </c>
      <c r="BG986" s="60">
        <f>(AY986=AY2099)*AX986</f>
        <v>0</v>
      </c>
      <c r="BH986" s="60">
        <f>(AY986=AY2101)*AX986</f>
        <v>0</v>
      </c>
      <c r="BI986" s="89">
        <v>893</v>
      </c>
      <c r="BJ986" s="89">
        <v>420.85</v>
      </c>
      <c r="BK986" s="59">
        <f t="shared" si="239"/>
        <v>356522.43796000001</v>
      </c>
      <c r="BL986" s="60">
        <f>(BK986=BK2101)*AX986</f>
        <v>0</v>
      </c>
      <c r="BM986" s="85">
        <f>(BK986=BK2101)*AY986</f>
        <v>0</v>
      </c>
      <c r="BN986" s="85">
        <f t="shared" si="240"/>
        <v>0</v>
      </c>
      <c r="BO986" s="85">
        <f t="shared" si="241"/>
        <v>0</v>
      </c>
      <c r="BP986" s="60">
        <f>(BK986=BK2099)*AX986</f>
        <v>0</v>
      </c>
      <c r="BQ986" s="64">
        <f>(BK986=BK2099)*AY986</f>
        <v>0</v>
      </c>
      <c r="BR986" s="85">
        <f t="shared" si="242"/>
        <v>0</v>
      </c>
      <c r="BS986" s="85">
        <f t="shared" si="243"/>
        <v>0</v>
      </c>
      <c r="BT986" s="59">
        <f>(J19-BI986)*J10</f>
        <v>-142850.00594</v>
      </c>
      <c r="BU986" s="59">
        <f>(J21-BJ986)*J12</f>
        <v>499372.44390000001</v>
      </c>
      <c r="BV986" s="66"/>
      <c r="BW986" s="66"/>
      <c r="BX986" s="67"/>
      <c r="BY986" s="67"/>
      <c r="BZ986" s="67"/>
      <c r="CE986" s="92"/>
      <c r="CF986" s="76"/>
      <c r="CH986" s="67"/>
      <c r="CI986" s="67"/>
      <c r="CJ986" s="67"/>
      <c r="CK986" s="67"/>
      <c r="CL986" s="1"/>
      <c r="CM986" s="1"/>
      <c r="CT986" s="3"/>
      <c r="CU986" s="3"/>
      <c r="CV986" s="3"/>
      <c r="CW986" s="3"/>
      <c r="CX986" s="3"/>
      <c r="CY986" s="3"/>
      <c r="CZ986" s="3"/>
      <c r="DA986" s="3"/>
      <c r="DB986" s="3"/>
      <c r="DC986" s="3"/>
      <c r="DD986" s="3"/>
      <c r="DE986" s="3"/>
      <c r="DF986" s="3"/>
      <c r="DG986" s="3"/>
      <c r="DH986" s="3"/>
      <c r="DI986" s="3"/>
      <c r="DJ986" s="3"/>
      <c r="DK986" s="3"/>
      <c r="DL986" s="3"/>
      <c r="DM986" s="3"/>
      <c r="DN986" s="3"/>
      <c r="DO986" s="3"/>
      <c r="DP986" s="3"/>
      <c r="DQ986" s="3"/>
      <c r="DR986" s="3"/>
      <c r="DS986" s="3"/>
    </row>
    <row r="987" spans="2:123" ht="21" customHeight="1" x14ac:dyDescent="0.25">
      <c r="B987" s="21">
        <f t="shared" si="232"/>
        <v>38082</v>
      </c>
      <c r="C987" s="22">
        <f t="shared" si="233"/>
        <v>2.1354600642780621</v>
      </c>
      <c r="D987" s="23">
        <f t="shared" si="234"/>
        <v>897</v>
      </c>
      <c r="E987" s="23">
        <f t="shared" si="235"/>
        <v>420.05</v>
      </c>
      <c r="F987" s="127">
        <f t="shared" si="236"/>
        <v>44850</v>
      </c>
      <c r="G987" s="127">
        <f t="shared" si="237"/>
        <v>63007.5</v>
      </c>
      <c r="H987" s="6"/>
      <c r="I987" s="3"/>
      <c r="J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T987" s="89"/>
      <c r="AU987" s="89"/>
      <c r="AX987" s="125">
        <v>38082</v>
      </c>
      <c r="AY987" s="59">
        <f t="shared" si="244"/>
        <v>2.1354600642780621</v>
      </c>
      <c r="AZ987" s="59">
        <f>BI987*K36</f>
        <v>44850</v>
      </c>
      <c r="BA987" s="59"/>
      <c r="BB987" s="59"/>
      <c r="BC987" s="59">
        <f>K41*BJ987</f>
        <v>63007.5</v>
      </c>
      <c r="BD987" s="59"/>
      <c r="BE987" s="59"/>
      <c r="BF987" s="59">
        <f t="shared" si="238"/>
        <v>18157.5</v>
      </c>
      <c r="BG987" s="60">
        <f>(AY987=AY2099)*AX987</f>
        <v>0</v>
      </c>
      <c r="BH987" s="60">
        <f>(AY987=AY2101)*AX987</f>
        <v>0</v>
      </c>
      <c r="BI987" s="89">
        <v>897</v>
      </c>
      <c r="BJ987" s="89">
        <v>420.05</v>
      </c>
      <c r="BK987" s="59">
        <f t="shared" si="239"/>
        <v>356842.43795999995</v>
      </c>
      <c r="BL987" s="60">
        <f>(BK987=BK2101)*AX987</f>
        <v>0</v>
      </c>
      <c r="BM987" s="85">
        <f>(BK987=BK2101)*AY987</f>
        <v>0</v>
      </c>
      <c r="BN987" s="85">
        <f t="shared" si="240"/>
        <v>0</v>
      </c>
      <c r="BO987" s="85">
        <f t="shared" si="241"/>
        <v>0</v>
      </c>
      <c r="BP987" s="60">
        <f>(BK987=BK2099)*AX987</f>
        <v>0</v>
      </c>
      <c r="BQ987" s="64">
        <f>(BK987=BK2099)*AY987</f>
        <v>0</v>
      </c>
      <c r="BR987" s="85">
        <f t="shared" si="242"/>
        <v>0</v>
      </c>
      <c r="BS987" s="85">
        <f t="shared" si="243"/>
        <v>0</v>
      </c>
      <c r="BT987" s="59">
        <f>(J19-BI987)*J10</f>
        <v>-142650.00594</v>
      </c>
      <c r="BU987" s="59">
        <f>(J21-BJ987)*J12</f>
        <v>499492.44389999995</v>
      </c>
      <c r="BV987" s="66"/>
      <c r="BW987" s="66"/>
      <c r="BX987" s="67"/>
      <c r="BY987" s="67"/>
      <c r="BZ987" s="67"/>
      <c r="CE987" s="92"/>
      <c r="CF987" s="76"/>
      <c r="CH987" s="67"/>
      <c r="CI987" s="67"/>
      <c r="CJ987" s="67"/>
      <c r="CK987" s="67"/>
      <c r="CL987" s="1"/>
      <c r="CM987" s="1"/>
      <c r="CT987" s="3"/>
      <c r="CU987" s="3"/>
      <c r="CV987" s="3"/>
      <c r="CW987" s="3"/>
      <c r="CX987" s="3"/>
      <c r="CY987" s="3"/>
      <c r="CZ987" s="3"/>
      <c r="DA987" s="3"/>
      <c r="DB987" s="3"/>
      <c r="DC987" s="3"/>
      <c r="DD987" s="3"/>
      <c r="DE987" s="3"/>
      <c r="DF987" s="3"/>
      <c r="DG987" s="3"/>
      <c r="DH987" s="3"/>
      <c r="DI987" s="3"/>
      <c r="DJ987" s="3"/>
      <c r="DK987" s="3"/>
      <c r="DL987" s="3"/>
      <c r="DM987" s="3"/>
      <c r="DN987" s="3"/>
      <c r="DO987" s="3"/>
      <c r="DP987" s="3"/>
      <c r="DQ987" s="3"/>
      <c r="DR987" s="3"/>
      <c r="DS987" s="3"/>
    </row>
    <row r="988" spans="2:123" ht="21" customHeight="1" x14ac:dyDescent="0.25">
      <c r="B988" s="21">
        <f t="shared" si="232"/>
        <v>38089</v>
      </c>
      <c r="C988" s="22">
        <f t="shared" si="233"/>
        <v>2.2882096069868996</v>
      </c>
      <c r="D988" s="23">
        <f t="shared" si="234"/>
        <v>917</v>
      </c>
      <c r="E988" s="23">
        <f t="shared" si="235"/>
        <v>400.75</v>
      </c>
      <c r="F988" s="127">
        <f t="shared" si="236"/>
        <v>45850</v>
      </c>
      <c r="G988" s="127">
        <f t="shared" si="237"/>
        <v>60112.5</v>
      </c>
      <c r="H988" s="6"/>
      <c r="I988" s="3"/>
      <c r="J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T988" s="89"/>
      <c r="AU988" s="89"/>
      <c r="AX988" s="125">
        <v>38089</v>
      </c>
      <c r="AY988" s="59">
        <f t="shared" si="244"/>
        <v>2.2882096069868996</v>
      </c>
      <c r="AZ988" s="59">
        <f>BI988*K36</f>
        <v>45850</v>
      </c>
      <c r="BA988" s="59"/>
      <c r="BB988" s="59"/>
      <c r="BC988" s="59">
        <f>K41*BJ988</f>
        <v>60112.5</v>
      </c>
      <c r="BD988" s="59"/>
      <c r="BE988" s="59"/>
      <c r="BF988" s="59">
        <f t="shared" si="238"/>
        <v>14262.5</v>
      </c>
      <c r="BG988" s="60">
        <f>(AY988=AY2099)*AX988</f>
        <v>0</v>
      </c>
      <c r="BH988" s="60">
        <f>(AY988=AY2101)*AX988</f>
        <v>0</v>
      </c>
      <c r="BI988" s="89">
        <v>917</v>
      </c>
      <c r="BJ988" s="89">
        <v>400.75</v>
      </c>
      <c r="BK988" s="59">
        <f t="shared" si="239"/>
        <v>360737.43795999995</v>
      </c>
      <c r="BL988" s="60">
        <f>(BK988=BK2101)*AX988</f>
        <v>0</v>
      </c>
      <c r="BM988" s="85">
        <f>(BK988=BK2101)*AY988</f>
        <v>0</v>
      </c>
      <c r="BN988" s="85">
        <f t="shared" si="240"/>
        <v>0</v>
      </c>
      <c r="BO988" s="85">
        <f t="shared" si="241"/>
        <v>0</v>
      </c>
      <c r="BP988" s="60">
        <f>(BK988=BK2099)*AX988</f>
        <v>0</v>
      </c>
      <c r="BQ988" s="64">
        <f>(BK988=BK2099)*AY988</f>
        <v>0</v>
      </c>
      <c r="BR988" s="85">
        <f t="shared" si="242"/>
        <v>0</v>
      </c>
      <c r="BS988" s="85">
        <f t="shared" si="243"/>
        <v>0</v>
      </c>
      <c r="BT988" s="59">
        <f>(J19-BI988)*J10</f>
        <v>-141650.00594</v>
      </c>
      <c r="BU988" s="59">
        <f>(J21-BJ988)*J12</f>
        <v>502387.44389999995</v>
      </c>
      <c r="BV988" s="66"/>
      <c r="BW988" s="66"/>
      <c r="BX988" s="67"/>
      <c r="BY988" s="67"/>
      <c r="BZ988" s="67"/>
      <c r="CE988" s="92"/>
      <c r="CF988" s="76"/>
      <c r="CH988" s="67"/>
      <c r="CI988" s="67"/>
      <c r="CJ988" s="67"/>
      <c r="CK988" s="67"/>
      <c r="CL988" s="1"/>
      <c r="CM988" s="1"/>
      <c r="CT988" s="3"/>
      <c r="CU988" s="3"/>
      <c r="CV988" s="3"/>
      <c r="CW988" s="3"/>
      <c r="CX988" s="3"/>
      <c r="CY988" s="3"/>
      <c r="CZ988" s="3"/>
      <c r="DA988" s="3"/>
      <c r="DB988" s="3"/>
      <c r="DC988" s="3"/>
      <c r="DD988" s="3"/>
      <c r="DE988" s="3"/>
      <c r="DF988" s="3"/>
      <c r="DG988" s="3"/>
      <c r="DH988" s="3"/>
      <c r="DI988" s="3"/>
      <c r="DJ988" s="3"/>
      <c r="DK988" s="3"/>
      <c r="DL988" s="3"/>
      <c r="DM988" s="3"/>
      <c r="DN988" s="3"/>
      <c r="DO988" s="3"/>
      <c r="DP988" s="3"/>
      <c r="DQ988" s="3"/>
      <c r="DR988" s="3"/>
      <c r="DS988" s="3"/>
    </row>
    <row r="989" spans="2:123" ht="21" customHeight="1" x14ac:dyDescent="0.25">
      <c r="B989" s="21">
        <f t="shared" si="232"/>
        <v>38096</v>
      </c>
      <c r="C989" s="22">
        <f t="shared" si="233"/>
        <v>2.150537634408602</v>
      </c>
      <c r="D989" s="23">
        <f t="shared" si="234"/>
        <v>850</v>
      </c>
      <c r="E989" s="23">
        <f t="shared" si="235"/>
        <v>395.25</v>
      </c>
      <c r="F989" s="127">
        <f t="shared" si="236"/>
        <v>42500</v>
      </c>
      <c r="G989" s="127">
        <f t="shared" si="237"/>
        <v>59287.5</v>
      </c>
      <c r="H989" s="6"/>
      <c r="I989" s="3"/>
      <c r="J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T989" s="89"/>
      <c r="AU989" s="89"/>
      <c r="AX989" s="125">
        <v>38096</v>
      </c>
      <c r="AY989" s="59">
        <f t="shared" si="244"/>
        <v>2.150537634408602</v>
      </c>
      <c r="AZ989" s="59">
        <f>BI989*K36</f>
        <v>42500</v>
      </c>
      <c r="BA989" s="59"/>
      <c r="BB989" s="59"/>
      <c r="BC989" s="59">
        <f>K41*BJ989</f>
        <v>59287.5</v>
      </c>
      <c r="BD989" s="59"/>
      <c r="BE989" s="59"/>
      <c r="BF989" s="59">
        <f t="shared" si="238"/>
        <v>16787.5</v>
      </c>
      <c r="BG989" s="60">
        <f>(AY989=AY2099)*AX989</f>
        <v>0</v>
      </c>
      <c r="BH989" s="60">
        <f>(AY989=AY2101)*AX989</f>
        <v>0</v>
      </c>
      <c r="BI989" s="89">
        <v>850</v>
      </c>
      <c r="BJ989" s="89">
        <v>395.25</v>
      </c>
      <c r="BK989" s="59">
        <f t="shared" si="239"/>
        <v>358212.43795999995</v>
      </c>
      <c r="BL989" s="60">
        <f>(BK989=BK2101)*AX989</f>
        <v>0</v>
      </c>
      <c r="BM989" s="85">
        <f>(BK989=BK2101)*AY989</f>
        <v>0</v>
      </c>
      <c r="BN989" s="85">
        <f t="shared" si="240"/>
        <v>0</v>
      </c>
      <c r="BO989" s="85">
        <f t="shared" si="241"/>
        <v>0</v>
      </c>
      <c r="BP989" s="60">
        <f>(BK989=BK2099)*AX989</f>
        <v>0</v>
      </c>
      <c r="BQ989" s="64">
        <f>(BK989=BK2099)*AY989</f>
        <v>0</v>
      </c>
      <c r="BR989" s="85">
        <f t="shared" si="242"/>
        <v>0</v>
      </c>
      <c r="BS989" s="85">
        <f t="shared" si="243"/>
        <v>0</v>
      </c>
      <c r="BT989" s="59">
        <f>(J19-BI989)*J10</f>
        <v>-145000.00594</v>
      </c>
      <c r="BU989" s="59">
        <f>(J21-BJ989)*J12</f>
        <v>503212.44389999995</v>
      </c>
      <c r="BV989" s="66"/>
      <c r="BW989" s="66"/>
      <c r="BX989" s="67"/>
      <c r="BY989" s="67"/>
      <c r="BZ989" s="67"/>
      <c r="CE989" s="92"/>
      <c r="CF989" s="76"/>
      <c r="CH989" s="67"/>
      <c r="CI989" s="67"/>
      <c r="CJ989" s="67"/>
      <c r="CK989" s="67"/>
      <c r="CL989" s="1"/>
      <c r="CM989" s="1"/>
      <c r="CT989" s="3"/>
      <c r="CU989" s="3"/>
      <c r="CV989" s="3"/>
      <c r="CW989" s="3"/>
      <c r="CX989" s="3"/>
      <c r="CY989" s="3"/>
      <c r="CZ989" s="3"/>
      <c r="DA989" s="3"/>
      <c r="DB989" s="3"/>
      <c r="DC989" s="3"/>
      <c r="DD989" s="3"/>
      <c r="DE989" s="3"/>
      <c r="DF989" s="3"/>
      <c r="DG989" s="3"/>
      <c r="DH989" s="3"/>
      <c r="DI989" s="3"/>
      <c r="DJ989" s="3"/>
      <c r="DK989" s="3"/>
      <c r="DL989" s="3"/>
      <c r="DM989" s="3"/>
      <c r="DN989" s="3"/>
      <c r="DO989" s="3"/>
      <c r="DP989" s="3"/>
      <c r="DQ989" s="3"/>
      <c r="DR989" s="3"/>
      <c r="DS989" s="3"/>
    </row>
    <row r="990" spans="2:123" ht="21" customHeight="1" x14ac:dyDescent="0.25">
      <c r="B990" s="21">
        <f t="shared" si="232"/>
        <v>38103</v>
      </c>
      <c r="C990" s="22">
        <f t="shared" si="233"/>
        <v>2.063348416289593</v>
      </c>
      <c r="D990" s="23">
        <f t="shared" si="234"/>
        <v>798</v>
      </c>
      <c r="E990" s="23">
        <f t="shared" si="235"/>
        <v>386.75</v>
      </c>
      <c r="F990" s="127">
        <f t="shared" si="236"/>
        <v>39900</v>
      </c>
      <c r="G990" s="127">
        <f t="shared" si="237"/>
        <v>58012.5</v>
      </c>
      <c r="H990" s="6"/>
      <c r="I990" s="3"/>
      <c r="J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T990" s="89"/>
      <c r="AU990" s="89"/>
      <c r="AX990" s="125">
        <v>38103</v>
      </c>
      <c r="AY990" s="59">
        <f t="shared" si="244"/>
        <v>2.063348416289593</v>
      </c>
      <c r="AZ990" s="59">
        <f>BI990*K36</f>
        <v>39900</v>
      </c>
      <c r="BA990" s="59"/>
      <c r="BB990" s="59"/>
      <c r="BC990" s="59">
        <f>K41*BJ990</f>
        <v>58012.5</v>
      </c>
      <c r="BD990" s="59"/>
      <c r="BE990" s="59"/>
      <c r="BF990" s="59">
        <f t="shared" si="238"/>
        <v>18112.5</v>
      </c>
      <c r="BG990" s="60">
        <f>(AY990=AY2099)*AX990</f>
        <v>0</v>
      </c>
      <c r="BH990" s="60">
        <f>(AY990=AY2101)*AX990</f>
        <v>0</v>
      </c>
      <c r="BI990" s="89">
        <v>798</v>
      </c>
      <c r="BJ990" s="89">
        <v>386.75</v>
      </c>
      <c r="BK990" s="59">
        <f t="shared" si="239"/>
        <v>356887.43795999995</v>
      </c>
      <c r="BL990" s="60">
        <f>(BK990=BK2101)*AX990</f>
        <v>0</v>
      </c>
      <c r="BM990" s="85">
        <f>(BK990=BK2101)*AY990</f>
        <v>0</v>
      </c>
      <c r="BN990" s="85">
        <f t="shared" si="240"/>
        <v>0</v>
      </c>
      <c r="BO990" s="85">
        <f t="shared" si="241"/>
        <v>0</v>
      </c>
      <c r="BP990" s="60">
        <f>(BK990=BK2099)*AX990</f>
        <v>0</v>
      </c>
      <c r="BQ990" s="64">
        <f>(BK990=BK2099)*AY990</f>
        <v>0</v>
      </c>
      <c r="BR990" s="85">
        <f t="shared" si="242"/>
        <v>0</v>
      </c>
      <c r="BS990" s="85">
        <f t="shared" si="243"/>
        <v>0</v>
      </c>
      <c r="BT990" s="59">
        <f>(J19-BI990)*J10</f>
        <v>-147600.00594</v>
      </c>
      <c r="BU990" s="59">
        <f>(J21-BJ990)*J12</f>
        <v>504487.44389999995</v>
      </c>
      <c r="BV990" s="66"/>
      <c r="BW990" s="66"/>
      <c r="BX990" s="67"/>
      <c r="BY990" s="67"/>
      <c r="BZ990" s="67"/>
      <c r="CE990" s="92"/>
      <c r="CF990" s="76"/>
      <c r="CH990" s="67"/>
      <c r="CI990" s="67"/>
      <c r="CJ990" s="67"/>
      <c r="CK990" s="67"/>
      <c r="CL990" s="1"/>
      <c r="CM990" s="1"/>
      <c r="CT990" s="3"/>
      <c r="CU990" s="3"/>
      <c r="CV990" s="3"/>
      <c r="CW990" s="3"/>
      <c r="CX990" s="3"/>
      <c r="CY990" s="3"/>
      <c r="CZ990" s="3"/>
      <c r="DA990" s="3"/>
      <c r="DB990" s="3"/>
      <c r="DC990" s="3"/>
      <c r="DD990" s="3"/>
      <c r="DE990" s="3"/>
      <c r="DF990" s="3"/>
      <c r="DG990" s="3"/>
      <c r="DH990" s="3"/>
      <c r="DI990" s="3"/>
      <c r="DJ990" s="3"/>
      <c r="DK990" s="3"/>
      <c r="DL990" s="3"/>
      <c r="DM990" s="3"/>
      <c r="DN990" s="3"/>
      <c r="DO990" s="3"/>
      <c r="DP990" s="3"/>
      <c r="DQ990" s="3"/>
      <c r="DR990" s="3"/>
      <c r="DS990" s="3"/>
    </row>
    <row r="991" spans="2:123" ht="21" customHeight="1" x14ac:dyDescent="0.25">
      <c r="B991" s="21">
        <f t="shared" si="232"/>
        <v>38110</v>
      </c>
      <c r="C991" s="22">
        <f t="shared" si="233"/>
        <v>2.1022052026937805</v>
      </c>
      <c r="D991" s="23">
        <f t="shared" si="234"/>
        <v>796</v>
      </c>
      <c r="E991" s="23">
        <f t="shared" si="235"/>
        <v>378.65</v>
      </c>
      <c r="F991" s="127">
        <f t="shared" si="236"/>
        <v>39800</v>
      </c>
      <c r="G991" s="127">
        <f t="shared" si="237"/>
        <v>56797.5</v>
      </c>
      <c r="H991" s="6"/>
      <c r="I991" s="3"/>
      <c r="J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T991" s="89"/>
      <c r="AU991" s="89"/>
      <c r="AX991" s="125">
        <v>38110</v>
      </c>
      <c r="AY991" s="59">
        <f t="shared" si="244"/>
        <v>2.1022052026937805</v>
      </c>
      <c r="AZ991" s="59">
        <f>BI991*K36</f>
        <v>39800</v>
      </c>
      <c r="BA991" s="59"/>
      <c r="BB991" s="59"/>
      <c r="BC991" s="59">
        <f>K41*BJ991</f>
        <v>56797.5</v>
      </c>
      <c r="BD991" s="59"/>
      <c r="BE991" s="59"/>
      <c r="BF991" s="59">
        <f t="shared" si="238"/>
        <v>16997.5</v>
      </c>
      <c r="BG991" s="60">
        <f>(AY991=AY2099)*AX991</f>
        <v>0</v>
      </c>
      <c r="BH991" s="60">
        <f>(AY991=AY2101)*AX991</f>
        <v>0</v>
      </c>
      <c r="BI991" s="89">
        <v>796</v>
      </c>
      <c r="BJ991" s="89">
        <v>378.65</v>
      </c>
      <c r="BK991" s="59">
        <f t="shared" si="239"/>
        <v>358002.43795999995</v>
      </c>
      <c r="BL991" s="60">
        <f>(BK991=BK2101)*AX991</f>
        <v>0</v>
      </c>
      <c r="BM991" s="85">
        <f>(BK991=BK2101)*AY991</f>
        <v>0</v>
      </c>
      <c r="BN991" s="85">
        <f t="shared" si="240"/>
        <v>0</v>
      </c>
      <c r="BO991" s="85">
        <f t="shared" si="241"/>
        <v>0</v>
      </c>
      <c r="BP991" s="60">
        <f>(BK991=BK2099)*AX991</f>
        <v>0</v>
      </c>
      <c r="BQ991" s="64">
        <f>(BK991=BK2099)*AY991</f>
        <v>0</v>
      </c>
      <c r="BR991" s="85">
        <f t="shared" si="242"/>
        <v>0</v>
      </c>
      <c r="BS991" s="85">
        <f t="shared" si="243"/>
        <v>0</v>
      </c>
      <c r="BT991" s="59">
        <f>(J19-BI991)*J10</f>
        <v>-147700.00594</v>
      </c>
      <c r="BU991" s="59">
        <f>(J21-BJ991)*J12</f>
        <v>505702.44389999995</v>
      </c>
      <c r="BV991" s="66"/>
      <c r="BW991" s="66"/>
      <c r="BX991" s="67"/>
      <c r="BY991" s="67"/>
      <c r="BZ991" s="67"/>
      <c r="CE991" s="92"/>
      <c r="CF991" s="76"/>
      <c r="CH991" s="67"/>
      <c r="CI991" s="67"/>
      <c r="CJ991" s="67"/>
      <c r="CK991" s="67"/>
      <c r="CL991" s="1"/>
      <c r="CM991" s="1"/>
      <c r="CT991" s="3"/>
      <c r="CU991" s="3"/>
      <c r="CV991" s="3"/>
      <c r="CW991" s="3"/>
      <c r="CX991" s="3"/>
      <c r="CY991" s="3"/>
      <c r="CZ991" s="3"/>
      <c r="DA991" s="3"/>
      <c r="DB991" s="3"/>
      <c r="DC991" s="3"/>
      <c r="DD991" s="3"/>
      <c r="DE991" s="3"/>
      <c r="DF991" s="3"/>
      <c r="DG991" s="3"/>
      <c r="DH991" s="3"/>
      <c r="DI991" s="3"/>
      <c r="DJ991" s="3"/>
      <c r="DK991" s="3"/>
      <c r="DL991" s="3"/>
      <c r="DM991" s="3"/>
      <c r="DN991" s="3"/>
      <c r="DO991" s="3"/>
      <c r="DP991" s="3"/>
      <c r="DQ991" s="3"/>
      <c r="DR991" s="3"/>
      <c r="DS991" s="3"/>
    </row>
    <row r="992" spans="2:123" ht="21" customHeight="1" x14ac:dyDescent="0.25">
      <c r="B992" s="21">
        <f t="shared" si="232"/>
        <v>38117</v>
      </c>
      <c r="C992" s="22">
        <f t="shared" si="233"/>
        <v>2.1037272847857809</v>
      </c>
      <c r="D992" s="23">
        <f t="shared" si="234"/>
        <v>793</v>
      </c>
      <c r="E992" s="23">
        <f t="shared" si="235"/>
        <v>376.95</v>
      </c>
      <c r="F992" s="127">
        <f t="shared" si="236"/>
        <v>39650</v>
      </c>
      <c r="G992" s="127">
        <f t="shared" si="237"/>
        <v>56542.5</v>
      </c>
      <c r="H992" s="6"/>
      <c r="I992" s="3"/>
      <c r="J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T992" s="89"/>
      <c r="AU992" s="89"/>
      <c r="AX992" s="125">
        <v>38117</v>
      </c>
      <c r="AY992" s="59">
        <f t="shared" si="244"/>
        <v>2.1037272847857809</v>
      </c>
      <c r="AZ992" s="59">
        <f>BI992*K36</f>
        <v>39650</v>
      </c>
      <c r="BA992" s="59"/>
      <c r="BB992" s="59"/>
      <c r="BC992" s="59">
        <f>K41*BJ992</f>
        <v>56542.5</v>
      </c>
      <c r="BD992" s="59"/>
      <c r="BE992" s="59"/>
      <c r="BF992" s="59">
        <f t="shared" si="238"/>
        <v>16892.5</v>
      </c>
      <c r="BG992" s="60">
        <f>(AY992=AY2099)*AX992</f>
        <v>0</v>
      </c>
      <c r="BH992" s="60">
        <f>(AY992=AY2101)*AX992</f>
        <v>0</v>
      </c>
      <c r="BI992" s="89">
        <v>793</v>
      </c>
      <c r="BJ992" s="89">
        <v>376.95</v>
      </c>
      <c r="BK992" s="59">
        <f t="shared" si="239"/>
        <v>358107.43796000001</v>
      </c>
      <c r="BL992" s="60">
        <f>(BK992=BK2101)*AX992</f>
        <v>0</v>
      </c>
      <c r="BM992" s="85">
        <f>(BK992=BK2101)*AY992</f>
        <v>0</v>
      </c>
      <c r="BN992" s="85">
        <f t="shared" si="240"/>
        <v>0</v>
      </c>
      <c r="BO992" s="85">
        <f t="shared" si="241"/>
        <v>0</v>
      </c>
      <c r="BP992" s="60">
        <f>(BK992=BK2099)*AX992</f>
        <v>0</v>
      </c>
      <c r="BQ992" s="64">
        <f>(BK992=BK2099)*AY992</f>
        <v>0</v>
      </c>
      <c r="BR992" s="85">
        <f t="shared" si="242"/>
        <v>0</v>
      </c>
      <c r="BS992" s="85">
        <f t="shared" si="243"/>
        <v>0</v>
      </c>
      <c r="BT992" s="59">
        <f>(J19-BI992)*J10</f>
        <v>-147850.00594</v>
      </c>
      <c r="BU992" s="59">
        <f>(J21-BJ992)*J12</f>
        <v>505957.44390000001</v>
      </c>
      <c r="BV992" s="66"/>
      <c r="BW992" s="66"/>
      <c r="BX992" s="67"/>
      <c r="BY992" s="67"/>
      <c r="BZ992" s="67"/>
      <c r="CE992" s="92"/>
      <c r="CF992" s="76"/>
      <c r="CH992" s="67"/>
      <c r="CI992" s="67"/>
      <c r="CJ992" s="67"/>
      <c r="CK992" s="67"/>
      <c r="CL992" s="1"/>
      <c r="CM992" s="1"/>
      <c r="CT992" s="3"/>
      <c r="CU992" s="3"/>
      <c r="CV992" s="3"/>
      <c r="CW992" s="3"/>
      <c r="CX992" s="3"/>
      <c r="CY992" s="3"/>
      <c r="CZ992" s="3"/>
      <c r="DA992" s="3"/>
      <c r="DB992" s="3"/>
      <c r="DC992" s="3"/>
      <c r="DD992" s="3"/>
      <c r="DE992" s="3"/>
      <c r="DF992" s="3"/>
      <c r="DG992" s="3"/>
      <c r="DH992" s="3"/>
      <c r="DI992" s="3"/>
      <c r="DJ992" s="3"/>
      <c r="DK992" s="3"/>
      <c r="DL992" s="3"/>
      <c r="DM992" s="3"/>
      <c r="DN992" s="3"/>
      <c r="DO992" s="3"/>
      <c r="DP992" s="3"/>
      <c r="DQ992" s="3"/>
      <c r="DR992" s="3"/>
      <c r="DS992" s="3"/>
    </row>
    <row r="993" spans="2:123" ht="21" customHeight="1" x14ac:dyDescent="0.25">
      <c r="B993" s="21">
        <f t="shared" si="232"/>
        <v>38124</v>
      </c>
      <c r="C993" s="22">
        <f t="shared" si="233"/>
        <v>2.0995192932311291</v>
      </c>
      <c r="D993" s="23">
        <f t="shared" si="234"/>
        <v>808</v>
      </c>
      <c r="E993" s="23">
        <f t="shared" si="235"/>
        <v>384.85</v>
      </c>
      <c r="F993" s="127">
        <f t="shared" si="236"/>
        <v>40400</v>
      </c>
      <c r="G993" s="127">
        <f t="shared" si="237"/>
        <v>57727.5</v>
      </c>
      <c r="H993" s="6"/>
      <c r="I993" s="3"/>
      <c r="J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T993" s="89"/>
      <c r="AU993" s="89"/>
      <c r="AX993" s="125">
        <v>38124</v>
      </c>
      <c r="AY993" s="59">
        <f t="shared" si="244"/>
        <v>2.0995192932311291</v>
      </c>
      <c r="AZ993" s="59">
        <f>BI993*K36</f>
        <v>40400</v>
      </c>
      <c r="BA993" s="59"/>
      <c r="BB993" s="59"/>
      <c r="BC993" s="59">
        <f>K41*BJ993</f>
        <v>57727.5</v>
      </c>
      <c r="BD993" s="59"/>
      <c r="BE993" s="59"/>
      <c r="BF993" s="59">
        <f t="shared" si="238"/>
        <v>17327.5</v>
      </c>
      <c r="BG993" s="60">
        <f>(AY993=AY2099)*AX993</f>
        <v>0</v>
      </c>
      <c r="BH993" s="60">
        <f>(AY993=AY2101)*AX993</f>
        <v>0</v>
      </c>
      <c r="BI993" s="89">
        <v>808</v>
      </c>
      <c r="BJ993" s="89">
        <v>384.85</v>
      </c>
      <c r="BK993" s="59">
        <f t="shared" si="239"/>
        <v>357672.43796000001</v>
      </c>
      <c r="BL993" s="60">
        <f>(BK993=BK2101)*AX993</f>
        <v>0</v>
      </c>
      <c r="BM993" s="85">
        <f>(BK993=BK2101)*AY993</f>
        <v>0</v>
      </c>
      <c r="BN993" s="85">
        <f t="shared" si="240"/>
        <v>0</v>
      </c>
      <c r="BO993" s="85">
        <f t="shared" si="241"/>
        <v>0</v>
      </c>
      <c r="BP993" s="60">
        <f>(BK993=BK2099)*AX993</f>
        <v>0</v>
      </c>
      <c r="BQ993" s="64">
        <f>(BK993=BK2099)*AY993</f>
        <v>0</v>
      </c>
      <c r="BR993" s="85">
        <f t="shared" si="242"/>
        <v>0</v>
      </c>
      <c r="BS993" s="85">
        <f t="shared" si="243"/>
        <v>0</v>
      </c>
      <c r="BT993" s="59">
        <f>(J19-BI993)*J10</f>
        <v>-147100.00594</v>
      </c>
      <c r="BU993" s="59">
        <f>(J21-BJ993)*J12</f>
        <v>504772.44390000001</v>
      </c>
      <c r="BV993" s="66"/>
      <c r="BW993" s="66"/>
      <c r="BX993" s="67"/>
      <c r="BY993" s="67"/>
      <c r="BZ993" s="67"/>
      <c r="CE993" s="92"/>
      <c r="CF993" s="76"/>
      <c r="CH993" s="67"/>
      <c r="CI993" s="67"/>
      <c r="CJ993" s="67"/>
      <c r="CK993" s="67"/>
      <c r="CL993" s="1"/>
      <c r="CM993" s="1"/>
      <c r="CT993" s="3"/>
      <c r="CU993" s="3"/>
      <c r="CV993" s="3"/>
      <c r="CW993" s="3"/>
      <c r="CX993" s="3"/>
      <c r="CY993" s="3"/>
      <c r="CZ993" s="3"/>
      <c r="DA993" s="3"/>
      <c r="DB993" s="3"/>
      <c r="DC993" s="3"/>
      <c r="DD993" s="3"/>
      <c r="DE993" s="3"/>
      <c r="DF993" s="3"/>
      <c r="DG993" s="3"/>
      <c r="DH993" s="3"/>
      <c r="DI993" s="3"/>
      <c r="DJ993" s="3"/>
      <c r="DK993" s="3"/>
      <c r="DL993" s="3"/>
      <c r="DM993" s="3"/>
      <c r="DN993" s="3"/>
      <c r="DO993" s="3"/>
      <c r="DP993" s="3"/>
      <c r="DQ993" s="3"/>
      <c r="DR993" s="3"/>
      <c r="DS993" s="3"/>
    </row>
    <row r="994" spans="2:123" ht="21" customHeight="1" x14ac:dyDescent="0.25">
      <c r="B994" s="21">
        <f t="shared" si="232"/>
        <v>38131</v>
      </c>
      <c r="C994" s="22">
        <f t="shared" si="233"/>
        <v>2.1138211382113821</v>
      </c>
      <c r="D994" s="23">
        <f t="shared" si="234"/>
        <v>832</v>
      </c>
      <c r="E994" s="23">
        <f t="shared" si="235"/>
        <v>393.6</v>
      </c>
      <c r="F994" s="127">
        <f t="shared" si="236"/>
        <v>41600</v>
      </c>
      <c r="G994" s="127">
        <f t="shared" si="237"/>
        <v>59040</v>
      </c>
      <c r="H994" s="6"/>
      <c r="I994" s="3"/>
      <c r="J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T994" s="89"/>
      <c r="AU994" s="89"/>
      <c r="AX994" s="125">
        <v>38131</v>
      </c>
      <c r="AY994" s="59">
        <f t="shared" si="244"/>
        <v>2.1138211382113821</v>
      </c>
      <c r="AZ994" s="59">
        <f>BI994*K36</f>
        <v>41600</v>
      </c>
      <c r="BA994" s="59"/>
      <c r="BB994" s="59"/>
      <c r="BC994" s="59">
        <f>K41*BJ994</f>
        <v>59040</v>
      </c>
      <c r="BD994" s="59"/>
      <c r="BE994" s="59"/>
      <c r="BF994" s="59">
        <f t="shared" si="238"/>
        <v>17440</v>
      </c>
      <c r="BG994" s="60">
        <f>(AY994=AY2099)*AX994</f>
        <v>0</v>
      </c>
      <c r="BH994" s="60">
        <f>(AY994=AY2101)*AX994</f>
        <v>0</v>
      </c>
      <c r="BI994" s="89">
        <v>832</v>
      </c>
      <c r="BJ994" s="89">
        <v>393.6</v>
      </c>
      <c r="BK994" s="59">
        <f t="shared" si="239"/>
        <v>357559.93796000001</v>
      </c>
      <c r="BL994" s="60">
        <f>(BK994=BK2101)*AX994</f>
        <v>0</v>
      </c>
      <c r="BM994" s="85">
        <f>(BK994=BK2101)*AY994</f>
        <v>0</v>
      </c>
      <c r="BN994" s="85">
        <f t="shared" si="240"/>
        <v>0</v>
      </c>
      <c r="BO994" s="85">
        <f t="shared" si="241"/>
        <v>0</v>
      </c>
      <c r="BP994" s="60">
        <f>(BK994=BK2099)*AX994</f>
        <v>0</v>
      </c>
      <c r="BQ994" s="64">
        <f>(BK994=BK2099)*AY994</f>
        <v>0</v>
      </c>
      <c r="BR994" s="85">
        <f t="shared" si="242"/>
        <v>0</v>
      </c>
      <c r="BS994" s="85">
        <f t="shared" si="243"/>
        <v>0</v>
      </c>
      <c r="BT994" s="59">
        <f>(J19-BI994)*J10</f>
        <v>-145900.00594</v>
      </c>
      <c r="BU994" s="59">
        <f>(J21-BJ994)*J12</f>
        <v>503459.94390000001</v>
      </c>
      <c r="BV994" s="66"/>
      <c r="BW994" s="66"/>
      <c r="BX994" s="67"/>
      <c r="BY994" s="67"/>
      <c r="BZ994" s="67"/>
      <c r="CE994" s="92"/>
      <c r="CF994" s="76"/>
      <c r="CH994" s="67"/>
      <c r="CI994" s="67"/>
      <c r="CJ994" s="67"/>
      <c r="CK994" s="67"/>
      <c r="CL994" s="1"/>
      <c r="CM994" s="1"/>
      <c r="CT994" s="3"/>
      <c r="CU994" s="3"/>
      <c r="CV994" s="3"/>
      <c r="CW994" s="3"/>
      <c r="CX994" s="3"/>
      <c r="CY994" s="3"/>
      <c r="CZ994" s="3"/>
      <c r="DA994" s="3"/>
      <c r="DB994" s="3"/>
      <c r="DC994" s="3"/>
      <c r="DD994" s="3"/>
      <c r="DE994" s="3"/>
      <c r="DF994" s="3"/>
      <c r="DG994" s="3"/>
      <c r="DH994" s="3"/>
      <c r="DI994" s="3"/>
      <c r="DJ994" s="3"/>
      <c r="DK994" s="3"/>
      <c r="DL994" s="3"/>
      <c r="DM994" s="3"/>
      <c r="DN994" s="3"/>
      <c r="DO994" s="3"/>
      <c r="DP994" s="3"/>
      <c r="DQ994" s="3"/>
      <c r="DR994" s="3"/>
      <c r="DS994" s="3"/>
    </row>
    <row r="995" spans="2:123" ht="21" customHeight="1" x14ac:dyDescent="0.25">
      <c r="B995" s="21">
        <f t="shared" si="232"/>
        <v>38138</v>
      </c>
      <c r="C995" s="22">
        <f t="shared" si="233"/>
        <v>2.1359598300502123</v>
      </c>
      <c r="D995" s="23">
        <f t="shared" si="234"/>
        <v>829.5</v>
      </c>
      <c r="E995" s="23">
        <f t="shared" si="235"/>
        <v>388.35</v>
      </c>
      <c r="F995" s="127">
        <f t="shared" si="236"/>
        <v>41475</v>
      </c>
      <c r="G995" s="127">
        <f t="shared" si="237"/>
        <v>58252.5</v>
      </c>
      <c r="H995" s="6"/>
      <c r="I995" s="3"/>
      <c r="J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T995" s="89"/>
      <c r="AU995" s="89"/>
      <c r="AX995" s="125">
        <v>38138</v>
      </c>
      <c r="AY995" s="59">
        <f t="shared" si="244"/>
        <v>2.1359598300502123</v>
      </c>
      <c r="AZ995" s="59">
        <f>BI995*K36</f>
        <v>41475</v>
      </c>
      <c r="BA995" s="59"/>
      <c r="BB995" s="59"/>
      <c r="BC995" s="59">
        <f>K41*BJ995</f>
        <v>58252.5</v>
      </c>
      <c r="BD995" s="59"/>
      <c r="BE995" s="59"/>
      <c r="BF995" s="59">
        <f t="shared" si="238"/>
        <v>16777.5</v>
      </c>
      <c r="BG995" s="60">
        <f>(AY995=AY2099)*AX995</f>
        <v>0</v>
      </c>
      <c r="BH995" s="60">
        <f>(AY995=AY2101)*AX995</f>
        <v>0</v>
      </c>
      <c r="BI995" s="89">
        <v>829.5</v>
      </c>
      <c r="BJ995" s="89">
        <v>388.35</v>
      </c>
      <c r="BK995" s="59">
        <f t="shared" si="239"/>
        <v>358222.43796000001</v>
      </c>
      <c r="BL995" s="60">
        <f>(BK995=BK2101)*AX995</f>
        <v>0</v>
      </c>
      <c r="BM995" s="85">
        <f>(BK995=BK2101)*AY995</f>
        <v>0</v>
      </c>
      <c r="BN995" s="85">
        <f t="shared" si="240"/>
        <v>0</v>
      </c>
      <c r="BO995" s="85">
        <f t="shared" si="241"/>
        <v>0</v>
      </c>
      <c r="BP995" s="60">
        <f>(BK995=BK2099)*AX995</f>
        <v>0</v>
      </c>
      <c r="BQ995" s="64">
        <f>(BK995=BK2099)*AY995</f>
        <v>0</v>
      </c>
      <c r="BR995" s="85">
        <f t="shared" si="242"/>
        <v>0</v>
      </c>
      <c r="BS995" s="85">
        <f t="shared" si="243"/>
        <v>0</v>
      </c>
      <c r="BT995" s="59">
        <f>(J19-BI995)*J10</f>
        <v>-146025.00594</v>
      </c>
      <c r="BU995" s="59">
        <f>(J21-BJ995)*J12</f>
        <v>504247.44390000001</v>
      </c>
      <c r="BV995" s="66"/>
      <c r="BW995" s="66"/>
      <c r="BX995" s="67"/>
      <c r="BY995" s="67"/>
      <c r="BZ995" s="67"/>
      <c r="CE995" s="92"/>
      <c r="CF995" s="76"/>
      <c r="CH995" s="67"/>
      <c r="CI995" s="67"/>
      <c r="CJ995" s="67"/>
      <c r="CK995" s="67"/>
      <c r="CL995" s="1"/>
      <c r="CM995" s="1"/>
      <c r="CT995" s="3"/>
      <c r="CU995" s="3"/>
      <c r="CV995" s="3"/>
      <c r="CW995" s="3"/>
      <c r="CX995" s="3"/>
      <c r="CY995" s="3"/>
      <c r="CZ995" s="3"/>
      <c r="DA995" s="3"/>
      <c r="DB995" s="3"/>
      <c r="DC995" s="3"/>
      <c r="DD995" s="3"/>
      <c r="DE995" s="3"/>
      <c r="DF995" s="3"/>
      <c r="DG995" s="3"/>
      <c r="DH995" s="3"/>
      <c r="DI995" s="3"/>
      <c r="DJ995" s="3"/>
      <c r="DK995" s="3"/>
      <c r="DL995" s="3"/>
      <c r="DM995" s="3"/>
      <c r="DN995" s="3"/>
      <c r="DO995" s="3"/>
      <c r="DP995" s="3"/>
      <c r="DQ995" s="3"/>
      <c r="DR995" s="3"/>
      <c r="DS995" s="3"/>
    </row>
    <row r="996" spans="2:123" ht="21" customHeight="1" x14ac:dyDescent="0.25">
      <c r="B996" s="21">
        <f t="shared" si="232"/>
        <v>38145</v>
      </c>
      <c r="C996" s="22">
        <f t="shared" si="233"/>
        <v>2.0725523338967622</v>
      </c>
      <c r="D996" s="23">
        <f t="shared" si="234"/>
        <v>797</v>
      </c>
      <c r="E996" s="23">
        <f t="shared" si="235"/>
        <v>384.55</v>
      </c>
      <c r="F996" s="127">
        <f t="shared" si="236"/>
        <v>39850</v>
      </c>
      <c r="G996" s="127">
        <f t="shared" si="237"/>
        <v>57682.5</v>
      </c>
      <c r="H996" s="6"/>
      <c r="I996" s="3"/>
      <c r="J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T996" s="89"/>
      <c r="AU996" s="89"/>
      <c r="AX996" s="125">
        <v>38145</v>
      </c>
      <c r="AY996" s="59">
        <f t="shared" si="244"/>
        <v>2.0725523338967622</v>
      </c>
      <c r="AZ996" s="59">
        <f>BI996*K36</f>
        <v>39850</v>
      </c>
      <c r="BA996" s="59"/>
      <c r="BB996" s="59"/>
      <c r="BC996" s="59">
        <f>K41*BJ996</f>
        <v>57682.5</v>
      </c>
      <c r="BD996" s="59"/>
      <c r="BE996" s="59"/>
      <c r="BF996" s="59">
        <f t="shared" si="238"/>
        <v>17832.5</v>
      </c>
      <c r="BG996" s="60">
        <f>(AY996=AY2099)*AX996</f>
        <v>0</v>
      </c>
      <c r="BH996" s="60">
        <f>(AY996=AY2101)*AX996</f>
        <v>0</v>
      </c>
      <c r="BI996" s="89">
        <v>797</v>
      </c>
      <c r="BJ996" s="89">
        <v>384.55</v>
      </c>
      <c r="BK996" s="59">
        <f t="shared" si="239"/>
        <v>357167.43795999995</v>
      </c>
      <c r="BL996" s="60">
        <f>(BK996=BK2101)*AX996</f>
        <v>0</v>
      </c>
      <c r="BM996" s="85">
        <f>(BK996=BK2101)*AY996</f>
        <v>0</v>
      </c>
      <c r="BN996" s="85">
        <f t="shared" si="240"/>
        <v>0</v>
      </c>
      <c r="BO996" s="85">
        <f t="shared" si="241"/>
        <v>0</v>
      </c>
      <c r="BP996" s="60">
        <f>(BK996=BK2099)*AX996</f>
        <v>0</v>
      </c>
      <c r="BQ996" s="64">
        <f>(BK996=BK2099)*AY996</f>
        <v>0</v>
      </c>
      <c r="BR996" s="85">
        <f t="shared" si="242"/>
        <v>0</v>
      </c>
      <c r="BS996" s="85">
        <f t="shared" si="243"/>
        <v>0</v>
      </c>
      <c r="BT996" s="59">
        <f>(J19-BI996)*J10</f>
        <v>-147650.00594</v>
      </c>
      <c r="BU996" s="59">
        <f>(J21-BJ996)*J12</f>
        <v>504817.44389999995</v>
      </c>
      <c r="BV996" s="66"/>
      <c r="BW996" s="66"/>
      <c r="BX996" s="67"/>
      <c r="BY996" s="67"/>
      <c r="BZ996" s="67"/>
      <c r="CE996" s="92"/>
      <c r="CF996" s="76"/>
      <c r="CH996" s="67"/>
      <c r="CI996" s="67"/>
      <c r="CJ996" s="67"/>
      <c r="CK996" s="67"/>
      <c r="CL996" s="1"/>
      <c r="CM996" s="1"/>
      <c r="CT996" s="3"/>
      <c r="CU996" s="3"/>
      <c r="CV996" s="3"/>
      <c r="CW996" s="3"/>
      <c r="CX996" s="3"/>
      <c r="CY996" s="3"/>
      <c r="CZ996" s="3"/>
      <c r="DA996" s="3"/>
      <c r="DB996" s="3"/>
      <c r="DC996" s="3"/>
      <c r="DD996" s="3"/>
      <c r="DE996" s="3"/>
      <c r="DF996" s="3"/>
      <c r="DG996" s="3"/>
      <c r="DH996" s="3"/>
      <c r="DI996" s="3"/>
      <c r="DJ996" s="3"/>
      <c r="DK996" s="3"/>
      <c r="DL996" s="3"/>
      <c r="DM996" s="3"/>
      <c r="DN996" s="3"/>
      <c r="DO996" s="3"/>
      <c r="DP996" s="3"/>
      <c r="DQ996" s="3"/>
      <c r="DR996" s="3"/>
      <c r="DS996" s="3"/>
    </row>
    <row r="997" spans="2:123" ht="21" customHeight="1" x14ac:dyDescent="0.25">
      <c r="B997" s="21">
        <f t="shared" si="232"/>
        <v>38152</v>
      </c>
      <c r="C997" s="22">
        <f t="shared" si="233"/>
        <v>2.0440729483282674</v>
      </c>
      <c r="D997" s="23">
        <f t="shared" si="234"/>
        <v>807</v>
      </c>
      <c r="E997" s="23">
        <f t="shared" si="235"/>
        <v>394.8</v>
      </c>
      <c r="F997" s="127">
        <f t="shared" si="236"/>
        <v>40350</v>
      </c>
      <c r="G997" s="127">
        <f t="shared" si="237"/>
        <v>59220</v>
      </c>
      <c r="H997" s="6"/>
      <c r="I997" s="3"/>
      <c r="J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T997" s="89"/>
      <c r="AU997" s="89"/>
      <c r="AX997" s="125">
        <v>38152</v>
      </c>
      <c r="AY997" s="59">
        <f t="shared" si="244"/>
        <v>2.0440729483282674</v>
      </c>
      <c r="AZ997" s="59">
        <f>BI997*K36</f>
        <v>40350</v>
      </c>
      <c r="BA997" s="59"/>
      <c r="BB997" s="59"/>
      <c r="BC997" s="59">
        <f>K41*BJ997</f>
        <v>59220</v>
      </c>
      <c r="BD997" s="59"/>
      <c r="BE997" s="59"/>
      <c r="BF997" s="59">
        <f t="shared" si="238"/>
        <v>18870</v>
      </c>
      <c r="BG997" s="60">
        <f>(AY997=AY2099)*AX997</f>
        <v>0</v>
      </c>
      <c r="BH997" s="60">
        <f>(AY997=AY2101)*AX997</f>
        <v>0</v>
      </c>
      <c r="BI997" s="89">
        <v>807</v>
      </c>
      <c r="BJ997" s="89">
        <v>394.8</v>
      </c>
      <c r="BK997" s="59">
        <f t="shared" si="239"/>
        <v>356129.93795999995</v>
      </c>
      <c r="BL997" s="60">
        <f>(BK997=BK2101)*AX997</f>
        <v>0</v>
      </c>
      <c r="BM997" s="85">
        <f>(BK997=BK2101)*AY997</f>
        <v>0</v>
      </c>
      <c r="BN997" s="85">
        <f t="shared" si="240"/>
        <v>0</v>
      </c>
      <c r="BO997" s="85">
        <f t="shared" si="241"/>
        <v>0</v>
      </c>
      <c r="BP997" s="60">
        <f>(BK997=BK2099)*AX997</f>
        <v>0</v>
      </c>
      <c r="BQ997" s="64">
        <f>(BK997=BK2099)*AY997</f>
        <v>0</v>
      </c>
      <c r="BR997" s="85">
        <f t="shared" ref="BR997:BR1022" si="245">(BQ997&gt;0)*BI997</f>
        <v>0</v>
      </c>
      <c r="BS997" s="85">
        <f t="shared" ref="BS997:BS1022" si="246">(BQ997&gt;0)*BJ997</f>
        <v>0</v>
      </c>
      <c r="BT997" s="59">
        <f>(J19-BI997)*J10</f>
        <v>-147150.00594</v>
      </c>
      <c r="BU997" s="59">
        <f>(J21-BJ997)*J12</f>
        <v>503279.94389999995</v>
      </c>
      <c r="BV997" s="66"/>
      <c r="BW997" s="66"/>
      <c r="BX997" s="67"/>
      <c r="BY997" s="67"/>
      <c r="BZ997" s="67"/>
      <c r="CE997" s="92"/>
      <c r="CF997" s="76"/>
      <c r="CH997" s="67"/>
      <c r="CI997" s="67"/>
      <c r="CJ997" s="67"/>
      <c r="CK997" s="67"/>
      <c r="CL997" s="1"/>
      <c r="CM997" s="1"/>
      <c r="CT997" s="3"/>
      <c r="CU997" s="3"/>
      <c r="CV997" s="3"/>
      <c r="CW997" s="3"/>
      <c r="CX997" s="3"/>
      <c r="CY997" s="3"/>
      <c r="CZ997" s="3"/>
      <c r="DA997" s="3"/>
      <c r="DB997" s="3"/>
      <c r="DC997" s="3"/>
      <c r="DD997" s="3"/>
      <c r="DE997" s="3"/>
      <c r="DF997" s="3"/>
      <c r="DG997" s="3"/>
      <c r="DH997" s="3"/>
      <c r="DI997" s="3"/>
      <c r="DJ997" s="3"/>
      <c r="DK997" s="3"/>
      <c r="DL997" s="3"/>
      <c r="DM997" s="3"/>
      <c r="DN997" s="3"/>
      <c r="DO997" s="3"/>
      <c r="DP997" s="3"/>
      <c r="DQ997" s="3"/>
      <c r="DR997" s="3"/>
      <c r="DS997" s="3"/>
    </row>
    <row r="998" spans="2:123" ht="21" customHeight="1" x14ac:dyDescent="0.25">
      <c r="B998" s="21">
        <f t="shared" si="232"/>
        <v>38159</v>
      </c>
      <c r="C998" s="22">
        <f t="shared" si="233"/>
        <v>2.0052245304142309</v>
      </c>
      <c r="D998" s="23">
        <f t="shared" si="234"/>
        <v>806</v>
      </c>
      <c r="E998" s="23">
        <f t="shared" si="235"/>
        <v>401.95</v>
      </c>
      <c r="F998" s="127">
        <f t="shared" si="236"/>
        <v>40300</v>
      </c>
      <c r="G998" s="127">
        <f t="shared" si="237"/>
        <v>60292.5</v>
      </c>
      <c r="H998" s="6"/>
      <c r="I998" s="3"/>
      <c r="J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T998" s="89"/>
      <c r="AU998" s="89"/>
      <c r="AX998" s="125">
        <v>38159</v>
      </c>
      <c r="AY998" s="59">
        <f t="shared" si="244"/>
        <v>2.0052245304142309</v>
      </c>
      <c r="AZ998" s="59">
        <f>BI998*K36</f>
        <v>40300</v>
      </c>
      <c r="BA998" s="59"/>
      <c r="BB998" s="59"/>
      <c r="BC998" s="59">
        <f>K41*BJ998</f>
        <v>60292.5</v>
      </c>
      <c r="BD998" s="59"/>
      <c r="BE998" s="59"/>
      <c r="BF998" s="59">
        <f t="shared" si="238"/>
        <v>19992.5</v>
      </c>
      <c r="BG998" s="60">
        <f>(AY998=AY2099)*AX998</f>
        <v>0</v>
      </c>
      <c r="BH998" s="60">
        <f>(AY998=AY2101)*AX998</f>
        <v>0</v>
      </c>
      <c r="BI998" s="89">
        <v>806</v>
      </c>
      <c r="BJ998" s="89">
        <v>401.95</v>
      </c>
      <c r="BK998" s="59">
        <f t="shared" si="239"/>
        <v>355007.43796000001</v>
      </c>
      <c r="BL998" s="60">
        <f>(BK998=BK2101)*AX998</f>
        <v>0</v>
      </c>
      <c r="BM998" s="85">
        <f>(BK998=BK2101)*AY998</f>
        <v>0</v>
      </c>
      <c r="BN998" s="85">
        <f t="shared" si="240"/>
        <v>0</v>
      </c>
      <c r="BO998" s="85">
        <f t="shared" si="241"/>
        <v>0</v>
      </c>
      <c r="BP998" s="60">
        <f>(BK998=BK2099)*AX998</f>
        <v>0</v>
      </c>
      <c r="BQ998" s="64">
        <f>(BK998=BK2099)*AY998</f>
        <v>0</v>
      </c>
      <c r="BR998" s="85">
        <f t="shared" si="245"/>
        <v>0</v>
      </c>
      <c r="BS998" s="85">
        <f t="shared" si="246"/>
        <v>0</v>
      </c>
      <c r="BT998" s="59">
        <f>(J19-BI998)*J10</f>
        <v>-147200.00594</v>
      </c>
      <c r="BU998" s="59">
        <f>(J21-BJ998)*J12</f>
        <v>502207.44390000001</v>
      </c>
      <c r="BV998" s="66"/>
      <c r="BW998" s="66"/>
      <c r="BX998" s="67"/>
      <c r="BY998" s="67"/>
      <c r="BZ998" s="67"/>
      <c r="CE998" s="92"/>
      <c r="CF998" s="76"/>
      <c r="CH998" s="67"/>
      <c r="CI998" s="67"/>
      <c r="CJ998" s="67"/>
      <c r="CK998" s="67"/>
      <c r="CL998" s="1"/>
      <c r="CM998" s="1"/>
      <c r="CT998" s="3"/>
      <c r="CU998" s="3"/>
      <c r="CV998" s="3"/>
      <c r="CW998" s="3"/>
      <c r="CX998" s="3"/>
      <c r="CY998" s="3"/>
      <c r="CZ998" s="3"/>
      <c r="DA998" s="3"/>
      <c r="DB998" s="3"/>
      <c r="DC998" s="3"/>
      <c r="DD998" s="3"/>
      <c r="DE998" s="3"/>
      <c r="DF998" s="3"/>
      <c r="DG998" s="3"/>
      <c r="DH998" s="3"/>
      <c r="DI998" s="3"/>
      <c r="DJ998" s="3"/>
      <c r="DK998" s="3"/>
      <c r="DL998" s="3"/>
      <c r="DM998" s="3"/>
      <c r="DN998" s="3"/>
      <c r="DO998" s="3"/>
      <c r="DP998" s="3"/>
      <c r="DQ998" s="3"/>
      <c r="DR998" s="3"/>
      <c r="DS998" s="3"/>
    </row>
    <row r="999" spans="2:123" ht="21" customHeight="1" x14ac:dyDescent="0.25">
      <c r="B999" s="21">
        <f t="shared" si="232"/>
        <v>38166</v>
      </c>
      <c r="C999" s="22">
        <f t="shared" si="233"/>
        <v>1.9509742300439974</v>
      </c>
      <c r="D999" s="23">
        <f t="shared" si="234"/>
        <v>776</v>
      </c>
      <c r="E999" s="23">
        <f t="shared" si="235"/>
        <v>397.75</v>
      </c>
      <c r="F999" s="127">
        <f t="shared" si="236"/>
        <v>38800</v>
      </c>
      <c r="G999" s="127">
        <f t="shared" si="237"/>
        <v>59662.5</v>
      </c>
      <c r="H999" s="6"/>
      <c r="I999" s="3"/>
      <c r="J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T999" s="89"/>
      <c r="AU999" s="89"/>
      <c r="AX999" s="125">
        <v>38166</v>
      </c>
      <c r="AY999" s="59">
        <f t="shared" si="244"/>
        <v>1.9509742300439974</v>
      </c>
      <c r="AZ999" s="59">
        <f>BI999*K36</f>
        <v>38800</v>
      </c>
      <c r="BA999" s="59"/>
      <c r="BB999" s="59"/>
      <c r="BC999" s="59">
        <f>K41*BJ999</f>
        <v>59662.5</v>
      </c>
      <c r="BD999" s="59"/>
      <c r="BE999" s="59"/>
      <c r="BF999" s="59">
        <f t="shared" si="238"/>
        <v>20862.5</v>
      </c>
      <c r="BG999" s="60">
        <f>(AY999=AY2099)*AX999</f>
        <v>0</v>
      </c>
      <c r="BH999" s="60">
        <f>(AY999=AY2101)*AX999</f>
        <v>0</v>
      </c>
      <c r="BI999" s="89">
        <v>776</v>
      </c>
      <c r="BJ999" s="89">
        <v>397.75</v>
      </c>
      <c r="BK999" s="59">
        <f t="shared" si="239"/>
        <v>354137.43795999995</v>
      </c>
      <c r="BL999" s="60">
        <f>(BK999=BK2101)*AX999</f>
        <v>0</v>
      </c>
      <c r="BM999" s="85">
        <f>(BK999=BK2101)*AY999</f>
        <v>0</v>
      </c>
      <c r="BN999" s="85">
        <f t="shared" si="240"/>
        <v>0</v>
      </c>
      <c r="BO999" s="85">
        <f t="shared" si="241"/>
        <v>0</v>
      </c>
      <c r="BP999" s="60">
        <f>(BK999=BK2099)*AX999</f>
        <v>0</v>
      </c>
      <c r="BQ999" s="64">
        <f>(BK999=BK2099)*AY999</f>
        <v>0</v>
      </c>
      <c r="BR999" s="85">
        <f t="shared" si="245"/>
        <v>0</v>
      </c>
      <c r="BS999" s="85">
        <f t="shared" si="246"/>
        <v>0</v>
      </c>
      <c r="BT999" s="59">
        <f>(J19-BI999)*J10</f>
        <v>-148700.00594</v>
      </c>
      <c r="BU999" s="59">
        <f>(J21-BJ999)*J12</f>
        <v>502837.44389999995</v>
      </c>
      <c r="BV999" s="66"/>
      <c r="BW999" s="66"/>
      <c r="BX999" s="67"/>
      <c r="BY999" s="67"/>
      <c r="BZ999" s="67"/>
      <c r="CE999" s="92"/>
      <c r="CF999" s="76"/>
      <c r="CH999" s="67"/>
      <c r="CI999" s="67"/>
      <c r="CJ999" s="67"/>
      <c r="CK999" s="67"/>
      <c r="CL999" s="1"/>
      <c r="CM999" s="1"/>
      <c r="CT999" s="3"/>
      <c r="CU999" s="3"/>
      <c r="CV999" s="3"/>
      <c r="CW999" s="3"/>
      <c r="CX999" s="3"/>
      <c r="CY999" s="3"/>
      <c r="CZ999" s="3"/>
      <c r="DA999" s="3"/>
      <c r="DB999" s="3"/>
      <c r="DC999" s="3"/>
      <c r="DD999" s="3"/>
      <c r="DE999" s="3"/>
      <c r="DF999" s="3"/>
      <c r="DG999" s="3"/>
      <c r="DH999" s="3"/>
      <c r="DI999" s="3"/>
      <c r="DJ999" s="3"/>
      <c r="DK999" s="3"/>
      <c r="DL999" s="3"/>
      <c r="DM999" s="3"/>
      <c r="DN999" s="3"/>
      <c r="DO999" s="3"/>
      <c r="DP999" s="3"/>
      <c r="DQ999" s="3"/>
      <c r="DR999" s="3"/>
      <c r="DS999" s="3"/>
    </row>
    <row r="1000" spans="2:123" ht="21" customHeight="1" x14ac:dyDescent="0.25">
      <c r="B1000" s="21">
        <f t="shared" si="232"/>
        <v>38173</v>
      </c>
      <c r="C1000" s="22">
        <f t="shared" si="233"/>
        <v>1.9928825622775801</v>
      </c>
      <c r="D1000" s="23">
        <f t="shared" si="234"/>
        <v>812</v>
      </c>
      <c r="E1000" s="23">
        <f t="shared" si="235"/>
        <v>407.45</v>
      </c>
      <c r="F1000" s="127">
        <f t="shared" si="236"/>
        <v>40600</v>
      </c>
      <c r="G1000" s="127">
        <f t="shared" si="237"/>
        <v>61117.5</v>
      </c>
      <c r="H1000" s="6"/>
      <c r="I1000" s="3"/>
      <c r="J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T1000" s="89"/>
      <c r="AU1000" s="89"/>
      <c r="AX1000" s="125">
        <v>38173</v>
      </c>
      <c r="AY1000" s="59">
        <f t="shared" si="244"/>
        <v>1.9928825622775801</v>
      </c>
      <c r="AZ1000" s="59">
        <f>BI1000*K36</f>
        <v>40600</v>
      </c>
      <c r="BA1000" s="59"/>
      <c r="BB1000" s="59"/>
      <c r="BC1000" s="59">
        <f>K41*BJ1000</f>
        <v>61117.5</v>
      </c>
      <c r="BD1000" s="59"/>
      <c r="BE1000" s="59"/>
      <c r="BF1000" s="59">
        <f t="shared" si="238"/>
        <v>20517.5</v>
      </c>
      <c r="BG1000" s="60">
        <f>(AY1000=AY2099)*AX1000</f>
        <v>0</v>
      </c>
      <c r="BH1000" s="60">
        <f>(AY1000=AY2101)*AX1000</f>
        <v>0</v>
      </c>
      <c r="BI1000" s="89">
        <v>812</v>
      </c>
      <c r="BJ1000" s="89">
        <v>407.45</v>
      </c>
      <c r="BK1000" s="59">
        <f t="shared" si="239"/>
        <v>354482.43796000001</v>
      </c>
      <c r="BL1000" s="60">
        <f>(BK1000=BK2101)*AX1000</f>
        <v>0</v>
      </c>
      <c r="BM1000" s="85">
        <f>(BK1000=BK2101)*AY1000</f>
        <v>0</v>
      </c>
      <c r="BN1000" s="85">
        <f t="shared" si="240"/>
        <v>0</v>
      </c>
      <c r="BO1000" s="85">
        <f t="shared" si="241"/>
        <v>0</v>
      </c>
      <c r="BP1000" s="60">
        <f>(BK1000=BK2099)*AX1000</f>
        <v>0</v>
      </c>
      <c r="BQ1000" s="64">
        <f>(BK1000=BK2099)*AY1000</f>
        <v>0</v>
      </c>
      <c r="BR1000" s="85">
        <f t="shared" si="245"/>
        <v>0</v>
      </c>
      <c r="BS1000" s="85">
        <f t="shared" si="246"/>
        <v>0</v>
      </c>
      <c r="BT1000" s="59">
        <f>(J19-BI1000)*J10</f>
        <v>-146900.00594</v>
      </c>
      <c r="BU1000" s="59">
        <f>(J21-BJ1000)*J12</f>
        <v>501382.44390000001</v>
      </c>
      <c r="BV1000" s="66"/>
      <c r="BW1000" s="66"/>
      <c r="BX1000" s="67"/>
      <c r="BY1000" s="67"/>
      <c r="BZ1000" s="67"/>
      <c r="CE1000" s="92"/>
      <c r="CF1000" s="76"/>
      <c r="CH1000" s="67"/>
      <c r="CI1000" s="67"/>
      <c r="CJ1000" s="67"/>
      <c r="CK1000" s="67"/>
      <c r="CL1000" s="1"/>
      <c r="CM1000" s="1"/>
      <c r="CT1000" s="3"/>
      <c r="CU1000" s="3"/>
      <c r="CV1000" s="3"/>
      <c r="CW1000" s="3"/>
      <c r="CX1000" s="3"/>
      <c r="CY1000" s="3"/>
      <c r="CZ1000" s="3"/>
      <c r="DA1000" s="3"/>
      <c r="DB1000" s="3"/>
      <c r="DC1000" s="3"/>
      <c r="DD1000" s="3"/>
      <c r="DE1000" s="3"/>
      <c r="DF1000" s="3"/>
      <c r="DG1000" s="3"/>
      <c r="DH1000" s="3"/>
      <c r="DI1000" s="3"/>
      <c r="DJ1000" s="3"/>
      <c r="DK1000" s="3"/>
      <c r="DL1000" s="3"/>
      <c r="DM1000" s="3"/>
      <c r="DN1000" s="3"/>
      <c r="DO1000" s="3"/>
      <c r="DP1000" s="3"/>
      <c r="DQ1000" s="3"/>
      <c r="DR1000" s="3"/>
      <c r="DS1000" s="3"/>
    </row>
    <row r="1001" spans="2:123" ht="21" customHeight="1" x14ac:dyDescent="0.25">
      <c r="B1001" s="21">
        <f t="shared" si="232"/>
        <v>38180</v>
      </c>
      <c r="C1001" s="22">
        <f t="shared" si="233"/>
        <v>2.0007382798080471</v>
      </c>
      <c r="D1001" s="23">
        <f t="shared" si="234"/>
        <v>813</v>
      </c>
      <c r="E1001" s="23">
        <f t="shared" si="235"/>
        <v>406.35</v>
      </c>
      <c r="F1001" s="127">
        <f t="shared" si="236"/>
        <v>40650</v>
      </c>
      <c r="G1001" s="127">
        <f t="shared" si="237"/>
        <v>60952.5</v>
      </c>
      <c r="H1001" s="6"/>
      <c r="I1001" s="3"/>
      <c r="J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T1001" s="89"/>
      <c r="AU1001" s="89"/>
      <c r="AX1001" s="125">
        <v>38180</v>
      </c>
      <c r="AY1001" s="59">
        <f t="shared" si="244"/>
        <v>2.0007382798080471</v>
      </c>
      <c r="AZ1001" s="59">
        <f>BI1001*K36</f>
        <v>40650</v>
      </c>
      <c r="BA1001" s="59"/>
      <c r="BB1001" s="59"/>
      <c r="BC1001" s="59">
        <f>K41*BJ1001</f>
        <v>60952.5</v>
      </c>
      <c r="BD1001" s="59"/>
      <c r="BE1001" s="59"/>
      <c r="BF1001" s="59">
        <f t="shared" si="238"/>
        <v>20302.5</v>
      </c>
      <c r="BG1001" s="60">
        <f>(AY1001=AY2099)*AX1001</f>
        <v>0</v>
      </c>
      <c r="BH1001" s="60">
        <f>(AY1001=AY2101)*AX1001</f>
        <v>0</v>
      </c>
      <c r="BI1001" s="89">
        <v>813</v>
      </c>
      <c r="BJ1001" s="89">
        <v>406.35</v>
      </c>
      <c r="BK1001" s="59">
        <f t="shared" si="239"/>
        <v>354697.43796000001</v>
      </c>
      <c r="BL1001" s="60">
        <f>(BK1001=BK2101)*AX1001</f>
        <v>0</v>
      </c>
      <c r="BM1001" s="85">
        <f>(BK1001=BK2101)*AY1001</f>
        <v>0</v>
      </c>
      <c r="BN1001" s="85">
        <f t="shared" si="240"/>
        <v>0</v>
      </c>
      <c r="BO1001" s="85">
        <f t="shared" si="241"/>
        <v>0</v>
      </c>
      <c r="BP1001" s="60">
        <f>(BK1001=BK2099)*AX1001</f>
        <v>0</v>
      </c>
      <c r="BQ1001" s="64">
        <f>(BK1001=BK2099)*AY1001</f>
        <v>0</v>
      </c>
      <c r="BR1001" s="85">
        <f t="shared" si="245"/>
        <v>0</v>
      </c>
      <c r="BS1001" s="85">
        <f t="shared" si="246"/>
        <v>0</v>
      </c>
      <c r="BT1001" s="59">
        <f>(J19-BI1001)*J10</f>
        <v>-146850.00594</v>
      </c>
      <c r="BU1001" s="59">
        <f>(J21-BJ1001)*J12</f>
        <v>501547.44390000001</v>
      </c>
      <c r="BV1001" s="66"/>
      <c r="BW1001" s="66"/>
      <c r="BX1001" s="67"/>
      <c r="BY1001" s="67"/>
      <c r="BZ1001" s="67"/>
      <c r="CE1001" s="92"/>
      <c r="CF1001" s="76"/>
      <c r="CH1001" s="67"/>
      <c r="CI1001" s="67"/>
      <c r="CJ1001" s="67"/>
      <c r="CK1001" s="67"/>
      <c r="CL1001" s="1"/>
      <c r="CM1001" s="1"/>
      <c r="CT1001" s="3"/>
      <c r="CU1001" s="3"/>
      <c r="CV1001" s="3"/>
      <c r="CW1001" s="3"/>
      <c r="CX1001" s="3"/>
      <c r="CY1001" s="3"/>
      <c r="CZ1001" s="3"/>
      <c r="DA1001" s="3"/>
      <c r="DB1001" s="3"/>
      <c r="DC1001" s="3"/>
      <c r="DD1001" s="3"/>
      <c r="DE1001" s="3"/>
      <c r="DF1001" s="3"/>
      <c r="DG1001" s="3"/>
      <c r="DH1001" s="3"/>
      <c r="DI1001" s="3"/>
      <c r="DJ1001" s="3"/>
      <c r="DK1001" s="3"/>
      <c r="DL1001" s="3"/>
      <c r="DM1001" s="3"/>
      <c r="DN1001" s="3"/>
      <c r="DO1001" s="3"/>
      <c r="DP1001" s="3"/>
      <c r="DQ1001" s="3"/>
      <c r="DR1001" s="3"/>
      <c r="DS1001" s="3"/>
    </row>
    <row r="1002" spans="2:123" ht="21" customHeight="1" x14ac:dyDescent="0.25">
      <c r="B1002" s="21">
        <f t="shared" si="232"/>
        <v>38187</v>
      </c>
      <c r="C1002" s="22">
        <f t="shared" si="233"/>
        <v>2.0694070943782816</v>
      </c>
      <c r="D1002" s="23">
        <f t="shared" si="234"/>
        <v>808</v>
      </c>
      <c r="E1002" s="23">
        <f t="shared" si="235"/>
        <v>390.45</v>
      </c>
      <c r="F1002" s="127">
        <f t="shared" si="236"/>
        <v>40400</v>
      </c>
      <c r="G1002" s="127">
        <f t="shared" si="237"/>
        <v>58567.5</v>
      </c>
      <c r="H1002" s="6"/>
      <c r="I1002" s="3"/>
      <c r="J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T1002" s="89"/>
      <c r="AU1002" s="89"/>
      <c r="AX1002" s="125">
        <v>38187</v>
      </c>
      <c r="AY1002" s="59">
        <f t="shared" si="244"/>
        <v>2.0694070943782816</v>
      </c>
      <c r="AZ1002" s="59">
        <f>BI1002*K36</f>
        <v>40400</v>
      </c>
      <c r="BA1002" s="59"/>
      <c r="BB1002" s="59"/>
      <c r="BC1002" s="59">
        <f>K41*BJ1002</f>
        <v>58567.5</v>
      </c>
      <c r="BD1002" s="59"/>
      <c r="BE1002" s="59"/>
      <c r="BF1002" s="59">
        <f t="shared" si="238"/>
        <v>18167.5</v>
      </c>
      <c r="BG1002" s="60">
        <f>(AY1002=AY2099)*AX1002</f>
        <v>0</v>
      </c>
      <c r="BH1002" s="60">
        <f>(AY1002=AY2101)*AX1002</f>
        <v>0</v>
      </c>
      <c r="BI1002" s="89">
        <v>808</v>
      </c>
      <c r="BJ1002" s="89">
        <v>390.45</v>
      </c>
      <c r="BK1002" s="59">
        <f t="shared" si="239"/>
        <v>356832.43796000001</v>
      </c>
      <c r="BL1002" s="60">
        <f>(BK1002=BK2101)*AX1002</f>
        <v>0</v>
      </c>
      <c r="BM1002" s="85">
        <f>(BK1002=BK2101)*AY1002</f>
        <v>0</v>
      </c>
      <c r="BN1002" s="85">
        <f t="shared" si="240"/>
        <v>0</v>
      </c>
      <c r="BO1002" s="85">
        <f t="shared" si="241"/>
        <v>0</v>
      </c>
      <c r="BP1002" s="60">
        <f>(BK1002=BK2099)*AX1002</f>
        <v>0</v>
      </c>
      <c r="BQ1002" s="64">
        <f>(BK1002=BK2099)*AY1002</f>
        <v>0</v>
      </c>
      <c r="BR1002" s="85">
        <f t="shared" si="245"/>
        <v>0</v>
      </c>
      <c r="BS1002" s="85">
        <f t="shared" si="246"/>
        <v>0</v>
      </c>
      <c r="BT1002" s="59">
        <f>(J19-BI1002)*J10</f>
        <v>-147100.00594</v>
      </c>
      <c r="BU1002" s="59">
        <f>(J21-BJ1002)*J12</f>
        <v>503932.44390000001</v>
      </c>
      <c r="BV1002" s="66"/>
      <c r="BW1002" s="66"/>
      <c r="BX1002" s="67"/>
      <c r="BY1002" s="67"/>
      <c r="BZ1002" s="67"/>
      <c r="CE1002" s="92"/>
      <c r="CF1002" s="76"/>
      <c r="CH1002" s="67"/>
      <c r="CI1002" s="67"/>
      <c r="CJ1002" s="67"/>
      <c r="CK1002" s="67"/>
      <c r="CL1002" s="1"/>
      <c r="CM1002" s="1"/>
      <c r="CT1002" s="3"/>
      <c r="CU1002" s="3"/>
      <c r="CV1002" s="3"/>
      <c r="CW1002" s="3"/>
      <c r="CX1002" s="3"/>
      <c r="CY1002" s="3"/>
      <c r="CZ1002" s="3"/>
      <c r="DA1002" s="3"/>
      <c r="DB1002" s="3"/>
      <c r="DC1002" s="3"/>
      <c r="DD1002" s="3"/>
      <c r="DE1002" s="3"/>
      <c r="DF1002" s="3"/>
      <c r="DG1002" s="3"/>
      <c r="DH1002" s="3"/>
      <c r="DI1002" s="3"/>
      <c r="DJ1002" s="3"/>
      <c r="DK1002" s="3"/>
      <c r="DL1002" s="3"/>
      <c r="DM1002" s="3"/>
      <c r="DN1002" s="3"/>
      <c r="DO1002" s="3"/>
      <c r="DP1002" s="3"/>
      <c r="DQ1002" s="3"/>
      <c r="DR1002" s="3"/>
      <c r="DS1002" s="3"/>
    </row>
    <row r="1003" spans="2:123" ht="21" customHeight="1" x14ac:dyDescent="0.25">
      <c r="B1003" s="21">
        <f t="shared" si="232"/>
        <v>38194</v>
      </c>
      <c r="C1003" s="22">
        <f t="shared" si="233"/>
        <v>2.0928745042855312</v>
      </c>
      <c r="D1003" s="23">
        <f t="shared" si="234"/>
        <v>818</v>
      </c>
      <c r="E1003" s="23">
        <f t="shared" si="235"/>
        <v>390.85</v>
      </c>
      <c r="F1003" s="127">
        <f t="shared" si="236"/>
        <v>40900</v>
      </c>
      <c r="G1003" s="127">
        <f t="shared" si="237"/>
        <v>58627.5</v>
      </c>
      <c r="H1003" s="6"/>
      <c r="I1003" s="3"/>
      <c r="J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T1003" s="89"/>
      <c r="AU1003" s="89"/>
      <c r="AX1003" s="125">
        <v>38194</v>
      </c>
      <c r="AY1003" s="59">
        <f t="shared" si="244"/>
        <v>2.0928745042855312</v>
      </c>
      <c r="AZ1003" s="59">
        <f>BI1003*K36</f>
        <v>40900</v>
      </c>
      <c r="BA1003" s="59"/>
      <c r="BB1003" s="59"/>
      <c r="BC1003" s="59">
        <f>K41*BJ1003</f>
        <v>58627.5</v>
      </c>
      <c r="BD1003" s="59"/>
      <c r="BE1003" s="59"/>
      <c r="BF1003" s="59">
        <f t="shared" si="238"/>
        <v>17727.5</v>
      </c>
      <c r="BG1003" s="60">
        <f>(AY1003=AY2099)*AX1003</f>
        <v>0</v>
      </c>
      <c r="BH1003" s="60">
        <f>(AY1003=AY2101)*AX1003</f>
        <v>0</v>
      </c>
      <c r="BI1003" s="89">
        <v>818</v>
      </c>
      <c r="BJ1003" s="89">
        <v>390.85</v>
      </c>
      <c r="BK1003" s="59">
        <f t="shared" si="239"/>
        <v>357272.43796000001</v>
      </c>
      <c r="BL1003" s="60">
        <f>(BK1003=BK2101)*AX1003</f>
        <v>0</v>
      </c>
      <c r="BM1003" s="85">
        <f>(BK1003=BK2101)*AY1003</f>
        <v>0</v>
      </c>
      <c r="BN1003" s="85">
        <f t="shared" si="240"/>
        <v>0</v>
      </c>
      <c r="BO1003" s="85">
        <f t="shared" si="241"/>
        <v>0</v>
      </c>
      <c r="BP1003" s="60">
        <f>(BK1003=BK2099)*AX1003</f>
        <v>0</v>
      </c>
      <c r="BQ1003" s="64">
        <f>(BK1003=BK2099)*AY1003</f>
        <v>0</v>
      </c>
      <c r="BR1003" s="85">
        <f t="shared" si="245"/>
        <v>0</v>
      </c>
      <c r="BS1003" s="85">
        <f t="shared" si="246"/>
        <v>0</v>
      </c>
      <c r="BT1003" s="59">
        <f>(J19-BI1003)*J10</f>
        <v>-146600.00594</v>
      </c>
      <c r="BU1003" s="59">
        <f>(J21-BJ1003)*J12</f>
        <v>503872.44390000001</v>
      </c>
      <c r="BV1003" s="66"/>
      <c r="BW1003" s="66"/>
      <c r="BX1003" s="67"/>
      <c r="BY1003" s="67"/>
      <c r="BZ1003" s="67"/>
      <c r="CE1003" s="92"/>
      <c r="CF1003" s="76"/>
      <c r="CH1003" s="67"/>
      <c r="CI1003" s="67"/>
      <c r="CJ1003" s="67"/>
      <c r="CK1003" s="67"/>
      <c r="CL1003" s="1"/>
      <c r="CM1003" s="1"/>
      <c r="CT1003" s="3"/>
      <c r="CU1003" s="3"/>
      <c r="CV1003" s="3"/>
      <c r="CW1003" s="3"/>
      <c r="CX1003" s="3"/>
      <c r="CY1003" s="3"/>
      <c r="CZ1003" s="3"/>
      <c r="DA1003" s="3"/>
      <c r="DB1003" s="3"/>
      <c r="DC1003" s="3"/>
      <c r="DD1003" s="3"/>
      <c r="DE1003" s="3"/>
      <c r="DF1003" s="3"/>
      <c r="DG1003" s="3"/>
      <c r="DH1003" s="3"/>
      <c r="DI1003" s="3"/>
      <c r="DJ1003" s="3"/>
      <c r="DK1003" s="3"/>
      <c r="DL1003" s="3"/>
      <c r="DM1003" s="3"/>
      <c r="DN1003" s="3"/>
      <c r="DO1003" s="3"/>
      <c r="DP1003" s="3"/>
      <c r="DQ1003" s="3"/>
      <c r="DR1003" s="3"/>
      <c r="DS1003" s="3"/>
    </row>
    <row r="1004" spans="2:123" ht="21" customHeight="1" x14ac:dyDescent="0.25">
      <c r="B1004" s="21">
        <f t="shared" si="232"/>
        <v>38201</v>
      </c>
      <c r="C1004" s="22">
        <f t="shared" si="233"/>
        <v>2.0735367683841921</v>
      </c>
      <c r="D1004" s="23">
        <f t="shared" si="234"/>
        <v>829</v>
      </c>
      <c r="E1004" s="23">
        <f t="shared" si="235"/>
        <v>399.8</v>
      </c>
      <c r="F1004" s="127">
        <f t="shared" si="236"/>
        <v>41450</v>
      </c>
      <c r="G1004" s="127">
        <f t="shared" si="237"/>
        <v>59970</v>
      </c>
      <c r="H1004" s="6"/>
      <c r="I1004" s="3"/>
      <c r="J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T1004" s="89"/>
      <c r="AU1004" s="89"/>
      <c r="AX1004" s="125">
        <v>38201</v>
      </c>
      <c r="AY1004" s="59">
        <f t="shared" si="244"/>
        <v>2.0735367683841921</v>
      </c>
      <c r="AZ1004" s="59">
        <f>BI1004*K36</f>
        <v>41450</v>
      </c>
      <c r="BA1004" s="59"/>
      <c r="BB1004" s="59"/>
      <c r="BC1004" s="59">
        <f>K41*BJ1004</f>
        <v>59970</v>
      </c>
      <c r="BD1004" s="59"/>
      <c r="BE1004" s="59"/>
      <c r="BF1004" s="59">
        <f t="shared" si="238"/>
        <v>18520</v>
      </c>
      <c r="BG1004" s="60">
        <f>(AY1004=AY2099)*AX1004</f>
        <v>0</v>
      </c>
      <c r="BH1004" s="60">
        <f>(AY1004=AY2101)*AX1004</f>
        <v>0</v>
      </c>
      <c r="BI1004" s="89">
        <v>829</v>
      </c>
      <c r="BJ1004" s="89">
        <v>399.8</v>
      </c>
      <c r="BK1004" s="59">
        <f t="shared" si="239"/>
        <v>356479.93795999995</v>
      </c>
      <c r="BL1004" s="60">
        <f>(BK1004=BK2101)*AX1004</f>
        <v>0</v>
      </c>
      <c r="BM1004" s="85">
        <f>(BK1004=BK2101)*AY1004</f>
        <v>0</v>
      </c>
      <c r="BN1004" s="85">
        <f t="shared" si="240"/>
        <v>0</v>
      </c>
      <c r="BO1004" s="85">
        <f t="shared" si="241"/>
        <v>0</v>
      </c>
      <c r="BP1004" s="60">
        <f>(BK1004=BK2099)*AX1004</f>
        <v>0</v>
      </c>
      <c r="BQ1004" s="64">
        <f>(BK1004=BK2099)*AY1004</f>
        <v>0</v>
      </c>
      <c r="BR1004" s="85">
        <f t="shared" si="245"/>
        <v>0</v>
      </c>
      <c r="BS1004" s="85">
        <f t="shared" si="246"/>
        <v>0</v>
      </c>
      <c r="BT1004" s="59">
        <f>(J19-BI1004)*J10</f>
        <v>-146050.00594</v>
      </c>
      <c r="BU1004" s="59">
        <f>(J21-BJ1004)*J12</f>
        <v>502529.94389999995</v>
      </c>
      <c r="BV1004" s="66"/>
      <c r="BW1004" s="66"/>
      <c r="BX1004" s="67"/>
      <c r="BY1004" s="67"/>
      <c r="BZ1004" s="67"/>
      <c r="CE1004" s="92"/>
      <c r="CF1004" s="76"/>
      <c r="CH1004" s="67"/>
      <c r="CI1004" s="67"/>
      <c r="CJ1004" s="67"/>
      <c r="CK1004" s="67"/>
      <c r="CL1004" s="1"/>
      <c r="CM1004" s="1"/>
      <c r="CT1004" s="3"/>
      <c r="CU1004" s="3"/>
      <c r="CV1004" s="3"/>
      <c r="CW1004" s="3"/>
      <c r="CX1004" s="3"/>
      <c r="CY1004" s="3"/>
      <c r="CZ1004" s="3"/>
      <c r="DA1004" s="3"/>
      <c r="DB1004" s="3"/>
      <c r="DC1004" s="3"/>
      <c r="DD1004" s="3"/>
      <c r="DE1004" s="3"/>
      <c r="DF1004" s="3"/>
      <c r="DG1004" s="3"/>
      <c r="DH1004" s="3"/>
      <c r="DI1004" s="3"/>
      <c r="DJ1004" s="3"/>
      <c r="DK1004" s="3"/>
      <c r="DL1004" s="3"/>
      <c r="DM1004" s="3"/>
      <c r="DN1004" s="3"/>
      <c r="DO1004" s="3"/>
      <c r="DP1004" s="3"/>
      <c r="DQ1004" s="3"/>
      <c r="DR1004" s="3"/>
      <c r="DS1004" s="3"/>
    </row>
    <row r="1005" spans="2:123" ht="21" customHeight="1" x14ac:dyDescent="0.25">
      <c r="B1005" s="21">
        <f t="shared" si="232"/>
        <v>38208</v>
      </c>
      <c r="C1005" s="22">
        <f t="shared" si="233"/>
        <v>2.1478696741854635</v>
      </c>
      <c r="D1005" s="23">
        <f t="shared" si="234"/>
        <v>857</v>
      </c>
      <c r="E1005" s="23">
        <f t="shared" si="235"/>
        <v>399</v>
      </c>
      <c r="F1005" s="127">
        <f t="shared" si="236"/>
        <v>42850</v>
      </c>
      <c r="G1005" s="127">
        <f t="shared" si="237"/>
        <v>59850</v>
      </c>
      <c r="H1005" s="6"/>
      <c r="I1005" s="3"/>
      <c r="J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T1005" s="89"/>
      <c r="AU1005" s="89"/>
      <c r="AX1005" s="125">
        <v>38208</v>
      </c>
      <c r="AY1005" s="59">
        <f t="shared" si="244"/>
        <v>2.1478696741854635</v>
      </c>
      <c r="AZ1005" s="59">
        <f>BI1005*K36</f>
        <v>42850</v>
      </c>
      <c r="BA1005" s="59"/>
      <c r="BB1005" s="59"/>
      <c r="BC1005" s="59">
        <f>K41*BJ1005</f>
        <v>59850</v>
      </c>
      <c r="BD1005" s="59"/>
      <c r="BE1005" s="59"/>
      <c r="BF1005" s="59">
        <f t="shared" si="238"/>
        <v>17000</v>
      </c>
      <c r="BG1005" s="60">
        <f>(AY1005=AY2099)*AX1005</f>
        <v>0</v>
      </c>
      <c r="BH1005" s="60">
        <f>(AY1005=AY2101)*AX1005</f>
        <v>0</v>
      </c>
      <c r="BI1005" s="89">
        <v>857</v>
      </c>
      <c r="BJ1005" s="89">
        <v>399</v>
      </c>
      <c r="BK1005" s="59">
        <f t="shared" si="239"/>
        <v>357999.93795999995</v>
      </c>
      <c r="BL1005" s="60">
        <f>(BK1005=BK2101)*AX1005</f>
        <v>0</v>
      </c>
      <c r="BM1005" s="85">
        <f>(BK1005=BK2101)*AY1005</f>
        <v>0</v>
      </c>
      <c r="BN1005" s="85">
        <f t="shared" si="240"/>
        <v>0</v>
      </c>
      <c r="BO1005" s="85">
        <f t="shared" si="241"/>
        <v>0</v>
      </c>
      <c r="BP1005" s="60">
        <f>(BK1005=BK2099)*AX1005</f>
        <v>0</v>
      </c>
      <c r="BQ1005" s="64">
        <f>(BK1005=BK2099)*AY1005</f>
        <v>0</v>
      </c>
      <c r="BR1005" s="85">
        <f t="shared" si="245"/>
        <v>0</v>
      </c>
      <c r="BS1005" s="85">
        <f t="shared" si="246"/>
        <v>0</v>
      </c>
      <c r="BT1005" s="59">
        <f>(J19-BI1005)*J10</f>
        <v>-144650.00594</v>
      </c>
      <c r="BU1005" s="59">
        <f>(J21-BJ1005)*J12</f>
        <v>502649.94389999995</v>
      </c>
      <c r="BV1005" s="66"/>
      <c r="BW1005" s="66"/>
      <c r="BX1005" s="67"/>
      <c r="BY1005" s="67"/>
      <c r="BZ1005" s="67"/>
      <c r="CE1005" s="92"/>
      <c r="CF1005" s="76"/>
      <c r="CH1005" s="67"/>
      <c r="CI1005" s="67"/>
      <c r="CJ1005" s="67"/>
      <c r="CK1005" s="67"/>
      <c r="CL1005" s="1"/>
      <c r="CM1005" s="1"/>
      <c r="CT1005" s="3"/>
      <c r="CU1005" s="3"/>
      <c r="CV1005" s="3"/>
      <c r="CW1005" s="3"/>
      <c r="CX1005" s="3"/>
      <c r="CY1005" s="3"/>
      <c r="CZ1005" s="3"/>
      <c r="DA1005" s="3"/>
      <c r="DB1005" s="3"/>
      <c r="DC1005" s="3"/>
      <c r="DD1005" s="3"/>
      <c r="DE1005" s="3"/>
      <c r="DF1005" s="3"/>
      <c r="DG1005" s="3"/>
      <c r="DH1005" s="3"/>
      <c r="DI1005" s="3"/>
      <c r="DJ1005" s="3"/>
      <c r="DK1005" s="3"/>
      <c r="DL1005" s="3"/>
      <c r="DM1005" s="3"/>
      <c r="DN1005" s="3"/>
      <c r="DO1005" s="3"/>
      <c r="DP1005" s="3"/>
      <c r="DQ1005" s="3"/>
      <c r="DR1005" s="3"/>
      <c r="DS1005" s="3"/>
    </row>
    <row r="1006" spans="2:123" ht="21" customHeight="1" x14ac:dyDescent="0.25">
      <c r="B1006" s="21">
        <f t="shared" si="232"/>
        <v>38215</v>
      </c>
      <c r="C1006" s="22">
        <f t="shared" si="233"/>
        <v>2.0608451522338931</v>
      </c>
      <c r="D1006" s="23">
        <f t="shared" si="234"/>
        <v>851.5</v>
      </c>
      <c r="E1006" s="23">
        <f t="shared" si="235"/>
        <v>413.18</v>
      </c>
      <c r="F1006" s="127">
        <f t="shared" si="236"/>
        <v>42575</v>
      </c>
      <c r="G1006" s="127">
        <f t="shared" si="237"/>
        <v>61977</v>
      </c>
      <c r="H1006" s="6"/>
      <c r="I1006" s="3"/>
      <c r="J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T1006" s="89"/>
      <c r="AU1006" s="89"/>
      <c r="AX1006" s="125">
        <v>38215</v>
      </c>
      <c r="AY1006" s="59">
        <f t="shared" si="244"/>
        <v>2.0608451522338931</v>
      </c>
      <c r="AZ1006" s="59">
        <f>BI1006*K36</f>
        <v>42575</v>
      </c>
      <c r="BA1006" s="59"/>
      <c r="BB1006" s="59"/>
      <c r="BC1006" s="59">
        <f>K41*BJ1006</f>
        <v>61977</v>
      </c>
      <c r="BD1006" s="59"/>
      <c r="BE1006" s="59"/>
      <c r="BF1006" s="59">
        <f t="shared" si="238"/>
        <v>19402</v>
      </c>
      <c r="BG1006" s="60">
        <f>(AY1006=AY2099)*AX1006</f>
        <v>0</v>
      </c>
      <c r="BH1006" s="60">
        <f>(AY1006=AY2101)*AX1006</f>
        <v>0</v>
      </c>
      <c r="BI1006" s="89">
        <v>851.5</v>
      </c>
      <c r="BJ1006" s="89">
        <v>413.18</v>
      </c>
      <c r="BK1006" s="59">
        <f t="shared" si="239"/>
        <v>355597.93796000001</v>
      </c>
      <c r="BL1006" s="60">
        <f>(BK1006=BK2101)*AX1006</f>
        <v>0</v>
      </c>
      <c r="BM1006" s="85">
        <f>(BK1006=BK2101)*AY1006</f>
        <v>0</v>
      </c>
      <c r="BN1006" s="85">
        <f t="shared" si="240"/>
        <v>0</v>
      </c>
      <c r="BO1006" s="85">
        <f t="shared" si="241"/>
        <v>0</v>
      </c>
      <c r="BP1006" s="60">
        <f>(BK1006=BK2099)*AX1006</f>
        <v>0</v>
      </c>
      <c r="BQ1006" s="64">
        <f>(BK1006=BK2099)*AY1006</f>
        <v>0</v>
      </c>
      <c r="BR1006" s="85">
        <f t="shared" si="245"/>
        <v>0</v>
      </c>
      <c r="BS1006" s="85">
        <f t="shared" si="246"/>
        <v>0</v>
      </c>
      <c r="BT1006" s="59">
        <f>(J19-BI1006)*J10</f>
        <v>-144925.00594</v>
      </c>
      <c r="BU1006" s="59">
        <f>(J21-BJ1006)*J12</f>
        <v>500522.94390000001</v>
      </c>
      <c r="BV1006" s="66"/>
      <c r="BW1006" s="66"/>
      <c r="BX1006" s="67"/>
      <c r="BY1006" s="67"/>
      <c r="BZ1006" s="67"/>
      <c r="CE1006" s="92"/>
      <c r="CF1006" s="76"/>
      <c r="CH1006" s="67"/>
      <c r="CI1006" s="67"/>
      <c r="CJ1006" s="67"/>
      <c r="CK1006" s="67"/>
      <c r="CL1006" s="1"/>
      <c r="CM1006" s="1"/>
      <c r="CT1006" s="3"/>
      <c r="CU1006" s="3"/>
      <c r="CV1006" s="3"/>
      <c r="CW1006" s="3"/>
      <c r="CX1006" s="3"/>
      <c r="CY1006" s="3"/>
      <c r="CZ1006" s="3"/>
      <c r="DA1006" s="3"/>
      <c r="DB1006" s="3"/>
      <c r="DC1006" s="3"/>
      <c r="DD1006" s="3"/>
      <c r="DE1006" s="3"/>
      <c r="DF1006" s="3"/>
      <c r="DG1006" s="3"/>
      <c r="DH1006" s="3"/>
      <c r="DI1006" s="3"/>
      <c r="DJ1006" s="3"/>
      <c r="DK1006" s="3"/>
      <c r="DL1006" s="3"/>
      <c r="DM1006" s="3"/>
      <c r="DN1006" s="3"/>
      <c r="DO1006" s="3"/>
      <c r="DP1006" s="3"/>
      <c r="DQ1006" s="3"/>
      <c r="DR1006" s="3"/>
      <c r="DS1006" s="3"/>
    </row>
    <row r="1007" spans="2:123" ht="21" customHeight="1" x14ac:dyDescent="0.25">
      <c r="B1007" s="21">
        <f t="shared" si="232"/>
        <v>38222</v>
      </c>
      <c r="C1007" s="22">
        <f t="shared" si="233"/>
        <v>2.1555577629879803</v>
      </c>
      <c r="D1007" s="23">
        <f t="shared" si="234"/>
        <v>868</v>
      </c>
      <c r="E1007" s="23">
        <f t="shared" si="235"/>
        <v>402.68</v>
      </c>
      <c r="F1007" s="127">
        <f t="shared" si="236"/>
        <v>43400</v>
      </c>
      <c r="G1007" s="127">
        <f t="shared" si="237"/>
        <v>60402</v>
      </c>
      <c r="H1007" s="6"/>
      <c r="I1007" s="3"/>
      <c r="J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T1007" s="89"/>
      <c r="AU1007" s="89"/>
      <c r="AX1007" s="125">
        <v>38222</v>
      </c>
      <c r="AY1007" s="59">
        <f t="shared" si="244"/>
        <v>2.1555577629879803</v>
      </c>
      <c r="AZ1007" s="59">
        <f>BI1007*K36</f>
        <v>43400</v>
      </c>
      <c r="BA1007" s="59"/>
      <c r="BB1007" s="59"/>
      <c r="BC1007" s="59">
        <f>K41*BJ1007</f>
        <v>60402</v>
      </c>
      <c r="BD1007" s="59"/>
      <c r="BE1007" s="59"/>
      <c r="BF1007" s="59">
        <f t="shared" si="238"/>
        <v>17002</v>
      </c>
      <c r="BG1007" s="60">
        <f>(AY1007=AY2099)*AX1007</f>
        <v>0</v>
      </c>
      <c r="BH1007" s="60">
        <f>(AY1007=AY2101)*AX1007</f>
        <v>0</v>
      </c>
      <c r="BI1007" s="89">
        <v>868</v>
      </c>
      <c r="BJ1007" s="89">
        <v>402.68</v>
      </c>
      <c r="BK1007" s="59">
        <f t="shared" si="239"/>
        <v>357997.93796000001</v>
      </c>
      <c r="BL1007" s="60">
        <f>(BK1007=BK2101)*AX1007</f>
        <v>0</v>
      </c>
      <c r="BM1007" s="85">
        <f>(BK1007=BK2101)*AY1007</f>
        <v>0</v>
      </c>
      <c r="BN1007" s="85">
        <f t="shared" si="240"/>
        <v>0</v>
      </c>
      <c r="BO1007" s="85">
        <f t="shared" si="241"/>
        <v>0</v>
      </c>
      <c r="BP1007" s="60">
        <f>(BK1007=BK2099)*AX1007</f>
        <v>0</v>
      </c>
      <c r="BQ1007" s="64">
        <f>(BK1007=BK2099)*AY1007</f>
        <v>0</v>
      </c>
      <c r="BR1007" s="85">
        <f t="shared" si="245"/>
        <v>0</v>
      </c>
      <c r="BS1007" s="85">
        <f t="shared" si="246"/>
        <v>0</v>
      </c>
      <c r="BT1007" s="59">
        <f>(J19-BI1007)*J10</f>
        <v>-144100.00594</v>
      </c>
      <c r="BU1007" s="59">
        <f>(J21-BJ1007)*J12</f>
        <v>502097.94390000001</v>
      </c>
      <c r="BV1007" s="66"/>
      <c r="BW1007" s="66"/>
      <c r="BX1007" s="67"/>
      <c r="BY1007" s="67"/>
      <c r="BZ1007" s="67"/>
      <c r="CE1007" s="92"/>
      <c r="CF1007" s="76"/>
      <c r="CH1007" s="67"/>
      <c r="CI1007" s="67"/>
      <c r="CJ1007" s="67"/>
      <c r="CK1007" s="67"/>
      <c r="CL1007" s="1"/>
      <c r="CM1007" s="1"/>
      <c r="CT1007" s="3"/>
      <c r="CU1007" s="3"/>
      <c r="CV1007" s="3"/>
      <c r="CW1007" s="3"/>
      <c r="CX1007" s="3"/>
      <c r="CY1007" s="3"/>
      <c r="CZ1007" s="3"/>
      <c r="DA1007" s="3"/>
      <c r="DB1007" s="3"/>
      <c r="DC1007" s="3"/>
      <c r="DD1007" s="3"/>
      <c r="DE1007" s="3"/>
      <c r="DF1007" s="3"/>
      <c r="DG1007" s="3"/>
      <c r="DH1007" s="3"/>
      <c r="DI1007" s="3"/>
      <c r="DJ1007" s="3"/>
      <c r="DK1007" s="3"/>
      <c r="DL1007" s="3"/>
      <c r="DM1007" s="3"/>
      <c r="DN1007" s="3"/>
      <c r="DO1007" s="3"/>
      <c r="DP1007" s="3"/>
      <c r="DQ1007" s="3"/>
      <c r="DR1007" s="3"/>
      <c r="DS1007" s="3"/>
    </row>
    <row r="1008" spans="2:123" ht="21" customHeight="1" x14ac:dyDescent="0.25">
      <c r="B1008" s="21">
        <f t="shared" si="232"/>
        <v>38229</v>
      </c>
      <c r="C1008" s="22">
        <f t="shared" si="233"/>
        <v>2.1576452980793217</v>
      </c>
      <c r="D1008" s="23">
        <f t="shared" si="234"/>
        <v>865</v>
      </c>
      <c r="E1008" s="23">
        <f t="shared" si="235"/>
        <v>400.9</v>
      </c>
      <c r="F1008" s="127">
        <f t="shared" si="236"/>
        <v>43250</v>
      </c>
      <c r="G1008" s="127">
        <f t="shared" si="237"/>
        <v>60135</v>
      </c>
      <c r="H1008" s="6"/>
      <c r="I1008" s="3"/>
      <c r="J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T1008" s="89"/>
      <c r="AU1008" s="89"/>
      <c r="AX1008" s="125">
        <v>38229</v>
      </c>
      <c r="AY1008" s="59">
        <f t="shared" si="244"/>
        <v>2.1576452980793217</v>
      </c>
      <c r="AZ1008" s="59">
        <f>BI1008*K36</f>
        <v>43250</v>
      </c>
      <c r="BA1008" s="59"/>
      <c r="BB1008" s="59"/>
      <c r="BC1008" s="59">
        <f>K41*BJ1008</f>
        <v>60135</v>
      </c>
      <c r="BD1008" s="59"/>
      <c r="BE1008" s="59"/>
      <c r="BF1008" s="59">
        <f t="shared" si="238"/>
        <v>16885</v>
      </c>
      <c r="BG1008" s="60">
        <f>(AY1008=AY2099)*AX1008</f>
        <v>0</v>
      </c>
      <c r="BH1008" s="60">
        <f>(AY1008=AY2101)*AX1008</f>
        <v>0</v>
      </c>
      <c r="BI1008" s="89">
        <v>865</v>
      </c>
      <c r="BJ1008" s="89">
        <v>400.9</v>
      </c>
      <c r="BK1008" s="59">
        <f t="shared" si="239"/>
        <v>358114.93795999995</v>
      </c>
      <c r="BL1008" s="60">
        <f>(BK1008=BK2101)*AX1008</f>
        <v>0</v>
      </c>
      <c r="BM1008" s="85">
        <f>(BK1008=BK2101)*AY1008</f>
        <v>0</v>
      </c>
      <c r="BN1008" s="85">
        <f t="shared" si="240"/>
        <v>0</v>
      </c>
      <c r="BO1008" s="85">
        <f t="shared" si="241"/>
        <v>0</v>
      </c>
      <c r="BP1008" s="60">
        <f>(BK1008=BK2099)*AX1008</f>
        <v>0</v>
      </c>
      <c r="BQ1008" s="64">
        <f>(BK1008=BK2099)*AY1008</f>
        <v>0</v>
      </c>
      <c r="BR1008" s="85">
        <f t="shared" si="245"/>
        <v>0</v>
      </c>
      <c r="BS1008" s="85">
        <f t="shared" si="246"/>
        <v>0</v>
      </c>
      <c r="BT1008" s="59">
        <f>(J19-BI1008)*J10</f>
        <v>-144250.00594</v>
      </c>
      <c r="BU1008" s="59">
        <f>(J21-BJ1008)*J12</f>
        <v>502364.94389999995</v>
      </c>
      <c r="BV1008" s="66"/>
      <c r="BW1008" s="66"/>
      <c r="BX1008" s="67"/>
      <c r="BY1008" s="67"/>
      <c r="BZ1008" s="67"/>
      <c r="CE1008" s="92"/>
      <c r="CF1008" s="76"/>
      <c r="CH1008" s="67"/>
      <c r="CI1008" s="67"/>
      <c r="CJ1008" s="67"/>
      <c r="CK1008" s="67"/>
      <c r="CL1008" s="1"/>
      <c r="CM1008" s="1"/>
      <c r="CT1008" s="3"/>
      <c r="CU1008" s="3"/>
      <c r="CV1008" s="3"/>
      <c r="CW1008" s="3"/>
      <c r="CX1008" s="3"/>
      <c r="CY1008" s="3"/>
      <c r="CZ1008" s="3"/>
      <c r="DA1008" s="3"/>
      <c r="DB1008" s="3"/>
      <c r="DC1008" s="3"/>
      <c r="DD1008" s="3"/>
      <c r="DE1008" s="3"/>
      <c r="DF1008" s="3"/>
      <c r="DG1008" s="3"/>
      <c r="DH1008" s="3"/>
      <c r="DI1008" s="3"/>
      <c r="DJ1008" s="3"/>
      <c r="DK1008" s="3"/>
      <c r="DL1008" s="3"/>
      <c r="DM1008" s="3"/>
      <c r="DN1008" s="3"/>
      <c r="DO1008" s="3"/>
      <c r="DP1008" s="3"/>
      <c r="DQ1008" s="3"/>
      <c r="DR1008" s="3"/>
      <c r="DS1008" s="3"/>
    </row>
    <row r="1009" spans="2:123" ht="21" customHeight="1" x14ac:dyDescent="0.25">
      <c r="B1009" s="21">
        <f t="shared" si="232"/>
        <v>38236</v>
      </c>
      <c r="C1009" s="22">
        <f t="shared" si="233"/>
        <v>2.0803782505910164</v>
      </c>
      <c r="D1009" s="23">
        <f t="shared" si="234"/>
        <v>836</v>
      </c>
      <c r="E1009" s="23">
        <f t="shared" si="235"/>
        <v>401.85</v>
      </c>
      <c r="F1009" s="127">
        <f t="shared" si="236"/>
        <v>41800</v>
      </c>
      <c r="G1009" s="127">
        <f t="shared" si="237"/>
        <v>60277.5</v>
      </c>
      <c r="H1009" s="6"/>
      <c r="I1009" s="3"/>
      <c r="J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T1009" s="89"/>
      <c r="AU1009" s="89"/>
      <c r="AX1009" s="125">
        <v>38236</v>
      </c>
      <c r="AY1009" s="59">
        <f t="shared" si="244"/>
        <v>2.0803782505910164</v>
      </c>
      <c r="AZ1009" s="59">
        <f>BI1009*K36</f>
        <v>41800</v>
      </c>
      <c r="BA1009" s="59"/>
      <c r="BB1009" s="59"/>
      <c r="BC1009" s="59">
        <f>K41*BJ1009</f>
        <v>60277.5</v>
      </c>
      <c r="BD1009" s="59"/>
      <c r="BE1009" s="59"/>
      <c r="BF1009" s="59">
        <f t="shared" si="238"/>
        <v>18477.5</v>
      </c>
      <c r="BG1009" s="60">
        <f>(AY1009=AY2099)*AX1009</f>
        <v>0</v>
      </c>
      <c r="BH1009" s="60">
        <f>(AY1009=AY2101)*AX1009</f>
        <v>0</v>
      </c>
      <c r="BI1009" s="89">
        <v>836</v>
      </c>
      <c r="BJ1009" s="89">
        <v>401.85</v>
      </c>
      <c r="BK1009" s="59">
        <f t="shared" si="239"/>
        <v>356522.43796000001</v>
      </c>
      <c r="BL1009" s="60">
        <f>(BK1009=BK2101)*AX1009</f>
        <v>0</v>
      </c>
      <c r="BM1009" s="85">
        <f>(BK1009=BK2101)*AY1009</f>
        <v>0</v>
      </c>
      <c r="BN1009" s="85">
        <f t="shared" si="240"/>
        <v>0</v>
      </c>
      <c r="BO1009" s="85">
        <f t="shared" si="241"/>
        <v>0</v>
      </c>
      <c r="BP1009" s="60">
        <f>(BK1009=BK2099)*AX1009</f>
        <v>0</v>
      </c>
      <c r="BQ1009" s="64">
        <f>(BK1009=BK2099)*AY1009</f>
        <v>0</v>
      </c>
      <c r="BR1009" s="85">
        <f t="shared" si="245"/>
        <v>0</v>
      </c>
      <c r="BS1009" s="85">
        <f t="shared" si="246"/>
        <v>0</v>
      </c>
      <c r="BT1009" s="59">
        <f>(J19-BI1009)*J10</f>
        <v>-145700.00594</v>
      </c>
      <c r="BU1009" s="59">
        <f>(J21-BJ1009)*J12</f>
        <v>502222.44390000001</v>
      </c>
      <c r="BV1009" s="66"/>
      <c r="BW1009" s="66"/>
      <c r="BX1009" s="67"/>
      <c r="BY1009" s="67"/>
      <c r="BZ1009" s="67"/>
      <c r="CE1009" s="92"/>
      <c r="CF1009" s="76"/>
      <c r="CH1009" s="67"/>
      <c r="CI1009" s="67"/>
      <c r="CJ1009" s="67"/>
      <c r="CK1009" s="67"/>
      <c r="CL1009" s="1"/>
      <c r="CM1009" s="1"/>
      <c r="CT1009" s="3"/>
      <c r="CU1009" s="3"/>
      <c r="CV1009" s="3"/>
      <c r="CW1009" s="3"/>
      <c r="CX1009" s="3"/>
      <c r="CY1009" s="3"/>
      <c r="CZ1009" s="3"/>
      <c r="DA1009" s="3"/>
      <c r="DB1009" s="3"/>
      <c r="DC1009" s="3"/>
      <c r="DD1009" s="3"/>
      <c r="DE1009" s="3"/>
      <c r="DF1009" s="3"/>
      <c r="DG1009" s="3"/>
      <c r="DH1009" s="3"/>
      <c r="DI1009" s="3"/>
      <c r="DJ1009" s="3"/>
      <c r="DK1009" s="3"/>
      <c r="DL1009" s="3"/>
      <c r="DM1009" s="3"/>
      <c r="DN1009" s="3"/>
      <c r="DO1009" s="3"/>
      <c r="DP1009" s="3"/>
      <c r="DQ1009" s="3"/>
      <c r="DR1009" s="3"/>
      <c r="DS1009" s="3"/>
    </row>
    <row r="1010" spans="2:123" ht="21" customHeight="1" x14ac:dyDescent="0.25">
      <c r="B1010" s="21">
        <f t="shared" si="232"/>
        <v>38243</v>
      </c>
      <c r="C1010" s="22">
        <f t="shared" si="233"/>
        <v>2.0608899297423888</v>
      </c>
      <c r="D1010" s="23">
        <f t="shared" si="234"/>
        <v>836</v>
      </c>
      <c r="E1010" s="23">
        <f t="shared" si="235"/>
        <v>405.65</v>
      </c>
      <c r="F1010" s="127">
        <f t="shared" si="236"/>
        <v>41800</v>
      </c>
      <c r="G1010" s="127">
        <f t="shared" si="237"/>
        <v>60847.5</v>
      </c>
      <c r="H1010" s="6"/>
      <c r="I1010" s="3"/>
      <c r="J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T1010" s="89"/>
      <c r="AU1010" s="89"/>
      <c r="AX1010" s="125">
        <v>38243</v>
      </c>
      <c r="AY1010" s="59">
        <f t="shared" si="244"/>
        <v>2.0608899297423888</v>
      </c>
      <c r="AZ1010" s="59">
        <f>BI1010*K36</f>
        <v>41800</v>
      </c>
      <c r="BA1010" s="59"/>
      <c r="BB1010" s="59"/>
      <c r="BC1010" s="59">
        <f>K41*BJ1010</f>
        <v>60847.5</v>
      </c>
      <c r="BD1010" s="59"/>
      <c r="BE1010" s="59"/>
      <c r="BF1010" s="59">
        <f t="shared" si="238"/>
        <v>19047.5</v>
      </c>
      <c r="BG1010" s="60">
        <f>(AY1010=AY2099)*AX1010</f>
        <v>0</v>
      </c>
      <c r="BH1010" s="60">
        <f>(AY1010=AY2101)*AX1010</f>
        <v>0</v>
      </c>
      <c r="BI1010" s="89">
        <v>836</v>
      </c>
      <c r="BJ1010" s="89">
        <v>405.65</v>
      </c>
      <c r="BK1010" s="59">
        <f t="shared" si="239"/>
        <v>355952.43795999995</v>
      </c>
      <c r="BL1010" s="60">
        <f>(BK1010=BK2101)*AX1010</f>
        <v>0</v>
      </c>
      <c r="BM1010" s="85">
        <f>(BK1010=BK2101)*AY1010</f>
        <v>0</v>
      </c>
      <c r="BN1010" s="85">
        <f t="shared" si="240"/>
        <v>0</v>
      </c>
      <c r="BO1010" s="85">
        <f t="shared" si="241"/>
        <v>0</v>
      </c>
      <c r="BP1010" s="60">
        <f>(BK1010=BK2099)*AX1010</f>
        <v>0</v>
      </c>
      <c r="BQ1010" s="64">
        <f>(BK1010=BK2099)*AY1010</f>
        <v>0</v>
      </c>
      <c r="BR1010" s="85">
        <f t="shared" si="245"/>
        <v>0</v>
      </c>
      <c r="BS1010" s="85">
        <f t="shared" si="246"/>
        <v>0</v>
      </c>
      <c r="BT1010" s="59">
        <f>(J19-BI1010)*J10</f>
        <v>-145700.00594</v>
      </c>
      <c r="BU1010" s="59">
        <f>(J21-BJ1010)*J12</f>
        <v>501652.44389999995</v>
      </c>
      <c r="BV1010" s="66"/>
      <c r="BW1010" s="66"/>
      <c r="BX1010" s="67"/>
      <c r="BY1010" s="67"/>
      <c r="BZ1010" s="67"/>
      <c r="CE1010" s="92"/>
      <c r="CF1010" s="76"/>
      <c r="CH1010" s="67"/>
      <c r="CI1010" s="67"/>
      <c r="CJ1010" s="67"/>
      <c r="CK1010" s="67"/>
      <c r="CL1010" s="1"/>
      <c r="CM1010" s="1"/>
      <c r="CT1010" s="3"/>
      <c r="CU1010" s="3"/>
      <c r="CV1010" s="3"/>
      <c r="CW1010" s="3"/>
      <c r="CX1010" s="3"/>
      <c r="CY1010" s="3"/>
      <c r="CZ1010" s="3"/>
      <c r="DA1010" s="3"/>
      <c r="DB1010" s="3"/>
      <c r="DC1010" s="3"/>
      <c r="DD1010" s="3"/>
      <c r="DE1010" s="3"/>
      <c r="DF1010" s="3"/>
      <c r="DG1010" s="3"/>
      <c r="DH1010" s="3"/>
      <c r="DI1010" s="3"/>
      <c r="DJ1010" s="3"/>
      <c r="DK1010" s="3"/>
      <c r="DL1010" s="3"/>
      <c r="DM1010" s="3"/>
      <c r="DN1010" s="3"/>
      <c r="DO1010" s="3"/>
      <c r="DP1010" s="3"/>
      <c r="DQ1010" s="3"/>
      <c r="DR1010" s="3"/>
      <c r="DS1010" s="3"/>
    </row>
    <row r="1011" spans="2:123" ht="21" customHeight="1" x14ac:dyDescent="0.25">
      <c r="B1011" s="21">
        <f t="shared" si="232"/>
        <v>38250</v>
      </c>
      <c r="C1011" s="22">
        <f t="shared" si="233"/>
        <v>2.0965131675739297</v>
      </c>
      <c r="D1011" s="23">
        <f t="shared" si="234"/>
        <v>855</v>
      </c>
      <c r="E1011" s="23">
        <f t="shared" si="235"/>
        <v>407.82</v>
      </c>
      <c r="F1011" s="127">
        <f t="shared" si="236"/>
        <v>42750</v>
      </c>
      <c r="G1011" s="127">
        <f t="shared" si="237"/>
        <v>61173</v>
      </c>
      <c r="H1011" s="6"/>
      <c r="I1011" s="3"/>
      <c r="J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T1011" s="89"/>
      <c r="AU1011" s="89"/>
      <c r="AX1011" s="125">
        <v>38250</v>
      </c>
      <c r="AY1011" s="59">
        <f t="shared" si="244"/>
        <v>2.0965131675739297</v>
      </c>
      <c r="AZ1011" s="59">
        <f>BI1011*K36</f>
        <v>42750</v>
      </c>
      <c r="BA1011" s="59"/>
      <c r="BB1011" s="59"/>
      <c r="BC1011" s="59">
        <f>K41*BJ1011</f>
        <v>61173</v>
      </c>
      <c r="BD1011" s="59"/>
      <c r="BE1011" s="59"/>
      <c r="BF1011" s="59">
        <f t="shared" si="238"/>
        <v>18423</v>
      </c>
      <c r="BG1011" s="60">
        <f>(AY1011=AY2099)*AX1011</f>
        <v>0</v>
      </c>
      <c r="BH1011" s="60">
        <f>(AY1011=AY2101)*AX1011</f>
        <v>0</v>
      </c>
      <c r="BI1011" s="89">
        <v>855</v>
      </c>
      <c r="BJ1011" s="89">
        <v>407.82</v>
      </c>
      <c r="BK1011" s="59">
        <f t="shared" si="239"/>
        <v>356576.93795999995</v>
      </c>
      <c r="BL1011" s="60">
        <f>(BK1011=BK2101)*AX1011</f>
        <v>0</v>
      </c>
      <c r="BM1011" s="85">
        <f>(BK1011=BK2101)*AY1011</f>
        <v>0</v>
      </c>
      <c r="BN1011" s="85">
        <f t="shared" si="240"/>
        <v>0</v>
      </c>
      <c r="BO1011" s="85">
        <f t="shared" si="241"/>
        <v>0</v>
      </c>
      <c r="BP1011" s="60">
        <f>(BK1011=BK2099)*AX1011</f>
        <v>0</v>
      </c>
      <c r="BQ1011" s="64">
        <f>(BK1011=BK2099)*AY1011</f>
        <v>0</v>
      </c>
      <c r="BR1011" s="85">
        <f t="shared" si="245"/>
        <v>0</v>
      </c>
      <c r="BS1011" s="85">
        <f t="shared" si="246"/>
        <v>0</v>
      </c>
      <c r="BT1011" s="59">
        <f>(J19-BI1011)*J10</f>
        <v>-144750.00594</v>
      </c>
      <c r="BU1011" s="59">
        <f>(J21-BJ1011)*J12</f>
        <v>501326.94389999995</v>
      </c>
      <c r="BV1011" s="66"/>
      <c r="BW1011" s="66"/>
      <c r="BX1011" s="67"/>
      <c r="BY1011" s="67"/>
      <c r="BZ1011" s="67"/>
      <c r="CE1011" s="92"/>
      <c r="CF1011" s="76"/>
      <c r="CH1011" s="67"/>
      <c r="CI1011" s="67"/>
      <c r="CJ1011" s="67"/>
      <c r="CK1011" s="67"/>
      <c r="CL1011" s="1"/>
      <c r="CM1011" s="1"/>
      <c r="CT1011" s="3"/>
      <c r="CU1011" s="3"/>
      <c r="CV1011" s="3"/>
      <c r="CW1011" s="3"/>
      <c r="CX1011" s="3"/>
      <c r="CY1011" s="3"/>
      <c r="CZ1011" s="3"/>
      <c r="DA1011" s="3"/>
      <c r="DB1011" s="3"/>
      <c r="DC1011" s="3"/>
      <c r="DD1011" s="3"/>
      <c r="DE1011" s="3"/>
      <c r="DF1011" s="3"/>
      <c r="DG1011" s="3"/>
      <c r="DH1011" s="3"/>
      <c r="DI1011" s="3"/>
      <c r="DJ1011" s="3"/>
      <c r="DK1011" s="3"/>
      <c r="DL1011" s="3"/>
      <c r="DM1011" s="3"/>
      <c r="DN1011" s="3"/>
      <c r="DO1011" s="3"/>
      <c r="DP1011" s="3"/>
      <c r="DQ1011" s="3"/>
      <c r="DR1011" s="3"/>
      <c r="DS1011" s="3"/>
    </row>
    <row r="1012" spans="2:123" ht="21" customHeight="1" x14ac:dyDescent="0.25">
      <c r="B1012" s="21">
        <f t="shared" si="232"/>
        <v>38257</v>
      </c>
      <c r="C1012" s="22">
        <f t="shared" si="233"/>
        <v>2.0550721182500893</v>
      </c>
      <c r="D1012" s="23">
        <f t="shared" si="234"/>
        <v>862</v>
      </c>
      <c r="E1012" s="23">
        <f t="shared" si="235"/>
        <v>419.45</v>
      </c>
      <c r="F1012" s="127">
        <f t="shared" si="236"/>
        <v>43100</v>
      </c>
      <c r="G1012" s="127">
        <f t="shared" si="237"/>
        <v>62917.5</v>
      </c>
      <c r="H1012" s="6"/>
      <c r="I1012" s="3"/>
      <c r="J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T1012" s="89"/>
      <c r="AU1012" s="89"/>
      <c r="AX1012" s="125">
        <v>38257</v>
      </c>
      <c r="AY1012" s="59">
        <f t="shared" si="244"/>
        <v>2.0550721182500893</v>
      </c>
      <c r="AZ1012" s="59">
        <f>BI1012*K36</f>
        <v>43100</v>
      </c>
      <c r="BA1012" s="59"/>
      <c r="BB1012" s="59"/>
      <c r="BC1012" s="59">
        <f>K41*BJ1012</f>
        <v>62917.5</v>
      </c>
      <c r="BD1012" s="59"/>
      <c r="BE1012" s="59"/>
      <c r="BF1012" s="59">
        <f t="shared" si="238"/>
        <v>19817.5</v>
      </c>
      <c r="BG1012" s="60">
        <f>(AY1012=AY2099)*AX1012</f>
        <v>0</v>
      </c>
      <c r="BH1012" s="60">
        <f>(AY1012=AY2101)*AX1012</f>
        <v>0</v>
      </c>
      <c r="BI1012" s="89">
        <v>862</v>
      </c>
      <c r="BJ1012" s="89">
        <v>419.45</v>
      </c>
      <c r="BK1012" s="59">
        <f t="shared" si="239"/>
        <v>355182.43796000001</v>
      </c>
      <c r="BL1012" s="60">
        <f>(BK1012=BK2101)*AX1012</f>
        <v>0</v>
      </c>
      <c r="BM1012" s="85">
        <f>(BK1012=BK2101)*AY1012</f>
        <v>0</v>
      </c>
      <c r="BN1012" s="85">
        <f t="shared" si="240"/>
        <v>0</v>
      </c>
      <c r="BO1012" s="85">
        <f t="shared" si="241"/>
        <v>0</v>
      </c>
      <c r="BP1012" s="60">
        <f>(BK1012=BK2099)*AX1012</f>
        <v>0</v>
      </c>
      <c r="BQ1012" s="64">
        <f>(BK1012=BK2099)*AY1012</f>
        <v>0</v>
      </c>
      <c r="BR1012" s="85">
        <f t="shared" si="245"/>
        <v>0</v>
      </c>
      <c r="BS1012" s="85">
        <f t="shared" si="246"/>
        <v>0</v>
      </c>
      <c r="BT1012" s="59">
        <f>(J19-BI1012)*J10</f>
        <v>-144400.00594</v>
      </c>
      <c r="BU1012" s="59">
        <f>(J21-BJ1012)*J12</f>
        <v>499582.44390000001</v>
      </c>
      <c r="BV1012" s="66"/>
      <c r="BW1012" s="66"/>
      <c r="BX1012" s="67"/>
      <c r="BY1012" s="67"/>
      <c r="BZ1012" s="67"/>
      <c r="CE1012" s="92"/>
      <c r="CF1012" s="76"/>
      <c r="CH1012" s="67"/>
      <c r="CI1012" s="67"/>
      <c r="CJ1012" s="67"/>
      <c r="CK1012" s="67"/>
      <c r="CL1012" s="1"/>
      <c r="CM1012" s="1"/>
      <c r="CT1012" s="3"/>
      <c r="CU1012" s="3"/>
      <c r="CV1012" s="3"/>
      <c r="CW1012" s="3"/>
      <c r="CX1012" s="3"/>
      <c r="CY1012" s="3"/>
      <c r="CZ1012" s="3"/>
      <c r="DA1012" s="3"/>
      <c r="DB1012" s="3"/>
      <c r="DC1012" s="3"/>
      <c r="DD1012" s="3"/>
      <c r="DE1012" s="3"/>
      <c r="DF1012" s="3"/>
      <c r="DG1012" s="3"/>
      <c r="DH1012" s="3"/>
      <c r="DI1012" s="3"/>
      <c r="DJ1012" s="3"/>
      <c r="DK1012" s="3"/>
      <c r="DL1012" s="3"/>
      <c r="DM1012" s="3"/>
      <c r="DN1012" s="3"/>
      <c r="DO1012" s="3"/>
      <c r="DP1012" s="3"/>
      <c r="DQ1012" s="3"/>
      <c r="DR1012" s="3"/>
      <c r="DS1012" s="3"/>
    </row>
    <row r="1013" spans="2:123" ht="21" customHeight="1" x14ac:dyDescent="0.25">
      <c r="B1013" s="21">
        <f t="shared" si="232"/>
        <v>38264</v>
      </c>
      <c r="C1013" s="22">
        <f t="shared" si="233"/>
        <v>1.9941806827052728</v>
      </c>
      <c r="D1013" s="23">
        <f t="shared" si="234"/>
        <v>843</v>
      </c>
      <c r="E1013" s="23">
        <f t="shared" si="235"/>
        <v>422.73</v>
      </c>
      <c r="F1013" s="127">
        <f t="shared" si="236"/>
        <v>42150</v>
      </c>
      <c r="G1013" s="127">
        <f t="shared" si="237"/>
        <v>63409.5</v>
      </c>
      <c r="H1013" s="6"/>
      <c r="I1013" s="3"/>
      <c r="J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T1013" s="89"/>
      <c r="AU1013" s="89"/>
      <c r="AX1013" s="125">
        <v>38264</v>
      </c>
      <c r="AY1013" s="59">
        <f t="shared" si="244"/>
        <v>1.9941806827052728</v>
      </c>
      <c r="AZ1013" s="59">
        <f>BI1013*K36</f>
        <v>42150</v>
      </c>
      <c r="BA1013" s="59"/>
      <c r="BB1013" s="59"/>
      <c r="BC1013" s="59">
        <f>K41*BJ1013</f>
        <v>63409.5</v>
      </c>
      <c r="BD1013" s="59"/>
      <c r="BE1013" s="59"/>
      <c r="BF1013" s="59">
        <f t="shared" si="238"/>
        <v>21259.5</v>
      </c>
      <c r="BG1013" s="60">
        <f>(AY1013=AY2099)*AX1013</f>
        <v>0</v>
      </c>
      <c r="BH1013" s="60">
        <f>(AY1013=AY2101)*AX1013</f>
        <v>0</v>
      </c>
      <c r="BI1013" s="89">
        <v>843</v>
      </c>
      <c r="BJ1013" s="89">
        <v>422.73</v>
      </c>
      <c r="BK1013" s="59">
        <f t="shared" si="239"/>
        <v>353740.43795999995</v>
      </c>
      <c r="BL1013" s="60">
        <f>(BK1013=BK2101)*AX1013</f>
        <v>0</v>
      </c>
      <c r="BM1013" s="85">
        <f>(BK1013=BK2101)*AY1013</f>
        <v>0</v>
      </c>
      <c r="BN1013" s="85">
        <f t="shared" si="240"/>
        <v>0</v>
      </c>
      <c r="BO1013" s="85">
        <f t="shared" si="241"/>
        <v>0</v>
      </c>
      <c r="BP1013" s="60">
        <f>(BK1013=BK2099)*AX1013</f>
        <v>0</v>
      </c>
      <c r="BQ1013" s="64">
        <f>(BK1013=BK2099)*AY1013</f>
        <v>0</v>
      </c>
      <c r="BR1013" s="85">
        <f t="shared" si="245"/>
        <v>0</v>
      </c>
      <c r="BS1013" s="85">
        <f t="shared" si="246"/>
        <v>0</v>
      </c>
      <c r="BT1013" s="59">
        <f>(J19-BI1013)*J10</f>
        <v>-145350.00594</v>
      </c>
      <c r="BU1013" s="59">
        <f>(J21-BJ1013)*J12</f>
        <v>499090.44389999995</v>
      </c>
      <c r="BV1013" s="66"/>
      <c r="BW1013" s="66"/>
      <c r="BX1013" s="67"/>
      <c r="BY1013" s="67"/>
      <c r="BZ1013" s="67"/>
      <c r="CE1013" s="92"/>
      <c r="CF1013" s="76"/>
      <c r="CH1013" s="67"/>
      <c r="CI1013" s="67"/>
      <c r="CJ1013" s="67"/>
      <c r="CK1013" s="67"/>
      <c r="CL1013" s="1"/>
      <c r="CM1013" s="1"/>
      <c r="CT1013" s="3"/>
      <c r="CU1013" s="3"/>
      <c r="CV1013" s="3"/>
      <c r="CW1013" s="3"/>
      <c r="CX1013" s="3"/>
      <c r="CY1013" s="3"/>
      <c r="CZ1013" s="3"/>
      <c r="DA1013" s="3"/>
      <c r="DB1013" s="3"/>
      <c r="DC1013" s="3"/>
      <c r="DD1013" s="3"/>
      <c r="DE1013" s="3"/>
      <c r="DF1013" s="3"/>
      <c r="DG1013" s="3"/>
      <c r="DH1013" s="3"/>
      <c r="DI1013" s="3"/>
      <c r="DJ1013" s="3"/>
      <c r="DK1013" s="3"/>
      <c r="DL1013" s="3"/>
      <c r="DM1013" s="3"/>
      <c r="DN1013" s="3"/>
      <c r="DO1013" s="3"/>
      <c r="DP1013" s="3"/>
      <c r="DQ1013" s="3"/>
      <c r="DR1013" s="3"/>
      <c r="DS1013" s="3"/>
    </row>
    <row r="1014" spans="2:123" ht="21" customHeight="1" x14ac:dyDescent="0.25">
      <c r="B1014" s="21">
        <f t="shared" si="232"/>
        <v>38271</v>
      </c>
      <c r="C1014" s="22">
        <f t="shared" si="233"/>
        <v>2.0200573065902576</v>
      </c>
      <c r="D1014" s="23">
        <f t="shared" si="234"/>
        <v>846</v>
      </c>
      <c r="E1014" s="23">
        <f t="shared" si="235"/>
        <v>418.8</v>
      </c>
      <c r="F1014" s="127">
        <f t="shared" si="236"/>
        <v>42300</v>
      </c>
      <c r="G1014" s="127">
        <f t="shared" si="237"/>
        <v>62820</v>
      </c>
      <c r="H1014" s="6"/>
      <c r="I1014" s="3"/>
      <c r="J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T1014" s="89"/>
      <c r="AU1014" s="89"/>
      <c r="AX1014" s="125">
        <v>38271</v>
      </c>
      <c r="AY1014" s="59">
        <f t="shared" si="244"/>
        <v>2.0200573065902576</v>
      </c>
      <c r="AZ1014" s="59">
        <f>BI1014*K36</f>
        <v>42300</v>
      </c>
      <c r="BA1014" s="59"/>
      <c r="BB1014" s="59"/>
      <c r="BC1014" s="59">
        <f>K41*BJ1014</f>
        <v>62820</v>
      </c>
      <c r="BD1014" s="59"/>
      <c r="BE1014" s="59"/>
      <c r="BF1014" s="59">
        <f t="shared" si="238"/>
        <v>20520</v>
      </c>
      <c r="BG1014" s="60">
        <f>(AY1014=AY2099)*AX1014</f>
        <v>0</v>
      </c>
      <c r="BH1014" s="60">
        <f>(AY1014=AY2101)*AX1014</f>
        <v>0</v>
      </c>
      <c r="BI1014" s="89">
        <v>846</v>
      </c>
      <c r="BJ1014" s="89">
        <v>418.8</v>
      </c>
      <c r="BK1014" s="59">
        <f t="shared" si="239"/>
        <v>354479.93795999995</v>
      </c>
      <c r="BL1014" s="60">
        <f>(BK1014=BK2101)*AX1014</f>
        <v>0</v>
      </c>
      <c r="BM1014" s="85">
        <f>(BK1014=BK2101)*AY1014</f>
        <v>0</v>
      </c>
      <c r="BN1014" s="85">
        <f t="shared" si="240"/>
        <v>0</v>
      </c>
      <c r="BO1014" s="85">
        <f t="shared" si="241"/>
        <v>0</v>
      </c>
      <c r="BP1014" s="60">
        <f>(BK1014=BK2099)*AX1014</f>
        <v>0</v>
      </c>
      <c r="BQ1014" s="64">
        <f>(BK1014=BK2099)*AY1014</f>
        <v>0</v>
      </c>
      <c r="BR1014" s="85">
        <f t="shared" si="245"/>
        <v>0</v>
      </c>
      <c r="BS1014" s="85">
        <f t="shared" si="246"/>
        <v>0</v>
      </c>
      <c r="BT1014" s="59">
        <f>(J19-BI1014)*J10</f>
        <v>-145200.00594</v>
      </c>
      <c r="BU1014" s="59">
        <f>(J21-BJ1014)*J12</f>
        <v>499679.94389999995</v>
      </c>
      <c r="BV1014" s="66"/>
      <c r="BW1014" s="66"/>
      <c r="BX1014" s="67"/>
      <c r="BY1014" s="67"/>
      <c r="BZ1014" s="67"/>
      <c r="CE1014" s="92"/>
      <c r="CF1014" s="76"/>
      <c r="CH1014" s="67"/>
      <c r="CI1014" s="67"/>
      <c r="CJ1014" s="67"/>
      <c r="CK1014" s="67"/>
      <c r="CL1014" s="1"/>
      <c r="CM1014" s="1"/>
      <c r="CT1014" s="3"/>
      <c r="CU1014" s="3"/>
      <c r="CV1014" s="3"/>
      <c r="CW1014" s="3"/>
      <c r="CX1014" s="3"/>
      <c r="CY1014" s="3"/>
      <c r="CZ1014" s="3"/>
      <c r="DA1014" s="3"/>
      <c r="DB1014" s="3"/>
      <c r="DC1014" s="3"/>
      <c r="DD1014" s="3"/>
      <c r="DE1014" s="3"/>
      <c r="DF1014" s="3"/>
      <c r="DG1014" s="3"/>
      <c r="DH1014" s="3"/>
      <c r="DI1014" s="3"/>
      <c r="DJ1014" s="3"/>
      <c r="DK1014" s="3"/>
      <c r="DL1014" s="3"/>
      <c r="DM1014" s="3"/>
      <c r="DN1014" s="3"/>
      <c r="DO1014" s="3"/>
      <c r="DP1014" s="3"/>
      <c r="DQ1014" s="3"/>
      <c r="DR1014" s="3"/>
      <c r="DS1014" s="3"/>
    </row>
    <row r="1015" spans="2:123" ht="21" customHeight="1" x14ac:dyDescent="0.25">
      <c r="B1015" s="21">
        <f t="shared" si="232"/>
        <v>38278</v>
      </c>
      <c r="C1015" s="22">
        <f t="shared" si="233"/>
        <v>1.9800113143503677</v>
      </c>
      <c r="D1015" s="23">
        <f t="shared" si="234"/>
        <v>840</v>
      </c>
      <c r="E1015" s="23">
        <f t="shared" si="235"/>
        <v>424.24</v>
      </c>
      <c r="F1015" s="127">
        <f t="shared" si="236"/>
        <v>42000</v>
      </c>
      <c r="G1015" s="127">
        <f t="shared" si="237"/>
        <v>63636</v>
      </c>
      <c r="H1015" s="6"/>
      <c r="I1015" s="3"/>
      <c r="J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T1015" s="89"/>
      <c r="AU1015" s="89"/>
      <c r="AX1015" s="125">
        <v>38278</v>
      </c>
      <c r="AY1015" s="59">
        <f t="shared" si="244"/>
        <v>1.9800113143503677</v>
      </c>
      <c r="AZ1015" s="59">
        <f>BI1015*K36</f>
        <v>42000</v>
      </c>
      <c r="BA1015" s="59"/>
      <c r="BB1015" s="59"/>
      <c r="BC1015" s="59">
        <f>K41*BJ1015</f>
        <v>63636</v>
      </c>
      <c r="BD1015" s="59"/>
      <c r="BE1015" s="59"/>
      <c r="BF1015" s="59">
        <f t="shared" si="238"/>
        <v>21636</v>
      </c>
      <c r="BG1015" s="60">
        <f>(AY1015=AY2099)*AX1015</f>
        <v>0</v>
      </c>
      <c r="BH1015" s="60">
        <f>(AY1015=AY2101)*AX1015</f>
        <v>0</v>
      </c>
      <c r="BI1015" s="89">
        <v>840</v>
      </c>
      <c r="BJ1015" s="89">
        <v>424.24</v>
      </c>
      <c r="BK1015" s="59">
        <f t="shared" si="239"/>
        <v>353363.93796000001</v>
      </c>
      <c r="BL1015" s="60">
        <f>(BK1015=BK2101)*AX1015</f>
        <v>0</v>
      </c>
      <c r="BM1015" s="85">
        <f>(BK1015=BK2101)*AY1015</f>
        <v>0</v>
      </c>
      <c r="BN1015" s="85">
        <f t="shared" si="240"/>
        <v>0</v>
      </c>
      <c r="BO1015" s="85">
        <f t="shared" si="241"/>
        <v>0</v>
      </c>
      <c r="BP1015" s="60">
        <f>(BK1015=BK2099)*AX1015</f>
        <v>0</v>
      </c>
      <c r="BQ1015" s="64">
        <f>(BK1015=BK2099)*AY1015</f>
        <v>0</v>
      </c>
      <c r="BR1015" s="85">
        <f t="shared" si="245"/>
        <v>0</v>
      </c>
      <c r="BS1015" s="85">
        <f t="shared" si="246"/>
        <v>0</v>
      </c>
      <c r="BT1015" s="59">
        <f>(J19-BI1015)*J10</f>
        <v>-145500.00594</v>
      </c>
      <c r="BU1015" s="59">
        <f>(J21-BJ1015)*J12</f>
        <v>498863.94390000001</v>
      </c>
      <c r="BV1015" s="66"/>
      <c r="BW1015" s="66"/>
      <c r="BX1015" s="67"/>
      <c r="BY1015" s="67"/>
      <c r="BZ1015" s="67"/>
      <c r="CE1015" s="92"/>
      <c r="CF1015" s="76"/>
      <c r="CH1015" s="67"/>
      <c r="CI1015" s="67"/>
      <c r="CJ1015" s="67"/>
      <c r="CK1015" s="67"/>
      <c r="CL1015" s="1"/>
      <c r="CM1015" s="1"/>
      <c r="CT1015" s="3"/>
      <c r="CU1015" s="3"/>
      <c r="CV1015" s="3"/>
      <c r="CW1015" s="3"/>
      <c r="CX1015" s="3"/>
      <c r="CY1015" s="3"/>
      <c r="CZ1015" s="3"/>
      <c r="DA1015" s="3"/>
      <c r="DB1015" s="3"/>
      <c r="DC1015" s="3"/>
      <c r="DD1015" s="3"/>
      <c r="DE1015" s="3"/>
      <c r="DF1015" s="3"/>
      <c r="DG1015" s="3"/>
      <c r="DH1015" s="3"/>
      <c r="DI1015" s="3"/>
      <c r="DJ1015" s="3"/>
      <c r="DK1015" s="3"/>
      <c r="DL1015" s="3"/>
      <c r="DM1015" s="3"/>
      <c r="DN1015" s="3"/>
      <c r="DO1015" s="3"/>
      <c r="DP1015" s="3"/>
      <c r="DQ1015" s="3"/>
      <c r="DR1015" s="3"/>
      <c r="DS1015" s="3"/>
    </row>
    <row r="1016" spans="2:123" ht="21" customHeight="1" x14ac:dyDescent="0.25">
      <c r="B1016" s="21">
        <f t="shared" si="232"/>
        <v>38285</v>
      </c>
      <c r="C1016" s="22">
        <f t="shared" si="233"/>
        <v>1.9482943674459845</v>
      </c>
      <c r="D1016" s="23">
        <f t="shared" si="234"/>
        <v>835</v>
      </c>
      <c r="E1016" s="23">
        <f t="shared" si="235"/>
        <v>428.58</v>
      </c>
      <c r="F1016" s="127">
        <f t="shared" si="236"/>
        <v>41750</v>
      </c>
      <c r="G1016" s="127">
        <f t="shared" si="237"/>
        <v>64287</v>
      </c>
      <c r="H1016" s="6"/>
      <c r="I1016" s="3"/>
      <c r="J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T1016" s="89"/>
      <c r="AU1016" s="89"/>
      <c r="AX1016" s="125">
        <v>38285</v>
      </c>
      <c r="AY1016" s="59">
        <f t="shared" si="244"/>
        <v>1.9482943674459845</v>
      </c>
      <c r="AZ1016" s="59">
        <f>BI1016*K36</f>
        <v>41750</v>
      </c>
      <c r="BA1016" s="59"/>
      <c r="BB1016" s="59"/>
      <c r="BC1016" s="59">
        <f>K41*BJ1016</f>
        <v>64287</v>
      </c>
      <c r="BD1016" s="59"/>
      <c r="BE1016" s="59"/>
      <c r="BF1016" s="59">
        <f t="shared" si="238"/>
        <v>22537</v>
      </c>
      <c r="BG1016" s="60">
        <f>(AY1016=AY2099)*AX1016</f>
        <v>0</v>
      </c>
      <c r="BH1016" s="60">
        <f>(AY1016=AY2101)*AX1016</f>
        <v>0</v>
      </c>
      <c r="BI1016" s="89">
        <v>835</v>
      </c>
      <c r="BJ1016" s="89">
        <v>428.58</v>
      </c>
      <c r="BK1016" s="59">
        <f t="shared" si="239"/>
        <v>352462.93795999995</v>
      </c>
      <c r="BL1016" s="60">
        <f>(BK1016=BK2101)*AX1016</f>
        <v>0</v>
      </c>
      <c r="BM1016" s="85">
        <f>(BK1016=BK2101)*AY1016</f>
        <v>0</v>
      </c>
      <c r="BN1016" s="85">
        <f t="shared" si="240"/>
        <v>0</v>
      </c>
      <c r="BO1016" s="85">
        <f t="shared" si="241"/>
        <v>0</v>
      </c>
      <c r="BP1016" s="60">
        <f>(BK1016=BK2099)*AX1016</f>
        <v>0</v>
      </c>
      <c r="BQ1016" s="64">
        <f>(BK1016=BK2099)*AY1016</f>
        <v>0</v>
      </c>
      <c r="BR1016" s="85">
        <f t="shared" si="245"/>
        <v>0</v>
      </c>
      <c r="BS1016" s="85">
        <f t="shared" si="246"/>
        <v>0</v>
      </c>
      <c r="BT1016" s="59">
        <f>(J19-BI1016)*J10</f>
        <v>-145750.00594</v>
      </c>
      <c r="BU1016" s="59">
        <f>(J21-BJ1016)*J12</f>
        <v>498212.94389999995</v>
      </c>
      <c r="BV1016" s="66"/>
      <c r="BW1016" s="66"/>
      <c r="BX1016" s="67"/>
      <c r="BY1016" s="67"/>
      <c r="BZ1016" s="67"/>
      <c r="CE1016" s="92"/>
      <c r="CF1016" s="76"/>
      <c r="CH1016" s="67"/>
      <c r="CI1016" s="67"/>
      <c r="CJ1016" s="67"/>
      <c r="CK1016" s="67"/>
      <c r="CL1016" s="1"/>
      <c r="CM1016" s="1"/>
      <c r="CT1016" s="3"/>
      <c r="CU1016" s="3"/>
      <c r="CV1016" s="3"/>
      <c r="CW1016" s="3"/>
      <c r="CX1016" s="3"/>
      <c r="CY1016" s="3"/>
      <c r="CZ1016" s="3"/>
      <c r="DA1016" s="3"/>
      <c r="DB1016" s="3"/>
      <c r="DC1016" s="3"/>
      <c r="DD1016" s="3"/>
      <c r="DE1016" s="3"/>
      <c r="DF1016" s="3"/>
      <c r="DG1016" s="3"/>
      <c r="DH1016" s="3"/>
      <c r="DI1016" s="3"/>
      <c r="DJ1016" s="3"/>
      <c r="DK1016" s="3"/>
      <c r="DL1016" s="3"/>
      <c r="DM1016" s="3"/>
      <c r="DN1016" s="3"/>
      <c r="DO1016" s="3"/>
      <c r="DP1016" s="3"/>
      <c r="DQ1016" s="3"/>
      <c r="DR1016" s="3"/>
      <c r="DS1016" s="3"/>
    </row>
    <row r="1017" spans="2:123" ht="21" customHeight="1" x14ac:dyDescent="0.25">
      <c r="B1017" s="21">
        <f t="shared" si="232"/>
        <v>38292</v>
      </c>
      <c r="C1017" s="22">
        <f t="shared" si="233"/>
        <v>1.9442330312045943</v>
      </c>
      <c r="D1017" s="23">
        <f t="shared" si="234"/>
        <v>843</v>
      </c>
      <c r="E1017" s="23">
        <f t="shared" si="235"/>
        <v>433.59</v>
      </c>
      <c r="F1017" s="127">
        <f t="shared" si="236"/>
        <v>42150</v>
      </c>
      <c r="G1017" s="127">
        <f t="shared" si="237"/>
        <v>65038.499999999993</v>
      </c>
      <c r="H1017" s="6"/>
      <c r="I1017" s="3"/>
      <c r="J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T1017" s="89"/>
      <c r="AU1017" s="89"/>
      <c r="AX1017" s="125">
        <v>38292</v>
      </c>
      <c r="AY1017" s="59">
        <f t="shared" si="244"/>
        <v>1.9442330312045943</v>
      </c>
      <c r="AZ1017" s="59">
        <f>BI1017*K36</f>
        <v>42150</v>
      </c>
      <c r="BA1017" s="59"/>
      <c r="BB1017" s="59"/>
      <c r="BC1017" s="59">
        <f>K41*BJ1017</f>
        <v>65038.499999999993</v>
      </c>
      <c r="BD1017" s="59"/>
      <c r="BE1017" s="59"/>
      <c r="BF1017" s="59">
        <f t="shared" si="238"/>
        <v>22888.499999999993</v>
      </c>
      <c r="BG1017" s="60">
        <f>(AY1017=AY2099)*AX1017</f>
        <v>0</v>
      </c>
      <c r="BH1017" s="60">
        <f>(AY1017=AY2101)*AX1017</f>
        <v>0</v>
      </c>
      <c r="BI1017" s="89">
        <v>843</v>
      </c>
      <c r="BJ1017" s="89">
        <v>433.59</v>
      </c>
      <c r="BK1017" s="59">
        <f t="shared" si="239"/>
        <v>352111.43795999995</v>
      </c>
      <c r="BL1017" s="60">
        <f>(BK1017=BK2101)*AX1017</f>
        <v>0</v>
      </c>
      <c r="BM1017" s="85">
        <f>(BK1017=BK2101)*AY1017</f>
        <v>0</v>
      </c>
      <c r="BN1017" s="85">
        <f t="shared" si="240"/>
        <v>0</v>
      </c>
      <c r="BO1017" s="85">
        <f t="shared" si="241"/>
        <v>0</v>
      </c>
      <c r="BP1017" s="60">
        <f>(BK1017=BK2099)*AX1017</f>
        <v>0</v>
      </c>
      <c r="BQ1017" s="64">
        <f>(BK1017=BK2099)*AY1017</f>
        <v>0</v>
      </c>
      <c r="BR1017" s="85">
        <f t="shared" si="245"/>
        <v>0</v>
      </c>
      <c r="BS1017" s="85">
        <f t="shared" si="246"/>
        <v>0</v>
      </c>
      <c r="BT1017" s="59">
        <f>(J19-BI1017)*J10</f>
        <v>-145350.00594</v>
      </c>
      <c r="BU1017" s="59">
        <f>(J21-BJ1017)*J12</f>
        <v>497461.44389999995</v>
      </c>
      <c r="BV1017" s="66"/>
      <c r="BW1017" s="66"/>
      <c r="BX1017" s="67"/>
      <c r="BY1017" s="67"/>
      <c r="BZ1017" s="67"/>
      <c r="CE1017" s="92"/>
      <c r="CF1017" s="76"/>
      <c r="CH1017" s="67"/>
      <c r="CI1017" s="67"/>
      <c r="CJ1017" s="67"/>
      <c r="CK1017" s="67"/>
      <c r="CL1017" s="1"/>
      <c r="CM1017" s="1"/>
      <c r="CT1017" s="3"/>
      <c r="CU1017" s="3"/>
      <c r="CV1017" s="3"/>
      <c r="CW1017" s="3"/>
      <c r="CX1017" s="3"/>
      <c r="CY1017" s="3"/>
      <c r="CZ1017" s="3"/>
      <c r="DA1017" s="3"/>
      <c r="DB1017" s="3"/>
      <c r="DC1017" s="3"/>
      <c r="DD1017" s="3"/>
      <c r="DE1017" s="3"/>
      <c r="DF1017" s="3"/>
      <c r="DG1017" s="3"/>
      <c r="DH1017" s="3"/>
      <c r="DI1017" s="3"/>
      <c r="DJ1017" s="3"/>
      <c r="DK1017" s="3"/>
      <c r="DL1017" s="3"/>
      <c r="DM1017" s="3"/>
      <c r="DN1017" s="3"/>
      <c r="DO1017" s="3"/>
      <c r="DP1017" s="3"/>
      <c r="DQ1017" s="3"/>
      <c r="DR1017" s="3"/>
      <c r="DS1017" s="3"/>
    </row>
    <row r="1018" spans="2:123" ht="21" customHeight="1" x14ac:dyDescent="0.25">
      <c r="B1018" s="21">
        <f t="shared" si="232"/>
        <v>38299</v>
      </c>
      <c r="C1018" s="22">
        <f t="shared" si="233"/>
        <v>1.989311163895487</v>
      </c>
      <c r="D1018" s="23">
        <f t="shared" si="234"/>
        <v>871</v>
      </c>
      <c r="E1018" s="23">
        <f t="shared" si="235"/>
        <v>437.84</v>
      </c>
      <c r="F1018" s="127">
        <f t="shared" si="236"/>
        <v>43550</v>
      </c>
      <c r="G1018" s="127">
        <f t="shared" si="237"/>
        <v>65676</v>
      </c>
      <c r="H1018" s="6"/>
      <c r="I1018" s="3"/>
      <c r="J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T1018" s="89"/>
      <c r="AU1018" s="89"/>
      <c r="AX1018" s="125">
        <v>38299</v>
      </c>
      <c r="AY1018" s="59">
        <f t="shared" si="244"/>
        <v>1.989311163895487</v>
      </c>
      <c r="AZ1018" s="59">
        <f>BI1018*K36</f>
        <v>43550</v>
      </c>
      <c r="BA1018" s="59"/>
      <c r="BB1018" s="59"/>
      <c r="BC1018" s="59">
        <f>K41*BJ1018</f>
        <v>65676</v>
      </c>
      <c r="BD1018" s="59"/>
      <c r="BE1018" s="59"/>
      <c r="BF1018" s="59">
        <f t="shared" si="238"/>
        <v>22126</v>
      </c>
      <c r="BG1018" s="60">
        <f>(AY1018=AY2099)*AX1018</f>
        <v>0</v>
      </c>
      <c r="BH1018" s="60">
        <f>(AY1018=AY2101)*AX1018</f>
        <v>0</v>
      </c>
      <c r="BI1018" s="89">
        <v>871</v>
      </c>
      <c r="BJ1018" s="89">
        <v>437.84</v>
      </c>
      <c r="BK1018" s="59">
        <f t="shared" si="239"/>
        <v>352873.93795999995</v>
      </c>
      <c r="BL1018" s="60">
        <f>(BK1018=BK2101)*AX1018</f>
        <v>0</v>
      </c>
      <c r="BM1018" s="85">
        <f>(BK1018=BK2101)*AY1018</f>
        <v>0</v>
      </c>
      <c r="BN1018" s="85">
        <f t="shared" si="240"/>
        <v>0</v>
      </c>
      <c r="BO1018" s="85">
        <f t="shared" si="241"/>
        <v>0</v>
      </c>
      <c r="BP1018" s="60">
        <f>(BK1018=BK2099)*AX1018</f>
        <v>0</v>
      </c>
      <c r="BQ1018" s="64">
        <f>(BK1018=BK2099)*AY1018</f>
        <v>0</v>
      </c>
      <c r="BR1018" s="85">
        <f t="shared" si="245"/>
        <v>0</v>
      </c>
      <c r="BS1018" s="85">
        <f t="shared" si="246"/>
        <v>0</v>
      </c>
      <c r="BT1018" s="59">
        <f>(J19-BI1018)*J10</f>
        <v>-143950.00594</v>
      </c>
      <c r="BU1018" s="59">
        <f>(J21-BJ1018)*J12</f>
        <v>496823.94389999995</v>
      </c>
      <c r="BV1018" s="66"/>
      <c r="BW1018" s="66"/>
      <c r="BX1018" s="67"/>
      <c r="BY1018" s="67"/>
      <c r="BZ1018" s="67"/>
      <c r="CE1018" s="92"/>
      <c r="CF1018" s="76"/>
      <c r="CH1018" s="67"/>
      <c r="CI1018" s="67"/>
      <c r="CJ1018" s="67"/>
      <c r="CK1018" s="67"/>
      <c r="CL1018" s="1"/>
      <c r="CM1018" s="1"/>
      <c r="CT1018" s="3"/>
      <c r="CU1018" s="3"/>
      <c r="CV1018" s="3"/>
      <c r="CW1018" s="3"/>
      <c r="CX1018" s="3"/>
      <c r="CY1018" s="3"/>
      <c r="CZ1018" s="3"/>
      <c r="DA1018" s="3"/>
      <c r="DB1018" s="3"/>
      <c r="DC1018" s="3"/>
      <c r="DD1018" s="3"/>
      <c r="DE1018" s="3"/>
      <c r="DF1018" s="3"/>
      <c r="DG1018" s="3"/>
      <c r="DH1018" s="3"/>
      <c r="DI1018" s="3"/>
      <c r="DJ1018" s="3"/>
      <c r="DK1018" s="3"/>
      <c r="DL1018" s="3"/>
      <c r="DM1018" s="3"/>
      <c r="DN1018" s="3"/>
      <c r="DO1018" s="3"/>
      <c r="DP1018" s="3"/>
      <c r="DQ1018" s="3"/>
      <c r="DR1018" s="3"/>
      <c r="DS1018" s="3"/>
    </row>
    <row r="1019" spans="2:123" ht="21" customHeight="1" x14ac:dyDescent="0.25">
      <c r="B1019" s="21">
        <f t="shared" si="232"/>
        <v>38306</v>
      </c>
      <c r="C1019" s="22">
        <f t="shared" si="233"/>
        <v>1.9103008612012078</v>
      </c>
      <c r="D1019" s="23">
        <f t="shared" si="234"/>
        <v>854</v>
      </c>
      <c r="E1019" s="23">
        <f t="shared" si="235"/>
        <v>447.05</v>
      </c>
      <c r="F1019" s="127">
        <f t="shared" si="236"/>
        <v>42700</v>
      </c>
      <c r="G1019" s="127">
        <f t="shared" si="237"/>
        <v>67057.5</v>
      </c>
      <c r="H1019" s="6"/>
      <c r="I1019" s="3"/>
      <c r="J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T1019" s="89"/>
      <c r="AU1019" s="89"/>
      <c r="AX1019" s="125">
        <v>38306</v>
      </c>
      <c r="AY1019" s="59">
        <f t="shared" si="244"/>
        <v>1.9103008612012078</v>
      </c>
      <c r="AZ1019" s="59">
        <f>BI1019*K36</f>
        <v>42700</v>
      </c>
      <c r="BA1019" s="59"/>
      <c r="BB1019" s="59"/>
      <c r="BC1019" s="59">
        <f>K41*BJ1019</f>
        <v>67057.5</v>
      </c>
      <c r="BD1019" s="59"/>
      <c r="BE1019" s="59"/>
      <c r="BF1019" s="59">
        <f t="shared" si="238"/>
        <v>24357.5</v>
      </c>
      <c r="BG1019" s="60">
        <f>(AY1019=AY2099)*AX1019</f>
        <v>0</v>
      </c>
      <c r="BH1019" s="60">
        <f>(AY1019=AY2101)*AX1019</f>
        <v>0</v>
      </c>
      <c r="BI1019" s="89">
        <v>854</v>
      </c>
      <c r="BJ1019" s="89">
        <v>447.05</v>
      </c>
      <c r="BK1019" s="59">
        <f t="shared" si="239"/>
        <v>350642.43795999995</v>
      </c>
      <c r="BL1019" s="60">
        <f>(BK1019=BK2101)*AX1019</f>
        <v>0</v>
      </c>
      <c r="BM1019" s="85">
        <f>(BK1019=BK2101)*AY1019</f>
        <v>0</v>
      </c>
      <c r="BN1019" s="85">
        <f t="shared" si="240"/>
        <v>0</v>
      </c>
      <c r="BO1019" s="85">
        <f t="shared" si="241"/>
        <v>0</v>
      </c>
      <c r="BP1019" s="60">
        <f>(BK1019=BK2099)*AX1019</f>
        <v>0</v>
      </c>
      <c r="BQ1019" s="64">
        <f>(BK1019=BK2099)*AY1019</f>
        <v>0</v>
      </c>
      <c r="BR1019" s="85">
        <f t="shared" si="245"/>
        <v>0</v>
      </c>
      <c r="BS1019" s="85">
        <f t="shared" si="246"/>
        <v>0</v>
      </c>
      <c r="BT1019" s="59">
        <f>(J19-BI1019)*J10</f>
        <v>-144800.00594</v>
      </c>
      <c r="BU1019" s="59">
        <f>(J21-BJ1019)*J12</f>
        <v>495442.44389999995</v>
      </c>
      <c r="BV1019" s="66"/>
      <c r="BW1019" s="66"/>
      <c r="BX1019" s="67"/>
      <c r="BY1019" s="67"/>
      <c r="BZ1019" s="67"/>
      <c r="CE1019" s="92"/>
      <c r="CF1019" s="76"/>
      <c r="CH1019" s="67"/>
      <c r="CI1019" s="67"/>
      <c r="CJ1019" s="67"/>
      <c r="CK1019" s="67"/>
      <c r="CL1019" s="1"/>
      <c r="CM1019" s="1"/>
      <c r="CT1019" s="3"/>
      <c r="CU1019" s="3"/>
      <c r="CV1019" s="3"/>
      <c r="CW1019" s="3"/>
      <c r="CX1019" s="3"/>
      <c r="CY1019" s="3"/>
      <c r="CZ1019" s="3"/>
      <c r="DA1019" s="3"/>
      <c r="DB1019" s="3"/>
      <c r="DC1019" s="3"/>
      <c r="DD1019" s="3"/>
      <c r="DE1019" s="3"/>
      <c r="DF1019" s="3"/>
      <c r="DG1019" s="3"/>
      <c r="DH1019" s="3"/>
      <c r="DI1019" s="3"/>
      <c r="DJ1019" s="3"/>
      <c r="DK1019" s="3"/>
      <c r="DL1019" s="3"/>
      <c r="DM1019" s="3"/>
      <c r="DN1019" s="3"/>
      <c r="DO1019" s="3"/>
      <c r="DP1019" s="3"/>
      <c r="DQ1019" s="3"/>
      <c r="DR1019" s="3"/>
      <c r="DS1019" s="3"/>
    </row>
    <row r="1020" spans="2:123" ht="21" customHeight="1" x14ac:dyDescent="0.25">
      <c r="B1020" s="21">
        <f t="shared" si="232"/>
        <v>38313</v>
      </c>
      <c r="C1020" s="22">
        <f t="shared" si="233"/>
        <v>1.9072484290645191</v>
      </c>
      <c r="D1020" s="23">
        <f t="shared" si="234"/>
        <v>862</v>
      </c>
      <c r="E1020" s="23">
        <f t="shared" si="235"/>
        <v>451.96</v>
      </c>
      <c r="F1020" s="127">
        <f t="shared" si="236"/>
        <v>43100</v>
      </c>
      <c r="G1020" s="127">
        <f t="shared" si="237"/>
        <v>67794</v>
      </c>
      <c r="H1020" s="6"/>
      <c r="I1020" s="3"/>
      <c r="J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T1020" s="89"/>
      <c r="AU1020" s="89"/>
      <c r="AX1020" s="125">
        <v>38313</v>
      </c>
      <c r="AY1020" s="59">
        <f t="shared" si="244"/>
        <v>1.9072484290645191</v>
      </c>
      <c r="AZ1020" s="59">
        <f>BI1020*K36</f>
        <v>43100</v>
      </c>
      <c r="BA1020" s="59"/>
      <c r="BB1020" s="59"/>
      <c r="BC1020" s="59">
        <f>K41*BJ1020</f>
        <v>67794</v>
      </c>
      <c r="BD1020" s="59"/>
      <c r="BE1020" s="59"/>
      <c r="BF1020" s="59">
        <f t="shared" si="238"/>
        <v>24694</v>
      </c>
      <c r="BG1020" s="60">
        <f>(AY1020=AY2099)*AX1020</f>
        <v>0</v>
      </c>
      <c r="BH1020" s="60">
        <f>(AY1020=AY2101)*AX1020</f>
        <v>0</v>
      </c>
      <c r="BI1020" s="89">
        <v>862</v>
      </c>
      <c r="BJ1020" s="89">
        <v>451.96</v>
      </c>
      <c r="BK1020" s="59">
        <f t="shared" si="239"/>
        <v>350305.93795999995</v>
      </c>
      <c r="BL1020" s="60">
        <f>(BK1020=BK2101)*AX1020</f>
        <v>0</v>
      </c>
      <c r="BM1020" s="85">
        <f>(BK1020=BK2101)*AY1020</f>
        <v>0</v>
      </c>
      <c r="BN1020" s="85">
        <f t="shared" si="240"/>
        <v>0</v>
      </c>
      <c r="BO1020" s="85">
        <f t="shared" si="241"/>
        <v>0</v>
      </c>
      <c r="BP1020" s="60">
        <f>(BK1020=BK2099)*AX1020</f>
        <v>0</v>
      </c>
      <c r="BQ1020" s="64">
        <f>(BK1020=BK2099)*AY1020</f>
        <v>0</v>
      </c>
      <c r="BR1020" s="85">
        <f t="shared" si="245"/>
        <v>0</v>
      </c>
      <c r="BS1020" s="85">
        <f t="shared" si="246"/>
        <v>0</v>
      </c>
      <c r="BT1020" s="59">
        <f>(J19-BI1020)*J10</f>
        <v>-144400.00594</v>
      </c>
      <c r="BU1020" s="59">
        <f>(J21-BJ1020)*J12</f>
        <v>494705.94389999995</v>
      </c>
      <c r="BV1020" s="66"/>
      <c r="BW1020" s="66"/>
      <c r="BX1020" s="67"/>
      <c r="BY1020" s="67"/>
      <c r="BZ1020" s="67"/>
      <c r="CE1020" s="92"/>
      <c r="CF1020" s="76"/>
      <c r="CH1020" s="67"/>
      <c r="CI1020" s="67"/>
      <c r="CJ1020" s="67"/>
      <c r="CK1020" s="67"/>
      <c r="CL1020" s="1"/>
      <c r="CM1020" s="1"/>
      <c r="CT1020" s="3"/>
      <c r="CU1020" s="3"/>
      <c r="CV1020" s="3"/>
      <c r="CW1020" s="3"/>
      <c r="CX1020" s="3"/>
      <c r="CY1020" s="3"/>
      <c r="CZ1020" s="3"/>
      <c r="DA1020" s="3"/>
      <c r="DB1020" s="3"/>
      <c r="DC1020" s="3"/>
      <c r="DD1020" s="3"/>
      <c r="DE1020" s="3"/>
      <c r="DF1020" s="3"/>
      <c r="DG1020" s="3"/>
      <c r="DH1020" s="3"/>
      <c r="DI1020" s="3"/>
      <c r="DJ1020" s="3"/>
      <c r="DK1020" s="3"/>
      <c r="DL1020" s="3"/>
      <c r="DM1020" s="3"/>
      <c r="DN1020" s="3"/>
      <c r="DO1020" s="3"/>
      <c r="DP1020" s="3"/>
      <c r="DQ1020" s="3"/>
      <c r="DR1020" s="3"/>
      <c r="DS1020" s="3"/>
    </row>
    <row r="1021" spans="2:123" ht="21" customHeight="1" x14ac:dyDescent="0.25">
      <c r="B1021" s="21">
        <f t="shared" si="232"/>
        <v>38320</v>
      </c>
      <c r="C1021" s="22">
        <f t="shared" si="233"/>
        <v>1.9096536283418939</v>
      </c>
      <c r="D1021" s="23">
        <f t="shared" si="234"/>
        <v>870</v>
      </c>
      <c r="E1021" s="23">
        <f t="shared" si="235"/>
        <v>455.58</v>
      </c>
      <c r="F1021" s="127">
        <f t="shared" si="236"/>
        <v>43500</v>
      </c>
      <c r="G1021" s="127">
        <f t="shared" si="237"/>
        <v>68337</v>
      </c>
      <c r="H1021" s="6"/>
      <c r="I1021" s="3"/>
      <c r="J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T1021" s="89"/>
      <c r="AU1021" s="89"/>
      <c r="AX1021" s="125">
        <v>38320</v>
      </c>
      <c r="AY1021" s="59">
        <f t="shared" si="244"/>
        <v>1.9096536283418939</v>
      </c>
      <c r="AZ1021" s="59">
        <f>BI1021*K36</f>
        <v>43500</v>
      </c>
      <c r="BA1021" s="59"/>
      <c r="BB1021" s="59"/>
      <c r="BC1021" s="59">
        <f>K41*BJ1021</f>
        <v>68337</v>
      </c>
      <c r="BD1021" s="59"/>
      <c r="BE1021" s="59"/>
      <c r="BF1021" s="59">
        <f t="shared" si="238"/>
        <v>24837</v>
      </c>
      <c r="BG1021" s="60">
        <f>(AY1021=AY2099)*AX1021</f>
        <v>0</v>
      </c>
      <c r="BH1021" s="60">
        <f>(AY1021=AY2101)*AX1021</f>
        <v>0</v>
      </c>
      <c r="BI1021" s="89">
        <v>870</v>
      </c>
      <c r="BJ1021" s="89">
        <v>455.58</v>
      </c>
      <c r="BK1021" s="59">
        <f t="shared" si="239"/>
        <v>350162.93795999995</v>
      </c>
      <c r="BL1021" s="60">
        <f>(BK1021=BK2101)*AX1021</f>
        <v>0</v>
      </c>
      <c r="BM1021" s="85">
        <f>(BK1021=BK2101)*AY1021</f>
        <v>0</v>
      </c>
      <c r="BN1021" s="85">
        <f t="shared" si="240"/>
        <v>0</v>
      </c>
      <c r="BO1021" s="85">
        <f t="shared" si="241"/>
        <v>0</v>
      </c>
      <c r="BP1021" s="60">
        <f>(BK1021=BK2099)*AX1021</f>
        <v>0</v>
      </c>
      <c r="BQ1021" s="64">
        <f>(BK1021=BK2099)*AY1021</f>
        <v>0</v>
      </c>
      <c r="BR1021" s="85">
        <f t="shared" si="245"/>
        <v>0</v>
      </c>
      <c r="BS1021" s="85">
        <f t="shared" si="246"/>
        <v>0</v>
      </c>
      <c r="BT1021" s="59">
        <f>(J19-BI1021)*J10</f>
        <v>-144000.00594</v>
      </c>
      <c r="BU1021" s="59">
        <f>(J21-BJ1021)*J12</f>
        <v>494162.94389999995</v>
      </c>
      <c r="BV1021" s="66"/>
      <c r="BW1021" s="66"/>
      <c r="BX1021" s="67"/>
      <c r="BY1021" s="67"/>
      <c r="BZ1021" s="67"/>
      <c r="CE1021" s="92"/>
      <c r="CF1021" s="76"/>
      <c r="CH1021" s="67"/>
      <c r="CI1021" s="67"/>
      <c r="CJ1021" s="67"/>
      <c r="CK1021" s="67"/>
      <c r="CL1021" s="1"/>
      <c r="CM1021" s="1"/>
      <c r="CT1021" s="3"/>
      <c r="CU1021" s="3"/>
      <c r="CV1021" s="3"/>
      <c r="CW1021" s="3"/>
      <c r="CX1021" s="3"/>
      <c r="CY1021" s="3"/>
      <c r="CZ1021" s="3"/>
      <c r="DA1021" s="3"/>
      <c r="DB1021" s="3"/>
      <c r="DC1021" s="3"/>
      <c r="DD1021" s="3"/>
      <c r="DE1021" s="3"/>
      <c r="DF1021" s="3"/>
      <c r="DG1021" s="3"/>
      <c r="DH1021" s="3"/>
      <c r="DI1021" s="3"/>
      <c r="DJ1021" s="3"/>
      <c r="DK1021" s="3"/>
      <c r="DL1021" s="3"/>
      <c r="DM1021" s="3"/>
      <c r="DN1021" s="3"/>
      <c r="DO1021" s="3"/>
      <c r="DP1021" s="3"/>
      <c r="DQ1021" s="3"/>
      <c r="DR1021" s="3"/>
      <c r="DS1021" s="3"/>
    </row>
    <row r="1022" spans="2:123" ht="21" customHeight="1" x14ac:dyDescent="0.25">
      <c r="B1022" s="21">
        <f t="shared" si="232"/>
        <v>38327</v>
      </c>
      <c r="C1022" s="22">
        <f t="shared" si="233"/>
        <v>1.9145362082058126</v>
      </c>
      <c r="D1022" s="23">
        <f t="shared" si="234"/>
        <v>832</v>
      </c>
      <c r="E1022" s="23">
        <f t="shared" si="235"/>
        <v>434.57</v>
      </c>
      <c r="F1022" s="127">
        <f t="shared" si="236"/>
        <v>41600</v>
      </c>
      <c r="G1022" s="127">
        <f t="shared" si="237"/>
        <v>65185.5</v>
      </c>
      <c r="H1022" s="6"/>
      <c r="I1022" s="3"/>
      <c r="J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T1022" s="89"/>
      <c r="AU1022" s="89"/>
      <c r="AX1022" s="125">
        <v>38327</v>
      </c>
      <c r="AY1022" s="59">
        <f t="shared" si="244"/>
        <v>1.9145362082058126</v>
      </c>
      <c r="AZ1022" s="59">
        <f>BI1022*K36</f>
        <v>41600</v>
      </c>
      <c r="BA1022" s="59"/>
      <c r="BB1022" s="59"/>
      <c r="BC1022" s="59">
        <f>K41*BJ1022</f>
        <v>65185.5</v>
      </c>
      <c r="BD1022" s="59"/>
      <c r="BE1022" s="59"/>
      <c r="BF1022" s="59">
        <f t="shared" si="238"/>
        <v>23585.5</v>
      </c>
      <c r="BG1022" s="60">
        <f>(AY1022=AY2099)*AX1022</f>
        <v>0</v>
      </c>
      <c r="BH1022" s="60">
        <f>(AY1022=AY2101)*AX1022</f>
        <v>0</v>
      </c>
      <c r="BI1022" s="89">
        <v>832</v>
      </c>
      <c r="BJ1022" s="89">
        <v>434.57</v>
      </c>
      <c r="BK1022" s="59">
        <f t="shared" si="239"/>
        <v>351414.43795999995</v>
      </c>
      <c r="BL1022" s="60">
        <f>(BK1022=BK2101)*AX1022</f>
        <v>0</v>
      </c>
      <c r="BM1022" s="85">
        <f>(BK1022=BK2101)*AY1022</f>
        <v>0</v>
      </c>
      <c r="BN1022" s="85">
        <f t="shared" si="240"/>
        <v>0</v>
      </c>
      <c r="BO1022" s="85">
        <f t="shared" si="241"/>
        <v>0</v>
      </c>
      <c r="BP1022" s="60">
        <f>(BK1022=BK2099)*AX1022</f>
        <v>0</v>
      </c>
      <c r="BQ1022" s="64">
        <f>(BK1022=BK2099)*AY1022</f>
        <v>0</v>
      </c>
      <c r="BR1022" s="85">
        <f t="shared" si="245"/>
        <v>0</v>
      </c>
      <c r="BS1022" s="85">
        <f t="shared" si="246"/>
        <v>0</v>
      </c>
      <c r="BT1022" s="59">
        <f>(J19-BI1022)*J10</f>
        <v>-145900.00594</v>
      </c>
      <c r="BU1022" s="59">
        <f>(J21-BJ1022)*J12</f>
        <v>497314.44389999995</v>
      </c>
      <c r="BV1022" s="66"/>
      <c r="BW1022" s="66"/>
      <c r="BX1022" s="67"/>
      <c r="BY1022" s="67"/>
      <c r="BZ1022" s="67"/>
      <c r="CE1022" s="92"/>
      <c r="CF1022" s="76"/>
      <c r="CH1022" s="67"/>
      <c r="CI1022" s="67"/>
      <c r="CJ1022" s="67"/>
      <c r="CK1022" s="67"/>
      <c r="CL1022" s="1"/>
      <c r="CM1022" s="1"/>
      <c r="CT1022" s="3"/>
      <c r="CU1022" s="3"/>
      <c r="CV1022" s="3"/>
      <c r="CW1022" s="3"/>
      <c r="CX1022" s="3"/>
      <c r="CY1022" s="3"/>
      <c r="CZ1022" s="3"/>
      <c r="DA1022" s="3"/>
      <c r="DB1022" s="3"/>
      <c r="DC1022" s="3"/>
      <c r="DD1022" s="3"/>
      <c r="DE1022" s="3"/>
      <c r="DF1022" s="3"/>
      <c r="DG1022" s="3"/>
      <c r="DH1022" s="3"/>
      <c r="DI1022" s="3"/>
      <c r="DJ1022" s="3"/>
      <c r="DK1022" s="3"/>
      <c r="DL1022" s="3"/>
      <c r="DM1022" s="3"/>
      <c r="DN1022" s="3"/>
      <c r="DO1022" s="3"/>
      <c r="DP1022" s="3"/>
      <c r="DQ1022" s="3"/>
      <c r="DR1022" s="3"/>
      <c r="DS1022" s="3"/>
    </row>
    <row r="1023" spans="2:123" ht="21" customHeight="1" x14ac:dyDescent="0.25">
      <c r="B1023" s="21">
        <f t="shared" si="232"/>
        <v>38334</v>
      </c>
      <c r="C1023" s="22">
        <f t="shared" si="233"/>
        <v>1.898117737661102</v>
      </c>
      <c r="D1023" s="23">
        <f t="shared" si="234"/>
        <v>838</v>
      </c>
      <c r="E1023" s="23">
        <f t="shared" si="235"/>
        <v>441.49</v>
      </c>
      <c r="F1023" s="127">
        <f t="shared" si="236"/>
        <v>41900</v>
      </c>
      <c r="G1023" s="127">
        <f t="shared" si="237"/>
        <v>66223.5</v>
      </c>
      <c r="H1023" s="6"/>
      <c r="I1023" s="3"/>
      <c r="J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T1023" s="89"/>
      <c r="AU1023" s="89"/>
      <c r="AX1023" s="125">
        <v>38334</v>
      </c>
      <c r="AY1023" s="59">
        <f t="shared" si="244"/>
        <v>1.898117737661102</v>
      </c>
      <c r="AZ1023" s="59">
        <f>BI1023*K36</f>
        <v>41900</v>
      </c>
      <c r="BA1023" s="59"/>
      <c r="BB1023" s="59"/>
      <c r="BC1023" s="59">
        <f>K41*BJ1023</f>
        <v>66223.5</v>
      </c>
      <c r="BD1023" s="59"/>
      <c r="BE1023" s="59"/>
      <c r="BF1023" s="59">
        <f t="shared" si="238"/>
        <v>24323.5</v>
      </c>
      <c r="BG1023" s="60">
        <f>(AY1023=AY2099)*AX1023</f>
        <v>0</v>
      </c>
      <c r="BH1023" s="60">
        <f>(AY1023=AY2101)*AX1023</f>
        <v>0</v>
      </c>
      <c r="BI1023" s="89">
        <v>838</v>
      </c>
      <c r="BJ1023" s="89">
        <v>441.49</v>
      </c>
      <c r="BK1023" s="59">
        <f t="shared" si="239"/>
        <v>350676.43796000001</v>
      </c>
      <c r="BL1023" s="60">
        <f>(BK1023=BK2101)*AX1023</f>
        <v>0</v>
      </c>
      <c r="BM1023" s="85">
        <f>(BK1023=BK2101)*AY1023</f>
        <v>0</v>
      </c>
      <c r="BN1023" s="85">
        <f t="shared" si="240"/>
        <v>0</v>
      </c>
      <c r="BO1023" s="85">
        <f t="shared" si="241"/>
        <v>0</v>
      </c>
      <c r="BP1023" s="60">
        <f>(BK1023=BK2099)*AX1023</f>
        <v>0</v>
      </c>
      <c r="BQ1023" s="64">
        <f>(BK1023=BK2099)*AY1023</f>
        <v>0</v>
      </c>
      <c r="BR1023" s="85">
        <v>0</v>
      </c>
      <c r="BS1023" s="85">
        <v>0</v>
      </c>
      <c r="BT1023" s="59">
        <f>(J19-BI1023)*J10</f>
        <v>-145600.00594</v>
      </c>
      <c r="BU1023" s="59">
        <f>(J21-BJ1023)*J12</f>
        <v>496276.44390000001</v>
      </c>
      <c r="BV1023" s="66"/>
      <c r="BW1023" s="66"/>
      <c r="BX1023" s="67"/>
      <c r="BY1023" s="67"/>
      <c r="BZ1023" s="67"/>
      <c r="CE1023" s="92"/>
      <c r="CF1023" s="76"/>
      <c r="CH1023" s="67"/>
      <c r="CI1023" s="67"/>
      <c r="CJ1023" s="67"/>
      <c r="CK1023" s="67"/>
      <c r="CL1023" s="1"/>
      <c r="CM1023" s="1"/>
      <c r="CT1023" s="3"/>
      <c r="CU1023" s="3"/>
      <c r="CV1023" s="3"/>
      <c r="CW1023" s="3"/>
      <c r="CX1023" s="3"/>
      <c r="CY1023" s="3"/>
      <c r="CZ1023" s="3"/>
      <c r="DA1023" s="3"/>
      <c r="DB1023" s="3"/>
      <c r="DC1023" s="3"/>
      <c r="DD1023" s="3"/>
      <c r="DE1023" s="3"/>
      <c r="DF1023" s="3"/>
      <c r="DG1023" s="3"/>
      <c r="DH1023" s="3"/>
      <c r="DI1023" s="3"/>
      <c r="DJ1023" s="3"/>
      <c r="DK1023" s="3"/>
      <c r="DL1023" s="3"/>
      <c r="DM1023" s="3"/>
      <c r="DN1023" s="3"/>
      <c r="DO1023" s="3"/>
      <c r="DP1023" s="3"/>
      <c r="DQ1023" s="3"/>
      <c r="DR1023" s="3"/>
      <c r="DS1023" s="3"/>
    </row>
    <row r="1024" spans="2:123" ht="21" customHeight="1" x14ac:dyDescent="0.25">
      <c r="B1024" s="21">
        <f t="shared" si="232"/>
        <v>38341</v>
      </c>
      <c r="C1024" s="22">
        <f t="shared" si="233"/>
        <v>1.9024876072342063</v>
      </c>
      <c r="D1024" s="23">
        <f t="shared" si="234"/>
        <v>840.5</v>
      </c>
      <c r="E1024" s="23">
        <f t="shared" si="235"/>
        <v>441.79</v>
      </c>
      <c r="F1024" s="127">
        <f t="shared" si="236"/>
        <v>42025</v>
      </c>
      <c r="G1024" s="127">
        <f t="shared" si="237"/>
        <v>66268.5</v>
      </c>
      <c r="H1024" s="6"/>
      <c r="I1024" s="3"/>
      <c r="J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T1024" s="89"/>
      <c r="AU1024" s="89"/>
      <c r="AX1024" s="125">
        <v>38341</v>
      </c>
      <c r="AY1024" s="59">
        <f t="shared" si="244"/>
        <v>1.9024876072342063</v>
      </c>
      <c r="AZ1024" s="59">
        <f>BI1024*K36</f>
        <v>42025</v>
      </c>
      <c r="BA1024" s="59"/>
      <c r="BB1024" s="59"/>
      <c r="BC1024" s="59">
        <f>K41*BJ1024</f>
        <v>66268.5</v>
      </c>
      <c r="BD1024" s="59"/>
      <c r="BE1024" s="59"/>
      <c r="BF1024" s="59">
        <f t="shared" si="238"/>
        <v>24243.5</v>
      </c>
      <c r="BG1024" s="60">
        <f>(AY1024=AY2099)*AX1024</f>
        <v>0</v>
      </c>
      <c r="BH1024" s="60">
        <f>(AY1024=AY2101)*AX1024</f>
        <v>0</v>
      </c>
      <c r="BI1024" s="89">
        <v>840.5</v>
      </c>
      <c r="BJ1024" s="89">
        <v>441.79</v>
      </c>
      <c r="BK1024" s="59">
        <f t="shared" si="239"/>
        <v>350756.43795999995</v>
      </c>
      <c r="BL1024" s="60">
        <f>(BK1024=BK2101)*AX1024</f>
        <v>0</v>
      </c>
      <c r="BM1024" s="85">
        <f>(BK1024=BK2101)*AY1024</f>
        <v>0</v>
      </c>
      <c r="BN1024" s="85">
        <f t="shared" si="240"/>
        <v>0</v>
      </c>
      <c r="BO1024" s="85">
        <f t="shared" si="241"/>
        <v>0</v>
      </c>
      <c r="BP1024" s="60">
        <f>(BK1024=BK2099)*AX1024</f>
        <v>0</v>
      </c>
      <c r="BQ1024" s="64">
        <f>(BK1024=BK2099)*AY1024</f>
        <v>0</v>
      </c>
      <c r="BR1024" s="85">
        <f t="shared" ref="BR1024:BR1055" si="247">(BQ1024&gt;0)*BI1024</f>
        <v>0</v>
      </c>
      <c r="BS1024" s="85">
        <f t="shared" ref="BS1024:BS1055" si="248">(BQ1024&gt;0)*BJ1024</f>
        <v>0</v>
      </c>
      <c r="BT1024" s="59">
        <f>(J19-BI1024)*J10</f>
        <v>-145475.00594</v>
      </c>
      <c r="BU1024" s="59">
        <f>(J21-BJ1024)*J12</f>
        <v>496231.44389999995</v>
      </c>
      <c r="BV1024" s="66"/>
      <c r="BW1024" s="66"/>
      <c r="BX1024" s="67"/>
      <c r="BY1024" s="67"/>
      <c r="BZ1024" s="67"/>
      <c r="CE1024" s="92"/>
      <c r="CF1024" s="76"/>
      <c r="CH1024" s="67"/>
      <c r="CI1024" s="67"/>
      <c r="CJ1024" s="67"/>
      <c r="CK1024" s="67"/>
      <c r="CL1024" s="1"/>
      <c r="CM1024" s="1"/>
      <c r="CT1024" s="3"/>
      <c r="CU1024" s="3"/>
      <c r="CV1024" s="3"/>
      <c r="CW1024" s="3"/>
      <c r="CX1024" s="3"/>
      <c r="CY1024" s="3"/>
      <c r="CZ1024" s="3"/>
      <c r="DA1024" s="3"/>
      <c r="DB1024" s="3"/>
      <c r="DC1024" s="3"/>
      <c r="DD1024" s="3"/>
      <c r="DE1024" s="3"/>
      <c r="DF1024" s="3"/>
      <c r="DG1024" s="3"/>
      <c r="DH1024" s="3"/>
      <c r="DI1024" s="3"/>
      <c r="DJ1024" s="3"/>
      <c r="DK1024" s="3"/>
      <c r="DL1024" s="3"/>
      <c r="DM1024" s="3"/>
      <c r="DN1024" s="3"/>
      <c r="DO1024" s="3"/>
      <c r="DP1024" s="3"/>
      <c r="DQ1024" s="3"/>
      <c r="DR1024" s="3"/>
      <c r="DS1024" s="3"/>
    </row>
    <row r="1025" spans="2:123" ht="21" customHeight="1" x14ac:dyDescent="0.25">
      <c r="B1025" s="21">
        <f t="shared" si="232"/>
        <v>38348</v>
      </c>
      <c r="C1025" s="22">
        <f t="shared" si="233"/>
        <v>1.9637806769455342</v>
      </c>
      <c r="D1025" s="23">
        <f t="shared" si="234"/>
        <v>861</v>
      </c>
      <c r="E1025" s="23">
        <f t="shared" si="235"/>
        <v>438.44</v>
      </c>
      <c r="F1025" s="127">
        <f t="shared" si="236"/>
        <v>43050</v>
      </c>
      <c r="G1025" s="127">
        <f t="shared" si="237"/>
        <v>65766</v>
      </c>
      <c r="H1025" s="6"/>
      <c r="I1025" s="3"/>
      <c r="J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T1025" s="89"/>
      <c r="AU1025" s="89"/>
      <c r="AX1025" s="125">
        <v>38348</v>
      </c>
      <c r="AY1025" s="59">
        <f t="shared" si="244"/>
        <v>1.9637806769455342</v>
      </c>
      <c r="AZ1025" s="59">
        <f>BI1025*K36</f>
        <v>43050</v>
      </c>
      <c r="BA1025" s="59"/>
      <c r="BB1025" s="59"/>
      <c r="BC1025" s="59">
        <f>K41*BJ1025</f>
        <v>65766</v>
      </c>
      <c r="BD1025" s="59"/>
      <c r="BE1025" s="59"/>
      <c r="BF1025" s="59">
        <f t="shared" si="238"/>
        <v>22716</v>
      </c>
      <c r="BG1025" s="60">
        <f>(AY1025=AY2099)*AX1025</f>
        <v>0</v>
      </c>
      <c r="BH1025" s="60">
        <f>(AY1025=AY2101)*AX1025</f>
        <v>0</v>
      </c>
      <c r="BI1025" s="89">
        <v>861</v>
      </c>
      <c r="BJ1025" s="89">
        <v>438.44</v>
      </c>
      <c r="BK1025" s="59">
        <f t="shared" si="239"/>
        <v>352283.93795999995</v>
      </c>
      <c r="BL1025" s="60">
        <f>(BK1025=BK2101)*AX1025</f>
        <v>0</v>
      </c>
      <c r="BM1025" s="85">
        <f>(BK1025=BK2101)*AY1025</f>
        <v>0</v>
      </c>
      <c r="BN1025" s="85">
        <f t="shared" si="240"/>
        <v>0</v>
      </c>
      <c r="BO1025" s="85">
        <f t="shared" si="241"/>
        <v>0</v>
      </c>
      <c r="BP1025" s="60">
        <f>(BK1025=BK2099)*AX1025</f>
        <v>0</v>
      </c>
      <c r="BQ1025" s="64">
        <f>(BK1025=BK2099)*AY1025</f>
        <v>0</v>
      </c>
      <c r="BR1025" s="85">
        <f t="shared" si="247"/>
        <v>0</v>
      </c>
      <c r="BS1025" s="85">
        <f t="shared" si="248"/>
        <v>0</v>
      </c>
      <c r="BT1025" s="59">
        <f>(J19-BI1025)*J10</f>
        <v>-144450.00594</v>
      </c>
      <c r="BU1025" s="59">
        <f>(J21-BJ1025)*J12</f>
        <v>496733.94389999995</v>
      </c>
      <c r="BV1025" s="66"/>
      <c r="BW1025" s="66"/>
      <c r="BX1025" s="67"/>
      <c r="BY1025" s="67"/>
      <c r="BZ1025" s="67"/>
      <c r="CE1025" s="92"/>
      <c r="CF1025" s="76"/>
      <c r="CH1025" s="67"/>
      <c r="CI1025" s="67"/>
      <c r="CJ1025" s="67"/>
      <c r="CK1025" s="67"/>
      <c r="CL1025" s="1"/>
      <c r="CM1025" s="1"/>
      <c r="CT1025" s="3"/>
      <c r="CU1025" s="3"/>
      <c r="CV1025" s="3"/>
      <c r="CW1025" s="3"/>
      <c r="CX1025" s="3"/>
      <c r="CY1025" s="3"/>
      <c r="CZ1025" s="3"/>
      <c r="DA1025" s="3"/>
      <c r="DB1025" s="3"/>
      <c r="DC1025" s="3"/>
      <c r="DD1025" s="3"/>
      <c r="DE1025" s="3"/>
      <c r="DF1025" s="3"/>
      <c r="DG1025" s="3"/>
      <c r="DH1025" s="3"/>
      <c r="DI1025" s="3"/>
      <c r="DJ1025" s="3"/>
      <c r="DK1025" s="3"/>
      <c r="DL1025" s="3"/>
      <c r="DM1025" s="3"/>
      <c r="DN1025" s="3"/>
      <c r="DO1025" s="3"/>
      <c r="DP1025" s="3"/>
      <c r="DQ1025" s="3"/>
      <c r="DR1025" s="3"/>
      <c r="DS1025" s="3"/>
    </row>
    <row r="1026" spans="2:123" ht="21" customHeight="1" x14ac:dyDescent="0.25">
      <c r="B1026" s="21">
        <f t="shared" si="232"/>
        <v>38355</v>
      </c>
      <c r="C1026" s="22">
        <f t="shared" si="233"/>
        <v>2.0235845671777453</v>
      </c>
      <c r="D1026" s="23">
        <f t="shared" si="234"/>
        <v>846</v>
      </c>
      <c r="E1026" s="23">
        <f t="shared" si="235"/>
        <v>418.07</v>
      </c>
      <c r="F1026" s="127">
        <f t="shared" si="236"/>
        <v>42300</v>
      </c>
      <c r="G1026" s="127">
        <f t="shared" si="237"/>
        <v>62710.5</v>
      </c>
      <c r="H1026" s="6"/>
      <c r="I1026" s="3"/>
      <c r="J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T1026" s="89"/>
      <c r="AU1026" s="89"/>
      <c r="AX1026" s="125">
        <v>38355</v>
      </c>
      <c r="AY1026" s="59">
        <f t="shared" si="244"/>
        <v>2.0235845671777453</v>
      </c>
      <c r="AZ1026" s="59">
        <f>BI1026*K36</f>
        <v>42300</v>
      </c>
      <c r="BA1026" s="59"/>
      <c r="BB1026" s="59"/>
      <c r="BC1026" s="59">
        <f>K41*BJ1026</f>
        <v>62710.5</v>
      </c>
      <c r="BD1026" s="59"/>
      <c r="BE1026" s="59"/>
      <c r="BF1026" s="59">
        <f t="shared" si="238"/>
        <v>20410.5</v>
      </c>
      <c r="BG1026" s="60">
        <f>(AY1026=AY2099)*AX1026</f>
        <v>0</v>
      </c>
      <c r="BH1026" s="60">
        <f>(AY1026=AY2101)*AX1026</f>
        <v>0</v>
      </c>
      <c r="BI1026" s="89">
        <v>846</v>
      </c>
      <c r="BJ1026" s="89">
        <v>418.07</v>
      </c>
      <c r="BK1026" s="59">
        <f t="shared" si="239"/>
        <v>354589.43795999995</v>
      </c>
      <c r="BL1026" s="60">
        <f>(BK1026=BK2101)*AX1026</f>
        <v>0</v>
      </c>
      <c r="BM1026" s="85">
        <f>(BK1026=BK2101)*AY1026</f>
        <v>0</v>
      </c>
      <c r="BN1026" s="85">
        <f t="shared" si="240"/>
        <v>0</v>
      </c>
      <c r="BO1026" s="85">
        <f t="shared" si="241"/>
        <v>0</v>
      </c>
      <c r="BP1026" s="60">
        <f>(BK1026=BK2099)*AX1026</f>
        <v>0</v>
      </c>
      <c r="BQ1026" s="64">
        <f>(BK1026=BK2099)*AY1026</f>
        <v>0</v>
      </c>
      <c r="BR1026" s="85">
        <f t="shared" si="247"/>
        <v>0</v>
      </c>
      <c r="BS1026" s="85">
        <f t="shared" si="248"/>
        <v>0</v>
      </c>
      <c r="BT1026" s="59">
        <f>(J19-BI1026)*J10</f>
        <v>-145200.00594</v>
      </c>
      <c r="BU1026" s="59">
        <f>(J21-BJ1026)*J12</f>
        <v>499789.44389999995</v>
      </c>
      <c r="BV1026" s="66"/>
      <c r="BW1026" s="66"/>
      <c r="BX1026" s="67"/>
      <c r="BY1026" s="67"/>
      <c r="BZ1026" s="67"/>
      <c r="CE1026" s="92"/>
      <c r="CF1026" s="76"/>
      <c r="CH1026" s="67"/>
      <c r="CI1026" s="67"/>
      <c r="CJ1026" s="67"/>
      <c r="CK1026" s="67"/>
      <c r="CL1026" s="1"/>
      <c r="CM1026" s="1"/>
      <c r="CT1026" s="3"/>
      <c r="CU1026" s="3"/>
      <c r="CV1026" s="3"/>
      <c r="CW1026" s="3"/>
      <c r="CX1026" s="3"/>
      <c r="CY1026" s="3"/>
      <c r="CZ1026" s="3"/>
      <c r="DA1026" s="3"/>
      <c r="DB1026" s="3"/>
      <c r="DC1026" s="3"/>
      <c r="DD1026" s="3"/>
      <c r="DE1026" s="3"/>
      <c r="DF1026" s="3"/>
      <c r="DG1026" s="3"/>
      <c r="DH1026" s="3"/>
      <c r="DI1026" s="3"/>
      <c r="DJ1026" s="3"/>
      <c r="DK1026" s="3"/>
      <c r="DL1026" s="3"/>
      <c r="DM1026" s="3"/>
      <c r="DN1026" s="3"/>
      <c r="DO1026" s="3"/>
      <c r="DP1026" s="3"/>
      <c r="DQ1026" s="3"/>
      <c r="DR1026" s="3"/>
      <c r="DS1026" s="3"/>
    </row>
    <row r="1027" spans="2:123" ht="21" customHeight="1" x14ac:dyDescent="0.25">
      <c r="B1027" s="21">
        <f t="shared" si="232"/>
        <v>38362</v>
      </c>
      <c r="C1027" s="22">
        <f t="shared" si="233"/>
        <v>2.0156907226239427</v>
      </c>
      <c r="D1027" s="23">
        <f t="shared" si="234"/>
        <v>853</v>
      </c>
      <c r="E1027" s="23">
        <f t="shared" si="235"/>
        <v>423.18</v>
      </c>
      <c r="F1027" s="127">
        <f t="shared" si="236"/>
        <v>42650</v>
      </c>
      <c r="G1027" s="127">
        <f t="shared" si="237"/>
        <v>63477</v>
      </c>
      <c r="H1027" s="6"/>
      <c r="I1027" s="3"/>
      <c r="J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T1027" s="89"/>
      <c r="AU1027" s="89"/>
      <c r="AX1027" s="125">
        <v>38362</v>
      </c>
      <c r="AY1027" s="59">
        <f t="shared" si="244"/>
        <v>2.0156907226239427</v>
      </c>
      <c r="AZ1027" s="59">
        <f>BI1027*K36</f>
        <v>42650</v>
      </c>
      <c r="BA1027" s="59"/>
      <c r="BB1027" s="59"/>
      <c r="BC1027" s="59">
        <f>K41*BJ1027</f>
        <v>63477</v>
      </c>
      <c r="BD1027" s="59"/>
      <c r="BE1027" s="59"/>
      <c r="BF1027" s="59">
        <f t="shared" si="238"/>
        <v>20827</v>
      </c>
      <c r="BG1027" s="60">
        <f>(AY1027=AY2099)*AX1027</f>
        <v>0</v>
      </c>
      <c r="BH1027" s="60">
        <f>(AY1027=AY2101)*AX1027</f>
        <v>0</v>
      </c>
      <c r="BI1027" s="89">
        <v>853</v>
      </c>
      <c r="BJ1027" s="89">
        <v>423.18</v>
      </c>
      <c r="BK1027" s="59">
        <f t="shared" si="239"/>
        <v>354172.93796000001</v>
      </c>
      <c r="BL1027" s="60">
        <f>(BK1027=BK2101)*AX1027</f>
        <v>0</v>
      </c>
      <c r="BM1027" s="85">
        <f>(BK1027=BK2101)*AY1027</f>
        <v>0</v>
      </c>
      <c r="BN1027" s="85">
        <f t="shared" si="240"/>
        <v>0</v>
      </c>
      <c r="BO1027" s="85">
        <f t="shared" si="241"/>
        <v>0</v>
      </c>
      <c r="BP1027" s="60">
        <f>(BK1027=BK2099)*AX1027</f>
        <v>0</v>
      </c>
      <c r="BQ1027" s="64">
        <f>(BK1027=BK2099)*AY1027</f>
        <v>0</v>
      </c>
      <c r="BR1027" s="85">
        <f t="shared" si="247"/>
        <v>0</v>
      </c>
      <c r="BS1027" s="85">
        <f t="shared" si="248"/>
        <v>0</v>
      </c>
      <c r="BT1027" s="59">
        <f>(J19-BI1027)*J10</f>
        <v>-144850.00594</v>
      </c>
      <c r="BU1027" s="59">
        <f>(J21-BJ1027)*J12</f>
        <v>499022.94390000001</v>
      </c>
      <c r="BV1027" s="66"/>
      <c r="BW1027" s="66"/>
      <c r="BX1027" s="67"/>
      <c r="BY1027" s="67"/>
      <c r="BZ1027" s="67"/>
      <c r="CE1027" s="92"/>
      <c r="CF1027" s="76"/>
      <c r="CH1027" s="67"/>
      <c r="CI1027" s="67"/>
      <c r="CJ1027" s="67"/>
      <c r="CK1027" s="67"/>
      <c r="CL1027" s="1"/>
      <c r="CM1027" s="1"/>
      <c r="CT1027" s="3"/>
      <c r="CU1027" s="3"/>
      <c r="CV1027" s="3"/>
      <c r="CW1027" s="3"/>
      <c r="CX1027" s="3"/>
      <c r="CY1027" s="3"/>
      <c r="CZ1027" s="3"/>
      <c r="DA1027" s="3"/>
      <c r="DB1027" s="3"/>
      <c r="DC1027" s="3"/>
      <c r="DD1027" s="3"/>
      <c r="DE1027" s="3"/>
      <c r="DF1027" s="3"/>
      <c r="DG1027" s="3"/>
      <c r="DH1027" s="3"/>
      <c r="DI1027" s="3"/>
      <c r="DJ1027" s="3"/>
      <c r="DK1027" s="3"/>
      <c r="DL1027" s="3"/>
      <c r="DM1027" s="3"/>
      <c r="DN1027" s="3"/>
      <c r="DO1027" s="3"/>
      <c r="DP1027" s="3"/>
      <c r="DQ1027" s="3"/>
      <c r="DR1027" s="3"/>
      <c r="DS1027" s="3"/>
    </row>
    <row r="1028" spans="2:123" ht="21" customHeight="1" x14ac:dyDescent="0.25">
      <c r="B1028" s="21">
        <f t="shared" ref="B1028:B1091" si="249">AX1028</f>
        <v>38369</v>
      </c>
      <c r="C1028" s="22">
        <f t="shared" ref="C1028:C1091" si="250">AY1028</f>
        <v>2.0266791481394804</v>
      </c>
      <c r="D1028" s="23">
        <f t="shared" ref="D1028:D1091" si="251">BI1028</f>
        <v>866</v>
      </c>
      <c r="E1028" s="23">
        <f t="shared" ref="E1028:E1091" si="252">BJ1028</f>
        <v>427.3</v>
      </c>
      <c r="F1028" s="127">
        <f t="shared" ref="F1028:F1091" si="253">AZ1028</f>
        <v>43300</v>
      </c>
      <c r="G1028" s="127">
        <f t="shared" ref="G1028:G1091" si="254">BC1028</f>
        <v>64095</v>
      </c>
      <c r="H1028" s="6"/>
      <c r="I1028" s="3"/>
      <c r="J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T1028" s="89"/>
      <c r="AU1028" s="89"/>
      <c r="AX1028" s="125">
        <v>38369</v>
      </c>
      <c r="AY1028" s="59">
        <f t="shared" si="244"/>
        <v>2.0266791481394804</v>
      </c>
      <c r="AZ1028" s="59">
        <f>BI1028*K36</f>
        <v>43300</v>
      </c>
      <c r="BA1028" s="59"/>
      <c r="BB1028" s="59"/>
      <c r="BC1028" s="59">
        <f>K41*BJ1028</f>
        <v>64095</v>
      </c>
      <c r="BD1028" s="59"/>
      <c r="BE1028" s="59"/>
      <c r="BF1028" s="59">
        <f t="shared" ref="BF1028:BF1091" si="255">BC1028-AZ1028</f>
        <v>20795</v>
      </c>
      <c r="BG1028" s="60">
        <f>(AY1028=AY2099)*AX1028</f>
        <v>0</v>
      </c>
      <c r="BH1028" s="60">
        <f>(AY1028=AY2101)*AX1028</f>
        <v>0</v>
      </c>
      <c r="BI1028" s="89">
        <v>866</v>
      </c>
      <c r="BJ1028" s="89">
        <v>427.3</v>
      </c>
      <c r="BK1028" s="59">
        <f t="shared" ref="BK1028:BK1091" si="256">SUM(BT1028:BU1028)</f>
        <v>354204.93795999995</v>
      </c>
      <c r="BL1028" s="60">
        <f>(BK1028=BK2101)*AX1028</f>
        <v>0</v>
      </c>
      <c r="BM1028" s="85">
        <f>(BK1028=BK2101)*AY1028</f>
        <v>0</v>
      </c>
      <c r="BN1028" s="85">
        <f t="shared" ref="BN1028:BN1091" si="257">(BM1028&gt;1)*BI1028</f>
        <v>0</v>
      </c>
      <c r="BO1028" s="85">
        <f t="shared" ref="BO1028:BO1091" si="258">(BM1028&gt;0)*BJ1028</f>
        <v>0</v>
      </c>
      <c r="BP1028" s="60">
        <f>(BK1028=BK2099)*AX1028</f>
        <v>0</v>
      </c>
      <c r="BQ1028" s="64">
        <f>(BK1028=BK2099)*AY1028</f>
        <v>0</v>
      </c>
      <c r="BR1028" s="85">
        <f t="shared" si="247"/>
        <v>0</v>
      </c>
      <c r="BS1028" s="85">
        <f t="shared" si="248"/>
        <v>0</v>
      </c>
      <c r="BT1028" s="59">
        <f>(J19-BI1028)*J10</f>
        <v>-144200.00594</v>
      </c>
      <c r="BU1028" s="59">
        <f>(J21-BJ1028)*J12</f>
        <v>498404.94389999995</v>
      </c>
      <c r="BV1028" s="66"/>
      <c r="BW1028" s="66"/>
      <c r="BX1028" s="67"/>
      <c r="BY1028" s="67"/>
      <c r="BZ1028" s="67"/>
      <c r="CE1028" s="92"/>
      <c r="CF1028" s="76"/>
      <c r="CH1028" s="67"/>
      <c r="CI1028" s="67"/>
      <c r="CJ1028" s="67"/>
      <c r="CK1028" s="67"/>
      <c r="CL1028" s="1"/>
      <c r="CM1028" s="1"/>
      <c r="CT1028" s="3"/>
      <c r="CU1028" s="3"/>
      <c r="CV1028" s="3"/>
      <c r="CW1028" s="3"/>
      <c r="CX1028" s="3"/>
      <c r="CY1028" s="3"/>
      <c r="CZ1028" s="3"/>
      <c r="DA1028" s="3"/>
      <c r="DB1028" s="3"/>
      <c r="DC1028" s="3"/>
      <c r="DD1028" s="3"/>
      <c r="DE1028" s="3"/>
      <c r="DF1028" s="3"/>
      <c r="DG1028" s="3"/>
      <c r="DH1028" s="3"/>
      <c r="DI1028" s="3"/>
      <c r="DJ1028" s="3"/>
      <c r="DK1028" s="3"/>
      <c r="DL1028" s="3"/>
      <c r="DM1028" s="3"/>
      <c r="DN1028" s="3"/>
      <c r="DO1028" s="3"/>
      <c r="DP1028" s="3"/>
      <c r="DQ1028" s="3"/>
      <c r="DR1028" s="3"/>
      <c r="DS1028" s="3"/>
    </row>
    <row r="1029" spans="2:123" ht="21" customHeight="1" x14ac:dyDescent="0.25">
      <c r="B1029" s="21">
        <f t="shared" si="249"/>
        <v>38376</v>
      </c>
      <c r="C1029" s="22">
        <f t="shared" si="250"/>
        <v>2.0314440357084278</v>
      </c>
      <c r="D1029" s="23">
        <f t="shared" si="251"/>
        <v>867</v>
      </c>
      <c r="E1029" s="23">
        <f t="shared" si="252"/>
        <v>426.79</v>
      </c>
      <c r="F1029" s="127">
        <f t="shared" si="253"/>
        <v>43350</v>
      </c>
      <c r="G1029" s="127">
        <f t="shared" si="254"/>
        <v>64018.5</v>
      </c>
      <c r="H1029" s="6"/>
      <c r="I1029" s="3"/>
      <c r="J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T1029" s="89"/>
      <c r="AU1029" s="89"/>
      <c r="AX1029" s="125">
        <v>38376</v>
      </c>
      <c r="AY1029" s="59">
        <f t="shared" si="244"/>
        <v>2.0314440357084278</v>
      </c>
      <c r="AZ1029" s="59">
        <f>BI1029*K36</f>
        <v>43350</v>
      </c>
      <c r="BA1029" s="59"/>
      <c r="BB1029" s="59"/>
      <c r="BC1029" s="59">
        <f>K41*BJ1029</f>
        <v>64018.5</v>
      </c>
      <c r="BD1029" s="59"/>
      <c r="BE1029" s="59"/>
      <c r="BF1029" s="59">
        <f t="shared" si="255"/>
        <v>20668.5</v>
      </c>
      <c r="BG1029" s="60">
        <f>(AY1029=AY2099)*AX1029</f>
        <v>0</v>
      </c>
      <c r="BH1029" s="60">
        <f>(AY1029=AY2101)*AX1029</f>
        <v>0</v>
      </c>
      <c r="BI1029" s="89">
        <v>867</v>
      </c>
      <c r="BJ1029" s="89">
        <v>426.79</v>
      </c>
      <c r="BK1029" s="59">
        <f t="shared" si="256"/>
        <v>354331.43795999995</v>
      </c>
      <c r="BL1029" s="60">
        <f>(BK1029=BK2101)*AX1029</f>
        <v>0</v>
      </c>
      <c r="BM1029" s="85">
        <f>(BK1029=BK2101)*AY1029</f>
        <v>0</v>
      </c>
      <c r="BN1029" s="85">
        <f t="shared" si="257"/>
        <v>0</v>
      </c>
      <c r="BO1029" s="85">
        <f t="shared" si="258"/>
        <v>0</v>
      </c>
      <c r="BP1029" s="60">
        <f>(BK1029=BK2099)*AX1029</f>
        <v>0</v>
      </c>
      <c r="BQ1029" s="64">
        <f>(BK1029=BK2099)*AY1029</f>
        <v>0</v>
      </c>
      <c r="BR1029" s="85">
        <f t="shared" si="247"/>
        <v>0</v>
      </c>
      <c r="BS1029" s="85">
        <f t="shared" si="248"/>
        <v>0</v>
      </c>
      <c r="BT1029" s="59">
        <f>(J19-BI1029)*J10</f>
        <v>-144150.00594</v>
      </c>
      <c r="BU1029" s="59">
        <f>(J21-BJ1029)*J12</f>
        <v>498481.44389999995</v>
      </c>
      <c r="BV1029" s="66"/>
      <c r="BW1029" s="66"/>
      <c r="BX1029" s="67"/>
      <c r="BY1029" s="67"/>
      <c r="BZ1029" s="67"/>
      <c r="CE1029" s="92"/>
      <c r="CF1029" s="76"/>
      <c r="CH1029" s="67"/>
      <c r="CI1029" s="67"/>
      <c r="CJ1029" s="67"/>
      <c r="CK1029" s="67"/>
      <c r="CL1029" s="1"/>
      <c r="CM1029" s="1"/>
      <c r="CT1029" s="3"/>
      <c r="CU1029" s="3"/>
      <c r="CV1029" s="3"/>
      <c r="CW1029" s="3"/>
      <c r="CX1029" s="3"/>
      <c r="CY1029" s="3"/>
      <c r="CZ1029" s="3"/>
      <c r="DA1029" s="3"/>
      <c r="DB1029" s="3"/>
      <c r="DC1029" s="3"/>
      <c r="DD1029" s="3"/>
      <c r="DE1029" s="3"/>
      <c r="DF1029" s="3"/>
      <c r="DG1029" s="3"/>
      <c r="DH1029" s="3"/>
      <c r="DI1029" s="3"/>
      <c r="DJ1029" s="3"/>
      <c r="DK1029" s="3"/>
      <c r="DL1029" s="3"/>
      <c r="DM1029" s="3"/>
      <c r="DN1029" s="3"/>
      <c r="DO1029" s="3"/>
      <c r="DP1029" s="3"/>
      <c r="DQ1029" s="3"/>
      <c r="DR1029" s="3"/>
      <c r="DS1029" s="3"/>
    </row>
    <row r="1030" spans="2:123" ht="21" customHeight="1" x14ac:dyDescent="0.25">
      <c r="B1030" s="21">
        <f t="shared" si="249"/>
        <v>38383</v>
      </c>
      <c r="C1030" s="22">
        <f t="shared" si="250"/>
        <v>2.0840871264201462</v>
      </c>
      <c r="D1030" s="23">
        <f t="shared" si="251"/>
        <v>864</v>
      </c>
      <c r="E1030" s="23">
        <f t="shared" si="252"/>
        <v>414.57</v>
      </c>
      <c r="F1030" s="127">
        <f t="shared" si="253"/>
        <v>43200</v>
      </c>
      <c r="G1030" s="127">
        <f t="shared" si="254"/>
        <v>62185.5</v>
      </c>
      <c r="H1030" s="6"/>
      <c r="I1030" s="3"/>
      <c r="J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T1030" s="89"/>
      <c r="AU1030" s="89"/>
      <c r="AX1030" s="125">
        <v>38383</v>
      </c>
      <c r="AY1030" s="59">
        <f t="shared" si="244"/>
        <v>2.0840871264201462</v>
      </c>
      <c r="AZ1030" s="59">
        <f>BI1030*K36</f>
        <v>43200</v>
      </c>
      <c r="BA1030" s="59"/>
      <c r="BB1030" s="59"/>
      <c r="BC1030" s="59">
        <f>K41*BJ1030</f>
        <v>62185.5</v>
      </c>
      <c r="BD1030" s="59"/>
      <c r="BE1030" s="59"/>
      <c r="BF1030" s="59">
        <f t="shared" si="255"/>
        <v>18985.5</v>
      </c>
      <c r="BG1030" s="60">
        <f>(AY1030=AY2099)*AX1030</f>
        <v>0</v>
      </c>
      <c r="BH1030" s="60">
        <f>(AY1030=AY2101)*AX1030</f>
        <v>0</v>
      </c>
      <c r="BI1030" s="89">
        <v>864</v>
      </c>
      <c r="BJ1030" s="89">
        <v>414.57</v>
      </c>
      <c r="BK1030" s="59">
        <f t="shared" si="256"/>
        <v>356014.43795999995</v>
      </c>
      <c r="BL1030" s="60">
        <f>(BK1030=BK2101)*AX1030</f>
        <v>0</v>
      </c>
      <c r="BM1030" s="85">
        <f>(BK1030=BK2101)*AY1030</f>
        <v>0</v>
      </c>
      <c r="BN1030" s="85">
        <f t="shared" si="257"/>
        <v>0</v>
      </c>
      <c r="BO1030" s="85">
        <f t="shared" si="258"/>
        <v>0</v>
      </c>
      <c r="BP1030" s="60">
        <f>(BK1030=BK2099)*AX1030</f>
        <v>0</v>
      </c>
      <c r="BQ1030" s="64">
        <f>(BK1030=BK2099)*AY1030</f>
        <v>0</v>
      </c>
      <c r="BR1030" s="85">
        <f t="shared" si="247"/>
        <v>0</v>
      </c>
      <c r="BS1030" s="85">
        <f t="shared" si="248"/>
        <v>0</v>
      </c>
      <c r="BT1030" s="59">
        <f>(J19-BI1030)*J10</f>
        <v>-144300.00594</v>
      </c>
      <c r="BU1030" s="59">
        <f>(J21-BJ1030)*J12</f>
        <v>500314.44389999995</v>
      </c>
      <c r="BV1030" s="66"/>
      <c r="BW1030" s="66"/>
      <c r="BX1030" s="67"/>
      <c r="BY1030" s="67"/>
      <c r="BZ1030" s="67"/>
      <c r="CE1030" s="92"/>
      <c r="CF1030" s="76"/>
      <c r="CH1030" s="67"/>
      <c r="CI1030" s="67"/>
      <c r="CJ1030" s="67"/>
      <c r="CK1030" s="67"/>
      <c r="CL1030" s="1"/>
      <c r="CM1030" s="1"/>
      <c r="CT1030" s="3"/>
      <c r="CU1030" s="3"/>
      <c r="CV1030" s="3"/>
      <c r="CW1030" s="3"/>
      <c r="CX1030" s="3"/>
      <c r="CY1030" s="3"/>
      <c r="CZ1030" s="3"/>
      <c r="DA1030" s="3"/>
      <c r="DB1030" s="3"/>
      <c r="DC1030" s="3"/>
      <c r="DD1030" s="3"/>
      <c r="DE1030" s="3"/>
      <c r="DF1030" s="3"/>
      <c r="DG1030" s="3"/>
      <c r="DH1030" s="3"/>
      <c r="DI1030" s="3"/>
      <c r="DJ1030" s="3"/>
      <c r="DK1030" s="3"/>
      <c r="DL1030" s="3"/>
      <c r="DM1030" s="3"/>
      <c r="DN1030" s="3"/>
      <c r="DO1030" s="3"/>
      <c r="DP1030" s="3"/>
      <c r="DQ1030" s="3"/>
      <c r="DR1030" s="3"/>
      <c r="DS1030" s="3"/>
    </row>
    <row r="1031" spans="2:123" ht="21" customHeight="1" x14ac:dyDescent="0.25">
      <c r="B1031" s="21">
        <f t="shared" si="249"/>
        <v>38390</v>
      </c>
      <c r="C1031" s="22">
        <f t="shared" si="250"/>
        <v>2.0669501793732628</v>
      </c>
      <c r="D1031" s="23">
        <f t="shared" si="251"/>
        <v>870</v>
      </c>
      <c r="E1031" s="23">
        <f t="shared" si="252"/>
        <v>420.91</v>
      </c>
      <c r="F1031" s="127">
        <f t="shared" si="253"/>
        <v>43500</v>
      </c>
      <c r="G1031" s="127">
        <f t="shared" si="254"/>
        <v>63136.500000000007</v>
      </c>
      <c r="H1031" s="6"/>
      <c r="I1031" s="3"/>
      <c r="J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T1031" s="89"/>
      <c r="AU1031" s="89"/>
      <c r="AX1031" s="125">
        <v>38390</v>
      </c>
      <c r="AY1031" s="59">
        <f t="shared" si="244"/>
        <v>2.0669501793732628</v>
      </c>
      <c r="AZ1031" s="59">
        <f>BI1031*K36</f>
        <v>43500</v>
      </c>
      <c r="BA1031" s="59"/>
      <c r="BB1031" s="59"/>
      <c r="BC1031" s="59">
        <f>K41*BJ1031</f>
        <v>63136.500000000007</v>
      </c>
      <c r="BD1031" s="59"/>
      <c r="BE1031" s="59"/>
      <c r="BF1031" s="59">
        <f t="shared" si="255"/>
        <v>19636.500000000007</v>
      </c>
      <c r="BG1031" s="60">
        <f>(AY1031=AY2099)*AX1031</f>
        <v>0</v>
      </c>
      <c r="BH1031" s="60">
        <f>(AY1031=AY2101)*AX1031</f>
        <v>0</v>
      </c>
      <c r="BI1031" s="89">
        <v>870</v>
      </c>
      <c r="BJ1031" s="89">
        <v>420.91</v>
      </c>
      <c r="BK1031" s="59">
        <f t="shared" si="256"/>
        <v>355363.43796000001</v>
      </c>
      <c r="BL1031" s="60">
        <f>(BK1031=BK2101)*AX1031</f>
        <v>0</v>
      </c>
      <c r="BM1031" s="85">
        <f>(BK1031=BK2101)*AY1031</f>
        <v>0</v>
      </c>
      <c r="BN1031" s="85">
        <f t="shared" si="257"/>
        <v>0</v>
      </c>
      <c r="BO1031" s="85">
        <f t="shared" si="258"/>
        <v>0</v>
      </c>
      <c r="BP1031" s="60">
        <f>(BK1031=BK2099)*AX1031</f>
        <v>0</v>
      </c>
      <c r="BQ1031" s="64">
        <f>(BK1031=BK2099)*AY1031</f>
        <v>0</v>
      </c>
      <c r="BR1031" s="85">
        <f t="shared" si="247"/>
        <v>0</v>
      </c>
      <c r="BS1031" s="85">
        <f t="shared" si="248"/>
        <v>0</v>
      </c>
      <c r="BT1031" s="59">
        <f>(J19-BI1031)*J10</f>
        <v>-144000.00594</v>
      </c>
      <c r="BU1031" s="59">
        <f>(J21-BJ1031)*J12</f>
        <v>499363.44390000001</v>
      </c>
      <c r="BV1031" s="66"/>
      <c r="BW1031" s="66"/>
      <c r="BX1031" s="67"/>
      <c r="BY1031" s="67"/>
      <c r="BZ1031" s="67"/>
      <c r="CE1031" s="92"/>
      <c r="CF1031" s="76"/>
      <c r="CH1031" s="67"/>
      <c r="CI1031" s="67"/>
      <c r="CJ1031" s="67"/>
      <c r="CK1031" s="67"/>
      <c r="CL1031" s="1"/>
      <c r="CM1031" s="1"/>
      <c r="CT1031" s="3"/>
      <c r="CU1031" s="3"/>
      <c r="CV1031" s="3"/>
      <c r="CW1031" s="3"/>
      <c r="CX1031" s="3"/>
      <c r="CY1031" s="3"/>
      <c r="CZ1031" s="3"/>
      <c r="DA1031" s="3"/>
      <c r="DB1031" s="3"/>
      <c r="DC1031" s="3"/>
      <c r="DD1031" s="3"/>
      <c r="DE1031" s="3"/>
      <c r="DF1031" s="3"/>
      <c r="DG1031" s="3"/>
      <c r="DH1031" s="3"/>
      <c r="DI1031" s="3"/>
      <c r="DJ1031" s="3"/>
      <c r="DK1031" s="3"/>
      <c r="DL1031" s="3"/>
      <c r="DM1031" s="3"/>
      <c r="DN1031" s="3"/>
      <c r="DO1031" s="3"/>
      <c r="DP1031" s="3"/>
      <c r="DQ1031" s="3"/>
      <c r="DR1031" s="3"/>
      <c r="DS1031" s="3"/>
    </row>
    <row r="1032" spans="2:123" ht="21" customHeight="1" x14ac:dyDescent="0.25">
      <c r="B1032" s="21">
        <f t="shared" si="249"/>
        <v>38397</v>
      </c>
      <c r="C1032" s="22">
        <f t="shared" si="250"/>
        <v>2.0097798366907651</v>
      </c>
      <c r="D1032" s="23">
        <f t="shared" si="251"/>
        <v>859</v>
      </c>
      <c r="E1032" s="23">
        <f t="shared" si="252"/>
        <v>427.41</v>
      </c>
      <c r="F1032" s="127">
        <f t="shared" si="253"/>
        <v>42950</v>
      </c>
      <c r="G1032" s="127">
        <f t="shared" si="254"/>
        <v>64111.500000000007</v>
      </c>
      <c r="H1032" s="6"/>
      <c r="I1032" s="3"/>
      <c r="J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T1032" s="89"/>
      <c r="AU1032" s="89"/>
      <c r="AX1032" s="125">
        <v>38397</v>
      </c>
      <c r="AY1032" s="59">
        <f t="shared" si="244"/>
        <v>2.0097798366907651</v>
      </c>
      <c r="AZ1032" s="59">
        <f>BI1032*K36</f>
        <v>42950</v>
      </c>
      <c r="BA1032" s="59"/>
      <c r="BB1032" s="59"/>
      <c r="BC1032" s="59">
        <f>K41*BJ1032</f>
        <v>64111.500000000007</v>
      </c>
      <c r="BD1032" s="59"/>
      <c r="BE1032" s="59"/>
      <c r="BF1032" s="59">
        <f t="shared" si="255"/>
        <v>21161.500000000007</v>
      </c>
      <c r="BG1032" s="60">
        <f>(AY1032=AY2099)*AX1032</f>
        <v>0</v>
      </c>
      <c r="BH1032" s="60">
        <f>(AY1032=AY2101)*AX1032</f>
        <v>0</v>
      </c>
      <c r="BI1032" s="89">
        <v>859</v>
      </c>
      <c r="BJ1032" s="89">
        <v>427.41</v>
      </c>
      <c r="BK1032" s="59">
        <f t="shared" si="256"/>
        <v>353838.43796000001</v>
      </c>
      <c r="BL1032" s="60">
        <f>(BK1032=BK2101)*AX1032</f>
        <v>0</v>
      </c>
      <c r="BM1032" s="85">
        <f>(BK1032=BK2101)*AY1032</f>
        <v>0</v>
      </c>
      <c r="BN1032" s="85">
        <f t="shared" si="257"/>
        <v>0</v>
      </c>
      <c r="BO1032" s="85">
        <f t="shared" si="258"/>
        <v>0</v>
      </c>
      <c r="BP1032" s="60">
        <f>(BK1032=BK2099)*AX1032</f>
        <v>0</v>
      </c>
      <c r="BQ1032" s="64">
        <f>(BK1032=BK2099)*AY1032</f>
        <v>0</v>
      </c>
      <c r="BR1032" s="85">
        <f t="shared" si="247"/>
        <v>0</v>
      </c>
      <c r="BS1032" s="85">
        <f t="shared" si="248"/>
        <v>0</v>
      </c>
      <c r="BT1032" s="59">
        <f>(J19-BI1032)*J10</f>
        <v>-144550.00594</v>
      </c>
      <c r="BU1032" s="59">
        <f>(J21-BJ1032)*J12</f>
        <v>498388.44390000001</v>
      </c>
      <c r="BV1032" s="66"/>
      <c r="BW1032" s="66"/>
      <c r="BX1032" s="67"/>
      <c r="BY1032" s="67"/>
      <c r="BZ1032" s="67"/>
      <c r="CE1032" s="92"/>
      <c r="CF1032" s="76"/>
      <c r="CH1032" s="67"/>
      <c r="CI1032" s="67"/>
      <c r="CJ1032" s="67"/>
      <c r="CK1032" s="67"/>
      <c r="CL1032" s="1"/>
      <c r="CM1032" s="1"/>
      <c r="CT1032" s="3"/>
      <c r="CU1032" s="3"/>
      <c r="CV1032" s="3"/>
      <c r="CW1032" s="3"/>
      <c r="CX1032" s="3"/>
      <c r="CY1032" s="3"/>
      <c r="CZ1032" s="3"/>
      <c r="DA1032" s="3"/>
      <c r="DB1032" s="3"/>
      <c r="DC1032" s="3"/>
      <c r="DD1032" s="3"/>
      <c r="DE1032" s="3"/>
      <c r="DF1032" s="3"/>
      <c r="DG1032" s="3"/>
      <c r="DH1032" s="3"/>
      <c r="DI1032" s="3"/>
      <c r="DJ1032" s="3"/>
      <c r="DK1032" s="3"/>
      <c r="DL1032" s="3"/>
      <c r="DM1032" s="3"/>
      <c r="DN1032" s="3"/>
      <c r="DO1032" s="3"/>
      <c r="DP1032" s="3"/>
      <c r="DQ1032" s="3"/>
      <c r="DR1032" s="3"/>
      <c r="DS1032" s="3"/>
    </row>
    <row r="1033" spans="2:123" ht="21" customHeight="1" x14ac:dyDescent="0.25">
      <c r="B1033" s="21">
        <f t="shared" si="249"/>
        <v>38404</v>
      </c>
      <c r="C1033" s="22">
        <f t="shared" si="250"/>
        <v>1.985949122968133</v>
      </c>
      <c r="D1033" s="23">
        <f t="shared" si="251"/>
        <v>865</v>
      </c>
      <c r="E1033" s="23">
        <f t="shared" si="252"/>
        <v>435.56</v>
      </c>
      <c r="F1033" s="127">
        <f t="shared" si="253"/>
        <v>43250</v>
      </c>
      <c r="G1033" s="127">
        <f t="shared" si="254"/>
        <v>65334</v>
      </c>
      <c r="H1033" s="6"/>
      <c r="I1033" s="3"/>
      <c r="J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T1033" s="89"/>
      <c r="AU1033" s="89"/>
      <c r="AX1033" s="125">
        <v>38404</v>
      </c>
      <c r="AY1033" s="59">
        <f t="shared" si="244"/>
        <v>1.985949122968133</v>
      </c>
      <c r="AZ1033" s="59">
        <f>BI1033*K36</f>
        <v>43250</v>
      </c>
      <c r="BA1033" s="59"/>
      <c r="BB1033" s="59"/>
      <c r="BC1033" s="59">
        <f>K41*BJ1033</f>
        <v>65334</v>
      </c>
      <c r="BD1033" s="59"/>
      <c r="BE1033" s="59"/>
      <c r="BF1033" s="59">
        <f t="shared" si="255"/>
        <v>22084</v>
      </c>
      <c r="BG1033" s="60">
        <f>(AY1033=AY2099)*AX1033</f>
        <v>0</v>
      </c>
      <c r="BH1033" s="60">
        <f>(AY1033=AY2101)*AX1033</f>
        <v>0</v>
      </c>
      <c r="BI1033" s="89">
        <v>865</v>
      </c>
      <c r="BJ1033" s="89">
        <v>435.56</v>
      </c>
      <c r="BK1033" s="59">
        <f t="shared" si="256"/>
        <v>352915.93795999995</v>
      </c>
      <c r="BL1033" s="60">
        <f>(BK1033=BK2101)*AX1033</f>
        <v>0</v>
      </c>
      <c r="BM1033" s="85">
        <f>(BK1033=BK2101)*AY1033</f>
        <v>0</v>
      </c>
      <c r="BN1033" s="85">
        <f t="shared" si="257"/>
        <v>0</v>
      </c>
      <c r="BO1033" s="85">
        <f t="shared" si="258"/>
        <v>0</v>
      </c>
      <c r="BP1033" s="60">
        <f>(BK1033=BK2099)*AX1033</f>
        <v>0</v>
      </c>
      <c r="BQ1033" s="64">
        <f>(BK1033=BK2099)*AY1033</f>
        <v>0</v>
      </c>
      <c r="BR1033" s="85">
        <f t="shared" si="247"/>
        <v>0</v>
      </c>
      <c r="BS1033" s="85">
        <f t="shared" si="248"/>
        <v>0</v>
      </c>
      <c r="BT1033" s="59">
        <f>(J19-BI1033)*J10</f>
        <v>-144250.00594</v>
      </c>
      <c r="BU1033" s="59">
        <f>(J21-BJ1033)*J12</f>
        <v>497165.94389999995</v>
      </c>
      <c r="BV1033" s="66"/>
      <c r="BW1033" s="66"/>
      <c r="BX1033" s="67"/>
      <c r="BY1033" s="67"/>
      <c r="BZ1033" s="67"/>
      <c r="CE1033" s="92"/>
      <c r="CF1033" s="76"/>
      <c r="CH1033" s="67"/>
      <c r="CI1033" s="67"/>
      <c r="CJ1033" s="67"/>
      <c r="CK1033" s="67"/>
      <c r="CL1033" s="1"/>
      <c r="CM1033" s="1"/>
      <c r="CT1033" s="3"/>
      <c r="CU1033" s="3"/>
      <c r="CV1033" s="3"/>
      <c r="CW1033" s="3"/>
      <c r="CX1033" s="3"/>
      <c r="CY1033" s="3"/>
      <c r="CZ1033" s="3"/>
      <c r="DA1033" s="3"/>
      <c r="DB1033" s="3"/>
      <c r="DC1033" s="3"/>
      <c r="DD1033" s="3"/>
      <c r="DE1033" s="3"/>
      <c r="DF1033" s="3"/>
      <c r="DG1033" s="3"/>
      <c r="DH1033" s="3"/>
      <c r="DI1033" s="3"/>
      <c r="DJ1033" s="3"/>
      <c r="DK1033" s="3"/>
      <c r="DL1033" s="3"/>
      <c r="DM1033" s="3"/>
      <c r="DN1033" s="3"/>
      <c r="DO1033" s="3"/>
      <c r="DP1033" s="3"/>
      <c r="DQ1033" s="3"/>
      <c r="DR1033" s="3"/>
      <c r="DS1033" s="3"/>
    </row>
    <row r="1034" spans="2:123" ht="21" customHeight="1" x14ac:dyDescent="0.25">
      <c r="B1034" s="21">
        <f t="shared" si="249"/>
        <v>38411</v>
      </c>
      <c r="C1034" s="22">
        <f t="shared" si="250"/>
        <v>1.9965437788018434</v>
      </c>
      <c r="D1034" s="23">
        <f t="shared" si="251"/>
        <v>866.5</v>
      </c>
      <c r="E1034" s="23">
        <f t="shared" si="252"/>
        <v>434</v>
      </c>
      <c r="F1034" s="127">
        <f t="shared" si="253"/>
        <v>43325</v>
      </c>
      <c r="G1034" s="127">
        <f t="shared" si="254"/>
        <v>65100</v>
      </c>
      <c r="H1034" s="6"/>
      <c r="I1034" s="3"/>
      <c r="J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T1034" s="89"/>
      <c r="AU1034" s="89"/>
      <c r="AX1034" s="125">
        <v>38411</v>
      </c>
      <c r="AY1034" s="59">
        <f t="shared" ref="AY1034:AY1097" si="259">BI1034/BJ1034</f>
        <v>1.9965437788018434</v>
      </c>
      <c r="AZ1034" s="59">
        <f>BI1034*K36</f>
        <v>43325</v>
      </c>
      <c r="BA1034" s="59"/>
      <c r="BB1034" s="59"/>
      <c r="BC1034" s="59">
        <f>K41*BJ1034</f>
        <v>65100</v>
      </c>
      <c r="BD1034" s="59"/>
      <c r="BE1034" s="59"/>
      <c r="BF1034" s="59">
        <f t="shared" si="255"/>
        <v>21775</v>
      </c>
      <c r="BG1034" s="60">
        <f>(AY1034=AY2099)*AX1034</f>
        <v>0</v>
      </c>
      <c r="BH1034" s="60">
        <f>(AY1034=AY2101)*AX1034</f>
        <v>0</v>
      </c>
      <c r="BI1034" s="89">
        <v>866.5</v>
      </c>
      <c r="BJ1034" s="89">
        <v>434</v>
      </c>
      <c r="BK1034" s="59">
        <f t="shared" si="256"/>
        <v>353224.93795999995</v>
      </c>
      <c r="BL1034" s="60">
        <f>(BK1034=BK2101)*AX1034</f>
        <v>0</v>
      </c>
      <c r="BM1034" s="85">
        <f>(BK1034=BK2101)*AY1034</f>
        <v>0</v>
      </c>
      <c r="BN1034" s="85">
        <f t="shared" si="257"/>
        <v>0</v>
      </c>
      <c r="BO1034" s="85">
        <f t="shared" si="258"/>
        <v>0</v>
      </c>
      <c r="BP1034" s="60">
        <f>(BK1034=BK2099)*AX1034</f>
        <v>0</v>
      </c>
      <c r="BQ1034" s="64">
        <f>(BK1034=BK2099)*AY1034</f>
        <v>0</v>
      </c>
      <c r="BR1034" s="85">
        <f t="shared" si="247"/>
        <v>0</v>
      </c>
      <c r="BS1034" s="85">
        <f t="shared" si="248"/>
        <v>0</v>
      </c>
      <c r="BT1034" s="59">
        <f>(J19-BI1034)*J10</f>
        <v>-144175.00594</v>
      </c>
      <c r="BU1034" s="59">
        <f>(J21-BJ1034)*J12</f>
        <v>497399.94389999995</v>
      </c>
      <c r="BV1034" s="66"/>
      <c r="BW1034" s="66"/>
      <c r="BX1034" s="67"/>
      <c r="BY1034" s="67"/>
      <c r="BZ1034" s="67"/>
      <c r="CE1034" s="92"/>
      <c r="CF1034" s="76"/>
      <c r="CH1034" s="67"/>
      <c r="CI1034" s="67"/>
      <c r="CJ1034" s="67"/>
      <c r="CK1034" s="67"/>
      <c r="CL1034" s="1"/>
      <c r="CM1034" s="1"/>
      <c r="CT1034" s="3"/>
      <c r="CU1034" s="3"/>
      <c r="CV1034" s="3"/>
      <c r="CW1034" s="3"/>
      <c r="CX1034" s="3"/>
      <c r="CY1034" s="3"/>
      <c r="CZ1034" s="3"/>
      <c r="DA1034" s="3"/>
      <c r="DB1034" s="3"/>
      <c r="DC1034" s="3"/>
      <c r="DD1034" s="3"/>
      <c r="DE1034" s="3"/>
      <c r="DF1034" s="3"/>
      <c r="DG1034" s="3"/>
      <c r="DH1034" s="3"/>
      <c r="DI1034" s="3"/>
      <c r="DJ1034" s="3"/>
      <c r="DK1034" s="3"/>
      <c r="DL1034" s="3"/>
      <c r="DM1034" s="3"/>
      <c r="DN1034" s="3"/>
      <c r="DO1034" s="3"/>
      <c r="DP1034" s="3"/>
      <c r="DQ1034" s="3"/>
      <c r="DR1034" s="3"/>
      <c r="DS1034" s="3"/>
    </row>
    <row r="1035" spans="2:123" ht="21" customHeight="1" x14ac:dyDescent="0.25">
      <c r="B1035" s="21">
        <f t="shared" si="249"/>
        <v>38418</v>
      </c>
      <c r="C1035" s="22">
        <f t="shared" si="250"/>
        <v>1.9443197126178717</v>
      </c>
      <c r="D1035" s="23">
        <f t="shared" si="251"/>
        <v>866</v>
      </c>
      <c r="E1035" s="23">
        <f t="shared" si="252"/>
        <v>445.4</v>
      </c>
      <c r="F1035" s="127">
        <f t="shared" si="253"/>
        <v>43300</v>
      </c>
      <c r="G1035" s="127">
        <f t="shared" si="254"/>
        <v>66810</v>
      </c>
      <c r="H1035" s="6"/>
      <c r="I1035" s="3"/>
      <c r="J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T1035" s="89"/>
      <c r="AU1035" s="89"/>
      <c r="AX1035" s="125">
        <v>38418</v>
      </c>
      <c r="AY1035" s="59">
        <f t="shared" si="259"/>
        <v>1.9443197126178717</v>
      </c>
      <c r="AZ1035" s="59">
        <f>BI1035*K36</f>
        <v>43300</v>
      </c>
      <c r="BA1035" s="59"/>
      <c r="BB1035" s="59"/>
      <c r="BC1035" s="59">
        <f>K41*BJ1035</f>
        <v>66810</v>
      </c>
      <c r="BD1035" s="59"/>
      <c r="BE1035" s="59"/>
      <c r="BF1035" s="59">
        <f t="shared" si="255"/>
        <v>23510</v>
      </c>
      <c r="BG1035" s="60">
        <f>(AY1035=AY2099)*AX1035</f>
        <v>0</v>
      </c>
      <c r="BH1035" s="60">
        <f>(AY1035=AY2101)*AX1035</f>
        <v>0</v>
      </c>
      <c r="BI1035" s="89">
        <v>866</v>
      </c>
      <c r="BJ1035" s="89">
        <v>445.4</v>
      </c>
      <c r="BK1035" s="59">
        <f t="shared" si="256"/>
        <v>351489.93795999995</v>
      </c>
      <c r="BL1035" s="60">
        <f>(BK1035=BK2101)*AX1035</f>
        <v>0</v>
      </c>
      <c r="BM1035" s="85">
        <f>(BK1035=BK2101)*AY1035</f>
        <v>0</v>
      </c>
      <c r="BN1035" s="85">
        <f t="shared" si="257"/>
        <v>0</v>
      </c>
      <c r="BO1035" s="85">
        <f t="shared" si="258"/>
        <v>0</v>
      </c>
      <c r="BP1035" s="60">
        <f>(BK1035=BK2099)*AX1035</f>
        <v>0</v>
      </c>
      <c r="BQ1035" s="64">
        <f>(BK1035=BK2099)*AY1035</f>
        <v>0</v>
      </c>
      <c r="BR1035" s="85">
        <f t="shared" si="247"/>
        <v>0</v>
      </c>
      <c r="BS1035" s="85">
        <f t="shared" si="248"/>
        <v>0</v>
      </c>
      <c r="BT1035" s="59">
        <f>(J19-BI1035)*J10</f>
        <v>-144200.00594</v>
      </c>
      <c r="BU1035" s="59">
        <f>(J21-BJ1035)*J12</f>
        <v>495689.94389999995</v>
      </c>
      <c r="BV1035" s="66"/>
      <c r="BW1035" s="66"/>
      <c r="BX1035" s="67"/>
      <c r="BY1035" s="67"/>
      <c r="BZ1035" s="67"/>
      <c r="CE1035" s="92"/>
      <c r="CF1035" s="76"/>
      <c r="CH1035" s="67"/>
      <c r="CI1035" s="67"/>
      <c r="CJ1035" s="67"/>
      <c r="CK1035" s="67"/>
      <c r="CL1035" s="1"/>
      <c r="CM1035" s="1"/>
      <c r="CT1035" s="3"/>
      <c r="CU1035" s="3"/>
      <c r="CV1035" s="3"/>
      <c r="CW1035" s="3"/>
      <c r="CX1035" s="3"/>
      <c r="CY1035" s="3"/>
      <c r="CZ1035" s="3"/>
      <c r="DA1035" s="3"/>
      <c r="DB1035" s="3"/>
      <c r="DC1035" s="3"/>
      <c r="DD1035" s="3"/>
      <c r="DE1035" s="3"/>
      <c r="DF1035" s="3"/>
      <c r="DG1035" s="3"/>
      <c r="DH1035" s="3"/>
      <c r="DI1035" s="3"/>
      <c r="DJ1035" s="3"/>
      <c r="DK1035" s="3"/>
      <c r="DL1035" s="3"/>
      <c r="DM1035" s="3"/>
      <c r="DN1035" s="3"/>
      <c r="DO1035" s="3"/>
      <c r="DP1035" s="3"/>
      <c r="DQ1035" s="3"/>
      <c r="DR1035" s="3"/>
      <c r="DS1035" s="3"/>
    </row>
    <row r="1036" spans="2:123" ht="21" customHeight="1" x14ac:dyDescent="0.25">
      <c r="B1036" s="21">
        <f t="shared" si="249"/>
        <v>38425</v>
      </c>
      <c r="C1036" s="22">
        <f t="shared" si="250"/>
        <v>1.9870262888357799</v>
      </c>
      <c r="D1036" s="23">
        <f t="shared" si="251"/>
        <v>873</v>
      </c>
      <c r="E1036" s="23">
        <f t="shared" si="252"/>
        <v>439.35</v>
      </c>
      <c r="F1036" s="127">
        <f t="shared" si="253"/>
        <v>43650</v>
      </c>
      <c r="G1036" s="127">
        <f t="shared" si="254"/>
        <v>65902.5</v>
      </c>
      <c r="H1036" s="6"/>
      <c r="I1036" s="3"/>
      <c r="J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T1036" s="89"/>
      <c r="AU1036" s="89"/>
      <c r="AX1036" s="125">
        <v>38425</v>
      </c>
      <c r="AY1036" s="59">
        <f t="shared" si="259"/>
        <v>1.9870262888357799</v>
      </c>
      <c r="AZ1036" s="59">
        <f>BI1036*K36</f>
        <v>43650</v>
      </c>
      <c r="BA1036" s="59"/>
      <c r="BB1036" s="59"/>
      <c r="BC1036" s="59">
        <f>K41*BJ1036</f>
        <v>65902.5</v>
      </c>
      <c r="BD1036" s="59"/>
      <c r="BE1036" s="59"/>
      <c r="BF1036" s="59">
        <f t="shared" si="255"/>
        <v>22252.5</v>
      </c>
      <c r="BG1036" s="60">
        <f>(AY1036=AY2099)*AX1036</f>
        <v>0</v>
      </c>
      <c r="BH1036" s="60">
        <f>(AY1036=AY2101)*AX1036</f>
        <v>0</v>
      </c>
      <c r="BI1036" s="89">
        <v>873</v>
      </c>
      <c r="BJ1036" s="89">
        <v>439.35</v>
      </c>
      <c r="BK1036" s="59">
        <f t="shared" si="256"/>
        <v>352747.43796000001</v>
      </c>
      <c r="BL1036" s="60">
        <f>(BK1036=BK2101)*AX1036</f>
        <v>0</v>
      </c>
      <c r="BM1036" s="85">
        <f>(BK1036=BK2101)*AY1036</f>
        <v>0</v>
      </c>
      <c r="BN1036" s="85">
        <f t="shared" si="257"/>
        <v>0</v>
      </c>
      <c r="BO1036" s="85">
        <f t="shared" si="258"/>
        <v>0</v>
      </c>
      <c r="BP1036" s="60">
        <f>(BK1036=BK2099)*AX1036</f>
        <v>0</v>
      </c>
      <c r="BQ1036" s="64">
        <f>(BK1036=BK2099)*AY1036</f>
        <v>0</v>
      </c>
      <c r="BR1036" s="85">
        <f t="shared" si="247"/>
        <v>0</v>
      </c>
      <c r="BS1036" s="85">
        <f t="shared" si="248"/>
        <v>0</v>
      </c>
      <c r="BT1036" s="59">
        <f>(J19-BI1036)*J10</f>
        <v>-143850.00594</v>
      </c>
      <c r="BU1036" s="59">
        <f>(J21-BJ1036)*J12</f>
        <v>496597.44390000001</v>
      </c>
      <c r="BV1036" s="66"/>
      <c r="BW1036" s="66"/>
      <c r="BX1036" s="67"/>
      <c r="BY1036" s="67"/>
      <c r="BZ1036" s="67"/>
      <c r="CE1036" s="92"/>
      <c r="CF1036" s="76"/>
      <c r="CH1036" s="67"/>
      <c r="CI1036" s="67"/>
      <c r="CJ1036" s="67"/>
      <c r="CK1036" s="67"/>
      <c r="CL1036" s="1"/>
      <c r="CM1036" s="1"/>
      <c r="CT1036" s="3"/>
      <c r="CU1036" s="3"/>
      <c r="CV1036" s="3"/>
      <c r="CW1036" s="3"/>
      <c r="CX1036" s="3"/>
      <c r="CY1036" s="3"/>
      <c r="CZ1036" s="3"/>
      <c r="DA1036" s="3"/>
      <c r="DB1036" s="3"/>
      <c r="DC1036" s="3"/>
      <c r="DD1036" s="3"/>
      <c r="DE1036" s="3"/>
      <c r="DF1036" s="3"/>
      <c r="DG1036" s="3"/>
      <c r="DH1036" s="3"/>
      <c r="DI1036" s="3"/>
      <c r="DJ1036" s="3"/>
      <c r="DK1036" s="3"/>
      <c r="DL1036" s="3"/>
      <c r="DM1036" s="3"/>
      <c r="DN1036" s="3"/>
      <c r="DO1036" s="3"/>
      <c r="DP1036" s="3"/>
      <c r="DQ1036" s="3"/>
      <c r="DR1036" s="3"/>
      <c r="DS1036" s="3"/>
    </row>
    <row r="1037" spans="2:123" ht="21" customHeight="1" x14ac:dyDescent="0.25">
      <c r="B1037" s="21">
        <f t="shared" si="249"/>
        <v>38432</v>
      </c>
      <c r="C1037" s="22">
        <f t="shared" si="250"/>
        <v>2.0241009226134437</v>
      </c>
      <c r="D1037" s="23">
        <f t="shared" si="251"/>
        <v>860</v>
      </c>
      <c r="E1037" s="23">
        <f t="shared" si="252"/>
        <v>424.88</v>
      </c>
      <c r="F1037" s="127">
        <f t="shared" si="253"/>
        <v>43000</v>
      </c>
      <c r="G1037" s="127">
        <f t="shared" si="254"/>
        <v>63732</v>
      </c>
      <c r="H1037" s="6"/>
      <c r="I1037" s="3"/>
      <c r="J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T1037" s="89"/>
      <c r="AU1037" s="89"/>
      <c r="AX1037" s="125">
        <v>38432</v>
      </c>
      <c r="AY1037" s="59">
        <f t="shared" si="259"/>
        <v>2.0241009226134437</v>
      </c>
      <c r="AZ1037" s="59">
        <f>BI1037*K36</f>
        <v>43000</v>
      </c>
      <c r="BA1037" s="59"/>
      <c r="BB1037" s="59"/>
      <c r="BC1037" s="59">
        <f>K41*BJ1037</f>
        <v>63732</v>
      </c>
      <c r="BD1037" s="59"/>
      <c r="BE1037" s="59"/>
      <c r="BF1037" s="59">
        <f t="shared" si="255"/>
        <v>20732</v>
      </c>
      <c r="BG1037" s="60">
        <f>(AY1037=AY2099)*AX1037</f>
        <v>0</v>
      </c>
      <c r="BH1037" s="60">
        <f>(AY1037=AY2101)*AX1037</f>
        <v>0</v>
      </c>
      <c r="BI1037" s="89">
        <v>860</v>
      </c>
      <c r="BJ1037" s="89">
        <v>424.88</v>
      </c>
      <c r="BK1037" s="59">
        <f t="shared" si="256"/>
        <v>354267.93795999995</v>
      </c>
      <c r="BL1037" s="60">
        <f>(BK1037=BK2101)*AX1037</f>
        <v>0</v>
      </c>
      <c r="BM1037" s="85">
        <f>(BK1037=BK2101)*AY1037</f>
        <v>0</v>
      </c>
      <c r="BN1037" s="85">
        <f t="shared" si="257"/>
        <v>0</v>
      </c>
      <c r="BO1037" s="85">
        <f t="shared" si="258"/>
        <v>0</v>
      </c>
      <c r="BP1037" s="60">
        <f>(BK1037=BK2099)*AX1037</f>
        <v>0</v>
      </c>
      <c r="BQ1037" s="64">
        <f>(BK1037=BK2099)*AY1037</f>
        <v>0</v>
      </c>
      <c r="BR1037" s="85">
        <f t="shared" si="247"/>
        <v>0</v>
      </c>
      <c r="BS1037" s="85">
        <f t="shared" si="248"/>
        <v>0</v>
      </c>
      <c r="BT1037" s="59">
        <f>(J19-BI1037)*J10</f>
        <v>-144500.00594</v>
      </c>
      <c r="BU1037" s="59">
        <f>(J21-BJ1037)*J12</f>
        <v>498767.94389999995</v>
      </c>
      <c r="BV1037" s="66"/>
      <c r="BW1037" s="66"/>
      <c r="BX1037" s="67"/>
      <c r="BY1037" s="67"/>
      <c r="BZ1037" s="67"/>
      <c r="CE1037" s="92"/>
      <c r="CF1037" s="76"/>
      <c r="CH1037" s="67"/>
      <c r="CI1037" s="67"/>
      <c r="CJ1037" s="67"/>
      <c r="CK1037" s="67"/>
      <c r="CL1037" s="1"/>
      <c r="CM1037" s="1"/>
      <c r="CT1037" s="3"/>
      <c r="CU1037" s="3"/>
      <c r="CV1037" s="3"/>
      <c r="CW1037" s="3"/>
      <c r="CX1037" s="3"/>
      <c r="CY1037" s="3"/>
      <c r="CZ1037" s="3"/>
      <c r="DA1037" s="3"/>
      <c r="DB1037" s="3"/>
      <c r="DC1037" s="3"/>
      <c r="DD1037" s="3"/>
      <c r="DE1037" s="3"/>
      <c r="DF1037" s="3"/>
      <c r="DG1037" s="3"/>
      <c r="DH1037" s="3"/>
      <c r="DI1037" s="3"/>
      <c r="DJ1037" s="3"/>
      <c r="DK1037" s="3"/>
      <c r="DL1037" s="3"/>
      <c r="DM1037" s="3"/>
      <c r="DN1037" s="3"/>
      <c r="DO1037" s="3"/>
      <c r="DP1037" s="3"/>
      <c r="DQ1037" s="3"/>
      <c r="DR1037" s="3"/>
      <c r="DS1037" s="3"/>
    </row>
    <row r="1038" spans="2:123" ht="21" customHeight="1" x14ac:dyDescent="0.25">
      <c r="B1038" s="21">
        <f t="shared" si="249"/>
        <v>38439</v>
      </c>
      <c r="C1038" s="22">
        <f t="shared" si="250"/>
        <v>2.0275978597578148</v>
      </c>
      <c r="D1038" s="23">
        <f t="shared" si="251"/>
        <v>864</v>
      </c>
      <c r="E1038" s="23">
        <f t="shared" si="252"/>
        <v>426.12</v>
      </c>
      <c r="F1038" s="127">
        <f t="shared" si="253"/>
        <v>43200</v>
      </c>
      <c r="G1038" s="127">
        <f t="shared" si="254"/>
        <v>63918</v>
      </c>
      <c r="H1038" s="6"/>
      <c r="I1038" s="3"/>
      <c r="J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T1038" s="89"/>
      <c r="AU1038" s="89"/>
      <c r="AX1038" s="125">
        <v>38439</v>
      </c>
      <c r="AY1038" s="59">
        <f t="shared" si="259"/>
        <v>2.0275978597578148</v>
      </c>
      <c r="AZ1038" s="59">
        <f>BI1038*K36</f>
        <v>43200</v>
      </c>
      <c r="BA1038" s="59"/>
      <c r="BB1038" s="59"/>
      <c r="BC1038" s="59">
        <f>K41*BJ1038</f>
        <v>63918</v>
      </c>
      <c r="BD1038" s="59"/>
      <c r="BE1038" s="59"/>
      <c r="BF1038" s="59">
        <f t="shared" si="255"/>
        <v>20718</v>
      </c>
      <c r="BG1038" s="60">
        <f>(AY1038=AY2099)*AX1038</f>
        <v>0</v>
      </c>
      <c r="BH1038" s="60">
        <f>(AY1038=AY2101)*AX1038</f>
        <v>0</v>
      </c>
      <c r="BI1038" s="89">
        <v>864</v>
      </c>
      <c r="BJ1038" s="89">
        <v>426.12</v>
      </c>
      <c r="BK1038" s="59">
        <f t="shared" si="256"/>
        <v>354281.93796000001</v>
      </c>
      <c r="BL1038" s="60">
        <f>(BK1038=BK2101)*AX1038</f>
        <v>0</v>
      </c>
      <c r="BM1038" s="85">
        <f>(BK1038=BK2101)*AY1038</f>
        <v>0</v>
      </c>
      <c r="BN1038" s="85">
        <f t="shared" si="257"/>
        <v>0</v>
      </c>
      <c r="BO1038" s="85">
        <f t="shared" si="258"/>
        <v>0</v>
      </c>
      <c r="BP1038" s="60">
        <f>(BK1038=BK2099)*AX1038</f>
        <v>0</v>
      </c>
      <c r="BQ1038" s="64">
        <f>(BK1038=BK2099)*AY1038</f>
        <v>0</v>
      </c>
      <c r="BR1038" s="85">
        <f t="shared" si="247"/>
        <v>0</v>
      </c>
      <c r="BS1038" s="85">
        <f t="shared" si="248"/>
        <v>0</v>
      </c>
      <c r="BT1038" s="59">
        <f>(J19-BI1038)*J10</f>
        <v>-144300.00594</v>
      </c>
      <c r="BU1038" s="59">
        <f>(J21-BJ1038)*J12</f>
        <v>498581.94390000001</v>
      </c>
      <c r="BV1038" s="66"/>
      <c r="BW1038" s="66"/>
      <c r="BX1038" s="67"/>
      <c r="BY1038" s="67"/>
      <c r="BZ1038" s="67"/>
      <c r="CE1038" s="92"/>
      <c r="CF1038" s="76"/>
      <c r="CH1038" s="67"/>
      <c r="CI1038" s="67"/>
      <c r="CJ1038" s="67"/>
      <c r="CK1038" s="67"/>
      <c r="CL1038" s="1"/>
      <c r="CM1038" s="1"/>
      <c r="CT1038" s="3"/>
      <c r="CU1038" s="3"/>
      <c r="CV1038" s="3"/>
      <c r="CW1038" s="3"/>
      <c r="CX1038" s="3"/>
      <c r="CY1038" s="3"/>
      <c r="CZ1038" s="3"/>
      <c r="DA1038" s="3"/>
      <c r="DB1038" s="3"/>
      <c r="DC1038" s="3"/>
      <c r="DD1038" s="3"/>
      <c r="DE1038" s="3"/>
      <c r="DF1038" s="3"/>
      <c r="DG1038" s="3"/>
      <c r="DH1038" s="3"/>
      <c r="DI1038" s="3"/>
      <c r="DJ1038" s="3"/>
      <c r="DK1038" s="3"/>
      <c r="DL1038" s="3"/>
      <c r="DM1038" s="3"/>
      <c r="DN1038" s="3"/>
      <c r="DO1038" s="3"/>
      <c r="DP1038" s="3"/>
      <c r="DQ1038" s="3"/>
      <c r="DR1038" s="3"/>
      <c r="DS1038" s="3"/>
    </row>
    <row r="1039" spans="2:123" ht="21" customHeight="1" x14ac:dyDescent="0.25">
      <c r="B1039" s="21">
        <f t="shared" si="249"/>
        <v>38446</v>
      </c>
      <c r="C1039" s="22">
        <f t="shared" si="250"/>
        <v>2.0085209981740717</v>
      </c>
      <c r="D1039" s="23">
        <f t="shared" si="251"/>
        <v>858</v>
      </c>
      <c r="E1039" s="23">
        <f t="shared" si="252"/>
        <v>427.18</v>
      </c>
      <c r="F1039" s="127">
        <f t="shared" si="253"/>
        <v>42900</v>
      </c>
      <c r="G1039" s="127">
        <f t="shared" si="254"/>
        <v>64077</v>
      </c>
      <c r="H1039" s="6"/>
      <c r="I1039" s="3"/>
      <c r="J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T1039" s="89"/>
      <c r="AU1039" s="89"/>
      <c r="AX1039" s="125">
        <v>38446</v>
      </c>
      <c r="AY1039" s="59">
        <f t="shared" si="259"/>
        <v>2.0085209981740717</v>
      </c>
      <c r="AZ1039" s="59">
        <f>BI1039*K36</f>
        <v>42900</v>
      </c>
      <c r="BA1039" s="59"/>
      <c r="BB1039" s="59"/>
      <c r="BC1039" s="59">
        <f>K41*BJ1039</f>
        <v>64077</v>
      </c>
      <c r="BD1039" s="59"/>
      <c r="BE1039" s="59"/>
      <c r="BF1039" s="59">
        <f t="shared" si="255"/>
        <v>21177</v>
      </c>
      <c r="BG1039" s="60">
        <f>(AY1039=AY2099)*AX1039</f>
        <v>0</v>
      </c>
      <c r="BH1039" s="60">
        <f>(AY1039=AY2101)*AX1039</f>
        <v>0</v>
      </c>
      <c r="BI1039" s="89">
        <v>858</v>
      </c>
      <c r="BJ1039" s="89">
        <v>427.18</v>
      </c>
      <c r="BK1039" s="59">
        <f t="shared" si="256"/>
        <v>353822.93796000001</v>
      </c>
      <c r="BL1039" s="60">
        <f>(BK1039=BK2101)*AX1039</f>
        <v>0</v>
      </c>
      <c r="BM1039" s="85">
        <f>(BK1039=BK2101)*AY1039</f>
        <v>0</v>
      </c>
      <c r="BN1039" s="85">
        <f t="shared" si="257"/>
        <v>0</v>
      </c>
      <c r="BO1039" s="85">
        <f t="shared" si="258"/>
        <v>0</v>
      </c>
      <c r="BP1039" s="60">
        <f>(BK1039=BK2099)*AX1039</f>
        <v>0</v>
      </c>
      <c r="BQ1039" s="64">
        <f>(BK1039=BK2099)*AY1039</f>
        <v>0</v>
      </c>
      <c r="BR1039" s="85">
        <f t="shared" si="247"/>
        <v>0</v>
      </c>
      <c r="BS1039" s="85">
        <f t="shared" si="248"/>
        <v>0</v>
      </c>
      <c r="BT1039" s="59">
        <f>(J19-BI1039)*J10</f>
        <v>-144600.00594</v>
      </c>
      <c r="BU1039" s="59">
        <f>(J21-BJ1039)*J12</f>
        <v>498422.94390000001</v>
      </c>
      <c r="BV1039" s="66"/>
      <c r="BW1039" s="66"/>
      <c r="BX1039" s="67"/>
      <c r="BY1039" s="67"/>
      <c r="BZ1039" s="67"/>
      <c r="CE1039" s="92"/>
      <c r="CF1039" s="76"/>
      <c r="CH1039" s="67"/>
      <c r="CI1039" s="67"/>
      <c r="CJ1039" s="67"/>
      <c r="CK1039" s="67"/>
      <c r="CL1039" s="1"/>
      <c r="CM1039" s="1"/>
      <c r="CT1039" s="3"/>
      <c r="CU1039" s="3"/>
      <c r="CV1039" s="3"/>
      <c r="CW1039" s="3"/>
      <c r="CX1039" s="3"/>
      <c r="CY1039" s="3"/>
      <c r="CZ1039" s="3"/>
      <c r="DA1039" s="3"/>
      <c r="DB1039" s="3"/>
      <c r="DC1039" s="3"/>
      <c r="DD1039" s="3"/>
      <c r="DE1039" s="3"/>
      <c r="DF1039" s="3"/>
      <c r="DG1039" s="3"/>
      <c r="DH1039" s="3"/>
      <c r="DI1039" s="3"/>
      <c r="DJ1039" s="3"/>
      <c r="DK1039" s="3"/>
      <c r="DL1039" s="3"/>
      <c r="DM1039" s="3"/>
      <c r="DN1039" s="3"/>
      <c r="DO1039" s="3"/>
      <c r="DP1039" s="3"/>
      <c r="DQ1039" s="3"/>
      <c r="DR1039" s="3"/>
      <c r="DS1039" s="3"/>
    </row>
    <row r="1040" spans="2:123" ht="21" customHeight="1" x14ac:dyDescent="0.25">
      <c r="B1040" s="21">
        <f t="shared" si="249"/>
        <v>38453</v>
      </c>
      <c r="C1040" s="22">
        <f t="shared" si="250"/>
        <v>2.027217931813901</v>
      </c>
      <c r="D1040" s="23">
        <f t="shared" si="251"/>
        <v>861</v>
      </c>
      <c r="E1040" s="23">
        <f t="shared" si="252"/>
        <v>424.72</v>
      </c>
      <c r="F1040" s="127">
        <f t="shared" si="253"/>
        <v>43050</v>
      </c>
      <c r="G1040" s="127">
        <f t="shared" si="254"/>
        <v>63708.000000000007</v>
      </c>
      <c r="H1040" s="6"/>
      <c r="I1040" s="3"/>
      <c r="J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T1040" s="89"/>
      <c r="AU1040" s="89"/>
      <c r="AX1040" s="125">
        <v>38453</v>
      </c>
      <c r="AY1040" s="59">
        <f t="shared" si="259"/>
        <v>2.027217931813901</v>
      </c>
      <c r="AZ1040" s="59">
        <f>BI1040*K36</f>
        <v>43050</v>
      </c>
      <c r="BA1040" s="59"/>
      <c r="BB1040" s="59"/>
      <c r="BC1040" s="59">
        <f>K41*BJ1040</f>
        <v>63708.000000000007</v>
      </c>
      <c r="BD1040" s="59"/>
      <c r="BE1040" s="59"/>
      <c r="BF1040" s="59">
        <f t="shared" si="255"/>
        <v>20658.000000000007</v>
      </c>
      <c r="BG1040" s="60">
        <f>(AY1040=AY2099)*AX1040</f>
        <v>0</v>
      </c>
      <c r="BH1040" s="60">
        <f>(AY1040=AY2101)*AX1040</f>
        <v>0</v>
      </c>
      <c r="BI1040" s="89">
        <v>861</v>
      </c>
      <c r="BJ1040" s="89">
        <v>424.72</v>
      </c>
      <c r="BK1040" s="59">
        <f t="shared" si="256"/>
        <v>354341.93795999995</v>
      </c>
      <c r="BL1040" s="60">
        <f>(BK1040=BK2101)*AX1040</f>
        <v>0</v>
      </c>
      <c r="BM1040" s="85">
        <f>(BK1040=BK2101)*AY1040</f>
        <v>0</v>
      </c>
      <c r="BN1040" s="85">
        <f t="shared" si="257"/>
        <v>0</v>
      </c>
      <c r="BO1040" s="85">
        <f t="shared" si="258"/>
        <v>0</v>
      </c>
      <c r="BP1040" s="60">
        <f>(BK1040=BK2099)*AX1040</f>
        <v>0</v>
      </c>
      <c r="BQ1040" s="64">
        <f>(BK1040=BK2099)*AY1040</f>
        <v>0</v>
      </c>
      <c r="BR1040" s="85">
        <f t="shared" si="247"/>
        <v>0</v>
      </c>
      <c r="BS1040" s="85">
        <f t="shared" si="248"/>
        <v>0</v>
      </c>
      <c r="BT1040" s="59">
        <f>(J19-BI1040)*J10</f>
        <v>-144450.00594</v>
      </c>
      <c r="BU1040" s="59">
        <f>(J21-BJ1040)*J12</f>
        <v>498791.94389999995</v>
      </c>
      <c r="BV1040" s="66"/>
      <c r="BW1040" s="66"/>
      <c r="BX1040" s="67"/>
      <c r="BY1040" s="67"/>
      <c r="BZ1040" s="67"/>
      <c r="CE1040" s="92"/>
      <c r="CF1040" s="76"/>
      <c r="CH1040" s="67"/>
      <c r="CI1040" s="67"/>
      <c r="CJ1040" s="67"/>
      <c r="CK1040" s="67"/>
      <c r="CL1040" s="1"/>
      <c r="CM1040" s="1"/>
      <c r="CT1040" s="3"/>
      <c r="CU1040" s="3"/>
      <c r="CV1040" s="3"/>
      <c r="CW1040" s="3"/>
      <c r="CX1040" s="3"/>
      <c r="CY1040" s="3"/>
      <c r="CZ1040" s="3"/>
      <c r="DA1040" s="3"/>
      <c r="DB1040" s="3"/>
      <c r="DC1040" s="3"/>
      <c r="DD1040" s="3"/>
      <c r="DE1040" s="3"/>
      <c r="DF1040" s="3"/>
      <c r="DG1040" s="3"/>
      <c r="DH1040" s="3"/>
      <c r="DI1040" s="3"/>
      <c r="DJ1040" s="3"/>
      <c r="DK1040" s="3"/>
      <c r="DL1040" s="3"/>
      <c r="DM1040" s="3"/>
      <c r="DN1040" s="3"/>
      <c r="DO1040" s="3"/>
      <c r="DP1040" s="3"/>
      <c r="DQ1040" s="3"/>
      <c r="DR1040" s="3"/>
      <c r="DS1040" s="3"/>
    </row>
    <row r="1041" spans="2:123" ht="21" customHeight="1" x14ac:dyDescent="0.25">
      <c r="B1041" s="21">
        <f t="shared" si="249"/>
        <v>38460</v>
      </c>
      <c r="C1041" s="22">
        <f t="shared" si="250"/>
        <v>2.0086974528887969</v>
      </c>
      <c r="D1041" s="23">
        <f t="shared" si="251"/>
        <v>873</v>
      </c>
      <c r="E1041" s="23">
        <f t="shared" si="252"/>
        <v>434.61</v>
      </c>
      <c r="F1041" s="127">
        <f t="shared" si="253"/>
        <v>43650</v>
      </c>
      <c r="G1041" s="127">
        <f t="shared" si="254"/>
        <v>65191.5</v>
      </c>
      <c r="H1041" s="6"/>
      <c r="I1041" s="3"/>
      <c r="J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T1041" s="89"/>
      <c r="AU1041" s="89"/>
      <c r="AX1041" s="125">
        <v>38460</v>
      </c>
      <c r="AY1041" s="59">
        <f t="shared" si="259"/>
        <v>2.0086974528887969</v>
      </c>
      <c r="AZ1041" s="59">
        <f>BI1041*K36</f>
        <v>43650</v>
      </c>
      <c r="BA1041" s="59"/>
      <c r="BB1041" s="59"/>
      <c r="BC1041" s="59">
        <f>K41*BJ1041</f>
        <v>65191.5</v>
      </c>
      <c r="BD1041" s="59"/>
      <c r="BE1041" s="59"/>
      <c r="BF1041" s="59">
        <f t="shared" si="255"/>
        <v>21541.5</v>
      </c>
      <c r="BG1041" s="60">
        <f>(AY1041=AY2099)*AX1041</f>
        <v>0</v>
      </c>
      <c r="BH1041" s="60">
        <f>(AY1041=AY2101)*AX1041</f>
        <v>0</v>
      </c>
      <c r="BI1041" s="89">
        <v>873</v>
      </c>
      <c r="BJ1041" s="89">
        <v>434.61</v>
      </c>
      <c r="BK1041" s="59">
        <f t="shared" si="256"/>
        <v>353458.43795999995</v>
      </c>
      <c r="BL1041" s="60">
        <f>(BK1041=BK2101)*AX1041</f>
        <v>0</v>
      </c>
      <c r="BM1041" s="85">
        <f>(BK1041=BK2101)*AY1041</f>
        <v>0</v>
      </c>
      <c r="BN1041" s="85">
        <f t="shared" si="257"/>
        <v>0</v>
      </c>
      <c r="BO1041" s="85">
        <f t="shared" si="258"/>
        <v>0</v>
      </c>
      <c r="BP1041" s="60">
        <f>(BK1041=BK2099)*AX1041</f>
        <v>0</v>
      </c>
      <c r="BQ1041" s="64">
        <f>(BK1041=BK2099)*AY1041</f>
        <v>0</v>
      </c>
      <c r="BR1041" s="85">
        <f t="shared" si="247"/>
        <v>0</v>
      </c>
      <c r="BS1041" s="85">
        <f t="shared" si="248"/>
        <v>0</v>
      </c>
      <c r="BT1041" s="59">
        <f>(J19-BI1041)*J10</f>
        <v>-143850.00594</v>
      </c>
      <c r="BU1041" s="59">
        <f>(J21-BJ1041)*J12</f>
        <v>497308.44389999995</v>
      </c>
      <c r="BV1041" s="66"/>
      <c r="BW1041" s="66"/>
      <c r="BX1041" s="67"/>
      <c r="BY1041" s="67"/>
      <c r="BZ1041" s="67"/>
      <c r="CE1041" s="92"/>
      <c r="CF1041" s="76"/>
      <c r="CH1041" s="67"/>
      <c r="CI1041" s="67"/>
      <c r="CJ1041" s="67"/>
      <c r="CK1041" s="67"/>
      <c r="CL1041" s="1"/>
      <c r="CM1041" s="1"/>
      <c r="CT1041" s="3"/>
      <c r="CU1041" s="3"/>
      <c r="CV1041" s="3"/>
      <c r="CW1041" s="3"/>
      <c r="CX1041" s="3"/>
      <c r="CY1041" s="3"/>
      <c r="CZ1041" s="3"/>
      <c r="DA1041" s="3"/>
      <c r="DB1041" s="3"/>
      <c r="DC1041" s="3"/>
      <c r="DD1041" s="3"/>
      <c r="DE1041" s="3"/>
      <c r="DF1041" s="3"/>
      <c r="DG1041" s="3"/>
      <c r="DH1041" s="3"/>
      <c r="DI1041" s="3"/>
      <c r="DJ1041" s="3"/>
      <c r="DK1041" s="3"/>
      <c r="DL1041" s="3"/>
      <c r="DM1041" s="3"/>
      <c r="DN1041" s="3"/>
      <c r="DO1041" s="3"/>
      <c r="DP1041" s="3"/>
      <c r="DQ1041" s="3"/>
      <c r="DR1041" s="3"/>
      <c r="DS1041" s="3"/>
    </row>
    <row r="1042" spans="2:123" ht="21" customHeight="1" x14ac:dyDescent="0.25">
      <c r="B1042" s="21">
        <f t="shared" si="249"/>
        <v>38467</v>
      </c>
      <c r="C1042" s="22">
        <f t="shared" si="250"/>
        <v>1.9935158998413465</v>
      </c>
      <c r="D1042" s="23">
        <f t="shared" si="251"/>
        <v>867</v>
      </c>
      <c r="E1042" s="23">
        <f t="shared" si="252"/>
        <v>434.91</v>
      </c>
      <c r="F1042" s="127">
        <f t="shared" si="253"/>
        <v>43350</v>
      </c>
      <c r="G1042" s="127">
        <f t="shared" si="254"/>
        <v>65236.500000000007</v>
      </c>
      <c r="H1042" s="6"/>
      <c r="I1042" s="3"/>
      <c r="J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T1042" s="89"/>
      <c r="AU1042" s="89"/>
      <c r="AX1042" s="125">
        <v>38467</v>
      </c>
      <c r="AY1042" s="59">
        <f t="shared" si="259"/>
        <v>1.9935158998413465</v>
      </c>
      <c r="AZ1042" s="59">
        <f>BI1042*K36</f>
        <v>43350</v>
      </c>
      <c r="BA1042" s="59"/>
      <c r="BB1042" s="59"/>
      <c r="BC1042" s="59">
        <f>K41*BJ1042</f>
        <v>65236.500000000007</v>
      </c>
      <c r="BD1042" s="59"/>
      <c r="BE1042" s="59"/>
      <c r="BF1042" s="59">
        <f t="shared" si="255"/>
        <v>21886.500000000007</v>
      </c>
      <c r="BG1042" s="60">
        <f>(AY1042=AY2099)*AX1042</f>
        <v>0</v>
      </c>
      <c r="BH1042" s="60">
        <f>(AY1042=AY2101)*AX1042</f>
        <v>0</v>
      </c>
      <c r="BI1042" s="89">
        <v>867</v>
      </c>
      <c r="BJ1042" s="89">
        <v>434.91</v>
      </c>
      <c r="BK1042" s="59">
        <f t="shared" si="256"/>
        <v>353113.43796000001</v>
      </c>
      <c r="BL1042" s="60">
        <f>(BK1042=BK2101)*AX1042</f>
        <v>0</v>
      </c>
      <c r="BM1042" s="85">
        <f>(BK1042=BK2101)*AY1042</f>
        <v>0</v>
      </c>
      <c r="BN1042" s="85">
        <f t="shared" si="257"/>
        <v>0</v>
      </c>
      <c r="BO1042" s="85">
        <f t="shared" si="258"/>
        <v>0</v>
      </c>
      <c r="BP1042" s="60">
        <f>(BK1042=BK2099)*AX1042</f>
        <v>0</v>
      </c>
      <c r="BQ1042" s="64">
        <f>(BK1042=BK2099)*AY1042</f>
        <v>0</v>
      </c>
      <c r="BR1042" s="85">
        <f t="shared" si="247"/>
        <v>0</v>
      </c>
      <c r="BS1042" s="85">
        <f t="shared" si="248"/>
        <v>0</v>
      </c>
      <c r="BT1042" s="59">
        <f>(J19-BI1042)*J10</f>
        <v>-144150.00594</v>
      </c>
      <c r="BU1042" s="59">
        <f>(J21-BJ1042)*J12</f>
        <v>497263.44390000001</v>
      </c>
      <c r="BV1042" s="66"/>
      <c r="BW1042" s="66"/>
      <c r="BX1042" s="67"/>
      <c r="BY1042" s="67"/>
      <c r="BZ1042" s="67"/>
      <c r="CE1042" s="92"/>
      <c r="CF1042" s="76"/>
      <c r="CH1042" s="67"/>
      <c r="CI1042" s="67"/>
      <c r="CJ1042" s="67"/>
      <c r="CK1042" s="67"/>
      <c r="CL1042" s="1"/>
      <c r="CM1042" s="1"/>
      <c r="CT1042" s="3"/>
      <c r="CU1042" s="3"/>
      <c r="CV1042" s="3"/>
      <c r="CW1042" s="3"/>
      <c r="CX1042" s="3"/>
      <c r="CY1042" s="3"/>
      <c r="CZ1042" s="3"/>
      <c r="DA1042" s="3"/>
      <c r="DB1042" s="3"/>
      <c r="DC1042" s="3"/>
      <c r="DD1042" s="3"/>
      <c r="DE1042" s="3"/>
      <c r="DF1042" s="3"/>
      <c r="DG1042" s="3"/>
      <c r="DH1042" s="3"/>
      <c r="DI1042" s="3"/>
      <c r="DJ1042" s="3"/>
      <c r="DK1042" s="3"/>
      <c r="DL1042" s="3"/>
      <c r="DM1042" s="3"/>
      <c r="DN1042" s="3"/>
      <c r="DO1042" s="3"/>
      <c r="DP1042" s="3"/>
      <c r="DQ1042" s="3"/>
      <c r="DR1042" s="3"/>
      <c r="DS1042" s="3"/>
    </row>
    <row r="1043" spans="2:123" ht="21" customHeight="1" x14ac:dyDescent="0.25">
      <c r="B1043" s="21">
        <f t="shared" si="249"/>
        <v>38474</v>
      </c>
      <c r="C1043" s="22">
        <f t="shared" si="250"/>
        <v>2.0488148321990143</v>
      </c>
      <c r="D1043" s="23">
        <f t="shared" si="251"/>
        <v>873</v>
      </c>
      <c r="E1043" s="23">
        <f t="shared" si="252"/>
        <v>426.1</v>
      </c>
      <c r="F1043" s="127">
        <f t="shared" si="253"/>
        <v>43650</v>
      </c>
      <c r="G1043" s="127">
        <f t="shared" si="254"/>
        <v>63915</v>
      </c>
      <c r="H1043" s="6"/>
      <c r="I1043" s="3"/>
      <c r="J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T1043" s="89"/>
      <c r="AU1043" s="89"/>
      <c r="AX1043" s="125">
        <v>38474</v>
      </c>
      <c r="AY1043" s="59">
        <f t="shared" si="259"/>
        <v>2.0488148321990143</v>
      </c>
      <c r="AZ1043" s="59">
        <f>BI1043*K36</f>
        <v>43650</v>
      </c>
      <c r="BA1043" s="59"/>
      <c r="BB1043" s="59"/>
      <c r="BC1043" s="59">
        <f>K41*BJ1043</f>
        <v>63915</v>
      </c>
      <c r="BD1043" s="59"/>
      <c r="BE1043" s="59"/>
      <c r="BF1043" s="59">
        <f t="shared" si="255"/>
        <v>20265</v>
      </c>
      <c r="BG1043" s="60">
        <f>(AY1043=AY2099)*AX1043</f>
        <v>0</v>
      </c>
      <c r="BH1043" s="60">
        <f>(AY1043=AY2101)*AX1043</f>
        <v>0</v>
      </c>
      <c r="BI1043" s="89">
        <v>873</v>
      </c>
      <c r="BJ1043" s="89">
        <v>426.1</v>
      </c>
      <c r="BK1043" s="59">
        <f t="shared" si="256"/>
        <v>354734.93796000001</v>
      </c>
      <c r="BL1043" s="60">
        <f>(BK1043=BK2101)*AX1043</f>
        <v>0</v>
      </c>
      <c r="BM1043" s="85">
        <f>(BK1043=BK2101)*AY1043</f>
        <v>0</v>
      </c>
      <c r="BN1043" s="85">
        <f t="shared" si="257"/>
        <v>0</v>
      </c>
      <c r="BO1043" s="85">
        <f t="shared" si="258"/>
        <v>0</v>
      </c>
      <c r="BP1043" s="60">
        <f>(BK1043=BK2099)*AX1043</f>
        <v>0</v>
      </c>
      <c r="BQ1043" s="64">
        <f>(BK1043=BK2099)*AY1043</f>
        <v>0</v>
      </c>
      <c r="BR1043" s="85">
        <f t="shared" si="247"/>
        <v>0</v>
      </c>
      <c r="BS1043" s="85">
        <f t="shared" si="248"/>
        <v>0</v>
      </c>
      <c r="BT1043" s="59">
        <f>(J19-BI1043)*J10</f>
        <v>-143850.00594</v>
      </c>
      <c r="BU1043" s="59">
        <f>(J21-BJ1043)*J12</f>
        <v>498584.94390000001</v>
      </c>
      <c r="BV1043" s="66"/>
      <c r="BW1043" s="66"/>
      <c r="BX1043" s="67"/>
      <c r="BY1043" s="67"/>
      <c r="BZ1043" s="67"/>
      <c r="CE1043" s="92"/>
      <c r="CF1043" s="76"/>
      <c r="CH1043" s="67"/>
      <c r="CI1043" s="67"/>
      <c r="CJ1043" s="67"/>
      <c r="CK1043" s="67"/>
      <c r="CL1043" s="1"/>
      <c r="CM1043" s="1"/>
      <c r="CT1043" s="3"/>
      <c r="CU1043" s="3"/>
      <c r="CV1043" s="3"/>
      <c r="CW1043" s="3"/>
      <c r="CX1043" s="3"/>
      <c r="CY1043" s="3"/>
      <c r="CZ1043" s="3"/>
      <c r="DA1043" s="3"/>
      <c r="DB1043" s="3"/>
      <c r="DC1043" s="3"/>
      <c r="DD1043" s="3"/>
      <c r="DE1043" s="3"/>
      <c r="DF1043" s="3"/>
      <c r="DG1043" s="3"/>
      <c r="DH1043" s="3"/>
      <c r="DI1043" s="3"/>
      <c r="DJ1043" s="3"/>
      <c r="DK1043" s="3"/>
      <c r="DL1043" s="3"/>
      <c r="DM1043" s="3"/>
      <c r="DN1043" s="3"/>
      <c r="DO1043" s="3"/>
      <c r="DP1043" s="3"/>
      <c r="DQ1043" s="3"/>
      <c r="DR1043" s="3"/>
      <c r="DS1043" s="3"/>
    </row>
    <row r="1044" spans="2:123" ht="21" customHeight="1" x14ac:dyDescent="0.25">
      <c r="B1044" s="21">
        <f t="shared" si="249"/>
        <v>38481</v>
      </c>
      <c r="C1044" s="22">
        <f t="shared" si="250"/>
        <v>2.0574663431806286</v>
      </c>
      <c r="D1044" s="23">
        <f t="shared" si="251"/>
        <v>865</v>
      </c>
      <c r="E1044" s="23">
        <f t="shared" si="252"/>
        <v>420.42</v>
      </c>
      <c r="F1044" s="127">
        <f t="shared" si="253"/>
        <v>43250</v>
      </c>
      <c r="G1044" s="127">
        <f t="shared" si="254"/>
        <v>63063</v>
      </c>
      <c r="H1044" s="6"/>
      <c r="I1044" s="3"/>
      <c r="J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T1044" s="89"/>
      <c r="AU1044" s="89"/>
      <c r="AX1044" s="125">
        <v>38481</v>
      </c>
      <c r="AY1044" s="59">
        <f t="shared" si="259"/>
        <v>2.0574663431806286</v>
      </c>
      <c r="AZ1044" s="59">
        <f>BI1044*K36</f>
        <v>43250</v>
      </c>
      <c r="BA1044" s="59"/>
      <c r="BB1044" s="59"/>
      <c r="BC1044" s="59">
        <f>K41*BJ1044</f>
        <v>63063</v>
      </c>
      <c r="BD1044" s="59"/>
      <c r="BE1044" s="59"/>
      <c r="BF1044" s="59">
        <f t="shared" si="255"/>
        <v>19813</v>
      </c>
      <c r="BG1044" s="60">
        <f>(AY1044=AY2099)*AX1044</f>
        <v>0</v>
      </c>
      <c r="BH1044" s="60">
        <f>(AY1044=AY2101)*AX1044</f>
        <v>0</v>
      </c>
      <c r="BI1044" s="89">
        <v>865</v>
      </c>
      <c r="BJ1044" s="89">
        <v>420.42</v>
      </c>
      <c r="BK1044" s="59">
        <f t="shared" si="256"/>
        <v>355186.93795999995</v>
      </c>
      <c r="BL1044" s="60">
        <f>(BK1044=BK2101)*AX1044</f>
        <v>0</v>
      </c>
      <c r="BM1044" s="85">
        <f>(BK1044=BK2101)*AY1044</f>
        <v>0</v>
      </c>
      <c r="BN1044" s="85">
        <f t="shared" si="257"/>
        <v>0</v>
      </c>
      <c r="BO1044" s="85">
        <f t="shared" si="258"/>
        <v>0</v>
      </c>
      <c r="BP1044" s="60">
        <f>(BK1044=BK2099)*AX1044</f>
        <v>0</v>
      </c>
      <c r="BQ1044" s="64">
        <f>(BK1044=BK2099)*AY1044</f>
        <v>0</v>
      </c>
      <c r="BR1044" s="85">
        <f t="shared" si="247"/>
        <v>0</v>
      </c>
      <c r="BS1044" s="85">
        <f t="shared" si="248"/>
        <v>0</v>
      </c>
      <c r="BT1044" s="59">
        <f>(J19-BI1044)*J10</f>
        <v>-144250.00594</v>
      </c>
      <c r="BU1044" s="59">
        <f>(J21-BJ1044)*J12</f>
        <v>499436.94389999995</v>
      </c>
      <c r="BV1044" s="66"/>
      <c r="BW1044" s="66"/>
      <c r="BX1044" s="67"/>
      <c r="BY1044" s="67"/>
      <c r="BZ1044" s="67"/>
      <c r="CE1044" s="92"/>
      <c r="CF1044" s="76"/>
      <c r="CH1044" s="67"/>
      <c r="CI1044" s="67"/>
      <c r="CJ1044" s="67"/>
      <c r="CK1044" s="67"/>
      <c r="CL1044" s="1"/>
      <c r="CM1044" s="1"/>
      <c r="CT1044" s="3"/>
      <c r="CU1044" s="3"/>
      <c r="CV1044" s="3"/>
      <c r="CW1044" s="3"/>
      <c r="CX1044" s="3"/>
      <c r="CY1044" s="3"/>
      <c r="CZ1044" s="3"/>
      <c r="DA1044" s="3"/>
      <c r="DB1044" s="3"/>
      <c r="DC1044" s="3"/>
      <c r="DD1044" s="3"/>
      <c r="DE1044" s="3"/>
      <c r="DF1044" s="3"/>
      <c r="DG1044" s="3"/>
      <c r="DH1044" s="3"/>
      <c r="DI1044" s="3"/>
      <c r="DJ1044" s="3"/>
      <c r="DK1044" s="3"/>
      <c r="DL1044" s="3"/>
      <c r="DM1044" s="3"/>
      <c r="DN1044" s="3"/>
      <c r="DO1044" s="3"/>
      <c r="DP1044" s="3"/>
      <c r="DQ1044" s="3"/>
      <c r="DR1044" s="3"/>
      <c r="DS1044" s="3"/>
    </row>
    <row r="1045" spans="2:123" ht="21" customHeight="1" x14ac:dyDescent="0.25">
      <c r="B1045" s="21">
        <f t="shared" si="249"/>
        <v>38488</v>
      </c>
      <c r="C1045" s="22">
        <f t="shared" si="250"/>
        <v>2.0665708812260535</v>
      </c>
      <c r="D1045" s="23">
        <f t="shared" si="251"/>
        <v>863</v>
      </c>
      <c r="E1045" s="23">
        <f t="shared" si="252"/>
        <v>417.6</v>
      </c>
      <c r="F1045" s="127">
        <f t="shared" si="253"/>
        <v>43150</v>
      </c>
      <c r="G1045" s="127">
        <f t="shared" si="254"/>
        <v>62640</v>
      </c>
      <c r="H1045" s="6"/>
      <c r="I1045" s="3"/>
      <c r="J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T1045" s="89"/>
      <c r="AU1045" s="89"/>
      <c r="AX1045" s="125">
        <v>38488</v>
      </c>
      <c r="AY1045" s="59">
        <f t="shared" si="259"/>
        <v>2.0665708812260535</v>
      </c>
      <c r="AZ1045" s="59">
        <f>BI1045*K36</f>
        <v>43150</v>
      </c>
      <c r="BA1045" s="59"/>
      <c r="BB1045" s="59"/>
      <c r="BC1045" s="59">
        <f>K41*BJ1045</f>
        <v>62640</v>
      </c>
      <c r="BD1045" s="59"/>
      <c r="BE1045" s="59"/>
      <c r="BF1045" s="59">
        <f t="shared" si="255"/>
        <v>19490</v>
      </c>
      <c r="BG1045" s="60">
        <f>(AY1045=AY2099)*AX1045</f>
        <v>0</v>
      </c>
      <c r="BH1045" s="60">
        <f>(AY1045=AY2101)*AX1045</f>
        <v>0</v>
      </c>
      <c r="BI1045" s="89">
        <v>863</v>
      </c>
      <c r="BJ1045" s="89">
        <v>417.6</v>
      </c>
      <c r="BK1045" s="59">
        <f t="shared" si="256"/>
        <v>355509.93796000001</v>
      </c>
      <c r="BL1045" s="60">
        <f>(BK1045=BK2101)*AX1045</f>
        <v>0</v>
      </c>
      <c r="BM1045" s="85">
        <f>(BK1045=BK2101)*AY1045</f>
        <v>0</v>
      </c>
      <c r="BN1045" s="85">
        <f t="shared" si="257"/>
        <v>0</v>
      </c>
      <c r="BO1045" s="85">
        <f t="shared" si="258"/>
        <v>0</v>
      </c>
      <c r="BP1045" s="60">
        <f>(BK1045=BK2099)*AX1045</f>
        <v>0</v>
      </c>
      <c r="BQ1045" s="64">
        <f>(BK1045=BK2099)*AY1045</f>
        <v>0</v>
      </c>
      <c r="BR1045" s="85">
        <f t="shared" si="247"/>
        <v>0</v>
      </c>
      <c r="BS1045" s="85">
        <f t="shared" si="248"/>
        <v>0</v>
      </c>
      <c r="BT1045" s="59">
        <f>(J19-BI1045)*J10</f>
        <v>-144350.00594</v>
      </c>
      <c r="BU1045" s="59">
        <f>(J21-BJ1045)*J12</f>
        <v>499859.94390000001</v>
      </c>
      <c r="BV1045" s="66"/>
      <c r="BW1045" s="66"/>
      <c r="BX1045" s="67"/>
      <c r="BY1045" s="67"/>
      <c r="BZ1045" s="67"/>
      <c r="CE1045" s="92"/>
      <c r="CF1045" s="76"/>
      <c r="CH1045" s="67"/>
      <c r="CI1045" s="67"/>
      <c r="CJ1045" s="67"/>
      <c r="CK1045" s="67"/>
      <c r="CL1045" s="1"/>
      <c r="CM1045" s="1"/>
      <c r="CT1045" s="3"/>
      <c r="CU1045" s="3"/>
      <c r="CV1045" s="3"/>
      <c r="CW1045" s="3"/>
      <c r="CX1045" s="3"/>
      <c r="CY1045" s="3"/>
      <c r="CZ1045" s="3"/>
      <c r="DA1045" s="3"/>
      <c r="DB1045" s="3"/>
      <c r="DC1045" s="3"/>
      <c r="DD1045" s="3"/>
      <c r="DE1045" s="3"/>
      <c r="DF1045" s="3"/>
      <c r="DG1045" s="3"/>
      <c r="DH1045" s="3"/>
      <c r="DI1045" s="3"/>
      <c r="DJ1045" s="3"/>
      <c r="DK1045" s="3"/>
      <c r="DL1045" s="3"/>
      <c r="DM1045" s="3"/>
      <c r="DN1045" s="3"/>
      <c r="DO1045" s="3"/>
      <c r="DP1045" s="3"/>
      <c r="DQ1045" s="3"/>
      <c r="DR1045" s="3"/>
      <c r="DS1045" s="3"/>
    </row>
    <row r="1046" spans="2:123" ht="21" customHeight="1" x14ac:dyDescent="0.25">
      <c r="B1046" s="21">
        <f t="shared" si="249"/>
        <v>38495</v>
      </c>
      <c r="C1046" s="22">
        <f t="shared" si="250"/>
        <v>2.0535395597858419</v>
      </c>
      <c r="D1046" s="23">
        <f t="shared" si="251"/>
        <v>863</v>
      </c>
      <c r="E1046" s="23">
        <f t="shared" si="252"/>
        <v>420.25</v>
      </c>
      <c r="F1046" s="127">
        <f t="shared" si="253"/>
        <v>43150</v>
      </c>
      <c r="G1046" s="127">
        <f t="shared" si="254"/>
        <v>63037.5</v>
      </c>
      <c r="H1046" s="6"/>
      <c r="I1046" s="3"/>
      <c r="J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T1046" s="89"/>
      <c r="AU1046" s="89"/>
      <c r="AX1046" s="125">
        <v>38495</v>
      </c>
      <c r="AY1046" s="59">
        <f t="shared" si="259"/>
        <v>2.0535395597858419</v>
      </c>
      <c r="AZ1046" s="59">
        <f>BI1046*K36</f>
        <v>43150</v>
      </c>
      <c r="BA1046" s="59"/>
      <c r="BB1046" s="59"/>
      <c r="BC1046" s="59">
        <f>K41*BJ1046</f>
        <v>63037.5</v>
      </c>
      <c r="BD1046" s="59"/>
      <c r="BE1046" s="59"/>
      <c r="BF1046" s="59">
        <f t="shared" si="255"/>
        <v>19887.5</v>
      </c>
      <c r="BG1046" s="60">
        <f>(AY1046=AY2099)*AX1046</f>
        <v>0</v>
      </c>
      <c r="BH1046" s="60">
        <f>(AY1046=AY2101)*AX1046</f>
        <v>0</v>
      </c>
      <c r="BI1046" s="89">
        <v>863</v>
      </c>
      <c r="BJ1046" s="89">
        <v>420.25</v>
      </c>
      <c r="BK1046" s="59">
        <f t="shared" si="256"/>
        <v>355112.43795999995</v>
      </c>
      <c r="BL1046" s="60">
        <f>(BK1046=BK2101)*AX1046</f>
        <v>0</v>
      </c>
      <c r="BM1046" s="85">
        <f>(BK1046=BK2101)*AY1046</f>
        <v>0</v>
      </c>
      <c r="BN1046" s="85">
        <f t="shared" si="257"/>
        <v>0</v>
      </c>
      <c r="BO1046" s="85">
        <f t="shared" si="258"/>
        <v>0</v>
      </c>
      <c r="BP1046" s="60">
        <f>(BK1046=BK2099)*AX1046</f>
        <v>0</v>
      </c>
      <c r="BQ1046" s="64">
        <f>(BK1046=BK2099)*AY1046</f>
        <v>0</v>
      </c>
      <c r="BR1046" s="85">
        <f t="shared" si="247"/>
        <v>0</v>
      </c>
      <c r="BS1046" s="85">
        <f t="shared" si="248"/>
        <v>0</v>
      </c>
      <c r="BT1046" s="59">
        <f>(J19-BI1046)*J10</f>
        <v>-144350.00594</v>
      </c>
      <c r="BU1046" s="59">
        <f>(J21-BJ1046)*J12</f>
        <v>499462.44389999995</v>
      </c>
      <c r="BV1046" s="66"/>
      <c r="BW1046" s="66"/>
      <c r="BX1046" s="67"/>
      <c r="BY1046" s="67"/>
      <c r="BZ1046" s="67"/>
      <c r="CE1046" s="92"/>
      <c r="CF1046" s="76"/>
      <c r="CH1046" s="67"/>
      <c r="CI1046" s="67"/>
      <c r="CJ1046" s="67"/>
      <c r="CK1046" s="67"/>
      <c r="CL1046" s="1"/>
      <c r="CM1046" s="1"/>
      <c r="CT1046" s="3"/>
      <c r="CU1046" s="3"/>
      <c r="CV1046" s="3"/>
      <c r="CW1046" s="3"/>
      <c r="CX1046" s="3"/>
      <c r="CY1046" s="3"/>
      <c r="CZ1046" s="3"/>
      <c r="DA1046" s="3"/>
      <c r="DB1046" s="3"/>
      <c r="DC1046" s="3"/>
      <c r="DD1046" s="3"/>
      <c r="DE1046" s="3"/>
      <c r="DF1046" s="3"/>
      <c r="DG1046" s="3"/>
      <c r="DH1046" s="3"/>
      <c r="DI1046" s="3"/>
      <c r="DJ1046" s="3"/>
      <c r="DK1046" s="3"/>
      <c r="DL1046" s="3"/>
      <c r="DM1046" s="3"/>
      <c r="DN1046" s="3"/>
      <c r="DO1046" s="3"/>
      <c r="DP1046" s="3"/>
      <c r="DQ1046" s="3"/>
      <c r="DR1046" s="3"/>
      <c r="DS1046" s="3"/>
    </row>
    <row r="1047" spans="2:123" ht="21" customHeight="1" x14ac:dyDescent="0.25">
      <c r="B1047" s="21">
        <f t="shared" si="249"/>
        <v>38502</v>
      </c>
      <c r="C1047" s="22">
        <f t="shared" si="250"/>
        <v>2.0669268061960504</v>
      </c>
      <c r="D1047" s="23">
        <f t="shared" si="251"/>
        <v>874</v>
      </c>
      <c r="E1047" s="23">
        <f t="shared" si="252"/>
        <v>422.85</v>
      </c>
      <c r="F1047" s="127">
        <f t="shared" si="253"/>
        <v>43700</v>
      </c>
      <c r="G1047" s="127">
        <f t="shared" si="254"/>
        <v>63427.5</v>
      </c>
      <c r="H1047" s="6"/>
      <c r="I1047" s="3"/>
      <c r="J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T1047" s="89"/>
      <c r="AU1047" s="89"/>
      <c r="AX1047" s="125">
        <v>38502</v>
      </c>
      <c r="AY1047" s="59">
        <f t="shared" si="259"/>
        <v>2.0669268061960504</v>
      </c>
      <c r="AZ1047" s="59">
        <f>BI1047*K36</f>
        <v>43700</v>
      </c>
      <c r="BA1047" s="59"/>
      <c r="BB1047" s="59"/>
      <c r="BC1047" s="59">
        <f>K41*BJ1047</f>
        <v>63427.5</v>
      </c>
      <c r="BD1047" s="59"/>
      <c r="BE1047" s="59"/>
      <c r="BF1047" s="59">
        <f t="shared" si="255"/>
        <v>19727.5</v>
      </c>
      <c r="BG1047" s="60">
        <f>(AY1047=AY2099)*AX1047</f>
        <v>0</v>
      </c>
      <c r="BH1047" s="60">
        <f>(AY1047=AY2101)*AX1047</f>
        <v>0</v>
      </c>
      <c r="BI1047" s="89">
        <v>874</v>
      </c>
      <c r="BJ1047" s="89">
        <v>422.85</v>
      </c>
      <c r="BK1047" s="59">
        <f t="shared" si="256"/>
        <v>355272.43796000001</v>
      </c>
      <c r="BL1047" s="60">
        <f>(BK1047=BK2101)*AX1047</f>
        <v>0</v>
      </c>
      <c r="BM1047" s="85">
        <f>(BK1047=BK2101)*AY1047</f>
        <v>0</v>
      </c>
      <c r="BN1047" s="85">
        <f t="shared" si="257"/>
        <v>0</v>
      </c>
      <c r="BO1047" s="85">
        <f t="shared" si="258"/>
        <v>0</v>
      </c>
      <c r="BP1047" s="60">
        <f>(BK1047=BK2099)*AX1047</f>
        <v>0</v>
      </c>
      <c r="BQ1047" s="64">
        <f>(BK1047=BK2099)*AY1047</f>
        <v>0</v>
      </c>
      <c r="BR1047" s="85">
        <f t="shared" si="247"/>
        <v>0</v>
      </c>
      <c r="BS1047" s="85">
        <f t="shared" si="248"/>
        <v>0</v>
      </c>
      <c r="BT1047" s="59">
        <f>(J19-BI1047)*J10</f>
        <v>-143800.00594</v>
      </c>
      <c r="BU1047" s="59">
        <f>(J21-BJ1047)*J12</f>
        <v>499072.44390000001</v>
      </c>
      <c r="BV1047" s="66"/>
      <c r="BW1047" s="66"/>
      <c r="BX1047" s="67"/>
      <c r="BY1047" s="67"/>
      <c r="BZ1047" s="67"/>
      <c r="CE1047" s="92"/>
      <c r="CF1047" s="76"/>
      <c r="CH1047" s="67"/>
      <c r="CI1047" s="67"/>
      <c r="CJ1047" s="67"/>
      <c r="CK1047" s="67"/>
      <c r="CL1047" s="1"/>
      <c r="CM1047" s="1"/>
      <c r="CT1047" s="3"/>
      <c r="CU1047" s="3"/>
      <c r="CV1047" s="3"/>
      <c r="CW1047" s="3"/>
      <c r="CX1047" s="3"/>
      <c r="CY1047" s="3"/>
      <c r="CZ1047" s="3"/>
      <c r="DA1047" s="3"/>
      <c r="DB1047" s="3"/>
      <c r="DC1047" s="3"/>
      <c r="DD1047" s="3"/>
      <c r="DE1047" s="3"/>
      <c r="DF1047" s="3"/>
      <c r="DG1047" s="3"/>
      <c r="DH1047" s="3"/>
      <c r="DI1047" s="3"/>
      <c r="DJ1047" s="3"/>
      <c r="DK1047" s="3"/>
      <c r="DL1047" s="3"/>
      <c r="DM1047" s="3"/>
      <c r="DN1047" s="3"/>
      <c r="DO1047" s="3"/>
      <c r="DP1047" s="3"/>
      <c r="DQ1047" s="3"/>
      <c r="DR1047" s="3"/>
      <c r="DS1047" s="3"/>
    </row>
    <row r="1048" spans="2:123" ht="21" customHeight="1" x14ac:dyDescent="0.25">
      <c r="B1048" s="21">
        <f t="shared" si="249"/>
        <v>38509</v>
      </c>
      <c r="C1048" s="22">
        <f t="shared" si="250"/>
        <v>2.0326916772048147</v>
      </c>
      <c r="D1048" s="23">
        <f t="shared" si="251"/>
        <v>868</v>
      </c>
      <c r="E1048" s="23">
        <f t="shared" si="252"/>
        <v>427.02</v>
      </c>
      <c r="F1048" s="127">
        <f t="shared" si="253"/>
        <v>43400</v>
      </c>
      <c r="G1048" s="127">
        <f t="shared" si="254"/>
        <v>64053</v>
      </c>
      <c r="H1048" s="6"/>
      <c r="I1048" s="3"/>
      <c r="J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T1048" s="89"/>
      <c r="AU1048" s="89"/>
      <c r="AX1048" s="125">
        <v>38509</v>
      </c>
      <c r="AY1048" s="59">
        <f t="shared" si="259"/>
        <v>2.0326916772048147</v>
      </c>
      <c r="AZ1048" s="59">
        <f>BI1048*K36</f>
        <v>43400</v>
      </c>
      <c r="BA1048" s="59"/>
      <c r="BB1048" s="59"/>
      <c r="BC1048" s="59">
        <f>K41*BJ1048</f>
        <v>64053</v>
      </c>
      <c r="BD1048" s="59"/>
      <c r="BE1048" s="59"/>
      <c r="BF1048" s="59">
        <f t="shared" si="255"/>
        <v>20653</v>
      </c>
      <c r="BG1048" s="60">
        <f>(AY1048=AY2099)*AX1048</f>
        <v>0</v>
      </c>
      <c r="BH1048" s="60">
        <f>(AY1048=AY2101)*AX1048</f>
        <v>0</v>
      </c>
      <c r="BI1048" s="89">
        <v>868</v>
      </c>
      <c r="BJ1048" s="89">
        <v>427.02</v>
      </c>
      <c r="BK1048" s="59">
        <f t="shared" si="256"/>
        <v>354346.93795999995</v>
      </c>
      <c r="BL1048" s="60">
        <f>(BK1048=BK2101)*AX1048</f>
        <v>0</v>
      </c>
      <c r="BM1048" s="85">
        <f>(BK1048=BK2101)*AY1048</f>
        <v>0</v>
      </c>
      <c r="BN1048" s="85">
        <f t="shared" si="257"/>
        <v>0</v>
      </c>
      <c r="BO1048" s="85">
        <f t="shared" si="258"/>
        <v>0</v>
      </c>
      <c r="BP1048" s="60">
        <f>(BK1048=BK2099)*AX1048</f>
        <v>0</v>
      </c>
      <c r="BQ1048" s="64">
        <f>(BK1048=BK2099)*AY1048</f>
        <v>0</v>
      </c>
      <c r="BR1048" s="85">
        <f t="shared" si="247"/>
        <v>0</v>
      </c>
      <c r="BS1048" s="85">
        <f t="shared" si="248"/>
        <v>0</v>
      </c>
      <c r="BT1048" s="59">
        <f>(J19-BI1048)*J10</f>
        <v>-144100.00594</v>
      </c>
      <c r="BU1048" s="59">
        <f>(J21-BJ1048)*J12</f>
        <v>498446.94389999995</v>
      </c>
      <c r="BV1048" s="66"/>
      <c r="BW1048" s="66"/>
      <c r="BX1048" s="67"/>
      <c r="BY1048" s="67"/>
      <c r="BZ1048" s="67"/>
      <c r="CE1048" s="92"/>
      <c r="CF1048" s="76"/>
      <c r="CH1048" s="67"/>
      <c r="CI1048" s="67"/>
      <c r="CJ1048" s="67"/>
      <c r="CK1048" s="67"/>
      <c r="CL1048" s="1"/>
      <c r="CM1048" s="1"/>
      <c r="CT1048" s="3"/>
      <c r="CU1048" s="3"/>
      <c r="CV1048" s="3"/>
      <c r="CW1048" s="3"/>
      <c r="CX1048" s="3"/>
      <c r="CY1048" s="3"/>
      <c r="CZ1048" s="3"/>
      <c r="DA1048" s="3"/>
      <c r="DB1048" s="3"/>
      <c r="DC1048" s="3"/>
      <c r="DD1048" s="3"/>
      <c r="DE1048" s="3"/>
      <c r="DF1048" s="3"/>
      <c r="DG1048" s="3"/>
      <c r="DH1048" s="3"/>
      <c r="DI1048" s="3"/>
      <c r="DJ1048" s="3"/>
      <c r="DK1048" s="3"/>
      <c r="DL1048" s="3"/>
      <c r="DM1048" s="3"/>
      <c r="DN1048" s="3"/>
      <c r="DO1048" s="3"/>
      <c r="DP1048" s="3"/>
      <c r="DQ1048" s="3"/>
      <c r="DR1048" s="3"/>
      <c r="DS1048" s="3"/>
    </row>
    <row r="1049" spans="2:123" ht="21" customHeight="1" x14ac:dyDescent="0.25">
      <c r="B1049" s="21">
        <f t="shared" si="249"/>
        <v>38516</v>
      </c>
      <c r="C1049" s="22">
        <f t="shared" si="250"/>
        <v>2.0357803824799507</v>
      </c>
      <c r="D1049" s="23">
        <f t="shared" si="251"/>
        <v>891</v>
      </c>
      <c r="E1049" s="23">
        <f t="shared" si="252"/>
        <v>437.67</v>
      </c>
      <c r="F1049" s="127">
        <f t="shared" si="253"/>
        <v>44550</v>
      </c>
      <c r="G1049" s="127">
        <f t="shared" si="254"/>
        <v>65650.5</v>
      </c>
      <c r="H1049" s="6"/>
      <c r="I1049" s="3"/>
      <c r="J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T1049" s="89"/>
      <c r="AU1049" s="89"/>
      <c r="AX1049" s="125">
        <v>38516</v>
      </c>
      <c r="AY1049" s="59">
        <f t="shared" si="259"/>
        <v>2.0357803824799507</v>
      </c>
      <c r="AZ1049" s="59">
        <f>BI1049*K36</f>
        <v>44550</v>
      </c>
      <c r="BA1049" s="59"/>
      <c r="BB1049" s="59"/>
      <c r="BC1049" s="59">
        <f>K41*BJ1049</f>
        <v>65650.5</v>
      </c>
      <c r="BD1049" s="59"/>
      <c r="BE1049" s="59"/>
      <c r="BF1049" s="59">
        <f t="shared" si="255"/>
        <v>21100.5</v>
      </c>
      <c r="BG1049" s="60">
        <f>(AY1049=AY2099)*AX1049</f>
        <v>0</v>
      </c>
      <c r="BH1049" s="60">
        <f>(AY1049=AY2101)*AX1049</f>
        <v>0</v>
      </c>
      <c r="BI1049" s="89">
        <v>891</v>
      </c>
      <c r="BJ1049" s="89">
        <v>437.67</v>
      </c>
      <c r="BK1049" s="59">
        <f t="shared" si="256"/>
        <v>353899.43795999995</v>
      </c>
      <c r="BL1049" s="60">
        <f>(BK1049=BK2101)*AX1049</f>
        <v>0</v>
      </c>
      <c r="BM1049" s="85">
        <f>(BK1049=BK2101)*AY1049</f>
        <v>0</v>
      </c>
      <c r="BN1049" s="85">
        <f t="shared" si="257"/>
        <v>0</v>
      </c>
      <c r="BO1049" s="85">
        <f t="shared" si="258"/>
        <v>0</v>
      </c>
      <c r="BP1049" s="60">
        <f>(BK1049=BK2099)*AX1049</f>
        <v>0</v>
      </c>
      <c r="BQ1049" s="64">
        <f>(BK1049=BK2099)*AY1049</f>
        <v>0</v>
      </c>
      <c r="BR1049" s="85">
        <f t="shared" si="247"/>
        <v>0</v>
      </c>
      <c r="BS1049" s="85">
        <f t="shared" si="248"/>
        <v>0</v>
      </c>
      <c r="BT1049" s="59">
        <f>(J19-BI1049)*J10</f>
        <v>-142950.00594</v>
      </c>
      <c r="BU1049" s="59">
        <f>(J21-BJ1049)*J12</f>
        <v>496849.44389999995</v>
      </c>
      <c r="BV1049" s="66"/>
      <c r="BW1049" s="66"/>
      <c r="BX1049" s="67"/>
      <c r="BY1049" s="67"/>
      <c r="BZ1049" s="67"/>
      <c r="CE1049" s="92"/>
      <c r="CF1049" s="76"/>
      <c r="CH1049" s="67"/>
      <c r="CI1049" s="67"/>
      <c r="CJ1049" s="67"/>
      <c r="CK1049" s="67"/>
      <c r="CL1049" s="1"/>
      <c r="CM1049" s="1"/>
      <c r="CT1049" s="3"/>
      <c r="CU1049" s="3"/>
      <c r="CV1049" s="3"/>
      <c r="CW1049" s="3"/>
      <c r="CX1049" s="3"/>
      <c r="CY1049" s="3"/>
      <c r="CZ1049" s="3"/>
      <c r="DA1049" s="3"/>
      <c r="DB1049" s="3"/>
      <c r="DC1049" s="3"/>
      <c r="DD1049" s="3"/>
      <c r="DE1049" s="3"/>
      <c r="DF1049" s="3"/>
      <c r="DG1049" s="3"/>
      <c r="DH1049" s="3"/>
      <c r="DI1049" s="3"/>
      <c r="DJ1049" s="3"/>
      <c r="DK1049" s="3"/>
      <c r="DL1049" s="3"/>
      <c r="DM1049" s="3"/>
      <c r="DN1049" s="3"/>
      <c r="DO1049" s="3"/>
      <c r="DP1049" s="3"/>
      <c r="DQ1049" s="3"/>
      <c r="DR1049" s="3"/>
      <c r="DS1049" s="3"/>
    </row>
    <row r="1050" spans="2:123" ht="21" customHeight="1" x14ac:dyDescent="0.25">
      <c r="B1050" s="21">
        <f t="shared" si="249"/>
        <v>38523</v>
      </c>
      <c r="C1050" s="22">
        <f t="shared" si="250"/>
        <v>2.0325849845482642</v>
      </c>
      <c r="D1050" s="23">
        <f t="shared" si="251"/>
        <v>894.5</v>
      </c>
      <c r="E1050" s="23">
        <f t="shared" si="252"/>
        <v>440.08</v>
      </c>
      <c r="F1050" s="127">
        <f t="shared" si="253"/>
        <v>44725</v>
      </c>
      <c r="G1050" s="127">
        <f t="shared" si="254"/>
        <v>66012</v>
      </c>
      <c r="H1050" s="6"/>
      <c r="I1050" s="3"/>
      <c r="J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T1050" s="89"/>
      <c r="AU1050" s="89"/>
      <c r="AX1050" s="125">
        <v>38523</v>
      </c>
      <c r="AY1050" s="59">
        <f t="shared" si="259"/>
        <v>2.0325849845482642</v>
      </c>
      <c r="AZ1050" s="59">
        <f>BI1050*K36</f>
        <v>44725</v>
      </c>
      <c r="BA1050" s="59"/>
      <c r="BB1050" s="59"/>
      <c r="BC1050" s="59">
        <f>K41*BJ1050</f>
        <v>66012</v>
      </c>
      <c r="BD1050" s="59"/>
      <c r="BE1050" s="59"/>
      <c r="BF1050" s="59">
        <f t="shared" si="255"/>
        <v>21287</v>
      </c>
      <c r="BG1050" s="60">
        <f>(AY1050=AY2099)*AX1050</f>
        <v>0</v>
      </c>
      <c r="BH1050" s="60">
        <f>(AY1050=AY2101)*AX1050</f>
        <v>0</v>
      </c>
      <c r="BI1050" s="89">
        <v>894.5</v>
      </c>
      <c r="BJ1050" s="89">
        <v>440.08</v>
      </c>
      <c r="BK1050" s="59">
        <f t="shared" si="256"/>
        <v>353712.93795999995</v>
      </c>
      <c r="BL1050" s="60">
        <f>(BK1050=BK2101)*AX1050</f>
        <v>0</v>
      </c>
      <c r="BM1050" s="85">
        <f>(BK1050=BK2101)*AY1050</f>
        <v>0</v>
      </c>
      <c r="BN1050" s="85">
        <f t="shared" si="257"/>
        <v>0</v>
      </c>
      <c r="BO1050" s="85">
        <f t="shared" si="258"/>
        <v>0</v>
      </c>
      <c r="BP1050" s="60">
        <f>(BK1050=BK2099)*AX1050</f>
        <v>0</v>
      </c>
      <c r="BQ1050" s="64">
        <f>(BK1050=BK2099)*AY1050</f>
        <v>0</v>
      </c>
      <c r="BR1050" s="85">
        <f t="shared" si="247"/>
        <v>0</v>
      </c>
      <c r="BS1050" s="85">
        <f t="shared" si="248"/>
        <v>0</v>
      </c>
      <c r="BT1050" s="59">
        <f>(J19-BI1050)*J10</f>
        <v>-142775.00594</v>
      </c>
      <c r="BU1050" s="59">
        <f>(J21-BJ1050)*J12</f>
        <v>496487.94389999995</v>
      </c>
      <c r="BV1050" s="66"/>
      <c r="BW1050" s="66"/>
      <c r="BX1050" s="67"/>
      <c r="BY1050" s="67"/>
      <c r="BZ1050" s="67"/>
      <c r="CE1050" s="92"/>
      <c r="CF1050" s="76"/>
      <c r="CH1050" s="67"/>
      <c r="CI1050" s="67"/>
      <c r="CJ1050" s="67"/>
      <c r="CK1050" s="67"/>
      <c r="CL1050" s="1"/>
      <c r="CM1050" s="1"/>
      <c r="CT1050" s="3"/>
      <c r="CU1050" s="3"/>
      <c r="CV1050" s="3"/>
      <c r="CW1050" s="3"/>
      <c r="CX1050" s="3"/>
      <c r="CY1050" s="3"/>
      <c r="CZ1050" s="3"/>
      <c r="DA1050" s="3"/>
      <c r="DB1050" s="3"/>
      <c r="DC1050" s="3"/>
      <c r="DD1050" s="3"/>
      <c r="DE1050" s="3"/>
      <c r="DF1050" s="3"/>
      <c r="DG1050" s="3"/>
      <c r="DH1050" s="3"/>
      <c r="DI1050" s="3"/>
      <c r="DJ1050" s="3"/>
      <c r="DK1050" s="3"/>
      <c r="DL1050" s="3"/>
      <c r="DM1050" s="3"/>
      <c r="DN1050" s="3"/>
      <c r="DO1050" s="3"/>
      <c r="DP1050" s="3"/>
      <c r="DQ1050" s="3"/>
      <c r="DR1050" s="3"/>
      <c r="DS1050" s="3"/>
    </row>
    <row r="1051" spans="2:123" ht="21" customHeight="1" x14ac:dyDescent="0.25">
      <c r="B1051" s="21">
        <f t="shared" si="249"/>
        <v>38530</v>
      </c>
      <c r="C1051" s="22">
        <f t="shared" si="250"/>
        <v>2.0592020592020592</v>
      </c>
      <c r="D1051" s="23">
        <f t="shared" si="251"/>
        <v>880</v>
      </c>
      <c r="E1051" s="23">
        <f t="shared" si="252"/>
        <v>427.35</v>
      </c>
      <c r="F1051" s="127">
        <f t="shared" si="253"/>
        <v>44000</v>
      </c>
      <c r="G1051" s="127">
        <f t="shared" si="254"/>
        <v>64102.5</v>
      </c>
      <c r="H1051" s="6"/>
      <c r="I1051" s="3"/>
      <c r="J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T1051" s="89"/>
      <c r="AU1051" s="89"/>
      <c r="AX1051" s="125">
        <v>38530</v>
      </c>
      <c r="AY1051" s="59">
        <f t="shared" si="259"/>
        <v>2.0592020592020592</v>
      </c>
      <c r="AZ1051" s="59">
        <f>BI1051*K36</f>
        <v>44000</v>
      </c>
      <c r="BA1051" s="59"/>
      <c r="BB1051" s="59"/>
      <c r="BC1051" s="59">
        <f>K41*BJ1051</f>
        <v>64102.5</v>
      </c>
      <c r="BD1051" s="59"/>
      <c r="BE1051" s="59"/>
      <c r="BF1051" s="59">
        <f t="shared" si="255"/>
        <v>20102.5</v>
      </c>
      <c r="BG1051" s="60">
        <f>(AY1051=AY2099)*AX1051</f>
        <v>0</v>
      </c>
      <c r="BH1051" s="60">
        <f>(AY1051=AY2101)*AX1051</f>
        <v>0</v>
      </c>
      <c r="BI1051" s="89">
        <v>880</v>
      </c>
      <c r="BJ1051" s="89">
        <v>427.35</v>
      </c>
      <c r="BK1051" s="59">
        <f t="shared" si="256"/>
        <v>354897.43796000001</v>
      </c>
      <c r="BL1051" s="60">
        <f>(BK1051=BK2101)*AX1051</f>
        <v>0</v>
      </c>
      <c r="BM1051" s="85">
        <f>(BK1051=BK2101)*AY1051</f>
        <v>0</v>
      </c>
      <c r="BN1051" s="85">
        <f t="shared" si="257"/>
        <v>0</v>
      </c>
      <c r="BO1051" s="85">
        <f t="shared" si="258"/>
        <v>0</v>
      </c>
      <c r="BP1051" s="60">
        <f>(BK1051=BK2099)*AX1051</f>
        <v>0</v>
      </c>
      <c r="BQ1051" s="64">
        <f>(BK1051=BK2099)*AY1051</f>
        <v>0</v>
      </c>
      <c r="BR1051" s="85">
        <f t="shared" si="247"/>
        <v>0</v>
      </c>
      <c r="BS1051" s="85">
        <f t="shared" si="248"/>
        <v>0</v>
      </c>
      <c r="BT1051" s="59">
        <f>(J19-BI1051)*J10</f>
        <v>-143500.00594</v>
      </c>
      <c r="BU1051" s="59">
        <f>(J21-BJ1051)*J12</f>
        <v>498397.44390000001</v>
      </c>
      <c r="BV1051" s="66"/>
      <c r="BW1051" s="66"/>
      <c r="BX1051" s="67"/>
      <c r="BY1051" s="67"/>
      <c r="BZ1051" s="67"/>
      <c r="CE1051" s="92"/>
      <c r="CF1051" s="76"/>
      <c r="CH1051" s="67"/>
      <c r="CI1051" s="67"/>
      <c r="CJ1051" s="67"/>
      <c r="CK1051" s="67"/>
      <c r="CL1051" s="1"/>
      <c r="CM1051" s="1"/>
      <c r="CT1051" s="3"/>
      <c r="CU1051" s="3"/>
      <c r="CV1051" s="3"/>
      <c r="CW1051" s="3"/>
      <c r="CX1051" s="3"/>
      <c r="CY1051" s="3"/>
      <c r="CZ1051" s="3"/>
      <c r="DA1051" s="3"/>
      <c r="DB1051" s="3"/>
      <c r="DC1051" s="3"/>
      <c r="DD1051" s="3"/>
      <c r="DE1051" s="3"/>
      <c r="DF1051" s="3"/>
      <c r="DG1051" s="3"/>
      <c r="DH1051" s="3"/>
      <c r="DI1051" s="3"/>
      <c r="DJ1051" s="3"/>
      <c r="DK1051" s="3"/>
      <c r="DL1051" s="3"/>
      <c r="DM1051" s="3"/>
      <c r="DN1051" s="3"/>
      <c r="DO1051" s="3"/>
      <c r="DP1051" s="3"/>
      <c r="DQ1051" s="3"/>
      <c r="DR1051" s="3"/>
      <c r="DS1051" s="3"/>
    </row>
    <row r="1052" spans="2:123" ht="21" customHeight="1" x14ac:dyDescent="0.25">
      <c r="B1052" s="21">
        <f t="shared" si="249"/>
        <v>38537</v>
      </c>
      <c r="C1052" s="22">
        <f t="shared" si="250"/>
        <v>2.0444339399669107</v>
      </c>
      <c r="D1052" s="23">
        <f t="shared" si="251"/>
        <v>865</v>
      </c>
      <c r="E1052" s="23">
        <f t="shared" si="252"/>
        <v>423.1</v>
      </c>
      <c r="F1052" s="127">
        <f t="shared" si="253"/>
        <v>43250</v>
      </c>
      <c r="G1052" s="127">
        <f t="shared" si="254"/>
        <v>63465</v>
      </c>
      <c r="H1052" s="6"/>
      <c r="I1052" s="3"/>
      <c r="J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T1052" s="89"/>
      <c r="AU1052" s="89"/>
      <c r="AX1052" s="125">
        <v>38537</v>
      </c>
      <c r="AY1052" s="59">
        <f t="shared" si="259"/>
        <v>2.0444339399669107</v>
      </c>
      <c r="AZ1052" s="59">
        <f>BI1052*K36</f>
        <v>43250</v>
      </c>
      <c r="BA1052" s="59"/>
      <c r="BB1052" s="59"/>
      <c r="BC1052" s="59">
        <f>K41*BJ1052</f>
        <v>63465</v>
      </c>
      <c r="BD1052" s="59"/>
      <c r="BE1052" s="59"/>
      <c r="BF1052" s="59">
        <f t="shared" si="255"/>
        <v>20215</v>
      </c>
      <c r="BG1052" s="60">
        <f>(AY1052=AY2099)*AX1052</f>
        <v>0</v>
      </c>
      <c r="BH1052" s="60">
        <f>(AY1052=AY2101)*AX1052</f>
        <v>0</v>
      </c>
      <c r="BI1052" s="89">
        <v>865</v>
      </c>
      <c r="BJ1052" s="89">
        <v>423.1</v>
      </c>
      <c r="BK1052" s="59">
        <f t="shared" si="256"/>
        <v>354784.93796000001</v>
      </c>
      <c r="BL1052" s="60">
        <f>(BK1052=BK2101)*AX1052</f>
        <v>0</v>
      </c>
      <c r="BM1052" s="85">
        <f>(BK1052=BK2101)*AY1052</f>
        <v>0</v>
      </c>
      <c r="BN1052" s="85">
        <f t="shared" si="257"/>
        <v>0</v>
      </c>
      <c r="BO1052" s="85">
        <f t="shared" si="258"/>
        <v>0</v>
      </c>
      <c r="BP1052" s="60">
        <f>(BK1052=BK2099)*AX1052</f>
        <v>0</v>
      </c>
      <c r="BQ1052" s="64">
        <f>(BK1052=BK2099)*AY1052</f>
        <v>0</v>
      </c>
      <c r="BR1052" s="85">
        <f t="shared" si="247"/>
        <v>0</v>
      </c>
      <c r="BS1052" s="85">
        <f t="shared" si="248"/>
        <v>0</v>
      </c>
      <c r="BT1052" s="59">
        <f>(J19-BI1052)*J10</f>
        <v>-144250.00594</v>
      </c>
      <c r="BU1052" s="59">
        <f>(J21-BJ1052)*J12</f>
        <v>499034.94390000001</v>
      </c>
      <c r="BV1052" s="66"/>
      <c r="BW1052" s="66"/>
      <c r="BX1052" s="67"/>
      <c r="BY1052" s="67"/>
      <c r="BZ1052" s="67"/>
      <c r="CE1052" s="92"/>
      <c r="CF1052" s="76"/>
      <c r="CH1052" s="67"/>
      <c r="CI1052" s="67"/>
      <c r="CJ1052" s="67"/>
      <c r="CK1052" s="67"/>
      <c r="CL1052" s="1"/>
      <c r="CM1052" s="1"/>
      <c r="CT1052" s="3"/>
      <c r="CU1052" s="3"/>
      <c r="CV1052" s="3"/>
      <c r="CW1052" s="3"/>
      <c r="CX1052" s="3"/>
      <c r="CY1052" s="3"/>
      <c r="CZ1052" s="3"/>
      <c r="DA1052" s="3"/>
      <c r="DB1052" s="3"/>
      <c r="DC1052" s="3"/>
      <c r="DD1052" s="3"/>
      <c r="DE1052" s="3"/>
      <c r="DF1052" s="3"/>
      <c r="DG1052" s="3"/>
      <c r="DH1052" s="3"/>
      <c r="DI1052" s="3"/>
      <c r="DJ1052" s="3"/>
      <c r="DK1052" s="3"/>
      <c r="DL1052" s="3"/>
      <c r="DM1052" s="3"/>
      <c r="DN1052" s="3"/>
      <c r="DO1052" s="3"/>
      <c r="DP1052" s="3"/>
      <c r="DQ1052" s="3"/>
      <c r="DR1052" s="3"/>
      <c r="DS1052" s="3"/>
    </row>
    <row r="1053" spans="2:123" ht="21" customHeight="1" x14ac:dyDescent="0.25">
      <c r="B1053" s="21">
        <f t="shared" si="249"/>
        <v>38544</v>
      </c>
      <c r="C1053" s="22">
        <f t="shared" si="250"/>
        <v>2.0500652509194448</v>
      </c>
      <c r="D1053" s="23">
        <f t="shared" si="251"/>
        <v>864</v>
      </c>
      <c r="E1053" s="23">
        <f t="shared" si="252"/>
        <v>421.45</v>
      </c>
      <c r="F1053" s="127">
        <f t="shared" si="253"/>
        <v>43200</v>
      </c>
      <c r="G1053" s="127">
        <f t="shared" si="254"/>
        <v>63217.5</v>
      </c>
      <c r="H1053" s="6"/>
      <c r="I1053" s="3"/>
      <c r="J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T1053" s="89"/>
      <c r="AU1053" s="89"/>
      <c r="AX1053" s="125">
        <v>38544</v>
      </c>
      <c r="AY1053" s="59">
        <f t="shared" si="259"/>
        <v>2.0500652509194448</v>
      </c>
      <c r="AZ1053" s="59">
        <f>BI1053*K36</f>
        <v>43200</v>
      </c>
      <c r="BA1053" s="59"/>
      <c r="BB1053" s="59"/>
      <c r="BC1053" s="59">
        <f>K41*BJ1053</f>
        <v>63217.5</v>
      </c>
      <c r="BD1053" s="59"/>
      <c r="BE1053" s="59"/>
      <c r="BF1053" s="59">
        <f t="shared" si="255"/>
        <v>20017.5</v>
      </c>
      <c r="BG1053" s="60">
        <f>(AY1053=AY2099)*AX1053</f>
        <v>0</v>
      </c>
      <c r="BH1053" s="60">
        <f>(AY1053=AY2101)*AX1053</f>
        <v>0</v>
      </c>
      <c r="BI1053" s="89">
        <v>864</v>
      </c>
      <c r="BJ1053" s="89">
        <v>421.45</v>
      </c>
      <c r="BK1053" s="59">
        <f t="shared" si="256"/>
        <v>354982.43796000001</v>
      </c>
      <c r="BL1053" s="60">
        <f>(BK1053=BK2101)*AX1053</f>
        <v>0</v>
      </c>
      <c r="BM1053" s="85">
        <f>(BK1053=BK2101)*AY1053</f>
        <v>0</v>
      </c>
      <c r="BN1053" s="85">
        <f t="shared" si="257"/>
        <v>0</v>
      </c>
      <c r="BO1053" s="85">
        <f t="shared" si="258"/>
        <v>0</v>
      </c>
      <c r="BP1053" s="60">
        <f>(BK1053=BK2099)*AX1053</f>
        <v>0</v>
      </c>
      <c r="BQ1053" s="64">
        <f>(BK1053=BK2099)*AY1053</f>
        <v>0</v>
      </c>
      <c r="BR1053" s="85">
        <f t="shared" si="247"/>
        <v>0</v>
      </c>
      <c r="BS1053" s="85">
        <f t="shared" si="248"/>
        <v>0</v>
      </c>
      <c r="BT1053" s="59">
        <f>(J19-BI1053)*J10</f>
        <v>-144300.00594</v>
      </c>
      <c r="BU1053" s="59">
        <f>(J21-BJ1053)*J12</f>
        <v>499282.44390000001</v>
      </c>
      <c r="BV1053" s="66"/>
      <c r="BW1053" s="66"/>
      <c r="BX1053" s="67"/>
      <c r="BY1053" s="67"/>
      <c r="BZ1053" s="67"/>
      <c r="CE1053" s="92"/>
      <c r="CF1053" s="76"/>
      <c r="CH1053" s="67"/>
      <c r="CI1053" s="67"/>
      <c r="CJ1053" s="67"/>
      <c r="CK1053" s="67"/>
      <c r="CL1053" s="1"/>
      <c r="CM1053" s="1"/>
      <c r="CT1053" s="3"/>
      <c r="CU1053" s="3"/>
      <c r="CV1053" s="3"/>
      <c r="CW1053" s="3"/>
      <c r="CX1053" s="3"/>
      <c r="CY1053" s="3"/>
      <c r="CZ1053" s="3"/>
      <c r="DA1053" s="3"/>
      <c r="DB1053" s="3"/>
      <c r="DC1053" s="3"/>
      <c r="DD1053" s="3"/>
      <c r="DE1053" s="3"/>
      <c r="DF1053" s="3"/>
      <c r="DG1053" s="3"/>
      <c r="DH1053" s="3"/>
      <c r="DI1053" s="3"/>
      <c r="DJ1053" s="3"/>
      <c r="DK1053" s="3"/>
      <c r="DL1053" s="3"/>
      <c r="DM1053" s="3"/>
      <c r="DN1053" s="3"/>
      <c r="DO1053" s="3"/>
      <c r="DP1053" s="3"/>
      <c r="DQ1053" s="3"/>
      <c r="DR1053" s="3"/>
      <c r="DS1053" s="3"/>
    </row>
    <row r="1054" spans="2:123" ht="21" customHeight="1" x14ac:dyDescent="0.25">
      <c r="B1054" s="21">
        <f t="shared" si="249"/>
        <v>38551</v>
      </c>
      <c r="C1054" s="22">
        <f t="shared" si="250"/>
        <v>2.0829901880044237</v>
      </c>
      <c r="D1054" s="23">
        <f t="shared" si="251"/>
        <v>885.25</v>
      </c>
      <c r="E1054" s="23">
        <f t="shared" si="252"/>
        <v>424.99</v>
      </c>
      <c r="F1054" s="127">
        <f t="shared" si="253"/>
        <v>44262.5</v>
      </c>
      <c r="G1054" s="127">
        <f t="shared" si="254"/>
        <v>63748.5</v>
      </c>
      <c r="H1054" s="6"/>
      <c r="I1054" s="3"/>
      <c r="J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T1054" s="89"/>
      <c r="AU1054" s="89"/>
      <c r="AX1054" s="125">
        <v>38551</v>
      </c>
      <c r="AY1054" s="59">
        <f t="shared" si="259"/>
        <v>2.0829901880044237</v>
      </c>
      <c r="AZ1054" s="59">
        <f>BI1054*K36</f>
        <v>44262.5</v>
      </c>
      <c r="BA1054" s="59"/>
      <c r="BB1054" s="59"/>
      <c r="BC1054" s="59">
        <f>K41*BJ1054</f>
        <v>63748.5</v>
      </c>
      <c r="BD1054" s="59"/>
      <c r="BE1054" s="59"/>
      <c r="BF1054" s="59">
        <f t="shared" si="255"/>
        <v>19486</v>
      </c>
      <c r="BG1054" s="60">
        <f>(AY1054=AY2099)*AX1054</f>
        <v>0</v>
      </c>
      <c r="BH1054" s="60">
        <f>(AY1054=AY2101)*AX1054</f>
        <v>0</v>
      </c>
      <c r="BI1054" s="89">
        <v>885.25</v>
      </c>
      <c r="BJ1054" s="89">
        <v>424.99</v>
      </c>
      <c r="BK1054" s="59">
        <f t="shared" si="256"/>
        <v>355513.93796000001</v>
      </c>
      <c r="BL1054" s="60">
        <f>(BK1054=BK2101)*AX1054</f>
        <v>0</v>
      </c>
      <c r="BM1054" s="85">
        <f>(BK1054=BK2101)*AY1054</f>
        <v>0</v>
      </c>
      <c r="BN1054" s="85">
        <f t="shared" si="257"/>
        <v>0</v>
      </c>
      <c r="BO1054" s="85">
        <f t="shared" si="258"/>
        <v>0</v>
      </c>
      <c r="BP1054" s="60">
        <f>(BK1054=BK2099)*AX1054</f>
        <v>0</v>
      </c>
      <c r="BQ1054" s="64">
        <f>(BK1054=BK2099)*AY1054</f>
        <v>0</v>
      </c>
      <c r="BR1054" s="85">
        <f t="shared" si="247"/>
        <v>0</v>
      </c>
      <c r="BS1054" s="85">
        <f t="shared" si="248"/>
        <v>0</v>
      </c>
      <c r="BT1054" s="59">
        <f>(J19-BI1054)*J10</f>
        <v>-143237.50594</v>
      </c>
      <c r="BU1054" s="59">
        <f>(J21-BJ1054)*J12</f>
        <v>498751.44390000001</v>
      </c>
      <c r="BV1054" s="66"/>
      <c r="BW1054" s="66"/>
      <c r="BX1054" s="67"/>
      <c r="BY1054" s="67"/>
      <c r="BZ1054" s="67"/>
      <c r="CE1054" s="92"/>
      <c r="CF1054" s="76"/>
      <c r="CH1054" s="67"/>
      <c r="CI1054" s="67"/>
      <c r="CJ1054" s="67"/>
      <c r="CK1054" s="67"/>
      <c r="CL1054" s="1"/>
      <c r="CM1054" s="1"/>
      <c r="CT1054" s="3"/>
      <c r="CU1054" s="3"/>
      <c r="CV1054" s="3"/>
      <c r="CW1054" s="3"/>
      <c r="CX1054" s="3"/>
      <c r="CY1054" s="3"/>
      <c r="CZ1054" s="3"/>
      <c r="DA1054" s="3"/>
      <c r="DB1054" s="3"/>
      <c r="DC1054" s="3"/>
      <c r="DD1054" s="3"/>
      <c r="DE1054" s="3"/>
      <c r="DF1054" s="3"/>
      <c r="DG1054" s="3"/>
      <c r="DH1054" s="3"/>
      <c r="DI1054" s="3"/>
      <c r="DJ1054" s="3"/>
      <c r="DK1054" s="3"/>
      <c r="DL1054" s="3"/>
      <c r="DM1054" s="3"/>
      <c r="DN1054" s="3"/>
      <c r="DO1054" s="3"/>
      <c r="DP1054" s="3"/>
      <c r="DQ1054" s="3"/>
      <c r="DR1054" s="3"/>
      <c r="DS1054" s="3"/>
    </row>
    <row r="1055" spans="2:123" ht="21" customHeight="1" x14ac:dyDescent="0.25">
      <c r="B1055" s="21">
        <f t="shared" si="249"/>
        <v>38558</v>
      </c>
      <c r="C1055" s="22">
        <f t="shared" si="250"/>
        <v>2.0898301140330462</v>
      </c>
      <c r="D1055" s="23">
        <f t="shared" si="251"/>
        <v>898</v>
      </c>
      <c r="E1055" s="23">
        <f t="shared" si="252"/>
        <v>429.7</v>
      </c>
      <c r="F1055" s="127">
        <f t="shared" si="253"/>
        <v>44900</v>
      </c>
      <c r="G1055" s="127">
        <f t="shared" si="254"/>
        <v>64455</v>
      </c>
      <c r="H1055" s="6"/>
      <c r="I1055" s="3"/>
      <c r="J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T1055" s="89"/>
      <c r="AU1055" s="89"/>
      <c r="AX1055" s="125">
        <v>38558</v>
      </c>
      <c r="AY1055" s="59">
        <f t="shared" si="259"/>
        <v>2.0898301140330462</v>
      </c>
      <c r="AZ1055" s="59">
        <f>BI1055*K36</f>
        <v>44900</v>
      </c>
      <c r="BA1055" s="59"/>
      <c r="BB1055" s="59"/>
      <c r="BC1055" s="59">
        <f>K41*BJ1055</f>
        <v>64455</v>
      </c>
      <c r="BD1055" s="59"/>
      <c r="BE1055" s="59"/>
      <c r="BF1055" s="59">
        <f t="shared" si="255"/>
        <v>19555</v>
      </c>
      <c r="BG1055" s="60">
        <f>(AY1055=AY2099)*AX1055</f>
        <v>0</v>
      </c>
      <c r="BH1055" s="60">
        <f>(AY1055=AY2101)*AX1055</f>
        <v>0</v>
      </c>
      <c r="BI1055" s="89">
        <v>898</v>
      </c>
      <c r="BJ1055" s="89">
        <v>429.7</v>
      </c>
      <c r="BK1055" s="59">
        <f t="shared" si="256"/>
        <v>355444.93796000001</v>
      </c>
      <c r="BL1055" s="60">
        <f>(BK1055=BK2101)*AX1055</f>
        <v>0</v>
      </c>
      <c r="BM1055" s="85">
        <f>(BK1055=BK2101)*AY1055</f>
        <v>0</v>
      </c>
      <c r="BN1055" s="85">
        <f t="shared" si="257"/>
        <v>0</v>
      </c>
      <c r="BO1055" s="85">
        <f t="shared" si="258"/>
        <v>0</v>
      </c>
      <c r="BP1055" s="60">
        <f>(BK1055=BK2099)*AX1055</f>
        <v>0</v>
      </c>
      <c r="BQ1055" s="64">
        <f>(BK1055=BK2099)*AY1055</f>
        <v>0</v>
      </c>
      <c r="BR1055" s="85">
        <f t="shared" si="247"/>
        <v>0</v>
      </c>
      <c r="BS1055" s="85">
        <f t="shared" si="248"/>
        <v>0</v>
      </c>
      <c r="BT1055" s="59">
        <f>(J19-BI1055)*J10</f>
        <v>-142600.00594</v>
      </c>
      <c r="BU1055" s="59">
        <f>(J21-BJ1055)*J12</f>
        <v>498044.94390000001</v>
      </c>
      <c r="BV1055" s="66"/>
      <c r="BW1055" s="66"/>
      <c r="BX1055" s="67"/>
      <c r="BY1055" s="67"/>
      <c r="BZ1055" s="67"/>
      <c r="CE1055" s="92"/>
      <c r="CF1055" s="76"/>
      <c r="CH1055" s="67"/>
      <c r="CI1055" s="67"/>
      <c r="CJ1055" s="67"/>
      <c r="CK1055" s="67"/>
      <c r="CL1055" s="1"/>
      <c r="CM1055" s="1"/>
      <c r="CT1055" s="3"/>
      <c r="CU1055" s="3"/>
      <c r="CV1055" s="3"/>
      <c r="CW1055" s="3"/>
      <c r="CX1055" s="3"/>
      <c r="CY1055" s="3"/>
      <c r="CZ1055" s="3"/>
      <c r="DA1055" s="3"/>
      <c r="DB1055" s="3"/>
      <c r="DC1055" s="3"/>
      <c r="DD1055" s="3"/>
      <c r="DE1055" s="3"/>
      <c r="DF1055" s="3"/>
      <c r="DG1055" s="3"/>
      <c r="DH1055" s="3"/>
      <c r="DI1055" s="3"/>
      <c r="DJ1055" s="3"/>
      <c r="DK1055" s="3"/>
      <c r="DL1055" s="3"/>
      <c r="DM1055" s="3"/>
      <c r="DN1055" s="3"/>
      <c r="DO1055" s="3"/>
      <c r="DP1055" s="3"/>
      <c r="DQ1055" s="3"/>
      <c r="DR1055" s="3"/>
      <c r="DS1055" s="3"/>
    </row>
    <row r="1056" spans="2:123" ht="21" customHeight="1" x14ac:dyDescent="0.25">
      <c r="B1056" s="21">
        <f t="shared" si="249"/>
        <v>38565</v>
      </c>
      <c r="C1056" s="22">
        <f t="shared" si="250"/>
        <v>2.0759030635573845</v>
      </c>
      <c r="D1056" s="23">
        <f t="shared" si="251"/>
        <v>908</v>
      </c>
      <c r="E1056" s="23">
        <f t="shared" si="252"/>
        <v>437.4</v>
      </c>
      <c r="F1056" s="127">
        <f t="shared" si="253"/>
        <v>45400</v>
      </c>
      <c r="G1056" s="127">
        <f t="shared" si="254"/>
        <v>65610</v>
      </c>
      <c r="H1056" s="6"/>
      <c r="I1056" s="3"/>
      <c r="J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T1056" s="89"/>
      <c r="AU1056" s="89"/>
      <c r="AX1056" s="125">
        <v>38565</v>
      </c>
      <c r="AY1056" s="59">
        <f t="shared" si="259"/>
        <v>2.0759030635573845</v>
      </c>
      <c r="AZ1056" s="59">
        <f>BI1056*K36</f>
        <v>45400</v>
      </c>
      <c r="BA1056" s="59"/>
      <c r="BB1056" s="59"/>
      <c r="BC1056" s="59">
        <f>K41*BJ1056</f>
        <v>65610</v>
      </c>
      <c r="BD1056" s="59"/>
      <c r="BE1056" s="59"/>
      <c r="BF1056" s="59">
        <f t="shared" si="255"/>
        <v>20210</v>
      </c>
      <c r="BG1056" s="60">
        <f>(AY1056=AY2099)*AX1056</f>
        <v>0</v>
      </c>
      <c r="BH1056" s="60">
        <f>(AY1056=AY2101)*AX1056</f>
        <v>0</v>
      </c>
      <c r="BI1056" s="89">
        <v>908</v>
      </c>
      <c r="BJ1056" s="89">
        <v>437.4</v>
      </c>
      <c r="BK1056" s="59">
        <f t="shared" si="256"/>
        <v>354789.93795999995</v>
      </c>
      <c r="BL1056" s="60">
        <f>(BK1056=BK2101)*AX1056</f>
        <v>0</v>
      </c>
      <c r="BM1056" s="85">
        <f>(BK1056=BK2101)*AY1056</f>
        <v>0</v>
      </c>
      <c r="BN1056" s="85">
        <f t="shared" si="257"/>
        <v>0</v>
      </c>
      <c r="BO1056" s="85">
        <f t="shared" si="258"/>
        <v>0</v>
      </c>
      <c r="BP1056" s="60">
        <f>(BK1056=BK2099)*AX1056</f>
        <v>0</v>
      </c>
      <c r="BQ1056" s="64">
        <f>(BK1056=BK2099)*AY1056</f>
        <v>0</v>
      </c>
      <c r="BR1056" s="85">
        <f t="shared" ref="BR1056:BR1081" si="260">(BQ1056&gt;0)*BI1056</f>
        <v>0</v>
      </c>
      <c r="BS1056" s="85">
        <f t="shared" ref="BS1056:BS1081" si="261">(BQ1056&gt;0)*BJ1056</f>
        <v>0</v>
      </c>
      <c r="BT1056" s="59">
        <f>(J19-BI1056)*J10</f>
        <v>-142100.00594</v>
      </c>
      <c r="BU1056" s="59">
        <f>(J21-BJ1056)*J12</f>
        <v>496889.94389999995</v>
      </c>
      <c r="BV1056" s="66"/>
      <c r="BW1056" s="66"/>
      <c r="BX1056" s="67"/>
      <c r="BY1056" s="67"/>
      <c r="BZ1056" s="67"/>
      <c r="CE1056" s="92"/>
      <c r="CF1056" s="76"/>
      <c r="CH1056" s="67"/>
      <c r="CI1056" s="67"/>
      <c r="CJ1056" s="67"/>
      <c r="CK1056" s="67"/>
      <c r="CL1056" s="1"/>
      <c r="CM1056" s="1"/>
      <c r="CT1056" s="3"/>
      <c r="CU1056" s="3"/>
      <c r="CV1056" s="3"/>
      <c r="CW1056" s="3"/>
      <c r="CX1056" s="3"/>
      <c r="CY1056" s="3"/>
      <c r="CZ1056" s="3"/>
      <c r="DA1056" s="3"/>
      <c r="DB1056" s="3"/>
      <c r="DC1056" s="3"/>
      <c r="DD1056" s="3"/>
      <c r="DE1056" s="3"/>
      <c r="DF1056" s="3"/>
      <c r="DG1056" s="3"/>
      <c r="DH1056" s="3"/>
      <c r="DI1056" s="3"/>
      <c r="DJ1056" s="3"/>
      <c r="DK1056" s="3"/>
      <c r="DL1056" s="3"/>
      <c r="DM1056" s="3"/>
      <c r="DN1056" s="3"/>
      <c r="DO1056" s="3"/>
      <c r="DP1056" s="3"/>
      <c r="DQ1056" s="3"/>
      <c r="DR1056" s="3"/>
      <c r="DS1056" s="3"/>
    </row>
    <row r="1057" spans="2:123" ht="21" customHeight="1" x14ac:dyDescent="0.25">
      <c r="B1057" s="21">
        <f t="shared" si="249"/>
        <v>38572</v>
      </c>
      <c r="C1057" s="22">
        <f t="shared" si="250"/>
        <v>2.0506499327655758</v>
      </c>
      <c r="D1057" s="23">
        <f t="shared" si="251"/>
        <v>915</v>
      </c>
      <c r="E1057" s="23">
        <f t="shared" si="252"/>
        <v>446.2</v>
      </c>
      <c r="F1057" s="127">
        <f t="shared" si="253"/>
        <v>45750</v>
      </c>
      <c r="G1057" s="127">
        <f t="shared" si="254"/>
        <v>66930</v>
      </c>
      <c r="H1057" s="6"/>
      <c r="I1057" s="3"/>
      <c r="J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T1057" s="89"/>
      <c r="AU1057" s="89"/>
      <c r="AX1057" s="125">
        <v>38572</v>
      </c>
      <c r="AY1057" s="59">
        <f t="shared" si="259"/>
        <v>2.0506499327655758</v>
      </c>
      <c r="AZ1057" s="59">
        <f>BI1057*K36</f>
        <v>45750</v>
      </c>
      <c r="BA1057" s="59"/>
      <c r="BB1057" s="59"/>
      <c r="BC1057" s="59">
        <f>K41*BJ1057</f>
        <v>66930</v>
      </c>
      <c r="BD1057" s="59"/>
      <c r="BE1057" s="59"/>
      <c r="BF1057" s="59">
        <f t="shared" si="255"/>
        <v>21180</v>
      </c>
      <c r="BG1057" s="60">
        <f>(AY1057=AY2099)*AX1057</f>
        <v>0</v>
      </c>
      <c r="BH1057" s="60">
        <f>(AY1057=AY2101)*AX1057</f>
        <v>0</v>
      </c>
      <c r="BI1057" s="89">
        <v>915</v>
      </c>
      <c r="BJ1057" s="89">
        <v>446.2</v>
      </c>
      <c r="BK1057" s="59">
        <f t="shared" si="256"/>
        <v>353819.93796000001</v>
      </c>
      <c r="BL1057" s="60">
        <f>(BK1057=BK2101)*AX1057</f>
        <v>0</v>
      </c>
      <c r="BM1057" s="85">
        <f>(BK1057=BK2101)*AY1057</f>
        <v>0</v>
      </c>
      <c r="BN1057" s="85">
        <f t="shared" si="257"/>
        <v>0</v>
      </c>
      <c r="BO1057" s="85">
        <f t="shared" si="258"/>
        <v>0</v>
      </c>
      <c r="BP1057" s="60">
        <f>(BK1057=BK2099)*AX1057</f>
        <v>0</v>
      </c>
      <c r="BQ1057" s="64">
        <f>(BK1057=BK2099)*AY1057</f>
        <v>0</v>
      </c>
      <c r="BR1057" s="85">
        <f t="shared" si="260"/>
        <v>0</v>
      </c>
      <c r="BS1057" s="85">
        <f t="shared" si="261"/>
        <v>0</v>
      </c>
      <c r="BT1057" s="59">
        <f>(J19-BI1057)*J10</f>
        <v>-141750.00594</v>
      </c>
      <c r="BU1057" s="59">
        <f>(J21-BJ1057)*J12</f>
        <v>495569.94390000001</v>
      </c>
      <c r="BV1057" s="66"/>
      <c r="BW1057" s="66"/>
      <c r="BX1057" s="67"/>
      <c r="BY1057" s="67"/>
      <c r="BZ1057" s="67"/>
      <c r="CE1057" s="92"/>
      <c r="CF1057" s="76"/>
      <c r="CH1057" s="67"/>
      <c r="CI1057" s="67"/>
      <c r="CJ1057" s="67"/>
      <c r="CK1057" s="67"/>
      <c r="CL1057" s="1"/>
      <c r="CM1057" s="1"/>
      <c r="CT1057" s="3"/>
      <c r="CU1057" s="3"/>
      <c r="CV1057" s="3"/>
      <c r="CW1057" s="3"/>
      <c r="CX1057" s="3"/>
      <c r="CY1057" s="3"/>
      <c r="CZ1057" s="3"/>
      <c r="DA1057" s="3"/>
      <c r="DB1057" s="3"/>
      <c r="DC1057" s="3"/>
      <c r="DD1057" s="3"/>
      <c r="DE1057" s="3"/>
      <c r="DF1057" s="3"/>
      <c r="DG1057" s="3"/>
      <c r="DH1057" s="3"/>
      <c r="DI1057" s="3"/>
      <c r="DJ1057" s="3"/>
      <c r="DK1057" s="3"/>
      <c r="DL1057" s="3"/>
      <c r="DM1057" s="3"/>
      <c r="DN1057" s="3"/>
      <c r="DO1057" s="3"/>
      <c r="DP1057" s="3"/>
      <c r="DQ1057" s="3"/>
      <c r="DR1057" s="3"/>
      <c r="DS1057" s="3"/>
    </row>
    <row r="1058" spans="2:123" ht="21" customHeight="1" x14ac:dyDescent="0.25">
      <c r="B1058" s="21">
        <f t="shared" si="249"/>
        <v>38579</v>
      </c>
      <c r="C1058" s="22">
        <f t="shared" si="250"/>
        <v>2.0281542082771544</v>
      </c>
      <c r="D1058" s="23">
        <f t="shared" si="251"/>
        <v>887.5</v>
      </c>
      <c r="E1058" s="23">
        <f t="shared" si="252"/>
        <v>437.59</v>
      </c>
      <c r="F1058" s="127">
        <f t="shared" si="253"/>
        <v>44375</v>
      </c>
      <c r="G1058" s="127">
        <f t="shared" si="254"/>
        <v>65638.5</v>
      </c>
      <c r="H1058" s="6"/>
      <c r="I1058" s="3"/>
      <c r="J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T1058" s="89"/>
      <c r="AU1058" s="89"/>
      <c r="AX1058" s="125">
        <v>38579</v>
      </c>
      <c r="AY1058" s="59">
        <f t="shared" si="259"/>
        <v>2.0281542082771544</v>
      </c>
      <c r="AZ1058" s="59">
        <f>BI1058*K36</f>
        <v>44375</v>
      </c>
      <c r="BA1058" s="59"/>
      <c r="BB1058" s="59"/>
      <c r="BC1058" s="59">
        <f>K41*BJ1058</f>
        <v>65638.5</v>
      </c>
      <c r="BD1058" s="59"/>
      <c r="BE1058" s="59"/>
      <c r="BF1058" s="59">
        <f t="shared" si="255"/>
        <v>21263.5</v>
      </c>
      <c r="BG1058" s="60">
        <f>(AY1058=AY2099)*AX1058</f>
        <v>0</v>
      </c>
      <c r="BH1058" s="60">
        <f>(AY1058=AY2101)*AX1058</f>
        <v>0</v>
      </c>
      <c r="BI1058" s="89">
        <v>887.5</v>
      </c>
      <c r="BJ1058" s="89">
        <v>437.59</v>
      </c>
      <c r="BK1058" s="59">
        <f t="shared" si="256"/>
        <v>353736.43795999995</v>
      </c>
      <c r="BL1058" s="60">
        <f>(BK1058=BK2101)*AX1058</f>
        <v>0</v>
      </c>
      <c r="BM1058" s="85">
        <f>(BK1058=BK2101)*AY1058</f>
        <v>0</v>
      </c>
      <c r="BN1058" s="85">
        <f t="shared" si="257"/>
        <v>0</v>
      </c>
      <c r="BO1058" s="85">
        <f t="shared" si="258"/>
        <v>0</v>
      </c>
      <c r="BP1058" s="60">
        <f>(BK1058=BK2099)*AX1058</f>
        <v>0</v>
      </c>
      <c r="BQ1058" s="64">
        <f>(BK1058=BK2099)*AY1058</f>
        <v>0</v>
      </c>
      <c r="BR1058" s="85">
        <f t="shared" si="260"/>
        <v>0</v>
      </c>
      <c r="BS1058" s="85">
        <f t="shared" si="261"/>
        <v>0</v>
      </c>
      <c r="BT1058" s="59">
        <f>(J19-BI1058)*J10</f>
        <v>-143125.00594</v>
      </c>
      <c r="BU1058" s="59">
        <f>(J21-BJ1058)*J12</f>
        <v>496861.44389999995</v>
      </c>
      <c r="BV1058" s="66"/>
      <c r="BW1058" s="66"/>
      <c r="BX1058" s="67"/>
      <c r="BY1058" s="67"/>
      <c r="BZ1058" s="67"/>
      <c r="CE1058" s="92"/>
      <c r="CF1058" s="76"/>
      <c r="CH1058" s="67"/>
      <c r="CI1058" s="67"/>
      <c r="CJ1058" s="67"/>
      <c r="CK1058" s="67"/>
      <c r="CL1058" s="1"/>
      <c r="CM1058" s="1"/>
      <c r="CT1058" s="3"/>
      <c r="CU1058" s="3"/>
      <c r="CV1058" s="3"/>
      <c r="CW1058" s="3"/>
      <c r="CX1058" s="3"/>
      <c r="CY1058" s="3"/>
      <c r="CZ1058" s="3"/>
      <c r="DA1058" s="3"/>
      <c r="DB1058" s="3"/>
      <c r="DC1058" s="3"/>
      <c r="DD1058" s="3"/>
      <c r="DE1058" s="3"/>
      <c r="DF1058" s="3"/>
      <c r="DG1058" s="3"/>
      <c r="DH1058" s="3"/>
      <c r="DI1058" s="3"/>
      <c r="DJ1058" s="3"/>
      <c r="DK1058" s="3"/>
      <c r="DL1058" s="3"/>
      <c r="DM1058" s="3"/>
      <c r="DN1058" s="3"/>
      <c r="DO1058" s="3"/>
      <c r="DP1058" s="3"/>
      <c r="DQ1058" s="3"/>
      <c r="DR1058" s="3"/>
      <c r="DS1058" s="3"/>
    </row>
    <row r="1059" spans="2:123" ht="21" customHeight="1" x14ac:dyDescent="0.25">
      <c r="B1059" s="21">
        <f t="shared" si="249"/>
        <v>38586</v>
      </c>
      <c r="C1059" s="22">
        <f t="shared" si="250"/>
        <v>2.0424948594928032</v>
      </c>
      <c r="D1059" s="23">
        <f t="shared" si="251"/>
        <v>894</v>
      </c>
      <c r="E1059" s="23">
        <f t="shared" si="252"/>
        <v>437.7</v>
      </c>
      <c r="F1059" s="127">
        <f t="shared" si="253"/>
        <v>44700</v>
      </c>
      <c r="G1059" s="127">
        <f t="shared" si="254"/>
        <v>65655</v>
      </c>
      <c r="H1059" s="6"/>
      <c r="I1059" s="3"/>
      <c r="J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T1059" s="89"/>
      <c r="AU1059" s="89"/>
      <c r="AX1059" s="125">
        <v>38586</v>
      </c>
      <c r="AY1059" s="59">
        <f t="shared" si="259"/>
        <v>2.0424948594928032</v>
      </c>
      <c r="AZ1059" s="59">
        <f>BI1059*K36</f>
        <v>44700</v>
      </c>
      <c r="BA1059" s="59"/>
      <c r="BB1059" s="59"/>
      <c r="BC1059" s="59">
        <f>K41*BJ1059</f>
        <v>65655</v>
      </c>
      <c r="BD1059" s="59"/>
      <c r="BE1059" s="59"/>
      <c r="BF1059" s="59">
        <f t="shared" si="255"/>
        <v>20955</v>
      </c>
      <c r="BG1059" s="60">
        <f>(AY1059=AY2099)*AX1059</f>
        <v>0</v>
      </c>
      <c r="BH1059" s="60">
        <f>(AY1059=AY2101)*AX1059</f>
        <v>0</v>
      </c>
      <c r="BI1059" s="89">
        <v>894</v>
      </c>
      <c r="BJ1059" s="89">
        <v>437.7</v>
      </c>
      <c r="BK1059" s="59">
        <f t="shared" si="256"/>
        <v>354044.93796000001</v>
      </c>
      <c r="BL1059" s="60">
        <f>(BK1059=BK2101)*AX1059</f>
        <v>0</v>
      </c>
      <c r="BM1059" s="85">
        <f>(BK1059=BK2101)*AY1059</f>
        <v>0</v>
      </c>
      <c r="BN1059" s="85">
        <f t="shared" si="257"/>
        <v>0</v>
      </c>
      <c r="BO1059" s="85">
        <f t="shared" si="258"/>
        <v>0</v>
      </c>
      <c r="BP1059" s="60">
        <f>(BK1059=BK2099)*AX1059</f>
        <v>0</v>
      </c>
      <c r="BQ1059" s="64">
        <f>(BK1059=BK2099)*AY1059</f>
        <v>0</v>
      </c>
      <c r="BR1059" s="85">
        <f t="shared" si="260"/>
        <v>0</v>
      </c>
      <c r="BS1059" s="85">
        <f t="shared" si="261"/>
        <v>0</v>
      </c>
      <c r="BT1059" s="59">
        <f>(J19-BI1059)*J10</f>
        <v>-142800.00594</v>
      </c>
      <c r="BU1059" s="59">
        <f>(J21-BJ1059)*J12</f>
        <v>496844.94390000001</v>
      </c>
      <c r="BV1059" s="66"/>
      <c r="BW1059" s="66"/>
      <c r="BX1059" s="67"/>
      <c r="BY1059" s="67"/>
      <c r="BZ1059" s="67"/>
      <c r="CE1059" s="92"/>
      <c r="CF1059" s="76"/>
      <c r="CH1059" s="67"/>
      <c r="CI1059" s="67"/>
      <c r="CJ1059" s="67"/>
      <c r="CK1059" s="67"/>
      <c r="CL1059" s="1"/>
      <c r="CM1059" s="1"/>
      <c r="CT1059" s="3"/>
      <c r="CU1059" s="3"/>
      <c r="CV1059" s="3"/>
      <c r="CW1059" s="3"/>
      <c r="CX1059" s="3"/>
      <c r="CY1059" s="3"/>
      <c r="CZ1059" s="3"/>
      <c r="DA1059" s="3"/>
      <c r="DB1059" s="3"/>
      <c r="DC1059" s="3"/>
      <c r="DD1059" s="3"/>
      <c r="DE1059" s="3"/>
      <c r="DF1059" s="3"/>
      <c r="DG1059" s="3"/>
      <c r="DH1059" s="3"/>
      <c r="DI1059" s="3"/>
      <c r="DJ1059" s="3"/>
      <c r="DK1059" s="3"/>
      <c r="DL1059" s="3"/>
      <c r="DM1059" s="3"/>
      <c r="DN1059" s="3"/>
      <c r="DO1059" s="3"/>
      <c r="DP1059" s="3"/>
      <c r="DQ1059" s="3"/>
      <c r="DR1059" s="3"/>
      <c r="DS1059" s="3"/>
    </row>
    <row r="1060" spans="2:123" ht="21" customHeight="1" x14ac:dyDescent="0.25">
      <c r="B1060" s="21">
        <f t="shared" si="249"/>
        <v>38593</v>
      </c>
      <c r="C1060" s="22">
        <f t="shared" si="250"/>
        <v>2.036545299068365</v>
      </c>
      <c r="D1060" s="23">
        <f t="shared" si="251"/>
        <v>905</v>
      </c>
      <c r="E1060" s="23">
        <f t="shared" si="252"/>
        <v>444.38</v>
      </c>
      <c r="F1060" s="127">
        <f t="shared" si="253"/>
        <v>45250</v>
      </c>
      <c r="G1060" s="127">
        <f t="shared" si="254"/>
        <v>66657</v>
      </c>
      <c r="H1060" s="6"/>
      <c r="I1060" s="3"/>
      <c r="J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T1060" s="89"/>
      <c r="AU1060" s="89"/>
      <c r="AX1060" s="125">
        <v>38593</v>
      </c>
      <c r="AY1060" s="59">
        <f t="shared" si="259"/>
        <v>2.036545299068365</v>
      </c>
      <c r="AZ1060" s="59">
        <f>BI1060*K36</f>
        <v>45250</v>
      </c>
      <c r="BA1060" s="59"/>
      <c r="BB1060" s="59"/>
      <c r="BC1060" s="59">
        <f>K41*BJ1060</f>
        <v>66657</v>
      </c>
      <c r="BD1060" s="59"/>
      <c r="BE1060" s="59"/>
      <c r="BF1060" s="59">
        <f t="shared" si="255"/>
        <v>21407</v>
      </c>
      <c r="BG1060" s="60">
        <f>(AY1060=AY2099)*AX1060</f>
        <v>0</v>
      </c>
      <c r="BH1060" s="60">
        <f>(AY1060=AY2101)*AX1060</f>
        <v>0</v>
      </c>
      <c r="BI1060" s="89">
        <v>905</v>
      </c>
      <c r="BJ1060" s="89">
        <v>444.38</v>
      </c>
      <c r="BK1060" s="59">
        <f t="shared" si="256"/>
        <v>353592.93795999995</v>
      </c>
      <c r="BL1060" s="60">
        <f>(BK1060=BK2101)*AX1060</f>
        <v>0</v>
      </c>
      <c r="BM1060" s="85">
        <f>(BK1060=BK2101)*AY1060</f>
        <v>0</v>
      </c>
      <c r="BN1060" s="85">
        <f t="shared" si="257"/>
        <v>0</v>
      </c>
      <c r="BO1060" s="85">
        <f t="shared" si="258"/>
        <v>0</v>
      </c>
      <c r="BP1060" s="60">
        <f>(BK1060=BK2099)*AX1060</f>
        <v>0</v>
      </c>
      <c r="BQ1060" s="64">
        <f>(BK1060=BK2099)*AY1060</f>
        <v>0</v>
      </c>
      <c r="BR1060" s="85">
        <f t="shared" si="260"/>
        <v>0</v>
      </c>
      <c r="BS1060" s="85">
        <f t="shared" si="261"/>
        <v>0</v>
      </c>
      <c r="BT1060" s="59">
        <f>(J19-BI1060)*J10</f>
        <v>-142250.00594</v>
      </c>
      <c r="BU1060" s="59">
        <f>(J21-BJ1060)*J12</f>
        <v>495842.94389999995</v>
      </c>
      <c r="BV1060" s="66"/>
      <c r="BW1060" s="66"/>
      <c r="BX1060" s="67"/>
      <c r="BY1060" s="67"/>
      <c r="BZ1060" s="67"/>
      <c r="CE1060" s="92"/>
      <c r="CF1060" s="76"/>
      <c r="CH1060" s="67"/>
      <c r="CI1060" s="67"/>
      <c r="CJ1060" s="67"/>
      <c r="CK1060" s="67"/>
      <c r="CL1060" s="1"/>
      <c r="CM1060" s="1"/>
      <c r="CT1060" s="3"/>
      <c r="CU1060" s="3"/>
      <c r="CV1060" s="3"/>
      <c r="CW1060" s="3"/>
      <c r="CX1060" s="3"/>
      <c r="CY1060" s="3"/>
      <c r="CZ1060" s="3"/>
      <c r="DA1060" s="3"/>
      <c r="DB1060" s="3"/>
      <c r="DC1060" s="3"/>
      <c r="DD1060" s="3"/>
      <c r="DE1060" s="3"/>
      <c r="DF1060" s="3"/>
      <c r="DG1060" s="3"/>
      <c r="DH1060" s="3"/>
      <c r="DI1060" s="3"/>
      <c r="DJ1060" s="3"/>
      <c r="DK1060" s="3"/>
      <c r="DL1060" s="3"/>
      <c r="DM1060" s="3"/>
      <c r="DN1060" s="3"/>
      <c r="DO1060" s="3"/>
      <c r="DP1060" s="3"/>
      <c r="DQ1060" s="3"/>
      <c r="DR1060" s="3"/>
      <c r="DS1060" s="3"/>
    </row>
    <row r="1061" spans="2:123" ht="21" customHeight="1" x14ac:dyDescent="0.25">
      <c r="B1061" s="21">
        <f t="shared" si="249"/>
        <v>38600</v>
      </c>
      <c r="C1061" s="22">
        <f t="shared" si="250"/>
        <v>2.0235975066785397</v>
      </c>
      <c r="D1061" s="23">
        <f t="shared" si="251"/>
        <v>909</v>
      </c>
      <c r="E1061" s="23">
        <f t="shared" si="252"/>
        <v>449.2</v>
      </c>
      <c r="F1061" s="127">
        <f t="shared" si="253"/>
        <v>45450</v>
      </c>
      <c r="G1061" s="127">
        <f t="shared" si="254"/>
        <v>67380</v>
      </c>
      <c r="H1061" s="6"/>
      <c r="I1061" s="3"/>
      <c r="J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T1061" s="89"/>
      <c r="AU1061" s="89"/>
      <c r="AX1061" s="125">
        <v>38600</v>
      </c>
      <c r="AY1061" s="59">
        <f t="shared" si="259"/>
        <v>2.0235975066785397</v>
      </c>
      <c r="AZ1061" s="59">
        <f>BI1061*K36</f>
        <v>45450</v>
      </c>
      <c r="BA1061" s="59"/>
      <c r="BB1061" s="59"/>
      <c r="BC1061" s="59">
        <f>K41*BJ1061</f>
        <v>67380</v>
      </c>
      <c r="BD1061" s="59"/>
      <c r="BE1061" s="59"/>
      <c r="BF1061" s="59">
        <f t="shared" si="255"/>
        <v>21930</v>
      </c>
      <c r="BG1061" s="60">
        <f>(AY1061=AY2099)*AX1061</f>
        <v>0</v>
      </c>
      <c r="BH1061" s="60">
        <f>(AY1061=AY2101)*AX1061</f>
        <v>0</v>
      </c>
      <c r="BI1061" s="89">
        <v>909</v>
      </c>
      <c r="BJ1061" s="89">
        <v>449.2</v>
      </c>
      <c r="BK1061" s="59">
        <f t="shared" si="256"/>
        <v>353069.93796000001</v>
      </c>
      <c r="BL1061" s="60">
        <f>(BK1061=BK2101)*AX1061</f>
        <v>0</v>
      </c>
      <c r="BM1061" s="85">
        <f>(BK1061=BK2101)*AY1061</f>
        <v>0</v>
      </c>
      <c r="BN1061" s="85">
        <f t="shared" si="257"/>
        <v>0</v>
      </c>
      <c r="BO1061" s="85">
        <f t="shared" si="258"/>
        <v>0</v>
      </c>
      <c r="BP1061" s="60">
        <f>(BK1061=BK2099)*AX1061</f>
        <v>0</v>
      </c>
      <c r="BQ1061" s="64">
        <f>(BK1061=BK2099)*AY1061</f>
        <v>0</v>
      </c>
      <c r="BR1061" s="85">
        <f t="shared" si="260"/>
        <v>0</v>
      </c>
      <c r="BS1061" s="85">
        <f t="shared" si="261"/>
        <v>0</v>
      </c>
      <c r="BT1061" s="59">
        <f>(J19-BI1061)*J10</f>
        <v>-142050.00594</v>
      </c>
      <c r="BU1061" s="59">
        <f>(J21-BJ1061)*J12</f>
        <v>495119.94390000001</v>
      </c>
      <c r="BV1061" s="66"/>
      <c r="BW1061" s="66"/>
      <c r="BX1061" s="67"/>
      <c r="BY1061" s="67"/>
      <c r="BZ1061" s="67"/>
      <c r="CE1061" s="92"/>
      <c r="CF1061" s="76"/>
      <c r="CH1061" s="67"/>
      <c r="CI1061" s="67"/>
      <c r="CJ1061" s="67"/>
      <c r="CK1061" s="67"/>
      <c r="CL1061" s="1"/>
      <c r="CM1061" s="1"/>
      <c r="CT1061" s="3"/>
      <c r="CU1061" s="3"/>
      <c r="CV1061" s="3"/>
      <c r="CW1061" s="3"/>
      <c r="CX1061" s="3"/>
      <c r="CY1061" s="3"/>
      <c r="CZ1061" s="3"/>
      <c r="DA1061" s="3"/>
      <c r="DB1061" s="3"/>
      <c r="DC1061" s="3"/>
      <c r="DD1061" s="3"/>
      <c r="DE1061" s="3"/>
      <c r="DF1061" s="3"/>
      <c r="DG1061" s="3"/>
      <c r="DH1061" s="3"/>
      <c r="DI1061" s="3"/>
      <c r="DJ1061" s="3"/>
      <c r="DK1061" s="3"/>
      <c r="DL1061" s="3"/>
      <c r="DM1061" s="3"/>
      <c r="DN1061" s="3"/>
      <c r="DO1061" s="3"/>
      <c r="DP1061" s="3"/>
      <c r="DQ1061" s="3"/>
      <c r="DR1061" s="3"/>
      <c r="DS1061" s="3"/>
    </row>
    <row r="1062" spans="2:123" ht="21" customHeight="1" x14ac:dyDescent="0.25">
      <c r="B1062" s="21">
        <f t="shared" si="249"/>
        <v>38607</v>
      </c>
      <c r="C1062" s="22">
        <f t="shared" si="250"/>
        <v>1.9989124524197934</v>
      </c>
      <c r="D1062" s="23">
        <f t="shared" si="251"/>
        <v>919</v>
      </c>
      <c r="E1062" s="23">
        <f t="shared" si="252"/>
        <v>459.75</v>
      </c>
      <c r="F1062" s="127">
        <f t="shared" si="253"/>
        <v>45950</v>
      </c>
      <c r="G1062" s="127">
        <f t="shared" si="254"/>
        <v>68962.5</v>
      </c>
      <c r="H1062" s="6"/>
      <c r="I1062" s="3"/>
      <c r="J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T1062" s="89"/>
      <c r="AU1062" s="89"/>
      <c r="AX1062" s="125">
        <v>38607</v>
      </c>
      <c r="AY1062" s="59">
        <f t="shared" si="259"/>
        <v>1.9989124524197934</v>
      </c>
      <c r="AZ1062" s="59">
        <f>BI1062*K36</f>
        <v>45950</v>
      </c>
      <c r="BA1062" s="59"/>
      <c r="BB1062" s="59"/>
      <c r="BC1062" s="59">
        <f>K41*BJ1062</f>
        <v>68962.5</v>
      </c>
      <c r="BD1062" s="59"/>
      <c r="BE1062" s="59"/>
      <c r="BF1062" s="59">
        <f t="shared" si="255"/>
        <v>23012.5</v>
      </c>
      <c r="BG1062" s="60">
        <f>(AY1062=AY2099)*AX1062</f>
        <v>0</v>
      </c>
      <c r="BH1062" s="60">
        <f>(AY1062=AY2101)*AX1062</f>
        <v>0</v>
      </c>
      <c r="BI1062" s="89">
        <v>919</v>
      </c>
      <c r="BJ1062" s="89">
        <v>459.75</v>
      </c>
      <c r="BK1062" s="59">
        <f t="shared" si="256"/>
        <v>351987.43795999995</v>
      </c>
      <c r="BL1062" s="60">
        <f>(BK1062=BK2101)*AX1062</f>
        <v>0</v>
      </c>
      <c r="BM1062" s="85">
        <f>(BK1062=BK2101)*AY1062</f>
        <v>0</v>
      </c>
      <c r="BN1062" s="85">
        <f t="shared" si="257"/>
        <v>0</v>
      </c>
      <c r="BO1062" s="85">
        <f t="shared" si="258"/>
        <v>0</v>
      </c>
      <c r="BP1062" s="60">
        <f>(BK1062=BK2099)*AX1062</f>
        <v>0</v>
      </c>
      <c r="BQ1062" s="64">
        <f>(BK1062=BK2099)*AY1062</f>
        <v>0</v>
      </c>
      <c r="BR1062" s="85">
        <f t="shared" si="260"/>
        <v>0</v>
      </c>
      <c r="BS1062" s="85">
        <f t="shared" si="261"/>
        <v>0</v>
      </c>
      <c r="BT1062" s="59">
        <f>(J19-BI1062)*J10</f>
        <v>-141550.00594</v>
      </c>
      <c r="BU1062" s="59">
        <f>(J21-BJ1062)*J12</f>
        <v>493537.44389999995</v>
      </c>
      <c r="BV1062" s="66"/>
      <c r="BW1062" s="66"/>
      <c r="BX1062" s="67"/>
      <c r="BY1062" s="67"/>
      <c r="BZ1062" s="67"/>
      <c r="CE1062" s="92"/>
      <c r="CF1062" s="76"/>
      <c r="CH1062" s="67"/>
      <c r="CI1062" s="67"/>
      <c r="CJ1062" s="67"/>
      <c r="CK1062" s="67"/>
      <c r="CL1062" s="1"/>
      <c r="CM1062" s="1"/>
      <c r="CT1062" s="3"/>
      <c r="CU1062" s="3"/>
      <c r="CV1062" s="3"/>
      <c r="CW1062" s="3"/>
      <c r="CX1062" s="3"/>
      <c r="CY1062" s="3"/>
      <c r="CZ1062" s="3"/>
      <c r="DA1062" s="3"/>
      <c r="DB1062" s="3"/>
      <c r="DC1062" s="3"/>
      <c r="DD1062" s="3"/>
      <c r="DE1062" s="3"/>
      <c r="DF1062" s="3"/>
      <c r="DG1062" s="3"/>
      <c r="DH1062" s="3"/>
      <c r="DI1062" s="3"/>
      <c r="DJ1062" s="3"/>
      <c r="DK1062" s="3"/>
      <c r="DL1062" s="3"/>
      <c r="DM1062" s="3"/>
      <c r="DN1062" s="3"/>
      <c r="DO1062" s="3"/>
      <c r="DP1062" s="3"/>
      <c r="DQ1062" s="3"/>
      <c r="DR1062" s="3"/>
      <c r="DS1062" s="3"/>
    </row>
    <row r="1063" spans="2:123" ht="21" customHeight="1" x14ac:dyDescent="0.25">
      <c r="B1063" s="21">
        <f t="shared" si="249"/>
        <v>38614</v>
      </c>
      <c r="C1063" s="22">
        <f t="shared" si="250"/>
        <v>1.9881273610361576</v>
      </c>
      <c r="D1063" s="23">
        <f t="shared" si="251"/>
        <v>921</v>
      </c>
      <c r="E1063" s="23">
        <f t="shared" si="252"/>
        <v>463.25</v>
      </c>
      <c r="F1063" s="127">
        <f t="shared" si="253"/>
        <v>46050</v>
      </c>
      <c r="G1063" s="127">
        <f t="shared" si="254"/>
        <v>69487.5</v>
      </c>
      <c r="H1063" s="6"/>
      <c r="I1063" s="3"/>
      <c r="J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T1063" s="89"/>
      <c r="AU1063" s="89"/>
      <c r="AX1063" s="125">
        <v>38614</v>
      </c>
      <c r="AY1063" s="59">
        <f t="shared" si="259"/>
        <v>1.9881273610361576</v>
      </c>
      <c r="AZ1063" s="59">
        <f>BI1063*K36</f>
        <v>46050</v>
      </c>
      <c r="BA1063" s="59"/>
      <c r="BB1063" s="59"/>
      <c r="BC1063" s="59">
        <f>K41*BJ1063</f>
        <v>69487.5</v>
      </c>
      <c r="BD1063" s="59"/>
      <c r="BE1063" s="59"/>
      <c r="BF1063" s="59">
        <f t="shared" si="255"/>
        <v>23437.5</v>
      </c>
      <c r="BG1063" s="60">
        <f>(AY1063=AY2099)*AX1063</f>
        <v>0</v>
      </c>
      <c r="BH1063" s="60">
        <f>(AY1063=AY2101)*AX1063</f>
        <v>0</v>
      </c>
      <c r="BI1063" s="89">
        <v>921</v>
      </c>
      <c r="BJ1063" s="89">
        <v>463.25</v>
      </c>
      <c r="BK1063" s="59">
        <f t="shared" si="256"/>
        <v>351562.43795999995</v>
      </c>
      <c r="BL1063" s="60">
        <f>(BK1063=BK2101)*AX1063</f>
        <v>0</v>
      </c>
      <c r="BM1063" s="85">
        <f>(BK1063=BK2101)*AY1063</f>
        <v>0</v>
      </c>
      <c r="BN1063" s="85">
        <f t="shared" si="257"/>
        <v>0</v>
      </c>
      <c r="BO1063" s="85">
        <f t="shared" si="258"/>
        <v>0</v>
      </c>
      <c r="BP1063" s="60">
        <f>(BK1063=BK2099)*AX1063</f>
        <v>0</v>
      </c>
      <c r="BQ1063" s="64">
        <f>(BK1063=BK2099)*AY1063</f>
        <v>0</v>
      </c>
      <c r="BR1063" s="85">
        <f t="shared" si="260"/>
        <v>0</v>
      </c>
      <c r="BS1063" s="85">
        <f t="shared" si="261"/>
        <v>0</v>
      </c>
      <c r="BT1063" s="59">
        <f>(J19-BI1063)*J10</f>
        <v>-141450.00594</v>
      </c>
      <c r="BU1063" s="59">
        <f>(J21-BJ1063)*J12</f>
        <v>493012.44389999995</v>
      </c>
      <c r="BV1063" s="66"/>
      <c r="BW1063" s="66"/>
      <c r="BX1063" s="67"/>
      <c r="BY1063" s="67"/>
      <c r="BZ1063" s="67"/>
      <c r="CE1063" s="92"/>
      <c r="CF1063" s="76"/>
      <c r="CH1063" s="67"/>
      <c r="CI1063" s="67"/>
      <c r="CJ1063" s="67"/>
      <c r="CK1063" s="67"/>
      <c r="CL1063" s="1"/>
      <c r="CM1063" s="1"/>
      <c r="CT1063" s="3"/>
      <c r="CU1063" s="3"/>
      <c r="CV1063" s="3"/>
      <c r="CW1063" s="3"/>
      <c r="CX1063" s="3"/>
      <c r="CY1063" s="3"/>
      <c r="CZ1063" s="3"/>
      <c r="DA1063" s="3"/>
      <c r="DB1063" s="3"/>
      <c r="DC1063" s="3"/>
      <c r="DD1063" s="3"/>
      <c r="DE1063" s="3"/>
      <c r="DF1063" s="3"/>
      <c r="DG1063" s="3"/>
      <c r="DH1063" s="3"/>
      <c r="DI1063" s="3"/>
      <c r="DJ1063" s="3"/>
      <c r="DK1063" s="3"/>
      <c r="DL1063" s="3"/>
      <c r="DM1063" s="3"/>
      <c r="DN1063" s="3"/>
      <c r="DO1063" s="3"/>
      <c r="DP1063" s="3"/>
      <c r="DQ1063" s="3"/>
      <c r="DR1063" s="3"/>
      <c r="DS1063" s="3"/>
    </row>
    <row r="1064" spans="2:123" ht="21" customHeight="1" x14ac:dyDescent="0.25">
      <c r="B1064" s="21">
        <f t="shared" si="249"/>
        <v>38621</v>
      </c>
      <c r="C1064" s="22">
        <f t="shared" si="250"/>
        <v>1.9793331202727176</v>
      </c>
      <c r="D1064" s="23">
        <f t="shared" si="251"/>
        <v>929</v>
      </c>
      <c r="E1064" s="23">
        <f t="shared" si="252"/>
        <v>469.35</v>
      </c>
      <c r="F1064" s="127">
        <f t="shared" si="253"/>
        <v>46450</v>
      </c>
      <c r="G1064" s="127">
        <f t="shared" si="254"/>
        <v>70402.5</v>
      </c>
      <c r="H1064" s="6"/>
      <c r="I1064" s="3"/>
      <c r="J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T1064" s="89"/>
      <c r="AU1064" s="89"/>
      <c r="AX1064" s="125">
        <v>38621</v>
      </c>
      <c r="AY1064" s="59">
        <f t="shared" si="259"/>
        <v>1.9793331202727176</v>
      </c>
      <c r="AZ1064" s="59">
        <f>BI1064*K36</f>
        <v>46450</v>
      </c>
      <c r="BA1064" s="59"/>
      <c r="BB1064" s="59"/>
      <c r="BC1064" s="59">
        <f>K41*BJ1064</f>
        <v>70402.5</v>
      </c>
      <c r="BD1064" s="59"/>
      <c r="BE1064" s="59"/>
      <c r="BF1064" s="59">
        <f t="shared" si="255"/>
        <v>23952.5</v>
      </c>
      <c r="BG1064" s="60">
        <f>(AY1064=AY2099)*AX1064</f>
        <v>0</v>
      </c>
      <c r="BH1064" s="60">
        <f>(AY1064=AY2101)*AX1064</f>
        <v>0</v>
      </c>
      <c r="BI1064" s="89">
        <v>929</v>
      </c>
      <c r="BJ1064" s="89">
        <v>469.35</v>
      </c>
      <c r="BK1064" s="59">
        <f t="shared" si="256"/>
        <v>351047.43796000001</v>
      </c>
      <c r="BL1064" s="60">
        <f>(BK1064=BK2101)*AX1064</f>
        <v>0</v>
      </c>
      <c r="BM1064" s="85">
        <f>(BK1064=BK2101)*AY1064</f>
        <v>0</v>
      </c>
      <c r="BN1064" s="85">
        <f t="shared" si="257"/>
        <v>0</v>
      </c>
      <c r="BO1064" s="85">
        <f t="shared" si="258"/>
        <v>0</v>
      </c>
      <c r="BP1064" s="60">
        <f>(BK1064=BK2099)*AX1064</f>
        <v>0</v>
      </c>
      <c r="BQ1064" s="64">
        <f>(BK1064=BK2099)*AY1064</f>
        <v>0</v>
      </c>
      <c r="BR1064" s="85">
        <f t="shared" si="260"/>
        <v>0</v>
      </c>
      <c r="BS1064" s="85">
        <f t="shared" si="261"/>
        <v>0</v>
      </c>
      <c r="BT1064" s="59">
        <f>(J19-BI1064)*J10</f>
        <v>-141050.00594</v>
      </c>
      <c r="BU1064" s="59">
        <f>(J21-BJ1064)*J12</f>
        <v>492097.44390000001</v>
      </c>
      <c r="BV1064" s="66"/>
      <c r="BW1064" s="66"/>
      <c r="BX1064" s="67"/>
      <c r="BY1064" s="67"/>
      <c r="BZ1064" s="67"/>
      <c r="CE1064" s="92"/>
      <c r="CF1064" s="76"/>
      <c r="CH1064" s="67"/>
      <c r="CI1064" s="67"/>
      <c r="CJ1064" s="67"/>
      <c r="CK1064" s="67"/>
      <c r="CL1064" s="1"/>
      <c r="CM1064" s="1"/>
      <c r="CT1064" s="3"/>
      <c r="CU1064" s="3"/>
      <c r="CV1064" s="3"/>
      <c r="CW1064" s="3"/>
      <c r="CX1064" s="3"/>
      <c r="CY1064" s="3"/>
      <c r="CZ1064" s="3"/>
      <c r="DA1064" s="3"/>
      <c r="DB1064" s="3"/>
      <c r="DC1064" s="3"/>
      <c r="DD1064" s="3"/>
      <c r="DE1064" s="3"/>
      <c r="DF1064" s="3"/>
      <c r="DG1064" s="3"/>
      <c r="DH1064" s="3"/>
      <c r="DI1064" s="3"/>
      <c r="DJ1064" s="3"/>
      <c r="DK1064" s="3"/>
      <c r="DL1064" s="3"/>
      <c r="DM1064" s="3"/>
      <c r="DN1064" s="3"/>
      <c r="DO1064" s="3"/>
      <c r="DP1064" s="3"/>
      <c r="DQ1064" s="3"/>
      <c r="DR1064" s="3"/>
      <c r="DS1064" s="3"/>
    </row>
    <row r="1065" spans="2:123" ht="21" customHeight="1" x14ac:dyDescent="0.25">
      <c r="B1065" s="21">
        <f t="shared" si="249"/>
        <v>38628</v>
      </c>
      <c r="C1065" s="22">
        <f t="shared" si="250"/>
        <v>1.9585132146993787</v>
      </c>
      <c r="D1065" s="23">
        <f t="shared" si="251"/>
        <v>930</v>
      </c>
      <c r="E1065" s="23">
        <f t="shared" si="252"/>
        <v>474.85</v>
      </c>
      <c r="F1065" s="127">
        <f t="shared" si="253"/>
        <v>46500</v>
      </c>
      <c r="G1065" s="127">
        <f t="shared" si="254"/>
        <v>71227.5</v>
      </c>
      <c r="H1065" s="6"/>
      <c r="I1065" s="3"/>
      <c r="J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T1065" s="89"/>
      <c r="AU1065" s="89"/>
      <c r="AX1065" s="125">
        <v>38628</v>
      </c>
      <c r="AY1065" s="59">
        <f t="shared" si="259"/>
        <v>1.9585132146993787</v>
      </c>
      <c r="AZ1065" s="59">
        <f>BI1065*K36</f>
        <v>46500</v>
      </c>
      <c r="BA1065" s="59"/>
      <c r="BB1065" s="59"/>
      <c r="BC1065" s="59">
        <f>K41*BJ1065</f>
        <v>71227.5</v>
      </c>
      <c r="BD1065" s="59"/>
      <c r="BE1065" s="59"/>
      <c r="BF1065" s="59">
        <f t="shared" si="255"/>
        <v>24727.5</v>
      </c>
      <c r="BG1065" s="60">
        <f>(AY1065=AY2099)*AX1065</f>
        <v>0</v>
      </c>
      <c r="BH1065" s="60">
        <f>(AY1065=AY2101)*AX1065</f>
        <v>0</v>
      </c>
      <c r="BI1065" s="89">
        <v>930</v>
      </c>
      <c r="BJ1065" s="89">
        <v>474.85</v>
      </c>
      <c r="BK1065" s="59">
        <f t="shared" si="256"/>
        <v>350272.43796000001</v>
      </c>
      <c r="BL1065" s="60">
        <f>(BK1065=BK2101)*AX1065</f>
        <v>0</v>
      </c>
      <c r="BM1065" s="85">
        <f>(BK1065=BK2101)*AY1065</f>
        <v>0</v>
      </c>
      <c r="BN1065" s="85">
        <f t="shared" si="257"/>
        <v>0</v>
      </c>
      <c r="BO1065" s="85">
        <f t="shared" si="258"/>
        <v>0</v>
      </c>
      <c r="BP1065" s="60">
        <f>(BK1065=BK2099)*AX1065</f>
        <v>0</v>
      </c>
      <c r="BQ1065" s="64">
        <f>(BK1065=BK2099)*AY1065</f>
        <v>0</v>
      </c>
      <c r="BR1065" s="85">
        <f t="shared" si="260"/>
        <v>0</v>
      </c>
      <c r="BS1065" s="85">
        <f t="shared" si="261"/>
        <v>0</v>
      </c>
      <c r="BT1065" s="59">
        <f>(J19-BI1065)*J10</f>
        <v>-141000.00594</v>
      </c>
      <c r="BU1065" s="59">
        <f>(J21-BJ1065)*J12</f>
        <v>491272.44390000001</v>
      </c>
      <c r="BV1065" s="66"/>
      <c r="BW1065" s="66"/>
      <c r="BX1065" s="67"/>
      <c r="BY1065" s="67"/>
      <c r="BZ1065" s="67"/>
      <c r="CE1065" s="92"/>
      <c r="CF1065" s="76"/>
      <c r="CH1065" s="67"/>
      <c r="CI1065" s="67"/>
      <c r="CJ1065" s="67"/>
      <c r="CK1065" s="67"/>
      <c r="CL1065" s="1"/>
      <c r="CM1065" s="1"/>
      <c r="CT1065" s="3"/>
      <c r="CU1065" s="3"/>
      <c r="CV1065" s="3"/>
      <c r="CW1065" s="3"/>
      <c r="CX1065" s="3"/>
      <c r="CY1065" s="3"/>
      <c r="CZ1065" s="3"/>
      <c r="DA1065" s="3"/>
      <c r="DB1065" s="3"/>
      <c r="DC1065" s="3"/>
      <c r="DD1065" s="3"/>
      <c r="DE1065" s="3"/>
      <c r="DF1065" s="3"/>
      <c r="DG1065" s="3"/>
      <c r="DH1065" s="3"/>
      <c r="DI1065" s="3"/>
      <c r="DJ1065" s="3"/>
      <c r="DK1065" s="3"/>
      <c r="DL1065" s="3"/>
      <c r="DM1065" s="3"/>
      <c r="DN1065" s="3"/>
      <c r="DO1065" s="3"/>
      <c r="DP1065" s="3"/>
      <c r="DQ1065" s="3"/>
      <c r="DR1065" s="3"/>
      <c r="DS1065" s="3"/>
    </row>
    <row r="1066" spans="2:123" ht="21" customHeight="1" x14ac:dyDescent="0.25">
      <c r="B1066" s="21">
        <f t="shared" si="249"/>
        <v>38635</v>
      </c>
      <c r="C1066" s="22">
        <f t="shared" si="250"/>
        <v>1.9680511182108626</v>
      </c>
      <c r="D1066" s="23">
        <f t="shared" si="251"/>
        <v>924</v>
      </c>
      <c r="E1066" s="23">
        <f t="shared" si="252"/>
        <v>469.5</v>
      </c>
      <c r="F1066" s="127">
        <f t="shared" si="253"/>
        <v>46200</v>
      </c>
      <c r="G1066" s="127">
        <f t="shared" si="254"/>
        <v>70425</v>
      </c>
      <c r="H1066" s="6"/>
      <c r="I1066" s="3"/>
      <c r="J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T1066" s="89"/>
      <c r="AU1066" s="89"/>
      <c r="AX1066" s="125">
        <v>38635</v>
      </c>
      <c r="AY1066" s="59">
        <f t="shared" si="259"/>
        <v>1.9680511182108626</v>
      </c>
      <c r="AZ1066" s="59">
        <f>BI1066*K36</f>
        <v>46200</v>
      </c>
      <c r="BA1066" s="59"/>
      <c r="BB1066" s="59"/>
      <c r="BC1066" s="59">
        <f>K41*BJ1066</f>
        <v>70425</v>
      </c>
      <c r="BD1066" s="59"/>
      <c r="BE1066" s="59"/>
      <c r="BF1066" s="59">
        <f t="shared" si="255"/>
        <v>24225</v>
      </c>
      <c r="BG1066" s="60">
        <f>(AY1066=AY2099)*AX1066</f>
        <v>0</v>
      </c>
      <c r="BH1066" s="60">
        <f>(AY1066=AY2101)*AX1066</f>
        <v>0</v>
      </c>
      <c r="BI1066" s="89">
        <v>924</v>
      </c>
      <c r="BJ1066" s="89">
        <v>469.5</v>
      </c>
      <c r="BK1066" s="59">
        <f t="shared" si="256"/>
        <v>350774.93795999995</v>
      </c>
      <c r="BL1066" s="60">
        <f>(BK1066=BK2101)*AX1066</f>
        <v>0</v>
      </c>
      <c r="BM1066" s="85">
        <f>(BK1066=BK2101)*AY1066</f>
        <v>0</v>
      </c>
      <c r="BN1066" s="85">
        <f t="shared" si="257"/>
        <v>0</v>
      </c>
      <c r="BO1066" s="85">
        <f t="shared" si="258"/>
        <v>0</v>
      </c>
      <c r="BP1066" s="60">
        <f>(BK1066=BK2099)*AX1066</f>
        <v>0</v>
      </c>
      <c r="BQ1066" s="64">
        <f>(BK1066=BK2099)*AY1066</f>
        <v>0</v>
      </c>
      <c r="BR1066" s="85">
        <f t="shared" si="260"/>
        <v>0</v>
      </c>
      <c r="BS1066" s="85">
        <f t="shared" si="261"/>
        <v>0</v>
      </c>
      <c r="BT1066" s="59">
        <f>(J19-BI1066)*J10</f>
        <v>-141300.00594</v>
      </c>
      <c r="BU1066" s="59">
        <f>(J21-BJ1066)*J12</f>
        <v>492074.94389999995</v>
      </c>
      <c r="BV1066" s="66"/>
      <c r="BW1066" s="66"/>
      <c r="BX1066" s="67"/>
      <c r="BY1066" s="67"/>
      <c r="BZ1066" s="67"/>
      <c r="CE1066" s="92"/>
      <c r="CF1066" s="76"/>
      <c r="CH1066" s="67"/>
      <c r="CI1066" s="67"/>
      <c r="CJ1066" s="67"/>
      <c r="CK1066" s="67"/>
      <c r="CL1066" s="1"/>
      <c r="CM1066" s="1"/>
      <c r="CT1066" s="3"/>
      <c r="CU1066" s="3"/>
      <c r="CV1066" s="3"/>
      <c r="CW1066" s="3"/>
      <c r="CX1066" s="3"/>
      <c r="CY1066" s="3"/>
      <c r="CZ1066" s="3"/>
      <c r="DA1066" s="3"/>
      <c r="DB1066" s="3"/>
      <c r="DC1066" s="3"/>
      <c r="DD1066" s="3"/>
      <c r="DE1066" s="3"/>
      <c r="DF1066" s="3"/>
      <c r="DG1066" s="3"/>
      <c r="DH1066" s="3"/>
      <c r="DI1066" s="3"/>
      <c r="DJ1066" s="3"/>
      <c r="DK1066" s="3"/>
      <c r="DL1066" s="3"/>
      <c r="DM1066" s="3"/>
      <c r="DN1066" s="3"/>
      <c r="DO1066" s="3"/>
      <c r="DP1066" s="3"/>
      <c r="DQ1066" s="3"/>
      <c r="DR1066" s="3"/>
      <c r="DS1066" s="3"/>
    </row>
    <row r="1067" spans="2:123" ht="21" customHeight="1" x14ac:dyDescent="0.25">
      <c r="B1067" s="21">
        <f t="shared" si="249"/>
        <v>38642</v>
      </c>
      <c r="C1067" s="22">
        <f t="shared" si="250"/>
        <v>1.9822231741272223</v>
      </c>
      <c r="D1067" s="23">
        <f t="shared" si="251"/>
        <v>925.5</v>
      </c>
      <c r="E1067" s="23">
        <f t="shared" si="252"/>
        <v>466.9</v>
      </c>
      <c r="F1067" s="127">
        <f t="shared" si="253"/>
        <v>46275</v>
      </c>
      <c r="G1067" s="127">
        <f t="shared" si="254"/>
        <v>70035</v>
      </c>
      <c r="H1067" s="6"/>
      <c r="I1067" s="3"/>
      <c r="J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T1067" s="89"/>
      <c r="AU1067" s="89"/>
      <c r="AX1067" s="125">
        <v>38642</v>
      </c>
      <c r="AY1067" s="59">
        <f t="shared" si="259"/>
        <v>1.9822231741272223</v>
      </c>
      <c r="AZ1067" s="59">
        <f>BI1067*K36</f>
        <v>46275</v>
      </c>
      <c r="BA1067" s="59"/>
      <c r="BB1067" s="59"/>
      <c r="BC1067" s="59">
        <f>K41*BJ1067</f>
        <v>70035</v>
      </c>
      <c r="BD1067" s="59"/>
      <c r="BE1067" s="59"/>
      <c r="BF1067" s="59">
        <f t="shared" si="255"/>
        <v>23760</v>
      </c>
      <c r="BG1067" s="60">
        <f>(AY1067=AY2099)*AX1067</f>
        <v>0</v>
      </c>
      <c r="BH1067" s="60">
        <f>(AY1067=AY2101)*AX1067</f>
        <v>0</v>
      </c>
      <c r="BI1067" s="89">
        <v>925.5</v>
      </c>
      <c r="BJ1067" s="89">
        <v>466.9</v>
      </c>
      <c r="BK1067" s="59">
        <f t="shared" si="256"/>
        <v>351239.93795999995</v>
      </c>
      <c r="BL1067" s="60">
        <f>(BK1067=BK2101)*AX1067</f>
        <v>0</v>
      </c>
      <c r="BM1067" s="85">
        <f>(BK1067=BK2101)*AY1067</f>
        <v>0</v>
      </c>
      <c r="BN1067" s="85">
        <f t="shared" si="257"/>
        <v>0</v>
      </c>
      <c r="BO1067" s="85">
        <f t="shared" si="258"/>
        <v>0</v>
      </c>
      <c r="BP1067" s="60">
        <f>(BK1067=BK2099)*AX1067</f>
        <v>0</v>
      </c>
      <c r="BQ1067" s="64">
        <f>(BK1067=BK2099)*AY1067</f>
        <v>0</v>
      </c>
      <c r="BR1067" s="85">
        <f t="shared" si="260"/>
        <v>0</v>
      </c>
      <c r="BS1067" s="85">
        <f t="shared" si="261"/>
        <v>0</v>
      </c>
      <c r="BT1067" s="59">
        <f>(J19-BI1067)*J10</f>
        <v>-141225.00594</v>
      </c>
      <c r="BU1067" s="59">
        <f>(J21-BJ1067)*J12</f>
        <v>492464.94389999995</v>
      </c>
      <c r="BV1067" s="66"/>
      <c r="BW1067" s="66"/>
      <c r="BX1067" s="67"/>
      <c r="BY1067" s="67"/>
      <c r="BZ1067" s="67"/>
      <c r="CE1067" s="92"/>
      <c r="CF1067" s="76"/>
      <c r="CH1067" s="67"/>
      <c r="CI1067" s="67"/>
      <c r="CJ1067" s="67"/>
      <c r="CK1067" s="67"/>
      <c r="CL1067" s="1"/>
      <c r="CM1067" s="1"/>
      <c r="CT1067" s="3"/>
      <c r="CU1067" s="3"/>
      <c r="CV1067" s="3"/>
      <c r="CW1067" s="3"/>
      <c r="CX1067" s="3"/>
      <c r="CY1067" s="3"/>
      <c r="CZ1067" s="3"/>
      <c r="DA1067" s="3"/>
      <c r="DB1067" s="3"/>
      <c r="DC1067" s="3"/>
      <c r="DD1067" s="3"/>
      <c r="DE1067" s="3"/>
      <c r="DF1067" s="3"/>
      <c r="DG1067" s="3"/>
      <c r="DH1067" s="3"/>
      <c r="DI1067" s="3"/>
      <c r="DJ1067" s="3"/>
      <c r="DK1067" s="3"/>
      <c r="DL1067" s="3"/>
      <c r="DM1067" s="3"/>
      <c r="DN1067" s="3"/>
      <c r="DO1067" s="3"/>
      <c r="DP1067" s="3"/>
      <c r="DQ1067" s="3"/>
      <c r="DR1067" s="3"/>
      <c r="DS1067" s="3"/>
    </row>
    <row r="1068" spans="2:123" ht="21" customHeight="1" x14ac:dyDescent="0.25">
      <c r="B1068" s="21">
        <f t="shared" si="249"/>
        <v>38649</v>
      </c>
      <c r="C1068" s="22">
        <f t="shared" si="250"/>
        <v>1.9852164730728616</v>
      </c>
      <c r="D1068" s="23">
        <f t="shared" si="251"/>
        <v>940</v>
      </c>
      <c r="E1068" s="23">
        <f t="shared" si="252"/>
        <v>473.5</v>
      </c>
      <c r="F1068" s="127">
        <f t="shared" si="253"/>
        <v>47000</v>
      </c>
      <c r="G1068" s="127">
        <f t="shared" si="254"/>
        <v>71025</v>
      </c>
      <c r="H1068" s="6"/>
      <c r="I1068" s="3"/>
      <c r="J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T1068" s="89"/>
      <c r="AU1068" s="89"/>
      <c r="AX1068" s="125">
        <v>38649</v>
      </c>
      <c r="AY1068" s="59">
        <f t="shared" si="259"/>
        <v>1.9852164730728616</v>
      </c>
      <c r="AZ1068" s="59">
        <f>BI1068*K36</f>
        <v>47000</v>
      </c>
      <c r="BA1068" s="59"/>
      <c r="BB1068" s="59"/>
      <c r="BC1068" s="59">
        <f>K41*BJ1068</f>
        <v>71025</v>
      </c>
      <c r="BD1068" s="59"/>
      <c r="BE1068" s="59"/>
      <c r="BF1068" s="59">
        <f t="shared" si="255"/>
        <v>24025</v>
      </c>
      <c r="BG1068" s="60">
        <f>(AY1068=AY2099)*AX1068</f>
        <v>0</v>
      </c>
      <c r="BH1068" s="60">
        <f>(AY1068=AY2101)*AX1068</f>
        <v>0</v>
      </c>
      <c r="BI1068" s="89">
        <v>940</v>
      </c>
      <c r="BJ1068" s="89">
        <v>473.5</v>
      </c>
      <c r="BK1068" s="59">
        <f t="shared" si="256"/>
        <v>350974.93795999995</v>
      </c>
      <c r="BL1068" s="60">
        <f>(BK1068=BK2101)*AX1068</f>
        <v>0</v>
      </c>
      <c r="BM1068" s="85">
        <f>(BK1068=BK2101)*AY1068</f>
        <v>0</v>
      </c>
      <c r="BN1068" s="85">
        <f t="shared" si="257"/>
        <v>0</v>
      </c>
      <c r="BO1068" s="85">
        <f t="shared" si="258"/>
        <v>0</v>
      </c>
      <c r="BP1068" s="60">
        <f>(BK1068=BK2099)*AX1068</f>
        <v>0</v>
      </c>
      <c r="BQ1068" s="64">
        <f>(BK1068=BK2099)*AY1068</f>
        <v>0</v>
      </c>
      <c r="BR1068" s="85">
        <f t="shared" si="260"/>
        <v>0</v>
      </c>
      <c r="BS1068" s="85">
        <f t="shared" si="261"/>
        <v>0</v>
      </c>
      <c r="BT1068" s="59">
        <f>(J19-BI1068)*J10</f>
        <v>-140500.00594</v>
      </c>
      <c r="BU1068" s="59">
        <f>(J21-BJ1068)*J12</f>
        <v>491474.94389999995</v>
      </c>
      <c r="BV1068" s="66"/>
      <c r="BW1068" s="66"/>
      <c r="BX1068" s="67"/>
      <c r="BY1068" s="67"/>
      <c r="BZ1068" s="67"/>
      <c r="CE1068" s="92"/>
      <c r="CF1068" s="76"/>
      <c r="CH1068" s="67"/>
      <c r="CI1068" s="67"/>
      <c r="CJ1068" s="67"/>
      <c r="CK1068" s="67"/>
      <c r="CL1068" s="1"/>
      <c r="CM1068" s="1"/>
      <c r="CT1068" s="3"/>
      <c r="CU1068" s="3"/>
      <c r="CV1068" s="3"/>
      <c r="CW1068" s="3"/>
      <c r="CX1068" s="3"/>
      <c r="CY1068" s="3"/>
      <c r="CZ1068" s="3"/>
      <c r="DA1068" s="3"/>
      <c r="DB1068" s="3"/>
      <c r="DC1068" s="3"/>
      <c r="DD1068" s="3"/>
      <c r="DE1068" s="3"/>
      <c r="DF1068" s="3"/>
      <c r="DG1068" s="3"/>
      <c r="DH1068" s="3"/>
      <c r="DI1068" s="3"/>
      <c r="DJ1068" s="3"/>
      <c r="DK1068" s="3"/>
      <c r="DL1068" s="3"/>
      <c r="DM1068" s="3"/>
      <c r="DN1068" s="3"/>
      <c r="DO1068" s="3"/>
      <c r="DP1068" s="3"/>
      <c r="DQ1068" s="3"/>
      <c r="DR1068" s="3"/>
      <c r="DS1068" s="3"/>
    </row>
    <row r="1069" spans="2:123" ht="21" customHeight="1" x14ac:dyDescent="0.25">
      <c r="B1069" s="21">
        <f t="shared" si="249"/>
        <v>38656</v>
      </c>
      <c r="C1069" s="22">
        <f t="shared" si="250"/>
        <v>2.0496649586125342</v>
      </c>
      <c r="D1069" s="23">
        <f t="shared" si="251"/>
        <v>936</v>
      </c>
      <c r="E1069" s="23">
        <f t="shared" si="252"/>
        <v>456.66</v>
      </c>
      <c r="F1069" s="127">
        <f t="shared" si="253"/>
        <v>46800</v>
      </c>
      <c r="G1069" s="127">
        <f t="shared" si="254"/>
        <v>68499</v>
      </c>
      <c r="H1069" s="6"/>
      <c r="I1069" s="3"/>
      <c r="J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T1069" s="89"/>
      <c r="AU1069" s="89"/>
      <c r="AX1069" s="125">
        <v>38656</v>
      </c>
      <c r="AY1069" s="59">
        <f t="shared" si="259"/>
        <v>2.0496649586125342</v>
      </c>
      <c r="AZ1069" s="59">
        <f>BI1069*K36</f>
        <v>46800</v>
      </c>
      <c r="BA1069" s="59"/>
      <c r="BB1069" s="59"/>
      <c r="BC1069" s="59">
        <f>K41*BJ1069</f>
        <v>68499</v>
      </c>
      <c r="BD1069" s="59"/>
      <c r="BE1069" s="59"/>
      <c r="BF1069" s="59">
        <f t="shared" si="255"/>
        <v>21699</v>
      </c>
      <c r="BG1069" s="60">
        <f>(AY1069=AY2099)*AX1069</f>
        <v>0</v>
      </c>
      <c r="BH1069" s="60">
        <f>(AY1069=AY2101)*AX1069</f>
        <v>0</v>
      </c>
      <c r="BI1069" s="89">
        <v>936</v>
      </c>
      <c r="BJ1069" s="89">
        <v>456.66</v>
      </c>
      <c r="BK1069" s="59">
        <f t="shared" si="256"/>
        <v>353300.93796000001</v>
      </c>
      <c r="BL1069" s="60">
        <f>(BK1069=BK2101)*AX1069</f>
        <v>0</v>
      </c>
      <c r="BM1069" s="85">
        <f>(BK1069=BK2101)*AY1069</f>
        <v>0</v>
      </c>
      <c r="BN1069" s="85">
        <f t="shared" si="257"/>
        <v>0</v>
      </c>
      <c r="BO1069" s="85">
        <f t="shared" si="258"/>
        <v>0</v>
      </c>
      <c r="BP1069" s="60">
        <f>(BK1069=BK2099)*AX1069</f>
        <v>0</v>
      </c>
      <c r="BQ1069" s="64">
        <f>(BK1069=BK2099)*AY1069</f>
        <v>0</v>
      </c>
      <c r="BR1069" s="85">
        <f t="shared" si="260"/>
        <v>0</v>
      </c>
      <c r="BS1069" s="85">
        <f t="shared" si="261"/>
        <v>0</v>
      </c>
      <c r="BT1069" s="59">
        <f>(J19-BI1069)*J10</f>
        <v>-140700.00594</v>
      </c>
      <c r="BU1069" s="59">
        <f>(J21-BJ1069)*J12</f>
        <v>494000.94390000001</v>
      </c>
      <c r="BV1069" s="66"/>
      <c r="BW1069" s="66"/>
      <c r="BX1069" s="67"/>
      <c r="BY1069" s="67"/>
      <c r="BZ1069" s="67"/>
      <c r="CE1069" s="92"/>
      <c r="CF1069" s="76"/>
      <c r="CH1069" s="67"/>
      <c r="CI1069" s="67"/>
      <c r="CJ1069" s="67"/>
      <c r="CK1069" s="67"/>
      <c r="CL1069" s="1"/>
      <c r="CM1069" s="1"/>
      <c r="CT1069" s="3"/>
      <c r="CU1069" s="3"/>
      <c r="CV1069" s="3"/>
      <c r="CW1069" s="3"/>
      <c r="CX1069" s="3"/>
      <c r="CY1069" s="3"/>
      <c r="CZ1069" s="3"/>
      <c r="DA1069" s="3"/>
      <c r="DB1069" s="3"/>
      <c r="DC1069" s="3"/>
      <c r="DD1069" s="3"/>
      <c r="DE1069" s="3"/>
      <c r="DF1069" s="3"/>
      <c r="DG1069" s="3"/>
      <c r="DH1069" s="3"/>
      <c r="DI1069" s="3"/>
      <c r="DJ1069" s="3"/>
      <c r="DK1069" s="3"/>
      <c r="DL1069" s="3"/>
      <c r="DM1069" s="3"/>
      <c r="DN1069" s="3"/>
      <c r="DO1069" s="3"/>
      <c r="DP1069" s="3"/>
      <c r="DQ1069" s="3"/>
      <c r="DR1069" s="3"/>
      <c r="DS1069" s="3"/>
    </row>
    <row r="1070" spans="2:123" ht="21" customHeight="1" x14ac:dyDescent="0.25">
      <c r="B1070" s="21">
        <f t="shared" si="249"/>
        <v>38663</v>
      </c>
      <c r="C1070" s="22">
        <f t="shared" si="250"/>
        <v>2.0384000000000002</v>
      </c>
      <c r="D1070" s="23">
        <f t="shared" si="251"/>
        <v>955.5</v>
      </c>
      <c r="E1070" s="23">
        <f t="shared" si="252"/>
        <v>468.75</v>
      </c>
      <c r="F1070" s="127">
        <f t="shared" si="253"/>
        <v>47775</v>
      </c>
      <c r="G1070" s="127">
        <f t="shared" si="254"/>
        <v>70312.5</v>
      </c>
      <c r="H1070" s="6"/>
      <c r="I1070" s="3"/>
      <c r="J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T1070" s="89"/>
      <c r="AU1070" s="89"/>
      <c r="AX1070" s="125">
        <v>38663</v>
      </c>
      <c r="AY1070" s="59">
        <f t="shared" si="259"/>
        <v>2.0384000000000002</v>
      </c>
      <c r="AZ1070" s="59">
        <f>BI1070*K36</f>
        <v>47775</v>
      </c>
      <c r="BA1070" s="59"/>
      <c r="BB1070" s="59"/>
      <c r="BC1070" s="59">
        <f>K41*BJ1070</f>
        <v>70312.5</v>
      </c>
      <c r="BD1070" s="59"/>
      <c r="BE1070" s="59"/>
      <c r="BF1070" s="59">
        <f t="shared" si="255"/>
        <v>22537.5</v>
      </c>
      <c r="BG1070" s="60">
        <f>(AY1070=AY2099)*AX1070</f>
        <v>0</v>
      </c>
      <c r="BH1070" s="60">
        <f>(AY1070=AY2101)*AX1070</f>
        <v>0</v>
      </c>
      <c r="BI1070" s="89">
        <v>955.5</v>
      </c>
      <c r="BJ1070" s="89">
        <v>468.75</v>
      </c>
      <c r="BK1070" s="59">
        <f t="shared" si="256"/>
        <v>352462.43795999995</v>
      </c>
      <c r="BL1070" s="60">
        <f>(BK1070=BK2101)*AX1070</f>
        <v>0</v>
      </c>
      <c r="BM1070" s="85">
        <f>(BK1070=BK2101)*AY1070</f>
        <v>0</v>
      </c>
      <c r="BN1070" s="85">
        <f t="shared" si="257"/>
        <v>0</v>
      </c>
      <c r="BO1070" s="85">
        <f t="shared" si="258"/>
        <v>0</v>
      </c>
      <c r="BP1070" s="60">
        <f>(BK1070=BK2099)*AX1070</f>
        <v>0</v>
      </c>
      <c r="BQ1070" s="64">
        <f>(BK1070=BK2099)*AY1070</f>
        <v>0</v>
      </c>
      <c r="BR1070" s="85">
        <f t="shared" si="260"/>
        <v>0</v>
      </c>
      <c r="BS1070" s="85">
        <f t="shared" si="261"/>
        <v>0</v>
      </c>
      <c r="BT1070" s="59">
        <f>(J19-BI1070)*J10</f>
        <v>-139725.00594</v>
      </c>
      <c r="BU1070" s="59">
        <f>(J21-BJ1070)*J12</f>
        <v>492187.44389999995</v>
      </c>
      <c r="BV1070" s="66"/>
      <c r="BW1070" s="66"/>
      <c r="BX1070" s="67"/>
      <c r="BY1070" s="67"/>
      <c r="BZ1070" s="67"/>
      <c r="CE1070" s="92"/>
      <c r="CF1070" s="76"/>
      <c r="CH1070" s="67"/>
      <c r="CI1070" s="67"/>
      <c r="CJ1070" s="67"/>
      <c r="CK1070" s="67"/>
      <c r="CL1070" s="1"/>
      <c r="CM1070" s="1"/>
      <c r="CT1070" s="3"/>
      <c r="CU1070" s="3"/>
      <c r="CV1070" s="3"/>
      <c r="CW1070" s="3"/>
      <c r="CX1070" s="3"/>
      <c r="CY1070" s="3"/>
      <c r="CZ1070" s="3"/>
      <c r="DA1070" s="3"/>
      <c r="DB1070" s="3"/>
      <c r="DC1070" s="3"/>
      <c r="DD1070" s="3"/>
      <c r="DE1070" s="3"/>
      <c r="DF1070" s="3"/>
      <c r="DG1070" s="3"/>
      <c r="DH1070" s="3"/>
      <c r="DI1070" s="3"/>
      <c r="DJ1070" s="3"/>
      <c r="DK1070" s="3"/>
      <c r="DL1070" s="3"/>
      <c r="DM1070" s="3"/>
      <c r="DN1070" s="3"/>
      <c r="DO1070" s="3"/>
      <c r="DP1070" s="3"/>
      <c r="DQ1070" s="3"/>
      <c r="DR1070" s="3"/>
      <c r="DS1070" s="3"/>
    </row>
    <row r="1071" spans="2:123" ht="21" customHeight="1" x14ac:dyDescent="0.25">
      <c r="B1071" s="21">
        <f t="shared" si="249"/>
        <v>38670</v>
      </c>
      <c r="C1071" s="22">
        <f t="shared" si="250"/>
        <v>2.015232606010704</v>
      </c>
      <c r="D1071" s="23">
        <f t="shared" si="251"/>
        <v>979</v>
      </c>
      <c r="E1071" s="23">
        <f t="shared" si="252"/>
        <v>485.8</v>
      </c>
      <c r="F1071" s="127">
        <f t="shared" si="253"/>
        <v>48950</v>
      </c>
      <c r="G1071" s="127">
        <f t="shared" si="254"/>
        <v>72870</v>
      </c>
      <c r="H1071" s="6"/>
      <c r="I1071" s="3"/>
      <c r="J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T1071" s="89"/>
      <c r="AU1071" s="89"/>
      <c r="AX1071" s="125">
        <v>38670</v>
      </c>
      <c r="AY1071" s="59">
        <f t="shared" si="259"/>
        <v>2.015232606010704</v>
      </c>
      <c r="AZ1071" s="59">
        <f>BI1071*K36</f>
        <v>48950</v>
      </c>
      <c r="BA1071" s="59"/>
      <c r="BB1071" s="59"/>
      <c r="BC1071" s="59">
        <f>K41*BJ1071</f>
        <v>72870</v>
      </c>
      <c r="BD1071" s="59"/>
      <c r="BE1071" s="59"/>
      <c r="BF1071" s="59">
        <f t="shared" si="255"/>
        <v>23920</v>
      </c>
      <c r="BG1071" s="60">
        <f>(AY1071=AY2099)*AX1071</f>
        <v>0</v>
      </c>
      <c r="BH1071" s="60">
        <f>(AY1071=AY2101)*AX1071</f>
        <v>0</v>
      </c>
      <c r="BI1071" s="89">
        <v>979</v>
      </c>
      <c r="BJ1071" s="89">
        <v>485.8</v>
      </c>
      <c r="BK1071" s="59">
        <f t="shared" si="256"/>
        <v>351079.93795999995</v>
      </c>
      <c r="BL1071" s="60">
        <f>(BK1071=BK2101)*AX1071</f>
        <v>0</v>
      </c>
      <c r="BM1071" s="85">
        <f>(BK1071=BK2101)*AY1071</f>
        <v>0</v>
      </c>
      <c r="BN1071" s="85">
        <f t="shared" si="257"/>
        <v>0</v>
      </c>
      <c r="BO1071" s="85">
        <f t="shared" si="258"/>
        <v>0</v>
      </c>
      <c r="BP1071" s="60">
        <f>(BK1071=BK2099)*AX1071</f>
        <v>0</v>
      </c>
      <c r="BQ1071" s="64">
        <f>(BK1071=BK2099)*AY1071</f>
        <v>0</v>
      </c>
      <c r="BR1071" s="85">
        <f t="shared" si="260"/>
        <v>0</v>
      </c>
      <c r="BS1071" s="85">
        <f t="shared" si="261"/>
        <v>0</v>
      </c>
      <c r="BT1071" s="59">
        <f>(J19-BI1071)*J10</f>
        <v>-138550.00594</v>
      </c>
      <c r="BU1071" s="59">
        <f>(J21-BJ1071)*J12</f>
        <v>489629.94389999995</v>
      </c>
      <c r="BV1071" s="66"/>
      <c r="BW1071" s="66"/>
      <c r="BX1071" s="67"/>
      <c r="BY1071" s="67"/>
      <c r="BZ1071" s="67"/>
      <c r="CE1071" s="92"/>
      <c r="CF1071" s="76"/>
      <c r="CH1071" s="67"/>
      <c r="CI1071" s="67"/>
      <c r="CJ1071" s="67"/>
      <c r="CK1071" s="67"/>
      <c r="CL1071" s="1"/>
      <c r="CM1071" s="1"/>
      <c r="CT1071" s="3"/>
      <c r="CU1071" s="3"/>
      <c r="CV1071" s="3"/>
      <c r="CW1071" s="3"/>
      <c r="CX1071" s="3"/>
      <c r="CY1071" s="3"/>
      <c r="CZ1071" s="3"/>
      <c r="DA1071" s="3"/>
      <c r="DB1071" s="3"/>
      <c r="DC1071" s="3"/>
      <c r="DD1071" s="3"/>
      <c r="DE1071" s="3"/>
      <c r="DF1071" s="3"/>
      <c r="DG1071" s="3"/>
      <c r="DH1071" s="3"/>
      <c r="DI1071" s="3"/>
      <c r="DJ1071" s="3"/>
      <c r="DK1071" s="3"/>
      <c r="DL1071" s="3"/>
      <c r="DM1071" s="3"/>
      <c r="DN1071" s="3"/>
      <c r="DO1071" s="3"/>
      <c r="DP1071" s="3"/>
      <c r="DQ1071" s="3"/>
      <c r="DR1071" s="3"/>
      <c r="DS1071" s="3"/>
    </row>
    <row r="1072" spans="2:123" ht="21" customHeight="1" x14ac:dyDescent="0.25">
      <c r="B1072" s="21">
        <f t="shared" si="249"/>
        <v>38677</v>
      </c>
      <c r="C1072" s="22">
        <f t="shared" si="250"/>
        <v>1.9895984518626029</v>
      </c>
      <c r="D1072" s="23">
        <f t="shared" si="251"/>
        <v>987</v>
      </c>
      <c r="E1072" s="23">
        <f t="shared" si="252"/>
        <v>496.08</v>
      </c>
      <c r="F1072" s="127">
        <f t="shared" si="253"/>
        <v>49350</v>
      </c>
      <c r="G1072" s="127">
        <f t="shared" si="254"/>
        <v>74412</v>
      </c>
      <c r="H1072" s="6"/>
      <c r="I1072" s="3"/>
      <c r="J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T1072" s="89"/>
      <c r="AU1072" s="89"/>
      <c r="AX1072" s="125">
        <v>38677</v>
      </c>
      <c r="AY1072" s="59">
        <f t="shared" si="259"/>
        <v>1.9895984518626029</v>
      </c>
      <c r="AZ1072" s="59">
        <f>BI1072*K36</f>
        <v>49350</v>
      </c>
      <c r="BA1072" s="59"/>
      <c r="BB1072" s="59"/>
      <c r="BC1072" s="59">
        <f>K41*BJ1072</f>
        <v>74412</v>
      </c>
      <c r="BD1072" s="59"/>
      <c r="BE1072" s="59"/>
      <c r="BF1072" s="59">
        <f t="shared" si="255"/>
        <v>25062</v>
      </c>
      <c r="BG1072" s="60">
        <f>(AY1072=AY2099)*AX1072</f>
        <v>0</v>
      </c>
      <c r="BH1072" s="60">
        <f>(AY1072=AY2101)*AX1072</f>
        <v>0</v>
      </c>
      <c r="BI1072" s="89">
        <v>987</v>
      </c>
      <c r="BJ1072" s="89">
        <v>496.08</v>
      </c>
      <c r="BK1072" s="59">
        <f t="shared" si="256"/>
        <v>349937.93795999995</v>
      </c>
      <c r="BL1072" s="60">
        <f>(BK1072=BK2101)*AX1072</f>
        <v>0</v>
      </c>
      <c r="BM1072" s="85">
        <f>(BK1072=BK2101)*AY1072</f>
        <v>0</v>
      </c>
      <c r="BN1072" s="85">
        <f t="shared" si="257"/>
        <v>0</v>
      </c>
      <c r="BO1072" s="85">
        <f t="shared" si="258"/>
        <v>0</v>
      </c>
      <c r="BP1072" s="60">
        <f>(BK1072=BK2099)*AX1072</f>
        <v>0</v>
      </c>
      <c r="BQ1072" s="64">
        <f>(BK1072=BK2099)*AY1072</f>
        <v>0</v>
      </c>
      <c r="BR1072" s="85">
        <f t="shared" si="260"/>
        <v>0</v>
      </c>
      <c r="BS1072" s="85">
        <f t="shared" si="261"/>
        <v>0</v>
      </c>
      <c r="BT1072" s="59">
        <f>(J19-BI1072)*J10</f>
        <v>-138150.00594</v>
      </c>
      <c r="BU1072" s="59">
        <f>(J21-BJ1072)*J12</f>
        <v>488087.94389999995</v>
      </c>
      <c r="BV1072" s="66"/>
      <c r="BW1072" s="66"/>
      <c r="BX1072" s="67"/>
      <c r="BY1072" s="67"/>
      <c r="BZ1072" s="67"/>
      <c r="CE1072" s="92"/>
      <c r="CF1072" s="76"/>
      <c r="CH1072" s="67"/>
      <c r="CI1072" s="67"/>
      <c r="CJ1072" s="67"/>
      <c r="CK1072" s="67"/>
      <c r="CL1072" s="1"/>
      <c r="CM1072" s="1"/>
      <c r="CT1072" s="3"/>
      <c r="CU1072" s="3"/>
      <c r="CV1072" s="3"/>
      <c r="CW1072" s="3"/>
      <c r="CX1072" s="3"/>
      <c r="CY1072" s="3"/>
      <c r="CZ1072" s="3"/>
      <c r="DA1072" s="3"/>
      <c r="DB1072" s="3"/>
      <c r="DC1072" s="3"/>
      <c r="DD1072" s="3"/>
      <c r="DE1072" s="3"/>
      <c r="DF1072" s="3"/>
      <c r="DG1072" s="3"/>
      <c r="DH1072" s="3"/>
      <c r="DI1072" s="3"/>
      <c r="DJ1072" s="3"/>
      <c r="DK1072" s="3"/>
      <c r="DL1072" s="3"/>
      <c r="DM1072" s="3"/>
      <c r="DN1072" s="3"/>
      <c r="DO1072" s="3"/>
      <c r="DP1072" s="3"/>
      <c r="DQ1072" s="3"/>
      <c r="DR1072" s="3"/>
      <c r="DS1072" s="3"/>
    </row>
    <row r="1073" spans="2:123" ht="21" customHeight="1" x14ac:dyDescent="0.25">
      <c r="B1073" s="21">
        <f t="shared" si="249"/>
        <v>38684</v>
      </c>
      <c r="C1073" s="22">
        <f t="shared" si="250"/>
        <v>1.986491855383393</v>
      </c>
      <c r="D1073" s="23">
        <f t="shared" si="251"/>
        <v>1000</v>
      </c>
      <c r="E1073" s="23">
        <f t="shared" si="252"/>
        <v>503.4</v>
      </c>
      <c r="F1073" s="127">
        <f t="shared" si="253"/>
        <v>50000</v>
      </c>
      <c r="G1073" s="127">
        <f t="shared" si="254"/>
        <v>75510</v>
      </c>
      <c r="H1073" s="6"/>
      <c r="I1073" s="3"/>
      <c r="J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T1073" s="89"/>
      <c r="AU1073" s="89"/>
      <c r="AX1073" s="125">
        <v>38684</v>
      </c>
      <c r="AY1073" s="59">
        <f t="shared" si="259"/>
        <v>1.986491855383393</v>
      </c>
      <c r="AZ1073" s="59">
        <f>BI1073*K36</f>
        <v>50000</v>
      </c>
      <c r="BA1073" s="59"/>
      <c r="BB1073" s="59"/>
      <c r="BC1073" s="59">
        <f>K41*BJ1073</f>
        <v>75510</v>
      </c>
      <c r="BD1073" s="59"/>
      <c r="BE1073" s="59"/>
      <c r="BF1073" s="59">
        <f t="shared" si="255"/>
        <v>25510</v>
      </c>
      <c r="BG1073" s="60">
        <f>(AY1073=AY2099)*AX1073</f>
        <v>0</v>
      </c>
      <c r="BH1073" s="60">
        <f>(AY1073=AY2101)*AX1073</f>
        <v>0</v>
      </c>
      <c r="BI1073" s="89">
        <v>1000</v>
      </c>
      <c r="BJ1073" s="89">
        <v>503.4</v>
      </c>
      <c r="BK1073" s="59">
        <f t="shared" si="256"/>
        <v>349489.93795999995</v>
      </c>
      <c r="BL1073" s="60">
        <f>(BK1073=BK2101)*AX1073</f>
        <v>0</v>
      </c>
      <c r="BM1073" s="85">
        <f>(BK1073=BK2101)*AY1073</f>
        <v>0</v>
      </c>
      <c r="BN1073" s="85">
        <f t="shared" si="257"/>
        <v>0</v>
      </c>
      <c r="BO1073" s="85">
        <f t="shared" si="258"/>
        <v>0</v>
      </c>
      <c r="BP1073" s="60">
        <f>(BK1073=BK2099)*AX1073</f>
        <v>0</v>
      </c>
      <c r="BQ1073" s="64">
        <f>(BK1073=BK2099)*AY1073</f>
        <v>0</v>
      </c>
      <c r="BR1073" s="85">
        <f t="shared" si="260"/>
        <v>0</v>
      </c>
      <c r="BS1073" s="85">
        <f t="shared" si="261"/>
        <v>0</v>
      </c>
      <c r="BT1073" s="59">
        <f>(J19-BI1073)*J10</f>
        <v>-137500.00594</v>
      </c>
      <c r="BU1073" s="59">
        <f>(J21-BJ1073)*J12</f>
        <v>486989.94389999995</v>
      </c>
      <c r="BV1073" s="66"/>
      <c r="BW1073" s="66"/>
      <c r="BX1073" s="67"/>
      <c r="BY1073" s="67"/>
      <c r="BZ1073" s="67"/>
      <c r="CE1073" s="92"/>
      <c r="CF1073" s="76"/>
      <c r="CH1073" s="67"/>
      <c r="CI1073" s="67"/>
      <c r="CJ1073" s="67"/>
      <c r="CK1073" s="67"/>
      <c r="CL1073" s="1"/>
      <c r="CM1073" s="1"/>
      <c r="CT1073" s="3"/>
      <c r="CU1073" s="3"/>
      <c r="CV1073" s="3"/>
      <c r="CW1073" s="3"/>
      <c r="CX1073" s="3"/>
      <c r="CY1073" s="3"/>
      <c r="CZ1073" s="3"/>
      <c r="DA1073" s="3"/>
      <c r="DB1073" s="3"/>
      <c r="DC1073" s="3"/>
      <c r="DD1073" s="3"/>
      <c r="DE1073" s="3"/>
      <c r="DF1073" s="3"/>
      <c r="DG1073" s="3"/>
      <c r="DH1073" s="3"/>
      <c r="DI1073" s="3"/>
      <c r="DJ1073" s="3"/>
      <c r="DK1073" s="3"/>
      <c r="DL1073" s="3"/>
      <c r="DM1073" s="3"/>
      <c r="DN1073" s="3"/>
      <c r="DO1073" s="3"/>
      <c r="DP1073" s="3"/>
      <c r="DQ1073" s="3"/>
      <c r="DR1073" s="3"/>
      <c r="DS1073" s="3"/>
    </row>
    <row r="1074" spans="2:123" ht="21" customHeight="1" x14ac:dyDescent="0.25">
      <c r="B1074" s="21">
        <f t="shared" si="249"/>
        <v>38691</v>
      </c>
      <c r="C1074" s="22">
        <f t="shared" si="250"/>
        <v>1.9073673011892549</v>
      </c>
      <c r="D1074" s="23">
        <f t="shared" si="251"/>
        <v>1004</v>
      </c>
      <c r="E1074" s="23">
        <f t="shared" si="252"/>
        <v>526.38</v>
      </c>
      <c r="F1074" s="127">
        <f t="shared" si="253"/>
        <v>50200</v>
      </c>
      <c r="G1074" s="127">
        <f t="shared" si="254"/>
        <v>78957</v>
      </c>
      <c r="H1074" s="6"/>
      <c r="I1074" s="3"/>
      <c r="J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T1074" s="89"/>
      <c r="AU1074" s="89"/>
      <c r="AX1074" s="125">
        <v>38691</v>
      </c>
      <c r="AY1074" s="59">
        <f t="shared" si="259"/>
        <v>1.9073673011892549</v>
      </c>
      <c r="AZ1074" s="59">
        <f>BI1074*K36</f>
        <v>50200</v>
      </c>
      <c r="BA1074" s="59"/>
      <c r="BB1074" s="59"/>
      <c r="BC1074" s="59">
        <f>K41*BJ1074</f>
        <v>78957</v>
      </c>
      <c r="BD1074" s="59"/>
      <c r="BE1074" s="59"/>
      <c r="BF1074" s="59">
        <f t="shared" si="255"/>
        <v>28757</v>
      </c>
      <c r="BG1074" s="60">
        <f>(AY1074=AY2099)*AX1074</f>
        <v>0</v>
      </c>
      <c r="BH1074" s="60">
        <f>(AY1074=AY2101)*AX1074</f>
        <v>0</v>
      </c>
      <c r="BI1074" s="89">
        <v>1004</v>
      </c>
      <c r="BJ1074" s="89">
        <v>526.38</v>
      </c>
      <c r="BK1074" s="59">
        <f t="shared" si="256"/>
        <v>346242.93795999995</v>
      </c>
      <c r="BL1074" s="60">
        <f>(BK1074=BK2101)*AX1074</f>
        <v>0</v>
      </c>
      <c r="BM1074" s="85">
        <f>(BK1074=BK2101)*AY1074</f>
        <v>0</v>
      </c>
      <c r="BN1074" s="85">
        <f t="shared" si="257"/>
        <v>0</v>
      </c>
      <c r="BO1074" s="85">
        <f t="shared" si="258"/>
        <v>0</v>
      </c>
      <c r="BP1074" s="60">
        <f>(BK1074=BK2099)*AX1074</f>
        <v>0</v>
      </c>
      <c r="BQ1074" s="64">
        <f>(BK1074=BK2099)*AY1074</f>
        <v>0</v>
      </c>
      <c r="BR1074" s="85">
        <f t="shared" si="260"/>
        <v>0</v>
      </c>
      <c r="BS1074" s="85">
        <f t="shared" si="261"/>
        <v>0</v>
      </c>
      <c r="BT1074" s="59">
        <f>(J19-BI1074)*J10</f>
        <v>-137300.00594</v>
      </c>
      <c r="BU1074" s="59">
        <f>(J21-BJ1074)*J12</f>
        <v>483542.94389999995</v>
      </c>
      <c r="BV1074" s="66"/>
      <c r="BW1074" s="66"/>
      <c r="BX1074" s="67"/>
      <c r="BY1074" s="67"/>
      <c r="BZ1074" s="67"/>
      <c r="CE1074" s="92"/>
      <c r="CF1074" s="76"/>
      <c r="CH1074" s="67"/>
      <c r="CI1074" s="67"/>
      <c r="CJ1074" s="67"/>
      <c r="CK1074" s="67"/>
      <c r="CL1074" s="1"/>
      <c r="CM1074" s="1"/>
      <c r="CT1074" s="3"/>
      <c r="CU1074" s="3"/>
      <c r="CV1074" s="3"/>
      <c r="CW1074" s="3"/>
      <c r="CX1074" s="3"/>
      <c r="CY1074" s="3"/>
      <c r="CZ1074" s="3"/>
      <c r="DA1074" s="3"/>
      <c r="DB1074" s="3"/>
      <c r="DC1074" s="3"/>
      <c r="DD1074" s="3"/>
      <c r="DE1074" s="3"/>
      <c r="DF1074" s="3"/>
      <c r="DG1074" s="3"/>
      <c r="DH1074" s="3"/>
      <c r="DI1074" s="3"/>
      <c r="DJ1074" s="3"/>
      <c r="DK1074" s="3"/>
      <c r="DL1074" s="3"/>
      <c r="DM1074" s="3"/>
      <c r="DN1074" s="3"/>
      <c r="DO1074" s="3"/>
      <c r="DP1074" s="3"/>
      <c r="DQ1074" s="3"/>
      <c r="DR1074" s="3"/>
      <c r="DS1074" s="3"/>
    </row>
    <row r="1075" spans="2:123" ht="21" customHeight="1" x14ac:dyDescent="0.25">
      <c r="B1075" s="21">
        <f t="shared" si="249"/>
        <v>38698</v>
      </c>
      <c r="C1075" s="22">
        <f t="shared" si="250"/>
        <v>1.9058028616852147</v>
      </c>
      <c r="D1075" s="23">
        <f t="shared" si="251"/>
        <v>959</v>
      </c>
      <c r="E1075" s="23">
        <f t="shared" si="252"/>
        <v>503.2</v>
      </c>
      <c r="F1075" s="127">
        <f t="shared" si="253"/>
        <v>47950</v>
      </c>
      <c r="G1075" s="127">
        <f t="shared" si="254"/>
        <v>75480</v>
      </c>
      <c r="H1075" s="6"/>
      <c r="I1075" s="3"/>
      <c r="J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T1075" s="89"/>
      <c r="AU1075" s="89"/>
      <c r="AX1075" s="125">
        <v>38698</v>
      </c>
      <c r="AY1075" s="59">
        <f t="shared" si="259"/>
        <v>1.9058028616852147</v>
      </c>
      <c r="AZ1075" s="59">
        <f>BI1075*K36</f>
        <v>47950</v>
      </c>
      <c r="BA1075" s="59"/>
      <c r="BB1075" s="59"/>
      <c r="BC1075" s="59">
        <f>K41*BJ1075</f>
        <v>75480</v>
      </c>
      <c r="BD1075" s="59"/>
      <c r="BE1075" s="59"/>
      <c r="BF1075" s="59">
        <f t="shared" si="255"/>
        <v>27530</v>
      </c>
      <c r="BG1075" s="60">
        <f>(AY1075=AY2099)*AX1075</f>
        <v>0</v>
      </c>
      <c r="BH1075" s="60">
        <f>(AY1075=AY2101)*AX1075</f>
        <v>0</v>
      </c>
      <c r="BI1075" s="89">
        <v>959</v>
      </c>
      <c r="BJ1075" s="89">
        <v>503.2</v>
      </c>
      <c r="BK1075" s="59">
        <f t="shared" si="256"/>
        <v>347469.93796000001</v>
      </c>
      <c r="BL1075" s="60">
        <f>(BK1075=BK2101)*AX1075</f>
        <v>0</v>
      </c>
      <c r="BM1075" s="85">
        <f>(BK1075=BK2101)*AY1075</f>
        <v>0</v>
      </c>
      <c r="BN1075" s="85">
        <f t="shared" si="257"/>
        <v>0</v>
      </c>
      <c r="BO1075" s="85">
        <f t="shared" si="258"/>
        <v>0</v>
      </c>
      <c r="BP1075" s="60">
        <f>(BK1075=BK2099)*AX1075</f>
        <v>0</v>
      </c>
      <c r="BQ1075" s="64">
        <f>(BK1075=BK2099)*AY1075</f>
        <v>0</v>
      </c>
      <c r="BR1075" s="85">
        <f t="shared" si="260"/>
        <v>0</v>
      </c>
      <c r="BS1075" s="85">
        <f t="shared" si="261"/>
        <v>0</v>
      </c>
      <c r="BT1075" s="59">
        <f>(J19-BI1075)*J10</f>
        <v>-139550.00594</v>
      </c>
      <c r="BU1075" s="59">
        <f>(J21-BJ1075)*J12</f>
        <v>487019.94390000001</v>
      </c>
      <c r="BV1075" s="66"/>
      <c r="BW1075" s="66"/>
      <c r="BX1075" s="67"/>
      <c r="BY1075" s="67"/>
      <c r="BZ1075" s="67"/>
      <c r="CE1075" s="92"/>
      <c r="CF1075" s="76"/>
      <c r="CH1075" s="67"/>
      <c r="CI1075" s="67"/>
      <c r="CJ1075" s="67"/>
      <c r="CK1075" s="67"/>
      <c r="CL1075" s="1"/>
      <c r="CM1075" s="1"/>
      <c r="CT1075" s="3"/>
      <c r="CU1075" s="3"/>
      <c r="CV1075" s="3"/>
      <c r="CW1075" s="3"/>
      <c r="CX1075" s="3"/>
      <c r="CY1075" s="3"/>
      <c r="CZ1075" s="3"/>
      <c r="DA1075" s="3"/>
      <c r="DB1075" s="3"/>
      <c r="DC1075" s="3"/>
      <c r="DD1075" s="3"/>
      <c r="DE1075" s="3"/>
      <c r="DF1075" s="3"/>
      <c r="DG1075" s="3"/>
      <c r="DH1075" s="3"/>
      <c r="DI1075" s="3"/>
      <c r="DJ1075" s="3"/>
      <c r="DK1075" s="3"/>
      <c r="DL1075" s="3"/>
      <c r="DM1075" s="3"/>
      <c r="DN1075" s="3"/>
      <c r="DO1075" s="3"/>
      <c r="DP1075" s="3"/>
      <c r="DQ1075" s="3"/>
      <c r="DR1075" s="3"/>
      <c r="DS1075" s="3"/>
    </row>
    <row r="1076" spans="2:123" ht="21" customHeight="1" x14ac:dyDescent="0.25">
      <c r="B1076" s="21">
        <f t="shared" si="249"/>
        <v>38705</v>
      </c>
      <c r="C1076" s="22">
        <f t="shared" si="250"/>
        <v>1.911296738265712</v>
      </c>
      <c r="D1076" s="23">
        <f t="shared" si="251"/>
        <v>961</v>
      </c>
      <c r="E1076" s="23">
        <f t="shared" si="252"/>
        <v>502.8</v>
      </c>
      <c r="F1076" s="127">
        <f t="shared" si="253"/>
        <v>48050</v>
      </c>
      <c r="G1076" s="127">
        <f t="shared" si="254"/>
        <v>75420</v>
      </c>
      <c r="H1076" s="6"/>
      <c r="I1076" s="3"/>
      <c r="J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T1076" s="89"/>
      <c r="AU1076" s="89"/>
      <c r="AX1076" s="125">
        <v>38705</v>
      </c>
      <c r="AY1076" s="59">
        <f t="shared" si="259"/>
        <v>1.911296738265712</v>
      </c>
      <c r="AZ1076" s="59">
        <f>BI1076*K36</f>
        <v>48050</v>
      </c>
      <c r="BA1076" s="59"/>
      <c r="BB1076" s="59"/>
      <c r="BC1076" s="59">
        <f>K41*BJ1076</f>
        <v>75420</v>
      </c>
      <c r="BD1076" s="59"/>
      <c r="BE1076" s="59"/>
      <c r="BF1076" s="59">
        <f t="shared" si="255"/>
        <v>27370</v>
      </c>
      <c r="BG1076" s="60">
        <f>(AY1076=AY2099)*AX1076</f>
        <v>0</v>
      </c>
      <c r="BH1076" s="60">
        <f>(AY1076=AY2101)*AX1076</f>
        <v>0</v>
      </c>
      <c r="BI1076" s="89">
        <v>961</v>
      </c>
      <c r="BJ1076" s="89">
        <v>502.8</v>
      </c>
      <c r="BK1076" s="59">
        <f t="shared" si="256"/>
        <v>347629.93795999995</v>
      </c>
      <c r="BL1076" s="60">
        <f>(BK1076=BK2101)*AX1076</f>
        <v>0</v>
      </c>
      <c r="BM1076" s="85">
        <f>(BK1076=BK2101)*AY1076</f>
        <v>0</v>
      </c>
      <c r="BN1076" s="85">
        <f t="shared" si="257"/>
        <v>0</v>
      </c>
      <c r="BO1076" s="85">
        <f t="shared" si="258"/>
        <v>0</v>
      </c>
      <c r="BP1076" s="60">
        <f>(BK1076=BK2099)*AX1076</f>
        <v>0</v>
      </c>
      <c r="BQ1076" s="64">
        <f>(BK1076=BK2099)*AY1076</f>
        <v>0</v>
      </c>
      <c r="BR1076" s="85">
        <f t="shared" si="260"/>
        <v>0</v>
      </c>
      <c r="BS1076" s="85">
        <f t="shared" si="261"/>
        <v>0</v>
      </c>
      <c r="BT1076" s="59">
        <f>(J19-BI1076)*J10</f>
        <v>-139450.00594</v>
      </c>
      <c r="BU1076" s="59">
        <f>(J21-BJ1076)*J12</f>
        <v>487079.94389999995</v>
      </c>
      <c r="BV1076" s="66"/>
      <c r="BW1076" s="66"/>
      <c r="BX1076" s="67"/>
      <c r="BY1076" s="67"/>
      <c r="BZ1076" s="67"/>
      <c r="CE1076" s="92"/>
      <c r="CF1076" s="76"/>
      <c r="CH1076" s="67"/>
      <c r="CI1076" s="67"/>
      <c r="CJ1076" s="67"/>
      <c r="CK1076" s="67"/>
      <c r="CL1076" s="1"/>
      <c r="CM1076" s="1"/>
      <c r="CT1076" s="3"/>
      <c r="CU1076" s="3"/>
      <c r="CV1076" s="3"/>
      <c r="CW1076" s="3"/>
      <c r="CX1076" s="3"/>
      <c r="CY1076" s="3"/>
      <c r="CZ1076" s="3"/>
      <c r="DA1076" s="3"/>
      <c r="DB1076" s="3"/>
      <c r="DC1076" s="3"/>
      <c r="DD1076" s="3"/>
      <c r="DE1076" s="3"/>
      <c r="DF1076" s="3"/>
      <c r="DG1076" s="3"/>
      <c r="DH1076" s="3"/>
      <c r="DI1076" s="3"/>
      <c r="DJ1076" s="3"/>
      <c r="DK1076" s="3"/>
      <c r="DL1076" s="3"/>
      <c r="DM1076" s="3"/>
      <c r="DN1076" s="3"/>
      <c r="DO1076" s="3"/>
      <c r="DP1076" s="3"/>
      <c r="DQ1076" s="3"/>
      <c r="DR1076" s="3"/>
      <c r="DS1076" s="3"/>
    </row>
    <row r="1077" spans="2:123" ht="21" customHeight="1" x14ac:dyDescent="0.25">
      <c r="B1077" s="21">
        <f t="shared" si="249"/>
        <v>38712</v>
      </c>
      <c r="C1077" s="22">
        <f t="shared" si="250"/>
        <v>1.8664294141539177</v>
      </c>
      <c r="D1077" s="23">
        <f t="shared" si="251"/>
        <v>965</v>
      </c>
      <c r="E1077" s="23">
        <f t="shared" si="252"/>
        <v>517.03</v>
      </c>
      <c r="F1077" s="127">
        <f t="shared" si="253"/>
        <v>48250</v>
      </c>
      <c r="G1077" s="127">
        <f t="shared" si="254"/>
        <v>77554.5</v>
      </c>
      <c r="H1077" s="6"/>
      <c r="I1077" s="3"/>
      <c r="J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T1077" s="89"/>
      <c r="AU1077" s="89"/>
      <c r="AX1077" s="125">
        <v>38712</v>
      </c>
      <c r="AY1077" s="59">
        <f t="shared" si="259"/>
        <v>1.8664294141539177</v>
      </c>
      <c r="AZ1077" s="59">
        <f>BI1077*K36</f>
        <v>48250</v>
      </c>
      <c r="BA1077" s="59"/>
      <c r="BB1077" s="59"/>
      <c r="BC1077" s="59">
        <f>K41*BJ1077</f>
        <v>77554.5</v>
      </c>
      <c r="BD1077" s="59"/>
      <c r="BE1077" s="59"/>
      <c r="BF1077" s="59">
        <f t="shared" si="255"/>
        <v>29304.5</v>
      </c>
      <c r="BG1077" s="60">
        <f>(AY1077=AY2099)*AX1077</f>
        <v>0</v>
      </c>
      <c r="BH1077" s="60">
        <f>(AY1077=AY2101)*AX1077</f>
        <v>0</v>
      </c>
      <c r="BI1077" s="89">
        <v>965</v>
      </c>
      <c r="BJ1077" s="89">
        <v>517.03</v>
      </c>
      <c r="BK1077" s="59">
        <f t="shared" si="256"/>
        <v>345695.43796000001</v>
      </c>
      <c r="BL1077" s="60">
        <f>(BK1077=BK2101)*AX1077</f>
        <v>0</v>
      </c>
      <c r="BM1077" s="85">
        <f>(BK1077=BK2101)*AY1077</f>
        <v>0</v>
      </c>
      <c r="BN1077" s="85">
        <f t="shared" si="257"/>
        <v>0</v>
      </c>
      <c r="BO1077" s="85">
        <f t="shared" si="258"/>
        <v>0</v>
      </c>
      <c r="BP1077" s="60">
        <f>(BK1077=BK2099)*AX1077</f>
        <v>0</v>
      </c>
      <c r="BQ1077" s="64">
        <f>(BK1077=BK2099)*AY1077</f>
        <v>0</v>
      </c>
      <c r="BR1077" s="85">
        <f t="shared" si="260"/>
        <v>0</v>
      </c>
      <c r="BS1077" s="85">
        <f t="shared" si="261"/>
        <v>0</v>
      </c>
      <c r="BT1077" s="59">
        <f>(J19-BI1077)*J10</f>
        <v>-139250.00594</v>
      </c>
      <c r="BU1077" s="59">
        <f>(J21-BJ1077)*J12</f>
        <v>484945.44390000001</v>
      </c>
      <c r="BV1077" s="66"/>
      <c r="BW1077" s="66"/>
      <c r="BX1077" s="67"/>
      <c r="BY1077" s="67"/>
      <c r="BZ1077" s="67"/>
      <c r="CE1077" s="92"/>
      <c r="CF1077" s="76"/>
      <c r="CH1077" s="67"/>
      <c r="CI1077" s="67"/>
      <c r="CJ1077" s="67"/>
      <c r="CK1077" s="67"/>
      <c r="CL1077" s="1"/>
      <c r="CM1077" s="1"/>
      <c r="CT1077" s="3"/>
      <c r="CU1077" s="3"/>
      <c r="CV1077" s="3"/>
      <c r="CW1077" s="3"/>
      <c r="CX1077" s="3"/>
      <c r="CY1077" s="3"/>
      <c r="CZ1077" s="3"/>
      <c r="DA1077" s="3"/>
      <c r="DB1077" s="3"/>
      <c r="DC1077" s="3"/>
      <c r="DD1077" s="3"/>
      <c r="DE1077" s="3"/>
      <c r="DF1077" s="3"/>
      <c r="DG1077" s="3"/>
      <c r="DH1077" s="3"/>
      <c r="DI1077" s="3"/>
      <c r="DJ1077" s="3"/>
      <c r="DK1077" s="3"/>
      <c r="DL1077" s="3"/>
      <c r="DM1077" s="3"/>
      <c r="DN1077" s="3"/>
      <c r="DO1077" s="3"/>
      <c r="DP1077" s="3"/>
      <c r="DQ1077" s="3"/>
      <c r="DR1077" s="3"/>
      <c r="DS1077" s="3"/>
    </row>
    <row r="1078" spans="2:123" ht="21" customHeight="1" x14ac:dyDescent="0.25">
      <c r="B1078" s="21">
        <f t="shared" si="249"/>
        <v>38719</v>
      </c>
      <c r="C1078" s="22">
        <f t="shared" si="250"/>
        <v>1.8322279447182186</v>
      </c>
      <c r="D1078" s="23">
        <f t="shared" si="251"/>
        <v>989</v>
      </c>
      <c r="E1078" s="23">
        <f t="shared" si="252"/>
        <v>539.78</v>
      </c>
      <c r="F1078" s="127">
        <f t="shared" si="253"/>
        <v>49450</v>
      </c>
      <c r="G1078" s="127">
        <f t="shared" si="254"/>
        <v>80967</v>
      </c>
      <c r="H1078" s="6"/>
      <c r="I1078" s="3"/>
      <c r="J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T1078" s="89"/>
      <c r="AU1078" s="89"/>
      <c r="AX1078" s="125">
        <v>38719</v>
      </c>
      <c r="AY1078" s="59">
        <f t="shared" si="259"/>
        <v>1.8322279447182186</v>
      </c>
      <c r="AZ1078" s="59">
        <f>BI1078*K36</f>
        <v>49450</v>
      </c>
      <c r="BA1078" s="59"/>
      <c r="BB1078" s="59"/>
      <c r="BC1078" s="59">
        <f>K41*BJ1078</f>
        <v>80967</v>
      </c>
      <c r="BD1078" s="59"/>
      <c r="BE1078" s="59"/>
      <c r="BF1078" s="59">
        <f t="shared" si="255"/>
        <v>31517</v>
      </c>
      <c r="BG1078" s="60">
        <f>(AY1078=AY2099)*AX1078</f>
        <v>0</v>
      </c>
      <c r="BH1078" s="60">
        <f>(AY1078=AY2101)*AX1078</f>
        <v>0</v>
      </c>
      <c r="BI1078" s="89">
        <v>989</v>
      </c>
      <c r="BJ1078" s="89">
        <v>539.78</v>
      </c>
      <c r="BK1078" s="59">
        <f t="shared" si="256"/>
        <v>343482.93796000001</v>
      </c>
      <c r="BL1078" s="60">
        <f>(BK1078=BK2101)*AX1078</f>
        <v>0</v>
      </c>
      <c r="BM1078" s="85">
        <f>(BK1078=BK2101)*AY1078</f>
        <v>0</v>
      </c>
      <c r="BN1078" s="85">
        <f t="shared" si="257"/>
        <v>0</v>
      </c>
      <c r="BO1078" s="85">
        <f t="shared" si="258"/>
        <v>0</v>
      </c>
      <c r="BP1078" s="60">
        <f>(BK1078=BK2099)*AX1078</f>
        <v>0</v>
      </c>
      <c r="BQ1078" s="64">
        <f>(BK1078=BK2099)*AY1078</f>
        <v>0</v>
      </c>
      <c r="BR1078" s="85">
        <f t="shared" si="260"/>
        <v>0</v>
      </c>
      <c r="BS1078" s="85">
        <f t="shared" si="261"/>
        <v>0</v>
      </c>
      <c r="BT1078" s="59">
        <f>(J19-BI1078)*J10</f>
        <v>-138050.00594</v>
      </c>
      <c r="BU1078" s="59">
        <f>(J21-BJ1078)*J12</f>
        <v>481532.94390000001</v>
      </c>
      <c r="BV1078" s="66"/>
      <c r="BW1078" s="66"/>
      <c r="BX1078" s="67"/>
      <c r="BY1078" s="67"/>
      <c r="BZ1078" s="67"/>
      <c r="CE1078" s="92"/>
      <c r="CF1078" s="76"/>
      <c r="CH1078" s="67"/>
      <c r="CI1078" s="67"/>
      <c r="CJ1078" s="67"/>
      <c r="CK1078" s="67"/>
      <c r="CL1078" s="1"/>
      <c r="CM1078" s="1"/>
      <c r="CT1078" s="3"/>
      <c r="CU1078" s="3"/>
      <c r="CV1078" s="3"/>
      <c r="CW1078" s="3"/>
      <c r="CX1078" s="3"/>
      <c r="CY1078" s="3"/>
      <c r="CZ1078" s="3"/>
      <c r="DA1078" s="3"/>
      <c r="DB1078" s="3"/>
      <c r="DC1078" s="3"/>
      <c r="DD1078" s="3"/>
      <c r="DE1078" s="3"/>
      <c r="DF1078" s="3"/>
      <c r="DG1078" s="3"/>
      <c r="DH1078" s="3"/>
      <c r="DI1078" s="3"/>
      <c r="DJ1078" s="3"/>
      <c r="DK1078" s="3"/>
      <c r="DL1078" s="3"/>
      <c r="DM1078" s="3"/>
      <c r="DN1078" s="3"/>
      <c r="DO1078" s="3"/>
      <c r="DP1078" s="3"/>
      <c r="DQ1078" s="3"/>
      <c r="DR1078" s="3"/>
      <c r="DS1078" s="3"/>
    </row>
    <row r="1079" spans="2:123" ht="21" customHeight="1" x14ac:dyDescent="0.25">
      <c r="B1079" s="21">
        <f t="shared" si="249"/>
        <v>38726</v>
      </c>
      <c r="C1079" s="22">
        <f t="shared" si="250"/>
        <v>1.8501902232431269</v>
      </c>
      <c r="D1079" s="23">
        <f t="shared" si="251"/>
        <v>1031</v>
      </c>
      <c r="E1079" s="23">
        <f t="shared" si="252"/>
        <v>557.24</v>
      </c>
      <c r="F1079" s="127">
        <f t="shared" si="253"/>
        <v>51550</v>
      </c>
      <c r="G1079" s="127">
        <f t="shared" si="254"/>
        <v>83586</v>
      </c>
      <c r="H1079" s="6"/>
      <c r="I1079" s="3"/>
      <c r="J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T1079" s="89"/>
      <c r="AU1079" s="89"/>
      <c r="AX1079" s="125">
        <v>38726</v>
      </c>
      <c r="AY1079" s="59">
        <f t="shared" si="259"/>
        <v>1.8501902232431269</v>
      </c>
      <c r="AZ1079" s="59">
        <f>BI1079*K36</f>
        <v>51550</v>
      </c>
      <c r="BA1079" s="59"/>
      <c r="BB1079" s="59"/>
      <c r="BC1079" s="59">
        <f>K41*BJ1079</f>
        <v>83586</v>
      </c>
      <c r="BD1079" s="59"/>
      <c r="BE1079" s="59"/>
      <c r="BF1079" s="59">
        <f t="shared" si="255"/>
        <v>32036</v>
      </c>
      <c r="BG1079" s="60">
        <f>(AY1079=AY2099)*AX1079</f>
        <v>0</v>
      </c>
      <c r="BH1079" s="60">
        <f>(AY1079=AY2101)*AX1079</f>
        <v>0</v>
      </c>
      <c r="BI1079" s="89">
        <v>1031</v>
      </c>
      <c r="BJ1079" s="89">
        <v>557.24</v>
      </c>
      <c r="BK1079" s="59">
        <f t="shared" si="256"/>
        <v>342963.93796000001</v>
      </c>
      <c r="BL1079" s="60">
        <f>(BK1079=BK2101)*AX1079</f>
        <v>0</v>
      </c>
      <c r="BM1079" s="85">
        <f>(BK1079=BK2101)*AY1079</f>
        <v>0</v>
      </c>
      <c r="BN1079" s="85">
        <f t="shared" si="257"/>
        <v>0</v>
      </c>
      <c r="BO1079" s="85">
        <f t="shared" si="258"/>
        <v>0</v>
      </c>
      <c r="BP1079" s="60">
        <f>(BK1079=BK2099)*AX1079</f>
        <v>0</v>
      </c>
      <c r="BQ1079" s="64">
        <f>(BK1079=BK2099)*AY1079</f>
        <v>0</v>
      </c>
      <c r="BR1079" s="85">
        <f t="shared" si="260"/>
        <v>0</v>
      </c>
      <c r="BS1079" s="85">
        <f t="shared" si="261"/>
        <v>0</v>
      </c>
      <c r="BT1079" s="59">
        <f>(J19-BI1079)*J10</f>
        <v>-135950.00594</v>
      </c>
      <c r="BU1079" s="59">
        <f>(J21-BJ1079)*J12</f>
        <v>478913.94390000001</v>
      </c>
      <c r="BV1079" s="66"/>
      <c r="BW1079" s="66"/>
      <c r="BX1079" s="67"/>
      <c r="BY1079" s="67"/>
      <c r="BZ1079" s="67"/>
      <c r="CE1079" s="92"/>
      <c r="CF1079" s="76"/>
      <c r="CH1079" s="67"/>
      <c r="CI1079" s="67"/>
      <c r="CJ1079" s="67"/>
      <c r="CK1079" s="67"/>
      <c r="CL1079" s="1"/>
      <c r="CM1079" s="1"/>
      <c r="CT1079" s="3"/>
      <c r="CU1079" s="3"/>
      <c r="CV1079" s="3"/>
      <c r="CW1079" s="3"/>
      <c r="CX1079" s="3"/>
      <c r="CY1079" s="3"/>
      <c r="CZ1079" s="3"/>
      <c r="DA1079" s="3"/>
      <c r="DB1079" s="3"/>
      <c r="DC1079" s="3"/>
      <c r="DD1079" s="3"/>
      <c r="DE1079" s="3"/>
      <c r="DF1079" s="3"/>
      <c r="DG1079" s="3"/>
      <c r="DH1079" s="3"/>
      <c r="DI1079" s="3"/>
      <c r="DJ1079" s="3"/>
      <c r="DK1079" s="3"/>
      <c r="DL1079" s="3"/>
      <c r="DM1079" s="3"/>
      <c r="DN1079" s="3"/>
      <c r="DO1079" s="3"/>
      <c r="DP1079" s="3"/>
      <c r="DQ1079" s="3"/>
      <c r="DR1079" s="3"/>
      <c r="DS1079" s="3"/>
    </row>
    <row r="1080" spans="2:123" ht="21" customHeight="1" x14ac:dyDescent="0.25">
      <c r="B1080" s="21">
        <f t="shared" si="249"/>
        <v>38733</v>
      </c>
      <c r="C1080" s="22">
        <f t="shared" si="250"/>
        <v>1.8845807033363391</v>
      </c>
      <c r="D1080" s="23">
        <f t="shared" si="251"/>
        <v>1045</v>
      </c>
      <c r="E1080" s="23">
        <f t="shared" si="252"/>
        <v>554.5</v>
      </c>
      <c r="F1080" s="127">
        <f t="shared" si="253"/>
        <v>52250</v>
      </c>
      <c r="G1080" s="127">
        <f t="shared" si="254"/>
        <v>83175</v>
      </c>
      <c r="H1080" s="6"/>
      <c r="I1080" s="3"/>
      <c r="J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T1080" s="89"/>
      <c r="AU1080" s="89"/>
      <c r="AX1080" s="125">
        <v>38733</v>
      </c>
      <c r="AY1080" s="59">
        <f t="shared" si="259"/>
        <v>1.8845807033363391</v>
      </c>
      <c r="AZ1080" s="59">
        <f>BI1080*K36</f>
        <v>52250</v>
      </c>
      <c r="BA1080" s="59"/>
      <c r="BB1080" s="59"/>
      <c r="BC1080" s="59">
        <f>K41*BJ1080</f>
        <v>83175</v>
      </c>
      <c r="BD1080" s="59"/>
      <c r="BE1080" s="59"/>
      <c r="BF1080" s="59">
        <f t="shared" si="255"/>
        <v>30925</v>
      </c>
      <c r="BG1080" s="60">
        <f>(AY1080=AY2099)*AX1080</f>
        <v>0</v>
      </c>
      <c r="BH1080" s="60">
        <f>(AY1080=AY2101)*AX1080</f>
        <v>0</v>
      </c>
      <c r="BI1080" s="89">
        <v>1045</v>
      </c>
      <c r="BJ1080" s="89">
        <v>554.5</v>
      </c>
      <c r="BK1080" s="59">
        <f t="shared" si="256"/>
        <v>344074.93795999995</v>
      </c>
      <c r="BL1080" s="60">
        <f>(BK1080=BK2101)*AX1080</f>
        <v>0</v>
      </c>
      <c r="BM1080" s="85">
        <f>(BK1080=BK2101)*AY1080</f>
        <v>0</v>
      </c>
      <c r="BN1080" s="85">
        <f t="shared" si="257"/>
        <v>0</v>
      </c>
      <c r="BO1080" s="85">
        <f t="shared" si="258"/>
        <v>0</v>
      </c>
      <c r="BP1080" s="60">
        <f>(BK1080=BK2099)*AX1080</f>
        <v>0</v>
      </c>
      <c r="BQ1080" s="64">
        <f>(BK1080=BK2099)*AY1080</f>
        <v>0</v>
      </c>
      <c r="BR1080" s="85">
        <f t="shared" si="260"/>
        <v>0</v>
      </c>
      <c r="BS1080" s="85">
        <f t="shared" si="261"/>
        <v>0</v>
      </c>
      <c r="BT1080" s="59">
        <f>(J19-BI1080)*J10</f>
        <v>-135250.00594</v>
      </c>
      <c r="BU1080" s="59">
        <f>(J21-BJ1080)*J12</f>
        <v>479324.94389999995</v>
      </c>
      <c r="BV1080" s="66"/>
      <c r="BW1080" s="66"/>
      <c r="BX1080" s="67"/>
      <c r="BY1080" s="67"/>
      <c r="BZ1080" s="67"/>
      <c r="CE1080" s="92"/>
      <c r="CF1080" s="76"/>
      <c r="CH1080" s="67"/>
      <c r="CI1080" s="67"/>
      <c r="CJ1080" s="67"/>
      <c r="CK1080" s="67"/>
      <c r="CL1080" s="1"/>
      <c r="CM1080" s="1"/>
      <c r="CT1080" s="3"/>
      <c r="CU1080" s="3"/>
      <c r="CV1080" s="3"/>
      <c r="CW1080" s="3"/>
      <c r="CX1080" s="3"/>
      <c r="CY1080" s="3"/>
      <c r="CZ1080" s="3"/>
      <c r="DA1080" s="3"/>
      <c r="DB1080" s="3"/>
      <c r="DC1080" s="3"/>
      <c r="DD1080" s="3"/>
      <c r="DE1080" s="3"/>
      <c r="DF1080" s="3"/>
      <c r="DG1080" s="3"/>
      <c r="DH1080" s="3"/>
      <c r="DI1080" s="3"/>
      <c r="DJ1080" s="3"/>
      <c r="DK1080" s="3"/>
      <c r="DL1080" s="3"/>
      <c r="DM1080" s="3"/>
      <c r="DN1080" s="3"/>
      <c r="DO1080" s="3"/>
      <c r="DP1080" s="3"/>
      <c r="DQ1080" s="3"/>
      <c r="DR1080" s="3"/>
      <c r="DS1080" s="3"/>
    </row>
    <row r="1081" spans="2:123" ht="21" customHeight="1" x14ac:dyDescent="0.25">
      <c r="B1081" s="21">
        <f t="shared" si="249"/>
        <v>38740</v>
      </c>
      <c r="C1081" s="22">
        <f t="shared" si="250"/>
        <v>1.8907713203231111</v>
      </c>
      <c r="D1081" s="23">
        <f t="shared" si="251"/>
        <v>1058</v>
      </c>
      <c r="E1081" s="23">
        <f t="shared" si="252"/>
        <v>559.55999999999995</v>
      </c>
      <c r="F1081" s="127">
        <f t="shared" si="253"/>
        <v>52900</v>
      </c>
      <c r="G1081" s="127">
        <f t="shared" si="254"/>
        <v>83933.999999999985</v>
      </c>
      <c r="H1081" s="6"/>
      <c r="I1081" s="3"/>
      <c r="J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T1081" s="89"/>
      <c r="AU1081" s="89"/>
      <c r="AX1081" s="125">
        <v>38740</v>
      </c>
      <c r="AY1081" s="59">
        <f t="shared" si="259"/>
        <v>1.8907713203231111</v>
      </c>
      <c r="AZ1081" s="59">
        <f>BI1081*K36</f>
        <v>52900</v>
      </c>
      <c r="BA1081" s="59"/>
      <c r="BB1081" s="59"/>
      <c r="BC1081" s="59">
        <f>K41*BJ1081</f>
        <v>83933.999999999985</v>
      </c>
      <c r="BD1081" s="59"/>
      <c r="BE1081" s="59"/>
      <c r="BF1081" s="59">
        <f t="shared" si="255"/>
        <v>31033.999999999985</v>
      </c>
      <c r="BG1081" s="60">
        <f>(AY1081=AY2099)*AX1081</f>
        <v>0</v>
      </c>
      <c r="BH1081" s="60">
        <f>(AY1081=AY2101)*AX1081</f>
        <v>0</v>
      </c>
      <c r="BI1081" s="89">
        <v>1058</v>
      </c>
      <c r="BJ1081" s="89">
        <v>559.55999999999995</v>
      </c>
      <c r="BK1081" s="59">
        <f t="shared" si="256"/>
        <v>343965.93795999995</v>
      </c>
      <c r="BL1081" s="60">
        <f>(BK1081=BK2101)*AX1081</f>
        <v>0</v>
      </c>
      <c r="BM1081" s="85">
        <f>(BK1081=BK2101)*AY1081</f>
        <v>0</v>
      </c>
      <c r="BN1081" s="85">
        <f t="shared" si="257"/>
        <v>0</v>
      </c>
      <c r="BO1081" s="85">
        <f t="shared" si="258"/>
        <v>0</v>
      </c>
      <c r="BP1081" s="60">
        <f>(BK1081=BK2099)*AX1081</f>
        <v>0</v>
      </c>
      <c r="BQ1081" s="64">
        <f>(BK1081=BK2099)*AY1081</f>
        <v>0</v>
      </c>
      <c r="BR1081" s="85">
        <f t="shared" si="260"/>
        <v>0</v>
      </c>
      <c r="BS1081" s="85">
        <f t="shared" si="261"/>
        <v>0</v>
      </c>
      <c r="BT1081" s="59">
        <f>(J19-BI1081)*J10</f>
        <v>-134600.00594</v>
      </c>
      <c r="BU1081" s="59">
        <f>(J21-BJ1081)*J12</f>
        <v>478565.94389999995</v>
      </c>
      <c r="BV1081" s="66"/>
      <c r="BW1081" s="66"/>
      <c r="BX1081" s="67"/>
      <c r="BY1081" s="67"/>
      <c r="BZ1081" s="67"/>
      <c r="CE1081" s="92"/>
      <c r="CF1081" s="76"/>
      <c r="CH1081" s="67"/>
      <c r="CI1081" s="67"/>
      <c r="CJ1081" s="67"/>
      <c r="CK1081" s="67"/>
      <c r="CL1081" s="1"/>
      <c r="CM1081" s="1"/>
      <c r="CT1081" s="3"/>
      <c r="CU1081" s="3"/>
      <c r="CV1081" s="3"/>
      <c r="CW1081" s="3"/>
      <c r="CX1081" s="3"/>
      <c r="CY1081" s="3"/>
      <c r="CZ1081" s="3"/>
      <c r="DA1081" s="3"/>
      <c r="DB1081" s="3"/>
      <c r="DC1081" s="3"/>
      <c r="DD1081" s="3"/>
      <c r="DE1081" s="3"/>
      <c r="DF1081" s="3"/>
      <c r="DG1081" s="3"/>
      <c r="DH1081" s="3"/>
      <c r="DI1081" s="3"/>
      <c r="DJ1081" s="3"/>
      <c r="DK1081" s="3"/>
      <c r="DL1081" s="3"/>
      <c r="DM1081" s="3"/>
      <c r="DN1081" s="3"/>
      <c r="DO1081" s="3"/>
      <c r="DP1081" s="3"/>
      <c r="DQ1081" s="3"/>
      <c r="DR1081" s="3"/>
      <c r="DS1081" s="3"/>
    </row>
    <row r="1082" spans="2:123" ht="21" customHeight="1" x14ac:dyDescent="0.25">
      <c r="B1082" s="21">
        <f t="shared" si="249"/>
        <v>38747</v>
      </c>
      <c r="C1082" s="22">
        <f t="shared" si="250"/>
        <v>1.8967760081566643</v>
      </c>
      <c r="D1082" s="23">
        <f t="shared" si="251"/>
        <v>1079</v>
      </c>
      <c r="E1082" s="23">
        <f t="shared" si="252"/>
        <v>568.86</v>
      </c>
      <c r="F1082" s="127">
        <f t="shared" si="253"/>
        <v>53950</v>
      </c>
      <c r="G1082" s="127">
        <f t="shared" si="254"/>
        <v>85329</v>
      </c>
      <c r="H1082" s="6"/>
      <c r="I1082" s="3"/>
      <c r="J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T1082" s="89"/>
      <c r="AU1082" s="89"/>
      <c r="AX1082" s="125">
        <v>38747</v>
      </c>
      <c r="AY1082" s="59">
        <f t="shared" si="259"/>
        <v>1.8967760081566643</v>
      </c>
      <c r="AZ1082" s="59">
        <f>BI1082*K36</f>
        <v>53950</v>
      </c>
      <c r="BA1082" s="59"/>
      <c r="BB1082" s="59"/>
      <c r="BC1082" s="59">
        <f>K41*BJ1082</f>
        <v>85329</v>
      </c>
      <c r="BD1082" s="59"/>
      <c r="BE1082" s="59"/>
      <c r="BF1082" s="59">
        <f t="shared" si="255"/>
        <v>31379</v>
      </c>
      <c r="BG1082" s="60">
        <f>(AY1082=AY2099)*AX1082</f>
        <v>0</v>
      </c>
      <c r="BH1082" s="60">
        <f>(AY1082=AY2101)*AX1082</f>
        <v>0</v>
      </c>
      <c r="BI1082" s="89">
        <v>1079</v>
      </c>
      <c r="BJ1082" s="89">
        <v>568.86</v>
      </c>
      <c r="BK1082" s="59">
        <f t="shared" si="256"/>
        <v>343620.93795999995</v>
      </c>
      <c r="BL1082" s="60">
        <f>(BK1082=BK2101)*AX1082</f>
        <v>0</v>
      </c>
      <c r="BM1082" s="85">
        <f>(BK1082=BK2101)*AY1082</f>
        <v>0</v>
      </c>
      <c r="BN1082" s="85">
        <f t="shared" si="257"/>
        <v>0</v>
      </c>
      <c r="BO1082" s="85">
        <f t="shared" si="258"/>
        <v>0</v>
      </c>
      <c r="BP1082" s="60">
        <f>(BK1082=BK2099)*AX1082</f>
        <v>0</v>
      </c>
      <c r="BQ1082" s="64">
        <f>(BK1082=BK2099)*AY1082</f>
        <v>0</v>
      </c>
      <c r="BR1082" s="85">
        <v>0</v>
      </c>
      <c r="BS1082" s="85">
        <v>0</v>
      </c>
      <c r="BT1082" s="59">
        <f>(J19-BI1082)*J10</f>
        <v>-133550.00594</v>
      </c>
      <c r="BU1082" s="59">
        <f>(J21-BJ1082)*J12</f>
        <v>477170.94389999995</v>
      </c>
      <c r="BV1082" s="66"/>
      <c r="BW1082" s="66"/>
      <c r="BX1082" s="67"/>
      <c r="BY1082" s="67"/>
      <c r="BZ1082" s="67"/>
      <c r="CE1082" s="92"/>
      <c r="CF1082" s="76"/>
      <c r="CH1082" s="67"/>
      <c r="CI1082" s="67"/>
      <c r="CJ1082" s="67"/>
      <c r="CK1082" s="67"/>
      <c r="CL1082" s="1"/>
      <c r="CM1082" s="1"/>
      <c r="CT1082" s="3"/>
      <c r="CU1082" s="3"/>
      <c r="CV1082" s="3"/>
      <c r="CW1082" s="3"/>
      <c r="CX1082" s="3"/>
      <c r="CY1082" s="3"/>
      <c r="CZ1082" s="3"/>
      <c r="DA1082" s="3"/>
      <c r="DB1082" s="3"/>
      <c r="DC1082" s="3"/>
      <c r="DD1082" s="3"/>
      <c r="DE1082" s="3"/>
      <c r="DF1082" s="3"/>
      <c r="DG1082" s="3"/>
      <c r="DH1082" s="3"/>
      <c r="DI1082" s="3"/>
      <c r="DJ1082" s="3"/>
      <c r="DK1082" s="3"/>
      <c r="DL1082" s="3"/>
      <c r="DM1082" s="3"/>
      <c r="DN1082" s="3"/>
      <c r="DO1082" s="3"/>
      <c r="DP1082" s="3"/>
      <c r="DQ1082" s="3"/>
      <c r="DR1082" s="3"/>
      <c r="DS1082" s="3"/>
    </row>
    <row r="1083" spans="2:123" ht="21" customHeight="1" x14ac:dyDescent="0.25">
      <c r="B1083" s="21">
        <f t="shared" si="249"/>
        <v>38754</v>
      </c>
      <c r="C1083" s="22">
        <f t="shared" si="250"/>
        <v>1.9258318977241815</v>
      </c>
      <c r="D1083" s="23">
        <f t="shared" si="251"/>
        <v>1062</v>
      </c>
      <c r="E1083" s="23">
        <f t="shared" si="252"/>
        <v>551.45000000000005</v>
      </c>
      <c r="F1083" s="127">
        <f t="shared" si="253"/>
        <v>53100</v>
      </c>
      <c r="G1083" s="127">
        <f t="shared" si="254"/>
        <v>82717.5</v>
      </c>
      <c r="H1083" s="6"/>
      <c r="I1083" s="3"/>
      <c r="J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T1083" s="89"/>
      <c r="AU1083" s="89"/>
      <c r="AX1083" s="125">
        <v>38754</v>
      </c>
      <c r="AY1083" s="59">
        <f t="shared" si="259"/>
        <v>1.9258318977241815</v>
      </c>
      <c r="AZ1083" s="59">
        <f>BI1083*K36</f>
        <v>53100</v>
      </c>
      <c r="BA1083" s="59"/>
      <c r="BB1083" s="59"/>
      <c r="BC1083" s="59">
        <f>K41*BJ1083</f>
        <v>82717.5</v>
      </c>
      <c r="BD1083" s="59"/>
      <c r="BE1083" s="59"/>
      <c r="BF1083" s="59">
        <f t="shared" si="255"/>
        <v>29617.5</v>
      </c>
      <c r="BG1083" s="60">
        <f>(AY1083=AY2099)*AX1083</f>
        <v>0</v>
      </c>
      <c r="BH1083" s="60">
        <f>(AY1083=AY2101)*AX1083</f>
        <v>0</v>
      </c>
      <c r="BI1083" s="89">
        <v>1062</v>
      </c>
      <c r="BJ1083" s="89">
        <v>551.45000000000005</v>
      </c>
      <c r="BK1083" s="59">
        <f t="shared" si="256"/>
        <v>345382.43796000001</v>
      </c>
      <c r="BL1083" s="60">
        <f>(BK1083=BK2101)*AX1083</f>
        <v>0</v>
      </c>
      <c r="BM1083" s="85">
        <f>(BK1083=BK2101)*AY1083</f>
        <v>0</v>
      </c>
      <c r="BN1083" s="85">
        <f t="shared" si="257"/>
        <v>0</v>
      </c>
      <c r="BO1083" s="85">
        <f t="shared" si="258"/>
        <v>0</v>
      </c>
      <c r="BP1083" s="60">
        <f>(BK1083=BK2099)*AX1083</f>
        <v>0</v>
      </c>
      <c r="BQ1083" s="64">
        <f>(BK1083=BK2099)*AY1083</f>
        <v>0</v>
      </c>
      <c r="BR1083" s="85">
        <f t="shared" ref="BR1083:BR1114" si="262">(BQ1083&gt;0)*BI1083</f>
        <v>0</v>
      </c>
      <c r="BS1083" s="85">
        <f t="shared" ref="BS1083:BS1114" si="263">(BQ1083&gt;0)*BJ1083</f>
        <v>0</v>
      </c>
      <c r="BT1083" s="59">
        <f>(J19-BI1083)*J10</f>
        <v>-134400.00594</v>
      </c>
      <c r="BU1083" s="59">
        <f>(J21-BJ1083)*J12</f>
        <v>479782.44390000001</v>
      </c>
      <c r="BV1083" s="66"/>
      <c r="BW1083" s="66"/>
      <c r="BX1083" s="67"/>
      <c r="BY1083" s="67"/>
      <c r="BZ1083" s="67"/>
      <c r="CE1083" s="92"/>
      <c r="CF1083" s="76"/>
      <c r="CH1083" s="67"/>
      <c r="CI1083" s="67"/>
      <c r="CJ1083" s="67"/>
      <c r="CK1083" s="67"/>
      <c r="CL1083" s="1"/>
      <c r="CM1083" s="1"/>
      <c r="CT1083" s="3"/>
      <c r="CU1083" s="3"/>
      <c r="CV1083" s="3"/>
      <c r="CW1083" s="3"/>
      <c r="CX1083" s="3"/>
      <c r="CY1083" s="3"/>
      <c r="CZ1083" s="3"/>
      <c r="DA1083" s="3"/>
      <c r="DB1083" s="3"/>
      <c r="DC1083" s="3"/>
      <c r="DD1083" s="3"/>
      <c r="DE1083" s="3"/>
      <c r="DF1083" s="3"/>
      <c r="DG1083" s="3"/>
      <c r="DH1083" s="3"/>
      <c r="DI1083" s="3"/>
      <c r="DJ1083" s="3"/>
      <c r="DK1083" s="3"/>
      <c r="DL1083" s="3"/>
      <c r="DM1083" s="3"/>
      <c r="DN1083" s="3"/>
      <c r="DO1083" s="3"/>
      <c r="DP1083" s="3"/>
      <c r="DQ1083" s="3"/>
      <c r="DR1083" s="3"/>
      <c r="DS1083" s="3"/>
    </row>
    <row r="1084" spans="2:123" ht="21" customHeight="1" x14ac:dyDescent="0.25">
      <c r="B1084" s="21">
        <f t="shared" si="249"/>
        <v>38761</v>
      </c>
      <c r="C1084" s="22">
        <f t="shared" si="250"/>
        <v>1.832768893637829</v>
      </c>
      <c r="D1084" s="23">
        <f t="shared" si="251"/>
        <v>1012</v>
      </c>
      <c r="E1084" s="23">
        <f t="shared" si="252"/>
        <v>552.16999999999996</v>
      </c>
      <c r="F1084" s="127">
        <f t="shared" si="253"/>
        <v>50600</v>
      </c>
      <c r="G1084" s="127">
        <f t="shared" si="254"/>
        <v>82825.5</v>
      </c>
      <c r="H1084" s="6"/>
      <c r="I1084" s="3"/>
      <c r="J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T1084" s="89"/>
      <c r="AU1084" s="89"/>
      <c r="AX1084" s="125">
        <v>38761</v>
      </c>
      <c r="AY1084" s="59">
        <f t="shared" si="259"/>
        <v>1.832768893637829</v>
      </c>
      <c r="AZ1084" s="59">
        <f>BI1084*K36</f>
        <v>50600</v>
      </c>
      <c r="BA1084" s="59"/>
      <c r="BB1084" s="59"/>
      <c r="BC1084" s="59">
        <f>K41*BJ1084</f>
        <v>82825.5</v>
      </c>
      <c r="BD1084" s="59"/>
      <c r="BE1084" s="59"/>
      <c r="BF1084" s="59">
        <f t="shared" si="255"/>
        <v>32225.5</v>
      </c>
      <c r="BG1084" s="60">
        <f>(AY1084=AY2099)*AX1084</f>
        <v>0</v>
      </c>
      <c r="BH1084" s="60">
        <f>(AY1084=AY2101)*AX1084</f>
        <v>0</v>
      </c>
      <c r="BI1084" s="89">
        <v>1012</v>
      </c>
      <c r="BJ1084" s="89">
        <v>552.16999999999996</v>
      </c>
      <c r="BK1084" s="59">
        <f t="shared" si="256"/>
        <v>342774.43795999995</v>
      </c>
      <c r="BL1084" s="60">
        <f>(BK1084=BK2101)*AX1084</f>
        <v>0</v>
      </c>
      <c r="BM1084" s="85">
        <f>(BK1084=BK2101)*AY1084</f>
        <v>0</v>
      </c>
      <c r="BN1084" s="85">
        <f t="shared" si="257"/>
        <v>0</v>
      </c>
      <c r="BO1084" s="85">
        <f t="shared" si="258"/>
        <v>0</v>
      </c>
      <c r="BP1084" s="60">
        <f>(BK1084=BK2099)*AX1084</f>
        <v>0</v>
      </c>
      <c r="BQ1084" s="64">
        <f>(BK1084=BK2099)*AY1084</f>
        <v>0</v>
      </c>
      <c r="BR1084" s="85">
        <f t="shared" si="262"/>
        <v>0</v>
      </c>
      <c r="BS1084" s="85">
        <f t="shared" si="263"/>
        <v>0</v>
      </c>
      <c r="BT1084" s="59">
        <f>(J19-BI1084)*J10</f>
        <v>-136900.00594</v>
      </c>
      <c r="BU1084" s="59">
        <f>(J21-BJ1084)*J12</f>
        <v>479674.44389999995</v>
      </c>
      <c r="BV1084" s="66"/>
      <c r="BW1084" s="66"/>
      <c r="BX1084" s="67"/>
      <c r="BY1084" s="67"/>
      <c r="BZ1084" s="67"/>
      <c r="CE1084" s="92"/>
      <c r="CF1084" s="76"/>
      <c r="CH1084" s="67"/>
      <c r="CI1084" s="67"/>
      <c r="CJ1084" s="67"/>
      <c r="CK1084" s="67"/>
      <c r="CL1084" s="1"/>
      <c r="CM1084" s="1"/>
      <c r="CT1084" s="3"/>
      <c r="CU1084" s="3"/>
      <c r="CV1084" s="3"/>
      <c r="CW1084" s="3"/>
      <c r="CX1084" s="3"/>
      <c r="CY1084" s="3"/>
      <c r="CZ1084" s="3"/>
      <c r="DA1084" s="3"/>
      <c r="DB1084" s="3"/>
      <c r="DC1084" s="3"/>
      <c r="DD1084" s="3"/>
      <c r="DE1084" s="3"/>
      <c r="DF1084" s="3"/>
      <c r="DG1084" s="3"/>
      <c r="DH1084" s="3"/>
      <c r="DI1084" s="3"/>
      <c r="DJ1084" s="3"/>
      <c r="DK1084" s="3"/>
      <c r="DL1084" s="3"/>
      <c r="DM1084" s="3"/>
      <c r="DN1084" s="3"/>
      <c r="DO1084" s="3"/>
      <c r="DP1084" s="3"/>
      <c r="DQ1084" s="3"/>
      <c r="DR1084" s="3"/>
      <c r="DS1084" s="3"/>
    </row>
    <row r="1085" spans="2:123" ht="21" customHeight="1" x14ac:dyDescent="0.25">
      <c r="B1085" s="21">
        <f t="shared" si="249"/>
        <v>38768</v>
      </c>
      <c r="C1085" s="22">
        <f t="shared" si="250"/>
        <v>1.8456585889296253</v>
      </c>
      <c r="D1085" s="23">
        <f t="shared" si="251"/>
        <v>1032</v>
      </c>
      <c r="E1085" s="23">
        <f t="shared" si="252"/>
        <v>559.15</v>
      </c>
      <c r="F1085" s="127">
        <f t="shared" si="253"/>
        <v>51600</v>
      </c>
      <c r="G1085" s="127">
        <f t="shared" si="254"/>
        <v>83872.5</v>
      </c>
      <c r="H1085" s="6"/>
      <c r="I1085" s="3"/>
      <c r="J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T1085" s="89"/>
      <c r="AU1085" s="89"/>
      <c r="AX1085" s="125">
        <v>38768</v>
      </c>
      <c r="AY1085" s="59">
        <f t="shared" si="259"/>
        <v>1.8456585889296253</v>
      </c>
      <c r="AZ1085" s="59">
        <f>BI1085*K36</f>
        <v>51600</v>
      </c>
      <c r="BA1085" s="59"/>
      <c r="BB1085" s="59"/>
      <c r="BC1085" s="59">
        <f>K41*BJ1085</f>
        <v>83872.5</v>
      </c>
      <c r="BD1085" s="59"/>
      <c r="BE1085" s="59"/>
      <c r="BF1085" s="59">
        <f t="shared" si="255"/>
        <v>32272.5</v>
      </c>
      <c r="BG1085" s="60">
        <f>(AY1085=AY2099)*AX1085</f>
        <v>0</v>
      </c>
      <c r="BH1085" s="60">
        <f>(AY1085=AY2101)*AX1085</f>
        <v>0</v>
      </c>
      <c r="BI1085" s="89">
        <v>1032</v>
      </c>
      <c r="BJ1085" s="89">
        <v>559.15</v>
      </c>
      <c r="BK1085" s="59">
        <f t="shared" si="256"/>
        <v>342727.43795999995</v>
      </c>
      <c r="BL1085" s="60">
        <f>(BK1085=BK2101)*AX1085</f>
        <v>0</v>
      </c>
      <c r="BM1085" s="85">
        <f>(BK1085=BK2101)*AY1085</f>
        <v>0</v>
      </c>
      <c r="BN1085" s="85">
        <f t="shared" si="257"/>
        <v>0</v>
      </c>
      <c r="BO1085" s="85">
        <f t="shared" si="258"/>
        <v>0</v>
      </c>
      <c r="BP1085" s="60">
        <f>(BK1085=BK2099)*AX1085</f>
        <v>0</v>
      </c>
      <c r="BQ1085" s="64">
        <f>(BK1085=BK2099)*AY1085</f>
        <v>0</v>
      </c>
      <c r="BR1085" s="85">
        <f t="shared" si="262"/>
        <v>0</v>
      </c>
      <c r="BS1085" s="85">
        <f t="shared" si="263"/>
        <v>0</v>
      </c>
      <c r="BT1085" s="59">
        <f>(J19-BI1085)*J10</f>
        <v>-135900.00594</v>
      </c>
      <c r="BU1085" s="59">
        <f>(J21-BJ1085)*J12</f>
        <v>478627.44389999995</v>
      </c>
      <c r="BV1085" s="66"/>
      <c r="BW1085" s="66"/>
      <c r="BX1085" s="67"/>
      <c r="BY1085" s="67"/>
      <c r="BZ1085" s="67"/>
      <c r="CE1085" s="92"/>
      <c r="CF1085" s="76"/>
      <c r="CH1085" s="67"/>
      <c r="CI1085" s="67"/>
      <c r="CJ1085" s="67"/>
      <c r="CK1085" s="67"/>
      <c r="CL1085" s="1"/>
      <c r="CM1085" s="1"/>
      <c r="CT1085" s="3"/>
      <c r="CU1085" s="3"/>
      <c r="CV1085" s="3"/>
      <c r="CW1085" s="3"/>
      <c r="CX1085" s="3"/>
      <c r="CY1085" s="3"/>
      <c r="CZ1085" s="3"/>
      <c r="DA1085" s="3"/>
      <c r="DB1085" s="3"/>
      <c r="DC1085" s="3"/>
      <c r="DD1085" s="3"/>
      <c r="DE1085" s="3"/>
      <c r="DF1085" s="3"/>
      <c r="DG1085" s="3"/>
      <c r="DH1085" s="3"/>
      <c r="DI1085" s="3"/>
      <c r="DJ1085" s="3"/>
      <c r="DK1085" s="3"/>
      <c r="DL1085" s="3"/>
      <c r="DM1085" s="3"/>
      <c r="DN1085" s="3"/>
      <c r="DO1085" s="3"/>
      <c r="DP1085" s="3"/>
      <c r="DQ1085" s="3"/>
      <c r="DR1085" s="3"/>
      <c r="DS1085" s="3"/>
    </row>
    <row r="1086" spans="2:123" ht="21" customHeight="1" x14ac:dyDescent="0.25">
      <c r="B1086" s="21">
        <f t="shared" si="249"/>
        <v>38775</v>
      </c>
      <c r="C1086" s="22">
        <f t="shared" si="250"/>
        <v>1.8734741534868911</v>
      </c>
      <c r="D1086" s="23">
        <f t="shared" si="251"/>
        <v>1059</v>
      </c>
      <c r="E1086" s="23">
        <f t="shared" si="252"/>
        <v>565.26</v>
      </c>
      <c r="F1086" s="127">
        <f t="shared" si="253"/>
        <v>52950</v>
      </c>
      <c r="G1086" s="127">
        <f t="shared" si="254"/>
        <v>84789</v>
      </c>
      <c r="H1086" s="6"/>
      <c r="I1086" s="3"/>
      <c r="J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T1086" s="89"/>
      <c r="AU1086" s="89"/>
      <c r="AX1086" s="125">
        <v>38775</v>
      </c>
      <c r="AY1086" s="59">
        <f t="shared" si="259"/>
        <v>1.8734741534868911</v>
      </c>
      <c r="AZ1086" s="59">
        <f>BI1086*K36</f>
        <v>52950</v>
      </c>
      <c r="BA1086" s="59"/>
      <c r="BB1086" s="59"/>
      <c r="BC1086" s="59">
        <f>K41*BJ1086</f>
        <v>84789</v>
      </c>
      <c r="BD1086" s="59"/>
      <c r="BE1086" s="59"/>
      <c r="BF1086" s="59">
        <f t="shared" si="255"/>
        <v>31839</v>
      </c>
      <c r="BG1086" s="60">
        <f>(AY1086=AY2099)*AX1086</f>
        <v>0</v>
      </c>
      <c r="BH1086" s="60">
        <f>(AY1086=AY2101)*AX1086</f>
        <v>0</v>
      </c>
      <c r="BI1086" s="89">
        <v>1059</v>
      </c>
      <c r="BJ1086" s="89">
        <v>565.26</v>
      </c>
      <c r="BK1086" s="59">
        <f t="shared" si="256"/>
        <v>343160.93795999995</v>
      </c>
      <c r="BL1086" s="60">
        <f>(BK1086=BK2101)*AX1086</f>
        <v>0</v>
      </c>
      <c r="BM1086" s="85">
        <f>(BK1086=BK2101)*AY1086</f>
        <v>0</v>
      </c>
      <c r="BN1086" s="85">
        <f t="shared" si="257"/>
        <v>0</v>
      </c>
      <c r="BO1086" s="85">
        <f t="shared" si="258"/>
        <v>0</v>
      </c>
      <c r="BP1086" s="60">
        <f>(BK1086=BK2099)*AX1086</f>
        <v>0</v>
      </c>
      <c r="BQ1086" s="64">
        <f>(BK1086=BK2099)*AY1086</f>
        <v>0</v>
      </c>
      <c r="BR1086" s="85">
        <f t="shared" si="262"/>
        <v>0</v>
      </c>
      <c r="BS1086" s="85">
        <f t="shared" si="263"/>
        <v>0</v>
      </c>
      <c r="BT1086" s="59">
        <f>(J19-BI1086)*J10</f>
        <v>-134550.00594</v>
      </c>
      <c r="BU1086" s="59">
        <f>(J21-BJ1086)*J12</f>
        <v>477710.94389999995</v>
      </c>
      <c r="BV1086" s="66"/>
      <c r="BW1086" s="66"/>
      <c r="BX1086" s="67"/>
      <c r="BY1086" s="67"/>
      <c r="BZ1086" s="67"/>
      <c r="CE1086" s="92"/>
      <c r="CF1086" s="76"/>
      <c r="CH1086" s="67"/>
      <c r="CI1086" s="67"/>
      <c r="CJ1086" s="67"/>
      <c r="CK1086" s="67"/>
      <c r="CL1086" s="1"/>
      <c r="CM1086" s="1"/>
      <c r="CT1086" s="3"/>
      <c r="CU1086" s="3"/>
      <c r="CV1086" s="3"/>
      <c r="CW1086" s="3"/>
      <c r="CX1086" s="3"/>
      <c r="CY1086" s="3"/>
      <c r="CZ1086" s="3"/>
      <c r="DA1086" s="3"/>
      <c r="DB1086" s="3"/>
      <c r="DC1086" s="3"/>
      <c r="DD1086" s="3"/>
      <c r="DE1086" s="3"/>
      <c r="DF1086" s="3"/>
      <c r="DG1086" s="3"/>
      <c r="DH1086" s="3"/>
      <c r="DI1086" s="3"/>
      <c r="DJ1086" s="3"/>
      <c r="DK1086" s="3"/>
      <c r="DL1086" s="3"/>
      <c r="DM1086" s="3"/>
      <c r="DN1086" s="3"/>
      <c r="DO1086" s="3"/>
      <c r="DP1086" s="3"/>
      <c r="DQ1086" s="3"/>
      <c r="DR1086" s="3"/>
      <c r="DS1086" s="3"/>
    </row>
    <row r="1087" spans="2:123" ht="21" customHeight="1" x14ac:dyDescent="0.25">
      <c r="B1087" s="21">
        <f t="shared" si="249"/>
        <v>38782</v>
      </c>
      <c r="C1087" s="22">
        <f t="shared" si="250"/>
        <v>1.856259802564812</v>
      </c>
      <c r="D1087" s="23">
        <f t="shared" si="251"/>
        <v>1006</v>
      </c>
      <c r="E1087" s="23">
        <f t="shared" si="252"/>
        <v>541.95000000000005</v>
      </c>
      <c r="F1087" s="127">
        <f t="shared" si="253"/>
        <v>50300</v>
      </c>
      <c r="G1087" s="127">
        <f t="shared" si="254"/>
        <v>81292.5</v>
      </c>
      <c r="H1087" s="6"/>
      <c r="I1087" s="3"/>
      <c r="J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T1087" s="89"/>
      <c r="AU1087" s="89"/>
      <c r="AX1087" s="125">
        <v>38782</v>
      </c>
      <c r="AY1087" s="59">
        <f t="shared" si="259"/>
        <v>1.856259802564812</v>
      </c>
      <c r="AZ1087" s="59">
        <f>BI1087*K36</f>
        <v>50300</v>
      </c>
      <c r="BA1087" s="59"/>
      <c r="BB1087" s="59"/>
      <c r="BC1087" s="59">
        <f>K41*BJ1087</f>
        <v>81292.5</v>
      </c>
      <c r="BD1087" s="59"/>
      <c r="BE1087" s="59"/>
      <c r="BF1087" s="59">
        <f t="shared" si="255"/>
        <v>30992.5</v>
      </c>
      <c r="BG1087" s="60">
        <f>(AY1087=AY2099)*AX1087</f>
        <v>0</v>
      </c>
      <c r="BH1087" s="60">
        <f>(AY1087=AY2101)*AX1087</f>
        <v>0</v>
      </c>
      <c r="BI1087" s="89">
        <v>1006</v>
      </c>
      <c r="BJ1087" s="89">
        <v>541.95000000000005</v>
      </c>
      <c r="BK1087" s="59">
        <f t="shared" si="256"/>
        <v>344007.43796000001</v>
      </c>
      <c r="BL1087" s="60">
        <f>(BK1087=BK2101)*AX1087</f>
        <v>0</v>
      </c>
      <c r="BM1087" s="85">
        <f>(BK1087=BK2101)*AY1087</f>
        <v>0</v>
      </c>
      <c r="BN1087" s="85">
        <f t="shared" si="257"/>
        <v>0</v>
      </c>
      <c r="BO1087" s="85">
        <f t="shared" si="258"/>
        <v>0</v>
      </c>
      <c r="BP1087" s="60">
        <f>(BK1087=BK2099)*AX1087</f>
        <v>0</v>
      </c>
      <c r="BQ1087" s="64">
        <f>(BK1087=BK2099)*AY1087</f>
        <v>0</v>
      </c>
      <c r="BR1087" s="85">
        <f t="shared" si="262"/>
        <v>0</v>
      </c>
      <c r="BS1087" s="85">
        <f t="shared" si="263"/>
        <v>0</v>
      </c>
      <c r="BT1087" s="59">
        <f>(J19-BI1087)*J10</f>
        <v>-137200.00594</v>
      </c>
      <c r="BU1087" s="59">
        <f>(J21-BJ1087)*J12</f>
        <v>481207.44390000001</v>
      </c>
      <c r="BV1087" s="66"/>
      <c r="BW1087" s="66"/>
      <c r="BX1087" s="67"/>
      <c r="BY1087" s="67"/>
      <c r="BZ1087" s="67"/>
      <c r="CE1087" s="92"/>
      <c r="CF1087" s="76"/>
      <c r="CH1087" s="67"/>
      <c r="CI1087" s="67"/>
      <c r="CJ1087" s="67"/>
      <c r="CK1087" s="67"/>
      <c r="CL1087" s="1"/>
      <c r="CM1087" s="1"/>
      <c r="CT1087" s="3"/>
      <c r="CU1087" s="3"/>
      <c r="CV1087" s="3"/>
      <c r="CW1087" s="3"/>
      <c r="CX1087" s="3"/>
      <c r="CY1087" s="3"/>
      <c r="CZ1087" s="3"/>
      <c r="DA1087" s="3"/>
      <c r="DB1087" s="3"/>
      <c r="DC1087" s="3"/>
      <c r="DD1087" s="3"/>
      <c r="DE1087" s="3"/>
      <c r="DF1087" s="3"/>
      <c r="DG1087" s="3"/>
      <c r="DH1087" s="3"/>
      <c r="DI1087" s="3"/>
      <c r="DJ1087" s="3"/>
      <c r="DK1087" s="3"/>
      <c r="DL1087" s="3"/>
      <c r="DM1087" s="3"/>
      <c r="DN1087" s="3"/>
      <c r="DO1087" s="3"/>
      <c r="DP1087" s="3"/>
      <c r="DQ1087" s="3"/>
      <c r="DR1087" s="3"/>
      <c r="DS1087" s="3"/>
    </row>
    <row r="1088" spans="2:123" ht="21" customHeight="1" x14ac:dyDescent="0.25">
      <c r="B1088" s="21">
        <f t="shared" si="249"/>
        <v>38789</v>
      </c>
      <c r="C1088" s="22">
        <f t="shared" si="250"/>
        <v>1.8639480332010103</v>
      </c>
      <c r="D1088" s="23">
        <f t="shared" si="251"/>
        <v>1033</v>
      </c>
      <c r="E1088" s="23">
        <f t="shared" si="252"/>
        <v>554.20000000000005</v>
      </c>
      <c r="F1088" s="127">
        <f t="shared" si="253"/>
        <v>51650</v>
      </c>
      <c r="G1088" s="127">
        <f t="shared" si="254"/>
        <v>83130</v>
      </c>
      <c r="H1088" s="6"/>
      <c r="I1088" s="3"/>
      <c r="J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T1088" s="89"/>
      <c r="AU1088" s="89"/>
      <c r="AX1088" s="125">
        <v>38789</v>
      </c>
      <c r="AY1088" s="59">
        <f t="shared" si="259"/>
        <v>1.8639480332010103</v>
      </c>
      <c r="AZ1088" s="59">
        <f>BI1088*K36</f>
        <v>51650</v>
      </c>
      <c r="BA1088" s="59"/>
      <c r="BB1088" s="59"/>
      <c r="BC1088" s="59">
        <f>K41*BJ1088</f>
        <v>83130</v>
      </c>
      <c r="BD1088" s="59"/>
      <c r="BE1088" s="59"/>
      <c r="BF1088" s="59">
        <f t="shared" si="255"/>
        <v>31480</v>
      </c>
      <c r="BG1088" s="60">
        <f>(AY1088=AY2099)*AX1088</f>
        <v>0</v>
      </c>
      <c r="BH1088" s="60">
        <f>(AY1088=AY2101)*AX1088</f>
        <v>0</v>
      </c>
      <c r="BI1088" s="89">
        <v>1033</v>
      </c>
      <c r="BJ1088" s="89">
        <v>554.20000000000005</v>
      </c>
      <c r="BK1088" s="59">
        <f t="shared" si="256"/>
        <v>343519.93796000001</v>
      </c>
      <c r="BL1088" s="60">
        <f>(BK1088=BK2101)*AX1088</f>
        <v>0</v>
      </c>
      <c r="BM1088" s="85">
        <f>(BK1088=BK2101)*AY1088</f>
        <v>0</v>
      </c>
      <c r="BN1088" s="85">
        <f t="shared" si="257"/>
        <v>0</v>
      </c>
      <c r="BO1088" s="85">
        <f t="shared" si="258"/>
        <v>0</v>
      </c>
      <c r="BP1088" s="60">
        <f>(BK1088=BK2099)*AX1088</f>
        <v>0</v>
      </c>
      <c r="BQ1088" s="64">
        <f>(BK1088=BK2099)*AY1088</f>
        <v>0</v>
      </c>
      <c r="BR1088" s="85">
        <f t="shared" si="262"/>
        <v>0</v>
      </c>
      <c r="BS1088" s="85">
        <f t="shared" si="263"/>
        <v>0</v>
      </c>
      <c r="BT1088" s="59">
        <f>(J19-BI1088)*J10</f>
        <v>-135850.00594</v>
      </c>
      <c r="BU1088" s="59">
        <f>(J21-BJ1088)*J12</f>
        <v>479369.94390000001</v>
      </c>
      <c r="BV1088" s="66"/>
      <c r="BW1088" s="66"/>
      <c r="BX1088" s="67"/>
      <c r="BY1088" s="67"/>
      <c r="BZ1088" s="67"/>
      <c r="CE1088" s="92"/>
      <c r="CF1088" s="76"/>
      <c r="CH1088" s="67"/>
      <c r="CI1088" s="67"/>
      <c r="CJ1088" s="67"/>
      <c r="CK1088" s="67"/>
      <c r="CL1088" s="1"/>
      <c r="CM1088" s="1"/>
      <c r="CT1088" s="3"/>
      <c r="CU1088" s="3"/>
      <c r="CV1088" s="3"/>
      <c r="CW1088" s="3"/>
      <c r="CX1088" s="3"/>
      <c r="CY1088" s="3"/>
      <c r="CZ1088" s="3"/>
      <c r="DA1088" s="3"/>
      <c r="DB1088" s="3"/>
      <c r="DC1088" s="3"/>
      <c r="DD1088" s="3"/>
      <c r="DE1088" s="3"/>
      <c r="DF1088" s="3"/>
      <c r="DG1088" s="3"/>
      <c r="DH1088" s="3"/>
      <c r="DI1088" s="3"/>
      <c r="DJ1088" s="3"/>
      <c r="DK1088" s="3"/>
      <c r="DL1088" s="3"/>
      <c r="DM1088" s="3"/>
      <c r="DN1088" s="3"/>
      <c r="DO1088" s="3"/>
      <c r="DP1088" s="3"/>
      <c r="DQ1088" s="3"/>
      <c r="DR1088" s="3"/>
      <c r="DS1088" s="3"/>
    </row>
    <row r="1089" spans="2:123" ht="21" customHeight="1" x14ac:dyDescent="0.25">
      <c r="B1089" s="21">
        <f t="shared" si="249"/>
        <v>38796</v>
      </c>
      <c r="C1089" s="22">
        <f t="shared" si="250"/>
        <v>1.8603820746295303</v>
      </c>
      <c r="D1089" s="23">
        <f t="shared" si="251"/>
        <v>1042</v>
      </c>
      <c r="E1089" s="23">
        <f t="shared" si="252"/>
        <v>560.1</v>
      </c>
      <c r="F1089" s="127">
        <f t="shared" si="253"/>
        <v>52100</v>
      </c>
      <c r="G1089" s="127">
        <f t="shared" si="254"/>
        <v>84015</v>
      </c>
      <c r="H1089" s="6"/>
      <c r="I1089" s="3"/>
      <c r="J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T1089" s="89"/>
      <c r="AU1089" s="89"/>
      <c r="AX1089" s="125">
        <v>38796</v>
      </c>
      <c r="AY1089" s="59">
        <f t="shared" si="259"/>
        <v>1.8603820746295303</v>
      </c>
      <c r="AZ1089" s="59">
        <f>BI1089*K36</f>
        <v>52100</v>
      </c>
      <c r="BA1089" s="59"/>
      <c r="BB1089" s="59"/>
      <c r="BC1089" s="59">
        <f>K41*BJ1089</f>
        <v>84015</v>
      </c>
      <c r="BD1089" s="59"/>
      <c r="BE1089" s="59"/>
      <c r="BF1089" s="59">
        <f t="shared" si="255"/>
        <v>31915</v>
      </c>
      <c r="BG1089" s="60">
        <f>(AY1089=AY2099)*AX1089</f>
        <v>0</v>
      </c>
      <c r="BH1089" s="60">
        <f>(AY1089=AY2101)*AX1089</f>
        <v>0</v>
      </c>
      <c r="BI1089" s="89">
        <v>1042</v>
      </c>
      <c r="BJ1089" s="89">
        <v>560.1</v>
      </c>
      <c r="BK1089" s="59">
        <f t="shared" si="256"/>
        <v>343084.93796000001</v>
      </c>
      <c r="BL1089" s="60">
        <f>(BK1089=BK2101)*AX1089</f>
        <v>0</v>
      </c>
      <c r="BM1089" s="85">
        <f>(BK1089=BK2101)*AY1089</f>
        <v>0</v>
      </c>
      <c r="BN1089" s="85">
        <f t="shared" si="257"/>
        <v>0</v>
      </c>
      <c r="BO1089" s="85">
        <f t="shared" si="258"/>
        <v>0</v>
      </c>
      <c r="BP1089" s="60">
        <f>(BK1089=BK2099)*AX1089</f>
        <v>0</v>
      </c>
      <c r="BQ1089" s="64">
        <f>(BK1089=BK2099)*AY1089</f>
        <v>0</v>
      </c>
      <c r="BR1089" s="85">
        <f t="shared" si="262"/>
        <v>0</v>
      </c>
      <c r="BS1089" s="85">
        <f t="shared" si="263"/>
        <v>0</v>
      </c>
      <c r="BT1089" s="59">
        <f>(J19-BI1089)*J10</f>
        <v>-135400.00594</v>
      </c>
      <c r="BU1089" s="59">
        <f>(J21-BJ1089)*J12</f>
        <v>478484.94390000001</v>
      </c>
      <c r="BV1089" s="66"/>
      <c r="BW1089" s="66"/>
      <c r="BX1089" s="67"/>
      <c r="BY1089" s="67"/>
      <c r="BZ1089" s="67"/>
      <c r="CE1089" s="92"/>
      <c r="CF1089" s="76"/>
      <c r="CH1089" s="67"/>
      <c r="CI1089" s="67"/>
      <c r="CJ1089" s="67"/>
      <c r="CK1089" s="67"/>
      <c r="CL1089" s="1"/>
      <c r="CM1089" s="1"/>
      <c r="CT1089" s="3"/>
      <c r="CU1089" s="3"/>
      <c r="CV1089" s="3"/>
      <c r="CW1089" s="3"/>
      <c r="CX1089" s="3"/>
      <c r="CY1089" s="3"/>
      <c r="CZ1089" s="3"/>
      <c r="DA1089" s="3"/>
      <c r="DB1089" s="3"/>
      <c r="DC1089" s="3"/>
      <c r="DD1089" s="3"/>
      <c r="DE1089" s="3"/>
      <c r="DF1089" s="3"/>
      <c r="DG1089" s="3"/>
      <c r="DH1089" s="3"/>
      <c r="DI1089" s="3"/>
      <c r="DJ1089" s="3"/>
      <c r="DK1089" s="3"/>
      <c r="DL1089" s="3"/>
      <c r="DM1089" s="3"/>
      <c r="DN1089" s="3"/>
      <c r="DO1089" s="3"/>
      <c r="DP1089" s="3"/>
      <c r="DQ1089" s="3"/>
      <c r="DR1089" s="3"/>
      <c r="DS1089" s="3"/>
    </row>
    <row r="1090" spans="2:123" ht="21" customHeight="1" x14ac:dyDescent="0.25">
      <c r="B1090" s="21">
        <f t="shared" si="249"/>
        <v>38803</v>
      </c>
      <c r="C1090" s="22">
        <f t="shared" si="250"/>
        <v>1.8457843725877003</v>
      </c>
      <c r="D1090" s="23">
        <f t="shared" si="251"/>
        <v>1076</v>
      </c>
      <c r="E1090" s="23">
        <f t="shared" si="252"/>
        <v>582.95000000000005</v>
      </c>
      <c r="F1090" s="127">
        <f t="shared" si="253"/>
        <v>53800</v>
      </c>
      <c r="G1090" s="127">
        <f t="shared" si="254"/>
        <v>87442.5</v>
      </c>
      <c r="H1090" s="6"/>
      <c r="I1090" s="3"/>
      <c r="J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T1090" s="89"/>
      <c r="AU1090" s="89"/>
      <c r="AX1090" s="125">
        <v>38803</v>
      </c>
      <c r="AY1090" s="59">
        <f t="shared" si="259"/>
        <v>1.8457843725877003</v>
      </c>
      <c r="AZ1090" s="59">
        <f>BI1090*K36</f>
        <v>53800</v>
      </c>
      <c r="BA1090" s="59"/>
      <c r="BB1090" s="59"/>
      <c r="BC1090" s="59">
        <f>K41*BJ1090</f>
        <v>87442.5</v>
      </c>
      <c r="BD1090" s="59"/>
      <c r="BE1090" s="59"/>
      <c r="BF1090" s="59">
        <f t="shared" si="255"/>
        <v>33642.5</v>
      </c>
      <c r="BG1090" s="60">
        <f>(AY1090=AY2099)*AX1090</f>
        <v>0</v>
      </c>
      <c r="BH1090" s="60">
        <f>(AY1090=AY2101)*AX1090</f>
        <v>0</v>
      </c>
      <c r="BI1090" s="89">
        <v>1076</v>
      </c>
      <c r="BJ1090" s="89">
        <v>582.95000000000005</v>
      </c>
      <c r="BK1090" s="59">
        <f t="shared" si="256"/>
        <v>341357.43796000001</v>
      </c>
      <c r="BL1090" s="60">
        <f>(BK1090=BK2101)*AX1090</f>
        <v>0</v>
      </c>
      <c r="BM1090" s="85">
        <f>(BK1090=BK2101)*AY1090</f>
        <v>0</v>
      </c>
      <c r="BN1090" s="85">
        <f t="shared" si="257"/>
        <v>0</v>
      </c>
      <c r="BO1090" s="85">
        <f t="shared" si="258"/>
        <v>0</v>
      </c>
      <c r="BP1090" s="60">
        <f>(BK1090=BK2099)*AX1090</f>
        <v>0</v>
      </c>
      <c r="BQ1090" s="64">
        <f>(BK1090=BK2099)*AY1090</f>
        <v>0</v>
      </c>
      <c r="BR1090" s="85">
        <f t="shared" si="262"/>
        <v>0</v>
      </c>
      <c r="BS1090" s="85">
        <f t="shared" si="263"/>
        <v>0</v>
      </c>
      <c r="BT1090" s="59">
        <f>(J19-BI1090)*J10</f>
        <v>-133700.00594</v>
      </c>
      <c r="BU1090" s="59">
        <f>(J21-BJ1090)*J12</f>
        <v>475057.44390000001</v>
      </c>
      <c r="BV1090" s="66"/>
      <c r="BW1090" s="66"/>
      <c r="BX1090" s="67"/>
      <c r="BY1090" s="67"/>
      <c r="BZ1090" s="67"/>
      <c r="CE1090" s="92"/>
      <c r="CF1090" s="76"/>
      <c r="CH1090" s="67"/>
      <c r="CI1090" s="67"/>
      <c r="CJ1090" s="67"/>
      <c r="CK1090" s="67"/>
      <c r="CL1090" s="1"/>
      <c r="CM1090" s="1"/>
      <c r="CT1090" s="3"/>
      <c r="CU1090" s="3"/>
      <c r="CV1090" s="3"/>
      <c r="CW1090" s="3"/>
      <c r="CX1090" s="3"/>
      <c r="CY1090" s="3"/>
      <c r="CZ1090" s="3"/>
      <c r="DA1090" s="3"/>
      <c r="DB1090" s="3"/>
      <c r="DC1090" s="3"/>
      <c r="DD1090" s="3"/>
      <c r="DE1090" s="3"/>
      <c r="DF1090" s="3"/>
      <c r="DG1090" s="3"/>
      <c r="DH1090" s="3"/>
      <c r="DI1090" s="3"/>
      <c r="DJ1090" s="3"/>
      <c r="DK1090" s="3"/>
      <c r="DL1090" s="3"/>
      <c r="DM1090" s="3"/>
      <c r="DN1090" s="3"/>
      <c r="DO1090" s="3"/>
      <c r="DP1090" s="3"/>
      <c r="DQ1090" s="3"/>
      <c r="DR1090" s="3"/>
      <c r="DS1090" s="3"/>
    </row>
    <row r="1091" spans="2:123" ht="21" customHeight="1" x14ac:dyDescent="0.25">
      <c r="B1091" s="21">
        <f t="shared" si="249"/>
        <v>38810</v>
      </c>
      <c r="C1091" s="22">
        <f t="shared" si="250"/>
        <v>1.8229652889756429</v>
      </c>
      <c r="D1091" s="23">
        <f t="shared" si="251"/>
        <v>1074</v>
      </c>
      <c r="E1091" s="23">
        <f t="shared" si="252"/>
        <v>589.15</v>
      </c>
      <c r="F1091" s="127">
        <f t="shared" si="253"/>
        <v>53700</v>
      </c>
      <c r="G1091" s="127">
        <f t="shared" si="254"/>
        <v>88372.5</v>
      </c>
      <c r="H1091" s="6"/>
      <c r="I1091" s="3"/>
      <c r="J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T1091" s="89"/>
      <c r="AU1091" s="89"/>
      <c r="AX1091" s="125">
        <v>38810</v>
      </c>
      <c r="AY1091" s="59">
        <f t="shared" si="259"/>
        <v>1.8229652889756429</v>
      </c>
      <c r="AZ1091" s="59">
        <f>BI1091*K36</f>
        <v>53700</v>
      </c>
      <c r="BA1091" s="59"/>
      <c r="BB1091" s="59"/>
      <c r="BC1091" s="59">
        <f>K41*BJ1091</f>
        <v>88372.5</v>
      </c>
      <c r="BD1091" s="59"/>
      <c r="BE1091" s="59"/>
      <c r="BF1091" s="59">
        <f t="shared" si="255"/>
        <v>34672.5</v>
      </c>
      <c r="BG1091" s="60">
        <f>(AY1091=AY2099)*AX1091</f>
        <v>0</v>
      </c>
      <c r="BH1091" s="60">
        <f>(AY1091=AY2101)*AX1091</f>
        <v>0</v>
      </c>
      <c r="BI1091" s="89">
        <v>1074</v>
      </c>
      <c r="BJ1091" s="89">
        <v>589.15</v>
      </c>
      <c r="BK1091" s="59">
        <f t="shared" si="256"/>
        <v>340327.43795999995</v>
      </c>
      <c r="BL1091" s="60">
        <f>(BK1091=BK2101)*AX1091</f>
        <v>0</v>
      </c>
      <c r="BM1091" s="85">
        <f>(BK1091=BK2101)*AY1091</f>
        <v>0</v>
      </c>
      <c r="BN1091" s="85">
        <f t="shared" si="257"/>
        <v>0</v>
      </c>
      <c r="BO1091" s="85">
        <f t="shared" si="258"/>
        <v>0</v>
      </c>
      <c r="BP1091" s="60">
        <f>(BK1091=BK2099)*AX1091</f>
        <v>0</v>
      </c>
      <c r="BQ1091" s="64">
        <f>(BK1091=BK2099)*AY1091</f>
        <v>0</v>
      </c>
      <c r="BR1091" s="85">
        <f t="shared" si="262"/>
        <v>0</v>
      </c>
      <c r="BS1091" s="85">
        <f t="shared" si="263"/>
        <v>0</v>
      </c>
      <c r="BT1091" s="59">
        <f>(J19-BI1091)*J10</f>
        <v>-133800.00594</v>
      </c>
      <c r="BU1091" s="59">
        <f>(J21-BJ1091)*J12</f>
        <v>474127.44389999995</v>
      </c>
      <c r="BV1091" s="66"/>
      <c r="BW1091" s="66"/>
      <c r="BX1091" s="67"/>
      <c r="BY1091" s="67"/>
      <c r="BZ1091" s="67"/>
      <c r="CE1091" s="92"/>
      <c r="CF1091" s="76"/>
      <c r="CH1091" s="67"/>
      <c r="CI1091" s="67"/>
      <c r="CJ1091" s="67"/>
      <c r="CK1091" s="67"/>
      <c r="CL1091" s="1"/>
      <c r="CM1091" s="1"/>
      <c r="CT1091" s="3"/>
      <c r="CU1091" s="3"/>
      <c r="CV1091" s="3"/>
      <c r="CW1091" s="3"/>
      <c r="CX1091" s="3"/>
      <c r="CY1091" s="3"/>
      <c r="CZ1091" s="3"/>
      <c r="DA1091" s="3"/>
      <c r="DB1091" s="3"/>
      <c r="DC1091" s="3"/>
      <c r="DD1091" s="3"/>
      <c r="DE1091" s="3"/>
      <c r="DF1091" s="3"/>
      <c r="DG1091" s="3"/>
      <c r="DH1091" s="3"/>
      <c r="DI1091" s="3"/>
      <c r="DJ1091" s="3"/>
      <c r="DK1091" s="3"/>
      <c r="DL1091" s="3"/>
      <c r="DM1091" s="3"/>
      <c r="DN1091" s="3"/>
      <c r="DO1091" s="3"/>
      <c r="DP1091" s="3"/>
      <c r="DQ1091" s="3"/>
      <c r="DR1091" s="3"/>
      <c r="DS1091" s="3"/>
    </row>
    <row r="1092" spans="2:123" ht="21" customHeight="1" x14ac:dyDescent="0.25">
      <c r="B1092" s="21">
        <f t="shared" ref="B1092:B1155" si="264">AX1092</f>
        <v>38817</v>
      </c>
      <c r="C1092" s="22">
        <f t="shared" ref="C1092:C1155" si="265">AY1092</f>
        <v>1.7878466233249302</v>
      </c>
      <c r="D1092" s="23">
        <f t="shared" ref="D1092:D1155" si="266">BI1092</f>
        <v>1078</v>
      </c>
      <c r="E1092" s="23">
        <f t="shared" ref="E1092:E1155" si="267">BJ1092</f>
        <v>602.96</v>
      </c>
      <c r="F1092" s="127">
        <f t="shared" ref="F1092:F1155" si="268">AZ1092</f>
        <v>53900</v>
      </c>
      <c r="G1092" s="127">
        <f t="shared" ref="G1092:G1155" si="269">BC1092</f>
        <v>90444</v>
      </c>
      <c r="H1092" s="6"/>
      <c r="I1092" s="3"/>
      <c r="J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T1092" s="89"/>
      <c r="AU1092" s="89"/>
      <c r="AX1092" s="125">
        <v>38817</v>
      </c>
      <c r="AY1092" s="59">
        <f t="shared" si="259"/>
        <v>1.7878466233249302</v>
      </c>
      <c r="AZ1092" s="59">
        <f>BI1092*K36</f>
        <v>53900</v>
      </c>
      <c r="BA1092" s="59"/>
      <c r="BB1092" s="59"/>
      <c r="BC1092" s="59">
        <f>K41*BJ1092</f>
        <v>90444</v>
      </c>
      <c r="BD1092" s="59"/>
      <c r="BE1092" s="59"/>
      <c r="BF1092" s="59">
        <f t="shared" ref="BF1092:BF1155" si="270">BC1092-AZ1092</f>
        <v>36544</v>
      </c>
      <c r="BG1092" s="60">
        <f>(AY1092=AY2099)*AX1092</f>
        <v>0</v>
      </c>
      <c r="BH1092" s="60">
        <f>(AY1092=AY2101)*AX1092</f>
        <v>0</v>
      </c>
      <c r="BI1092" s="89">
        <v>1078</v>
      </c>
      <c r="BJ1092" s="89">
        <v>602.96</v>
      </c>
      <c r="BK1092" s="59">
        <f t="shared" ref="BK1092:BK1155" si="271">SUM(BT1092:BU1092)</f>
        <v>338455.93795999995</v>
      </c>
      <c r="BL1092" s="60">
        <f>(BK1092=BK2101)*AX1092</f>
        <v>0</v>
      </c>
      <c r="BM1092" s="85">
        <f>(BK1092=BK2101)*AY1092</f>
        <v>0</v>
      </c>
      <c r="BN1092" s="85">
        <f t="shared" ref="BN1092:BN1155" si="272">(BM1092&gt;1)*BI1092</f>
        <v>0</v>
      </c>
      <c r="BO1092" s="85">
        <f t="shared" ref="BO1092:BO1155" si="273">(BM1092&gt;0)*BJ1092</f>
        <v>0</v>
      </c>
      <c r="BP1092" s="60">
        <f>(BK1092=BK2099)*AX1092</f>
        <v>0</v>
      </c>
      <c r="BQ1092" s="64">
        <f>(BK1092=BK2099)*AY1092</f>
        <v>0</v>
      </c>
      <c r="BR1092" s="85">
        <f t="shared" si="262"/>
        <v>0</v>
      </c>
      <c r="BS1092" s="85">
        <f t="shared" si="263"/>
        <v>0</v>
      </c>
      <c r="BT1092" s="59">
        <f>(J19-BI1092)*J10</f>
        <v>-133600.00594</v>
      </c>
      <c r="BU1092" s="59">
        <f>(J21-BJ1092)*J12</f>
        <v>472055.94389999995</v>
      </c>
      <c r="BV1092" s="66"/>
      <c r="BW1092" s="66"/>
      <c r="BX1092" s="67"/>
      <c r="BY1092" s="67"/>
      <c r="BZ1092" s="67"/>
      <c r="CE1092" s="92"/>
      <c r="CF1092" s="76"/>
      <c r="CH1092" s="67"/>
      <c r="CI1092" s="67"/>
      <c r="CJ1092" s="67"/>
      <c r="CK1092" s="67"/>
      <c r="CL1092" s="1"/>
      <c r="CM1092" s="1"/>
      <c r="CT1092" s="3"/>
      <c r="CU1092" s="3"/>
      <c r="CV1092" s="3"/>
      <c r="CW1092" s="3"/>
      <c r="CX1092" s="3"/>
      <c r="CY1092" s="3"/>
      <c r="CZ1092" s="3"/>
      <c r="DA1092" s="3"/>
      <c r="DB1092" s="3"/>
      <c r="DC1092" s="3"/>
      <c r="DD1092" s="3"/>
      <c r="DE1092" s="3"/>
      <c r="DF1092" s="3"/>
      <c r="DG1092" s="3"/>
      <c r="DH1092" s="3"/>
      <c r="DI1092" s="3"/>
      <c r="DJ1092" s="3"/>
      <c r="DK1092" s="3"/>
      <c r="DL1092" s="3"/>
      <c r="DM1092" s="3"/>
      <c r="DN1092" s="3"/>
      <c r="DO1092" s="3"/>
      <c r="DP1092" s="3"/>
      <c r="DQ1092" s="3"/>
      <c r="DR1092" s="3"/>
      <c r="DS1092" s="3"/>
    </row>
    <row r="1093" spans="2:123" ht="21" customHeight="1" x14ac:dyDescent="0.25">
      <c r="B1093" s="21">
        <f t="shared" si="264"/>
        <v>38824</v>
      </c>
      <c r="C1093" s="22">
        <f t="shared" si="265"/>
        <v>1.7638799047063092</v>
      </c>
      <c r="D1093" s="23">
        <f t="shared" si="266"/>
        <v>1118</v>
      </c>
      <c r="E1093" s="23">
        <f t="shared" si="267"/>
        <v>633.83000000000004</v>
      </c>
      <c r="F1093" s="127">
        <f t="shared" si="268"/>
        <v>55900</v>
      </c>
      <c r="G1093" s="127">
        <f t="shared" si="269"/>
        <v>95074.5</v>
      </c>
      <c r="H1093" s="6"/>
      <c r="I1093" s="3"/>
      <c r="J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T1093" s="89"/>
      <c r="AU1093" s="89"/>
      <c r="AX1093" s="125">
        <v>38824</v>
      </c>
      <c r="AY1093" s="59">
        <f t="shared" si="259"/>
        <v>1.7638799047063092</v>
      </c>
      <c r="AZ1093" s="59">
        <f>BI1093*K36</f>
        <v>55900</v>
      </c>
      <c r="BA1093" s="59"/>
      <c r="BB1093" s="59"/>
      <c r="BC1093" s="59">
        <f>K41*BJ1093</f>
        <v>95074.5</v>
      </c>
      <c r="BD1093" s="59"/>
      <c r="BE1093" s="59"/>
      <c r="BF1093" s="59">
        <f t="shared" si="270"/>
        <v>39174.5</v>
      </c>
      <c r="BG1093" s="60">
        <f>(AY1093=AY2099)*AX1093</f>
        <v>0</v>
      </c>
      <c r="BH1093" s="60">
        <f>(AY1093=AY2101)*AX1093</f>
        <v>0</v>
      </c>
      <c r="BI1093" s="89">
        <v>1118</v>
      </c>
      <c r="BJ1093" s="89">
        <v>633.83000000000004</v>
      </c>
      <c r="BK1093" s="59">
        <f t="shared" si="271"/>
        <v>335825.43795999995</v>
      </c>
      <c r="BL1093" s="60">
        <f>(BK1093=BK2101)*AX1093</f>
        <v>0</v>
      </c>
      <c r="BM1093" s="85">
        <f>(BK1093=BK2101)*AY1093</f>
        <v>0</v>
      </c>
      <c r="BN1093" s="85">
        <f t="shared" si="272"/>
        <v>0</v>
      </c>
      <c r="BO1093" s="85">
        <f t="shared" si="273"/>
        <v>0</v>
      </c>
      <c r="BP1093" s="60">
        <f>(BK1093=BK2099)*AX1093</f>
        <v>0</v>
      </c>
      <c r="BQ1093" s="64">
        <f>(BK1093=BK2099)*AY1093</f>
        <v>0</v>
      </c>
      <c r="BR1093" s="85">
        <f t="shared" si="262"/>
        <v>0</v>
      </c>
      <c r="BS1093" s="85">
        <f t="shared" si="263"/>
        <v>0</v>
      </c>
      <c r="BT1093" s="59">
        <f>(J19-BI1093)*J10</f>
        <v>-131600.00594</v>
      </c>
      <c r="BU1093" s="59">
        <f>(J21-BJ1093)*J12</f>
        <v>467425.44389999995</v>
      </c>
      <c r="BV1093" s="66"/>
      <c r="BW1093" s="66"/>
      <c r="BX1093" s="67"/>
      <c r="BY1093" s="67"/>
      <c r="BZ1093" s="67"/>
      <c r="CE1093" s="92"/>
      <c r="CF1093" s="76"/>
      <c r="CH1093" s="67"/>
      <c r="CI1093" s="67"/>
      <c r="CJ1093" s="67"/>
      <c r="CK1093" s="67"/>
      <c r="CL1093" s="1"/>
      <c r="CM1093" s="1"/>
      <c r="CT1093" s="3"/>
      <c r="CU1093" s="3"/>
      <c r="CV1093" s="3"/>
      <c r="CW1093" s="3"/>
      <c r="CX1093" s="3"/>
      <c r="CY1093" s="3"/>
      <c r="CZ1093" s="3"/>
      <c r="DA1093" s="3"/>
      <c r="DB1093" s="3"/>
      <c r="DC1093" s="3"/>
      <c r="DD1093" s="3"/>
      <c r="DE1093" s="3"/>
      <c r="DF1093" s="3"/>
      <c r="DG1093" s="3"/>
      <c r="DH1093" s="3"/>
      <c r="DI1093" s="3"/>
      <c r="DJ1093" s="3"/>
      <c r="DK1093" s="3"/>
      <c r="DL1093" s="3"/>
      <c r="DM1093" s="3"/>
      <c r="DN1093" s="3"/>
      <c r="DO1093" s="3"/>
      <c r="DP1093" s="3"/>
      <c r="DQ1093" s="3"/>
      <c r="DR1093" s="3"/>
      <c r="DS1093" s="3"/>
    </row>
    <row r="1094" spans="2:123" ht="21" customHeight="1" x14ac:dyDescent="0.25">
      <c r="B1094" s="21">
        <f t="shared" si="264"/>
        <v>38831</v>
      </c>
      <c r="C1094" s="22">
        <f t="shared" si="265"/>
        <v>1.7571225397990551</v>
      </c>
      <c r="D1094" s="23">
        <f t="shared" si="266"/>
        <v>1149</v>
      </c>
      <c r="E1094" s="23">
        <f t="shared" si="267"/>
        <v>653.91</v>
      </c>
      <c r="F1094" s="127">
        <f t="shared" si="268"/>
        <v>57450</v>
      </c>
      <c r="G1094" s="127">
        <f t="shared" si="269"/>
        <v>98086.5</v>
      </c>
      <c r="H1094" s="6"/>
      <c r="I1094" s="3"/>
      <c r="J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T1094" s="89"/>
      <c r="AU1094" s="89"/>
      <c r="AX1094" s="125">
        <v>38831</v>
      </c>
      <c r="AY1094" s="59">
        <f t="shared" si="259"/>
        <v>1.7571225397990551</v>
      </c>
      <c r="AZ1094" s="59">
        <f>BI1094*K36</f>
        <v>57450</v>
      </c>
      <c r="BA1094" s="59"/>
      <c r="BB1094" s="59"/>
      <c r="BC1094" s="59">
        <f>K41*BJ1094</f>
        <v>98086.5</v>
      </c>
      <c r="BD1094" s="59"/>
      <c r="BE1094" s="59"/>
      <c r="BF1094" s="59">
        <f t="shared" si="270"/>
        <v>40636.5</v>
      </c>
      <c r="BG1094" s="60">
        <f>(AY1094=AY2099)*AX1094</f>
        <v>0</v>
      </c>
      <c r="BH1094" s="60">
        <f>(AY1094=AY2101)*AX1094</f>
        <v>0</v>
      </c>
      <c r="BI1094" s="89">
        <v>1149</v>
      </c>
      <c r="BJ1094" s="89">
        <v>653.91</v>
      </c>
      <c r="BK1094" s="59">
        <f t="shared" si="271"/>
        <v>334363.43796000001</v>
      </c>
      <c r="BL1094" s="60">
        <f>(BK1094=BK2101)*AX1094</f>
        <v>0</v>
      </c>
      <c r="BM1094" s="85">
        <f>(BK1094=BK2101)*AY1094</f>
        <v>0</v>
      </c>
      <c r="BN1094" s="85">
        <f t="shared" si="272"/>
        <v>0</v>
      </c>
      <c r="BO1094" s="85">
        <f t="shared" si="273"/>
        <v>0</v>
      </c>
      <c r="BP1094" s="60">
        <f>(BK1094=BK2099)*AX1094</f>
        <v>0</v>
      </c>
      <c r="BQ1094" s="64">
        <f>(BK1094=BK2099)*AY1094</f>
        <v>0</v>
      </c>
      <c r="BR1094" s="85">
        <f t="shared" si="262"/>
        <v>0</v>
      </c>
      <c r="BS1094" s="85">
        <f t="shared" si="263"/>
        <v>0</v>
      </c>
      <c r="BT1094" s="59">
        <f>(J19-BI1094)*J10</f>
        <v>-130050.00594</v>
      </c>
      <c r="BU1094" s="59">
        <f>(J21-BJ1094)*J12</f>
        <v>464413.44390000001</v>
      </c>
      <c r="BV1094" s="66"/>
      <c r="BW1094" s="66"/>
      <c r="BX1094" s="67"/>
      <c r="BY1094" s="67"/>
      <c r="BZ1094" s="67"/>
      <c r="CE1094" s="92"/>
      <c r="CF1094" s="76"/>
      <c r="CH1094" s="67"/>
      <c r="CI1094" s="67"/>
      <c r="CJ1094" s="67"/>
      <c r="CK1094" s="67"/>
      <c r="CL1094" s="1"/>
      <c r="CM1094" s="1"/>
      <c r="CT1094" s="3"/>
      <c r="CU1094" s="3"/>
      <c r="CV1094" s="3"/>
      <c r="CW1094" s="3"/>
      <c r="CX1094" s="3"/>
      <c r="CY1094" s="3"/>
      <c r="CZ1094" s="3"/>
      <c r="DA1094" s="3"/>
      <c r="DB1094" s="3"/>
      <c r="DC1094" s="3"/>
      <c r="DD1094" s="3"/>
      <c r="DE1094" s="3"/>
      <c r="DF1094" s="3"/>
      <c r="DG1094" s="3"/>
      <c r="DH1094" s="3"/>
      <c r="DI1094" s="3"/>
      <c r="DJ1094" s="3"/>
      <c r="DK1094" s="3"/>
      <c r="DL1094" s="3"/>
      <c r="DM1094" s="3"/>
      <c r="DN1094" s="3"/>
      <c r="DO1094" s="3"/>
      <c r="DP1094" s="3"/>
      <c r="DQ1094" s="3"/>
      <c r="DR1094" s="3"/>
      <c r="DS1094" s="3"/>
    </row>
    <row r="1095" spans="2:123" ht="21" customHeight="1" x14ac:dyDescent="0.25">
      <c r="B1095" s="21">
        <f t="shared" si="264"/>
        <v>38838</v>
      </c>
      <c r="C1095" s="22">
        <f t="shared" si="265"/>
        <v>1.7331555737873037</v>
      </c>
      <c r="D1095" s="23">
        <f t="shared" si="266"/>
        <v>1183</v>
      </c>
      <c r="E1095" s="23">
        <f t="shared" si="267"/>
        <v>682.57</v>
      </c>
      <c r="F1095" s="127">
        <f t="shared" si="268"/>
        <v>59150</v>
      </c>
      <c r="G1095" s="127">
        <f t="shared" si="269"/>
        <v>102385.50000000001</v>
      </c>
      <c r="H1095" s="6"/>
      <c r="I1095" s="3"/>
      <c r="J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T1095" s="89"/>
      <c r="AU1095" s="89"/>
      <c r="AX1095" s="125">
        <v>38838</v>
      </c>
      <c r="AY1095" s="59">
        <f t="shared" si="259"/>
        <v>1.7331555737873037</v>
      </c>
      <c r="AZ1095" s="59">
        <f>BI1095*K36</f>
        <v>59150</v>
      </c>
      <c r="BA1095" s="59"/>
      <c r="BB1095" s="59"/>
      <c r="BC1095" s="59">
        <f>K41*BJ1095</f>
        <v>102385.50000000001</v>
      </c>
      <c r="BD1095" s="59"/>
      <c r="BE1095" s="59"/>
      <c r="BF1095" s="59">
        <f t="shared" si="270"/>
        <v>43235.500000000015</v>
      </c>
      <c r="BG1095" s="60">
        <f>(AY1095=AY2099)*AX1095</f>
        <v>0</v>
      </c>
      <c r="BH1095" s="60">
        <f>(AY1095=AY2101)*AX1095</f>
        <v>0</v>
      </c>
      <c r="BI1095" s="89">
        <v>1183</v>
      </c>
      <c r="BJ1095" s="89">
        <v>682.57</v>
      </c>
      <c r="BK1095" s="59">
        <f t="shared" si="271"/>
        <v>331764.43795999995</v>
      </c>
      <c r="BL1095" s="60">
        <f>(BK1095=BK2101)*AX1095</f>
        <v>0</v>
      </c>
      <c r="BM1095" s="85">
        <f>(BK1095=BK2101)*AY1095</f>
        <v>0</v>
      </c>
      <c r="BN1095" s="85">
        <f t="shared" si="272"/>
        <v>0</v>
      </c>
      <c r="BO1095" s="85">
        <f t="shared" si="273"/>
        <v>0</v>
      </c>
      <c r="BP1095" s="60">
        <f>(BK1095=BK2099)*AX1095</f>
        <v>0</v>
      </c>
      <c r="BQ1095" s="64">
        <f>(BK1095=BK2099)*AY1095</f>
        <v>0</v>
      </c>
      <c r="BR1095" s="85">
        <f t="shared" si="262"/>
        <v>0</v>
      </c>
      <c r="BS1095" s="85">
        <f t="shared" si="263"/>
        <v>0</v>
      </c>
      <c r="BT1095" s="59">
        <f>(J19-BI1095)*J10</f>
        <v>-128350.00594</v>
      </c>
      <c r="BU1095" s="59">
        <f>(J21-BJ1095)*J12</f>
        <v>460114.44389999995</v>
      </c>
      <c r="BV1095" s="66"/>
      <c r="BW1095" s="66"/>
      <c r="BX1095" s="67"/>
      <c r="BY1095" s="67"/>
      <c r="BZ1095" s="67"/>
      <c r="CE1095" s="92"/>
      <c r="CF1095" s="76"/>
      <c r="CH1095" s="67"/>
      <c r="CI1095" s="67"/>
      <c r="CJ1095" s="67"/>
      <c r="CK1095" s="67"/>
      <c r="CL1095" s="1"/>
      <c r="CM1095" s="1"/>
      <c r="CT1095" s="3"/>
      <c r="CU1095" s="3"/>
      <c r="CV1095" s="3"/>
      <c r="CW1095" s="3"/>
      <c r="CX1095" s="3"/>
      <c r="CY1095" s="3"/>
      <c r="CZ1095" s="3"/>
      <c r="DA1095" s="3"/>
      <c r="DB1095" s="3"/>
      <c r="DC1095" s="3"/>
      <c r="DD1095" s="3"/>
      <c r="DE1095" s="3"/>
      <c r="DF1095" s="3"/>
      <c r="DG1095" s="3"/>
      <c r="DH1095" s="3"/>
      <c r="DI1095" s="3"/>
      <c r="DJ1095" s="3"/>
      <c r="DK1095" s="3"/>
      <c r="DL1095" s="3"/>
      <c r="DM1095" s="3"/>
      <c r="DN1095" s="3"/>
      <c r="DO1095" s="3"/>
      <c r="DP1095" s="3"/>
      <c r="DQ1095" s="3"/>
      <c r="DR1095" s="3"/>
      <c r="DS1095" s="3"/>
    </row>
    <row r="1096" spans="2:123" ht="21" customHeight="1" x14ac:dyDescent="0.25">
      <c r="B1096" s="21">
        <f t="shared" si="264"/>
        <v>38845</v>
      </c>
      <c r="C1096" s="22">
        <f t="shared" si="265"/>
        <v>1.8588399720475193</v>
      </c>
      <c r="D1096" s="23">
        <f t="shared" si="266"/>
        <v>1330</v>
      </c>
      <c r="E1096" s="23">
        <f t="shared" si="267"/>
        <v>715.5</v>
      </c>
      <c r="F1096" s="127">
        <f t="shared" si="268"/>
        <v>66500</v>
      </c>
      <c r="G1096" s="127">
        <f t="shared" si="269"/>
        <v>107325</v>
      </c>
      <c r="H1096" s="6"/>
      <c r="I1096" s="3"/>
      <c r="J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T1096" s="89"/>
      <c r="AU1096" s="89"/>
      <c r="AX1096" s="125">
        <v>38845</v>
      </c>
      <c r="AY1096" s="59">
        <f t="shared" si="259"/>
        <v>1.8588399720475193</v>
      </c>
      <c r="AZ1096" s="59">
        <f>BI1096*K36</f>
        <v>66500</v>
      </c>
      <c r="BA1096" s="59"/>
      <c r="BB1096" s="59"/>
      <c r="BC1096" s="59">
        <f>K41*BJ1096</f>
        <v>107325</v>
      </c>
      <c r="BD1096" s="59"/>
      <c r="BE1096" s="59"/>
      <c r="BF1096" s="59">
        <f t="shared" si="270"/>
        <v>40825</v>
      </c>
      <c r="BG1096" s="60">
        <f>(AY1096=AY2099)*AX1096</f>
        <v>0</v>
      </c>
      <c r="BH1096" s="60">
        <f>(AY1096=AY2101)*AX1096</f>
        <v>0</v>
      </c>
      <c r="BI1096" s="89">
        <v>1330</v>
      </c>
      <c r="BJ1096" s="89">
        <v>715.5</v>
      </c>
      <c r="BK1096" s="59">
        <f t="shared" si="271"/>
        <v>334174.93795999995</v>
      </c>
      <c r="BL1096" s="60">
        <f>(BK1096=BK2101)*AX1096</f>
        <v>0</v>
      </c>
      <c r="BM1096" s="85">
        <f>(BK1096=BK2101)*AY1096</f>
        <v>0</v>
      </c>
      <c r="BN1096" s="85">
        <f t="shared" si="272"/>
        <v>0</v>
      </c>
      <c r="BO1096" s="85">
        <f t="shared" si="273"/>
        <v>0</v>
      </c>
      <c r="BP1096" s="60">
        <f>(BK1096=BK2099)*AX1096</f>
        <v>0</v>
      </c>
      <c r="BQ1096" s="64">
        <f>(BK1096=BK2099)*AY1096</f>
        <v>0</v>
      </c>
      <c r="BR1096" s="85">
        <f t="shared" si="262"/>
        <v>0</v>
      </c>
      <c r="BS1096" s="85">
        <f t="shared" si="263"/>
        <v>0</v>
      </c>
      <c r="BT1096" s="59">
        <f>(J19-BI1096)*J10</f>
        <v>-121000.00594</v>
      </c>
      <c r="BU1096" s="59">
        <f>(J21-BJ1096)*J12</f>
        <v>455174.94389999995</v>
      </c>
      <c r="BV1096" s="66"/>
      <c r="BW1096" s="66"/>
      <c r="BX1096" s="67"/>
      <c r="BY1096" s="67"/>
      <c r="BZ1096" s="67"/>
      <c r="CE1096" s="92"/>
      <c r="CF1096" s="76"/>
      <c r="CH1096" s="67"/>
      <c r="CI1096" s="67"/>
      <c r="CJ1096" s="67"/>
      <c r="CK1096" s="67"/>
      <c r="CL1096" s="1"/>
      <c r="CM1096" s="1"/>
      <c r="CT1096" s="3"/>
      <c r="CU1096" s="3"/>
      <c r="CV1096" s="3"/>
      <c r="CW1096" s="3"/>
      <c r="CX1096" s="3"/>
      <c r="CY1096" s="3"/>
      <c r="CZ1096" s="3"/>
      <c r="DA1096" s="3"/>
      <c r="DB1096" s="3"/>
      <c r="DC1096" s="3"/>
      <c r="DD1096" s="3"/>
      <c r="DE1096" s="3"/>
      <c r="DF1096" s="3"/>
      <c r="DG1096" s="3"/>
      <c r="DH1096" s="3"/>
      <c r="DI1096" s="3"/>
      <c r="DJ1096" s="3"/>
      <c r="DK1096" s="3"/>
      <c r="DL1096" s="3"/>
      <c r="DM1096" s="3"/>
      <c r="DN1096" s="3"/>
      <c r="DO1096" s="3"/>
      <c r="DP1096" s="3"/>
      <c r="DQ1096" s="3"/>
      <c r="DR1096" s="3"/>
      <c r="DS1096" s="3"/>
    </row>
    <row r="1097" spans="2:123" ht="21" customHeight="1" x14ac:dyDescent="0.25">
      <c r="B1097" s="21">
        <f t="shared" si="264"/>
        <v>38852</v>
      </c>
      <c r="C1097" s="22">
        <f t="shared" si="265"/>
        <v>1.9717882602760506</v>
      </c>
      <c r="D1097" s="23">
        <f t="shared" si="266"/>
        <v>1300</v>
      </c>
      <c r="E1097" s="23">
        <f t="shared" si="267"/>
        <v>659.3</v>
      </c>
      <c r="F1097" s="127">
        <f t="shared" si="268"/>
        <v>65000</v>
      </c>
      <c r="G1097" s="127">
        <f t="shared" si="269"/>
        <v>98895</v>
      </c>
      <c r="H1097" s="6"/>
      <c r="I1097" s="3"/>
      <c r="J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T1097" s="89"/>
      <c r="AU1097" s="89"/>
      <c r="AX1097" s="125">
        <v>38852</v>
      </c>
      <c r="AY1097" s="59">
        <f t="shared" si="259"/>
        <v>1.9717882602760506</v>
      </c>
      <c r="AZ1097" s="59">
        <f>BI1097*K36</f>
        <v>65000</v>
      </c>
      <c r="BA1097" s="59"/>
      <c r="BB1097" s="59"/>
      <c r="BC1097" s="59">
        <f>K41*BJ1097</f>
        <v>98895</v>
      </c>
      <c r="BD1097" s="59"/>
      <c r="BE1097" s="59"/>
      <c r="BF1097" s="59">
        <f t="shared" si="270"/>
        <v>33895</v>
      </c>
      <c r="BG1097" s="60">
        <f>(AY1097=AY2099)*AX1097</f>
        <v>0</v>
      </c>
      <c r="BH1097" s="60">
        <f>(AY1097=AY2101)*AX1097</f>
        <v>0</v>
      </c>
      <c r="BI1097" s="89">
        <v>1300</v>
      </c>
      <c r="BJ1097" s="89">
        <v>659.3</v>
      </c>
      <c r="BK1097" s="59">
        <f t="shared" si="271"/>
        <v>341104.93795999995</v>
      </c>
      <c r="BL1097" s="60">
        <f>(BK1097=BK2101)*AX1097</f>
        <v>0</v>
      </c>
      <c r="BM1097" s="85">
        <f>(BK1097=BK2101)*AY1097</f>
        <v>0</v>
      </c>
      <c r="BN1097" s="85">
        <f t="shared" si="272"/>
        <v>0</v>
      </c>
      <c r="BO1097" s="85">
        <f t="shared" si="273"/>
        <v>0</v>
      </c>
      <c r="BP1097" s="60">
        <f>(BK1097=BK2099)*AX1097</f>
        <v>0</v>
      </c>
      <c r="BQ1097" s="64">
        <f>(BK1097=BK2099)*AY1097</f>
        <v>0</v>
      </c>
      <c r="BR1097" s="85">
        <f t="shared" si="262"/>
        <v>0</v>
      </c>
      <c r="BS1097" s="85">
        <f t="shared" si="263"/>
        <v>0</v>
      </c>
      <c r="BT1097" s="59">
        <f>(J19-BI1097)*J10</f>
        <v>-122500.00594</v>
      </c>
      <c r="BU1097" s="59">
        <f>(J21-BJ1097)*J12</f>
        <v>463604.94389999995</v>
      </c>
      <c r="BV1097" s="66"/>
      <c r="BW1097" s="66"/>
      <c r="BX1097" s="67"/>
      <c r="BY1097" s="67"/>
      <c r="BZ1097" s="67"/>
      <c r="CE1097" s="92"/>
      <c r="CF1097" s="76"/>
      <c r="CH1097" s="67"/>
      <c r="CI1097" s="67"/>
      <c r="CJ1097" s="67"/>
      <c r="CK1097" s="67"/>
      <c r="CL1097" s="1"/>
      <c r="CM1097" s="1"/>
      <c r="CT1097" s="3"/>
      <c r="CU1097" s="3"/>
      <c r="CV1097" s="3"/>
      <c r="CW1097" s="3"/>
      <c r="CX1097" s="3"/>
      <c r="CY1097" s="3"/>
      <c r="CZ1097" s="3"/>
      <c r="DA1097" s="3"/>
      <c r="DB1097" s="3"/>
      <c r="DC1097" s="3"/>
      <c r="DD1097" s="3"/>
      <c r="DE1097" s="3"/>
      <c r="DF1097" s="3"/>
      <c r="DG1097" s="3"/>
      <c r="DH1097" s="3"/>
      <c r="DI1097" s="3"/>
      <c r="DJ1097" s="3"/>
      <c r="DK1097" s="3"/>
      <c r="DL1097" s="3"/>
      <c r="DM1097" s="3"/>
      <c r="DN1097" s="3"/>
      <c r="DO1097" s="3"/>
      <c r="DP1097" s="3"/>
      <c r="DQ1097" s="3"/>
      <c r="DR1097" s="3"/>
      <c r="DS1097" s="3"/>
    </row>
    <row r="1098" spans="2:123" ht="21" customHeight="1" x14ac:dyDescent="0.25">
      <c r="B1098" s="21">
        <f t="shared" si="264"/>
        <v>38859</v>
      </c>
      <c r="C1098" s="22">
        <f t="shared" si="265"/>
        <v>1.9822575711226675</v>
      </c>
      <c r="D1098" s="23">
        <f t="shared" si="266"/>
        <v>1296</v>
      </c>
      <c r="E1098" s="23">
        <f t="shared" si="267"/>
        <v>653.79999999999995</v>
      </c>
      <c r="F1098" s="127">
        <f t="shared" si="268"/>
        <v>64800</v>
      </c>
      <c r="G1098" s="127">
        <f t="shared" si="269"/>
        <v>98070</v>
      </c>
      <c r="H1098" s="6"/>
      <c r="I1098" s="3"/>
      <c r="J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T1098" s="89"/>
      <c r="AU1098" s="89"/>
      <c r="AX1098" s="125">
        <v>38859</v>
      </c>
      <c r="AY1098" s="59">
        <f t="shared" ref="AY1098:AY1161" si="274">BI1098/BJ1098</f>
        <v>1.9822575711226675</v>
      </c>
      <c r="AZ1098" s="59">
        <f>BI1098*K36</f>
        <v>64800</v>
      </c>
      <c r="BA1098" s="59"/>
      <c r="BB1098" s="59"/>
      <c r="BC1098" s="59">
        <f>K41*BJ1098</f>
        <v>98070</v>
      </c>
      <c r="BD1098" s="59"/>
      <c r="BE1098" s="59"/>
      <c r="BF1098" s="59">
        <f t="shared" si="270"/>
        <v>33270</v>
      </c>
      <c r="BG1098" s="60">
        <f>(AY1098=AY2099)*AX1098</f>
        <v>0</v>
      </c>
      <c r="BH1098" s="60">
        <f>(AY1098=AY2101)*AX1098</f>
        <v>0</v>
      </c>
      <c r="BI1098" s="89">
        <v>1296</v>
      </c>
      <c r="BJ1098" s="89">
        <v>653.79999999999995</v>
      </c>
      <c r="BK1098" s="59">
        <f t="shared" si="271"/>
        <v>341729.93795999995</v>
      </c>
      <c r="BL1098" s="60">
        <f>(BK1098=BK2101)*AX1098</f>
        <v>0</v>
      </c>
      <c r="BM1098" s="85">
        <f>(BK1098=BK2101)*AY1098</f>
        <v>0</v>
      </c>
      <c r="BN1098" s="85">
        <f t="shared" si="272"/>
        <v>0</v>
      </c>
      <c r="BO1098" s="85">
        <f t="shared" si="273"/>
        <v>0</v>
      </c>
      <c r="BP1098" s="60">
        <f>(BK1098=BK2099)*AX1098</f>
        <v>0</v>
      </c>
      <c r="BQ1098" s="64">
        <f>(BK1098=BK2099)*AY1098</f>
        <v>0</v>
      </c>
      <c r="BR1098" s="85">
        <f t="shared" si="262"/>
        <v>0</v>
      </c>
      <c r="BS1098" s="85">
        <f t="shared" si="263"/>
        <v>0</v>
      </c>
      <c r="BT1098" s="59">
        <f>(J19-BI1098)*J10</f>
        <v>-122700.00594</v>
      </c>
      <c r="BU1098" s="59">
        <f>(J21-BJ1098)*J12</f>
        <v>464429.94389999995</v>
      </c>
      <c r="BV1098" s="66"/>
      <c r="BW1098" s="66"/>
      <c r="BX1098" s="67"/>
      <c r="BY1098" s="67"/>
      <c r="BZ1098" s="67"/>
      <c r="CE1098" s="92"/>
      <c r="CF1098" s="76"/>
      <c r="CH1098" s="67"/>
      <c r="CI1098" s="67"/>
      <c r="CJ1098" s="67"/>
      <c r="CK1098" s="67"/>
      <c r="CL1098" s="1"/>
      <c r="CM1098" s="1"/>
      <c r="CT1098" s="3"/>
      <c r="CU1098" s="3"/>
      <c r="CV1098" s="3"/>
      <c r="CW1098" s="3"/>
      <c r="CX1098" s="3"/>
      <c r="CY1098" s="3"/>
      <c r="CZ1098" s="3"/>
      <c r="DA1098" s="3"/>
      <c r="DB1098" s="3"/>
      <c r="DC1098" s="3"/>
      <c r="DD1098" s="3"/>
      <c r="DE1098" s="3"/>
      <c r="DF1098" s="3"/>
      <c r="DG1098" s="3"/>
      <c r="DH1098" s="3"/>
      <c r="DI1098" s="3"/>
      <c r="DJ1098" s="3"/>
      <c r="DK1098" s="3"/>
      <c r="DL1098" s="3"/>
      <c r="DM1098" s="3"/>
      <c r="DN1098" s="3"/>
      <c r="DO1098" s="3"/>
      <c r="DP1098" s="3"/>
      <c r="DQ1098" s="3"/>
      <c r="DR1098" s="3"/>
      <c r="DS1098" s="3"/>
    </row>
    <row r="1099" spans="2:123" ht="21" customHeight="1" x14ac:dyDescent="0.25">
      <c r="B1099" s="21">
        <f t="shared" si="264"/>
        <v>38866</v>
      </c>
      <c r="C1099" s="22">
        <f t="shared" si="265"/>
        <v>1.9498432601880877</v>
      </c>
      <c r="D1099" s="23">
        <f t="shared" si="266"/>
        <v>1244</v>
      </c>
      <c r="E1099" s="23">
        <f t="shared" si="267"/>
        <v>638</v>
      </c>
      <c r="F1099" s="127">
        <f t="shared" si="268"/>
        <v>62200</v>
      </c>
      <c r="G1099" s="127">
        <f t="shared" si="269"/>
        <v>95700</v>
      </c>
      <c r="H1099" s="6"/>
      <c r="I1099" s="3"/>
      <c r="J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T1099" s="89"/>
      <c r="AU1099" s="89"/>
      <c r="AX1099" s="125">
        <v>38866</v>
      </c>
      <c r="AY1099" s="59">
        <f t="shared" si="274"/>
        <v>1.9498432601880877</v>
      </c>
      <c r="AZ1099" s="59">
        <f>BI1099*K36</f>
        <v>62200</v>
      </c>
      <c r="BA1099" s="59"/>
      <c r="BB1099" s="59"/>
      <c r="BC1099" s="59">
        <f>K41*BJ1099</f>
        <v>95700</v>
      </c>
      <c r="BD1099" s="59"/>
      <c r="BE1099" s="59"/>
      <c r="BF1099" s="59">
        <f t="shared" si="270"/>
        <v>33500</v>
      </c>
      <c r="BG1099" s="60">
        <f>(AY1099=AY2099)*AX1099</f>
        <v>0</v>
      </c>
      <c r="BH1099" s="60">
        <f>(AY1099=AY2101)*AX1099</f>
        <v>0</v>
      </c>
      <c r="BI1099" s="89">
        <v>1244</v>
      </c>
      <c r="BJ1099" s="89">
        <v>638</v>
      </c>
      <c r="BK1099" s="59">
        <f t="shared" si="271"/>
        <v>341499.93795999995</v>
      </c>
      <c r="BL1099" s="60">
        <f>(BK1099=BK2101)*AX1099</f>
        <v>0</v>
      </c>
      <c r="BM1099" s="85">
        <f>(BK1099=BK2101)*AY1099</f>
        <v>0</v>
      </c>
      <c r="BN1099" s="85">
        <f t="shared" si="272"/>
        <v>0</v>
      </c>
      <c r="BO1099" s="85">
        <f t="shared" si="273"/>
        <v>0</v>
      </c>
      <c r="BP1099" s="60">
        <f>(BK1099=BK2099)*AX1099</f>
        <v>0</v>
      </c>
      <c r="BQ1099" s="64">
        <f>(BK1099=BK2099)*AY1099</f>
        <v>0</v>
      </c>
      <c r="BR1099" s="85">
        <f t="shared" si="262"/>
        <v>0</v>
      </c>
      <c r="BS1099" s="85">
        <f t="shared" si="263"/>
        <v>0</v>
      </c>
      <c r="BT1099" s="59">
        <f>(J19-BI1099)*J10</f>
        <v>-125300.00594</v>
      </c>
      <c r="BU1099" s="59">
        <f>(J21-BJ1099)*J12</f>
        <v>466799.94389999995</v>
      </c>
      <c r="BV1099" s="66"/>
      <c r="BW1099" s="66"/>
      <c r="BX1099" s="67"/>
      <c r="BY1099" s="67"/>
      <c r="BZ1099" s="67"/>
      <c r="CE1099" s="92"/>
      <c r="CF1099" s="76"/>
      <c r="CH1099" s="67"/>
      <c r="CI1099" s="67"/>
      <c r="CJ1099" s="67"/>
      <c r="CK1099" s="67"/>
      <c r="CL1099" s="1"/>
      <c r="CM1099" s="1"/>
      <c r="CT1099" s="3"/>
      <c r="CU1099" s="3"/>
      <c r="CV1099" s="3"/>
      <c r="CW1099" s="3"/>
      <c r="CX1099" s="3"/>
      <c r="CY1099" s="3"/>
      <c r="CZ1099" s="3"/>
      <c r="DA1099" s="3"/>
      <c r="DB1099" s="3"/>
      <c r="DC1099" s="3"/>
      <c r="DD1099" s="3"/>
      <c r="DE1099" s="3"/>
      <c r="DF1099" s="3"/>
      <c r="DG1099" s="3"/>
      <c r="DH1099" s="3"/>
      <c r="DI1099" s="3"/>
      <c r="DJ1099" s="3"/>
      <c r="DK1099" s="3"/>
      <c r="DL1099" s="3"/>
      <c r="DM1099" s="3"/>
      <c r="DN1099" s="3"/>
      <c r="DO1099" s="3"/>
      <c r="DP1099" s="3"/>
      <c r="DQ1099" s="3"/>
      <c r="DR1099" s="3"/>
      <c r="DS1099" s="3"/>
    </row>
    <row r="1100" spans="2:123" ht="21" customHeight="1" x14ac:dyDescent="0.25">
      <c r="B1100" s="21">
        <f t="shared" si="264"/>
        <v>38873</v>
      </c>
      <c r="C1100" s="22">
        <f t="shared" si="265"/>
        <v>2.0029920212765955</v>
      </c>
      <c r="D1100" s="23">
        <f t="shared" si="266"/>
        <v>1205</v>
      </c>
      <c r="E1100" s="23">
        <f t="shared" si="267"/>
        <v>601.6</v>
      </c>
      <c r="F1100" s="127">
        <f t="shared" si="268"/>
        <v>60250</v>
      </c>
      <c r="G1100" s="127">
        <f t="shared" si="269"/>
        <v>90240</v>
      </c>
      <c r="H1100" s="6"/>
      <c r="I1100" s="3"/>
      <c r="J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T1100" s="89"/>
      <c r="AU1100" s="89"/>
      <c r="AX1100" s="125">
        <v>38873</v>
      </c>
      <c r="AY1100" s="59">
        <f t="shared" si="274"/>
        <v>2.0029920212765955</v>
      </c>
      <c r="AZ1100" s="59">
        <f>BI1100*K36</f>
        <v>60250</v>
      </c>
      <c r="BA1100" s="59"/>
      <c r="BB1100" s="59"/>
      <c r="BC1100" s="59">
        <f>K41*BJ1100</f>
        <v>90240</v>
      </c>
      <c r="BD1100" s="59"/>
      <c r="BE1100" s="59"/>
      <c r="BF1100" s="59">
        <f t="shared" si="270"/>
        <v>29990</v>
      </c>
      <c r="BG1100" s="60">
        <f>(AY1100=AY2099)*AX1100</f>
        <v>0</v>
      </c>
      <c r="BH1100" s="60">
        <f>(AY1100=AY2101)*AX1100</f>
        <v>0</v>
      </c>
      <c r="BI1100" s="89">
        <v>1205</v>
      </c>
      <c r="BJ1100" s="89">
        <v>601.6</v>
      </c>
      <c r="BK1100" s="59">
        <f t="shared" si="271"/>
        <v>345009.93796000001</v>
      </c>
      <c r="BL1100" s="60">
        <f>(BK1100=BK2101)*AX1100</f>
        <v>0</v>
      </c>
      <c r="BM1100" s="85">
        <f>(BK1100=BK2101)*AY1100</f>
        <v>0</v>
      </c>
      <c r="BN1100" s="85">
        <f t="shared" si="272"/>
        <v>0</v>
      </c>
      <c r="BO1100" s="85">
        <f t="shared" si="273"/>
        <v>0</v>
      </c>
      <c r="BP1100" s="60">
        <f>(BK1100=BK2099)*AX1100</f>
        <v>0</v>
      </c>
      <c r="BQ1100" s="64">
        <f>(BK1100=BK2099)*AY1100</f>
        <v>0</v>
      </c>
      <c r="BR1100" s="85">
        <f t="shared" si="262"/>
        <v>0</v>
      </c>
      <c r="BS1100" s="85">
        <f t="shared" si="263"/>
        <v>0</v>
      </c>
      <c r="BT1100" s="59">
        <f>(J19-BI1100)*J10</f>
        <v>-127250.00594</v>
      </c>
      <c r="BU1100" s="59">
        <f>(J21-BJ1100)*J12</f>
        <v>472259.94390000001</v>
      </c>
      <c r="BV1100" s="66"/>
      <c r="BW1100" s="66"/>
      <c r="BX1100" s="67"/>
      <c r="BY1100" s="67"/>
      <c r="BZ1100" s="67"/>
      <c r="CE1100" s="92"/>
      <c r="CF1100" s="76"/>
      <c r="CH1100" s="67"/>
      <c r="CI1100" s="67"/>
      <c r="CJ1100" s="67"/>
      <c r="CK1100" s="67"/>
      <c r="CL1100" s="1"/>
      <c r="CM1100" s="1"/>
      <c r="CT1100" s="3"/>
      <c r="CU1100" s="3"/>
      <c r="CV1100" s="3"/>
      <c r="CW1100" s="3"/>
      <c r="CX1100" s="3"/>
      <c r="CY1100" s="3"/>
      <c r="CZ1100" s="3"/>
      <c r="DA1100" s="3"/>
      <c r="DB1100" s="3"/>
      <c r="DC1100" s="3"/>
      <c r="DD1100" s="3"/>
      <c r="DE1100" s="3"/>
      <c r="DF1100" s="3"/>
      <c r="DG1100" s="3"/>
      <c r="DH1100" s="3"/>
      <c r="DI1100" s="3"/>
      <c r="DJ1100" s="3"/>
      <c r="DK1100" s="3"/>
      <c r="DL1100" s="3"/>
      <c r="DM1100" s="3"/>
      <c r="DN1100" s="3"/>
      <c r="DO1100" s="3"/>
      <c r="DP1100" s="3"/>
      <c r="DQ1100" s="3"/>
      <c r="DR1100" s="3"/>
      <c r="DS1100" s="3"/>
    </row>
    <row r="1101" spans="2:123" ht="21" customHeight="1" x14ac:dyDescent="0.25">
      <c r="B1101" s="21">
        <f t="shared" si="264"/>
        <v>38880</v>
      </c>
      <c r="C1101" s="22">
        <f t="shared" si="265"/>
        <v>2.0017226528854435</v>
      </c>
      <c r="D1101" s="23">
        <f t="shared" si="266"/>
        <v>1162</v>
      </c>
      <c r="E1101" s="23">
        <f t="shared" si="267"/>
        <v>580.5</v>
      </c>
      <c r="F1101" s="127">
        <f t="shared" si="268"/>
        <v>58100</v>
      </c>
      <c r="G1101" s="127">
        <f t="shared" si="269"/>
        <v>87075</v>
      </c>
      <c r="H1101" s="6"/>
      <c r="I1101" s="3"/>
      <c r="J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T1101" s="89"/>
      <c r="AU1101" s="89"/>
      <c r="AX1101" s="125">
        <v>38880</v>
      </c>
      <c r="AY1101" s="59">
        <f t="shared" si="274"/>
        <v>2.0017226528854435</v>
      </c>
      <c r="AZ1101" s="59">
        <f>BI1101*K36</f>
        <v>58100</v>
      </c>
      <c r="BA1101" s="59"/>
      <c r="BB1101" s="59"/>
      <c r="BC1101" s="59">
        <f>K41*BJ1101</f>
        <v>87075</v>
      </c>
      <c r="BD1101" s="59"/>
      <c r="BE1101" s="59"/>
      <c r="BF1101" s="59">
        <f t="shared" si="270"/>
        <v>28975</v>
      </c>
      <c r="BG1101" s="60">
        <f>(AY1101=AY2099)*AX1101</f>
        <v>0</v>
      </c>
      <c r="BH1101" s="60">
        <f>(AY1101=AY2101)*AX1101</f>
        <v>0</v>
      </c>
      <c r="BI1101" s="89">
        <v>1162</v>
      </c>
      <c r="BJ1101" s="89">
        <v>580.5</v>
      </c>
      <c r="BK1101" s="59">
        <f t="shared" si="271"/>
        <v>346024.93795999995</v>
      </c>
      <c r="BL1101" s="60">
        <f>(BK1101=BK2101)*AX1101</f>
        <v>0</v>
      </c>
      <c r="BM1101" s="85">
        <f>(BK1101=BK2101)*AY1101</f>
        <v>0</v>
      </c>
      <c r="BN1101" s="85">
        <f t="shared" si="272"/>
        <v>0</v>
      </c>
      <c r="BO1101" s="85">
        <f t="shared" si="273"/>
        <v>0</v>
      </c>
      <c r="BP1101" s="60">
        <f>(BK1101=BK2099)*AX1101</f>
        <v>0</v>
      </c>
      <c r="BQ1101" s="64">
        <f>(BK1101=BK2099)*AY1101</f>
        <v>0</v>
      </c>
      <c r="BR1101" s="85">
        <f t="shared" si="262"/>
        <v>0</v>
      </c>
      <c r="BS1101" s="85">
        <f t="shared" si="263"/>
        <v>0</v>
      </c>
      <c r="BT1101" s="59">
        <f>(J19-BI1101)*J10</f>
        <v>-129400.00594</v>
      </c>
      <c r="BU1101" s="59">
        <f>(J21-BJ1101)*J12</f>
        <v>475424.94389999995</v>
      </c>
      <c r="BV1101" s="66"/>
      <c r="BW1101" s="66"/>
      <c r="BX1101" s="67"/>
      <c r="BY1101" s="67"/>
      <c r="BZ1101" s="67"/>
      <c r="CE1101" s="92"/>
      <c r="CF1101" s="76"/>
      <c r="CH1101" s="67"/>
      <c r="CI1101" s="67"/>
      <c r="CJ1101" s="67"/>
      <c r="CK1101" s="67"/>
      <c r="CL1101" s="1"/>
      <c r="CM1101" s="1"/>
      <c r="CT1101" s="3"/>
      <c r="CU1101" s="3"/>
      <c r="CV1101" s="3"/>
      <c r="CW1101" s="3"/>
      <c r="CX1101" s="3"/>
      <c r="CY1101" s="3"/>
      <c r="CZ1101" s="3"/>
      <c r="DA1101" s="3"/>
      <c r="DB1101" s="3"/>
      <c r="DC1101" s="3"/>
      <c r="DD1101" s="3"/>
      <c r="DE1101" s="3"/>
      <c r="DF1101" s="3"/>
      <c r="DG1101" s="3"/>
      <c r="DH1101" s="3"/>
      <c r="DI1101" s="3"/>
      <c r="DJ1101" s="3"/>
      <c r="DK1101" s="3"/>
      <c r="DL1101" s="3"/>
      <c r="DM1101" s="3"/>
      <c r="DN1101" s="3"/>
      <c r="DO1101" s="3"/>
      <c r="DP1101" s="3"/>
      <c r="DQ1101" s="3"/>
      <c r="DR1101" s="3"/>
      <c r="DS1101" s="3"/>
    </row>
    <row r="1102" spans="2:123" ht="21" customHeight="1" x14ac:dyDescent="0.25">
      <c r="B1102" s="21">
        <f t="shared" si="264"/>
        <v>38887</v>
      </c>
      <c r="C1102" s="22">
        <f t="shared" si="265"/>
        <v>2.0077087794432549</v>
      </c>
      <c r="D1102" s="23">
        <f t="shared" si="266"/>
        <v>1172</v>
      </c>
      <c r="E1102" s="23">
        <f t="shared" si="267"/>
        <v>583.75</v>
      </c>
      <c r="F1102" s="127">
        <f t="shared" si="268"/>
        <v>58600</v>
      </c>
      <c r="G1102" s="127">
        <f t="shared" si="269"/>
        <v>87562.5</v>
      </c>
      <c r="H1102" s="6"/>
      <c r="I1102" s="3"/>
      <c r="J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T1102" s="89"/>
      <c r="AU1102" s="89"/>
      <c r="AX1102" s="125">
        <v>38887</v>
      </c>
      <c r="AY1102" s="59">
        <f t="shared" si="274"/>
        <v>2.0077087794432549</v>
      </c>
      <c r="AZ1102" s="59">
        <f>BI1102*K36</f>
        <v>58600</v>
      </c>
      <c r="BA1102" s="59"/>
      <c r="BB1102" s="59"/>
      <c r="BC1102" s="59">
        <f>K41*BJ1102</f>
        <v>87562.5</v>
      </c>
      <c r="BD1102" s="59"/>
      <c r="BE1102" s="59"/>
      <c r="BF1102" s="59">
        <f t="shared" si="270"/>
        <v>28962.5</v>
      </c>
      <c r="BG1102" s="60">
        <f>(AY1102=AY2099)*AX1102</f>
        <v>0</v>
      </c>
      <c r="BH1102" s="60">
        <f>(AY1102=AY2101)*AX1102</f>
        <v>0</v>
      </c>
      <c r="BI1102" s="89">
        <v>1172</v>
      </c>
      <c r="BJ1102" s="89">
        <v>583.75</v>
      </c>
      <c r="BK1102" s="59">
        <f t="shared" si="271"/>
        <v>346037.43795999995</v>
      </c>
      <c r="BL1102" s="60">
        <f>(BK1102=BK2101)*AX1102</f>
        <v>0</v>
      </c>
      <c r="BM1102" s="85">
        <f>(BK1102=BK2101)*AY1102</f>
        <v>0</v>
      </c>
      <c r="BN1102" s="85">
        <f t="shared" si="272"/>
        <v>0</v>
      </c>
      <c r="BO1102" s="85">
        <f t="shared" si="273"/>
        <v>0</v>
      </c>
      <c r="BP1102" s="60">
        <f>(BK1102=BK2099)*AX1102</f>
        <v>0</v>
      </c>
      <c r="BQ1102" s="64">
        <f>(BK1102=BK2099)*AY1102</f>
        <v>0</v>
      </c>
      <c r="BR1102" s="85">
        <f t="shared" si="262"/>
        <v>0</v>
      </c>
      <c r="BS1102" s="85">
        <f t="shared" si="263"/>
        <v>0</v>
      </c>
      <c r="BT1102" s="59">
        <f>(J19-BI1102)*J10</f>
        <v>-128900.00594</v>
      </c>
      <c r="BU1102" s="59">
        <f>(J21-BJ1102)*J12</f>
        <v>474937.44389999995</v>
      </c>
      <c r="BV1102" s="66"/>
      <c r="BW1102" s="66"/>
      <c r="BX1102" s="67"/>
      <c r="BY1102" s="67"/>
      <c r="BZ1102" s="67"/>
      <c r="CE1102" s="92"/>
      <c r="CF1102" s="76"/>
      <c r="CH1102" s="67"/>
      <c r="CI1102" s="67"/>
      <c r="CJ1102" s="67"/>
      <c r="CK1102" s="67"/>
      <c r="CL1102" s="1"/>
      <c r="CM1102" s="1"/>
      <c r="CT1102" s="3"/>
      <c r="CU1102" s="3"/>
      <c r="CV1102" s="3"/>
      <c r="CW1102" s="3"/>
      <c r="CX1102" s="3"/>
      <c r="CY1102" s="3"/>
      <c r="CZ1102" s="3"/>
      <c r="DA1102" s="3"/>
      <c r="DB1102" s="3"/>
      <c r="DC1102" s="3"/>
      <c r="DD1102" s="3"/>
      <c r="DE1102" s="3"/>
      <c r="DF1102" s="3"/>
      <c r="DG1102" s="3"/>
      <c r="DH1102" s="3"/>
      <c r="DI1102" s="3"/>
      <c r="DJ1102" s="3"/>
      <c r="DK1102" s="3"/>
      <c r="DL1102" s="3"/>
      <c r="DM1102" s="3"/>
      <c r="DN1102" s="3"/>
      <c r="DO1102" s="3"/>
      <c r="DP1102" s="3"/>
      <c r="DQ1102" s="3"/>
      <c r="DR1102" s="3"/>
      <c r="DS1102" s="3"/>
    </row>
    <row r="1103" spans="2:123" ht="21" customHeight="1" x14ac:dyDescent="0.25">
      <c r="B1103" s="21">
        <f t="shared" si="264"/>
        <v>38894</v>
      </c>
      <c r="C1103" s="22">
        <f t="shared" si="265"/>
        <v>2</v>
      </c>
      <c r="D1103" s="23">
        <f t="shared" si="266"/>
        <v>1232</v>
      </c>
      <c r="E1103" s="23">
        <f t="shared" si="267"/>
        <v>616</v>
      </c>
      <c r="F1103" s="127">
        <f t="shared" si="268"/>
        <v>61600</v>
      </c>
      <c r="G1103" s="127">
        <f t="shared" si="269"/>
        <v>92400</v>
      </c>
      <c r="H1103" s="6"/>
      <c r="I1103" s="3"/>
      <c r="J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T1103" s="89"/>
      <c r="AU1103" s="89"/>
      <c r="AX1103" s="125">
        <v>38894</v>
      </c>
      <c r="AY1103" s="59">
        <f t="shared" si="274"/>
        <v>2</v>
      </c>
      <c r="AZ1103" s="59">
        <f>BI1103*K36</f>
        <v>61600</v>
      </c>
      <c r="BA1103" s="59"/>
      <c r="BB1103" s="59"/>
      <c r="BC1103" s="59">
        <f>K41*BJ1103</f>
        <v>92400</v>
      </c>
      <c r="BD1103" s="59"/>
      <c r="BE1103" s="59"/>
      <c r="BF1103" s="59">
        <f t="shared" si="270"/>
        <v>30800</v>
      </c>
      <c r="BG1103" s="60">
        <f>(AY1103=AY2099)*AX1103</f>
        <v>0</v>
      </c>
      <c r="BH1103" s="60">
        <f>(AY1103=AY2101)*AX1103</f>
        <v>0</v>
      </c>
      <c r="BI1103" s="89">
        <v>1232</v>
      </c>
      <c r="BJ1103" s="89">
        <v>616</v>
      </c>
      <c r="BK1103" s="59">
        <f t="shared" si="271"/>
        <v>344199.93795999995</v>
      </c>
      <c r="BL1103" s="60">
        <f>(BK1103=BK2101)*AX1103</f>
        <v>0</v>
      </c>
      <c r="BM1103" s="85">
        <f>(BK1103=BK2101)*AY1103</f>
        <v>0</v>
      </c>
      <c r="BN1103" s="85">
        <f t="shared" si="272"/>
        <v>0</v>
      </c>
      <c r="BO1103" s="85">
        <f t="shared" si="273"/>
        <v>0</v>
      </c>
      <c r="BP1103" s="60">
        <f>(BK1103=BK2099)*AX1103</f>
        <v>0</v>
      </c>
      <c r="BQ1103" s="64">
        <f>(BK1103=BK2099)*AY1103</f>
        <v>0</v>
      </c>
      <c r="BR1103" s="85">
        <f t="shared" si="262"/>
        <v>0</v>
      </c>
      <c r="BS1103" s="85">
        <f t="shared" si="263"/>
        <v>0</v>
      </c>
      <c r="BT1103" s="59">
        <f>(J19-BI1103)*J10</f>
        <v>-125900.00594</v>
      </c>
      <c r="BU1103" s="59">
        <f>(J21-BJ1103)*J12</f>
        <v>470099.94389999995</v>
      </c>
      <c r="BV1103" s="66"/>
      <c r="BW1103" s="66"/>
      <c r="BX1103" s="67"/>
      <c r="BY1103" s="67"/>
      <c r="BZ1103" s="67"/>
      <c r="CE1103" s="92"/>
      <c r="CF1103" s="76"/>
      <c r="CH1103" s="67"/>
      <c r="CI1103" s="67"/>
      <c r="CJ1103" s="67"/>
      <c r="CK1103" s="67"/>
      <c r="CL1103" s="1"/>
      <c r="CM1103" s="1"/>
      <c r="CT1103" s="3"/>
      <c r="CU1103" s="3"/>
      <c r="CV1103" s="3"/>
      <c r="CW1103" s="3"/>
      <c r="CX1103" s="3"/>
      <c r="CY1103" s="3"/>
      <c r="CZ1103" s="3"/>
      <c r="DA1103" s="3"/>
      <c r="DB1103" s="3"/>
      <c r="DC1103" s="3"/>
      <c r="DD1103" s="3"/>
      <c r="DE1103" s="3"/>
      <c r="DF1103" s="3"/>
      <c r="DG1103" s="3"/>
      <c r="DH1103" s="3"/>
      <c r="DI1103" s="3"/>
      <c r="DJ1103" s="3"/>
      <c r="DK1103" s="3"/>
      <c r="DL1103" s="3"/>
      <c r="DM1103" s="3"/>
      <c r="DN1103" s="3"/>
      <c r="DO1103" s="3"/>
      <c r="DP1103" s="3"/>
      <c r="DQ1103" s="3"/>
      <c r="DR1103" s="3"/>
      <c r="DS1103" s="3"/>
    </row>
    <row r="1104" spans="2:123" ht="21" customHeight="1" x14ac:dyDescent="0.25">
      <c r="B1104" s="21">
        <f t="shared" si="264"/>
        <v>38901</v>
      </c>
      <c r="C1104" s="22">
        <f t="shared" si="265"/>
        <v>1.9579198094481938</v>
      </c>
      <c r="D1104" s="23">
        <f t="shared" si="266"/>
        <v>1233</v>
      </c>
      <c r="E1104" s="23">
        <f t="shared" si="267"/>
        <v>629.75</v>
      </c>
      <c r="F1104" s="127">
        <f t="shared" si="268"/>
        <v>61650</v>
      </c>
      <c r="G1104" s="127">
        <f t="shared" si="269"/>
        <v>94462.5</v>
      </c>
      <c r="H1104" s="6"/>
      <c r="I1104" s="3"/>
      <c r="J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T1104" s="89"/>
      <c r="AU1104" s="89"/>
      <c r="AX1104" s="125">
        <v>38901</v>
      </c>
      <c r="AY1104" s="59">
        <f t="shared" si="274"/>
        <v>1.9579198094481938</v>
      </c>
      <c r="AZ1104" s="59">
        <f>BI1104*K36</f>
        <v>61650</v>
      </c>
      <c r="BA1104" s="59"/>
      <c r="BB1104" s="59"/>
      <c r="BC1104" s="59">
        <f>K41*BJ1104</f>
        <v>94462.5</v>
      </c>
      <c r="BD1104" s="59"/>
      <c r="BE1104" s="59"/>
      <c r="BF1104" s="59">
        <f t="shared" si="270"/>
        <v>32812.5</v>
      </c>
      <c r="BG1104" s="60">
        <f>(AY1104=AY2099)*AX1104</f>
        <v>0</v>
      </c>
      <c r="BH1104" s="60">
        <f>(AY1104=AY2101)*AX1104</f>
        <v>0</v>
      </c>
      <c r="BI1104" s="89">
        <v>1233</v>
      </c>
      <c r="BJ1104" s="89">
        <v>629.75</v>
      </c>
      <c r="BK1104" s="59">
        <f t="shared" si="271"/>
        <v>342187.43795999995</v>
      </c>
      <c r="BL1104" s="60">
        <f>(BK1104=BK2101)*AX1104</f>
        <v>0</v>
      </c>
      <c r="BM1104" s="85">
        <f>(BK1104=BK2101)*AY1104</f>
        <v>0</v>
      </c>
      <c r="BN1104" s="85">
        <f t="shared" si="272"/>
        <v>0</v>
      </c>
      <c r="BO1104" s="85">
        <f t="shared" si="273"/>
        <v>0</v>
      </c>
      <c r="BP1104" s="60">
        <f>(BK1104=BK2099)*AX1104</f>
        <v>0</v>
      </c>
      <c r="BQ1104" s="64">
        <f>(BK1104=BK2099)*AY1104</f>
        <v>0</v>
      </c>
      <c r="BR1104" s="85">
        <f t="shared" si="262"/>
        <v>0</v>
      </c>
      <c r="BS1104" s="85">
        <f t="shared" si="263"/>
        <v>0</v>
      </c>
      <c r="BT1104" s="59">
        <f>(J19-BI1104)*J10</f>
        <v>-125850.00594</v>
      </c>
      <c r="BU1104" s="59">
        <f>(J21-BJ1104)*J12</f>
        <v>468037.44389999995</v>
      </c>
      <c r="BV1104" s="66"/>
      <c r="BW1104" s="66"/>
      <c r="BX1104" s="67"/>
      <c r="BY1104" s="67"/>
      <c r="BZ1104" s="67"/>
      <c r="CE1104" s="92"/>
      <c r="CF1104" s="76"/>
      <c r="CH1104" s="67"/>
      <c r="CI1104" s="67"/>
      <c r="CJ1104" s="67"/>
      <c r="CK1104" s="67"/>
      <c r="CL1104" s="1"/>
      <c r="CM1104" s="1"/>
      <c r="CT1104" s="3"/>
      <c r="CU1104" s="3"/>
      <c r="CV1104" s="3"/>
      <c r="CW1104" s="3"/>
      <c r="CX1104" s="3"/>
      <c r="CY1104" s="3"/>
      <c r="CZ1104" s="3"/>
      <c r="DA1104" s="3"/>
      <c r="DB1104" s="3"/>
      <c r="DC1104" s="3"/>
      <c r="DD1104" s="3"/>
      <c r="DE1104" s="3"/>
      <c r="DF1104" s="3"/>
      <c r="DG1104" s="3"/>
      <c r="DH1104" s="3"/>
      <c r="DI1104" s="3"/>
      <c r="DJ1104" s="3"/>
      <c r="DK1104" s="3"/>
      <c r="DL1104" s="3"/>
      <c r="DM1104" s="3"/>
      <c r="DN1104" s="3"/>
      <c r="DO1104" s="3"/>
      <c r="DP1104" s="3"/>
      <c r="DQ1104" s="3"/>
      <c r="DR1104" s="3"/>
      <c r="DS1104" s="3"/>
    </row>
    <row r="1105" spans="2:123" ht="21" customHeight="1" x14ac:dyDescent="0.25">
      <c r="B1105" s="21">
        <f t="shared" si="264"/>
        <v>38908</v>
      </c>
      <c r="C1105" s="22">
        <f t="shared" si="265"/>
        <v>1.8912529550827424</v>
      </c>
      <c r="D1105" s="23">
        <f t="shared" si="266"/>
        <v>1256</v>
      </c>
      <c r="E1105" s="23">
        <f t="shared" si="267"/>
        <v>664.11</v>
      </c>
      <c r="F1105" s="127">
        <f t="shared" si="268"/>
        <v>62800</v>
      </c>
      <c r="G1105" s="127">
        <f t="shared" si="269"/>
        <v>99616.5</v>
      </c>
      <c r="H1105" s="6"/>
      <c r="I1105" s="3"/>
      <c r="J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T1105" s="89"/>
      <c r="AU1105" s="89"/>
      <c r="AX1105" s="125">
        <v>38908</v>
      </c>
      <c r="AY1105" s="59">
        <f t="shared" si="274"/>
        <v>1.8912529550827424</v>
      </c>
      <c r="AZ1105" s="59">
        <f>BI1105*K36</f>
        <v>62800</v>
      </c>
      <c r="BA1105" s="59"/>
      <c r="BB1105" s="59"/>
      <c r="BC1105" s="59">
        <f>K41*BJ1105</f>
        <v>99616.5</v>
      </c>
      <c r="BD1105" s="59"/>
      <c r="BE1105" s="59"/>
      <c r="BF1105" s="59">
        <f t="shared" si="270"/>
        <v>36816.5</v>
      </c>
      <c r="BG1105" s="60">
        <f>(AY1105=AY2099)*AX1105</f>
        <v>0</v>
      </c>
      <c r="BH1105" s="60">
        <f>(AY1105=AY2101)*AX1105</f>
        <v>0</v>
      </c>
      <c r="BI1105" s="89">
        <v>1256</v>
      </c>
      <c r="BJ1105" s="89">
        <v>664.11</v>
      </c>
      <c r="BK1105" s="59">
        <f t="shared" si="271"/>
        <v>338183.43795999995</v>
      </c>
      <c r="BL1105" s="60">
        <f>(BK1105=BK2101)*AX1105</f>
        <v>0</v>
      </c>
      <c r="BM1105" s="85">
        <f>(BK1105=BK2101)*AY1105</f>
        <v>0</v>
      </c>
      <c r="BN1105" s="85">
        <f t="shared" si="272"/>
        <v>0</v>
      </c>
      <c r="BO1105" s="85">
        <f t="shared" si="273"/>
        <v>0</v>
      </c>
      <c r="BP1105" s="60">
        <f>(BK1105=BK2099)*AX1105</f>
        <v>0</v>
      </c>
      <c r="BQ1105" s="64">
        <f>(BK1105=BK2099)*AY1105</f>
        <v>0</v>
      </c>
      <c r="BR1105" s="85">
        <f t="shared" si="262"/>
        <v>0</v>
      </c>
      <c r="BS1105" s="85">
        <f t="shared" si="263"/>
        <v>0</v>
      </c>
      <c r="BT1105" s="59">
        <f>(J19-BI1105)*J10</f>
        <v>-124700.00594</v>
      </c>
      <c r="BU1105" s="59">
        <f>(J21-BJ1105)*J12</f>
        <v>462883.44389999995</v>
      </c>
      <c r="BV1105" s="66"/>
      <c r="BW1105" s="66"/>
      <c r="BX1105" s="67"/>
      <c r="BY1105" s="67"/>
      <c r="BZ1105" s="67"/>
      <c r="CE1105" s="92"/>
      <c r="CF1105" s="76"/>
      <c r="CH1105" s="67"/>
      <c r="CI1105" s="67"/>
      <c r="CJ1105" s="67"/>
      <c r="CK1105" s="67"/>
      <c r="CL1105" s="1"/>
      <c r="CM1105" s="1"/>
      <c r="CT1105" s="3"/>
      <c r="CU1105" s="3"/>
      <c r="CV1105" s="3"/>
      <c r="CW1105" s="3"/>
      <c r="CX1105" s="3"/>
      <c r="CY1105" s="3"/>
      <c r="CZ1105" s="3"/>
      <c r="DA1105" s="3"/>
      <c r="DB1105" s="3"/>
      <c r="DC1105" s="3"/>
      <c r="DD1105" s="3"/>
      <c r="DE1105" s="3"/>
      <c r="DF1105" s="3"/>
      <c r="DG1105" s="3"/>
      <c r="DH1105" s="3"/>
      <c r="DI1105" s="3"/>
      <c r="DJ1105" s="3"/>
      <c r="DK1105" s="3"/>
      <c r="DL1105" s="3"/>
      <c r="DM1105" s="3"/>
      <c r="DN1105" s="3"/>
      <c r="DO1105" s="3"/>
      <c r="DP1105" s="3"/>
      <c r="DQ1105" s="3"/>
      <c r="DR1105" s="3"/>
      <c r="DS1105" s="3"/>
    </row>
    <row r="1106" spans="2:123" ht="21" customHeight="1" x14ac:dyDescent="0.25">
      <c r="B1106" s="21">
        <f t="shared" si="264"/>
        <v>38915</v>
      </c>
      <c r="C1106" s="22">
        <f t="shared" si="265"/>
        <v>1.9593672207500201</v>
      </c>
      <c r="D1106" s="23">
        <f t="shared" si="266"/>
        <v>1220</v>
      </c>
      <c r="E1106" s="23">
        <f t="shared" si="267"/>
        <v>622.65</v>
      </c>
      <c r="F1106" s="127">
        <f t="shared" si="268"/>
        <v>61000</v>
      </c>
      <c r="G1106" s="127">
        <f t="shared" si="269"/>
        <v>93397.5</v>
      </c>
      <c r="H1106" s="6"/>
      <c r="I1106" s="3"/>
      <c r="J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T1106" s="89"/>
      <c r="AU1106" s="89"/>
      <c r="AX1106" s="125">
        <v>38915</v>
      </c>
      <c r="AY1106" s="59">
        <f t="shared" si="274"/>
        <v>1.9593672207500201</v>
      </c>
      <c r="AZ1106" s="59">
        <f>BI1106*K36</f>
        <v>61000</v>
      </c>
      <c r="BA1106" s="59"/>
      <c r="BB1106" s="59"/>
      <c r="BC1106" s="59">
        <f>K41*BJ1106</f>
        <v>93397.5</v>
      </c>
      <c r="BD1106" s="59"/>
      <c r="BE1106" s="59"/>
      <c r="BF1106" s="59">
        <f t="shared" si="270"/>
        <v>32397.5</v>
      </c>
      <c r="BG1106" s="60">
        <f>(AY1106=AY2099)*AX1106</f>
        <v>0</v>
      </c>
      <c r="BH1106" s="60">
        <f>(AY1106=AY2101)*AX1106</f>
        <v>0</v>
      </c>
      <c r="BI1106" s="89">
        <v>1220</v>
      </c>
      <c r="BJ1106" s="89">
        <v>622.65</v>
      </c>
      <c r="BK1106" s="59">
        <f t="shared" si="271"/>
        <v>342602.43795999995</v>
      </c>
      <c r="BL1106" s="60">
        <f>(BK1106=BK2101)*AX1106</f>
        <v>0</v>
      </c>
      <c r="BM1106" s="85">
        <f>(BK1106=BK2101)*AY1106</f>
        <v>0</v>
      </c>
      <c r="BN1106" s="85">
        <f t="shared" si="272"/>
        <v>0</v>
      </c>
      <c r="BO1106" s="85">
        <f t="shared" si="273"/>
        <v>0</v>
      </c>
      <c r="BP1106" s="60">
        <f>(BK1106=BK2099)*AX1106</f>
        <v>0</v>
      </c>
      <c r="BQ1106" s="64">
        <f>(BK1106=BK2099)*AY1106</f>
        <v>0</v>
      </c>
      <c r="BR1106" s="85">
        <f t="shared" si="262"/>
        <v>0</v>
      </c>
      <c r="BS1106" s="85">
        <f t="shared" si="263"/>
        <v>0</v>
      </c>
      <c r="BT1106" s="59">
        <f>(J19-BI1106)*J10</f>
        <v>-126500.00594</v>
      </c>
      <c r="BU1106" s="59">
        <f>(J21-BJ1106)*J12</f>
        <v>469102.44389999995</v>
      </c>
      <c r="BV1106" s="66"/>
      <c r="BW1106" s="66"/>
      <c r="BX1106" s="67"/>
      <c r="BY1106" s="67"/>
      <c r="BZ1106" s="67"/>
      <c r="CE1106" s="92"/>
      <c r="CF1106" s="76"/>
      <c r="CH1106" s="67"/>
      <c r="CI1106" s="67"/>
      <c r="CJ1106" s="67"/>
      <c r="CK1106" s="67"/>
      <c r="CL1106" s="1"/>
      <c r="CM1106" s="1"/>
      <c r="CT1106" s="3"/>
      <c r="CU1106" s="3"/>
      <c r="CV1106" s="3"/>
      <c r="CW1106" s="3"/>
      <c r="CX1106" s="3"/>
      <c r="CY1106" s="3"/>
      <c r="CZ1106" s="3"/>
      <c r="DA1106" s="3"/>
      <c r="DB1106" s="3"/>
      <c r="DC1106" s="3"/>
      <c r="DD1106" s="3"/>
      <c r="DE1106" s="3"/>
      <c r="DF1106" s="3"/>
      <c r="DG1106" s="3"/>
      <c r="DH1106" s="3"/>
      <c r="DI1106" s="3"/>
      <c r="DJ1106" s="3"/>
      <c r="DK1106" s="3"/>
      <c r="DL1106" s="3"/>
      <c r="DM1106" s="3"/>
      <c r="DN1106" s="3"/>
      <c r="DO1106" s="3"/>
      <c r="DP1106" s="3"/>
      <c r="DQ1106" s="3"/>
      <c r="DR1106" s="3"/>
      <c r="DS1106" s="3"/>
    </row>
    <row r="1107" spans="2:123" ht="21" customHeight="1" x14ac:dyDescent="0.25">
      <c r="B1107" s="21">
        <f t="shared" si="264"/>
        <v>38922</v>
      </c>
      <c r="C1107" s="22">
        <f t="shared" si="265"/>
        <v>1.9201664774877032</v>
      </c>
      <c r="D1107" s="23">
        <f t="shared" si="266"/>
        <v>1218</v>
      </c>
      <c r="E1107" s="23">
        <f t="shared" si="267"/>
        <v>634.32000000000005</v>
      </c>
      <c r="F1107" s="127">
        <f t="shared" si="268"/>
        <v>60900</v>
      </c>
      <c r="G1107" s="127">
        <f t="shared" si="269"/>
        <v>95148.000000000015</v>
      </c>
      <c r="H1107" s="6"/>
      <c r="I1107" s="3"/>
      <c r="J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T1107" s="89"/>
      <c r="AU1107" s="89"/>
      <c r="AX1107" s="125">
        <v>38922</v>
      </c>
      <c r="AY1107" s="59">
        <f t="shared" si="274"/>
        <v>1.9201664774877032</v>
      </c>
      <c r="AZ1107" s="59">
        <f>BI1107*K36</f>
        <v>60900</v>
      </c>
      <c r="BA1107" s="59"/>
      <c r="BB1107" s="59"/>
      <c r="BC1107" s="59">
        <f>K41*BJ1107</f>
        <v>95148.000000000015</v>
      </c>
      <c r="BD1107" s="59"/>
      <c r="BE1107" s="59"/>
      <c r="BF1107" s="59">
        <f t="shared" si="270"/>
        <v>34248.000000000015</v>
      </c>
      <c r="BG1107" s="60">
        <f>(AY1107=AY2099)*AX1107</f>
        <v>0</v>
      </c>
      <c r="BH1107" s="60">
        <f>(AY1107=AY2101)*AX1107</f>
        <v>0</v>
      </c>
      <c r="BI1107" s="89">
        <v>1218</v>
      </c>
      <c r="BJ1107" s="89">
        <v>634.32000000000005</v>
      </c>
      <c r="BK1107" s="59">
        <f t="shared" si="271"/>
        <v>340751.93795999995</v>
      </c>
      <c r="BL1107" s="60">
        <f>(BK1107=BK2101)*AX1107</f>
        <v>0</v>
      </c>
      <c r="BM1107" s="85">
        <f>(BK1107=BK2101)*AY1107</f>
        <v>0</v>
      </c>
      <c r="BN1107" s="85">
        <f t="shared" si="272"/>
        <v>0</v>
      </c>
      <c r="BO1107" s="85">
        <f t="shared" si="273"/>
        <v>0</v>
      </c>
      <c r="BP1107" s="60">
        <f>(BK1107=BK2099)*AX1107</f>
        <v>0</v>
      </c>
      <c r="BQ1107" s="64">
        <f>(BK1107=BK2099)*AY1107</f>
        <v>0</v>
      </c>
      <c r="BR1107" s="85">
        <f t="shared" si="262"/>
        <v>0</v>
      </c>
      <c r="BS1107" s="85">
        <f t="shared" si="263"/>
        <v>0</v>
      </c>
      <c r="BT1107" s="59">
        <f>(J19-BI1107)*J10</f>
        <v>-126600.00594</v>
      </c>
      <c r="BU1107" s="59">
        <f>(J21-BJ1107)*J12</f>
        <v>467351.94389999995</v>
      </c>
      <c r="BV1107" s="66"/>
      <c r="BW1107" s="66"/>
      <c r="BX1107" s="67"/>
      <c r="BY1107" s="67"/>
      <c r="BZ1107" s="67"/>
      <c r="CE1107" s="92"/>
      <c r="CF1107" s="76"/>
      <c r="CH1107" s="67"/>
      <c r="CI1107" s="67"/>
      <c r="CJ1107" s="67"/>
      <c r="CK1107" s="67"/>
      <c r="CL1107" s="1"/>
      <c r="CM1107" s="1"/>
      <c r="CT1107" s="3"/>
      <c r="CU1107" s="3"/>
      <c r="CV1107" s="3"/>
      <c r="CW1107" s="3"/>
      <c r="CX1107" s="3"/>
      <c r="CY1107" s="3"/>
      <c r="CZ1107" s="3"/>
      <c r="DA1107" s="3"/>
      <c r="DB1107" s="3"/>
      <c r="DC1107" s="3"/>
      <c r="DD1107" s="3"/>
      <c r="DE1107" s="3"/>
      <c r="DF1107" s="3"/>
      <c r="DG1107" s="3"/>
      <c r="DH1107" s="3"/>
      <c r="DI1107" s="3"/>
      <c r="DJ1107" s="3"/>
      <c r="DK1107" s="3"/>
      <c r="DL1107" s="3"/>
      <c r="DM1107" s="3"/>
      <c r="DN1107" s="3"/>
      <c r="DO1107" s="3"/>
      <c r="DP1107" s="3"/>
      <c r="DQ1107" s="3"/>
      <c r="DR1107" s="3"/>
      <c r="DS1107" s="3"/>
    </row>
    <row r="1108" spans="2:123" ht="21" customHeight="1" x14ac:dyDescent="0.25">
      <c r="B1108" s="21">
        <f t="shared" si="264"/>
        <v>38929</v>
      </c>
      <c r="C1108" s="22">
        <f t="shared" si="265"/>
        <v>1.9188579550721503</v>
      </c>
      <c r="D1108" s="23">
        <f t="shared" si="266"/>
        <v>1242</v>
      </c>
      <c r="E1108" s="23">
        <f t="shared" si="267"/>
        <v>647.26</v>
      </c>
      <c r="F1108" s="127">
        <f t="shared" si="268"/>
        <v>62100</v>
      </c>
      <c r="G1108" s="127">
        <f t="shared" si="269"/>
        <v>97089</v>
      </c>
      <c r="H1108" s="6"/>
      <c r="I1108" s="3"/>
      <c r="J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T1108" s="89"/>
      <c r="AU1108" s="89"/>
      <c r="AX1108" s="125">
        <v>38929</v>
      </c>
      <c r="AY1108" s="59">
        <f t="shared" si="274"/>
        <v>1.9188579550721503</v>
      </c>
      <c r="AZ1108" s="59">
        <f>BI1108*K36</f>
        <v>62100</v>
      </c>
      <c r="BA1108" s="59"/>
      <c r="BB1108" s="59"/>
      <c r="BC1108" s="59">
        <f>K41*BJ1108</f>
        <v>97089</v>
      </c>
      <c r="BD1108" s="59"/>
      <c r="BE1108" s="59"/>
      <c r="BF1108" s="59">
        <f t="shared" si="270"/>
        <v>34989</v>
      </c>
      <c r="BG1108" s="60">
        <f>(AY1108=AY2099)*AX1108</f>
        <v>0</v>
      </c>
      <c r="BH1108" s="60">
        <f>(AY1108=AY2101)*AX1108</f>
        <v>0</v>
      </c>
      <c r="BI1108" s="89">
        <v>1242</v>
      </c>
      <c r="BJ1108" s="89">
        <v>647.26</v>
      </c>
      <c r="BK1108" s="59">
        <f t="shared" si="271"/>
        <v>340010.93795999995</v>
      </c>
      <c r="BL1108" s="60">
        <f>(BK1108=BK2101)*AX1108</f>
        <v>0</v>
      </c>
      <c r="BM1108" s="85">
        <f>(BK1108=BK2101)*AY1108</f>
        <v>0</v>
      </c>
      <c r="BN1108" s="85">
        <f t="shared" si="272"/>
        <v>0</v>
      </c>
      <c r="BO1108" s="85">
        <f t="shared" si="273"/>
        <v>0</v>
      </c>
      <c r="BP1108" s="60">
        <f>(BK1108=BK2099)*AX1108</f>
        <v>0</v>
      </c>
      <c r="BQ1108" s="64">
        <f>(BK1108=BK2099)*AY1108</f>
        <v>0</v>
      </c>
      <c r="BR1108" s="85">
        <f t="shared" si="262"/>
        <v>0</v>
      </c>
      <c r="BS1108" s="85">
        <f t="shared" si="263"/>
        <v>0</v>
      </c>
      <c r="BT1108" s="59">
        <f>(J19-BI1108)*J10</f>
        <v>-125400.00594</v>
      </c>
      <c r="BU1108" s="59">
        <f>(J21-BJ1108)*J12</f>
        <v>465410.94389999995</v>
      </c>
      <c r="BV1108" s="66"/>
      <c r="BW1108" s="66"/>
      <c r="BX1108" s="67"/>
      <c r="BY1108" s="67"/>
      <c r="BZ1108" s="67"/>
      <c r="CE1108" s="92"/>
      <c r="CF1108" s="76"/>
      <c r="CH1108" s="67"/>
      <c r="CI1108" s="67"/>
      <c r="CJ1108" s="67"/>
      <c r="CK1108" s="67"/>
      <c r="CL1108" s="1"/>
      <c r="CM1108" s="1"/>
      <c r="CT1108" s="3"/>
      <c r="CU1108" s="3"/>
      <c r="CV1108" s="3"/>
      <c r="CW1108" s="3"/>
      <c r="CX1108" s="3"/>
      <c r="CY1108" s="3"/>
      <c r="CZ1108" s="3"/>
      <c r="DA1108" s="3"/>
      <c r="DB1108" s="3"/>
      <c r="DC1108" s="3"/>
      <c r="DD1108" s="3"/>
      <c r="DE1108" s="3"/>
      <c r="DF1108" s="3"/>
      <c r="DG1108" s="3"/>
      <c r="DH1108" s="3"/>
      <c r="DI1108" s="3"/>
      <c r="DJ1108" s="3"/>
      <c r="DK1108" s="3"/>
      <c r="DL1108" s="3"/>
      <c r="DM1108" s="3"/>
      <c r="DN1108" s="3"/>
      <c r="DO1108" s="3"/>
      <c r="DP1108" s="3"/>
      <c r="DQ1108" s="3"/>
      <c r="DR1108" s="3"/>
      <c r="DS1108" s="3"/>
    </row>
    <row r="1109" spans="2:123" ht="21" customHeight="1" x14ac:dyDescent="0.25">
      <c r="B1109" s="21">
        <f t="shared" si="264"/>
        <v>38936</v>
      </c>
      <c r="C1109" s="22">
        <f t="shared" si="265"/>
        <v>1.9764661165924966</v>
      </c>
      <c r="D1109" s="23">
        <f t="shared" si="266"/>
        <v>1248</v>
      </c>
      <c r="E1109" s="23">
        <f t="shared" si="267"/>
        <v>631.42999999999995</v>
      </c>
      <c r="F1109" s="127">
        <f t="shared" si="268"/>
        <v>62400</v>
      </c>
      <c r="G1109" s="127">
        <f t="shared" si="269"/>
        <v>94714.499999999985</v>
      </c>
      <c r="H1109" s="6"/>
      <c r="I1109" s="3"/>
      <c r="J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T1109" s="89"/>
      <c r="AU1109" s="89"/>
      <c r="AX1109" s="125">
        <v>38936</v>
      </c>
      <c r="AY1109" s="59">
        <f t="shared" si="274"/>
        <v>1.9764661165924966</v>
      </c>
      <c r="AZ1109" s="59">
        <f>BI1109*K36</f>
        <v>62400</v>
      </c>
      <c r="BA1109" s="59"/>
      <c r="BB1109" s="59"/>
      <c r="BC1109" s="59">
        <f>K41*BJ1109</f>
        <v>94714.499999999985</v>
      </c>
      <c r="BD1109" s="59"/>
      <c r="BE1109" s="59"/>
      <c r="BF1109" s="59">
        <f t="shared" si="270"/>
        <v>32314.499999999985</v>
      </c>
      <c r="BG1109" s="60">
        <f>(AY1109=AY2099)*AX1109</f>
        <v>0</v>
      </c>
      <c r="BH1109" s="60">
        <f>(AY1109=AY2101)*AX1109</f>
        <v>0</v>
      </c>
      <c r="BI1109" s="89">
        <v>1248</v>
      </c>
      <c r="BJ1109" s="89">
        <v>631.42999999999995</v>
      </c>
      <c r="BK1109" s="59">
        <f t="shared" si="271"/>
        <v>342685.43796000001</v>
      </c>
      <c r="BL1109" s="60">
        <f>(BK1109=BK2101)*AX1109</f>
        <v>0</v>
      </c>
      <c r="BM1109" s="85">
        <f>(BK1109=BK2101)*AY1109</f>
        <v>0</v>
      </c>
      <c r="BN1109" s="85">
        <f t="shared" si="272"/>
        <v>0</v>
      </c>
      <c r="BO1109" s="85">
        <f t="shared" si="273"/>
        <v>0</v>
      </c>
      <c r="BP1109" s="60">
        <f>(BK1109=BK2099)*AX1109</f>
        <v>0</v>
      </c>
      <c r="BQ1109" s="64">
        <f>(BK1109=BK2099)*AY1109</f>
        <v>0</v>
      </c>
      <c r="BR1109" s="85">
        <f t="shared" si="262"/>
        <v>0</v>
      </c>
      <c r="BS1109" s="85">
        <f t="shared" si="263"/>
        <v>0</v>
      </c>
      <c r="BT1109" s="59">
        <f>(J19-BI1109)*J10</f>
        <v>-125100.00594</v>
      </c>
      <c r="BU1109" s="59">
        <f>(J21-BJ1109)*J12</f>
        <v>467785.44390000001</v>
      </c>
      <c r="BV1109" s="66"/>
      <c r="BW1109" s="66"/>
      <c r="BX1109" s="67"/>
      <c r="BY1109" s="67"/>
      <c r="BZ1109" s="67"/>
      <c r="CE1109" s="92"/>
      <c r="CF1109" s="76"/>
      <c r="CH1109" s="67"/>
      <c r="CI1109" s="67"/>
      <c r="CJ1109" s="67"/>
      <c r="CK1109" s="67"/>
      <c r="CL1109" s="1"/>
      <c r="CM1109" s="1"/>
      <c r="CT1109" s="3"/>
      <c r="CU1109" s="3"/>
      <c r="CV1109" s="3"/>
      <c r="CW1109" s="3"/>
      <c r="CX1109" s="3"/>
      <c r="CY1109" s="3"/>
      <c r="CZ1109" s="3"/>
      <c r="DA1109" s="3"/>
      <c r="DB1109" s="3"/>
      <c r="DC1109" s="3"/>
      <c r="DD1109" s="3"/>
      <c r="DE1109" s="3"/>
      <c r="DF1109" s="3"/>
      <c r="DG1109" s="3"/>
      <c r="DH1109" s="3"/>
      <c r="DI1109" s="3"/>
      <c r="DJ1109" s="3"/>
      <c r="DK1109" s="3"/>
      <c r="DL1109" s="3"/>
      <c r="DM1109" s="3"/>
      <c r="DN1109" s="3"/>
      <c r="DO1109" s="3"/>
      <c r="DP1109" s="3"/>
      <c r="DQ1109" s="3"/>
      <c r="DR1109" s="3"/>
      <c r="DS1109" s="3"/>
    </row>
    <row r="1110" spans="2:123" ht="21" customHeight="1" x14ac:dyDescent="0.25">
      <c r="B1110" s="21">
        <f t="shared" si="264"/>
        <v>38943</v>
      </c>
      <c r="C1110" s="22">
        <f t="shared" si="265"/>
        <v>1.9866471258752645</v>
      </c>
      <c r="D1110" s="23">
        <f t="shared" si="266"/>
        <v>1220</v>
      </c>
      <c r="E1110" s="23">
        <f t="shared" si="267"/>
        <v>614.1</v>
      </c>
      <c r="F1110" s="127">
        <f t="shared" si="268"/>
        <v>61000</v>
      </c>
      <c r="G1110" s="127">
        <f t="shared" si="269"/>
        <v>92115</v>
      </c>
      <c r="H1110" s="6"/>
      <c r="I1110" s="3"/>
      <c r="J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T1110" s="89"/>
      <c r="AU1110" s="89"/>
      <c r="AX1110" s="125">
        <v>38943</v>
      </c>
      <c r="AY1110" s="59">
        <f t="shared" si="274"/>
        <v>1.9866471258752645</v>
      </c>
      <c r="AZ1110" s="59">
        <f>BI1110*K36</f>
        <v>61000</v>
      </c>
      <c r="BA1110" s="59"/>
      <c r="BB1110" s="59"/>
      <c r="BC1110" s="59">
        <f>K41*BJ1110</f>
        <v>92115</v>
      </c>
      <c r="BD1110" s="59"/>
      <c r="BE1110" s="59"/>
      <c r="BF1110" s="59">
        <f t="shared" si="270"/>
        <v>31115</v>
      </c>
      <c r="BG1110" s="60">
        <f>(AY1110=AY2099)*AX1110</f>
        <v>0</v>
      </c>
      <c r="BH1110" s="60">
        <f>(AY1110=AY2101)*AX1110</f>
        <v>0</v>
      </c>
      <c r="BI1110" s="89">
        <v>1220</v>
      </c>
      <c r="BJ1110" s="89">
        <v>614.1</v>
      </c>
      <c r="BK1110" s="59">
        <f t="shared" si="271"/>
        <v>343884.93796000001</v>
      </c>
      <c r="BL1110" s="60">
        <f>(BK1110=BK2101)*AX1110</f>
        <v>0</v>
      </c>
      <c r="BM1110" s="85">
        <f>(BK1110=BK2101)*AY1110</f>
        <v>0</v>
      </c>
      <c r="BN1110" s="85">
        <f t="shared" si="272"/>
        <v>0</v>
      </c>
      <c r="BO1110" s="85">
        <f t="shared" si="273"/>
        <v>0</v>
      </c>
      <c r="BP1110" s="60">
        <f>(BK1110=BK2099)*AX1110</f>
        <v>0</v>
      </c>
      <c r="BQ1110" s="64">
        <f>(BK1110=BK2099)*AY1110</f>
        <v>0</v>
      </c>
      <c r="BR1110" s="85">
        <f t="shared" si="262"/>
        <v>0</v>
      </c>
      <c r="BS1110" s="85">
        <f t="shared" si="263"/>
        <v>0</v>
      </c>
      <c r="BT1110" s="59">
        <f>(J19-BI1110)*J10</f>
        <v>-126500.00594</v>
      </c>
      <c r="BU1110" s="59">
        <f>(J21-BJ1110)*J12</f>
        <v>470384.94390000001</v>
      </c>
      <c r="BV1110" s="66"/>
      <c r="BW1110" s="66"/>
      <c r="BX1110" s="67"/>
      <c r="BY1110" s="67"/>
      <c r="BZ1110" s="67"/>
      <c r="CE1110" s="92"/>
      <c r="CF1110" s="76"/>
      <c r="CH1110" s="67"/>
      <c r="CI1110" s="67"/>
      <c r="CJ1110" s="67"/>
      <c r="CK1110" s="67"/>
      <c r="CL1110" s="1"/>
      <c r="CM1110" s="1"/>
      <c r="CT1110" s="3"/>
      <c r="CU1110" s="3"/>
      <c r="CV1110" s="3"/>
      <c r="CW1110" s="3"/>
      <c r="CX1110" s="3"/>
      <c r="CY1110" s="3"/>
      <c r="CZ1110" s="3"/>
      <c r="DA1110" s="3"/>
      <c r="DB1110" s="3"/>
      <c r="DC1110" s="3"/>
      <c r="DD1110" s="3"/>
      <c r="DE1110" s="3"/>
      <c r="DF1110" s="3"/>
      <c r="DG1110" s="3"/>
      <c r="DH1110" s="3"/>
      <c r="DI1110" s="3"/>
      <c r="DJ1110" s="3"/>
      <c r="DK1110" s="3"/>
      <c r="DL1110" s="3"/>
      <c r="DM1110" s="3"/>
      <c r="DN1110" s="3"/>
      <c r="DO1110" s="3"/>
      <c r="DP1110" s="3"/>
      <c r="DQ1110" s="3"/>
      <c r="DR1110" s="3"/>
      <c r="DS1110" s="3"/>
    </row>
    <row r="1111" spans="2:123" ht="21" customHeight="1" x14ac:dyDescent="0.25">
      <c r="B1111" s="21">
        <f t="shared" si="264"/>
        <v>38950</v>
      </c>
      <c r="C1111" s="22">
        <f t="shared" si="265"/>
        <v>1.9667923317558353</v>
      </c>
      <c r="D1111" s="23">
        <f t="shared" si="266"/>
        <v>1226</v>
      </c>
      <c r="E1111" s="23">
        <f t="shared" si="267"/>
        <v>623.35</v>
      </c>
      <c r="F1111" s="127">
        <f t="shared" si="268"/>
        <v>61300</v>
      </c>
      <c r="G1111" s="127">
        <f t="shared" si="269"/>
        <v>93502.5</v>
      </c>
      <c r="H1111" s="6"/>
      <c r="I1111" s="3"/>
      <c r="J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T1111" s="89"/>
      <c r="AU1111" s="89"/>
      <c r="AX1111" s="125">
        <v>38950</v>
      </c>
      <c r="AY1111" s="59">
        <f t="shared" si="274"/>
        <v>1.9667923317558353</v>
      </c>
      <c r="AZ1111" s="59">
        <f>BI1111*K36</f>
        <v>61300</v>
      </c>
      <c r="BA1111" s="59"/>
      <c r="BB1111" s="59"/>
      <c r="BC1111" s="59">
        <f>K41*BJ1111</f>
        <v>93502.5</v>
      </c>
      <c r="BD1111" s="59"/>
      <c r="BE1111" s="59"/>
      <c r="BF1111" s="59">
        <f t="shared" si="270"/>
        <v>32202.5</v>
      </c>
      <c r="BG1111" s="60">
        <f>(AY1111=AY2099)*AX1111</f>
        <v>0</v>
      </c>
      <c r="BH1111" s="60">
        <f>(AY1111=AY2101)*AX1111</f>
        <v>0</v>
      </c>
      <c r="BI1111" s="89">
        <v>1226</v>
      </c>
      <c r="BJ1111" s="89">
        <v>623.35</v>
      </c>
      <c r="BK1111" s="59">
        <f t="shared" si="271"/>
        <v>342797.43796000001</v>
      </c>
      <c r="BL1111" s="60">
        <f>(BK1111=BK2101)*AX1111</f>
        <v>0</v>
      </c>
      <c r="BM1111" s="85">
        <f>(BK1111=BK2101)*AY1111</f>
        <v>0</v>
      </c>
      <c r="BN1111" s="85">
        <f t="shared" si="272"/>
        <v>0</v>
      </c>
      <c r="BO1111" s="85">
        <f t="shared" si="273"/>
        <v>0</v>
      </c>
      <c r="BP1111" s="60">
        <f>(BK1111=BK2099)*AX1111</f>
        <v>0</v>
      </c>
      <c r="BQ1111" s="64">
        <f>(BK1111=BK2099)*AY1111</f>
        <v>0</v>
      </c>
      <c r="BR1111" s="85">
        <f t="shared" si="262"/>
        <v>0</v>
      </c>
      <c r="BS1111" s="85">
        <f t="shared" si="263"/>
        <v>0</v>
      </c>
      <c r="BT1111" s="59">
        <f>(J19-BI1111)*J10</f>
        <v>-126200.00594</v>
      </c>
      <c r="BU1111" s="59">
        <f>(J21-BJ1111)*J12</f>
        <v>468997.44390000001</v>
      </c>
      <c r="BV1111" s="66"/>
      <c r="BW1111" s="66"/>
      <c r="BX1111" s="67"/>
      <c r="BY1111" s="67"/>
      <c r="BZ1111" s="67"/>
      <c r="CE1111" s="92"/>
      <c r="CF1111" s="76"/>
      <c r="CH1111" s="67"/>
      <c r="CI1111" s="67"/>
      <c r="CJ1111" s="67"/>
      <c r="CK1111" s="67"/>
      <c r="CL1111" s="1"/>
      <c r="CM1111" s="1"/>
      <c r="CT1111" s="3"/>
      <c r="CU1111" s="3"/>
      <c r="CV1111" s="3"/>
      <c r="CW1111" s="3"/>
      <c r="CX1111" s="3"/>
      <c r="CY1111" s="3"/>
      <c r="CZ1111" s="3"/>
      <c r="DA1111" s="3"/>
      <c r="DB1111" s="3"/>
      <c r="DC1111" s="3"/>
      <c r="DD1111" s="3"/>
      <c r="DE1111" s="3"/>
      <c r="DF1111" s="3"/>
      <c r="DG1111" s="3"/>
      <c r="DH1111" s="3"/>
      <c r="DI1111" s="3"/>
      <c r="DJ1111" s="3"/>
      <c r="DK1111" s="3"/>
      <c r="DL1111" s="3"/>
      <c r="DM1111" s="3"/>
      <c r="DN1111" s="3"/>
      <c r="DO1111" s="3"/>
      <c r="DP1111" s="3"/>
      <c r="DQ1111" s="3"/>
      <c r="DR1111" s="3"/>
      <c r="DS1111" s="3"/>
    </row>
    <row r="1112" spans="2:123" ht="21" customHeight="1" x14ac:dyDescent="0.25">
      <c r="B1112" s="21">
        <f t="shared" si="264"/>
        <v>38957</v>
      </c>
      <c r="C1112" s="22">
        <f t="shared" si="265"/>
        <v>1.9917131933001646</v>
      </c>
      <c r="D1112" s="23">
        <f t="shared" si="266"/>
        <v>1245</v>
      </c>
      <c r="E1112" s="23">
        <f t="shared" si="267"/>
        <v>625.09</v>
      </c>
      <c r="F1112" s="127">
        <f t="shared" si="268"/>
        <v>62250</v>
      </c>
      <c r="G1112" s="127">
        <f t="shared" si="269"/>
        <v>93763.5</v>
      </c>
      <c r="H1112" s="6"/>
      <c r="I1112" s="3"/>
      <c r="J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T1112" s="89"/>
      <c r="AU1112" s="89"/>
      <c r="AX1112" s="125">
        <v>38957</v>
      </c>
      <c r="AY1112" s="59">
        <f t="shared" si="274"/>
        <v>1.9917131933001646</v>
      </c>
      <c r="AZ1112" s="59">
        <f>BI1112*K36</f>
        <v>62250</v>
      </c>
      <c r="BA1112" s="59"/>
      <c r="BB1112" s="59"/>
      <c r="BC1112" s="59">
        <f>K41*BJ1112</f>
        <v>93763.5</v>
      </c>
      <c r="BD1112" s="59"/>
      <c r="BE1112" s="59"/>
      <c r="BF1112" s="59">
        <f t="shared" si="270"/>
        <v>31513.5</v>
      </c>
      <c r="BG1112" s="60">
        <f>(AY1112=AY2099)*AX1112</f>
        <v>0</v>
      </c>
      <c r="BH1112" s="60">
        <f>(AY1112=AY2101)*AX1112</f>
        <v>0</v>
      </c>
      <c r="BI1112" s="89">
        <v>1245</v>
      </c>
      <c r="BJ1112" s="89">
        <v>625.09</v>
      </c>
      <c r="BK1112" s="59">
        <f t="shared" si="271"/>
        <v>343486.43795999995</v>
      </c>
      <c r="BL1112" s="60">
        <f>(BK1112=BK2101)*AX1112</f>
        <v>0</v>
      </c>
      <c r="BM1112" s="85">
        <f>(BK1112=BK2101)*AY1112</f>
        <v>0</v>
      </c>
      <c r="BN1112" s="85">
        <f t="shared" si="272"/>
        <v>0</v>
      </c>
      <c r="BO1112" s="85">
        <f t="shared" si="273"/>
        <v>0</v>
      </c>
      <c r="BP1112" s="60">
        <f>(BK1112=BK2099)*AX1112</f>
        <v>0</v>
      </c>
      <c r="BQ1112" s="64">
        <f>(BK1112=BK2099)*AY1112</f>
        <v>0</v>
      </c>
      <c r="BR1112" s="85">
        <f t="shared" si="262"/>
        <v>0</v>
      </c>
      <c r="BS1112" s="85">
        <f t="shared" si="263"/>
        <v>0</v>
      </c>
      <c r="BT1112" s="59">
        <f>(J19-BI1112)*J10</f>
        <v>-125250.00594</v>
      </c>
      <c r="BU1112" s="59">
        <f>(J21-BJ1112)*J12</f>
        <v>468736.44389999995</v>
      </c>
      <c r="BV1112" s="66"/>
      <c r="BW1112" s="66"/>
      <c r="BX1112" s="67"/>
      <c r="BY1112" s="67"/>
      <c r="BZ1112" s="67"/>
      <c r="CE1112" s="92"/>
      <c r="CF1112" s="76"/>
      <c r="CH1112" s="67"/>
      <c r="CI1112" s="67"/>
      <c r="CJ1112" s="67"/>
      <c r="CK1112" s="67"/>
      <c r="CL1112" s="1"/>
      <c r="CM1112" s="1"/>
      <c r="CT1112" s="3"/>
      <c r="CU1112" s="3"/>
      <c r="CV1112" s="3"/>
      <c r="CW1112" s="3"/>
      <c r="CX1112" s="3"/>
      <c r="CY1112" s="3"/>
      <c r="CZ1112" s="3"/>
      <c r="DA1112" s="3"/>
      <c r="DB1112" s="3"/>
      <c r="DC1112" s="3"/>
      <c r="DD1112" s="3"/>
      <c r="DE1112" s="3"/>
      <c r="DF1112" s="3"/>
      <c r="DG1112" s="3"/>
      <c r="DH1112" s="3"/>
      <c r="DI1112" s="3"/>
      <c r="DJ1112" s="3"/>
      <c r="DK1112" s="3"/>
      <c r="DL1112" s="3"/>
      <c r="DM1112" s="3"/>
      <c r="DN1112" s="3"/>
      <c r="DO1112" s="3"/>
      <c r="DP1112" s="3"/>
      <c r="DQ1112" s="3"/>
      <c r="DR1112" s="3"/>
      <c r="DS1112" s="3"/>
    </row>
    <row r="1113" spans="2:123" ht="21" customHeight="1" x14ac:dyDescent="0.25">
      <c r="B1113" s="21">
        <f t="shared" si="264"/>
        <v>38964</v>
      </c>
      <c r="C1113" s="22">
        <f t="shared" si="265"/>
        <v>2.0049796881142705</v>
      </c>
      <c r="D1113" s="23">
        <f t="shared" si="266"/>
        <v>1224</v>
      </c>
      <c r="E1113" s="23">
        <f t="shared" si="267"/>
        <v>610.48</v>
      </c>
      <c r="F1113" s="127">
        <f t="shared" si="268"/>
        <v>61200</v>
      </c>
      <c r="G1113" s="127">
        <f t="shared" si="269"/>
        <v>91572</v>
      </c>
      <c r="H1113" s="6"/>
      <c r="I1113" s="3"/>
      <c r="J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T1113" s="89"/>
      <c r="AU1113" s="89"/>
      <c r="AX1113" s="125">
        <v>38964</v>
      </c>
      <c r="AY1113" s="59">
        <f t="shared" si="274"/>
        <v>2.0049796881142705</v>
      </c>
      <c r="AZ1113" s="59">
        <f>BI1113*K36</f>
        <v>61200</v>
      </c>
      <c r="BA1113" s="59"/>
      <c r="BB1113" s="59"/>
      <c r="BC1113" s="59">
        <f>K41*BJ1113</f>
        <v>91572</v>
      </c>
      <c r="BD1113" s="59"/>
      <c r="BE1113" s="59"/>
      <c r="BF1113" s="59">
        <f t="shared" si="270"/>
        <v>30372</v>
      </c>
      <c r="BG1113" s="60">
        <f>(AY1113=AY2099)*AX1113</f>
        <v>0</v>
      </c>
      <c r="BH1113" s="60">
        <f>(AY1113=AY2101)*AX1113</f>
        <v>0</v>
      </c>
      <c r="BI1113" s="89">
        <v>1224</v>
      </c>
      <c r="BJ1113" s="89">
        <v>610.48</v>
      </c>
      <c r="BK1113" s="59">
        <f t="shared" si="271"/>
        <v>344627.93795999995</v>
      </c>
      <c r="BL1113" s="60">
        <f>(BK1113=BK2101)*AX1113</f>
        <v>0</v>
      </c>
      <c r="BM1113" s="85">
        <f>(BK1113=BK2101)*AY1113</f>
        <v>0</v>
      </c>
      <c r="BN1113" s="85">
        <f t="shared" si="272"/>
        <v>0</v>
      </c>
      <c r="BO1113" s="85">
        <f t="shared" si="273"/>
        <v>0</v>
      </c>
      <c r="BP1113" s="60">
        <f>(BK1113=BK2099)*AX1113</f>
        <v>0</v>
      </c>
      <c r="BQ1113" s="64">
        <f>(BK1113=BK2099)*AY1113</f>
        <v>0</v>
      </c>
      <c r="BR1113" s="85">
        <f t="shared" si="262"/>
        <v>0</v>
      </c>
      <c r="BS1113" s="85">
        <f t="shared" si="263"/>
        <v>0</v>
      </c>
      <c r="BT1113" s="59">
        <f>(J19-BI1113)*J10</f>
        <v>-126300.00594</v>
      </c>
      <c r="BU1113" s="59">
        <f>(J21-BJ1113)*J12</f>
        <v>470927.94389999995</v>
      </c>
      <c r="BV1113" s="66"/>
      <c r="BW1113" s="66"/>
      <c r="BX1113" s="67"/>
      <c r="BY1113" s="67"/>
      <c r="BZ1113" s="67"/>
      <c r="CE1113" s="92"/>
      <c r="CF1113" s="76"/>
      <c r="CH1113" s="67"/>
      <c r="CI1113" s="67"/>
      <c r="CJ1113" s="67"/>
      <c r="CK1113" s="67"/>
      <c r="CL1113" s="1"/>
      <c r="CM1113" s="1"/>
      <c r="CT1113" s="3"/>
      <c r="CU1113" s="3"/>
      <c r="CV1113" s="3"/>
      <c r="CW1113" s="3"/>
      <c r="CX1113" s="3"/>
      <c r="CY1113" s="3"/>
      <c r="CZ1113" s="3"/>
      <c r="DA1113" s="3"/>
      <c r="DB1113" s="3"/>
      <c r="DC1113" s="3"/>
      <c r="DD1113" s="3"/>
      <c r="DE1113" s="3"/>
      <c r="DF1113" s="3"/>
      <c r="DG1113" s="3"/>
      <c r="DH1113" s="3"/>
      <c r="DI1113" s="3"/>
      <c r="DJ1113" s="3"/>
      <c r="DK1113" s="3"/>
      <c r="DL1113" s="3"/>
      <c r="DM1113" s="3"/>
      <c r="DN1113" s="3"/>
      <c r="DO1113" s="3"/>
      <c r="DP1113" s="3"/>
      <c r="DQ1113" s="3"/>
      <c r="DR1113" s="3"/>
      <c r="DS1113" s="3"/>
    </row>
    <row r="1114" spans="2:123" ht="21" customHeight="1" x14ac:dyDescent="0.25">
      <c r="B1114" s="21">
        <f t="shared" si="264"/>
        <v>38971</v>
      </c>
      <c r="C1114" s="22">
        <f t="shared" si="265"/>
        <v>2.0011445020549017</v>
      </c>
      <c r="D1114" s="23">
        <f t="shared" si="266"/>
        <v>1154</v>
      </c>
      <c r="E1114" s="23">
        <f t="shared" si="267"/>
        <v>576.66999999999996</v>
      </c>
      <c r="F1114" s="127">
        <f t="shared" si="268"/>
        <v>57700</v>
      </c>
      <c r="G1114" s="127">
        <f t="shared" si="269"/>
        <v>86500.5</v>
      </c>
      <c r="H1114" s="6"/>
      <c r="I1114" s="3"/>
      <c r="J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T1114" s="89"/>
      <c r="AU1114" s="89"/>
      <c r="AX1114" s="125">
        <v>38971</v>
      </c>
      <c r="AY1114" s="59">
        <f t="shared" si="274"/>
        <v>2.0011445020549017</v>
      </c>
      <c r="AZ1114" s="59">
        <f>BI1114*K36</f>
        <v>57700</v>
      </c>
      <c r="BA1114" s="59"/>
      <c r="BB1114" s="59"/>
      <c r="BC1114" s="59">
        <f>K41*BJ1114</f>
        <v>86500.5</v>
      </c>
      <c r="BD1114" s="59"/>
      <c r="BE1114" s="59"/>
      <c r="BF1114" s="59">
        <f t="shared" si="270"/>
        <v>28800.5</v>
      </c>
      <c r="BG1114" s="60">
        <f>(AY1114=AY2099)*AX1114</f>
        <v>0</v>
      </c>
      <c r="BH1114" s="60">
        <f>(AY1114=AY2101)*AX1114</f>
        <v>0</v>
      </c>
      <c r="BI1114" s="89">
        <v>1154</v>
      </c>
      <c r="BJ1114" s="89">
        <v>576.66999999999996</v>
      </c>
      <c r="BK1114" s="59">
        <f t="shared" si="271"/>
        <v>346199.43795999995</v>
      </c>
      <c r="BL1114" s="60">
        <f>(BK1114=BK2101)*AX1114</f>
        <v>0</v>
      </c>
      <c r="BM1114" s="85">
        <f>(BK1114=BK2101)*AY1114</f>
        <v>0</v>
      </c>
      <c r="BN1114" s="85">
        <f t="shared" si="272"/>
        <v>0</v>
      </c>
      <c r="BO1114" s="85">
        <f t="shared" si="273"/>
        <v>0</v>
      </c>
      <c r="BP1114" s="60">
        <f>(BK1114=BK2099)*AX1114</f>
        <v>0</v>
      </c>
      <c r="BQ1114" s="64">
        <f>(BK1114=BK2099)*AY1114</f>
        <v>0</v>
      </c>
      <c r="BR1114" s="85">
        <f t="shared" si="262"/>
        <v>0</v>
      </c>
      <c r="BS1114" s="85">
        <f t="shared" si="263"/>
        <v>0</v>
      </c>
      <c r="BT1114" s="59">
        <f>(J19-BI1114)*J10</f>
        <v>-129800.00594</v>
      </c>
      <c r="BU1114" s="59">
        <f>(J21-BJ1114)*J12</f>
        <v>475999.44389999995</v>
      </c>
      <c r="BV1114" s="66"/>
      <c r="BW1114" s="66"/>
      <c r="BX1114" s="67"/>
      <c r="BY1114" s="67"/>
      <c r="BZ1114" s="67"/>
      <c r="CE1114" s="92"/>
      <c r="CF1114" s="76"/>
      <c r="CH1114" s="67"/>
      <c r="CI1114" s="67"/>
      <c r="CJ1114" s="67"/>
      <c r="CK1114" s="67"/>
      <c r="CL1114" s="1"/>
      <c r="CM1114" s="1"/>
      <c r="CT1114" s="3"/>
      <c r="CU1114" s="3"/>
      <c r="CV1114" s="3"/>
      <c r="CW1114" s="3"/>
      <c r="CX1114" s="3"/>
      <c r="CY1114" s="3"/>
      <c r="CZ1114" s="3"/>
      <c r="DA1114" s="3"/>
      <c r="DB1114" s="3"/>
      <c r="DC1114" s="3"/>
      <c r="DD1114" s="3"/>
      <c r="DE1114" s="3"/>
      <c r="DF1114" s="3"/>
      <c r="DG1114" s="3"/>
      <c r="DH1114" s="3"/>
      <c r="DI1114" s="3"/>
      <c r="DJ1114" s="3"/>
      <c r="DK1114" s="3"/>
      <c r="DL1114" s="3"/>
      <c r="DM1114" s="3"/>
      <c r="DN1114" s="3"/>
      <c r="DO1114" s="3"/>
      <c r="DP1114" s="3"/>
      <c r="DQ1114" s="3"/>
      <c r="DR1114" s="3"/>
      <c r="DS1114" s="3"/>
    </row>
    <row r="1115" spans="2:123" ht="21" customHeight="1" x14ac:dyDescent="0.25">
      <c r="B1115" s="21">
        <f t="shared" si="264"/>
        <v>38978</v>
      </c>
      <c r="C1115" s="22">
        <f t="shared" si="265"/>
        <v>1.9639823309548079</v>
      </c>
      <c r="D1115" s="23">
        <f t="shared" si="266"/>
        <v>1156</v>
      </c>
      <c r="E1115" s="23">
        <f t="shared" si="267"/>
        <v>588.6</v>
      </c>
      <c r="F1115" s="127">
        <f t="shared" si="268"/>
        <v>57800</v>
      </c>
      <c r="G1115" s="127">
        <f t="shared" si="269"/>
        <v>88290</v>
      </c>
      <c r="H1115" s="6"/>
      <c r="I1115" s="3"/>
      <c r="J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T1115" s="89"/>
      <c r="AU1115" s="89"/>
      <c r="AX1115" s="125">
        <v>38978</v>
      </c>
      <c r="AY1115" s="59">
        <f t="shared" si="274"/>
        <v>1.9639823309548079</v>
      </c>
      <c r="AZ1115" s="59">
        <f>BI1115*K36</f>
        <v>57800</v>
      </c>
      <c r="BA1115" s="59"/>
      <c r="BB1115" s="59"/>
      <c r="BC1115" s="59">
        <f>K41*BJ1115</f>
        <v>88290</v>
      </c>
      <c r="BD1115" s="59"/>
      <c r="BE1115" s="59"/>
      <c r="BF1115" s="59">
        <f t="shared" si="270"/>
        <v>30490</v>
      </c>
      <c r="BG1115" s="60">
        <f>(AY1115=AY2099)*AX1115</f>
        <v>0</v>
      </c>
      <c r="BH1115" s="60">
        <f>(AY1115=AY2101)*AX1115</f>
        <v>0</v>
      </c>
      <c r="BI1115" s="89">
        <v>1156</v>
      </c>
      <c r="BJ1115" s="89">
        <v>588.6</v>
      </c>
      <c r="BK1115" s="59">
        <f t="shared" si="271"/>
        <v>344509.93796000001</v>
      </c>
      <c r="BL1115" s="60">
        <f>(BK1115=BK2101)*AX1115</f>
        <v>0</v>
      </c>
      <c r="BM1115" s="85">
        <f>(BK1115=BK2101)*AY1115</f>
        <v>0</v>
      </c>
      <c r="BN1115" s="85">
        <f t="shared" si="272"/>
        <v>0</v>
      </c>
      <c r="BO1115" s="85">
        <f t="shared" si="273"/>
        <v>0</v>
      </c>
      <c r="BP1115" s="60">
        <f>(BK1115=BK2099)*AX1115</f>
        <v>0</v>
      </c>
      <c r="BQ1115" s="64">
        <f>(BK1115=BK2099)*AY1115</f>
        <v>0</v>
      </c>
      <c r="BR1115" s="85">
        <f t="shared" ref="BR1115:BR1140" si="275">(BQ1115&gt;0)*BI1115</f>
        <v>0</v>
      </c>
      <c r="BS1115" s="85">
        <f t="shared" ref="BS1115:BS1140" si="276">(BQ1115&gt;0)*BJ1115</f>
        <v>0</v>
      </c>
      <c r="BT1115" s="59">
        <f>(J19-BI1115)*J10</f>
        <v>-129700.00594</v>
      </c>
      <c r="BU1115" s="59">
        <f>(J21-BJ1115)*J12</f>
        <v>474209.94390000001</v>
      </c>
      <c r="BV1115" s="66"/>
      <c r="BW1115" s="66"/>
      <c r="BX1115" s="67"/>
      <c r="BY1115" s="67"/>
      <c r="BZ1115" s="67"/>
      <c r="CE1115" s="92"/>
      <c r="CF1115" s="76"/>
      <c r="CH1115" s="67"/>
      <c r="CI1115" s="67"/>
      <c r="CJ1115" s="67"/>
      <c r="CK1115" s="67"/>
      <c r="CL1115" s="1"/>
      <c r="CM1115" s="1"/>
      <c r="CT1115" s="3"/>
      <c r="CU1115" s="3"/>
      <c r="CV1115" s="3"/>
      <c r="CW1115" s="3"/>
      <c r="CX1115" s="3"/>
      <c r="CY1115" s="3"/>
      <c r="CZ1115" s="3"/>
      <c r="DA1115" s="3"/>
      <c r="DB1115" s="3"/>
      <c r="DC1115" s="3"/>
      <c r="DD1115" s="3"/>
      <c r="DE1115" s="3"/>
      <c r="DF1115" s="3"/>
      <c r="DG1115" s="3"/>
      <c r="DH1115" s="3"/>
      <c r="DI1115" s="3"/>
      <c r="DJ1115" s="3"/>
      <c r="DK1115" s="3"/>
      <c r="DL1115" s="3"/>
      <c r="DM1115" s="3"/>
      <c r="DN1115" s="3"/>
      <c r="DO1115" s="3"/>
      <c r="DP1115" s="3"/>
      <c r="DQ1115" s="3"/>
      <c r="DR1115" s="3"/>
      <c r="DS1115" s="3"/>
    </row>
    <row r="1116" spans="2:123" ht="21" customHeight="1" x14ac:dyDescent="0.25">
      <c r="B1116" s="21">
        <f t="shared" si="264"/>
        <v>38985</v>
      </c>
      <c r="C1116" s="22">
        <f t="shared" si="265"/>
        <v>1.9117426076503099</v>
      </c>
      <c r="D1116" s="23">
        <f t="shared" si="266"/>
        <v>1145</v>
      </c>
      <c r="E1116" s="23">
        <f t="shared" si="267"/>
        <v>598.92999999999995</v>
      </c>
      <c r="F1116" s="127">
        <f t="shared" si="268"/>
        <v>57250</v>
      </c>
      <c r="G1116" s="127">
        <f t="shared" si="269"/>
        <v>89839.499999999985</v>
      </c>
      <c r="H1116" s="6"/>
      <c r="I1116" s="3"/>
      <c r="J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T1116" s="89"/>
      <c r="AU1116" s="89"/>
      <c r="AX1116" s="125">
        <v>38985</v>
      </c>
      <c r="AY1116" s="59">
        <f t="shared" si="274"/>
        <v>1.9117426076503099</v>
      </c>
      <c r="AZ1116" s="59">
        <f>BI1116*K36</f>
        <v>57250</v>
      </c>
      <c r="BA1116" s="59"/>
      <c r="BB1116" s="59"/>
      <c r="BC1116" s="59">
        <f>K41*BJ1116</f>
        <v>89839.499999999985</v>
      </c>
      <c r="BD1116" s="59"/>
      <c r="BE1116" s="59"/>
      <c r="BF1116" s="59">
        <f t="shared" si="270"/>
        <v>32589.499999999985</v>
      </c>
      <c r="BG1116" s="60">
        <f>(AY1116=AY2099)*AX1116</f>
        <v>0</v>
      </c>
      <c r="BH1116" s="60">
        <f>(AY1116=AY2101)*AX1116</f>
        <v>0</v>
      </c>
      <c r="BI1116" s="89">
        <v>1145</v>
      </c>
      <c r="BJ1116" s="89">
        <v>598.92999999999995</v>
      </c>
      <c r="BK1116" s="59">
        <f t="shared" si="271"/>
        <v>342410.43796000001</v>
      </c>
      <c r="BL1116" s="60">
        <f>(BK1116=BK2101)*AX1116</f>
        <v>0</v>
      </c>
      <c r="BM1116" s="85">
        <f>(BK1116=BK2101)*AY1116</f>
        <v>0</v>
      </c>
      <c r="BN1116" s="85">
        <f t="shared" si="272"/>
        <v>0</v>
      </c>
      <c r="BO1116" s="85">
        <f t="shared" si="273"/>
        <v>0</v>
      </c>
      <c r="BP1116" s="60">
        <f>(BK1116=BK2099)*AX1116</f>
        <v>0</v>
      </c>
      <c r="BQ1116" s="64">
        <f>(BK1116=BK2099)*AY1116</f>
        <v>0</v>
      </c>
      <c r="BR1116" s="85">
        <f t="shared" si="275"/>
        <v>0</v>
      </c>
      <c r="BS1116" s="85">
        <f t="shared" si="276"/>
        <v>0</v>
      </c>
      <c r="BT1116" s="59">
        <f>(J19-BI1116)*J10</f>
        <v>-130250.00594</v>
      </c>
      <c r="BU1116" s="59">
        <f>(J21-BJ1116)*J12</f>
        <v>472660.44390000001</v>
      </c>
      <c r="BV1116" s="66"/>
      <c r="BW1116" s="66"/>
      <c r="BX1116" s="67"/>
      <c r="BY1116" s="67"/>
      <c r="BZ1116" s="67"/>
      <c r="CE1116" s="92"/>
      <c r="CF1116" s="76"/>
      <c r="CH1116" s="67"/>
      <c r="CI1116" s="67"/>
      <c r="CJ1116" s="67"/>
      <c r="CK1116" s="67"/>
      <c r="CL1116" s="1"/>
      <c r="CM1116" s="1"/>
      <c r="CT1116" s="3"/>
      <c r="CU1116" s="3"/>
      <c r="CV1116" s="3"/>
      <c r="CW1116" s="3"/>
      <c r="CX1116" s="3"/>
      <c r="CY1116" s="3"/>
      <c r="CZ1116" s="3"/>
      <c r="DA1116" s="3"/>
      <c r="DB1116" s="3"/>
      <c r="DC1116" s="3"/>
      <c r="DD1116" s="3"/>
      <c r="DE1116" s="3"/>
      <c r="DF1116" s="3"/>
      <c r="DG1116" s="3"/>
      <c r="DH1116" s="3"/>
      <c r="DI1116" s="3"/>
      <c r="DJ1116" s="3"/>
      <c r="DK1116" s="3"/>
      <c r="DL1116" s="3"/>
      <c r="DM1116" s="3"/>
      <c r="DN1116" s="3"/>
      <c r="DO1116" s="3"/>
      <c r="DP1116" s="3"/>
      <c r="DQ1116" s="3"/>
      <c r="DR1116" s="3"/>
      <c r="DS1116" s="3"/>
    </row>
    <row r="1117" spans="2:123" ht="21" customHeight="1" x14ac:dyDescent="0.25">
      <c r="B1117" s="21">
        <f t="shared" si="264"/>
        <v>38992</v>
      </c>
      <c r="C1117" s="22">
        <f t="shared" si="265"/>
        <v>1.8726787675890568</v>
      </c>
      <c r="D1117" s="23">
        <f t="shared" si="266"/>
        <v>1074</v>
      </c>
      <c r="E1117" s="23">
        <f t="shared" si="267"/>
        <v>573.51</v>
      </c>
      <c r="F1117" s="127">
        <f t="shared" si="268"/>
        <v>53700</v>
      </c>
      <c r="G1117" s="127">
        <f t="shared" si="269"/>
        <v>86026.5</v>
      </c>
      <c r="H1117" s="6"/>
      <c r="I1117" s="3"/>
      <c r="J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T1117" s="89"/>
      <c r="AU1117" s="89"/>
      <c r="AX1117" s="125">
        <v>38992</v>
      </c>
      <c r="AY1117" s="59">
        <f t="shared" si="274"/>
        <v>1.8726787675890568</v>
      </c>
      <c r="AZ1117" s="59">
        <f>BI1117*K36</f>
        <v>53700</v>
      </c>
      <c r="BA1117" s="59"/>
      <c r="BB1117" s="59"/>
      <c r="BC1117" s="59">
        <f>K41*BJ1117</f>
        <v>86026.5</v>
      </c>
      <c r="BD1117" s="59"/>
      <c r="BE1117" s="59"/>
      <c r="BF1117" s="59">
        <f t="shared" si="270"/>
        <v>32326.5</v>
      </c>
      <c r="BG1117" s="60">
        <f>(AY1117=AY2099)*AX1117</f>
        <v>0</v>
      </c>
      <c r="BH1117" s="60">
        <f>(AY1117=AY2101)*AX1117</f>
        <v>0</v>
      </c>
      <c r="BI1117" s="89">
        <v>1074</v>
      </c>
      <c r="BJ1117" s="89">
        <v>573.51</v>
      </c>
      <c r="BK1117" s="59">
        <f t="shared" si="271"/>
        <v>342673.43795999995</v>
      </c>
      <c r="BL1117" s="60">
        <f>(BK1117=BK2101)*AX1117</f>
        <v>0</v>
      </c>
      <c r="BM1117" s="85">
        <f>(BK1117=BK2101)*AY1117</f>
        <v>0</v>
      </c>
      <c r="BN1117" s="85">
        <f t="shared" si="272"/>
        <v>0</v>
      </c>
      <c r="BO1117" s="85">
        <f t="shared" si="273"/>
        <v>0</v>
      </c>
      <c r="BP1117" s="60">
        <f>(BK1117=BK2099)*AX1117</f>
        <v>0</v>
      </c>
      <c r="BQ1117" s="64">
        <f>(BK1117=BK2099)*AY1117</f>
        <v>0</v>
      </c>
      <c r="BR1117" s="85">
        <f t="shared" si="275"/>
        <v>0</v>
      </c>
      <c r="BS1117" s="85">
        <f t="shared" si="276"/>
        <v>0</v>
      </c>
      <c r="BT1117" s="59">
        <f>(J19-BI1117)*J10</f>
        <v>-133800.00594</v>
      </c>
      <c r="BU1117" s="59">
        <f>(J21-BJ1117)*J12</f>
        <v>476473.44389999995</v>
      </c>
      <c r="BV1117" s="66"/>
      <c r="BW1117" s="66"/>
      <c r="BX1117" s="67"/>
      <c r="BY1117" s="67"/>
      <c r="BZ1117" s="67"/>
      <c r="CE1117" s="92"/>
      <c r="CF1117" s="76"/>
      <c r="CH1117" s="67"/>
      <c r="CI1117" s="67"/>
      <c r="CJ1117" s="67"/>
      <c r="CK1117" s="67"/>
      <c r="CL1117" s="1"/>
      <c r="CM1117" s="1"/>
      <c r="CT1117" s="3"/>
      <c r="CU1117" s="3"/>
      <c r="CV1117" s="3"/>
      <c r="CW1117" s="3"/>
      <c r="CX1117" s="3"/>
      <c r="CY1117" s="3"/>
      <c r="CZ1117" s="3"/>
      <c r="DA1117" s="3"/>
      <c r="DB1117" s="3"/>
      <c r="DC1117" s="3"/>
      <c r="DD1117" s="3"/>
      <c r="DE1117" s="3"/>
      <c r="DF1117" s="3"/>
      <c r="DG1117" s="3"/>
      <c r="DH1117" s="3"/>
      <c r="DI1117" s="3"/>
      <c r="DJ1117" s="3"/>
      <c r="DK1117" s="3"/>
      <c r="DL1117" s="3"/>
      <c r="DM1117" s="3"/>
      <c r="DN1117" s="3"/>
      <c r="DO1117" s="3"/>
      <c r="DP1117" s="3"/>
      <c r="DQ1117" s="3"/>
      <c r="DR1117" s="3"/>
      <c r="DS1117" s="3"/>
    </row>
    <row r="1118" spans="2:123" ht="21" customHeight="1" x14ac:dyDescent="0.25">
      <c r="B1118" s="21">
        <f t="shared" si="264"/>
        <v>38999</v>
      </c>
      <c r="C1118" s="22">
        <f t="shared" si="265"/>
        <v>1.8252756573367261</v>
      </c>
      <c r="D1118" s="23">
        <f t="shared" si="266"/>
        <v>1076</v>
      </c>
      <c r="E1118" s="23">
        <f t="shared" si="267"/>
        <v>589.5</v>
      </c>
      <c r="F1118" s="127">
        <f t="shared" si="268"/>
        <v>53800</v>
      </c>
      <c r="G1118" s="127">
        <f t="shared" si="269"/>
        <v>88425</v>
      </c>
      <c r="H1118" s="6"/>
      <c r="I1118" s="3"/>
      <c r="J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T1118" s="89"/>
      <c r="AU1118" s="89"/>
      <c r="AX1118" s="125">
        <v>38999</v>
      </c>
      <c r="AY1118" s="59">
        <f t="shared" si="274"/>
        <v>1.8252756573367261</v>
      </c>
      <c r="AZ1118" s="59">
        <f>BI1118*K36</f>
        <v>53800</v>
      </c>
      <c r="BA1118" s="59"/>
      <c r="BB1118" s="59"/>
      <c r="BC1118" s="59">
        <f>K41*BJ1118</f>
        <v>88425</v>
      </c>
      <c r="BD1118" s="59"/>
      <c r="BE1118" s="59"/>
      <c r="BF1118" s="59">
        <f t="shared" si="270"/>
        <v>34625</v>
      </c>
      <c r="BG1118" s="60">
        <f>(AY1118=AY2099)*AX1118</f>
        <v>0</v>
      </c>
      <c r="BH1118" s="60">
        <f>(AY1118=AY2101)*AX1118</f>
        <v>0</v>
      </c>
      <c r="BI1118" s="89">
        <v>1076</v>
      </c>
      <c r="BJ1118" s="89">
        <v>589.5</v>
      </c>
      <c r="BK1118" s="59">
        <f t="shared" si="271"/>
        <v>340374.93795999995</v>
      </c>
      <c r="BL1118" s="60">
        <f>(BK1118=BK2101)*AX1118</f>
        <v>0</v>
      </c>
      <c r="BM1118" s="85">
        <f>(BK1118=BK2101)*AY1118</f>
        <v>0</v>
      </c>
      <c r="BN1118" s="85">
        <f t="shared" si="272"/>
        <v>0</v>
      </c>
      <c r="BO1118" s="85">
        <f t="shared" si="273"/>
        <v>0</v>
      </c>
      <c r="BP1118" s="60">
        <f>(BK1118=BK2099)*AX1118</f>
        <v>0</v>
      </c>
      <c r="BQ1118" s="64">
        <f>(BK1118=BK2099)*AY1118</f>
        <v>0</v>
      </c>
      <c r="BR1118" s="85">
        <f t="shared" si="275"/>
        <v>0</v>
      </c>
      <c r="BS1118" s="85">
        <f t="shared" si="276"/>
        <v>0</v>
      </c>
      <c r="BT1118" s="59">
        <f>(J19-BI1118)*J10</f>
        <v>-133700.00594</v>
      </c>
      <c r="BU1118" s="59">
        <f>(J21-BJ1118)*J12</f>
        <v>474074.94389999995</v>
      </c>
      <c r="BV1118" s="66"/>
      <c r="BW1118" s="66"/>
      <c r="BX1118" s="67"/>
      <c r="BY1118" s="67"/>
      <c r="BZ1118" s="67"/>
      <c r="CE1118" s="92"/>
      <c r="CF1118" s="76"/>
      <c r="CH1118" s="67"/>
      <c r="CI1118" s="67"/>
      <c r="CJ1118" s="67"/>
      <c r="CK1118" s="67"/>
      <c r="CL1118" s="1"/>
      <c r="CM1118" s="1"/>
      <c r="CT1118" s="3"/>
      <c r="CU1118" s="3"/>
      <c r="CV1118" s="3"/>
      <c r="CW1118" s="3"/>
      <c r="CX1118" s="3"/>
      <c r="CY1118" s="3"/>
      <c r="CZ1118" s="3"/>
      <c r="DA1118" s="3"/>
      <c r="DB1118" s="3"/>
      <c r="DC1118" s="3"/>
      <c r="DD1118" s="3"/>
      <c r="DE1118" s="3"/>
      <c r="DF1118" s="3"/>
      <c r="DG1118" s="3"/>
      <c r="DH1118" s="3"/>
      <c r="DI1118" s="3"/>
      <c r="DJ1118" s="3"/>
      <c r="DK1118" s="3"/>
      <c r="DL1118" s="3"/>
      <c r="DM1118" s="3"/>
      <c r="DN1118" s="3"/>
      <c r="DO1118" s="3"/>
      <c r="DP1118" s="3"/>
      <c r="DQ1118" s="3"/>
      <c r="DR1118" s="3"/>
      <c r="DS1118" s="3"/>
    </row>
    <row r="1119" spans="2:123" ht="21" customHeight="1" x14ac:dyDescent="0.25">
      <c r="B1119" s="21">
        <f t="shared" si="264"/>
        <v>39006</v>
      </c>
      <c r="C1119" s="22">
        <f t="shared" si="265"/>
        <v>1.8313904375739145</v>
      </c>
      <c r="D1119" s="23">
        <f t="shared" si="266"/>
        <v>1084</v>
      </c>
      <c r="E1119" s="23">
        <f t="shared" si="267"/>
        <v>591.9</v>
      </c>
      <c r="F1119" s="127">
        <f t="shared" si="268"/>
        <v>54200</v>
      </c>
      <c r="G1119" s="127">
        <f t="shared" si="269"/>
        <v>88785</v>
      </c>
      <c r="H1119" s="6"/>
      <c r="I1119" s="3"/>
      <c r="J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T1119" s="89"/>
      <c r="AU1119" s="89"/>
      <c r="AX1119" s="125">
        <v>39006</v>
      </c>
      <c r="AY1119" s="59">
        <f t="shared" si="274"/>
        <v>1.8313904375739145</v>
      </c>
      <c r="AZ1119" s="59">
        <f>BI1119*K36</f>
        <v>54200</v>
      </c>
      <c r="BA1119" s="59"/>
      <c r="BB1119" s="59"/>
      <c r="BC1119" s="59">
        <f>K41*BJ1119</f>
        <v>88785</v>
      </c>
      <c r="BD1119" s="59"/>
      <c r="BE1119" s="59"/>
      <c r="BF1119" s="59">
        <f t="shared" si="270"/>
        <v>34585</v>
      </c>
      <c r="BG1119" s="60">
        <f>(AY1119=AY2099)*AX1119</f>
        <v>0</v>
      </c>
      <c r="BH1119" s="60">
        <f>(AY1119=AY2101)*AX1119</f>
        <v>0</v>
      </c>
      <c r="BI1119" s="89">
        <v>1084</v>
      </c>
      <c r="BJ1119" s="89">
        <v>591.9</v>
      </c>
      <c r="BK1119" s="59">
        <f t="shared" si="271"/>
        <v>340414.93795999995</v>
      </c>
      <c r="BL1119" s="60">
        <f>(BK1119=BK2101)*AX1119</f>
        <v>0</v>
      </c>
      <c r="BM1119" s="85">
        <f>(BK1119=BK2101)*AY1119</f>
        <v>0</v>
      </c>
      <c r="BN1119" s="85">
        <f t="shared" si="272"/>
        <v>0</v>
      </c>
      <c r="BO1119" s="85">
        <f t="shared" si="273"/>
        <v>0</v>
      </c>
      <c r="BP1119" s="60">
        <f>(BK1119=BK2099)*AX1119</f>
        <v>0</v>
      </c>
      <c r="BQ1119" s="64">
        <f>(BK1119=BK2099)*AY1119</f>
        <v>0</v>
      </c>
      <c r="BR1119" s="85">
        <f t="shared" si="275"/>
        <v>0</v>
      </c>
      <c r="BS1119" s="85">
        <f t="shared" si="276"/>
        <v>0</v>
      </c>
      <c r="BT1119" s="59">
        <f>(J19-BI1119)*J10</f>
        <v>-133300.00594</v>
      </c>
      <c r="BU1119" s="59">
        <f>(J21-BJ1119)*J12</f>
        <v>473714.94389999995</v>
      </c>
      <c r="BV1119" s="66"/>
      <c r="BW1119" s="66"/>
      <c r="BX1119" s="67"/>
      <c r="BY1119" s="67"/>
      <c r="BZ1119" s="67"/>
      <c r="CE1119" s="92"/>
      <c r="CF1119" s="76"/>
      <c r="CH1119" s="67"/>
      <c r="CI1119" s="67"/>
      <c r="CJ1119" s="67"/>
      <c r="CK1119" s="67"/>
      <c r="CL1119" s="1"/>
      <c r="CM1119" s="1"/>
      <c r="CT1119" s="3"/>
      <c r="CU1119" s="3"/>
      <c r="CV1119" s="3"/>
      <c r="CW1119" s="3"/>
      <c r="CX1119" s="3"/>
      <c r="CY1119" s="3"/>
      <c r="CZ1119" s="3"/>
      <c r="DA1119" s="3"/>
      <c r="DB1119" s="3"/>
      <c r="DC1119" s="3"/>
      <c r="DD1119" s="3"/>
      <c r="DE1119" s="3"/>
      <c r="DF1119" s="3"/>
      <c r="DG1119" s="3"/>
      <c r="DH1119" s="3"/>
      <c r="DI1119" s="3"/>
      <c r="DJ1119" s="3"/>
      <c r="DK1119" s="3"/>
      <c r="DL1119" s="3"/>
      <c r="DM1119" s="3"/>
      <c r="DN1119" s="3"/>
      <c r="DO1119" s="3"/>
      <c r="DP1119" s="3"/>
      <c r="DQ1119" s="3"/>
      <c r="DR1119" s="3"/>
      <c r="DS1119" s="3"/>
    </row>
    <row r="1120" spans="2:123" ht="21" customHeight="1" x14ac:dyDescent="0.25">
      <c r="B1120" s="21">
        <f t="shared" si="264"/>
        <v>39013</v>
      </c>
      <c r="C1120" s="22">
        <f t="shared" si="265"/>
        <v>1.7872624208069359</v>
      </c>
      <c r="D1120" s="23">
        <f t="shared" si="266"/>
        <v>1072</v>
      </c>
      <c r="E1120" s="23">
        <f t="shared" si="267"/>
        <v>599.79999999999995</v>
      </c>
      <c r="F1120" s="127">
        <f t="shared" si="268"/>
        <v>53600</v>
      </c>
      <c r="G1120" s="127">
        <f t="shared" si="269"/>
        <v>89970</v>
      </c>
      <c r="H1120" s="6"/>
      <c r="I1120" s="3"/>
      <c r="J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T1120" s="89"/>
      <c r="AU1120" s="89"/>
      <c r="AX1120" s="125">
        <v>39013</v>
      </c>
      <c r="AY1120" s="59">
        <f t="shared" si="274"/>
        <v>1.7872624208069359</v>
      </c>
      <c r="AZ1120" s="59">
        <f>BI1120*K36</f>
        <v>53600</v>
      </c>
      <c r="BA1120" s="59"/>
      <c r="BB1120" s="59"/>
      <c r="BC1120" s="59">
        <f>K41*BJ1120</f>
        <v>89970</v>
      </c>
      <c r="BD1120" s="59"/>
      <c r="BE1120" s="59"/>
      <c r="BF1120" s="59">
        <f t="shared" si="270"/>
        <v>36370</v>
      </c>
      <c r="BG1120" s="60">
        <f>(AY1120=AY2099)*AX1120</f>
        <v>0</v>
      </c>
      <c r="BH1120" s="60">
        <f>(AY1120=AY2101)*AX1120</f>
        <v>0</v>
      </c>
      <c r="BI1120" s="89">
        <v>1072</v>
      </c>
      <c r="BJ1120" s="89">
        <v>599.79999999999995</v>
      </c>
      <c r="BK1120" s="59">
        <f t="shared" si="271"/>
        <v>338629.93795999995</v>
      </c>
      <c r="BL1120" s="60">
        <f>(BK1120=BK2101)*AX1120</f>
        <v>0</v>
      </c>
      <c r="BM1120" s="85">
        <f>(BK1120=BK2101)*AY1120</f>
        <v>0</v>
      </c>
      <c r="BN1120" s="85">
        <f t="shared" si="272"/>
        <v>0</v>
      </c>
      <c r="BO1120" s="85">
        <f t="shared" si="273"/>
        <v>0</v>
      </c>
      <c r="BP1120" s="60">
        <f>(BK1120=BK2099)*AX1120</f>
        <v>0</v>
      </c>
      <c r="BQ1120" s="64">
        <f>(BK1120=BK2099)*AY1120</f>
        <v>0</v>
      </c>
      <c r="BR1120" s="85">
        <f t="shared" si="275"/>
        <v>0</v>
      </c>
      <c r="BS1120" s="85">
        <f t="shared" si="276"/>
        <v>0</v>
      </c>
      <c r="BT1120" s="59">
        <f>(J19-BI1120)*J10</f>
        <v>-133900.00594</v>
      </c>
      <c r="BU1120" s="59">
        <f>(J21-BJ1120)*J12</f>
        <v>472529.94389999995</v>
      </c>
      <c r="BV1120" s="66"/>
      <c r="BW1120" s="66"/>
      <c r="BX1120" s="67"/>
      <c r="BY1120" s="67"/>
      <c r="BZ1120" s="67"/>
      <c r="CE1120" s="92"/>
      <c r="CF1120" s="76"/>
      <c r="CH1120" s="67"/>
      <c r="CI1120" s="67"/>
      <c r="CJ1120" s="67"/>
      <c r="CK1120" s="67"/>
      <c r="CL1120" s="1"/>
      <c r="CM1120" s="1"/>
      <c r="CT1120" s="3"/>
      <c r="CU1120" s="3"/>
      <c r="CV1120" s="3"/>
      <c r="CW1120" s="3"/>
      <c r="CX1120" s="3"/>
      <c r="CY1120" s="3"/>
      <c r="CZ1120" s="3"/>
      <c r="DA1120" s="3"/>
      <c r="DB1120" s="3"/>
      <c r="DC1120" s="3"/>
      <c r="DD1120" s="3"/>
      <c r="DE1120" s="3"/>
      <c r="DF1120" s="3"/>
      <c r="DG1120" s="3"/>
      <c r="DH1120" s="3"/>
      <c r="DI1120" s="3"/>
      <c r="DJ1120" s="3"/>
      <c r="DK1120" s="3"/>
      <c r="DL1120" s="3"/>
      <c r="DM1120" s="3"/>
      <c r="DN1120" s="3"/>
      <c r="DO1120" s="3"/>
      <c r="DP1120" s="3"/>
      <c r="DQ1120" s="3"/>
      <c r="DR1120" s="3"/>
      <c r="DS1120" s="3"/>
    </row>
    <row r="1121" spans="2:123" ht="21" customHeight="1" x14ac:dyDescent="0.25">
      <c r="B1121" s="21">
        <f t="shared" si="264"/>
        <v>39020</v>
      </c>
      <c r="C1121" s="22">
        <f t="shared" si="265"/>
        <v>1.9138068635275338</v>
      </c>
      <c r="D1121" s="23">
        <f t="shared" si="266"/>
        <v>1199</v>
      </c>
      <c r="E1121" s="23">
        <f t="shared" si="267"/>
        <v>626.5</v>
      </c>
      <c r="F1121" s="127">
        <f t="shared" si="268"/>
        <v>59950</v>
      </c>
      <c r="G1121" s="127">
        <f t="shared" si="269"/>
        <v>93975</v>
      </c>
      <c r="H1121" s="6"/>
      <c r="I1121" s="3"/>
      <c r="J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T1121" s="89"/>
      <c r="AU1121" s="89"/>
      <c r="AX1121" s="125">
        <v>39020</v>
      </c>
      <c r="AY1121" s="59">
        <f t="shared" si="274"/>
        <v>1.9138068635275338</v>
      </c>
      <c r="AZ1121" s="59">
        <f>BI1121*K36</f>
        <v>59950</v>
      </c>
      <c r="BA1121" s="59"/>
      <c r="BB1121" s="59"/>
      <c r="BC1121" s="59">
        <f>K41*BJ1121</f>
        <v>93975</v>
      </c>
      <c r="BD1121" s="59"/>
      <c r="BE1121" s="59"/>
      <c r="BF1121" s="59">
        <f t="shared" si="270"/>
        <v>34025</v>
      </c>
      <c r="BG1121" s="60">
        <f>(AY1121=AY2099)*AX1121</f>
        <v>0</v>
      </c>
      <c r="BH1121" s="60">
        <f>(AY1121=AY2101)*AX1121</f>
        <v>0</v>
      </c>
      <c r="BI1121" s="89">
        <v>1199</v>
      </c>
      <c r="BJ1121" s="89">
        <v>626.5</v>
      </c>
      <c r="BK1121" s="59">
        <f t="shared" si="271"/>
        <v>340974.93795999995</v>
      </c>
      <c r="BL1121" s="60">
        <f>(BK1121=BK2101)*AX1121</f>
        <v>0</v>
      </c>
      <c r="BM1121" s="85">
        <f>(BK1121=BK2101)*AY1121</f>
        <v>0</v>
      </c>
      <c r="BN1121" s="85">
        <f t="shared" si="272"/>
        <v>0</v>
      </c>
      <c r="BO1121" s="85">
        <f t="shared" si="273"/>
        <v>0</v>
      </c>
      <c r="BP1121" s="60">
        <f>(BK1121=BK2099)*AX1121</f>
        <v>0</v>
      </c>
      <c r="BQ1121" s="64">
        <f>(BK1121=BK2099)*AY1121</f>
        <v>0</v>
      </c>
      <c r="BR1121" s="85">
        <f t="shared" si="275"/>
        <v>0</v>
      </c>
      <c r="BS1121" s="85">
        <f t="shared" si="276"/>
        <v>0</v>
      </c>
      <c r="BT1121" s="59">
        <f>(J19-BI1121)*J10</f>
        <v>-127550.00594</v>
      </c>
      <c r="BU1121" s="59">
        <f>(J21-BJ1121)*J12</f>
        <v>468524.94389999995</v>
      </c>
      <c r="BV1121" s="66"/>
      <c r="BW1121" s="66"/>
      <c r="BX1121" s="67"/>
      <c r="BY1121" s="67"/>
      <c r="BZ1121" s="67"/>
      <c r="CE1121" s="92"/>
      <c r="CF1121" s="76"/>
      <c r="CH1121" s="67"/>
      <c r="CI1121" s="67"/>
      <c r="CJ1121" s="67"/>
      <c r="CK1121" s="67"/>
      <c r="CL1121" s="1"/>
      <c r="CM1121" s="1"/>
      <c r="CT1121" s="3"/>
      <c r="CU1121" s="3"/>
      <c r="CV1121" s="3"/>
      <c r="CW1121" s="3"/>
      <c r="CX1121" s="3"/>
      <c r="CY1121" s="3"/>
      <c r="CZ1121" s="3"/>
      <c r="DA1121" s="3"/>
      <c r="DB1121" s="3"/>
      <c r="DC1121" s="3"/>
      <c r="DD1121" s="3"/>
      <c r="DE1121" s="3"/>
      <c r="DF1121" s="3"/>
      <c r="DG1121" s="3"/>
      <c r="DH1121" s="3"/>
      <c r="DI1121" s="3"/>
      <c r="DJ1121" s="3"/>
      <c r="DK1121" s="3"/>
      <c r="DL1121" s="3"/>
      <c r="DM1121" s="3"/>
      <c r="DN1121" s="3"/>
      <c r="DO1121" s="3"/>
      <c r="DP1121" s="3"/>
      <c r="DQ1121" s="3"/>
      <c r="DR1121" s="3"/>
      <c r="DS1121" s="3"/>
    </row>
    <row r="1122" spans="2:123" ht="21" customHeight="1" x14ac:dyDescent="0.25">
      <c r="B1122" s="21">
        <f t="shared" si="264"/>
        <v>39027</v>
      </c>
      <c r="C1122" s="22">
        <f t="shared" si="265"/>
        <v>1.939799331103679</v>
      </c>
      <c r="D1122" s="23">
        <f t="shared" si="266"/>
        <v>1218</v>
      </c>
      <c r="E1122" s="23">
        <f t="shared" si="267"/>
        <v>627.9</v>
      </c>
      <c r="F1122" s="127">
        <f t="shared" si="268"/>
        <v>60900</v>
      </c>
      <c r="G1122" s="127">
        <f t="shared" si="269"/>
        <v>94185</v>
      </c>
      <c r="H1122" s="6"/>
      <c r="I1122" s="3"/>
      <c r="J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T1122" s="89"/>
      <c r="AU1122" s="89"/>
      <c r="AX1122" s="125">
        <v>39027</v>
      </c>
      <c r="AY1122" s="59">
        <f t="shared" si="274"/>
        <v>1.939799331103679</v>
      </c>
      <c r="AZ1122" s="59">
        <f>BI1122*K36</f>
        <v>60900</v>
      </c>
      <c r="BA1122" s="59"/>
      <c r="BB1122" s="59"/>
      <c r="BC1122" s="59">
        <f>K41*BJ1122</f>
        <v>94185</v>
      </c>
      <c r="BD1122" s="59"/>
      <c r="BE1122" s="59"/>
      <c r="BF1122" s="59">
        <f t="shared" si="270"/>
        <v>33285</v>
      </c>
      <c r="BG1122" s="60">
        <f>(AY1122=AY2099)*AX1122</f>
        <v>0</v>
      </c>
      <c r="BH1122" s="60">
        <f>(AY1122=AY2101)*AX1122</f>
        <v>0</v>
      </c>
      <c r="BI1122" s="89">
        <v>1218</v>
      </c>
      <c r="BJ1122" s="89">
        <v>627.9</v>
      </c>
      <c r="BK1122" s="59">
        <f t="shared" si="271"/>
        <v>341714.93795999995</v>
      </c>
      <c r="BL1122" s="60">
        <f>(BK1122=BK2101)*AX1122</f>
        <v>0</v>
      </c>
      <c r="BM1122" s="85">
        <f>(BK1122=BK2101)*AY1122</f>
        <v>0</v>
      </c>
      <c r="BN1122" s="85">
        <f t="shared" si="272"/>
        <v>0</v>
      </c>
      <c r="BO1122" s="85">
        <f t="shared" si="273"/>
        <v>0</v>
      </c>
      <c r="BP1122" s="60">
        <f>(BK1122=BK2099)*AX1122</f>
        <v>0</v>
      </c>
      <c r="BQ1122" s="64">
        <f>(BK1122=BK2099)*AY1122</f>
        <v>0</v>
      </c>
      <c r="BR1122" s="85">
        <f t="shared" si="275"/>
        <v>0</v>
      </c>
      <c r="BS1122" s="85">
        <f t="shared" si="276"/>
        <v>0</v>
      </c>
      <c r="BT1122" s="59">
        <f>(J19-BI1122)*J10</f>
        <v>-126600.00594</v>
      </c>
      <c r="BU1122" s="59">
        <f>(J21-BJ1122)*J12</f>
        <v>468314.94389999995</v>
      </c>
      <c r="BV1122" s="66"/>
      <c r="BW1122" s="66"/>
      <c r="BX1122" s="67"/>
      <c r="BY1122" s="67"/>
      <c r="BZ1122" s="67"/>
      <c r="CE1122" s="92"/>
      <c r="CF1122" s="76"/>
      <c r="CH1122" s="67"/>
      <c r="CI1122" s="67"/>
      <c r="CJ1122" s="67"/>
      <c r="CK1122" s="67"/>
      <c r="CL1122" s="1"/>
      <c r="CM1122" s="1"/>
      <c r="CT1122" s="3"/>
      <c r="CU1122" s="3"/>
      <c r="CV1122" s="3"/>
      <c r="CW1122" s="3"/>
      <c r="CX1122" s="3"/>
      <c r="CY1122" s="3"/>
      <c r="CZ1122" s="3"/>
      <c r="DA1122" s="3"/>
      <c r="DB1122" s="3"/>
      <c r="DC1122" s="3"/>
      <c r="DD1122" s="3"/>
      <c r="DE1122" s="3"/>
      <c r="DF1122" s="3"/>
      <c r="DG1122" s="3"/>
      <c r="DH1122" s="3"/>
      <c r="DI1122" s="3"/>
      <c r="DJ1122" s="3"/>
      <c r="DK1122" s="3"/>
      <c r="DL1122" s="3"/>
      <c r="DM1122" s="3"/>
      <c r="DN1122" s="3"/>
      <c r="DO1122" s="3"/>
      <c r="DP1122" s="3"/>
      <c r="DQ1122" s="3"/>
      <c r="DR1122" s="3"/>
      <c r="DS1122" s="3"/>
    </row>
    <row r="1123" spans="2:123" ht="21" customHeight="1" x14ac:dyDescent="0.25">
      <c r="B1123" s="21">
        <f t="shared" si="264"/>
        <v>39034</v>
      </c>
      <c r="C1123" s="22">
        <f t="shared" si="265"/>
        <v>1.8701958640208407</v>
      </c>
      <c r="D1123" s="23">
        <f t="shared" si="266"/>
        <v>1163</v>
      </c>
      <c r="E1123" s="23">
        <f t="shared" si="267"/>
        <v>621.86</v>
      </c>
      <c r="F1123" s="127">
        <f t="shared" si="268"/>
        <v>58150</v>
      </c>
      <c r="G1123" s="127">
        <f t="shared" si="269"/>
        <v>93279</v>
      </c>
      <c r="H1123" s="6"/>
      <c r="I1123" s="3"/>
      <c r="J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T1123" s="89"/>
      <c r="AU1123" s="89"/>
      <c r="AX1123" s="125">
        <v>39034</v>
      </c>
      <c r="AY1123" s="59">
        <f t="shared" si="274"/>
        <v>1.8701958640208407</v>
      </c>
      <c r="AZ1123" s="59">
        <f>BI1123*K36</f>
        <v>58150</v>
      </c>
      <c r="BA1123" s="59"/>
      <c r="BB1123" s="59"/>
      <c r="BC1123" s="59">
        <f>K41*BJ1123</f>
        <v>93279</v>
      </c>
      <c r="BD1123" s="59"/>
      <c r="BE1123" s="59"/>
      <c r="BF1123" s="59">
        <f t="shared" si="270"/>
        <v>35129</v>
      </c>
      <c r="BG1123" s="60">
        <f>(AY1123=AY2099)*AX1123</f>
        <v>0</v>
      </c>
      <c r="BH1123" s="60">
        <f>(AY1123=AY2101)*AX1123</f>
        <v>0</v>
      </c>
      <c r="BI1123" s="89">
        <v>1163</v>
      </c>
      <c r="BJ1123" s="89">
        <v>621.86</v>
      </c>
      <c r="BK1123" s="59">
        <f t="shared" si="271"/>
        <v>339870.93795999995</v>
      </c>
      <c r="BL1123" s="60">
        <f>(BK1123=BK2101)*AX1123</f>
        <v>0</v>
      </c>
      <c r="BM1123" s="85">
        <f>(BK1123=BK2101)*AY1123</f>
        <v>0</v>
      </c>
      <c r="BN1123" s="85">
        <f t="shared" si="272"/>
        <v>0</v>
      </c>
      <c r="BO1123" s="85">
        <f t="shared" si="273"/>
        <v>0</v>
      </c>
      <c r="BP1123" s="60">
        <f>(BK1123=BK2099)*AX1123</f>
        <v>0</v>
      </c>
      <c r="BQ1123" s="64">
        <f>(BK1123=BK2099)*AY1123</f>
        <v>0</v>
      </c>
      <c r="BR1123" s="85">
        <f t="shared" si="275"/>
        <v>0</v>
      </c>
      <c r="BS1123" s="85">
        <f t="shared" si="276"/>
        <v>0</v>
      </c>
      <c r="BT1123" s="59">
        <f>(J19-BI1123)*J10</f>
        <v>-129350.00594</v>
      </c>
      <c r="BU1123" s="59">
        <f>(J21-BJ1123)*J12</f>
        <v>469220.94389999995</v>
      </c>
      <c r="BV1123" s="66"/>
      <c r="BW1123" s="66"/>
      <c r="BX1123" s="67"/>
      <c r="BY1123" s="67"/>
      <c r="BZ1123" s="67"/>
      <c r="CE1123" s="92"/>
      <c r="CF1123" s="76"/>
      <c r="CH1123" s="67"/>
      <c r="CI1123" s="67"/>
      <c r="CJ1123" s="67"/>
      <c r="CK1123" s="67"/>
      <c r="CL1123" s="1"/>
      <c r="CM1123" s="1"/>
      <c r="CT1123" s="3"/>
      <c r="CU1123" s="3"/>
      <c r="CV1123" s="3"/>
      <c r="CW1123" s="3"/>
      <c r="CX1123" s="3"/>
      <c r="CY1123" s="3"/>
      <c r="CZ1123" s="3"/>
      <c r="DA1123" s="3"/>
      <c r="DB1123" s="3"/>
      <c r="DC1123" s="3"/>
      <c r="DD1123" s="3"/>
      <c r="DE1123" s="3"/>
      <c r="DF1123" s="3"/>
      <c r="DG1123" s="3"/>
      <c r="DH1123" s="3"/>
      <c r="DI1123" s="3"/>
      <c r="DJ1123" s="3"/>
      <c r="DK1123" s="3"/>
      <c r="DL1123" s="3"/>
      <c r="DM1123" s="3"/>
      <c r="DN1123" s="3"/>
      <c r="DO1123" s="3"/>
      <c r="DP1123" s="3"/>
      <c r="DQ1123" s="3"/>
      <c r="DR1123" s="3"/>
      <c r="DS1123" s="3"/>
    </row>
    <row r="1124" spans="2:123" ht="21" customHeight="1" x14ac:dyDescent="0.25">
      <c r="B1124" s="21">
        <f t="shared" si="264"/>
        <v>39041</v>
      </c>
      <c r="C1124" s="22">
        <f t="shared" si="265"/>
        <v>1.9793135872120358</v>
      </c>
      <c r="D1124" s="23">
        <f t="shared" si="266"/>
        <v>1263</v>
      </c>
      <c r="E1124" s="23">
        <f t="shared" si="267"/>
        <v>638.1</v>
      </c>
      <c r="F1124" s="127">
        <f t="shared" si="268"/>
        <v>63150</v>
      </c>
      <c r="G1124" s="127">
        <f t="shared" si="269"/>
        <v>95715</v>
      </c>
      <c r="H1124" s="6"/>
      <c r="I1124" s="3"/>
      <c r="J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T1124" s="89"/>
      <c r="AU1124" s="89"/>
      <c r="AX1124" s="125">
        <v>39041</v>
      </c>
      <c r="AY1124" s="59">
        <f t="shared" si="274"/>
        <v>1.9793135872120358</v>
      </c>
      <c r="AZ1124" s="59">
        <f>BI1124*K36</f>
        <v>63150</v>
      </c>
      <c r="BA1124" s="59"/>
      <c r="BB1124" s="59"/>
      <c r="BC1124" s="59">
        <f>K41*BJ1124</f>
        <v>95715</v>
      </c>
      <c r="BD1124" s="59"/>
      <c r="BE1124" s="59"/>
      <c r="BF1124" s="59">
        <f t="shared" si="270"/>
        <v>32565</v>
      </c>
      <c r="BG1124" s="60">
        <f>(AY1124=AY2099)*AX1124</f>
        <v>0</v>
      </c>
      <c r="BH1124" s="60">
        <f>(AY1124=AY2101)*AX1124</f>
        <v>0</v>
      </c>
      <c r="BI1124" s="89">
        <v>1263</v>
      </c>
      <c r="BJ1124" s="89">
        <v>638.1</v>
      </c>
      <c r="BK1124" s="59">
        <f t="shared" si="271"/>
        <v>342434.93796000001</v>
      </c>
      <c r="BL1124" s="60">
        <f>(BK1124=BK2101)*AX1124</f>
        <v>0</v>
      </c>
      <c r="BM1124" s="85">
        <f>(BK1124=BK2101)*AY1124</f>
        <v>0</v>
      </c>
      <c r="BN1124" s="85">
        <f t="shared" si="272"/>
        <v>0</v>
      </c>
      <c r="BO1124" s="85">
        <f t="shared" si="273"/>
        <v>0</v>
      </c>
      <c r="BP1124" s="60">
        <f>(BK1124=BK2099)*AX1124</f>
        <v>0</v>
      </c>
      <c r="BQ1124" s="64">
        <f>(BK1124=BK2099)*AY1124</f>
        <v>0</v>
      </c>
      <c r="BR1124" s="85">
        <f t="shared" si="275"/>
        <v>0</v>
      </c>
      <c r="BS1124" s="85">
        <f t="shared" si="276"/>
        <v>0</v>
      </c>
      <c r="BT1124" s="59">
        <f>(J19-BI1124)*J10</f>
        <v>-124350.00594</v>
      </c>
      <c r="BU1124" s="59">
        <f>(J21-BJ1124)*J12</f>
        <v>466784.94390000001</v>
      </c>
      <c r="BV1124" s="66"/>
      <c r="BW1124" s="66"/>
      <c r="BX1124" s="67"/>
      <c r="BY1124" s="67"/>
      <c r="BZ1124" s="67"/>
      <c r="CE1124" s="92"/>
      <c r="CF1124" s="76"/>
      <c r="CH1124" s="67"/>
      <c r="CI1124" s="67"/>
      <c r="CJ1124" s="67"/>
      <c r="CK1124" s="67"/>
      <c r="CL1124" s="1"/>
      <c r="CM1124" s="1"/>
      <c r="CT1124" s="3"/>
      <c r="CU1124" s="3"/>
      <c r="CV1124" s="3"/>
      <c r="CW1124" s="3"/>
      <c r="CX1124" s="3"/>
      <c r="CY1124" s="3"/>
      <c r="CZ1124" s="3"/>
      <c r="DA1124" s="3"/>
      <c r="DB1124" s="3"/>
      <c r="DC1124" s="3"/>
      <c r="DD1124" s="3"/>
      <c r="DE1124" s="3"/>
      <c r="DF1124" s="3"/>
      <c r="DG1124" s="3"/>
      <c r="DH1124" s="3"/>
      <c r="DI1124" s="3"/>
      <c r="DJ1124" s="3"/>
      <c r="DK1124" s="3"/>
      <c r="DL1124" s="3"/>
      <c r="DM1124" s="3"/>
      <c r="DN1124" s="3"/>
      <c r="DO1124" s="3"/>
      <c r="DP1124" s="3"/>
      <c r="DQ1124" s="3"/>
      <c r="DR1124" s="3"/>
      <c r="DS1124" s="3"/>
    </row>
    <row r="1125" spans="2:123" ht="21" customHeight="1" x14ac:dyDescent="0.25">
      <c r="B1125" s="21">
        <f t="shared" si="264"/>
        <v>39048</v>
      </c>
      <c r="C1125" s="22">
        <f t="shared" si="265"/>
        <v>1.7951458265570064</v>
      </c>
      <c r="D1125" s="23">
        <f t="shared" si="266"/>
        <v>1159</v>
      </c>
      <c r="E1125" s="23">
        <f t="shared" si="267"/>
        <v>645.63</v>
      </c>
      <c r="F1125" s="127">
        <f t="shared" si="268"/>
        <v>57950</v>
      </c>
      <c r="G1125" s="127">
        <f t="shared" si="269"/>
        <v>96844.5</v>
      </c>
      <c r="H1125" s="6"/>
      <c r="I1125" s="3"/>
      <c r="J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T1125" s="89"/>
      <c r="AU1125" s="89"/>
      <c r="AX1125" s="125">
        <v>39048</v>
      </c>
      <c r="AY1125" s="59">
        <f t="shared" si="274"/>
        <v>1.7951458265570064</v>
      </c>
      <c r="AZ1125" s="59">
        <f>BI1125*K36</f>
        <v>57950</v>
      </c>
      <c r="BA1125" s="59"/>
      <c r="BB1125" s="59"/>
      <c r="BC1125" s="59">
        <f>K41*BJ1125</f>
        <v>96844.5</v>
      </c>
      <c r="BD1125" s="59"/>
      <c r="BE1125" s="59"/>
      <c r="BF1125" s="59">
        <f t="shared" si="270"/>
        <v>38894.5</v>
      </c>
      <c r="BG1125" s="60">
        <f>(AY1125=AY2099)*AX1125</f>
        <v>0</v>
      </c>
      <c r="BH1125" s="60">
        <f>(AY1125=AY2101)*AX1125</f>
        <v>0</v>
      </c>
      <c r="BI1125" s="89">
        <v>1159</v>
      </c>
      <c r="BJ1125" s="89">
        <v>645.63</v>
      </c>
      <c r="BK1125" s="59">
        <f t="shared" si="271"/>
        <v>336105.43795999995</v>
      </c>
      <c r="BL1125" s="60">
        <f>(BK1125=BK2101)*AX1125</f>
        <v>0</v>
      </c>
      <c r="BM1125" s="85">
        <f>(BK1125=BK2101)*AY1125</f>
        <v>0</v>
      </c>
      <c r="BN1125" s="85">
        <f t="shared" si="272"/>
        <v>0</v>
      </c>
      <c r="BO1125" s="85">
        <f t="shared" si="273"/>
        <v>0</v>
      </c>
      <c r="BP1125" s="60">
        <f>(BK1125=BK2099)*AX1125</f>
        <v>0</v>
      </c>
      <c r="BQ1125" s="64">
        <f>(BK1125=BK2099)*AY1125</f>
        <v>0</v>
      </c>
      <c r="BR1125" s="85">
        <f t="shared" si="275"/>
        <v>0</v>
      </c>
      <c r="BS1125" s="85">
        <f t="shared" si="276"/>
        <v>0</v>
      </c>
      <c r="BT1125" s="59">
        <f>(J19-BI1125)*J10</f>
        <v>-129550.00594</v>
      </c>
      <c r="BU1125" s="59">
        <f>(J21-BJ1125)*J12</f>
        <v>465655.44389999995</v>
      </c>
      <c r="BV1125" s="66"/>
      <c r="BW1125" s="66"/>
      <c r="BX1125" s="67"/>
      <c r="BY1125" s="67"/>
      <c r="BZ1125" s="67"/>
      <c r="CE1125" s="92"/>
      <c r="CF1125" s="76"/>
      <c r="CH1125" s="67"/>
      <c r="CI1125" s="67"/>
      <c r="CJ1125" s="67"/>
      <c r="CK1125" s="67"/>
      <c r="CL1125" s="1"/>
      <c r="CM1125" s="1"/>
      <c r="CT1125" s="3"/>
      <c r="CU1125" s="3"/>
      <c r="CV1125" s="3"/>
      <c r="CW1125" s="3"/>
      <c r="CX1125" s="3"/>
      <c r="CY1125" s="3"/>
      <c r="CZ1125" s="3"/>
      <c r="DA1125" s="3"/>
      <c r="DB1125" s="3"/>
      <c r="DC1125" s="3"/>
      <c r="DD1125" s="3"/>
      <c r="DE1125" s="3"/>
      <c r="DF1125" s="3"/>
      <c r="DG1125" s="3"/>
      <c r="DH1125" s="3"/>
      <c r="DI1125" s="3"/>
      <c r="DJ1125" s="3"/>
      <c r="DK1125" s="3"/>
      <c r="DL1125" s="3"/>
      <c r="DM1125" s="3"/>
      <c r="DN1125" s="3"/>
      <c r="DO1125" s="3"/>
      <c r="DP1125" s="3"/>
      <c r="DQ1125" s="3"/>
      <c r="DR1125" s="3"/>
      <c r="DS1125" s="3"/>
    </row>
    <row r="1126" spans="2:123" ht="21" customHeight="1" x14ac:dyDescent="0.25">
      <c r="B1126" s="21">
        <f t="shared" si="264"/>
        <v>39055</v>
      </c>
      <c r="C1126" s="22">
        <f t="shared" si="265"/>
        <v>1.793607071936455</v>
      </c>
      <c r="D1126" s="23">
        <f t="shared" si="266"/>
        <v>1120</v>
      </c>
      <c r="E1126" s="23">
        <f t="shared" si="267"/>
        <v>624.44000000000005</v>
      </c>
      <c r="F1126" s="127">
        <f t="shared" si="268"/>
        <v>56000</v>
      </c>
      <c r="G1126" s="127">
        <f t="shared" si="269"/>
        <v>93666.000000000015</v>
      </c>
      <c r="H1126" s="6"/>
      <c r="I1126" s="3"/>
      <c r="J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T1126" s="89"/>
      <c r="AU1126" s="89"/>
      <c r="AX1126" s="125">
        <v>39055</v>
      </c>
      <c r="AY1126" s="59">
        <f t="shared" si="274"/>
        <v>1.793607071936455</v>
      </c>
      <c r="AZ1126" s="59">
        <f>BI1126*K36</f>
        <v>56000</v>
      </c>
      <c r="BA1126" s="59"/>
      <c r="BB1126" s="59"/>
      <c r="BC1126" s="59">
        <f>K41*BJ1126</f>
        <v>93666.000000000015</v>
      </c>
      <c r="BD1126" s="59"/>
      <c r="BE1126" s="59"/>
      <c r="BF1126" s="59">
        <f t="shared" si="270"/>
        <v>37666.000000000015</v>
      </c>
      <c r="BG1126" s="60">
        <f>(AY1126=AY2099)*AX1126</f>
        <v>0</v>
      </c>
      <c r="BH1126" s="60">
        <f>(AY1126=AY2101)*AX1126</f>
        <v>0</v>
      </c>
      <c r="BI1126" s="89">
        <v>1120</v>
      </c>
      <c r="BJ1126" s="89">
        <v>624.44000000000005</v>
      </c>
      <c r="BK1126" s="59">
        <f t="shared" si="271"/>
        <v>337333.93795999995</v>
      </c>
      <c r="BL1126" s="60">
        <f>(BK1126=BK2101)*AX1126</f>
        <v>0</v>
      </c>
      <c r="BM1126" s="85">
        <f>(BK1126=BK2101)*AY1126</f>
        <v>0</v>
      </c>
      <c r="BN1126" s="85">
        <f t="shared" si="272"/>
        <v>0</v>
      </c>
      <c r="BO1126" s="85">
        <f t="shared" si="273"/>
        <v>0</v>
      </c>
      <c r="BP1126" s="60">
        <f>(BK1126=BK2099)*AX1126</f>
        <v>0</v>
      </c>
      <c r="BQ1126" s="64">
        <f>(BK1126=BK2099)*AY1126</f>
        <v>0</v>
      </c>
      <c r="BR1126" s="85">
        <f t="shared" si="275"/>
        <v>0</v>
      </c>
      <c r="BS1126" s="85">
        <f t="shared" si="276"/>
        <v>0</v>
      </c>
      <c r="BT1126" s="59">
        <f>(J19-BI1126)*J10</f>
        <v>-131500.00594</v>
      </c>
      <c r="BU1126" s="59">
        <f>(J21-BJ1126)*J12</f>
        <v>468833.94389999995</v>
      </c>
      <c r="BV1126" s="66"/>
      <c r="BW1126" s="66"/>
      <c r="BX1126" s="67"/>
      <c r="BY1126" s="67"/>
      <c r="BZ1126" s="67"/>
      <c r="CE1126" s="92"/>
      <c r="CF1126" s="76"/>
      <c r="CH1126" s="67"/>
      <c r="CI1126" s="67"/>
      <c r="CJ1126" s="67"/>
      <c r="CK1126" s="67"/>
      <c r="CL1126" s="1"/>
      <c r="CM1126" s="1"/>
      <c r="CT1126" s="3"/>
      <c r="CU1126" s="3"/>
      <c r="CV1126" s="3"/>
      <c r="CW1126" s="3"/>
      <c r="CX1126" s="3"/>
      <c r="CY1126" s="3"/>
      <c r="CZ1126" s="3"/>
      <c r="DA1126" s="3"/>
      <c r="DB1126" s="3"/>
      <c r="DC1126" s="3"/>
      <c r="DD1126" s="3"/>
      <c r="DE1126" s="3"/>
      <c r="DF1126" s="3"/>
      <c r="DG1126" s="3"/>
      <c r="DH1126" s="3"/>
      <c r="DI1126" s="3"/>
      <c r="DJ1126" s="3"/>
      <c r="DK1126" s="3"/>
      <c r="DL1126" s="3"/>
      <c r="DM1126" s="3"/>
      <c r="DN1126" s="3"/>
      <c r="DO1126" s="3"/>
      <c r="DP1126" s="3"/>
      <c r="DQ1126" s="3"/>
      <c r="DR1126" s="3"/>
      <c r="DS1126" s="3"/>
    </row>
    <row r="1127" spans="2:123" ht="21" customHeight="1" x14ac:dyDescent="0.25">
      <c r="B1127" s="21">
        <f t="shared" si="264"/>
        <v>39062</v>
      </c>
      <c r="C1127" s="22">
        <f t="shared" si="265"/>
        <v>1.8060157214318195</v>
      </c>
      <c r="D1127" s="23">
        <f t="shared" si="266"/>
        <v>1112</v>
      </c>
      <c r="E1127" s="23">
        <f t="shared" si="267"/>
        <v>615.72</v>
      </c>
      <c r="F1127" s="127">
        <f t="shared" si="268"/>
        <v>55600</v>
      </c>
      <c r="G1127" s="127">
        <f t="shared" si="269"/>
        <v>92358</v>
      </c>
      <c r="H1127" s="6"/>
      <c r="I1127" s="3"/>
      <c r="J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T1127" s="89"/>
      <c r="AU1127" s="89"/>
      <c r="AX1127" s="125">
        <v>39062</v>
      </c>
      <c r="AY1127" s="59">
        <f t="shared" si="274"/>
        <v>1.8060157214318195</v>
      </c>
      <c r="AZ1127" s="59">
        <f>BI1127*K36</f>
        <v>55600</v>
      </c>
      <c r="BA1127" s="59"/>
      <c r="BB1127" s="59"/>
      <c r="BC1127" s="59">
        <f>K41*BJ1127</f>
        <v>92358</v>
      </c>
      <c r="BD1127" s="59"/>
      <c r="BE1127" s="59"/>
      <c r="BF1127" s="59">
        <f t="shared" si="270"/>
        <v>36758</v>
      </c>
      <c r="BG1127" s="60">
        <f>(AY1127=AY2099)*AX1127</f>
        <v>0</v>
      </c>
      <c r="BH1127" s="60">
        <f>(AY1127=AY2101)*AX1127</f>
        <v>0</v>
      </c>
      <c r="BI1127" s="89">
        <v>1112</v>
      </c>
      <c r="BJ1127" s="89">
        <v>615.72</v>
      </c>
      <c r="BK1127" s="59">
        <f t="shared" si="271"/>
        <v>338241.93795999995</v>
      </c>
      <c r="BL1127" s="60">
        <f>(BK1127=BK2101)*AX1127</f>
        <v>0</v>
      </c>
      <c r="BM1127" s="85">
        <f>(BK1127=BK2101)*AY1127</f>
        <v>0</v>
      </c>
      <c r="BN1127" s="85">
        <f t="shared" si="272"/>
        <v>0</v>
      </c>
      <c r="BO1127" s="85">
        <f t="shared" si="273"/>
        <v>0</v>
      </c>
      <c r="BP1127" s="60">
        <f>(BK1127=BK2099)*AX1127</f>
        <v>0</v>
      </c>
      <c r="BQ1127" s="64">
        <f>(BK1127=BK2099)*AY1127</f>
        <v>0</v>
      </c>
      <c r="BR1127" s="85">
        <f t="shared" si="275"/>
        <v>0</v>
      </c>
      <c r="BS1127" s="85">
        <f t="shared" si="276"/>
        <v>0</v>
      </c>
      <c r="BT1127" s="59">
        <f>(J19-BI1127)*J10</f>
        <v>-131900.00594</v>
      </c>
      <c r="BU1127" s="59">
        <f>(J21-BJ1127)*J12</f>
        <v>470141.94389999995</v>
      </c>
      <c r="BV1127" s="66"/>
      <c r="BW1127" s="66"/>
      <c r="BX1127" s="67"/>
      <c r="BY1127" s="67"/>
      <c r="BZ1127" s="67"/>
      <c r="CE1127" s="92"/>
      <c r="CF1127" s="76"/>
      <c r="CH1127" s="67"/>
      <c r="CI1127" s="67"/>
      <c r="CJ1127" s="67"/>
      <c r="CK1127" s="67"/>
      <c r="CL1127" s="1"/>
      <c r="CM1127" s="1"/>
      <c r="CT1127" s="3"/>
      <c r="CU1127" s="3"/>
      <c r="CV1127" s="3"/>
      <c r="CW1127" s="3"/>
      <c r="CX1127" s="3"/>
      <c r="CY1127" s="3"/>
      <c r="CZ1127" s="3"/>
      <c r="DA1127" s="3"/>
      <c r="DB1127" s="3"/>
      <c r="DC1127" s="3"/>
      <c r="DD1127" s="3"/>
      <c r="DE1127" s="3"/>
      <c r="DF1127" s="3"/>
      <c r="DG1127" s="3"/>
      <c r="DH1127" s="3"/>
      <c r="DI1127" s="3"/>
      <c r="DJ1127" s="3"/>
      <c r="DK1127" s="3"/>
      <c r="DL1127" s="3"/>
      <c r="DM1127" s="3"/>
      <c r="DN1127" s="3"/>
      <c r="DO1127" s="3"/>
      <c r="DP1127" s="3"/>
      <c r="DQ1127" s="3"/>
      <c r="DR1127" s="3"/>
      <c r="DS1127" s="3"/>
    </row>
    <row r="1128" spans="2:123" ht="21" customHeight="1" x14ac:dyDescent="0.25">
      <c r="B1128" s="21">
        <f t="shared" si="264"/>
        <v>39069</v>
      </c>
      <c r="C1128" s="22">
        <f t="shared" si="265"/>
        <v>1.8077622704077525</v>
      </c>
      <c r="D1128" s="23">
        <f t="shared" si="266"/>
        <v>1123</v>
      </c>
      <c r="E1128" s="23">
        <f t="shared" si="267"/>
        <v>621.21</v>
      </c>
      <c r="F1128" s="127">
        <f t="shared" si="268"/>
        <v>56150</v>
      </c>
      <c r="G1128" s="127">
        <f t="shared" si="269"/>
        <v>93181.5</v>
      </c>
      <c r="H1128" s="6"/>
      <c r="I1128" s="3"/>
      <c r="J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T1128" s="89"/>
      <c r="AU1128" s="89"/>
      <c r="AX1128" s="125">
        <v>39069</v>
      </c>
      <c r="AY1128" s="59">
        <f t="shared" si="274"/>
        <v>1.8077622704077525</v>
      </c>
      <c r="AZ1128" s="59">
        <f>BI1128*K36</f>
        <v>56150</v>
      </c>
      <c r="BA1128" s="59"/>
      <c r="BB1128" s="59"/>
      <c r="BC1128" s="59">
        <f>K41*BJ1128</f>
        <v>93181.5</v>
      </c>
      <c r="BD1128" s="59"/>
      <c r="BE1128" s="59"/>
      <c r="BF1128" s="59">
        <f t="shared" si="270"/>
        <v>37031.5</v>
      </c>
      <c r="BG1128" s="60">
        <f>(AY1128=AY2099)*AX1128</f>
        <v>0</v>
      </c>
      <c r="BH1128" s="60">
        <f>(AY1128=AY2101)*AX1128</f>
        <v>0</v>
      </c>
      <c r="BI1128" s="89">
        <v>1123</v>
      </c>
      <c r="BJ1128" s="89">
        <v>621.21</v>
      </c>
      <c r="BK1128" s="59">
        <f t="shared" si="271"/>
        <v>337968.43795999995</v>
      </c>
      <c r="BL1128" s="60">
        <f>(BK1128=BK2101)*AX1128</f>
        <v>0</v>
      </c>
      <c r="BM1128" s="85">
        <f>(BK1128=BK2101)*AY1128</f>
        <v>0</v>
      </c>
      <c r="BN1128" s="85">
        <f t="shared" si="272"/>
        <v>0</v>
      </c>
      <c r="BO1128" s="85">
        <f t="shared" si="273"/>
        <v>0</v>
      </c>
      <c r="BP1128" s="60">
        <f>(BK1128=BK2099)*AX1128</f>
        <v>0</v>
      </c>
      <c r="BQ1128" s="64">
        <f>(BK1128=BK2099)*AY1128</f>
        <v>0</v>
      </c>
      <c r="BR1128" s="85">
        <f t="shared" si="275"/>
        <v>0</v>
      </c>
      <c r="BS1128" s="85">
        <f t="shared" si="276"/>
        <v>0</v>
      </c>
      <c r="BT1128" s="59">
        <f>(J19-BI1128)*J10</f>
        <v>-131350.00594</v>
      </c>
      <c r="BU1128" s="59">
        <f>(J21-BJ1128)*J12</f>
        <v>469318.44389999995</v>
      </c>
      <c r="BV1128" s="66"/>
      <c r="BW1128" s="66"/>
      <c r="BX1128" s="67"/>
      <c r="BY1128" s="67"/>
      <c r="BZ1128" s="67"/>
      <c r="CE1128" s="92"/>
      <c r="CF1128" s="76"/>
      <c r="CH1128" s="67"/>
      <c r="CI1128" s="67"/>
      <c r="CJ1128" s="67"/>
      <c r="CK1128" s="67"/>
      <c r="CL1128" s="1"/>
      <c r="CM1128" s="1"/>
      <c r="CT1128" s="3"/>
      <c r="CU1128" s="3"/>
      <c r="CV1128" s="3"/>
      <c r="CW1128" s="3"/>
      <c r="CX1128" s="3"/>
      <c r="CY1128" s="3"/>
      <c r="CZ1128" s="3"/>
      <c r="DA1128" s="3"/>
      <c r="DB1128" s="3"/>
      <c r="DC1128" s="3"/>
      <c r="DD1128" s="3"/>
      <c r="DE1128" s="3"/>
      <c r="DF1128" s="3"/>
      <c r="DG1128" s="3"/>
      <c r="DH1128" s="3"/>
      <c r="DI1128" s="3"/>
      <c r="DJ1128" s="3"/>
      <c r="DK1128" s="3"/>
      <c r="DL1128" s="3"/>
      <c r="DM1128" s="3"/>
      <c r="DN1128" s="3"/>
      <c r="DO1128" s="3"/>
      <c r="DP1128" s="3"/>
      <c r="DQ1128" s="3"/>
      <c r="DR1128" s="3"/>
      <c r="DS1128" s="3"/>
    </row>
    <row r="1129" spans="2:123" ht="21" customHeight="1" x14ac:dyDescent="0.25">
      <c r="B1129" s="21">
        <f t="shared" si="264"/>
        <v>39076</v>
      </c>
      <c r="C1129" s="22">
        <f t="shared" si="265"/>
        <v>1.7593465284322964</v>
      </c>
      <c r="D1129" s="23">
        <f t="shared" si="266"/>
        <v>1120</v>
      </c>
      <c r="E1129" s="23">
        <f t="shared" si="267"/>
        <v>636.6</v>
      </c>
      <c r="F1129" s="127">
        <f t="shared" si="268"/>
        <v>56000</v>
      </c>
      <c r="G1129" s="127">
        <f t="shared" si="269"/>
        <v>95490</v>
      </c>
      <c r="H1129" s="6"/>
      <c r="I1129" s="3"/>
      <c r="J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T1129" s="89"/>
      <c r="AU1129" s="89"/>
      <c r="AX1129" s="125">
        <v>39076</v>
      </c>
      <c r="AY1129" s="59">
        <f t="shared" si="274"/>
        <v>1.7593465284322964</v>
      </c>
      <c r="AZ1129" s="59">
        <f>BI1129*K36</f>
        <v>56000</v>
      </c>
      <c r="BA1129" s="59"/>
      <c r="BB1129" s="59"/>
      <c r="BC1129" s="59">
        <f>K41*BJ1129</f>
        <v>95490</v>
      </c>
      <c r="BD1129" s="59"/>
      <c r="BE1129" s="59"/>
      <c r="BF1129" s="59">
        <f t="shared" si="270"/>
        <v>39490</v>
      </c>
      <c r="BG1129" s="60">
        <f>(AY1129=AY2099)*AX1129</f>
        <v>0</v>
      </c>
      <c r="BH1129" s="60">
        <f>(AY1129=AY2101)*AX1129</f>
        <v>0</v>
      </c>
      <c r="BI1129" s="89">
        <v>1120</v>
      </c>
      <c r="BJ1129" s="89">
        <v>636.6</v>
      </c>
      <c r="BK1129" s="59">
        <f t="shared" si="271"/>
        <v>335509.93796000001</v>
      </c>
      <c r="BL1129" s="60">
        <f>(BK1129=BK2101)*AX1129</f>
        <v>0</v>
      </c>
      <c r="BM1129" s="85">
        <f>(BK1129=BK2101)*AY1129</f>
        <v>0</v>
      </c>
      <c r="BN1129" s="85">
        <f t="shared" si="272"/>
        <v>0</v>
      </c>
      <c r="BO1129" s="85">
        <f t="shared" si="273"/>
        <v>0</v>
      </c>
      <c r="BP1129" s="60">
        <f>(BK1129=BK2099)*AX1129</f>
        <v>0</v>
      </c>
      <c r="BQ1129" s="64">
        <f>(BK1129=BK2099)*AY1129</f>
        <v>0</v>
      </c>
      <c r="BR1129" s="85">
        <f t="shared" si="275"/>
        <v>0</v>
      </c>
      <c r="BS1129" s="85">
        <f t="shared" si="276"/>
        <v>0</v>
      </c>
      <c r="BT1129" s="59">
        <f>(J19-BI1129)*J10</f>
        <v>-131500.00594</v>
      </c>
      <c r="BU1129" s="59">
        <f>(J21-BJ1129)*J12</f>
        <v>467009.94390000001</v>
      </c>
      <c r="BV1129" s="66"/>
      <c r="BW1129" s="66"/>
      <c r="BX1129" s="67"/>
      <c r="BY1129" s="67"/>
      <c r="BZ1129" s="67"/>
      <c r="CE1129" s="92"/>
      <c r="CF1129" s="76"/>
      <c r="CH1129" s="67"/>
      <c r="CI1129" s="67"/>
      <c r="CJ1129" s="67"/>
      <c r="CK1129" s="67"/>
      <c r="CL1129" s="1"/>
      <c r="CM1129" s="1"/>
      <c r="CT1129" s="3"/>
      <c r="CU1129" s="3"/>
      <c r="CV1129" s="3"/>
      <c r="CW1129" s="3"/>
      <c r="CX1129" s="3"/>
      <c r="CY1129" s="3"/>
      <c r="CZ1129" s="3"/>
      <c r="DA1129" s="3"/>
      <c r="DB1129" s="3"/>
      <c r="DC1129" s="3"/>
      <c r="DD1129" s="3"/>
      <c r="DE1129" s="3"/>
      <c r="DF1129" s="3"/>
      <c r="DG1129" s="3"/>
      <c r="DH1129" s="3"/>
      <c r="DI1129" s="3"/>
      <c r="DJ1129" s="3"/>
      <c r="DK1129" s="3"/>
      <c r="DL1129" s="3"/>
      <c r="DM1129" s="3"/>
      <c r="DN1129" s="3"/>
      <c r="DO1129" s="3"/>
      <c r="DP1129" s="3"/>
      <c r="DQ1129" s="3"/>
      <c r="DR1129" s="3"/>
      <c r="DS1129" s="3"/>
    </row>
    <row r="1130" spans="2:123" ht="21" customHeight="1" x14ac:dyDescent="0.25">
      <c r="B1130" s="21">
        <f t="shared" si="264"/>
        <v>39083</v>
      </c>
      <c r="C1130" s="22">
        <f t="shared" si="265"/>
        <v>1.8580299927330381</v>
      </c>
      <c r="D1130" s="23">
        <f t="shared" si="266"/>
        <v>1125</v>
      </c>
      <c r="E1130" s="23">
        <f t="shared" si="267"/>
        <v>605.48</v>
      </c>
      <c r="F1130" s="127">
        <f t="shared" si="268"/>
        <v>56250</v>
      </c>
      <c r="G1130" s="127">
        <f t="shared" si="269"/>
        <v>90822</v>
      </c>
      <c r="H1130" s="6"/>
      <c r="I1130" s="3"/>
      <c r="J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T1130" s="89"/>
      <c r="AU1130" s="89"/>
      <c r="AX1130" s="125">
        <v>39083</v>
      </c>
      <c r="AY1130" s="59">
        <f t="shared" si="274"/>
        <v>1.8580299927330381</v>
      </c>
      <c r="AZ1130" s="59">
        <f>BI1130*K36</f>
        <v>56250</v>
      </c>
      <c r="BA1130" s="59"/>
      <c r="BB1130" s="59"/>
      <c r="BC1130" s="59">
        <f>K41*BJ1130</f>
        <v>90822</v>
      </c>
      <c r="BD1130" s="59"/>
      <c r="BE1130" s="59"/>
      <c r="BF1130" s="59">
        <f t="shared" si="270"/>
        <v>34572</v>
      </c>
      <c r="BG1130" s="60">
        <f>(AY1130=AY2099)*AX1130</f>
        <v>0</v>
      </c>
      <c r="BH1130" s="60">
        <f>(AY1130=AY2101)*AX1130</f>
        <v>0</v>
      </c>
      <c r="BI1130" s="89">
        <v>1125</v>
      </c>
      <c r="BJ1130" s="89">
        <v>605.48</v>
      </c>
      <c r="BK1130" s="59">
        <f t="shared" si="271"/>
        <v>340427.93795999995</v>
      </c>
      <c r="BL1130" s="60">
        <f>(BK1130=BK2101)*AX1130</f>
        <v>0</v>
      </c>
      <c r="BM1130" s="85">
        <f>(BK1130=BK2101)*AY1130</f>
        <v>0</v>
      </c>
      <c r="BN1130" s="85">
        <f t="shared" si="272"/>
        <v>0</v>
      </c>
      <c r="BO1130" s="85">
        <f t="shared" si="273"/>
        <v>0</v>
      </c>
      <c r="BP1130" s="60">
        <f>(BK1130=BK2099)*AX1130</f>
        <v>0</v>
      </c>
      <c r="BQ1130" s="64">
        <f>(BK1130=BK2099)*AY1130</f>
        <v>0</v>
      </c>
      <c r="BR1130" s="85">
        <f t="shared" si="275"/>
        <v>0</v>
      </c>
      <c r="BS1130" s="85">
        <f t="shared" si="276"/>
        <v>0</v>
      </c>
      <c r="BT1130" s="59">
        <f>(J19-BI1130)*J10</f>
        <v>-131250.00594</v>
      </c>
      <c r="BU1130" s="59">
        <f>(J21-BJ1130)*J12</f>
        <v>471677.94389999995</v>
      </c>
      <c r="BV1130" s="66"/>
      <c r="BW1130" s="66"/>
      <c r="BX1130" s="67"/>
      <c r="BY1130" s="67"/>
      <c r="BZ1130" s="67"/>
      <c r="CE1130" s="92"/>
      <c r="CF1130" s="76"/>
      <c r="CH1130" s="67"/>
      <c r="CI1130" s="67"/>
      <c r="CJ1130" s="67"/>
      <c r="CK1130" s="67"/>
      <c r="CL1130" s="1"/>
      <c r="CM1130" s="1"/>
      <c r="CT1130" s="3"/>
      <c r="CU1130" s="3"/>
      <c r="CV1130" s="3"/>
      <c r="CW1130" s="3"/>
      <c r="CX1130" s="3"/>
      <c r="CY1130" s="3"/>
      <c r="CZ1130" s="3"/>
      <c r="DA1130" s="3"/>
      <c r="DB1130" s="3"/>
      <c r="DC1130" s="3"/>
      <c r="DD1130" s="3"/>
      <c r="DE1130" s="3"/>
      <c r="DF1130" s="3"/>
      <c r="DG1130" s="3"/>
      <c r="DH1130" s="3"/>
      <c r="DI1130" s="3"/>
      <c r="DJ1130" s="3"/>
      <c r="DK1130" s="3"/>
      <c r="DL1130" s="3"/>
      <c r="DM1130" s="3"/>
      <c r="DN1130" s="3"/>
      <c r="DO1130" s="3"/>
      <c r="DP1130" s="3"/>
      <c r="DQ1130" s="3"/>
      <c r="DR1130" s="3"/>
      <c r="DS1130" s="3"/>
    </row>
    <row r="1131" spans="2:123" ht="21" customHeight="1" x14ac:dyDescent="0.25">
      <c r="B1131" s="21">
        <f t="shared" si="264"/>
        <v>39090</v>
      </c>
      <c r="C1131" s="22">
        <f t="shared" si="265"/>
        <v>1.8191973190776352</v>
      </c>
      <c r="D1131" s="23">
        <f t="shared" si="266"/>
        <v>1140</v>
      </c>
      <c r="E1131" s="23">
        <f t="shared" si="267"/>
        <v>626.65</v>
      </c>
      <c r="F1131" s="127">
        <f t="shared" si="268"/>
        <v>57000</v>
      </c>
      <c r="G1131" s="127">
        <f t="shared" si="269"/>
        <v>93997.5</v>
      </c>
      <c r="H1131" s="6"/>
      <c r="I1131" s="3"/>
      <c r="J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T1131" s="89"/>
      <c r="AU1131" s="89"/>
      <c r="AX1131" s="125">
        <v>39090</v>
      </c>
      <c r="AY1131" s="59">
        <f t="shared" si="274"/>
        <v>1.8191973190776352</v>
      </c>
      <c r="AZ1131" s="59">
        <f>BI1131*K36</f>
        <v>57000</v>
      </c>
      <c r="BA1131" s="59"/>
      <c r="BB1131" s="59"/>
      <c r="BC1131" s="59">
        <f>K41*BJ1131</f>
        <v>93997.5</v>
      </c>
      <c r="BD1131" s="59"/>
      <c r="BE1131" s="59"/>
      <c r="BF1131" s="59">
        <f t="shared" si="270"/>
        <v>36997.5</v>
      </c>
      <c r="BG1131" s="60">
        <f>(AY1131=AY2099)*AX1131</f>
        <v>0</v>
      </c>
      <c r="BH1131" s="60">
        <f>(AY1131=AY2101)*AX1131</f>
        <v>0</v>
      </c>
      <c r="BI1131" s="89">
        <v>1140</v>
      </c>
      <c r="BJ1131" s="89">
        <v>626.65</v>
      </c>
      <c r="BK1131" s="59">
        <f t="shared" si="271"/>
        <v>338002.43795999995</v>
      </c>
      <c r="BL1131" s="60">
        <f>(BK1131=BK2101)*AX1131</f>
        <v>0</v>
      </c>
      <c r="BM1131" s="85">
        <f>(BK1131=BK2101)*AY1131</f>
        <v>0</v>
      </c>
      <c r="BN1131" s="85">
        <f t="shared" si="272"/>
        <v>0</v>
      </c>
      <c r="BO1131" s="85">
        <f t="shared" si="273"/>
        <v>0</v>
      </c>
      <c r="BP1131" s="60">
        <f>(BK1131=BK2099)*AX1131</f>
        <v>0</v>
      </c>
      <c r="BQ1131" s="64">
        <f>(BK1131=BK2099)*AY1131</f>
        <v>0</v>
      </c>
      <c r="BR1131" s="85">
        <f t="shared" si="275"/>
        <v>0</v>
      </c>
      <c r="BS1131" s="85">
        <f t="shared" si="276"/>
        <v>0</v>
      </c>
      <c r="BT1131" s="59">
        <f>(J19-BI1131)*J10</f>
        <v>-130500.00594</v>
      </c>
      <c r="BU1131" s="59">
        <f>(J21-BJ1131)*J12</f>
        <v>468502.44389999995</v>
      </c>
      <c r="BV1131" s="66"/>
      <c r="BW1131" s="66"/>
      <c r="BX1131" s="67"/>
      <c r="BY1131" s="67"/>
      <c r="BZ1131" s="67"/>
      <c r="CE1131" s="92"/>
      <c r="CF1131" s="76"/>
      <c r="CH1131" s="67"/>
      <c r="CI1131" s="67"/>
      <c r="CJ1131" s="67"/>
      <c r="CK1131" s="67"/>
      <c r="CL1131" s="1"/>
      <c r="CM1131" s="1"/>
      <c r="CT1131" s="3"/>
      <c r="CU1131" s="3"/>
      <c r="CV1131" s="3"/>
      <c r="CW1131" s="3"/>
      <c r="CX1131" s="3"/>
      <c r="CY1131" s="3"/>
      <c r="CZ1131" s="3"/>
      <c r="DA1131" s="3"/>
      <c r="DB1131" s="3"/>
      <c r="DC1131" s="3"/>
      <c r="DD1131" s="3"/>
      <c r="DE1131" s="3"/>
      <c r="DF1131" s="3"/>
      <c r="DG1131" s="3"/>
      <c r="DH1131" s="3"/>
      <c r="DI1131" s="3"/>
      <c r="DJ1131" s="3"/>
      <c r="DK1131" s="3"/>
      <c r="DL1131" s="3"/>
      <c r="DM1131" s="3"/>
      <c r="DN1131" s="3"/>
      <c r="DO1131" s="3"/>
      <c r="DP1131" s="3"/>
      <c r="DQ1131" s="3"/>
      <c r="DR1131" s="3"/>
      <c r="DS1131" s="3"/>
    </row>
    <row r="1132" spans="2:123" ht="21" customHeight="1" x14ac:dyDescent="0.25">
      <c r="B1132" s="21">
        <f t="shared" si="264"/>
        <v>39097</v>
      </c>
      <c r="C1132" s="22">
        <f t="shared" si="265"/>
        <v>1.8196115436030509</v>
      </c>
      <c r="D1132" s="23">
        <f t="shared" si="266"/>
        <v>1157</v>
      </c>
      <c r="E1132" s="23">
        <f t="shared" si="267"/>
        <v>635.85</v>
      </c>
      <c r="F1132" s="127">
        <f t="shared" si="268"/>
        <v>57850</v>
      </c>
      <c r="G1132" s="127">
        <f t="shared" si="269"/>
        <v>95377.5</v>
      </c>
      <c r="H1132" s="6"/>
      <c r="I1132" s="3"/>
      <c r="J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T1132" s="89"/>
      <c r="AU1132" s="89"/>
      <c r="AX1132" s="125">
        <v>39097</v>
      </c>
      <c r="AY1132" s="59">
        <f t="shared" si="274"/>
        <v>1.8196115436030509</v>
      </c>
      <c r="AZ1132" s="59">
        <f>BI1132*K36</f>
        <v>57850</v>
      </c>
      <c r="BA1132" s="59"/>
      <c r="BB1132" s="59"/>
      <c r="BC1132" s="59">
        <f>K41*BJ1132</f>
        <v>95377.5</v>
      </c>
      <c r="BD1132" s="59"/>
      <c r="BE1132" s="59"/>
      <c r="BF1132" s="59">
        <f t="shared" si="270"/>
        <v>37527.5</v>
      </c>
      <c r="BG1132" s="60">
        <f>(AY1132=AY2099)*AX1132</f>
        <v>0</v>
      </c>
      <c r="BH1132" s="60">
        <f>(AY1132=AY2101)*AX1132</f>
        <v>0</v>
      </c>
      <c r="BI1132" s="89">
        <v>1157</v>
      </c>
      <c r="BJ1132" s="89">
        <v>635.85</v>
      </c>
      <c r="BK1132" s="59">
        <f t="shared" si="271"/>
        <v>337472.43796000001</v>
      </c>
      <c r="BL1132" s="60">
        <f>(BK1132=BK2101)*AX1132</f>
        <v>0</v>
      </c>
      <c r="BM1132" s="85">
        <f>(BK1132=BK2101)*AY1132</f>
        <v>0</v>
      </c>
      <c r="BN1132" s="85">
        <f t="shared" si="272"/>
        <v>0</v>
      </c>
      <c r="BO1132" s="85">
        <f t="shared" si="273"/>
        <v>0</v>
      </c>
      <c r="BP1132" s="60">
        <f>(BK1132=BK2099)*AX1132</f>
        <v>0</v>
      </c>
      <c r="BQ1132" s="64">
        <f>(BK1132=BK2099)*AY1132</f>
        <v>0</v>
      </c>
      <c r="BR1132" s="85">
        <f t="shared" si="275"/>
        <v>0</v>
      </c>
      <c r="BS1132" s="85">
        <f t="shared" si="276"/>
        <v>0</v>
      </c>
      <c r="BT1132" s="59">
        <f>(J19-BI1132)*J10</f>
        <v>-129650.00594</v>
      </c>
      <c r="BU1132" s="59">
        <f>(J21-BJ1132)*J12</f>
        <v>467122.44390000001</v>
      </c>
      <c r="BV1132" s="66"/>
      <c r="BW1132" s="66"/>
      <c r="BX1132" s="67"/>
      <c r="BY1132" s="67"/>
      <c r="BZ1132" s="67"/>
      <c r="CE1132" s="92"/>
      <c r="CF1132" s="76"/>
      <c r="CH1132" s="67"/>
      <c r="CI1132" s="67"/>
      <c r="CJ1132" s="67"/>
      <c r="CK1132" s="67"/>
      <c r="CL1132" s="1"/>
      <c r="CM1132" s="1"/>
      <c r="CT1132" s="3"/>
      <c r="CU1132" s="3"/>
      <c r="CV1132" s="3"/>
      <c r="CW1132" s="3"/>
      <c r="CX1132" s="3"/>
      <c r="CY1132" s="3"/>
      <c r="CZ1132" s="3"/>
      <c r="DA1132" s="3"/>
      <c r="DB1132" s="3"/>
      <c r="DC1132" s="3"/>
      <c r="DD1132" s="3"/>
      <c r="DE1132" s="3"/>
      <c r="DF1132" s="3"/>
      <c r="DG1132" s="3"/>
      <c r="DH1132" s="3"/>
      <c r="DI1132" s="3"/>
      <c r="DJ1132" s="3"/>
      <c r="DK1132" s="3"/>
      <c r="DL1132" s="3"/>
      <c r="DM1132" s="3"/>
      <c r="DN1132" s="3"/>
      <c r="DO1132" s="3"/>
      <c r="DP1132" s="3"/>
      <c r="DQ1132" s="3"/>
      <c r="DR1132" s="3"/>
      <c r="DS1132" s="3"/>
    </row>
    <row r="1133" spans="2:123" ht="21" customHeight="1" x14ac:dyDescent="0.25">
      <c r="B1133" s="21">
        <f t="shared" si="264"/>
        <v>39104</v>
      </c>
      <c r="C1133" s="22">
        <f t="shared" si="265"/>
        <v>1.816209514954285</v>
      </c>
      <c r="D1133" s="23">
        <f t="shared" si="266"/>
        <v>1172</v>
      </c>
      <c r="E1133" s="23">
        <f t="shared" si="267"/>
        <v>645.29999999999995</v>
      </c>
      <c r="F1133" s="127">
        <f t="shared" si="268"/>
        <v>58600</v>
      </c>
      <c r="G1133" s="127">
        <f t="shared" si="269"/>
        <v>96795</v>
      </c>
      <c r="H1133" s="6"/>
      <c r="I1133" s="3"/>
      <c r="J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T1133" s="89"/>
      <c r="AU1133" s="89"/>
      <c r="AX1133" s="125">
        <v>39104</v>
      </c>
      <c r="AY1133" s="59">
        <f t="shared" si="274"/>
        <v>1.816209514954285</v>
      </c>
      <c r="AZ1133" s="59">
        <f>BI1133*K36</f>
        <v>58600</v>
      </c>
      <c r="BA1133" s="59"/>
      <c r="BB1133" s="59"/>
      <c r="BC1133" s="59">
        <f>K41*BJ1133</f>
        <v>96795</v>
      </c>
      <c r="BD1133" s="59"/>
      <c r="BE1133" s="59"/>
      <c r="BF1133" s="59">
        <f t="shared" si="270"/>
        <v>38195</v>
      </c>
      <c r="BG1133" s="60">
        <f>(AY1133=AY2099)*AX1133</f>
        <v>0</v>
      </c>
      <c r="BH1133" s="60">
        <f>(AY1133=AY2101)*AX1133</f>
        <v>0</v>
      </c>
      <c r="BI1133" s="89">
        <v>1172</v>
      </c>
      <c r="BJ1133" s="89">
        <v>645.29999999999995</v>
      </c>
      <c r="BK1133" s="59">
        <f t="shared" si="271"/>
        <v>336804.93795999995</v>
      </c>
      <c r="BL1133" s="60">
        <f>(BK1133=BK2101)*AX1133</f>
        <v>0</v>
      </c>
      <c r="BM1133" s="85">
        <f>(BK1133=BK2101)*AY1133</f>
        <v>0</v>
      </c>
      <c r="BN1133" s="85">
        <f t="shared" si="272"/>
        <v>0</v>
      </c>
      <c r="BO1133" s="85">
        <f t="shared" si="273"/>
        <v>0</v>
      </c>
      <c r="BP1133" s="60">
        <f>(BK1133=BK2099)*AX1133</f>
        <v>0</v>
      </c>
      <c r="BQ1133" s="64">
        <f>(BK1133=BK2099)*AY1133</f>
        <v>0</v>
      </c>
      <c r="BR1133" s="85">
        <f t="shared" si="275"/>
        <v>0</v>
      </c>
      <c r="BS1133" s="85">
        <f t="shared" si="276"/>
        <v>0</v>
      </c>
      <c r="BT1133" s="59">
        <f>(J19-BI1133)*J10</f>
        <v>-128900.00594</v>
      </c>
      <c r="BU1133" s="59">
        <f>(J21-BJ1133)*J12</f>
        <v>465704.94389999995</v>
      </c>
      <c r="BV1133" s="66"/>
      <c r="BW1133" s="66"/>
      <c r="BX1133" s="67"/>
      <c r="BY1133" s="67"/>
      <c r="BZ1133" s="67"/>
      <c r="CE1133" s="92"/>
      <c r="CF1133" s="76"/>
      <c r="CH1133" s="67"/>
      <c r="CI1133" s="67"/>
      <c r="CJ1133" s="67"/>
      <c r="CK1133" s="67"/>
      <c r="CL1133" s="1"/>
      <c r="CM1133" s="1"/>
      <c r="CT1133" s="3"/>
      <c r="CU1133" s="3"/>
      <c r="CV1133" s="3"/>
      <c r="CW1133" s="3"/>
      <c r="CX1133" s="3"/>
      <c r="CY1133" s="3"/>
      <c r="CZ1133" s="3"/>
      <c r="DA1133" s="3"/>
      <c r="DB1133" s="3"/>
      <c r="DC1133" s="3"/>
      <c r="DD1133" s="3"/>
      <c r="DE1133" s="3"/>
      <c r="DF1133" s="3"/>
      <c r="DG1133" s="3"/>
      <c r="DH1133" s="3"/>
      <c r="DI1133" s="3"/>
      <c r="DJ1133" s="3"/>
      <c r="DK1133" s="3"/>
      <c r="DL1133" s="3"/>
      <c r="DM1133" s="3"/>
      <c r="DN1133" s="3"/>
      <c r="DO1133" s="3"/>
      <c r="DP1133" s="3"/>
      <c r="DQ1133" s="3"/>
      <c r="DR1133" s="3"/>
      <c r="DS1133" s="3"/>
    </row>
    <row r="1134" spans="2:123" ht="21" customHeight="1" x14ac:dyDescent="0.25">
      <c r="B1134" s="21">
        <f t="shared" si="264"/>
        <v>39111</v>
      </c>
      <c r="C1134" s="22">
        <f t="shared" si="265"/>
        <v>1.8050430029492148</v>
      </c>
      <c r="D1134" s="23">
        <f t="shared" si="266"/>
        <v>1169</v>
      </c>
      <c r="E1134" s="23">
        <f t="shared" si="267"/>
        <v>647.63</v>
      </c>
      <c r="F1134" s="127">
        <f t="shared" si="268"/>
        <v>58450</v>
      </c>
      <c r="G1134" s="127">
        <f t="shared" si="269"/>
        <v>97144.5</v>
      </c>
      <c r="H1134" s="6"/>
      <c r="I1134" s="3"/>
      <c r="J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T1134" s="89"/>
      <c r="AU1134" s="89"/>
      <c r="AX1134" s="125">
        <v>39111</v>
      </c>
      <c r="AY1134" s="59">
        <f t="shared" si="274"/>
        <v>1.8050430029492148</v>
      </c>
      <c r="AZ1134" s="59">
        <f>BI1134*K36</f>
        <v>58450</v>
      </c>
      <c r="BA1134" s="59"/>
      <c r="BB1134" s="59"/>
      <c r="BC1134" s="59">
        <f>K41*BJ1134</f>
        <v>97144.5</v>
      </c>
      <c r="BD1134" s="59"/>
      <c r="BE1134" s="59"/>
      <c r="BF1134" s="59">
        <f t="shared" si="270"/>
        <v>38694.5</v>
      </c>
      <c r="BG1134" s="60">
        <f>(AY1134=AY2099)*AX1134</f>
        <v>0</v>
      </c>
      <c r="BH1134" s="60">
        <f>(AY1134=AY2101)*AX1134</f>
        <v>0</v>
      </c>
      <c r="BI1134" s="89">
        <v>1169</v>
      </c>
      <c r="BJ1134" s="89">
        <v>647.63</v>
      </c>
      <c r="BK1134" s="59">
        <f t="shared" si="271"/>
        <v>336305.43795999995</v>
      </c>
      <c r="BL1134" s="60">
        <f>(BK1134=BK2101)*AX1134</f>
        <v>0</v>
      </c>
      <c r="BM1134" s="85">
        <f>(BK1134=BK2101)*AY1134</f>
        <v>0</v>
      </c>
      <c r="BN1134" s="85">
        <f t="shared" si="272"/>
        <v>0</v>
      </c>
      <c r="BO1134" s="85">
        <f t="shared" si="273"/>
        <v>0</v>
      </c>
      <c r="BP1134" s="60">
        <f>(BK1134=BK2099)*AX1134</f>
        <v>0</v>
      </c>
      <c r="BQ1134" s="64">
        <f>(BK1134=BK2099)*AY1134</f>
        <v>0</v>
      </c>
      <c r="BR1134" s="85">
        <f t="shared" si="275"/>
        <v>0</v>
      </c>
      <c r="BS1134" s="85">
        <f t="shared" si="276"/>
        <v>0</v>
      </c>
      <c r="BT1134" s="59">
        <f>(J19-BI1134)*J10</f>
        <v>-129050.00594</v>
      </c>
      <c r="BU1134" s="59">
        <f>(J21-BJ1134)*J12</f>
        <v>465355.44389999995</v>
      </c>
      <c r="BV1134" s="66"/>
      <c r="BW1134" s="66"/>
      <c r="BX1134" s="67"/>
      <c r="BY1134" s="67"/>
      <c r="BZ1134" s="67"/>
      <c r="CE1134" s="92"/>
      <c r="CF1134" s="76"/>
      <c r="CH1134" s="67"/>
      <c r="CI1134" s="67"/>
      <c r="CJ1134" s="67"/>
      <c r="CK1134" s="67"/>
      <c r="CL1134" s="1"/>
      <c r="CM1134" s="1"/>
      <c r="CT1134" s="3"/>
      <c r="CU1134" s="3"/>
      <c r="CV1134" s="3"/>
      <c r="CW1134" s="3"/>
      <c r="CX1134" s="3"/>
      <c r="CY1134" s="3"/>
      <c r="CZ1134" s="3"/>
      <c r="DA1134" s="3"/>
      <c r="DB1134" s="3"/>
      <c r="DC1134" s="3"/>
      <c r="DD1134" s="3"/>
      <c r="DE1134" s="3"/>
      <c r="DF1134" s="3"/>
      <c r="DG1134" s="3"/>
      <c r="DH1134" s="3"/>
      <c r="DI1134" s="3"/>
      <c r="DJ1134" s="3"/>
      <c r="DK1134" s="3"/>
      <c r="DL1134" s="3"/>
      <c r="DM1134" s="3"/>
      <c r="DN1134" s="3"/>
      <c r="DO1134" s="3"/>
      <c r="DP1134" s="3"/>
      <c r="DQ1134" s="3"/>
      <c r="DR1134" s="3"/>
      <c r="DS1134" s="3"/>
    </row>
    <row r="1135" spans="2:123" ht="21" customHeight="1" x14ac:dyDescent="0.25">
      <c r="B1135" s="21">
        <f t="shared" si="264"/>
        <v>39118</v>
      </c>
      <c r="C1135" s="22">
        <f t="shared" si="265"/>
        <v>1.8000180001800019</v>
      </c>
      <c r="D1135" s="23">
        <f t="shared" si="266"/>
        <v>1200</v>
      </c>
      <c r="E1135" s="23">
        <f t="shared" si="267"/>
        <v>666.66</v>
      </c>
      <c r="F1135" s="127">
        <f t="shared" si="268"/>
        <v>60000</v>
      </c>
      <c r="G1135" s="127">
        <f t="shared" si="269"/>
        <v>99999</v>
      </c>
      <c r="H1135" s="6"/>
      <c r="I1135" s="3"/>
      <c r="J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T1135" s="89"/>
      <c r="AU1135" s="89"/>
      <c r="AX1135" s="125">
        <v>39118</v>
      </c>
      <c r="AY1135" s="59">
        <f t="shared" si="274"/>
        <v>1.8000180001800019</v>
      </c>
      <c r="AZ1135" s="59">
        <f>BI1135*K36</f>
        <v>60000</v>
      </c>
      <c r="BA1135" s="59"/>
      <c r="BB1135" s="59"/>
      <c r="BC1135" s="59">
        <f>K41*BJ1135</f>
        <v>99999</v>
      </c>
      <c r="BD1135" s="59"/>
      <c r="BE1135" s="59"/>
      <c r="BF1135" s="59">
        <f t="shared" si="270"/>
        <v>39999</v>
      </c>
      <c r="BG1135" s="60">
        <f>(AY1135=AY2099)*AX1135</f>
        <v>0</v>
      </c>
      <c r="BH1135" s="60">
        <f>(AY1135=AY2101)*AX1135</f>
        <v>0</v>
      </c>
      <c r="BI1135" s="89">
        <v>1200</v>
      </c>
      <c r="BJ1135" s="89">
        <v>666.66</v>
      </c>
      <c r="BK1135" s="59">
        <f t="shared" si="271"/>
        <v>335000.93796000001</v>
      </c>
      <c r="BL1135" s="60">
        <f>(BK1135=BK2101)*AX1135</f>
        <v>0</v>
      </c>
      <c r="BM1135" s="85">
        <f>(BK1135=BK2101)*AY1135</f>
        <v>0</v>
      </c>
      <c r="BN1135" s="85">
        <f t="shared" si="272"/>
        <v>0</v>
      </c>
      <c r="BO1135" s="85">
        <f t="shared" si="273"/>
        <v>0</v>
      </c>
      <c r="BP1135" s="60">
        <f>(BK1135=BK2099)*AX1135</f>
        <v>0</v>
      </c>
      <c r="BQ1135" s="64">
        <f>(BK1135=BK2099)*AY1135</f>
        <v>0</v>
      </c>
      <c r="BR1135" s="85">
        <f t="shared" si="275"/>
        <v>0</v>
      </c>
      <c r="BS1135" s="85">
        <f t="shared" si="276"/>
        <v>0</v>
      </c>
      <c r="BT1135" s="59">
        <f>(J19-BI1135)*J10</f>
        <v>-127500.00594</v>
      </c>
      <c r="BU1135" s="59">
        <f>(J21-BJ1135)*J12</f>
        <v>462500.94390000001</v>
      </c>
      <c r="BV1135" s="66"/>
      <c r="BW1135" s="66"/>
      <c r="BX1135" s="67"/>
      <c r="BY1135" s="67"/>
      <c r="BZ1135" s="67"/>
      <c r="CE1135" s="92"/>
      <c r="CF1135" s="76"/>
      <c r="CH1135" s="67"/>
      <c r="CI1135" s="67"/>
      <c r="CJ1135" s="67"/>
      <c r="CK1135" s="67"/>
      <c r="CL1135" s="1"/>
      <c r="CM1135" s="1"/>
      <c r="CT1135" s="3"/>
      <c r="CU1135" s="3"/>
      <c r="CV1135" s="3"/>
      <c r="CW1135" s="3"/>
      <c r="CX1135" s="3"/>
      <c r="CY1135" s="3"/>
      <c r="CZ1135" s="3"/>
      <c r="DA1135" s="3"/>
      <c r="DB1135" s="3"/>
      <c r="DC1135" s="3"/>
      <c r="DD1135" s="3"/>
      <c r="DE1135" s="3"/>
      <c r="DF1135" s="3"/>
      <c r="DG1135" s="3"/>
      <c r="DH1135" s="3"/>
      <c r="DI1135" s="3"/>
      <c r="DJ1135" s="3"/>
      <c r="DK1135" s="3"/>
      <c r="DL1135" s="3"/>
      <c r="DM1135" s="3"/>
      <c r="DN1135" s="3"/>
      <c r="DO1135" s="3"/>
      <c r="DP1135" s="3"/>
      <c r="DQ1135" s="3"/>
      <c r="DR1135" s="3"/>
      <c r="DS1135" s="3"/>
    </row>
    <row r="1136" spans="2:123" ht="21" customHeight="1" x14ac:dyDescent="0.25">
      <c r="B1136" s="21">
        <f t="shared" si="264"/>
        <v>39125</v>
      </c>
      <c r="C1136" s="22">
        <f t="shared" si="265"/>
        <v>1.7934806976639912</v>
      </c>
      <c r="D1136" s="23">
        <f t="shared" si="266"/>
        <v>1200</v>
      </c>
      <c r="E1136" s="23">
        <f t="shared" si="267"/>
        <v>669.09</v>
      </c>
      <c r="F1136" s="127">
        <f t="shared" si="268"/>
        <v>60000</v>
      </c>
      <c r="G1136" s="127">
        <f t="shared" si="269"/>
        <v>100363.5</v>
      </c>
      <c r="H1136" s="6"/>
      <c r="I1136" s="3"/>
      <c r="J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T1136" s="89"/>
      <c r="AU1136" s="89"/>
      <c r="AX1136" s="125">
        <v>39125</v>
      </c>
      <c r="AY1136" s="59">
        <f t="shared" si="274"/>
        <v>1.7934806976639912</v>
      </c>
      <c r="AZ1136" s="59">
        <f>BI1136*K36</f>
        <v>60000</v>
      </c>
      <c r="BA1136" s="59"/>
      <c r="BB1136" s="59"/>
      <c r="BC1136" s="59">
        <f>K41*BJ1136</f>
        <v>100363.5</v>
      </c>
      <c r="BD1136" s="59"/>
      <c r="BE1136" s="59"/>
      <c r="BF1136" s="59">
        <f t="shared" si="270"/>
        <v>40363.5</v>
      </c>
      <c r="BG1136" s="60">
        <f>(AY1136=AY2099)*AX1136</f>
        <v>0</v>
      </c>
      <c r="BH1136" s="60">
        <f>(AY1136=AY2101)*AX1136</f>
        <v>0</v>
      </c>
      <c r="BI1136" s="89">
        <v>1200</v>
      </c>
      <c r="BJ1136" s="89">
        <v>669.09</v>
      </c>
      <c r="BK1136" s="59">
        <f t="shared" si="271"/>
        <v>334636.43795999995</v>
      </c>
      <c r="BL1136" s="60">
        <f>(BK1136=BK2101)*AX1136</f>
        <v>0</v>
      </c>
      <c r="BM1136" s="85">
        <f>(BK1136=BK2101)*AY1136</f>
        <v>0</v>
      </c>
      <c r="BN1136" s="85">
        <f t="shared" si="272"/>
        <v>0</v>
      </c>
      <c r="BO1136" s="85">
        <f t="shared" si="273"/>
        <v>0</v>
      </c>
      <c r="BP1136" s="60">
        <f>(BK1136=BK2099)*AX1136</f>
        <v>0</v>
      </c>
      <c r="BQ1136" s="64">
        <f>(BK1136=BK2099)*AY1136</f>
        <v>0</v>
      </c>
      <c r="BR1136" s="85">
        <f t="shared" si="275"/>
        <v>0</v>
      </c>
      <c r="BS1136" s="85">
        <f t="shared" si="276"/>
        <v>0</v>
      </c>
      <c r="BT1136" s="59">
        <f>(J19-BI1136)*J10</f>
        <v>-127500.00594</v>
      </c>
      <c r="BU1136" s="59">
        <f>(J21-BJ1136)*J12</f>
        <v>462136.44389999995</v>
      </c>
      <c r="BV1136" s="66"/>
      <c r="BW1136" s="66"/>
      <c r="BX1136" s="67"/>
      <c r="BY1136" s="67"/>
      <c r="BZ1136" s="67"/>
      <c r="CE1136" s="92"/>
      <c r="CF1136" s="76"/>
      <c r="CH1136" s="67"/>
      <c r="CI1136" s="67"/>
      <c r="CJ1136" s="67"/>
      <c r="CK1136" s="67"/>
      <c r="CL1136" s="1"/>
      <c r="CM1136" s="1"/>
      <c r="CT1136" s="3"/>
      <c r="CU1136" s="3"/>
      <c r="CV1136" s="3"/>
      <c r="CW1136" s="3"/>
      <c r="CX1136" s="3"/>
      <c r="CY1136" s="3"/>
      <c r="CZ1136" s="3"/>
      <c r="DA1136" s="3"/>
      <c r="DB1136" s="3"/>
      <c r="DC1136" s="3"/>
      <c r="DD1136" s="3"/>
      <c r="DE1136" s="3"/>
      <c r="DF1136" s="3"/>
      <c r="DG1136" s="3"/>
      <c r="DH1136" s="3"/>
      <c r="DI1136" s="3"/>
      <c r="DJ1136" s="3"/>
      <c r="DK1136" s="3"/>
      <c r="DL1136" s="3"/>
      <c r="DM1136" s="3"/>
      <c r="DN1136" s="3"/>
      <c r="DO1136" s="3"/>
      <c r="DP1136" s="3"/>
      <c r="DQ1136" s="3"/>
      <c r="DR1136" s="3"/>
      <c r="DS1136" s="3"/>
    </row>
    <row r="1137" spans="2:123" ht="21" customHeight="1" x14ac:dyDescent="0.25">
      <c r="B1137" s="21">
        <f t="shared" si="264"/>
        <v>39132</v>
      </c>
      <c r="C1137" s="22">
        <f t="shared" si="265"/>
        <v>1.8125118955243549</v>
      </c>
      <c r="D1137" s="23">
        <f t="shared" si="266"/>
        <v>1238</v>
      </c>
      <c r="E1137" s="23">
        <f t="shared" si="267"/>
        <v>683.03</v>
      </c>
      <c r="F1137" s="127">
        <f t="shared" si="268"/>
        <v>61900</v>
      </c>
      <c r="G1137" s="127">
        <f t="shared" si="269"/>
        <v>102454.5</v>
      </c>
      <c r="H1137" s="6"/>
      <c r="I1137" s="3"/>
      <c r="J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T1137" s="89"/>
      <c r="AU1137" s="89"/>
      <c r="AX1137" s="125">
        <v>39132</v>
      </c>
      <c r="AY1137" s="59">
        <f t="shared" si="274"/>
        <v>1.8125118955243549</v>
      </c>
      <c r="AZ1137" s="59">
        <f>BI1137*K36</f>
        <v>61900</v>
      </c>
      <c r="BA1137" s="59"/>
      <c r="BB1137" s="59"/>
      <c r="BC1137" s="59">
        <f>K41*BJ1137</f>
        <v>102454.5</v>
      </c>
      <c r="BD1137" s="59"/>
      <c r="BE1137" s="59"/>
      <c r="BF1137" s="59">
        <f t="shared" si="270"/>
        <v>40554.5</v>
      </c>
      <c r="BG1137" s="60">
        <f>(AY1137=AY2099)*AX1137</f>
        <v>0</v>
      </c>
      <c r="BH1137" s="60">
        <f>(AY1137=AY2101)*AX1137</f>
        <v>0</v>
      </c>
      <c r="BI1137" s="89">
        <v>1238</v>
      </c>
      <c r="BJ1137" s="89">
        <v>683.03</v>
      </c>
      <c r="BK1137" s="59">
        <f t="shared" si="271"/>
        <v>334445.43796000001</v>
      </c>
      <c r="BL1137" s="60">
        <f>(BK1137=BK2101)*AX1137</f>
        <v>0</v>
      </c>
      <c r="BM1137" s="85">
        <f>(BK1137=BK2101)*AY1137</f>
        <v>0</v>
      </c>
      <c r="BN1137" s="85">
        <f t="shared" si="272"/>
        <v>0</v>
      </c>
      <c r="BO1137" s="85">
        <f t="shared" si="273"/>
        <v>0</v>
      </c>
      <c r="BP1137" s="60">
        <f>(BK1137=BK2099)*AX1137</f>
        <v>0</v>
      </c>
      <c r="BQ1137" s="64">
        <f>(BK1137=BK2099)*AY1137</f>
        <v>0</v>
      </c>
      <c r="BR1137" s="85">
        <f t="shared" si="275"/>
        <v>0</v>
      </c>
      <c r="BS1137" s="85">
        <f t="shared" si="276"/>
        <v>0</v>
      </c>
      <c r="BT1137" s="59">
        <f>(J19-BI1137)*J10</f>
        <v>-125600.00594</v>
      </c>
      <c r="BU1137" s="59">
        <f>(J21-BJ1137)*J12</f>
        <v>460045.44390000001</v>
      </c>
      <c r="BV1137" s="66"/>
      <c r="BW1137" s="66"/>
      <c r="BX1137" s="67"/>
      <c r="BY1137" s="67"/>
      <c r="BZ1137" s="67"/>
      <c r="CE1137" s="92"/>
      <c r="CF1137" s="76"/>
      <c r="CH1137" s="67"/>
      <c r="CI1137" s="67"/>
      <c r="CJ1137" s="67"/>
      <c r="CK1137" s="67"/>
      <c r="CL1137" s="1"/>
      <c r="CM1137" s="1"/>
      <c r="CT1137" s="3"/>
      <c r="CU1137" s="3"/>
      <c r="CV1137" s="3"/>
      <c r="CW1137" s="3"/>
      <c r="CX1137" s="3"/>
      <c r="CY1137" s="3"/>
      <c r="CZ1137" s="3"/>
      <c r="DA1137" s="3"/>
      <c r="DB1137" s="3"/>
      <c r="DC1137" s="3"/>
      <c r="DD1137" s="3"/>
      <c r="DE1137" s="3"/>
      <c r="DF1137" s="3"/>
      <c r="DG1137" s="3"/>
      <c r="DH1137" s="3"/>
      <c r="DI1137" s="3"/>
      <c r="DJ1137" s="3"/>
      <c r="DK1137" s="3"/>
      <c r="DL1137" s="3"/>
      <c r="DM1137" s="3"/>
      <c r="DN1137" s="3"/>
      <c r="DO1137" s="3"/>
      <c r="DP1137" s="3"/>
      <c r="DQ1137" s="3"/>
      <c r="DR1137" s="3"/>
      <c r="DS1137" s="3"/>
    </row>
    <row r="1138" spans="2:123" ht="21" customHeight="1" x14ac:dyDescent="0.25">
      <c r="B1138" s="21">
        <f t="shared" si="264"/>
        <v>39139</v>
      </c>
      <c r="C1138" s="22">
        <f t="shared" si="265"/>
        <v>1.8758749416705554</v>
      </c>
      <c r="D1138" s="23">
        <f t="shared" si="266"/>
        <v>1206</v>
      </c>
      <c r="E1138" s="23">
        <f t="shared" si="267"/>
        <v>642.9</v>
      </c>
      <c r="F1138" s="127">
        <f t="shared" si="268"/>
        <v>60300</v>
      </c>
      <c r="G1138" s="127">
        <f t="shared" si="269"/>
        <v>96435</v>
      </c>
      <c r="H1138" s="6"/>
      <c r="I1138" s="3"/>
      <c r="J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T1138" s="89"/>
      <c r="AU1138" s="89"/>
      <c r="AX1138" s="125">
        <v>39139</v>
      </c>
      <c r="AY1138" s="59">
        <f t="shared" si="274"/>
        <v>1.8758749416705554</v>
      </c>
      <c r="AZ1138" s="59">
        <f>BI1138*K36</f>
        <v>60300</v>
      </c>
      <c r="BA1138" s="59"/>
      <c r="BB1138" s="59"/>
      <c r="BC1138" s="59">
        <f>K41*BJ1138</f>
        <v>96435</v>
      </c>
      <c r="BD1138" s="59"/>
      <c r="BE1138" s="59"/>
      <c r="BF1138" s="59">
        <f t="shared" si="270"/>
        <v>36135</v>
      </c>
      <c r="BG1138" s="60">
        <f>(AY1138=AY2099)*AX1138</f>
        <v>0</v>
      </c>
      <c r="BH1138" s="60">
        <f>(AY1138=AY2101)*AX1138</f>
        <v>0</v>
      </c>
      <c r="BI1138" s="89">
        <v>1206</v>
      </c>
      <c r="BJ1138" s="89">
        <v>642.9</v>
      </c>
      <c r="BK1138" s="59">
        <f t="shared" si="271"/>
        <v>338864.93795999995</v>
      </c>
      <c r="BL1138" s="60">
        <f>(BK1138=BK2101)*AX1138</f>
        <v>0</v>
      </c>
      <c r="BM1138" s="85">
        <f>(BK1138=BK2101)*AY1138</f>
        <v>0</v>
      </c>
      <c r="BN1138" s="85">
        <f t="shared" si="272"/>
        <v>0</v>
      </c>
      <c r="BO1138" s="85">
        <f t="shared" si="273"/>
        <v>0</v>
      </c>
      <c r="BP1138" s="60">
        <f>(BK1138=BK2099)*AX1138</f>
        <v>0</v>
      </c>
      <c r="BQ1138" s="64">
        <f>(BK1138=BK2099)*AY1138</f>
        <v>0</v>
      </c>
      <c r="BR1138" s="85">
        <f t="shared" si="275"/>
        <v>0</v>
      </c>
      <c r="BS1138" s="85">
        <f t="shared" si="276"/>
        <v>0</v>
      </c>
      <c r="BT1138" s="59">
        <f>(J19-BI1138)*J10</f>
        <v>-127200.00594</v>
      </c>
      <c r="BU1138" s="59">
        <f>(J21-BJ1138)*J12</f>
        <v>466064.94389999995</v>
      </c>
      <c r="BV1138" s="66"/>
      <c r="BW1138" s="66"/>
      <c r="BX1138" s="67"/>
      <c r="BY1138" s="67"/>
      <c r="BZ1138" s="67"/>
      <c r="CE1138" s="92"/>
      <c r="CF1138" s="76"/>
      <c r="CH1138" s="67"/>
      <c r="CI1138" s="67"/>
      <c r="CJ1138" s="67"/>
      <c r="CK1138" s="67"/>
      <c r="CL1138" s="1"/>
      <c r="CM1138" s="1"/>
      <c r="CT1138" s="3"/>
      <c r="CU1138" s="3"/>
      <c r="CV1138" s="3"/>
      <c r="CW1138" s="3"/>
      <c r="CX1138" s="3"/>
      <c r="CY1138" s="3"/>
      <c r="CZ1138" s="3"/>
      <c r="DA1138" s="3"/>
      <c r="DB1138" s="3"/>
      <c r="DC1138" s="3"/>
      <c r="DD1138" s="3"/>
      <c r="DE1138" s="3"/>
      <c r="DF1138" s="3"/>
      <c r="DG1138" s="3"/>
      <c r="DH1138" s="3"/>
      <c r="DI1138" s="3"/>
      <c r="DJ1138" s="3"/>
      <c r="DK1138" s="3"/>
      <c r="DL1138" s="3"/>
      <c r="DM1138" s="3"/>
      <c r="DN1138" s="3"/>
      <c r="DO1138" s="3"/>
      <c r="DP1138" s="3"/>
      <c r="DQ1138" s="3"/>
      <c r="DR1138" s="3"/>
      <c r="DS1138" s="3"/>
    </row>
    <row r="1139" spans="2:123" ht="21" customHeight="1" x14ac:dyDescent="0.25">
      <c r="B1139" s="21">
        <f t="shared" si="264"/>
        <v>39146</v>
      </c>
      <c r="C1139" s="22">
        <f t="shared" si="265"/>
        <v>1.8559522711197218</v>
      </c>
      <c r="D1139" s="23">
        <f t="shared" si="266"/>
        <v>1207</v>
      </c>
      <c r="E1139" s="23">
        <f t="shared" si="267"/>
        <v>650.34</v>
      </c>
      <c r="F1139" s="127">
        <f t="shared" si="268"/>
        <v>60350</v>
      </c>
      <c r="G1139" s="127">
        <f t="shared" si="269"/>
        <v>97551</v>
      </c>
      <c r="H1139" s="6"/>
      <c r="I1139" s="3"/>
      <c r="J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T1139" s="89"/>
      <c r="AU1139" s="89"/>
      <c r="AX1139" s="125">
        <v>39146</v>
      </c>
      <c r="AY1139" s="59">
        <f t="shared" si="274"/>
        <v>1.8559522711197218</v>
      </c>
      <c r="AZ1139" s="59">
        <f>BI1139*K36</f>
        <v>60350</v>
      </c>
      <c r="BA1139" s="59"/>
      <c r="BB1139" s="59"/>
      <c r="BC1139" s="59">
        <f>K41*BJ1139</f>
        <v>97551</v>
      </c>
      <c r="BD1139" s="59"/>
      <c r="BE1139" s="59"/>
      <c r="BF1139" s="59">
        <f t="shared" si="270"/>
        <v>37201</v>
      </c>
      <c r="BG1139" s="60">
        <f>(AY1139=AY2099)*AX1139</f>
        <v>0</v>
      </c>
      <c r="BH1139" s="60">
        <f>(AY1139=AY2101)*AX1139</f>
        <v>0</v>
      </c>
      <c r="BI1139" s="89">
        <v>1207</v>
      </c>
      <c r="BJ1139" s="89">
        <v>650.34</v>
      </c>
      <c r="BK1139" s="59">
        <f t="shared" si="271"/>
        <v>337798.93795999995</v>
      </c>
      <c r="BL1139" s="60">
        <f>(BK1139=BK2101)*AX1139</f>
        <v>0</v>
      </c>
      <c r="BM1139" s="85">
        <f>(BK1139=BK2101)*AY1139</f>
        <v>0</v>
      </c>
      <c r="BN1139" s="85">
        <f t="shared" si="272"/>
        <v>0</v>
      </c>
      <c r="BO1139" s="85">
        <f t="shared" si="273"/>
        <v>0</v>
      </c>
      <c r="BP1139" s="60">
        <f>(BK1139=BK2099)*AX1139</f>
        <v>0</v>
      </c>
      <c r="BQ1139" s="64">
        <f>(BK1139=BK2099)*AY1139</f>
        <v>0</v>
      </c>
      <c r="BR1139" s="85">
        <f t="shared" si="275"/>
        <v>0</v>
      </c>
      <c r="BS1139" s="85">
        <f t="shared" si="276"/>
        <v>0</v>
      </c>
      <c r="BT1139" s="59">
        <f>(J19-BI1139)*J10</f>
        <v>-127150.00594</v>
      </c>
      <c r="BU1139" s="59">
        <f>(J21-BJ1139)*J12</f>
        <v>464948.94389999995</v>
      </c>
      <c r="BV1139" s="66"/>
      <c r="BW1139" s="66"/>
      <c r="BX1139" s="67"/>
      <c r="BY1139" s="67"/>
      <c r="BZ1139" s="67"/>
      <c r="CE1139" s="92"/>
      <c r="CF1139" s="76"/>
      <c r="CH1139" s="67"/>
      <c r="CI1139" s="67"/>
      <c r="CJ1139" s="67"/>
      <c r="CK1139" s="67"/>
      <c r="CL1139" s="1"/>
      <c r="CM1139" s="1"/>
      <c r="CT1139" s="3"/>
      <c r="CU1139" s="3"/>
      <c r="CV1139" s="3"/>
      <c r="CW1139" s="3"/>
      <c r="CX1139" s="3"/>
      <c r="CY1139" s="3"/>
      <c r="CZ1139" s="3"/>
      <c r="DA1139" s="3"/>
      <c r="DB1139" s="3"/>
      <c r="DC1139" s="3"/>
      <c r="DD1139" s="3"/>
      <c r="DE1139" s="3"/>
      <c r="DF1139" s="3"/>
      <c r="DG1139" s="3"/>
      <c r="DH1139" s="3"/>
      <c r="DI1139" s="3"/>
      <c r="DJ1139" s="3"/>
      <c r="DK1139" s="3"/>
      <c r="DL1139" s="3"/>
      <c r="DM1139" s="3"/>
      <c r="DN1139" s="3"/>
      <c r="DO1139" s="3"/>
      <c r="DP1139" s="3"/>
      <c r="DQ1139" s="3"/>
      <c r="DR1139" s="3"/>
      <c r="DS1139" s="3"/>
    </row>
    <row r="1140" spans="2:123" ht="21" customHeight="1" x14ac:dyDescent="0.25">
      <c r="B1140" s="21">
        <f t="shared" si="264"/>
        <v>39153</v>
      </c>
      <c r="C1140" s="22">
        <f t="shared" si="265"/>
        <v>1.8757668711656441</v>
      </c>
      <c r="D1140" s="23">
        <f t="shared" si="266"/>
        <v>1223</v>
      </c>
      <c r="E1140" s="23">
        <f t="shared" si="267"/>
        <v>652</v>
      </c>
      <c r="F1140" s="127">
        <f t="shared" si="268"/>
        <v>61150</v>
      </c>
      <c r="G1140" s="127">
        <f t="shared" si="269"/>
        <v>97800</v>
      </c>
      <c r="H1140" s="6"/>
      <c r="I1140" s="3"/>
      <c r="J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T1140" s="89"/>
      <c r="AU1140" s="89"/>
      <c r="AX1140" s="125">
        <v>39153</v>
      </c>
      <c r="AY1140" s="59">
        <f t="shared" si="274"/>
        <v>1.8757668711656441</v>
      </c>
      <c r="AZ1140" s="59">
        <f>BI1140*K36</f>
        <v>61150</v>
      </c>
      <c r="BA1140" s="59"/>
      <c r="BB1140" s="59"/>
      <c r="BC1140" s="59">
        <f>K41*BJ1140</f>
        <v>97800</v>
      </c>
      <c r="BD1140" s="59"/>
      <c r="BE1140" s="59"/>
      <c r="BF1140" s="59">
        <f t="shared" si="270"/>
        <v>36650</v>
      </c>
      <c r="BG1140" s="60">
        <f>(AY1140=AY2099)*AX1140</f>
        <v>0</v>
      </c>
      <c r="BH1140" s="60">
        <f>(AY1140=AY2101)*AX1140</f>
        <v>0</v>
      </c>
      <c r="BI1140" s="89">
        <v>1223</v>
      </c>
      <c r="BJ1140" s="89">
        <v>652</v>
      </c>
      <c r="BK1140" s="59">
        <f t="shared" si="271"/>
        <v>338349.93795999995</v>
      </c>
      <c r="BL1140" s="60">
        <f>(BK1140=BK2101)*AX1140</f>
        <v>0</v>
      </c>
      <c r="BM1140" s="85">
        <f>(BK1140=BK2101)*AY1140</f>
        <v>0</v>
      </c>
      <c r="BN1140" s="85">
        <f t="shared" si="272"/>
        <v>0</v>
      </c>
      <c r="BO1140" s="85">
        <f t="shared" si="273"/>
        <v>0</v>
      </c>
      <c r="BP1140" s="60">
        <f>(BK1140=BK2099)*AX1140</f>
        <v>0</v>
      </c>
      <c r="BQ1140" s="64">
        <f>(BK1140=BK2099)*AY1140</f>
        <v>0</v>
      </c>
      <c r="BR1140" s="85">
        <f t="shared" si="275"/>
        <v>0</v>
      </c>
      <c r="BS1140" s="85">
        <f t="shared" si="276"/>
        <v>0</v>
      </c>
      <c r="BT1140" s="59">
        <f>(J19-BI1140)*J10</f>
        <v>-126350.00594</v>
      </c>
      <c r="BU1140" s="59">
        <f>(J21-BJ1140)*J12</f>
        <v>464699.94389999995</v>
      </c>
      <c r="BV1140" s="66"/>
      <c r="BW1140" s="66"/>
      <c r="BX1140" s="67"/>
      <c r="BY1140" s="67"/>
      <c r="BZ1140" s="67"/>
      <c r="CE1140" s="92"/>
      <c r="CF1140" s="76"/>
      <c r="CH1140" s="67"/>
      <c r="CI1140" s="67"/>
      <c r="CJ1140" s="67"/>
      <c r="CK1140" s="67"/>
      <c r="CL1140" s="1"/>
      <c r="CM1140" s="1"/>
      <c r="CT1140" s="3"/>
      <c r="CU1140" s="3"/>
      <c r="CV1140" s="3"/>
      <c r="CW1140" s="3"/>
      <c r="CX1140" s="3"/>
      <c r="CY1140" s="3"/>
      <c r="CZ1140" s="3"/>
      <c r="DA1140" s="3"/>
      <c r="DB1140" s="3"/>
      <c r="DC1140" s="3"/>
      <c r="DD1140" s="3"/>
      <c r="DE1140" s="3"/>
      <c r="DF1140" s="3"/>
      <c r="DG1140" s="3"/>
      <c r="DH1140" s="3"/>
      <c r="DI1140" s="3"/>
      <c r="DJ1140" s="3"/>
      <c r="DK1140" s="3"/>
      <c r="DL1140" s="3"/>
      <c r="DM1140" s="3"/>
      <c r="DN1140" s="3"/>
      <c r="DO1140" s="3"/>
      <c r="DP1140" s="3"/>
      <c r="DQ1140" s="3"/>
      <c r="DR1140" s="3"/>
      <c r="DS1140" s="3"/>
    </row>
    <row r="1141" spans="2:123" ht="21" customHeight="1" x14ac:dyDescent="0.25">
      <c r="B1141" s="21">
        <f t="shared" si="264"/>
        <v>39160</v>
      </c>
      <c r="C1141" s="22">
        <f t="shared" si="265"/>
        <v>1.8806487934025136</v>
      </c>
      <c r="D1141" s="23">
        <f t="shared" si="266"/>
        <v>1236</v>
      </c>
      <c r="E1141" s="23">
        <f t="shared" si="267"/>
        <v>657.22</v>
      </c>
      <c r="F1141" s="127">
        <f t="shared" si="268"/>
        <v>61800</v>
      </c>
      <c r="G1141" s="127">
        <f t="shared" si="269"/>
        <v>98583</v>
      </c>
      <c r="H1141" s="6"/>
      <c r="I1141" s="3"/>
      <c r="J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T1141" s="89"/>
      <c r="AU1141" s="89"/>
      <c r="AX1141" s="125">
        <v>39160</v>
      </c>
      <c r="AY1141" s="59">
        <f t="shared" si="274"/>
        <v>1.8806487934025136</v>
      </c>
      <c r="AZ1141" s="59">
        <f>BI1141*K36</f>
        <v>61800</v>
      </c>
      <c r="BA1141" s="59"/>
      <c r="BB1141" s="59"/>
      <c r="BC1141" s="59">
        <f>K41*BJ1141</f>
        <v>98583</v>
      </c>
      <c r="BD1141" s="59"/>
      <c r="BE1141" s="59"/>
      <c r="BF1141" s="59">
        <f t="shared" si="270"/>
        <v>36783</v>
      </c>
      <c r="BG1141" s="60">
        <f>(AY1141=AY2099)*AX1141</f>
        <v>0</v>
      </c>
      <c r="BH1141" s="60">
        <f>(AY1141=AY2101)*AX1141</f>
        <v>0</v>
      </c>
      <c r="BI1141" s="89">
        <v>1236</v>
      </c>
      <c r="BJ1141" s="89">
        <v>657.22</v>
      </c>
      <c r="BK1141" s="59">
        <f t="shared" si="271"/>
        <v>338216.93795999995</v>
      </c>
      <c r="BL1141" s="60">
        <f>(BK1141=BK2101)*AX1141</f>
        <v>0</v>
      </c>
      <c r="BM1141" s="85">
        <f>(BK1141=BK2101)*AY1141</f>
        <v>0</v>
      </c>
      <c r="BN1141" s="85">
        <f t="shared" si="272"/>
        <v>0</v>
      </c>
      <c r="BO1141" s="85">
        <f t="shared" si="273"/>
        <v>0</v>
      </c>
      <c r="BP1141" s="60">
        <f>(BK1141=BK2099)*AX1141</f>
        <v>0</v>
      </c>
      <c r="BQ1141" s="64">
        <f>(BK1141=BK2099)*AY1141</f>
        <v>0</v>
      </c>
      <c r="BR1141" s="85">
        <v>0</v>
      </c>
      <c r="BS1141" s="85">
        <v>0</v>
      </c>
      <c r="BT1141" s="59">
        <f>(J19-BI1141)*J10</f>
        <v>-125700.00594</v>
      </c>
      <c r="BU1141" s="59">
        <f>(J21-BJ1141)*J12</f>
        <v>463916.94389999995</v>
      </c>
      <c r="BV1141" s="66"/>
      <c r="BW1141" s="66"/>
      <c r="BX1141" s="67"/>
      <c r="BY1141" s="67"/>
      <c r="BZ1141" s="67"/>
      <c r="CE1141" s="92"/>
      <c r="CF1141" s="76"/>
      <c r="CH1141" s="67"/>
      <c r="CI1141" s="67"/>
      <c r="CJ1141" s="67"/>
      <c r="CK1141" s="67"/>
      <c r="CL1141" s="1"/>
      <c r="CM1141" s="1"/>
      <c r="CT1141" s="3"/>
      <c r="CU1141" s="3"/>
      <c r="CV1141" s="3"/>
      <c r="CW1141" s="3"/>
      <c r="CX1141" s="3"/>
      <c r="CY1141" s="3"/>
      <c r="CZ1141" s="3"/>
      <c r="DA1141" s="3"/>
      <c r="DB1141" s="3"/>
      <c r="DC1141" s="3"/>
      <c r="DD1141" s="3"/>
      <c r="DE1141" s="3"/>
      <c r="DF1141" s="3"/>
      <c r="DG1141" s="3"/>
      <c r="DH1141" s="3"/>
      <c r="DI1141" s="3"/>
      <c r="DJ1141" s="3"/>
      <c r="DK1141" s="3"/>
      <c r="DL1141" s="3"/>
      <c r="DM1141" s="3"/>
      <c r="DN1141" s="3"/>
      <c r="DO1141" s="3"/>
      <c r="DP1141" s="3"/>
      <c r="DQ1141" s="3"/>
      <c r="DR1141" s="3"/>
      <c r="DS1141" s="3"/>
    </row>
    <row r="1142" spans="2:123" ht="21" customHeight="1" x14ac:dyDescent="0.25">
      <c r="B1142" s="21">
        <f t="shared" si="264"/>
        <v>39167</v>
      </c>
      <c r="C1142" s="22">
        <f t="shared" si="265"/>
        <v>1.880254316449212</v>
      </c>
      <c r="D1142" s="23">
        <f t="shared" si="266"/>
        <v>1248</v>
      </c>
      <c r="E1142" s="23">
        <f t="shared" si="267"/>
        <v>663.74</v>
      </c>
      <c r="F1142" s="127">
        <f t="shared" si="268"/>
        <v>62400</v>
      </c>
      <c r="G1142" s="127">
        <f t="shared" si="269"/>
        <v>99561</v>
      </c>
      <c r="H1142" s="6"/>
      <c r="I1142" s="3"/>
      <c r="J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T1142" s="89"/>
      <c r="AU1142" s="89"/>
      <c r="AX1142" s="125">
        <v>39167</v>
      </c>
      <c r="AY1142" s="59">
        <f t="shared" si="274"/>
        <v>1.880254316449212</v>
      </c>
      <c r="AZ1142" s="59">
        <f>BI1142*K36</f>
        <v>62400</v>
      </c>
      <c r="BA1142" s="59"/>
      <c r="BB1142" s="59"/>
      <c r="BC1142" s="59">
        <f>K41*BJ1142</f>
        <v>99561</v>
      </c>
      <c r="BD1142" s="59"/>
      <c r="BE1142" s="59"/>
      <c r="BF1142" s="59">
        <f t="shared" si="270"/>
        <v>37161</v>
      </c>
      <c r="BG1142" s="60">
        <f>(AY1142=AY2099)*AX1142</f>
        <v>0</v>
      </c>
      <c r="BH1142" s="60">
        <f>(AY1142=AY2101)*AX1142</f>
        <v>0</v>
      </c>
      <c r="BI1142" s="89">
        <v>1248</v>
      </c>
      <c r="BJ1142" s="89">
        <v>663.74</v>
      </c>
      <c r="BK1142" s="59">
        <f t="shared" si="271"/>
        <v>337838.93796000001</v>
      </c>
      <c r="BL1142" s="60">
        <f>(BK1142=BK2101)*AX1142</f>
        <v>0</v>
      </c>
      <c r="BM1142" s="85">
        <f>(BK1142=BK2101)*AY1142</f>
        <v>0</v>
      </c>
      <c r="BN1142" s="85">
        <f t="shared" si="272"/>
        <v>0</v>
      </c>
      <c r="BO1142" s="85">
        <f t="shared" si="273"/>
        <v>0</v>
      </c>
      <c r="BP1142" s="60">
        <f>(BK1142=BK2099)*AX1142</f>
        <v>0</v>
      </c>
      <c r="BQ1142" s="64">
        <f>(BK1142=BK2099)*AY1142</f>
        <v>0</v>
      </c>
      <c r="BR1142" s="85">
        <f t="shared" ref="BR1142:BR1173" si="277">(BQ1142&gt;0)*BI1142</f>
        <v>0</v>
      </c>
      <c r="BS1142" s="85">
        <f t="shared" ref="BS1142:BS1173" si="278">(BQ1142&gt;0)*BJ1142</f>
        <v>0</v>
      </c>
      <c r="BT1142" s="59">
        <f>(J19-BI1142)*J10</f>
        <v>-125100.00594</v>
      </c>
      <c r="BU1142" s="59">
        <f>(J21-BJ1142)*J12</f>
        <v>462938.94390000001</v>
      </c>
      <c r="BV1142" s="66"/>
      <c r="BW1142" s="66"/>
      <c r="BX1142" s="67"/>
      <c r="BY1142" s="67"/>
      <c r="BZ1142" s="67"/>
      <c r="CE1142" s="92"/>
      <c r="CF1142" s="76"/>
      <c r="CH1142" s="67"/>
      <c r="CI1142" s="67"/>
      <c r="CJ1142" s="67"/>
      <c r="CK1142" s="67"/>
      <c r="CL1142" s="1"/>
      <c r="CM1142" s="1"/>
      <c r="CT1142" s="3"/>
      <c r="CU1142" s="3"/>
      <c r="CV1142" s="3"/>
      <c r="CW1142" s="3"/>
      <c r="CX1142" s="3"/>
      <c r="CY1142" s="3"/>
      <c r="CZ1142" s="3"/>
      <c r="DA1142" s="3"/>
      <c r="DB1142" s="3"/>
      <c r="DC1142" s="3"/>
      <c r="DD1142" s="3"/>
      <c r="DE1142" s="3"/>
      <c r="DF1142" s="3"/>
      <c r="DG1142" s="3"/>
      <c r="DH1142" s="3"/>
      <c r="DI1142" s="3"/>
      <c r="DJ1142" s="3"/>
      <c r="DK1142" s="3"/>
      <c r="DL1142" s="3"/>
      <c r="DM1142" s="3"/>
      <c r="DN1142" s="3"/>
      <c r="DO1142" s="3"/>
      <c r="DP1142" s="3"/>
      <c r="DQ1142" s="3"/>
      <c r="DR1142" s="3"/>
      <c r="DS1142" s="3"/>
    </row>
    <row r="1143" spans="2:123" ht="21" customHeight="1" x14ac:dyDescent="0.25">
      <c r="B1143" s="21">
        <f t="shared" si="264"/>
        <v>39174</v>
      </c>
      <c r="C1143" s="22">
        <f t="shared" si="265"/>
        <v>1.8577777777777778</v>
      </c>
      <c r="D1143" s="23">
        <f t="shared" si="266"/>
        <v>1254</v>
      </c>
      <c r="E1143" s="23">
        <f t="shared" si="267"/>
        <v>675</v>
      </c>
      <c r="F1143" s="127">
        <f t="shared" si="268"/>
        <v>62700</v>
      </c>
      <c r="G1143" s="127">
        <f t="shared" si="269"/>
        <v>101250</v>
      </c>
      <c r="H1143" s="6"/>
      <c r="I1143" s="3"/>
      <c r="J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T1143" s="89"/>
      <c r="AU1143" s="89"/>
      <c r="AX1143" s="125">
        <v>39174</v>
      </c>
      <c r="AY1143" s="59">
        <f t="shared" si="274"/>
        <v>1.8577777777777778</v>
      </c>
      <c r="AZ1143" s="59">
        <f>BI1143*K36</f>
        <v>62700</v>
      </c>
      <c r="BA1143" s="59"/>
      <c r="BB1143" s="59"/>
      <c r="BC1143" s="59">
        <f>K41*BJ1143</f>
        <v>101250</v>
      </c>
      <c r="BD1143" s="59"/>
      <c r="BE1143" s="59"/>
      <c r="BF1143" s="59">
        <f t="shared" si="270"/>
        <v>38550</v>
      </c>
      <c r="BG1143" s="60">
        <f>(AY1143=AY2099)*AX1143</f>
        <v>0</v>
      </c>
      <c r="BH1143" s="60">
        <f>(AY1143=AY2101)*AX1143</f>
        <v>0</v>
      </c>
      <c r="BI1143" s="89">
        <v>1254</v>
      </c>
      <c r="BJ1143" s="89">
        <v>675</v>
      </c>
      <c r="BK1143" s="59">
        <f t="shared" si="271"/>
        <v>336449.93795999995</v>
      </c>
      <c r="BL1143" s="60">
        <f>(BK1143=BK2101)*AX1143</f>
        <v>0</v>
      </c>
      <c r="BM1143" s="85">
        <f>(BK1143=BK2101)*AY1143</f>
        <v>0</v>
      </c>
      <c r="BN1143" s="85">
        <f t="shared" si="272"/>
        <v>0</v>
      </c>
      <c r="BO1143" s="85">
        <f t="shared" si="273"/>
        <v>0</v>
      </c>
      <c r="BP1143" s="60">
        <f>(BK1143=BK2099)*AX1143</f>
        <v>0</v>
      </c>
      <c r="BQ1143" s="64">
        <f>(BK1143=BK2099)*AY1143</f>
        <v>0</v>
      </c>
      <c r="BR1143" s="85">
        <f t="shared" si="277"/>
        <v>0</v>
      </c>
      <c r="BS1143" s="85">
        <f t="shared" si="278"/>
        <v>0</v>
      </c>
      <c r="BT1143" s="59">
        <f>(J19-BI1143)*J10</f>
        <v>-124800.00594</v>
      </c>
      <c r="BU1143" s="59">
        <f>(J21-BJ1143)*J12</f>
        <v>461249.94389999995</v>
      </c>
      <c r="BV1143" s="66"/>
      <c r="BW1143" s="66"/>
      <c r="BX1143" s="67"/>
      <c r="BY1143" s="67"/>
      <c r="BZ1143" s="67"/>
      <c r="CE1143" s="92"/>
      <c r="CF1143" s="76"/>
      <c r="CH1143" s="67"/>
      <c r="CI1143" s="67"/>
      <c r="CJ1143" s="67"/>
      <c r="CK1143" s="67"/>
      <c r="CL1143" s="1"/>
      <c r="CM1143" s="1"/>
      <c r="CT1143" s="3"/>
      <c r="CU1143" s="3"/>
      <c r="CV1143" s="3"/>
      <c r="CW1143" s="3"/>
      <c r="CX1143" s="3"/>
      <c r="CY1143" s="3"/>
      <c r="CZ1143" s="3"/>
      <c r="DA1143" s="3"/>
      <c r="DB1143" s="3"/>
      <c r="DC1143" s="3"/>
      <c r="DD1143" s="3"/>
      <c r="DE1143" s="3"/>
      <c r="DF1143" s="3"/>
      <c r="DG1143" s="3"/>
      <c r="DH1143" s="3"/>
      <c r="DI1143" s="3"/>
      <c r="DJ1143" s="3"/>
      <c r="DK1143" s="3"/>
      <c r="DL1143" s="3"/>
      <c r="DM1143" s="3"/>
      <c r="DN1143" s="3"/>
      <c r="DO1143" s="3"/>
      <c r="DP1143" s="3"/>
      <c r="DQ1143" s="3"/>
      <c r="DR1143" s="3"/>
      <c r="DS1143" s="3"/>
    </row>
    <row r="1144" spans="2:123" ht="21" customHeight="1" x14ac:dyDescent="0.25">
      <c r="B1144" s="21">
        <f t="shared" si="264"/>
        <v>39181</v>
      </c>
      <c r="C1144" s="22">
        <f t="shared" si="265"/>
        <v>1.8601320942194166</v>
      </c>
      <c r="D1144" s="23">
        <f t="shared" si="266"/>
        <v>1273</v>
      </c>
      <c r="E1144" s="23">
        <f t="shared" si="267"/>
        <v>684.36</v>
      </c>
      <c r="F1144" s="127">
        <f t="shared" si="268"/>
        <v>63650</v>
      </c>
      <c r="G1144" s="127">
        <f t="shared" si="269"/>
        <v>102654</v>
      </c>
      <c r="H1144" s="6"/>
      <c r="I1144" s="3"/>
      <c r="J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T1144" s="89"/>
      <c r="AU1144" s="89"/>
      <c r="AX1144" s="125">
        <v>39181</v>
      </c>
      <c r="AY1144" s="59">
        <f t="shared" si="274"/>
        <v>1.8601320942194166</v>
      </c>
      <c r="AZ1144" s="59">
        <f>BI1144*K36</f>
        <v>63650</v>
      </c>
      <c r="BA1144" s="59"/>
      <c r="BB1144" s="59"/>
      <c r="BC1144" s="59">
        <f>K41*BJ1144</f>
        <v>102654</v>
      </c>
      <c r="BD1144" s="59"/>
      <c r="BE1144" s="59"/>
      <c r="BF1144" s="59">
        <f t="shared" si="270"/>
        <v>39004</v>
      </c>
      <c r="BG1144" s="60">
        <f>(AY1144=AY2099)*AX1144</f>
        <v>0</v>
      </c>
      <c r="BH1144" s="60">
        <f>(AY1144=AY2101)*AX1144</f>
        <v>0</v>
      </c>
      <c r="BI1144" s="89">
        <v>1273</v>
      </c>
      <c r="BJ1144" s="89">
        <v>684.36</v>
      </c>
      <c r="BK1144" s="59">
        <f t="shared" si="271"/>
        <v>335995.93795999995</v>
      </c>
      <c r="BL1144" s="60">
        <f>(BK1144=BK2101)*AX1144</f>
        <v>0</v>
      </c>
      <c r="BM1144" s="85">
        <f>(BK1144=BK2101)*AY1144</f>
        <v>0</v>
      </c>
      <c r="BN1144" s="85">
        <f t="shared" si="272"/>
        <v>0</v>
      </c>
      <c r="BO1144" s="85">
        <f t="shared" si="273"/>
        <v>0</v>
      </c>
      <c r="BP1144" s="60">
        <f>(BK1144=BK2099)*AX1144</f>
        <v>0</v>
      </c>
      <c r="BQ1144" s="64">
        <f>(BK1144=BK2099)*AY1144</f>
        <v>0</v>
      </c>
      <c r="BR1144" s="85">
        <f t="shared" si="277"/>
        <v>0</v>
      </c>
      <c r="BS1144" s="85">
        <f t="shared" si="278"/>
        <v>0</v>
      </c>
      <c r="BT1144" s="59">
        <f>(J19-BI1144)*J10</f>
        <v>-123850.00594</v>
      </c>
      <c r="BU1144" s="59">
        <f>(J21-BJ1144)*J12</f>
        <v>459845.94389999995</v>
      </c>
      <c r="BV1144" s="66"/>
      <c r="BW1144" s="66"/>
      <c r="BX1144" s="67"/>
      <c r="BY1144" s="67"/>
      <c r="BZ1144" s="67"/>
      <c r="CE1144" s="92"/>
      <c r="CF1144" s="76"/>
      <c r="CH1144" s="67"/>
      <c r="CI1144" s="67"/>
      <c r="CJ1144" s="67"/>
      <c r="CK1144" s="67"/>
      <c r="CL1144" s="1"/>
      <c r="CM1144" s="1"/>
      <c r="CT1144" s="3"/>
      <c r="CU1144" s="3"/>
      <c r="CV1144" s="3"/>
      <c r="CW1144" s="3"/>
      <c r="CX1144" s="3"/>
      <c r="CY1144" s="3"/>
      <c r="CZ1144" s="3"/>
      <c r="DA1144" s="3"/>
      <c r="DB1144" s="3"/>
      <c r="DC1144" s="3"/>
      <c r="DD1144" s="3"/>
      <c r="DE1144" s="3"/>
      <c r="DF1144" s="3"/>
      <c r="DG1144" s="3"/>
      <c r="DH1144" s="3"/>
      <c r="DI1144" s="3"/>
      <c r="DJ1144" s="3"/>
      <c r="DK1144" s="3"/>
      <c r="DL1144" s="3"/>
      <c r="DM1144" s="3"/>
      <c r="DN1144" s="3"/>
      <c r="DO1144" s="3"/>
      <c r="DP1144" s="3"/>
      <c r="DQ1144" s="3"/>
      <c r="DR1144" s="3"/>
      <c r="DS1144" s="3"/>
    </row>
    <row r="1145" spans="2:123" ht="21" customHeight="1" x14ac:dyDescent="0.25">
      <c r="B1145" s="21">
        <f t="shared" si="264"/>
        <v>39188</v>
      </c>
      <c r="C1145" s="22">
        <f t="shared" si="265"/>
        <v>1.9103950945797419</v>
      </c>
      <c r="D1145" s="23">
        <f t="shared" si="266"/>
        <v>1321</v>
      </c>
      <c r="E1145" s="23">
        <f t="shared" si="267"/>
        <v>691.48</v>
      </c>
      <c r="F1145" s="127">
        <f t="shared" si="268"/>
        <v>66050</v>
      </c>
      <c r="G1145" s="127">
        <f t="shared" si="269"/>
        <v>103722</v>
      </c>
      <c r="H1145" s="6"/>
      <c r="I1145" s="3"/>
      <c r="J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T1145" s="89"/>
      <c r="AU1145" s="89"/>
      <c r="AX1145" s="125">
        <v>39188</v>
      </c>
      <c r="AY1145" s="59">
        <f t="shared" si="274"/>
        <v>1.9103950945797419</v>
      </c>
      <c r="AZ1145" s="59">
        <f>BI1145*K36</f>
        <v>66050</v>
      </c>
      <c r="BA1145" s="59"/>
      <c r="BB1145" s="59"/>
      <c r="BC1145" s="59">
        <f>K41*BJ1145</f>
        <v>103722</v>
      </c>
      <c r="BD1145" s="59"/>
      <c r="BE1145" s="59"/>
      <c r="BF1145" s="59">
        <f t="shared" si="270"/>
        <v>37672</v>
      </c>
      <c r="BG1145" s="60">
        <f>(AY1145=AY2099)*AX1145</f>
        <v>0</v>
      </c>
      <c r="BH1145" s="60">
        <f>(AY1145=AY2101)*AX1145</f>
        <v>0</v>
      </c>
      <c r="BI1145" s="89">
        <v>1321</v>
      </c>
      <c r="BJ1145" s="89">
        <v>691.48</v>
      </c>
      <c r="BK1145" s="59">
        <f t="shared" si="271"/>
        <v>337327.93795999995</v>
      </c>
      <c r="BL1145" s="60">
        <f>(BK1145=BK2101)*AX1145</f>
        <v>0</v>
      </c>
      <c r="BM1145" s="85">
        <f>(BK1145=BK2101)*AY1145</f>
        <v>0</v>
      </c>
      <c r="BN1145" s="85">
        <f t="shared" si="272"/>
        <v>0</v>
      </c>
      <c r="BO1145" s="85">
        <f t="shared" si="273"/>
        <v>0</v>
      </c>
      <c r="BP1145" s="60">
        <f>(BK1145=BK2099)*AX1145</f>
        <v>0</v>
      </c>
      <c r="BQ1145" s="64">
        <f>(BK1145=BK2099)*AY1145</f>
        <v>0</v>
      </c>
      <c r="BR1145" s="85">
        <f t="shared" si="277"/>
        <v>0</v>
      </c>
      <c r="BS1145" s="85">
        <f t="shared" si="278"/>
        <v>0</v>
      </c>
      <c r="BT1145" s="59">
        <f>(J19-BI1145)*J10</f>
        <v>-121450.00594</v>
      </c>
      <c r="BU1145" s="59">
        <f>(J21-BJ1145)*J12</f>
        <v>458777.94389999995</v>
      </c>
      <c r="BV1145" s="66"/>
      <c r="BW1145" s="66"/>
      <c r="BX1145" s="67"/>
      <c r="BY1145" s="67"/>
      <c r="BZ1145" s="67"/>
      <c r="CE1145" s="92"/>
      <c r="CF1145" s="76"/>
      <c r="CH1145" s="67"/>
      <c r="CI1145" s="67"/>
      <c r="CJ1145" s="67"/>
      <c r="CK1145" s="67"/>
      <c r="CL1145" s="1"/>
      <c r="CM1145" s="1"/>
      <c r="CT1145" s="3"/>
      <c r="CU1145" s="3"/>
      <c r="CV1145" s="3"/>
      <c r="CW1145" s="3"/>
      <c r="CX1145" s="3"/>
      <c r="CY1145" s="3"/>
      <c r="CZ1145" s="3"/>
      <c r="DA1145" s="3"/>
      <c r="DB1145" s="3"/>
      <c r="DC1145" s="3"/>
      <c r="DD1145" s="3"/>
      <c r="DE1145" s="3"/>
      <c r="DF1145" s="3"/>
      <c r="DG1145" s="3"/>
      <c r="DH1145" s="3"/>
      <c r="DI1145" s="3"/>
      <c r="DJ1145" s="3"/>
      <c r="DK1145" s="3"/>
      <c r="DL1145" s="3"/>
      <c r="DM1145" s="3"/>
      <c r="DN1145" s="3"/>
      <c r="DO1145" s="3"/>
      <c r="DP1145" s="3"/>
      <c r="DQ1145" s="3"/>
      <c r="DR1145" s="3"/>
      <c r="DS1145" s="3"/>
    </row>
    <row r="1146" spans="2:123" ht="21" customHeight="1" x14ac:dyDescent="0.25">
      <c r="B1146" s="21">
        <f t="shared" si="264"/>
        <v>39195</v>
      </c>
      <c r="C1146" s="22">
        <f t="shared" si="265"/>
        <v>1.8859616936963381</v>
      </c>
      <c r="D1146" s="23">
        <f t="shared" si="266"/>
        <v>1285</v>
      </c>
      <c r="E1146" s="23">
        <f t="shared" si="267"/>
        <v>681.35</v>
      </c>
      <c r="F1146" s="127">
        <f t="shared" si="268"/>
        <v>64250</v>
      </c>
      <c r="G1146" s="127">
        <f t="shared" si="269"/>
        <v>102202.5</v>
      </c>
      <c r="H1146" s="6"/>
      <c r="I1146" s="3"/>
      <c r="J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T1146" s="89"/>
      <c r="AU1146" s="89"/>
      <c r="AX1146" s="125">
        <v>39195</v>
      </c>
      <c r="AY1146" s="59">
        <f t="shared" si="274"/>
        <v>1.8859616936963381</v>
      </c>
      <c r="AZ1146" s="59">
        <f>BI1146*K36</f>
        <v>64250</v>
      </c>
      <c r="BA1146" s="59"/>
      <c r="BB1146" s="59"/>
      <c r="BC1146" s="59">
        <f>K41*BJ1146</f>
        <v>102202.5</v>
      </c>
      <c r="BD1146" s="59"/>
      <c r="BE1146" s="59"/>
      <c r="BF1146" s="59">
        <f t="shared" si="270"/>
        <v>37952.5</v>
      </c>
      <c r="BG1146" s="60">
        <f>(AY1146=AY2099)*AX1146</f>
        <v>0</v>
      </c>
      <c r="BH1146" s="60">
        <f>(AY1146=AY2101)*AX1146</f>
        <v>0</v>
      </c>
      <c r="BI1146" s="89">
        <v>1285</v>
      </c>
      <c r="BJ1146" s="89">
        <v>681.35</v>
      </c>
      <c r="BK1146" s="59">
        <f t="shared" si="271"/>
        <v>337047.43796000001</v>
      </c>
      <c r="BL1146" s="60">
        <f>(BK1146=BK2101)*AX1146</f>
        <v>0</v>
      </c>
      <c r="BM1146" s="85">
        <f>(BK1146=BK2101)*AY1146</f>
        <v>0</v>
      </c>
      <c r="BN1146" s="85">
        <f t="shared" si="272"/>
        <v>0</v>
      </c>
      <c r="BO1146" s="85">
        <f t="shared" si="273"/>
        <v>0</v>
      </c>
      <c r="BP1146" s="60">
        <f>(BK1146=BK2099)*AX1146</f>
        <v>0</v>
      </c>
      <c r="BQ1146" s="64">
        <f>(BK1146=BK2099)*AY1146</f>
        <v>0</v>
      </c>
      <c r="BR1146" s="85">
        <f t="shared" si="277"/>
        <v>0</v>
      </c>
      <c r="BS1146" s="85">
        <f t="shared" si="278"/>
        <v>0</v>
      </c>
      <c r="BT1146" s="59">
        <f>(J19-BI1146)*J10</f>
        <v>-123250.00594</v>
      </c>
      <c r="BU1146" s="59">
        <f>(J21-BJ1146)*J12</f>
        <v>460297.44390000001</v>
      </c>
      <c r="BV1146" s="66"/>
      <c r="BW1146" s="66"/>
      <c r="BX1146" s="67"/>
      <c r="BY1146" s="67"/>
      <c r="BZ1146" s="67"/>
      <c r="CE1146" s="92"/>
      <c r="CF1146" s="76"/>
      <c r="CH1146" s="67"/>
      <c r="CI1146" s="67"/>
      <c r="CJ1146" s="67"/>
      <c r="CK1146" s="67"/>
      <c r="CL1146" s="1"/>
      <c r="CM1146" s="1"/>
      <c r="CT1146" s="3"/>
      <c r="CU1146" s="3"/>
      <c r="CV1146" s="3"/>
      <c r="CW1146" s="3"/>
      <c r="CX1146" s="3"/>
      <c r="CY1146" s="3"/>
      <c r="CZ1146" s="3"/>
      <c r="DA1146" s="3"/>
      <c r="DB1146" s="3"/>
      <c r="DC1146" s="3"/>
      <c r="DD1146" s="3"/>
      <c r="DE1146" s="3"/>
      <c r="DF1146" s="3"/>
      <c r="DG1146" s="3"/>
      <c r="DH1146" s="3"/>
      <c r="DI1146" s="3"/>
      <c r="DJ1146" s="3"/>
      <c r="DK1146" s="3"/>
      <c r="DL1146" s="3"/>
      <c r="DM1146" s="3"/>
      <c r="DN1146" s="3"/>
      <c r="DO1146" s="3"/>
      <c r="DP1146" s="3"/>
      <c r="DQ1146" s="3"/>
      <c r="DR1146" s="3"/>
      <c r="DS1146" s="3"/>
    </row>
    <row r="1147" spans="2:123" ht="21" customHeight="1" x14ac:dyDescent="0.25">
      <c r="B1147" s="21">
        <f t="shared" si="264"/>
        <v>39202</v>
      </c>
      <c r="C1147" s="22">
        <f t="shared" si="265"/>
        <v>1.9186325382636376</v>
      </c>
      <c r="D1147" s="23">
        <f t="shared" si="266"/>
        <v>1320</v>
      </c>
      <c r="E1147" s="23">
        <f t="shared" si="267"/>
        <v>687.99</v>
      </c>
      <c r="F1147" s="127">
        <f t="shared" si="268"/>
        <v>66000</v>
      </c>
      <c r="G1147" s="127">
        <f t="shared" si="269"/>
        <v>103198.5</v>
      </c>
      <c r="H1147" s="6"/>
      <c r="I1147" s="3"/>
      <c r="J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T1147" s="89"/>
      <c r="AU1147" s="89"/>
      <c r="AX1147" s="125">
        <v>39202</v>
      </c>
      <c r="AY1147" s="59">
        <f t="shared" si="274"/>
        <v>1.9186325382636376</v>
      </c>
      <c r="AZ1147" s="59">
        <f>BI1147*K36</f>
        <v>66000</v>
      </c>
      <c r="BA1147" s="59"/>
      <c r="BB1147" s="59"/>
      <c r="BC1147" s="59">
        <f>K41*BJ1147</f>
        <v>103198.5</v>
      </c>
      <c r="BD1147" s="59"/>
      <c r="BE1147" s="59"/>
      <c r="BF1147" s="59">
        <f t="shared" si="270"/>
        <v>37198.5</v>
      </c>
      <c r="BG1147" s="60">
        <f>(AY1147=AY2099)*AX1147</f>
        <v>0</v>
      </c>
      <c r="BH1147" s="60">
        <f>(AY1147=AY2101)*AX1147</f>
        <v>0</v>
      </c>
      <c r="BI1147" s="89">
        <v>1320</v>
      </c>
      <c r="BJ1147" s="89">
        <v>687.99</v>
      </c>
      <c r="BK1147" s="59">
        <f t="shared" si="271"/>
        <v>337801.43796000001</v>
      </c>
      <c r="BL1147" s="60">
        <f>(BK1147=BK2101)*AX1147</f>
        <v>0</v>
      </c>
      <c r="BM1147" s="85">
        <f>(BK1147=BK2101)*AY1147</f>
        <v>0</v>
      </c>
      <c r="BN1147" s="85">
        <f t="shared" si="272"/>
        <v>0</v>
      </c>
      <c r="BO1147" s="85">
        <f t="shared" si="273"/>
        <v>0</v>
      </c>
      <c r="BP1147" s="60">
        <f>(BK1147=BK2099)*AX1147</f>
        <v>0</v>
      </c>
      <c r="BQ1147" s="64">
        <f>(BK1147=BK2099)*AY1147</f>
        <v>0</v>
      </c>
      <c r="BR1147" s="85">
        <f t="shared" si="277"/>
        <v>0</v>
      </c>
      <c r="BS1147" s="85">
        <f t="shared" si="278"/>
        <v>0</v>
      </c>
      <c r="BT1147" s="59">
        <f>(J19-BI1147)*J10</f>
        <v>-121500.00594</v>
      </c>
      <c r="BU1147" s="59">
        <f>(J21-BJ1147)*J12</f>
        <v>459301.44390000001</v>
      </c>
      <c r="BV1147" s="66"/>
      <c r="BW1147" s="66"/>
      <c r="BX1147" s="67"/>
      <c r="BY1147" s="67"/>
      <c r="BZ1147" s="67"/>
      <c r="CE1147" s="92"/>
      <c r="CF1147" s="76"/>
      <c r="CH1147" s="67"/>
      <c r="CI1147" s="67"/>
      <c r="CJ1147" s="67"/>
      <c r="CK1147" s="67"/>
      <c r="CL1147" s="1"/>
      <c r="CM1147" s="1"/>
      <c r="CT1147" s="3"/>
      <c r="CU1147" s="3"/>
      <c r="CV1147" s="3"/>
      <c r="CW1147" s="3"/>
      <c r="CX1147" s="3"/>
      <c r="CY1147" s="3"/>
      <c r="CZ1147" s="3"/>
      <c r="DA1147" s="3"/>
      <c r="DB1147" s="3"/>
      <c r="DC1147" s="3"/>
      <c r="DD1147" s="3"/>
      <c r="DE1147" s="3"/>
      <c r="DF1147" s="3"/>
      <c r="DG1147" s="3"/>
      <c r="DH1147" s="3"/>
      <c r="DI1147" s="3"/>
      <c r="DJ1147" s="3"/>
      <c r="DK1147" s="3"/>
      <c r="DL1147" s="3"/>
      <c r="DM1147" s="3"/>
      <c r="DN1147" s="3"/>
      <c r="DO1147" s="3"/>
      <c r="DP1147" s="3"/>
      <c r="DQ1147" s="3"/>
      <c r="DR1147" s="3"/>
      <c r="DS1147" s="3"/>
    </row>
    <row r="1148" spans="2:123" ht="21" customHeight="1" x14ac:dyDescent="0.25">
      <c r="B1148" s="21">
        <f t="shared" si="264"/>
        <v>39209</v>
      </c>
      <c r="C1148" s="22">
        <f t="shared" si="265"/>
        <v>1.9770560190703217</v>
      </c>
      <c r="D1148" s="23">
        <f t="shared" si="266"/>
        <v>1327</v>
      </c>
      <c r="E1148" s="23">
        <f t="shared" si="267"/>
        <v>671.2</v>
      </c>
      <c r="F1148" s="127">
        <f t="shared" si="268"/>
        <v>66350</v>
      </c>
      <c r="G1148" s="127">
        <f t="shared" si="269"/>
        <v>100680</v>
      </c>
      <c r="H1148" s="6"/>
      <c r="I1148" s="3"/>
      <c r="J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T1148" s="89"/>
      <c r="AU1148" s="89"/>
      <c r="AX1148" s="125">
        <v>39209</v>
      </c>
      <c r="AY1148" s="59">
        <f t="shared" si="274"/>
        <v>1.9770560190703217</v>
      </c>
      <c r="AZ1148" s="59">
        <f>BI1148*K36</f>
        <v>66350</v>
      </c>
      <c r="BA1148" s="59"/>
      <c r="BB1148" s="59"/>
      <c r="BC1148" s="59">
        <f>K41*BJ1148</f>
        <v>100680</v>
      </c>
      <c r="BD1148" s="59"/>
      <c r="BE1148" s="59"/>
      <c r="BF1148" s="59">
        <f t="shared" si="270"/>
        <v>34330</v>
      </c>
      <c r="BG1148" s="60"/>
      <c r="BH1148" s="60"/>
      <c r="BI1148" s="89">
        <v>1327</v>
      </c>
      <c r="BJ1148" s="89">
        <v>671.2</v>
      </c>
      <c r="BK1148" s="59">
        <f t="shared" si="271"/>
        <v>340669.93796000001</v>
      </c>
      <c r="BL1148" s="60">
        <f>(BK1148=BK2101)*AX1148</f>
        <v>0</v>
      </c>
      <c r="BM1148" s="85">
        <f>(BK1148=BK2101)*AY1148</f>
        <v>0</v>
      </c>
      <c r="BN1148" s="85">
        <f t="shared" si="272"/>
        <v>0</v>
      </c>
      <c r="BO1148" s="85">
        <f t="shared" si="273"/>
        <v>0</v>
      </c>
      <c r="BP1148" s="60">
        <f>(BK1148=BK2099)*AX1148</f>
        <v>0</v>
      </c>
      <c r="BQ1148" s="64">
        <f>(BK1148=BK2099)*AY1148</f>
        <v>0</v>
      </c>
      <c r="BR1148" s="85">
        <f t="shared" si="277"/>
        <v>0</v>
      </c>
      <c r="BS1148" s="85">
        <f t="shared" si="278"/>
        <v>0</v>
      </c>
      <c r="BT1148" s="59">
        <f>(J19-BI1148)*J10</f>
        <v>-121150.00594</v>
      </c>
      <c r="BU1148" s="59">
        <f>(J21-BJ1148)*J12</f>
        <v>461819.94390000001</v>
      </c>
      <c r="BV1148" s="66"/>
      <c r="BW1148" s="66"/>
      <c r="BX1148" s="67"/>
      <c r="BY1148" s="67"/>
      <c r="BZ1148" s="67"/>
      <c r="CE1148" s="92"/>
      <c r="CF1148" s="76"/>
      <c r="CH1148" s="67"/>
      <c r="CI1148" s="67"/>
      <c r="CJ1148" s="67"/>
      <c r="CK1148" s="67"/>
      <c r="CL1148" s="1"/>
      <c r="CM1148" s="1"/>
      <c r="CT1148" s="3"/>
      <c r="CU1148" s="3"/>
      <c r="CV1148" s="3"/>
      <c r="CW1148" s="3"/>
      <c r="CX1148" s="3"/>
      <c r="CY1148" s="3"/>
      <c r="CZ1148" s="3"/>
      <c r="DA1148" s="3"/>
      <c r="DB1148" s="3"/>
      <c r="DC1148" s="3"/>
      <c r="DD1148" s="3"/>
      <c r="DE1148" s="3"/>
      <c r="DF1148" s="3"/>
      <c r="DG1148" s="3"/>
      <c r="DH1148" s="3"/>
      <c r="DI1148" s="3"/>
      <c r="DJ1148" s="3"/>
      <c r="DK1148" s="3"/>
      <c r="DL1148" s="3"/>
      <c r="DM1148" s="3"/>
      <c r="DN1148" s="3"/>
      <c r="DO1148" s="3"/>
      <c r="DP1148" s="3"/>
      <c r="DQ1148" s="3"/>
      <c r="DR1148" s="3"/>
      <c r="DS1148" s="3"/>
    </row>
    <row r="1149" spans="2:123" ht="21" customHeight="1" x14ac:dyDescent="0.25">
      <c r="B1149" s="21">
        <f t="shared" si="264"/>
        <v>39216</v>
      </c>
      <c r="C1149" s="22">
        <f t="shared" si="265"/>
        <v>1.9850328823040289</v>
      </c>
      <c r="D1149" s="23">
        <f t="shared" si="266"/>
        <v>1313</v>
      </c>
      <c r="E1149" s="23">
        <f t="shared" si="267"/>
        <v>661.45</v>
      </c>
      <c r="F1149" s="127">
        <f t="shared" si="268"/>
        <v>65650</v>
      </c>
      <c r="G1149" s="127">
        <f t="shared" si="269"/>
        <v>99217.5</v>
      </c>
      <c r="H1149" s="6"/>
      <c r="I1149" s="3"/>
      <c r="J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T1149" s="89"/>
      <c r="AU1149" s="89"/>
      <c r="AX1149" s="125">
        <v>39216</v>
      </c>
      <c r="AY1149" s="59">
        <f t="shared" si="274"/>
        <v>1.9850328823040289</v>
      </c>
      <c r="AZ1149" s="59">
        <f>BI1149*K36</f>
        <v>65650</v>
      </c>
      <c r="BA1149" s="59"/>
      <c r="BB1149" s="59"/>
      <c r="BC1149" s="59">
        <f>K41*BJ1149</f>
        <v>99217.5</v>
      </c>
      <c r="BD1149" s="59"/>
      <c r="BE1149" s="59"/>
      <c r="BF1149" s="59">
        <f t="shared" si="270"/>
        <v>33567.5</v>
      </c>
      <c r="BG1149" s="60">
        <f>(AY1149=AY2099)*AX1149</f>
        <v>0</v>
      </c>
      <c r="BH1149" s="60">
        <f>(AY1149=AY2101)*AX1149</f>
        <v>0</v>
      </c>
      <c r="BI1149" s="89">
        <v>1313</v>
      </c>
      <c r="BJ1149" s="89">
        <v>661.45</v>
      </c>
      <c r="BK1149" s="59">
        <f t="shared" si="271"/>
        <v>341432.43796000001</v>
      </c>
      <c r="BL1149" s="60">
        <f>(BK1149=BK2101)*AX1149</f>
        <v>0</v>
      </c>
      <c r="BM1149" s="85">
        <f>(BK1149=BK2101)*AY1149</f>
        <v>0</v>
      </c>
      <c r="BN1149" s="85">
        <f t="shared" si="272"/>
        <v>0</v>
      </c>
      <c r="BO1149" s="85">
        <f t="shared" si="273"/>
        <v>0</v>
      </c>
      <c r="BP1149" s="60">
        <f>(BK1149=BK2099)*AX1149</f>
        <v>0</v>
      </c>
      <c r="BQ1149" s="64">
        <f>(BK1149=BK2099)*AY1149</f>
        <v>0</v>
      </c>
      <c r="BR1149" s="85">
        <f t="shared" si="277"/>
        <v>0</v>
      </c>
      <c r="BS1149" s="85">
        <f t="shared" si="278"/>
        <v>0</v>
      </c>
      <c r="BT1149" s="59">
        <f>(J19-BI1149)*J10</f>
        <v>-121850.00594</v>
      </c>
      <c r="BU1149" s="59">
        <f>(J21-BJ1149)*J12</f>
        <v>463282.44390000001</v>
      </c>
      <c r="BV1149" s="66"/>
      <c r="BW1149" s="66"/>
      <c r="BX1149" s="67"/>
      <c r="BY1149" s="67"/>
      <c r="BZ1149" s="67"/>
      <c r="CE1149" s="92"/>
      <c r="CF1149" s="76"/>
      <c r="CH1149" s="67"/>
      <c r="CI1149" s="67"/>
      <c r="CJ1149" s="67"/>
      <c r="CK1149" s="67"/>
      <c r="CL1149" s="1"/>
      <c r="CM1149" s="1"/>
      <c r="CT1149" s="3"/>
      <c r="CU1149" s="3"/>
      <c r="CV1149" s="3"/>
      <c r="CW1149" s="3"/>
      <c r="CX1149" s="3"/>
      <c r="CY1149" s="3"/>
      <c r="CZ1149" s="3"/>
      <c r="DA1149" s="3"/>
      <c r="DB1149" s="3"/>
      <c r="DC1149" s="3"/>
      <c r="DD1149" s="3"/>
      <c r="DE1149" s="3"/>
      <c r="DF1149" s="3"/>
      <c r="DG1149" s="3"/>
      <c r="DH1149" s="3"/>
      <c r="DI1149" s="3"/>
      <c r="DJ1149" s="3"/>
      <c r="DK1149" s="3"/>
      <c r="DL1149" s="3"/>
      <c r="DM1149" s="3"/>
      <c r="DN1149" s="3"/>
      <c r="DO1149" s="3"/>
      <c r="DP1149" s="3"/>
      <c r="DQ1149" s="3"/>
      <c r="DR1149" s="3"/>
      <c r="DS1149" s="3"/>
    </row>
    <row r="1150" spans="2:123" ht="21" customHeight="1" x14ac:dyDescent="0.25">
      <c r="B1150" s="21">
        <f t="shared" si="264"/>
        <v>39223</v>
      </c>
      <c r="C1150" s="22">
        <f t="shared" si="265"/>
        <v>1.9501410383471829</v>
      </c>
      <c r="D1150" s="23">
        <f t="shared" si="266"/>
        <v>1279</v>
      </c>
      <c r="E1150" s="23">
        <f t="shared" si="267"/>
        <v>655.85</v>
      </c>
      <c r="F1150" s="127">
        <f t="shared" si="268"/>
        <v>63950</v>
      </c>
      <c r="G1150" s="127">
        <f t="shared" si="269"/>
        <v>98377.5</v>
      </c>
      <c r="H1150" s="6"/>
      <c r="I1150" s="3"/>
      <c r="J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T1150" s="89"/>
      <c r="AU1150" s="89"/>
      <c r="AX1150" s="125">
        <v>39223</v>
      </c>
      <c r="AY1150" s="59">
        <f t="shared" si="274"/>
        <v>1.9501410383471829</v>
      </c>
      <c r="AZ1150" s="59">
        <f>BI1150*K36</f>
        <v>63950</v>
      </c>
      <c r="BA1150" s="59"/>
      <c r="BB1150" s="59"/>
      <c r="BC1150" s="59">
        <f>K41*BJ1150</f>
        <v>98377.5</v>
      </c>
      <c r="BD1150" s="59"/>
      <c r="BE1150" s="59"/>
      <c r="BF1150" s="59">
        <f t="shared" si="270"/>
        <v>34427.5</v>
      </c>
      <c r="BG1150" s="60">
        <f>(AY1150=AY2099)*AX1150</f>
        <v>0</v>
      </c>
      <c r="BH1150" s="60">
        <f>(AY1150=AY2101)*AX1150</f>
        <v>0</v>
      </c>
      <c r="BI1150" s="89">
        <v>1279</v>
      </c>
      <c r="BJ1150" s="89">
        <v>655.85</v>
      </c>
      <c r="BK1150" s="59">
        <f t="shared" si="271"/>
        <v>340572.43796000001</v>
      </c>
      <c r="BL1150" s="60">
        <f>(BK1150=BK2101)*AX1150</f>
        <v>0</v>
      </c>
      <c r="BM1150" s="85">
        <f>(BK1150=BK2101)*AY1150</f>
        <v>0</v>
      </c>
      <c r="BN1150" s="85">
        <f t="shared" si="272"/>
        <v>0</v>
      </c>
      <c r="BO1150" s="85">
        <f t="shared" si="273"/>
        <v>0</v>
      </c>
      <c r="BP1150" s="60">
        <f>(BK1150=BK2099)*AX1150</f>
        <v>0</v>
      </c>
      <c r="BQ1150" s="64">
        <f>(BK1150=BK2099)*AY1150</f>
        <v>0</v>
      </c>
      <c r="BR1150" s="85">
        <f t="shared" si="277"/>
        <v>0</v>
      </c>
      <c r="BS1150" s="85">
        <f t="shared" si="278"/>
        <v>0</v>
      </c>
      <c r="BT1150" s="59">
        <f>(J19-BI1150)*J10</f>
        <v>-123550.00594</v>
      </c>
      <c r="BU1150" s="59">
        <f>(J21-BJ1150)*J12</f>
        <v>464122.44390000001</v>
      </c>
      <c r="BV1150" s="66"/>
      <c r="BW1150" s="66"/>
      <c r="BX1150" s="67"/>
      <c r="BY1150" s="67"/>
      <c r="BZ1150" s="67"/>
      <c r="CE1150" s="92"/>
      <c r="CF1150" s="76"/>
      <c r="CH1150" s="67"/>
      <c r="CI1150" s="67"/>
      <c r="CJ1150" s="67"/>
      <c r="CK1150" s="67"/>
      <c r="CL1150" s="1"/>
      <c r="CM1150" s="1"/>
      <c r="CT1150" s="3"/>
      <c r="CU1150" s="3"/>
      <c r="CV1150" s="3"/>
      <c r="CW1150" s="3"/>
      <c r="CX1150" s="3"/>
      <c r="CY1150" s="3"/>
      <c r="CZ1150" s="3"/>
      <c r="DA1150" s="3"/>
      <c r="DB1150" s="3"/>
      <c r="DC1150" s="3"/>
      <c r="DD1150" s="3"/>
      <c r="DE1150" s="3"/>
      <c r="DF1150" s="3"/>
      <c r="DG1150" s="3"/>
      <c r="DH1150" s="3"/>
      <c r="DI1150" s="3"/>
      <c r="DJ1150" s="3"/>
      <c r="DK1150" s="3"/>
      <c r="DL1150" s="3"/>
      <c r="DM1150" s="3"/>
      <c r="DN1150" s="3"/>
      <c r="DO1150" s="3"/>
      <c r="DP1150" s="3"/>
      <c r="DQ1150" s="3"/>
      <c r="DR1150" s="3"/>
      <c r="DS1150" s="3"/>
    </row>
    <row r="1151" spans="2:123" ht="21" customHeight="1" x14ac:dyDescent="0.25">
      <c r="B1151" s="21">
        <f t="shared" si="264"/>
        <v>39230</v>
      </c>
      <c r="C1151" s="22">
        <f t="shared" si="265"/>
        <v>1.9285224596858326</v>
      </c>
      <c r="D1151" s="23">
        <f t="shared" si="266"/>
        <v>1294</v>
      </c>
      <c r="E1151" s="23">
        <f t="shared" si="267"/>
        <v>670.98</v>
      </c>
      <c r="F1151" s="127">
        <f t="shared" si="268"/>
        <v>64700</v>
      </c>
      <c r="G1151" s="127">
        <f t="shared" si="269"/>
        <v>100647</v>
      </c>
      <c r="H1151" s="6"/>
      <c r="I1151" s="3"/>
      <c r="J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T1151" s="89"/>
      <c r="AU1151" s="89"/>
      <c r="AX1151" s="125">
        <v>39230</v>
      </c>
      <c r="AY1151" s="59">
        <f t="shared" si="274"/>
        <v>1.9285224596858326</v>
      </c>
      <c r="AZ1151" s="59">
        <f>BI1151*K36</f>
        <v>64700</v>
      </c>
      <c r="BA1151" s="59"/>
      <c r="BB1151" s="59"/>
      <c r="BC1151" s="59">
        <f>K41*BJ1151</f>
        <v>100647</v>
      </c>
      <c r="BD1151" s="59"/>
      <c r="BE1151" s="59"/>
      <c r="BF1151" s="59">
        <f t="shared" si="270"/>
        <v>35947</v>
      </c>
      <c r="BG1151" s="60">
        <f>(AY1151=AY2099)*AX1151</f>
        <v>0</v>
      </c>
      <c r="BH1151" s="60">
        <f>(AY1151=AY2101)*AX1151</f>
        <v>0</v>
      </c>
      <c r="BI1151" s="89">
        <v>1294</v>
      </c>
      <c r="BJ1151" s="89">
        <v>670.98</v>
      </c>
      <c r="BK1151" s="59">
        <f t="shared" si="271"/>
        <v>339052.93795999995</v>
      </c>
      <c r="BL1151" s="60">
        <f>(BK1151=BK2101)*AX1151</f>
        <v>0</v>
      </c>
      <c r="BM1151" s="85">
        <f>(BK1151=BK2101)*AY1151</f>
        <v>0</v>
      </c>
      <c r="BN1151" s="85">
        <f t="shared" si="272"/>
        <v>0</v>
      </c>
      <c r="BO1151" s="85">
        <f t="shared" si="273"/>
        <v>0</v>
      </c>
      <c r="BP1151" s="60">
        <f>(BK1151=BK2099)*AX1151</f>
        <v>0</v>
      </c>
      <c r="BQ1151" s="64">
        <f>(BK1151=BK2099)*AY1151</f>
        <v>0</v>
      </c>
      <c r="BR1151" s="85">
        <f t="shared" si="277"/>
        <v>0</v>
      </c>
      <c r="BS1151" s="85">
        <f t="shared" si="278"/>
        <v>0</v>
      </c>
      <c r="BT1151" s="59">
        <f>(J19-BI1151)*J10</f>
        <v>-122800.00594</v>
      </c>
      <c r="BU1151" s="59">
        <f>(J21-BJ1151)*J12</f>
        <v>461852.94389999995</v>
      </c>
      <c r="BV1151" s="66"/>
      <c r="BW1151" s="66"/>
      <c r="BX1151" s="67"/>
      <c r="BY1151" s="67"/>
      <c r="BZ1151" s="67"/>
      <c r="CE1151" s="92"/>
      <c r="CF1151" s="76"/>
      <c r="CH1151" s="67"/>
      <c r="CI1151" s="67"/>
      <c r="CJ1151" s="67"/>
      <c r="CK1151" s="67"/>
      <c r="CL1151" s="1"/>
      <c r="CM1151" s="1"/>
      <c r="CT1151" s="3"/>
      <c r="CU1151" s="3"/>
      <c r="CV1151" s="3"/>
      <c r="CW1151" s="3"/>
      <c r="CX1151" s="3"/>
      <c r="CY1151" s="3"/>
      <c r="CZ1151" s="3"/>
      <c r="DA1151" s="3"/>
      <c r="DB1151" s="3"/>
      <c r="DC1151" s="3"/>
      <c r="DD1151" s="3"/>
      <c r="DE1151" s="3"/>
      <c r="DF1151" s="3"/>
      <c r="DG1151" s="3"/>
      <c r="DH1151" s="3"/>
      <c r="DI1151" s="3"/>
      <c r="DJ1151" s="3"/>
      <c r="DK1151" s="3"/>
      <c r="DL1151" s="3"/>
      <c r="DM1151" s="3"/>
      <c r="DN1151" s="3"/>
      <c r="DO1151" s="3"/>
      <c r="DP1151" s="3"/>
      <c r="DQ1151" s="3"/>
      <c r="DR1151" s="3"/>
      <c r="DS1151" s="3"/>
    </row>
    <row r="1152" spans="2:123" ht="21" customHeight="1" x14ac:dyDescent="0.25">
      <c r="B1152" s="21">
        <f t="shared" si="264"/>
        <v>39237</v>
      </c>
      <c r="C1152" s="22">
        <f t="shared" si="265"/>
        <v>1.9847445874104321</v>
      </c>
      <c r="D1152" s="23">
        <f t="shared" si="266"/>
        <v>1288</v>
      </c>
      <c r="E1152" s="23">
        <f t="shared" si="267"/>
        <v>648.95000000000005</v>
      </c>
      <c r="F1152" s="127">
        <f t="shared" si="268"/>
        <v>64400</v>
      </c>
      <c r="G1152" s="127">
        <f t="shared" si="269"/>
        <v>97342.5</v>
      </c>
      <c r="H1152" s="6"/>
      <c r="I1152" s="3"/>
      <c r="J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T1152" s="89"/>
      <c r="AU1152" s="89"/>
      <c r="AX1152" s="125">
        <v>39237</v>
      </c>
      <c r="AY1152" s="59">
        <f t="shared" si="274"/>
        <v>1.9847445874104321</v>
      </c>
      <c r="AZ1152" s="59">
        <f>BI1152*K36</f>
        <v>64400</v>
      </c>
      <c r="BA1152" s="59"/>
      <c r="BB1152" s="59"/>
      <c r="BC1152" s="59">
        <f>K41*BJ1152</f>
        <v>97342.5</v>
      </c>
      <c r="BD1152" s="59"/>
      <c r="BE1152" s="59"/>
      <c r="BF1152" s="59">
        <f t="shared" si="270"/>
        <v>32942.5</v>
      </c>
      <c r="BG1152" s="60">
        <f>(AY1152=AY2099)*AX1152</f>
        <v>0</v>
      </c>
      <c r="BH1152" s="60">
        <f>(AY1152=AY2101)*AX1152</f>
        <v>0</v>
      </c>
      <c r="BI1152" s="89">
        <v>1288</v>
      </c>
      <c r="BJ1152" s="89">
        <v>648.95000000000005</v>
      </c>
      <c r="BK1152" s="59">
        <f t="shared" si="271"/>
        <v>342057.43796000001</v>
      </c>
      <c r="BL1152" s="60">
        <f>(BK1152=BK2101)*AX1152</f>
        <v>0</v>
      </c>
      <c r="BM1152" s="85">
        <f>(BK1152=BK2101)*AY1152</f>
        <v>0</v>
      </c>
      <c r="BN1152" s="85">
        <f t="shared" si="272"/>
        <v>0</v>
      </c>
      <c r="BO1152" s="85">
        <f t="shared" si="273"/>
        <v>0</v>
      </c>
      <c r="BP1152" s="60">
        <f>(BK1152=BK2099)*AX1152</f>
        <v>0</v>
      </c>
      <c r="BQ1152" s="64">
        <f>(BK1152=BK2099)*AY1152</f>
        <v>0</v>
      </c>
      <c r="BR1152" s="85">
        <f t="shared" si="277"/>
        <v>0</v>
      </c>
      <c r="BS1152" s="85">
        <f t="shared" si="278"/>
        <v>0</v>
      </c>
      <c r="BT1152" s="59">
        <f>(J19-BI1152)*J10</f>
        <v>-123100.00594</v>
      </c>
      <c r="BU1152" s="59">
        <f>(J21-BJ1152)*J12</f>
        <v>465157.44390000001</v>
      </c>
      <c r="BV1152" s="66"/>
      <c r="BW1152" s="66"/>
      <c r="BX1152" s="67"/>
      <c r="BY1152" s="67"/>
      <c r="BZ1152" s="67"/>
      <c r="CE1152" s="92"/>
      <c r="CF1152" s="76"/>
      <c r="CH1152" s="67"/>
      <c r="CI1152" s="67"/>
      <c r="CJ1152" s="67"/>
      <c r="CK1152" s="67"/>
      <c r="CL1152" s="1"/>
      <c r="CM1152" s="1"/>
      <c r="CT1152" s="3"/>
      <c r="CU1152" s="3"/>
      <c r="CV1152" s="3"/>
      <c r="CW1152" s="3"/>
      <c r="CX1152" s="3"/>
      <c r="CY1152" s="3"/>
      <c r="CZ1152" s="3"/>
      <c r="DA1152" s="3"/>
      <c r="DB1152" s="3"/>
      <c r="DC1152" s="3"/>
      <c r="DD1152" s="3"/>
      <c r="DE1152" s="3"/>
      <c r="DF1152" s="3"/>
      <c r="DG1152" s="3"/>
      <c r="DH1152" s="3"/>
      <c r="DI1152" s="3"/>
      <c r="DJ1152" s="3"/>
      <c r="DK1152" s="3"/>
      <c r="DL1152" s="3"/>
      <c r="DM1152" s="3"/>
      <c r="DN1152" s="3"/>
      <c r="DO1152" s="3"/>
      <c r="DP1152" s="3"/>
      <c r="DQ1152" s="3"/>
      <c r="DR1152" s="3"/>
      <c r="DS1152" s="3"/>
    </row>
    <row r="1153" spans="2:123" ht="21" customHeight="1" x14ac:dyDescent="0.25">
      <c r="B1153" s="21">
        <f t="shared" si="264"/>
        <v>39244</v>
      </c>
      <c r="C1153" s="22">
        <f t="shared" si="265"/>
        <v>1.9553371086654556</v>
      </c>
      <c r="D1153" s="23">
        <f t="shared" si="266"/>
        <v>1281</v>
      </c>
      <c r="E1153" s="23">
        <f t="shared" si="267"/>
        <v>655.13</v>
      </c>
      <c r="F1153" s="127">
        <f t="shared" si="268"/>
        <v>64050</v>
      </c>
      <c r="G1153" s="127">
        <f t="shared" si="269"/>
        <v>98269.5</v>
      </c>
      <c r="H1153" s="6"/>
      <c r="I1153" s="3"/>
      <c r="J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T1153" s="89"/>
      <c r="AU1153" s="89"/>
      <c r="AX1153" s="125">
        <v>39244</v>
      </c>
      <c r="AY1153" s="59">
        <f t="shared" si="274"/>
        <v>1.9553371086654556</v>
      </c>
      <c r="AZ1153" s="59">
        <f>BI1153*K36</f>
        <v>64050</v>
      </c>
      <c r="BA1153" s="59"/>
      <c r="BB1153" s="59"/>
      <c r="BC1153" s="59">
        <f>K41*BJ1153</f>
        <v>98269.5</v>
      </c>
      <c r="BD1153" s="59"/>
      <c r="BE1153" s="59"/>
      <c r="BF1153" s="59">
        <f t="shared" si="270"/>
        <v>34219.5</v>
      </c>
      <c r="BG1153" s="60">
        <f>(AY1153=AY2099)*AX1153</f>
        <v>0</v>
      </c>
      <c r="BH1153" s="60">
        <f>(AY1153=AY2101)*AX1153</f>
        <v>0</v>
      </c>
      <c r="BI1153" s="89">
        <v>1281</v>
      </c>
      <c r="BJ1153" s="89">
        <v>655.13</v>
      </c>
      <c r="BK1153" s="59">
        <f t="shared" si="271"/>
        <v>340780.43795999995</v>
      </c>
      <c r="BL1153" s="60">
        <f>(BK1153=BK2101)*AX1153</f>
        <v>0</v>
      </c>
      <c r="BM1153" s="85">
        <f>(BK1153=BK2101)*AY1153</f>
        <v>0</v>
      </c>
      <c r="BN1153" s="85">
        <f t="shared" si="272"/>
        <v>0</v>
      </c>
      <c r="BO1153" s="85">
        <f t="shared" si="273"/>
        <v>0</v>
      </c>
      <c r="BP1153" s="60">
        <f>(BK1153=BK2099)*AX1153</f>
        <v>0</v>
      </c>
      <c r="BQ1153" s="64">
        <f>(BK1153=BK2099)*AY1153</f>
        <v>0</v>
      </c>
      <c r="BR1153" s="85">
        <f t="shared" si="277"/>
        <v>0</v>
      </c>
      <c r="BS1153" s="85">
        <f t="shared" si="278"/>
        <v>0</v>
      </c>
      <c r="BT1153" s="59">
        <f>(J19-BI1153)*J10</f>
        <v>-123450.00594</v>
      </c>
      <c r="BU1153" s="59">
        <f>(J21-BJ1153)*J12</f>
        <v>464230.44389999995</v>
      </c>
      <c r="BV1153" s="66"/>
      <c r="BW1153" s="66"/>
      <c r="BX1153" s="67"/>
      <c r="BY1153" s="67"/>
      <c r="BZ1153" s="67"/>
      <c r="CE1153" s="92"/>
      <c r="CF1153" s="76"/>
      <c r="CH1153" s="67"/>
      <c r="CI1153" s="67"/>
      <c r="CJ1153" s="67"/>
      <c r="CK1153" s="67"/>
      <c r="CL1153" s="1"/>
      <c r="CM1153" s="1"/>
      <c r="CT1153" s="3"/>
      <c r="CU1153" s="3"/>
      <c r="CV1153" s="3"/>
      <c r="CW1153" s="3"/>
      <c r="CX1153" s="3"/>
      <c r="CY1153" s="3"/>
      <c r="CZ1153" s="3"/>
      <c r="DA1153" s="3"/>
      <c r="DB1153" s="3"/>
      <c r="DC1153" s="3"/>
      <c r="DD1153" s="3"/>
      <c r="DE1153" s="3"/>
      <c r="DF1153" s="3"/>
      <c r="DG1153" s="3"/>
      <c r="DH1153" s="3"/>
      <c r="DI1153" s="3"/>
      <c r="DJ1153" s="3"/>
      <c r="DK1153" s="3"/>
      <c r="DL1153" s="3"/>
      <c r="DM1153" s="3"/>
      <c r="DN1153" s="3"/>
      <c r="DO1153" s="3"/>
      <c r="DP1153" s="3"/>
      <c r="DQ1153" s="3"/>
      <c r="DR1153" s="3"/>
      <c r="DS1153" s="3"/>
    </row>
    <row r="1154" spans="2:123" ht="21" customHeight="1" x14ac:dyDescent="0.25">
      <c r="B1154" s="21">
        <f t="shared" si="264"/>
        <v>39251</v>
      </c>
      <c r="C1154" s="22">
        <f t="shared" si="265"/>
        <v>1.9878587702799821</v>
      </c>
      <c r="D1154" s="23">
        <f t="shared" si="266"/>
        <v>1300</v>
      </c>
      <c r="E1154" s="23">
        <f t="shared" si="267"/>
        <v>653.97</v>
      </c>
      <c r="F1154" s="127">
        <f t="shared" si="268"/>
        <v>65000</v>
      </c>
      <c r="G1154" s="127">
        <f t="shared" si="269"/>
        <v>98095.5</v>
      </c>
      <c r="H1154" s="6"/>
      <c r="I1154" s="3"/>
      <c r="J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T1154" s="89"/>
      <c r="AU1154" s="89"/>
      <c r="AX1154" s="125">
        <v>39251</v>
      </c>
      <c r="AY1154" s="59">
        <f t="shared" si="274"/>
        <v>1.9878587702799821</v>
      </c>
      <c r="AZ1154" s="59">
        <f>BI1154*K36</f>
        <v>65000</v>
      </c>
      <c r="BA1154" s="59"/>
      <c r="BB1154" s="59"/>
      <c r="BC1154" s="59">
        <f>K41*BJ1154</f>
        <v>98095.5</v>
      </c>
      <c r="BD1154" s="59"/>
      <c r="BE1154" s="59"/>
      <c r="BF1154" s="59">
        <f t="shared" si="270"/>
        <v>33095.5</v>
      </c>
      <c r="BG1154" s="60">
        <f>(AY1154=AY2099)*AX1154</f>
        <v>0</v>
      </c>
      <c r="BH1154" s="60">
        <f>(AY1154=AY2101)*AX1154</f>
        <v>0</v>
      </c>
      <c r="BI1154" s="89">
        <v>1300</v>
      </c>
      <c r="BJ1154" s="89">
        <v>653.97</v>
      </c>
      <c r="BK1154" s="59">
        <f t="shared" si="271"/>
        <v>341904.43795999995</v>
      </c>
      <c r="BL1154" s="60">
        <f>(BK1154=BK2101)*AX1154</f>
        <v>0</v>
      </c>
      <c r="BM1154" s="85">
        <f>(BK1154=BK2101)*AY1154</f>
        <v>0</v>
      </c>
      <c r="BN1154" s="85">
        <f t="shared" si="272"/>
        <v>0</v>
      </c>
      <c r="BO1154" s="85">
        <f t="shared" si="273"/>
        <v>0</v>
      </c>
      <c r="BP1154" s="60">
        <f>(BK1154=BK2099)*AX1154</f>
        <v>0</v>
      </c>
      <c r="BQ1154" s="64">
        <f>(BK1154=BK2099)*AY1154</f>
        <v>0</v>
      </c>
      <c r="BR1154" s="85">
        <f t="shared" si="277"/>
        <v>0</v>
      </c>
      <c r="BS1154" s="85">
        <f t="shared" si="278"/>
        <v>0</v>
      </c>
      <c r="BT1154" s="59">
        <f>(J19-BI1154)*J10</f>
        <v>-122500.00594</v>
      </c>
      <c r="BU1154" s="59">
        <f>(J21-BJ1154)*J12</f>
        <v>464404.44389999995</v>
      </c>
      <c r="BV1154" s="66"/>
      <c r="BW1154" s="66"/>
      <c r="BX1154" s="67"/>
      <c r="BY1154" s="67"/>
      <c r="BZ1154" s="67"/>
      <c r="CE1154" s="92"/>
      <c r="CF1154" s="76"/>
      <c r="CH1154" s="67"/>
      <c r="CI1154" s="67"/>
      <c r="CJ1154" s="67"/>
      <c r="CK1154" s="67"/>
      <c r="CL1154" s="1"/>
      <c r="CM1154" s="1"/>
      <c r="CT1154" s="3"/>
      <c r="CU1154" s="3"/>
      <c r="CV1154" s="3"/>
      <c r="CW1154" s="3"/>
      <c r="CX1154" s="3"/>
      <c r="CY1154" s="3"/>
      <c r="CZ1154" s="3"/>
      <c r="DA1154" s="3"/>
      <c r="DB1154" s="3"/>
      <c r="DC1154" s="3"/>
      <c r="DD1154" s="3"/>
      <c r="DE1154" s="3"/>
      <c r="DF1154" s="3"/>
      <c r="DG1154" s="3"/>
      <c r="DH1154" s="3"/>
      <c r="DI1154" s="3"/>
      <c r="DJ1154" s="3"/>
      <c r="DK1154" s="3"/>
      <c r="DL1154" s="3"/>
      <c r="DM1154" s="3"/>
      <c r="DN1154" s="3"/>
      <c r="DO1154" s="3"/>
      <c r="DP1154" s="3"/>
      <c r="DQ1154" s="3"/>
      <c r="DR1154" s="3"/>
      <c r="DS1154" s="3"/>
    </row>
    <row r="1155" spans="2:123" ht="21" customHeight="1" x14ac:dyDescent="0.25">
      <c r="B1155" s="21">
        <f t="shared" si="264"/>
        <v>39258</v>
      </c>
      <c r="C1155" s="22">
        <f t="shared" si="265"/>
        <v>1.9645881447267128</v>
      </c>
      <c r="D1155" s="23">
        <f t="shared" si="266"/>
        <v>1276</v>
      </c>
      <c r="E1155" s="23">
        <f t="shared" si="267"/>
        <v>649.5</v>
      </c>
      <c r="F1155" s="127">
        <f t="shared" si="268"/>
        <v>63800</v>
      </c>
      <c r="G1155" s="127">
        <f t="shared" si="269"/>
        <v>97425</v>
      </c>
      <c r="H1155" s="6"/>
      <c r="I1155" s="3"/>
      <c r="J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T1155" s="89"/>
      <c r="AU1155" s="89"/>
      <c r="AX1155" s="125">
        <v>39258</v>
      </c>
      <c r="AY1155" s="59">
        <f t="shared" si="274"/>
        <v>1.9645881447267128</v>
      </c>
      <c r="AZ1155" s="59">
        <f>BI1155*K36</f>
        <v>63800</v>
      </c>
      <c r="BA1155" s="59"/>
      <c r="BB1155" s="59"/>
      <c r="BC1155" s="59">
        <f>K41*BJ1155</f>
        <v>97425</v>
      </c>
      <c r="BD1155" s="59"/>
      <c r="BE1155" s="59"/>
      <c r="BF1155" s="59">
        <f t="shared" si="270"/>
        <v>33625</v>
      </c>
      <c r="BG1155" s="60">
        <f>(AY1155=AY2099)*AX1155</f>
        <v>0</v>
      </c>
      <c r="BH1155" s="60">
        <f>(AY1155=AY2101)*AX1155</f>
        <v>0</v>
      </c>
      <c r="BI1155" s="89">
        <v>1276</v>
      </c>
      <c r="BJ1155" s="89">
        <v>649.5</v>
      </c>
      <c r="BK1155" s="59">
        <f t="shared" si="271"/>
        <v>341374.93795999995</v>
      </c>
      <c r="BL1155" s="60">
        <f>(BK1155=BK2101)*AX1155</f>
        <v>0</v>
      </c>
      <c r="BM1155" s="85">
        <f>(BK1155=BK2101)*AY1155</f>
        <v>0</v>
      </c>
      <c r="BN1155" s="85">
        <f t="shared" si="272"/>
        <v>0</v>
      </c>
      <c r="BO1155" s="85">
        <f t="shared" si="273"/>
        <v>0</v>
      </c>
      <c r="BP1155" s="60">
        <f>(BK1155=BK2099)*AX1155</f>
        <v>0</v>
      </c>
      <c r="BQ1155" s="64">
        <f>(BK1155=BK2099)*AY1155</f>
        <v>0</v>
      </c>
      <c r="BR1155" s="85">
        <f t="shared" si="277"/>
        <v>0</v>
      </c>
      <c r="BS1155" s="85">
        <f t="shared" si="278"/>
        <v>0</v>
      </c>
      <c r="BT1155" s="59">
        <f>(J19-BI1155)*J10</f>
        <v>-123700.00594</v>
      </c>
      <c r="BU1155" s="59">
        <f>(J21-BJ1155)*J12</f>
        <v>465074.94389999995</v>
      </c>
      <c r="BV1155" s="66"/>
      <c r="BW1155" s="66"/>
      <c r="BX1155" s="67"/>
      <c r="BY1155" s="67"/>
      <c r="BZ1155" s="67"/>
      <c r="CE1155" s="92"/>
      <c r="CF1155" s="76"/>
      <c r="CH1155" s="67"/>
      <c r="CI1155" s="67"/>
      <c r="CJ1155" s="67"/>
      <c r="CK1155" s="67"/>
      <c r="CL1155" s="1"/>
      <c r="CM1155" s="1"/>
      <c r="CT1155" s="3"/>
      <c r="CU1155" s="3"/>
      <c r="CV1155" s="3"/>
      <c r="CW1155" s="3"/>
      <c r="CX1155" s="3"/>
      <c r="CY1155" s="3"/>
      <c r="CZ1155" s="3"/>
      <c r="DA1155" s="3"/>
      <c r="DB1155" s="3"/>
      <c r="DC1155" s="3"/>
      <c r="DD1155" s="3"/>
      <c r="DE1155" s="3"/>
      <c r="DF1155" s="3"/>
      <c r="DG1155" s="3"/>
      <c r="DH1155" s="3"/>
      <c r="DI1155" s="3"/>
      <c r="DJ1155" s="3"/>
      <c r="DK1155" s="3"/>
      <c r="DL1155" s="3"/>
      <c r="DM1155" s="3"/>
      <c r="DN1155" s="3"/>
      <c r="DO1155" s="3"/>
      <c r="DP1155" s="3"/>
      <c r="DQ1155" s="3"/>
      <c r="DR1155" s="3"/>
      <c r="DS1155" s="3"/>
    </row>
    <row r="1156" spans="2:123" ht="21" customHeight="1" x14ac:dyDescent="0.25">
      <c r="B1156" s="21">
        <f t="shared" ref="B1156:B1219" si="279">AX1156</f>
        <v>39265</v>
      </c>
      <c r="C1156" s="22">
        <f t="shared" ref="C1156:C1219" si="280">AY1156</f>
        <v>1.9746487477092243</v>
      </c>
      <c r="D1156" s="23">
        <f t="shared" ref="D1156:D1219" si="281">BI1156</f>
        <v>1293</v>
      </c>
      <c r="E1156" s="23">
        <f t="shared" ref="E1156:E1219" si="282">BJ1156</f>
        <v>654.79999999999995</v>
      </c>
      <c r="F1156" s="127">
        <f t="shared" ref="F1156:F1219" si="283">AZ1156</f>
        <v>64650</v>
      </c>
      <c r="G1156" s="127">
        <f t="shared" ref="G1156:G1219" si="284">BC1156</f>
        <v>98220</v>
      </c>
      <c r="H1156" s="6"/>
      <c r="I1156" s="3"/>
      <c r="J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T1156" s="89"/>
      <c r="AU1156" s="89"/>
      <c r="AX1156" s="125">
        <v>39265</v>
      </c>
      <c r="AY1156" s="59">
        <f t="shared" si="274"/>
        <v>1.9746487477092243</v>
      </c>
      <c r="AZ1156" s="59">
        <f>BI1156*K36</f>
        <v>64650</v>
      </c>
      <c r="BA1156" s="59"/>
      <c r="BB1156" s="59"/>
      <c r="BC1156" s="59">
        <f>K41*BJ1156</f>
        <v>98220</v>
      </c>
      <c r="BD1156" s="59"/>
      <c r="BE1156" s="59"/>
      <c r="BF1156" s="59">
        <f t="shared" ref="BF1156:BF1219" si="285">BC1156-AZ1156</f>
        <v>33570</v>
      </c>
      <c r="BG1156" s="60">
        <f>(AY1156=AY2099)*AX1156</f>
        <v>0</v>
      </c>
      <c r="BH1156" s="60">
        <f>(AY1156=AY2101)*AX1156</f>
        <v>0</v>
      </c>
      <c r="BI1156" s="89">
        <v>1293</v>
      </c>
      <c r="BJ1156" s="89">
        <v>654.79999999999995</v>
      </c>
      <c r="BK1156" s="59">
        <f t="shared" ref="BK1156:BK1219" si="286">SUM(BT1156:BU1156)</f>
        <v>341429.93795999995</v>
      </c>
      <c r="BL1156" s="60">
        <f>(BK1156=BK2101)*AX1156</f>
        <v>0</v>
      </c>
      <c r="BM1156" s="85">
        <f>(BK1156=BK2101)*AY1156</f>
        <v>0</v>
      </c>
      <c r="BN1156" s="85">
        <f t="shared" ref="BN1156:BN1219" si="287">(BM1156&gt;1)*BI1156</f>
        <v>0</v>
      </c>
      <c r="BO1156" s="85">
        <f t="shared" ref="BO1156:BO1219" si="288">(BM1156&gt;0)*BJ1156</f>
        <v>0</v>
      </c>
      <c r="BP1156" s="60">
        <f>(BK1156=BK2099)*AX1156</f>
        <v>0</v>
      </c>
      <c r="BQ1156" s="64">
        <f>(BK1156=BK2099)*AY1156</f>
        <v>0</v>
      </c>
      <c r="BR1156" s="85">
        <f t="shared" si="277"/>
        <v>0</v>
      </c>
      <c r="BS1156" s="85">
        <f t="shared" si="278"/>
        <v>0</v>
      </c>
      <c r="BT1156" s="59">
        <f>(J19-BI1156)*J10</f>
        <v>-122850.00594</v>
      </c>
      <c r="BU1156" s="59">
        <f>(J21-BJ1156)*J12</f>
        <v>464279.94389999995</v>
      </c>
      <c r="BV1156" s="66"/>
      <c r="BW1156" s="66"/>
      <c r="BX1156" s="67"/>
      <c r="BY1156" s="67"/>
      <c r="BZ1156" s="67"/>
      <c r="CE1156" s="92"/>
      <c r="CF1156" s="76"/>
      <c r="CH1156" s="67"/>
      <c r="CI1156" s="67"/>
      <c r="CJ1156" s="67"/>
      <c r="CK1156" s="67"/>
      <c r="CL1156" s="1"/>
      <c r="CM1156" s="1"/>
      <c r="CT1156" s="3"/>
      <c r="CU1156" s="3"/>
      <c r="CV1156" s="3"/>
      <c r="CW1156" s="3"/>
      <c r="CX1156" s="3"/>
      <c r="CY1156" s="3"/>
      <c r="CZ1156" s="3"/>
      <c r="DA1156" s="3"/>
      <c r="DB1156" s="3"/>
      <c r="DC1156" s="3"/>
      <c r="DD1156" s="3"/>
      <c r="DE1156" s="3"/>
      <c r="DF1156" s="3"/>
      <c r="DG1156" s="3"/>
      <c r="DH1156" s="3"/>
      <c r="DI1156" s="3"/>
      <c r="DJ1156" s="3"/>
      <c r="DK1156" s="3"/>
      <c r="DL1156" s="3"/>
      <c r="DM1156" s="3"/>
      <c r="DN1156" s="3"/>
      <c r="DO1156" s="3"/>
      <c r="DP1156" s="3"/>
      <c r="DQ1156" s="3"/>
      <c r="DR1156" s="3"/>
      <c r="DS1156" s="3"/>
    </row>
    <row r="1157" spans="2:123" ht="21" customHeight="1" x14ac:dyDescent="0.25">
      <c r="B1157" s="21">
        <f t="shared" si="279"/>
        <v>39272</v>
      </c>
      <c r="C1157" s="22">
        <f t="shared" si="280"/>
        <v>1.9675717796559371</v>
      </c>
      <c r="D1157" s="23">
        <f t="shared" si="281"/>
        <v>1313</v>
      </c>
      <c r="E1157" s="23">
        <f t="shared" si="282"/>
        <v>667.32</v>
      </c>
      <c r="F1157" s="127">
        <f t="shared" si="283"/>
        <v>65650</v>
      </c>
      <c r="G1157" s="127">
        <f t="shared" si="284"/>
        <v>100098.00000000001</v>
      </c>
      <c r="H1157" s="6"/>
      <c r="I1157" s="3"/>
      <c r="J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T1157" s="89"/>
      <c r="AU1157" s="89"/>
      <c r="AX1157" s="125">
        <v>39272</v>
      </c>
      <c r="AY1157" s="59">
        <f t="shared" si="274"/>
        <v>1.9675717796559371</v>
      </c>
      <c r="AZ1157" s="59">
        <f>BI1157*K36</f>
        <v>65650</v>
      </c>
      <c r="BA1157" s="59"/>
      <c r="BB1157" s="59"/>
      <c r="BC1157" s="59">
        <f>K41*BJ1157</f>
        <v>100098.00000000001</v>
      </c>
      <c r="BD1157" s="59"/>
      <c r="BE1157" s="59"/>
      <c r="BF1157" s="59">
        <f t="shared" si="285"/>
        <v>34448.000000000015</v>
      </c>
      <c r="BG1157" s="60">
        <f>(AY1157=AY2099)*AX1157</f>
        <v>0</v>
      </c>
      <c r="BH1157" s="60">
        <f>(AY1157=AY2101)*AX1157</f>
        <v>0</v>
      </c>
      <c r="BI1157" s="89">
        <v>1313</v>
      </c>
      <c r="BJ1157" s="89">
        <v>667.32</v>
      </c>
      <c r="BK1157" s="59">
        <f t="shared" si="286"/>
        <v>340551.93795999995</v>
      </c>
      <c r="BL1157" s="60">
        <f>(BK1157=BK2101)*AX1157</f>
        <v>0</v>
      </c>
      <c r="BM1157" s="85">
        <f>(BK1157=BK2101)*AY1157</f>
        <v>0</v>
      </c>
      <c r="BN1157" s="85">
        <f t="shared" si="287"/>
        <v>0</v>
      </c>
      <c r="BO1157" s="85">
        <f t="shared" si="288"/>
        <v>0</v>
      </c>
      <c r="BP1157" s="60">
        <f>(BK1157=BK2099)*AX1157</f>
        <v>0</v>
      </c>
      <c r="BQ1157" s="64">
        <f>(BK1157=BK2099)*AY1157</f>
        <v>0</v>
      </c>
      <c r="BR1157" s="85">
        <f t="shared" si="277"/>
        <v>0</v>
      </c>
      <c r="BS1157" s="85">
        <f t="shared" si="278"/>
        <v>0</v>
      </c>
      <c r="BT1157" s="59">
        <f>(J19-BI1157)*J10</f>
        <v>-121850.00594</v>
      </c>
      <c r="BU1157" s="59">
        <f>(J21-BJ1157)*J12</f>
        <v>462401.94389999995</v>
      </c>
      <c r="BV1157" s="66"/>
      <c r="BW1157" s="66"/>
      <c r="BX1157" s="67"/>
      <c r="BY1157" s="67"/>
      <c r="BZ1157" s="67"/>
      <c r="CE1157" s="92"/>
      <c r="CF1157" s="76"/>
      <c r="CH1157" s="67"/>
      <c r="CI1157" s="67"/>
      <c r="CJ1157" s="67"/>
      <c r="CK1157" s="67"/>
      <c r="CL1157" s="1"/>
      <c r="CM1157" s="1"/>
      <c r="CT1157" s="3"/>
      <c r="CU1157" s="3"/>
      <c r="CV1157" s="3"/>
      <c r="CW1157" s="3"/>
      <c r="CX1157" s="3"/>
      <c r="CY1157" s="3"/>
      <c r="CZ1157" s="3"/>
      <c r="DA1157" s="3"/>
      <c r="DB1157" s="3"/>
      <c r="DC1157" s="3"/>
      <c r="DD1157" s="3"/>
      <c r="DE1157" s="3"/>
      <c r="DF1157" s="3"/>
      <c r="DG1157" s="3"/>
      <c r="DH1157" s="3"/>
      <c r="DI1157" s="3"/>
      <c r="DJ1157" s="3"/>
      <c r="DK1157" s="3"/>
      <c r="DL1157" s="3"/>
      <c r="DM1157" s="3"/>
      <c r="DN1157" s="3"/>
      <c r="DO1157" s="3"/>
      <c r="DP1157" s="3"/>
      <c r="DQ1157" s="3"/>
      <c r="DR1157" s="3"/>
      <c r="DS1157" s="3"/>
    </row>
    <row r="1158" spans="2:123" ht="21" customHeight="1" x14ac:dyDescent="0.25">
      <c r="B1158" s="21">
        <f t="shared" si="279"/>
        <v>39279</v>
      </c>
      <c r="C1158" s="22">
        <f t="shared" si="280"/>
        <v>1.9560761346998536</v>
      </c>
      <c r="D1158" s="23">
        <f t="shared" si="281"/>
        <v>1336</v>
      </c>
      <c r="E1158" s="23">
        <f t="shared" si="282"/>
        <v>683</v>
      </c>
      <c r="F1158" s="127">
        <f t="shared" si="283"/>
        <v>66800</v>
      </c>
      <c r="G1158" s="127">
        <f t="shared" si="284"/>
        <v>102450</v>
      </c>
      <c r="H1158" s="6"/>
      <c r="I1158" s="3"/>
      <c r="J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T1158" s="89"/>
      <c r="AU1158" s="89"/>
      <c r="AX1158" s="125">
        <v>39279</v>
      </c>
      <c r="AY1158" s="59">
        <f t="shared" si="274"/>
        <v>1.9560761346998536</v>
      </c>
      <c r="AZ1158" s="59">
        <f>BI1158*K36</f>
        <v>66800</v>
      </c>
      <c r="BA1158" s="59"/>
      <c r="BB1158" s="59"/>
      <c r="BC1158" s="59">
        <f>K41*BJ1158</f>
        <v>102450</v>
      </c>
      <c r="BD1158" s="59"/>
      <c r="BE1158" s="59"/>
      <c r="BF1158" s="59">
        <f t="shared" si="285"/>
        <v>35650</v>
      </c>
      <c r="BG1158" s="60">
        <f>(AY1158=AY2099)*AX1158</f>
        <v>0</v>
      </c>
      <c r="BH1158" s="60">
        <f>(AY1158=AY2101)*AX1158</f>
        <v>0</v>
      </c>
      <c r="BI1158" s="89">
        <v>1336</v>
      </c>
      <c r="BJ1158" s="89">
        <v>683</v>
      </c>
      <c r="BK1158" s="59">
        <f t="shared" si="286"/>
        <v>339349.93795999995</v>
      </c>
      <c r="BL1158" s="60">
        <f>(BK1158=BK2101)*AX1158</f>
        <v>0</v>
      </c>
      <c r="BM1158" s="85">
        <f>(BK1158=BK2101)*AY1158</f>
        <v>0</v>
      </c>
      <c r="BN1158" s="85">
        <f t="shared" si="287"/>
        <v>0</v>
      </c>
      <c r="BO1158" s="85">
        <f t="shared" si="288"/>
        <v>0</v>
      </c>
      <c r="BP1158" s="60">
        <f>(BK1158=BK2099)*AX1158</f>
        <v>0</v>
      </c>
      <c r="BQ1158" s="64">
        <f>(BK1158=BK2099)*AY1158</f>
        <v>0</v>
      </c>
      <c r="BR1158" s="85">
        <f t="shared" si="277"/>
        <v>0</v>
      </c>
      <c r="BS1158" s="85">
        <f t="shared" si="278"/>
        <v>0</v>
      </c>
      <c r="BT1158" s="59">
        <f>(J19-BI1158)*J10</f>
        <v>-120700.00594</v>
      </c>
      <c r="BU1158" s="59">
        <f>(J21-BJ1158)*J12</f>
        <v>460049.94389999995</v>
      </c>
      <c r="BV1158" s="66"/>
      <c r="BW1158" s="66"/>
      <c r="BX1158" s="67"/>
      <c r="BY1158" s="67"/>
      <c r="BZ1158" s="67"/>
      <c r="CE1158" s="92"/>
      <c r="CF1158" s="76"/>
      <c r="CH1158" s="67"/>
      <c r="CI1158" s="67"/>
      <c r="CJ1158" s="67"/>
      <c r="CK1158" s="67"/>
      <c r="CL1158" s="1"/>
      <c r="CM1158" s="1"/>
      <c r="CT1158" s="3"/>
      <c r="CU1158" s="3"/>
      <c r="CV1158" s="3"/>
      <c r="CW1158" s="3"/>
      <c r="CX1158" s="3"/>
      <c r="CY1158" s="3"/>
      <c r="CZ1158" s="3"/>
      <c r="DA1158" s="3"/>
      <c r="DB1158" s="3"/>
      <c r="DC1158" s="3"/>
      <c r="DD1158" s="3"/>
      <c r="DE1158" s="3"/>
      <c r="DF1158" s="3"/>
      <c r="DG1158" s="3"/>
      <c r="DH1158" s="3"/>
      <c r="DI1158" s="3"/>
      <c r="DJ1158" s="3"/>
      <c r="DK1158" s="3"/>
      <c r="DL1158" s="3"/>
      <c r="DM1158" s="3"/>
      <c r="DN1158" s="3"/>
      <c r="DO1158" s="3"/>
      <c r="DP1158" s="3"/>
      <c r="DQ1158" s="3"/>
      <c r="DR1158" s="3"/>
      <c r="DS1158" s="3"/>
    </row>
    <row r="1159" spans="2:123" ht="21" customHeight="1" x14ac:dyDescent="0.25">
      <c r="B1159" s="21">
        <f t="shared" si="279"/>
        <v>39286</v>
      </c>
      <c r="C1159" s="22">
        <f t="shared" si="280"/>
        <v>1.9442556084296396</v>
      </c>
      <c r="D1159" s="23">
        <f t="shared" si="281"/>
        <v>1287</v>
      </c>
      <c r="E1159" s="23">
        <f t="shared" si="282"/>
        <v>661.95</v>
      </c>
      <c r="F1159" s="127">
        <f t="shared" si="283"/>
        <v>64350</v>
      </c>
      <c r="G1159" s="127">
        <f t="shared" si="284"/>
        <v>99292.5</v>
      </c>
      <c r="H1159" s="6"/>
      <c r="I1159" s="3"/>
      <c r="J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T1159" s="89"/>
      <c r="AU1159" s="89"/>
      <c r="AX1159" s="125">
        <v>39286</v>
      </c>
      <c r="AY1159" s="59">
        <f t="shared" si="274"/>
        <v>1.9442556084296396</v>
      </c>
      <c r="AZ1159" s="59">
        <f>BI1159*K36</f>
        <v>64350</v>
      </c>
      <c r="BA1159" s="59"/>
      <c r="BB1159" s="59"/>
      <c r="BC1159" s="59">
        <f>K41*BJ1159</f>
        <v>99292.5</v>
      </c>
      <c r="BD1159" s="59"/>
      <c r="BE1159" s="59"/>
      <c r="BF1159" s="59">
        <f t="shared" si="285"/>
        <v>34942.5</v>
      </c>
      <c r="BG1159" s="60">
        <f>(AY1159=AY2099)*AX1159</f>
        <v>0</v>
      </c>
      <c r="BH1159" s="60">
        <f>(AY1159=AY2101)*AX1159</f>
        <v>0</v>
      </c>
      <c r="BI1159" s="89">
        <v>1287</v>
      </c>
      <c r="BJ1159" s="89">
        <v>661.95</v>
      </c>
      <c r="BK1159" s="59">
        <f t="shared" si="286"/>
        <v>340057.43796000001</v>
      </c>
      <c r="BL1159" s="60">
        <f>(BK1159=BK2101)*AX1159</f>
        <v>0</v>
      </c>
      <c r="BM1159" s="85">
        <f>(BK1159=BK2101)*AY1159</f>
        <v>0</v>
      </c>
      <c r="BN1159" s="85">
        <f t="shared" si="287"/>
        <v>0</v>
      </c>
      <c r="BO1159" s="85">
        <f t="shared" si="288"/>
        <v>0</v>
      </c>
      <c r="BP1159" s="60">
        <f>(BK1159=BK2099)*AX1159</f>
        <v>0</v>
      </c>
      <c r="BQ1159" s="64">
        <f>(BK1159=BK2099)*AY1159</f>
        <v>0</v>
      </c>
      <c r="BR1159" s="85">
        <f t="shared" si="277"/>
        <v>0</v>
      </c>
      <c r="BS1159" s="85">
        <f t="shared" si="278"/>
        <v>0</v>
      </c>
      <c r="BT1159" s="59">
        <f>(J19-BI1159)*J10</f>
        <v>-123150.00594</v>
      </c>
      <c r="BU1159" s="59">
        <f>(J21-BJ1159)*J12</f>
        <v>463207.44390000001</v>
      </c>
      <c r="BV1159" s="66"/>
      <c r="BW1159" s="66"/>
      <c r="BX1159" s="67"/>
      <c r="BY1159" s="67"/>
      <c r="BZ1159" s="67"/>
      <c r="CE1159" s="92"/>
      <c r="CF1159" s="76"/>
      <c r="CH1159" s="67"/>
      <c r="CI1159" s="67"/>
      <c r="CJ1159" s="67"/>
      <c r="CK1159" s="67"/>
      <c r="CL1159" s="1"/>
      <c r="CM1159" s="1"/>
      <c r="CT1159" s="3"/>
      <c r="CU1159" s="3"/>
      <c r="CV1159" s="3"/>
      <c r="CW1159" s="3"/>
      <c r="CX1159" s="3"/>
      <c r="CY1159" s="3"/>
      <c r="CZ1159" s="3"/>
      <c r="DA1159" s="3"/>
      <c r="DB1159" s="3"/>
      <c r="DC1159" s="3"/>
      <c r="DD1159" s="3"/>
      <c r="DE1159" s="3"/>
      <c r="DF1159" s="3"/>
      <c r="DG1159" s="3"/>
      <c r="DH1159" s="3"/>
      <c r="DI1159" s="3"/>
      <c r="DJ1159" s="3"/>
      <c r="DK1159" s="3"/>
      <c r="DL1159" s="3"/>
      <c r="DM1159" s="3"/>
      <c r="DN1159" s="3"/>
      <c r="DO1159" s="3"/>
      <c r="DP1159" s="3"/>
      <c r="DQ1159" s="3"/>
      <c r="DR1159" s="3"/>
      <c r="DS1159" s="3"/>
    </row>
    <row r="1160" spans="2:123" ht="21" customHeight="1" x14ac:dyDescent="0.25">
      <c r="B1160" s="21">
        <f t="shared" si="279"/>
        <v>39293</v>
      </c>
      <c r="C1160" s="22">
        <f t="shared" si="280"/>
        <v>1.9128759816269079</v>
      </c>
      <c r="D1160" s="23">
        <f t="shared" si="281"/>
        <v>1291</v>
      </c>
      <c r="E1160" s="23">
        <f t="shared" si="282"/>
        <v>674.9</v>
      </c>
      <c r="F1160" s="127">
        <f t="shared" si="283"/>
        <v>64550</v>
      </c>
      <c r="G1160" s="127">
        <f t="shared" si="284"/>
        <v>101235</v>
      </c>
      <c r="H1160" s="6"/>
      <c r="I1160" s="3"/>
      <c r="J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T1160" s="89"/>
      <c r="AU1160" s="89"/>
      <c r="AX1160" s="125">
        <v>39293</v>
      </c>
      <c r="AY1160" s="59">
        <f t="shared" si="274"/>
        <v>1.9128759816269079</v>
      </c>
      <c r="AZ1160" s="59">
        <f>BI1160*K36</f>
        <v>64550</v>
      </c>
      <c r="BA1160" s="59"/>
      <c r="BB1160" s="59"/>
      <c r="BC1160" s="59">
        <f>K41*BJ1160</f>
        <v>101235</v>
      </c>
      <c r="BD1160" s="59"/>
      <c r="BE1160" s="59"/>
      <c r="BF1160" s="59">
        <f t="shared" si="285"/>
        <v>36685</v>
      </c>
      <c r="BG1160" s="60">
        <f>(AY1160=AY2099)*AX1160</f>
        <v>0</v>
      </c>
      <c r="BH1160" s="60">
        <f>(AY1160=AY2101)*AX1160</f>
        <v>0</v>
      </c>
      <c r="BI1160" s="89">
        <v>1291</v>
      </c>
      <c r="BJ1160" s="89">
        <v>674.9</v>
      </c>
      <c r="BK1160" s="59">
        <f t="shared" si="286"/>
        <v>338314.93795999995</v>
      </c>
      <c r="BL1160" s="60">
        <f>(BK1160=BK2101)*AX1160</f>
        <v>0</v>
      </c>
      <c r="BM1160" s="85">
        <f>(BK1160=BK2101)*AY1160</f>
        <v>0</v>
      </c>
      <c r="BN1160" s="85">
        <f t="shared" si="287"/>
        <v>0</v>
      </c>
      <c r="BO1160" s="85">
        <f t="shared" si="288"/>
        <v>0</v>
      </c>
      <c r="BP1160" s="60">
        <f>(BK1160=BK2099)*AX1160</f>
        <v>0</v>
      </c>
      <c r="BQ1160" s="64">
        <f>(BK1160=BK2099)*AY1160</f>
        <v>0</v>
      </c>
      <c r="BR1160" s="85">
        <f t="shared" si="277"/>
        <v>0</v>
      </c>
      <c r="BS1160" s="85">
        <f t="shared" si="278"/>
        <v>0</v>
      </c>
      <c r="BT1160" s="59">
        <f>(J19-BI1160)*J10</f>
        <v>-122950.00594</v>
      </c>
      <c r="BU1160" s="59">
        <f>(J21-BJ1160)*J12</f>
        <v>461264.94389999995</v>
      </c>
      <c r="BV1160" s="66"/>
      <c r="BW1160" s="66"/>
      <c r="BX1160" s="67"/>
      <c r="BY1160" s="67"/>
      <c r="BZ1160" s="67"/>
      <c r="CE1160" s="92"/>
      <c r="CF1160" s="76"/>
      <c r="CH1160" s="67"/>
      <c r="CI1160" s="67"/>
      <c r="CJ1160" s="67"/>
      <c r="CK1160" s="67"/>
      <c r="CL1160" s="1"/>
      <c r="CM1160" s="1"/>
      <c r="CT1160" s="3"/>
      <c r="CU1160" s="3"/>
      <c r="CV1160" s="3"/>
      <c r="CW1160" s="3"/>
      <c r="CX1160" s="3"/>
      <c r="CY1160" s="3"/>
      <c r="CZ1160" s="3"/>
      <c r="DA1160" s="3"/>
      <c r="DB1160" s="3"/>
      <c r="DC1160" s="3"/>
      <c r="DD1160" s="3"/>
      <c r="DE1160" s="3"/>
      <c r="DF1160" s="3"/>
      <c r="DG1160" s="3"/>
      <c r="DH1160" s="3"/>
      <c r="DI1160" s="3"/>
      <c r="DJ1160" s="3"/>
      <c r="DK1160" s="3"/>
      <c r="DL1160" s="3"/>
      <c r="DM1160" s="3"/>
      <c r="DN1160" s="3"/>
      <c r="DO1160" s="3"/>
      <c r="DP1160" s="3"/>
      <c r="DQ1160" s="3"/>
      <c r="DR1160" s="3"/>
      <c r="DS1160" s="3"/>
    </row>
    <row r="1161" spans="2:123" ht="21" customHeight="1" x14ac:dyDescent="0.25">
      <c r="B1161" s="21">
        <f t="shared" si="279"/>
        <v>39300</v>
      </c>
      <c r="C1161" s="22">
        <f t="shared" si="280"/>
        <v>1.893860561914672</v>
      </c>
      <c r="D1161" s="23">
        <f t="shared" si="281"/>
        <v>1274</v>
      </c>
      <c r="E1161" s="23">
        <f t="shared" si="282"/>
        <v>672.7</v>
      </c>
      <c r="F1161" s="127">
        <f t="shared" si="283"/>
        <v>63700</v>
      </c>
      <c r="G1161" s="127">
        <f t="shared" si="284"/>
        <v>100905</v>
      </c>
      <c r="H1161" s="6"/>
      <c r="I1161" s="3"/>
      <c r="J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T1161" s="89"/>
      <c r="AU1161" s="89"/>
      <c r="AX1161" s="125">
        <v>39300</v>
      </c>
      <c r="AY1161" s="59">
        <f t="shared" si="274"/>
        <v>1.893860561914672</v>
      </c>
      <c r="AZ1161" s="59">
        <f>BI1161*K36</f>
        <v>63700</v>
      </c>
      <c r="BA1161" s="59"/>
      <c r="BB1161" s="59"/>
      <c r="BC1161" s="59">
        <f>K41*BJ1161</f>
        <v>100905</v>
      </c>
      <c r="BD1161" s="59"/>
      <c r="BE1161" s="59"/>
      <c r="BF1161" s="59">
        <f t="shared" si="285"/>
        <v>37205</v>
      </c>
      <c r="BG1161" s="60">
        <f>(AY1161=AY2099)*AX1161</f>
        <v>0</v>
      </c>
      <c r="BH1161" s="60">
        <f>(AY1161=AY2101)*AX1161</f>
        <v>0</v>
      </c>
      <c r="BI1161" s="89">
        <v>1274</v>
      </c>
      <c r="BJ1161" s="89">
        <v>672.7</v>
      </c>
      <c r="BK1161" s="59">
        <f t="shared" si="286"/>
        <v>337794.93796000001</v>
      </c>
      <c r="BL1161" s="60">
        <f>(BK1161=BK2101)*AX1161</f>
        <v>0</v>
      </c>
      <c r="BM1161" s="85">
        <f>(BK1161=BK2101)*AY1161</f>
        <v>0</v>
      </c>
      <c r="BN1161" s="85">
        <f t="shared" si="287"/>
        <v>0</v>
      </c>
      <c r="BO1161" s="85">
        <f t="shared" si="288"/>
        <v>0</v>
      </c>
      <c r="BP1161" s="60">
        <f>(BK1161=BK2099)*AX1161</f>
        <v>0</v>
      </c>
      <c r="BQ1161" s="64">
        <f>(BK1161=BK2099)*AY1161</f>
        <v>0</v>
      </c>
      <c r="BR1161" s="85">
        <f t="shared" si="277"/>
        <v>0</v>
      </c>
      <c r="BS1161" s="85">
        <f t="shared" si="278"/>
        <v>0</v>
      </c>
      <c r="BT1161" s="59">
        <f>(J19-BI1161)*J10</f>
        <v>-123800.00594</v>
      </c>
      <c r="BU1161" s="59">
        <f>(J21-BJ1161)*J12</f>
        <v>461594.94390000001</v>
      </c>
      <c r="BV1161" s="66"/>
      <c r="BW1161" s="66"/>
      <c r="BX1161" s="67"/>
      <c r="BY1161" s="67"/>
      <c r="BZ1161" s="67"/>
      <c r="CE1161" s="92"/>
      <c r="CF1161" s="76"/>
      <c r="CH1161" s="67"/>
      <c r="CI1161" s="67"/>
      <c r="CJ1161" s="67"/>
      <c r="CK1161" s="67"/>
      <c r="CL1161" s="1"/>
      <c r="CM1161" s="1"/>
      <c r="CT1161" s="3"/>
      <c r="CU1161" s="3"/>
      <c r="CV1161" s="3"/>
      <c r="CW1161" s="3"/>
      <c r="CX1161" s="3"/>
      <c r="CY1161" s="3"/>
      <c r="CZ1161" s="3"/>
      <c r="DA1161" s="3"/>
      <c r="DB1161" s="3"/>
      <c r="DC1161" s="3"/>
      <c r="DD1161" s="3"/>
      <c r="DE1161" s="3"/>
      <c r="DF1161" s="3"/>
      <c r="DG1161" s="3"/>
      <c r="DH1161" s="3"/>
      <c r="DI1161" s="3"/>
      <c r="DJ1161" s="3"/>
      <c r="DK1161" s="3"/>
      <c r="DL1161" s="3"/>
      <c r="DM1161" s="3"/>
      <c r="DN1161" s="3"/>
      <c r="DO1161" s="3"/>
      <c r="DP1161" s="3"/>
      <c r="DQ1161" s="3"/>
      <c r="DR1161" s="3"/>
      <c r="DS1161" s="3"/>
    </row>
    <row r="1162" spans="2:123" ht="21" customHeight="1" x14ac:dyDescent="0.25">
      <c r="B1162" s="21">
        <f t="shared" si="279"/>
        <v>39307</v>
      </c>
      <c r="C1162" s="22">
        <f t="shared" si="280"/>
        <v>1.8990998661963265</v>
      </c>
      <c r="D1162" s="23">
        <f t="shared" si="281"/>
        <v>1249</v>
      </c>
      <c r="E1162" s="23">
        <f t="shared" si="282"/>
        <v>657.68</v>
      </c>
      <c r="F1162" s="127">
        <f t="shared" si="283"/>
        <v>62450</v>
      </c>
      <c r="G1162" s="127">
        <f t="shared" si="284"/>
        <v>98651.999999999985</v>
      </c>
      <c r="H1162" s="6"/>
      <c r="I1162" s="3"/>
      <c r="J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T1162" s="89"/>
      <c r="AU1162" s="89"/>
      <c r="AX1162" s="125">
        <v>39307</v>
      </c>
      <c r="AY1162" s="59">
        <f t="shared" ref="AY1162:AY1225" si="289">BI1162/BJ1162</f>
        <v>1.8990998661963265</v>
      </c>
      <c r="AZ1162" s="59">
        <f>BI1162*K36</f>
        <v>62450</v>
      </c>
      <c r="BA1162" s="59"/>
      <c r="BB1162" s="59"/>
      <c r="BC1162" s="59">
        <f>K41*BJ1162</f>
        <v>98651.999999999985</v>
      </c>
      <c r="BD1162" s="59"/>
      <c r="BE1162" s="59"/>
      <c r="BF1162" s="59">
        <f t="shared" si="285"/>
        <v>36201.999999999985</v>
      </c>
      <c r="BG1162" s="60">
        <f>(AY1162=AY2099)*AX1162</f>
        <v>0</v>
      </c>
      <c r="BH1162" s="60">
        <f>(AY1162=AY2101)*AX1162</f>
        <v>0</v>
      </c>
      <c r="BI1162" s="89">
        <v>1249</v>
      </c>
      <c r="BJ1162" s="89">
        <v>657.68</v>
      </c>
      <c r="BK1162" s="59">
        <f t="shared" si="286"/>
        <v>338797.93796000001</v>
      </c>
      <c r="BL1162" s="60">
        <f>(BK1162=BK2101)*AX1162</f>
        <v>0</v>
      </c>
      <c r="BM1162" s="85">
        <f>(BK1162=BK2101)*AY1162</f>
        <v>0</v>
      </c>
      <c r="BN1162" s="85">
        <f t="shared" si="287"/>
        <v>0</v>
      </c>
      <c r="BO1162" s="85">
        <f t="shared" si="288"/>
        <v>0</v>
      </c>
      <c r="BP1162" s="60">
        <f>(BK1162=BK2099)*AX1162</f>
        <v>0</v>
      </c>
      <c r="BQ1162" s="64">
        <f>(BK1162=BK2099)*AY1162</f>
        <v>0</v>
      </c>
      <c r="BR1162" s="85">
        <f t="shared" si="277"/>
        <v>0</v>
      </c>
      <c r="BS1162" s="85">
        <f t="shared" si="278"/>
        <v>0</v>
      </c>
      <c r="BT1162" s="59">
        <f>(J19-BI1162)*J10</f>
        <v>-125050.00594</v>
      </c>
      <c r="BU1162" s="59">
        <f>(J21-BJ1162)*J12</f>
        <v>463847.94390000001</v>
      </c>
      <c r="BV1162" s="66"/>
      <c r="BW1162" s="66"/>
      <c r="BX1162" s="67"/>
      <c r="BY1162" s="67"/>
      <c r="BZ1162" s="67"/>
      <c r="CE1162" s="92"/>
      <c r="CF1162" s="76"/>
      <c r="CH1162" s="67"/>
      <c r="CI1162" s="67"/>
      <c r="CJ1162" s="67"/>
      <c r="CK1162" s="67"/>
      <c r="CL1162" s="1"/>
      <c r="CM1162" s="1"/>
      <c r="CT1162" s="3"/>
      <c r="CU1162" s="3"/>
      <c r="CV1162" s="3"/>
      <c r="CW1162" s="3"/>
      <c r="CX1162" s="3"/>
      <c r="CY1162" s="3"/>
      <c r="CZ1162" s="3"/>
      <c r="DA1162" s="3"/>
      <c r="DB1162" s="3"/>
      <c r="DC1162" s="3"/>
      <c r="DD1162" s="3"/>
      <c r="DE1162" s="3"/>
      <c r="DF1162" s="3"/>
      <c r="DG1162" s="3"/>
      <c r="DH1162" s="3"/>
      <c r="DI1162" s="3"/>
      <c r="DJ1162" s="3"/>
      <c r="DK1162" s="3"/>
      <c r="DL1162" s="3"/>
      <c r="DM1162" s="3"/>
      <c r="DN1162" s="3"/>
      <c r="DO1162" s="3"/>
      <c r="DP1162" s="3"/>
      <c r="DQ1162" s="3"/>
      <c r="DR1162" s="3"/>
      <c r="DS1162" s="3"/>
    </row>
    <row r="1163" spans="2:123" ht="21" customHeight="1" x14ac:dyDescent="0.25">
      <c r="B1163" s="21">
        <f t="shared" si="279"/>
        <v>39314</v>
      </c>
      <c r="C1163" s="22">
        <f t="shared" si="280"/>
        <v>1.8606042476817228</v>
      </c>
      <c r="D1163" s="23">
        <f t="shared" si="281"/>
        <v>1244</v>
      </c>
      <c r="E1163" s="23">
        <f t="shared" si="282"/>
        <v>668.6</v>
      </c>
      <c r="F1163" s="127">
        <f t="shared" si="283"/>
        <v>62200</v>
      </c>
      <c r="G1163" s="127">
        <f t="shared" si="284"/>
        <v>100290</v>
      </c>
      <c r="H1163" s="6"/>
      <c r="I1163" s="3"/>
      <c r="J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T1163" s="89"/>
      <c r="AU1163" s="89"/>
      <c r="AX1163" s="125">
        <v>39314</v>
      </c>
      <c r="AY1163" s="59">
        <f t="shared" si="289"/>
        <v>1.8606042476817228</v>
      </c>
      <c r="AZ1163" s="59">
        <f>BI1163*K36</f>
        <v>62200</v>
      </c>
      <c r="BA1163" s="59"/>
      <c r="BB1163" s="59"/>
      <c r="BC1163" s="59">
        <f>K41*BJ1163</f>
        <v>100290</v>
      </c>
      <c r="BD1163" s="59"/>
      <c r="BE1163" s="59"/>
      <c r="BF1163" s="59">
        <f t="shared" si="285"/>
        <v>38090</v>
      </c>
      <c r="BG1163" s="60">
        <f>(AY1163=AY2099)*AX1163</f>
        <v>0</v>
      </c>
      <c r="BH1163" s="60">
        <f>(AY1163=AY2101)*AX1163</f>
        <v>0</v>
      </c>
      <c r="BI1163" s="89">
        <v>1244</v>
      </c>
      <c r="BJ1163" s="89">
        <v>668.6</v>
      </c>
      <c r="BK1163" s="59">
        <f t="shared" si="286"/>
        <v>336909.93796000001</v>
      </c>
      <c r="BL1163" s="60">
        <f>(BK1163=BK2101)*AX1163</f>
        <v>0</v>
      </c>
      <c r="BM1163" s="85">
        <f>(BK1163=BK2101)*AY1163</f>
        <v>0</v>
      </c>
      <c r="BN1163" s="85">
        <f t="shared" si="287"/>
        <v>0</v>
      </c>
      <c r="BO1163" s="85">
        <f t="shared" si="288"/>
        <v>0</v>
      </c>
      <c r="BP1163" s="60">
        <f>(BK1163=BK2099)*AX1163</f>
        <v>0</v>
      </c>
      <c r="BQ1163" s="64">
        <f>(BK1163=BK2099)*AY1163</f>
        <v>0</v>
      </c>
      <c r="BR1163" s="85">
        <f t="shared" si="277"/>
        <v>0</v>
      </c>
      <c r="BS1163" s="85">
        <f t="shared" si="278"/>
        <v>0</v>
      </c>
      <c r="BT1163" s="59">
        <f>(J19-BI1163)*J10</f>
        <v>-125300.00594</v>
      </c>
      <c r="BU1163" s="59">
        <f>(J21-BJ1163)*J12</f>
        <v>462209.94390000001</v>
      </c>
      <c r="BV1163" s="66"/>
      <c r="BW1163" s="66"/>
      <c r="BX1163" s="67"/>
      <c r="BY1163" s="67"/>
      <c r="BZ1163" s="67"/>
      <c r="CE1163" s="92"/>
      <c r="CF1163" s="76"/>
      <c r="CH1163" s="67"/>
      <c r="CI1163" s="67"/>
      <c r="CJ1163" s="67"/>
      <c r="CK1163" s="67"/>
      <c r="CL1163" s="1"/>
      <c r="CM1163" s="1"/>
      <c r="CT1163" s="3"/>
      <c r="CU1163" s="3"/>
      <c r="CV1163" s="3"/>
      <c r="CW1163" s="3"/>
      <c r="CX1163" s="3"/>
      <c r="CY1163" s="3"/>
      <c r="CZ1163" s="3"/>
      <c r="DA1163" s="3"/>
      <c r="DB1163" s="3"/>
      <c r="DC1163" s="3"/>
      <c r="DD1163" s="3"/>
      <c r="DE1163" s="3"/>
      <c r="DF1163" s="3"/>
      <c r="DG1163" s="3"/>
      <c r="DH1163" s="3"/>
      <c r="DI1163" s="3"/>
      <c r="DJ1163" s="3"/>
      <c r="DK1163" s="3"/>
      <c r="DL1163" s="3"/>
      <c r="DM1163" s="3"/>
      <c r="DN1163" s="3"/>
      <c r="DO1163" s="3"/>
      <c r="DP1163" s="3"/>
      <c r="DQ1163" s="3"/>
      <c r="DR1163" s="3"/>
      <c r="DS1163" s="3"/>
    </row>
    <row r="1164" spans="2:123" ht="21" customHeight="1" x14ac:dyDescent="0.25">
      <c r="B1164" s="21">
        <f t="shared" si="279"/>
        <v>39321</v>
      </c>
      <c r="C1164" s="22">
        <f t="shared" si="280"/>
        <v>1.8861479512274812</v>
      </c>
      <c r="D1164" s="23">
        <f t="shared" si="281"/>
        <v>1270</v>
      </c>
      <c r="E1164" s="23">
        <f t="shared" si="282"/>
        <v>673.33</v>
      </c>
      <c r="F1164" s="127">
        <f t="shared" si="283"/>
        <v>63500</v>
      </c>
      <c r="G1164" s="127">
        <f t="shared" si="284"/>
        <v>100999.5</v>
      </c>
      <c r="H1164" s="6"/>
      <c r="I1164" s="3"/>
      <c r="J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T1164" s="89"/>
      <c r="AU1164" s="89"/>
      <c r="AX1164" s="125">
        <v>39321</v>
      </c>
      <c r="AY1164" s="59">
        <f t="shared" si="289"/>
        <v>1.8861479512274812</v>
      </c>
      <c r="AZ1164" s="59">
        <f>BI1164*K36</f>
        <v>63500</v>
      </c>
      <c r="BA1164" s="59"/>
      <c r="BB1164" s="59"/>
      <c r="BC1164" s="59">
        <f>K41*BJ1164</f>
        <v>100999.5</v>
      </c>
      <c r="BD1164" s="59"/>
      <c r="BE1164" s="59"/>
      <c r="BF1164" s="59">
        <f t="shared" si="285"/>
        <v>37499.5</v>
      </c>
      <c r="BG1164" s="60">
        <f>(AY1164=AY2099)*AX1164</f>
        <v>0</v>
      </c>
      <c r="BH1164" s="60">
        <f>(AY1164=AY2101)*AX1164</f>
        <v>0</v>
      </c>
      <c r="BI1164" s="89">
        <v>1270</v>
      </c>
      <c r="BJ1164" s="89">
        <v>673.33</v>
      </c>
      <c r="BK1164" s="59">
        <f t="shared" si="286"/>
        <v>337500.43795999995</v>
      </c>
      <c r="BL1164" s="60">
        <f>(BK1164=BK2101)*AX1164</f>
        <v>0</v>
      </c>
      <c r="BM1164" s="85">
        <f>(BK1164=BK2101)*AY1164</f>
        <v>0</v>
      </c>
      <c r="BN1164" s="85">
        <f t="shared" si="287"/>
        <v>0</v>
      </c>
      <c r="BO1164" s="85">
        <f t="shared" si="288"/>
        <v>0</v>
      </c>
      <c r="BP1164" s="60">
        <f>(BK1164=BK2099)*AX1164</f>
        <v>0</v>
      </c>
      <c r="BQ1164" s="64">
        <f>(BK1164=BK2099)*AY1164</f>
        <v>0</v>
      </c>
      <c r="BR1164" s="85">
        <f t="shared" si="277"/>
        <v>0</v>
      </c>
      <c r="BS1164" s="85">
        <f t="shared" si="278"/>
        <v>0</v>
      </c>
      <c r="BT1164" s="59">
        <f>(J19-BI1164)*J10</f>
        <v>-124000.00594</v>
      </c>
      <c r="BU1164" s="59">
        <f>(J21-BJ1164)*J12</f>
        <v>461500.44389999995</v>
      </c>
      <c r="BV1164" s="66"/>
      <c r="BW1164" s="66"/>
      <c r="BX1164" s="67"/>
      <c r="BY1164" s="67"/>
      <c r="BZ1164" s="67"/>
      <c r="CE1164" s="92"/>
      <c r="CF1164" s="76"/>
      <c r="CH1164" s="67"/>
      <c r="CI1164" s="67"/>
      <c r="CJ1164" s="67"/>
      <c r="CK1164" s="67"/>
      <c r="CL1164" s="1"/>
      <c r="CM1164" s="1"/>
      <c r="CT1164" s="3"/>
      <c r="CU1164" s="3"/>
      <c r="CV1164" s="3"/>
      <c r="CW1164" s="3"/>
      <c r="CX1164" s="3"/>
      <c r="CY1164" s="3"/>
      <c r="CZ1164" s="3"/>
      <c r="DA1164" s="3"/>
      <c r="DB1164" s="3"/>
      <c r="DC1164" s="3"/>
      <c r="DD1164" s="3"/>
      <c r="DE1164" s="3"/>
      <c r="DF1164" s="3"/>
      <c r="DG1164" s="3"/>
      <c r="DH1164" s="3"/>
      <c r="DI1164" s="3"/>
      <c r="DJ1164" s="3"/>
      <c r="DK1164" s="3"/>
      <c r="DL1164" s="3"/>
      <c r="DM1164" s="3"/>
      <c r="DN1164" s="3"/>
      <c r="DO1164" s="3"/>
      <c r="DP1164" s="3"/>
      <c r="DQ1164" s="3"/>
      <c r="DR1164" s="3"/>
      <c r="DS1164" s="3"/>
    </row>
    <row r="1165" spans="2:123" ht="21" customHeight="1" x14ac:dyDescent="0.25">
      <c r="B1165" s="21">
        <f t="shared" si="279"/>
        <v>39328</v>
      </c>
      <c r="C1165" s="22">
        <f t="shared" si="280"/>
        <v>1.8470335954253039</v>
      </c>
      <c r="D1165" s="23">
        <f t="shared" si="281"/>
        <v>1292</v>
      </c>
      <c r="E1165" s="23">
        <f t="shared" si="282"/>
        <v>699.5</v>
      </c>
      <c r="F1165" s="127">
        <f t="shared" si="283"/>
        <v>64600</v>
      </c>
      <c r="G1165" s="127">
        <f t="shared" si="284"/>
        <v>104925</v>
      </c>
      <c r="H1165" s="6"/>
      <c r="I1165" s="3"/>
      <c r="J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T1165" s="89"/>
      <c r="AU1165" s="89"/>
      <c r="AX1165" s="125">
        <v>39328</v>
      </c>
      <c r="AY1165" s="59">
        <f t="shared" si="289"/>
        <v>1.8470335954253039</v>
      </c>
      <c r="AZ1165" s="59">
        <f>BI1165*K36</f>
        <v>64600</v>
      </c>
      <c r="BA1165" s="59"/>
      <c r="BB1165" s="59"/>
      <c r="BC1165" s="59">
        <f>K41*BJ1165</f>
        <v>104925</v>
      </c>
      <c r="BD1165" s="59"/>
      <c r="BE1165" s="59"/>
      <c r="BF1165" s="59">
        <f t="shared" si="285"/>
        <v>40325</v>
      </c>
      <c r="BG1165" s="60">
        <f>(AY1165=AY2099)*AX1165</f>
        <v>0</v>
      </c>
      <c r="BH1165" s="60">
        <f>(AY1165=AY2101)*AX1165</f>
        <v>0</v>
      </c>
      <c r="BI1165" s="89">
        <v>1292</v>
      </c>
      <c r="BJ1165" s="89">
        <v>699.5</v>
      </c>
      <c r="BK1165" s="59">
        <f t="shared" si="286"/>
        <v>334674.93795999995</v>
      </c>
      <c r="BL1165" s="60">
        <f>(BK1165=BK2101)*AX1165</f>
        <v>0</v>
      </c>
      <c r="BM1165" s="85">
        <f>(BK1165=BK2101)*AY1165</f>
        <v>0</v>
      </c>
      <c r="BN1165" s="85">
        <f t="shared" si="287"/>
        <v>0</v>
      </c>
      <c r="BO1165" s="85">
        <f t="shared" si="288"/>
        <v>0</v>
      </c>
      <c r="BP1165" s="60">
        <f>(BK1165=BK2099)*AX1165</f>
        <v>0</v>
      </c>
      <c r="BQ1165" s="64">
        <f>(BK1165=BK2099)*AY1165</f>
        <v>0</v>
      </c>
      <c r="BR1165" s="85">
        <f t="shared" si="277"/>
        <v>0</v>
      </c>
      <c r="BS1165" s="85">
        <f t="shared" si="278"/>
        <v>0</v>
      </c>
      <c r="BT1165" s="59">
        <f>(J19-BI1165)*J10</f>
        <v>-122900.00594</v>
      </c>
      <c r="BU1165" s="59">
        <f>(J21-BJ1165)*J12</f>
        <v>457574.94389999995</v>
      </c>
      <c r="BV1165" s="66"/>
      <c r="BW1165" s="66"/>
      <c r="BX1165" s="67"/>
      <c r="BY1165" s="67"/>
      <c r="BZ1165" s="67"/>
      <c r="CE1165" s="92"/>
      <c r="CF1165" s="76"/>
      <c r="CH1165" s="67"/>
      <c r="CI1165" s="67"/>
      <c r="CJ1165" s="67"/>
      <c r="CK1165" s="67"/>
      <c r="CL1165" s="1"/>
      <c r="CM1165" s="1"/>
      <c r="CT1165" s="3"/>
      <c r="CU1165" s="3"/>
      <c r="CV1165" s="3"/>
      <c r="CW1165" s="3"/>
      <c r="CX1165" s="3"/>
      <c r="CY1165" s="3"/>
      <c r="CZ1165" s="3"/>
      <c r="DA1165" s="3"/>
      <c r="DB1165" s="3"/>
      <c r="DC1165" s="3"/>
      <c r="DD1165" s="3"/>
      <c r="DE1165" s="3"/>
      <c r="DF1165" s="3"/>
      <c r="DG1165" s="3"/>
      <c r="DH1165" s="3"/>
      <c r="DI1165" s="3"/>
      <c r="DJ1165" s="3"/>
      <c r="DK1165" s="3"/>
      <c r="DL1165" s="3"/>
      <c r="DM1165" s="3"/>
      <c r="DN1165" s="3"/>
      <c r="DO1165" s="3"/>
      <c r="DP1165" s="3"/>
      <c r="DQ1165" s="3"/>
      <c r="DR1165" s="3"/>
      <c r="DS1165" s="3"/>
    </row>
    <row r="1166" spans="2:123" ht="21" customHeight="1" x14ac:dyDescent="0.25">
      <c r="B1166" s="21">
        <f t="shared" si="279"/>
        <v>39335</v>
      </c>
      <c r="C1166" s="22">
        <f t="shared" si="280"/>
        <v>1.8340327526033939</v>
      </c>
      <c r="D1166" s="23">
        <f t="shared" si="281"/>
        <v>1298</v>
      </c>
      <c r="E1166" s="23">
        <f t="shared" si="282"/>
        <v>707.73</v>
      </c>
      <c r="F1166" s="127">
        <f t="shared" si="283"/>
        <v>64900</v>
      </c>
      <c r="G1166" s="127">
        <f t="shared" si="284"/>
        <v>106159.5</v>
      </c>
      <c r="H1166" s="6"/>
      <c r="I1166" s="3"/>
      <c r="J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T1166" s="89"/>
      <c r="AU1166" s="89"/>
      <c r="AX1166" s="125">
        <v>39335</v>
      </c>
      <c r="AY1166" s="59">
        <f t="shared" si="289"/>
        <v>1.8340327526033939</v>
      </c>
      <c r="AZ1166" s="59">
        <f>BI1166*K36</f>
        <v>64900</v>
      </c>
      <c r="BA1166" s="59"/>
      <c r="BB1166" s="59"/>
      <c r="BC1166" s="59">
        <f>K41*BJ1166</f>
        <v>106159.5</v>
      </c>
      <c r="BD1166" s="59"/>
      <c r="BE1166" s="59"/>
      <c r="BF1166" s="59">
        <f t="shared" si="285"/>
        <v>41259.5</v>
      </c>
      <c r="BG1166" s="60">
        <f>(AY1166=AY2099)*AX1166</f>
        <v>0</v>
      </c>
      <c r="BH1166" s="60">
        <f>(AY1166=AY2101)*AX1166</f>
        <v>0</v>
      </c>
      <c r="BI1166" s="89">
        <v>1298</v>
      </c>
      <c r="BJ1166" s="89">
        <v>707.73</v>
      </c>
      <c r="BK1166" s="59">
        <f t="shared" si="286"/>
        <v>333740.43795999995</v>
      </c>
      <c r="BL1166" s="60">
        <f>(BK1166=BK2101)*AX1166</f>
        <v>0</v>
      </c>
      <c r="BM1166" s="85">
        <f>(BK1166=BK2101)*AY1166</f>
        <v>0</v>
      </c>
      <c r="BN1166" s="85">
        <f t="shared" si="287"/>
        <v>0</v>
      </c>
      <c r="BO1166" s="85">
        <f t="shared" si="288"/>
        <v>0</v>
      </c>
      <c r="BP1166" s="60">
        <f>(BK1166=BK2099)*AX1166</f>
        <v>0</v>
      </c>
      <c r="BQ1166" s="64">
        <f>(BK1166=BK2099)*AY1166</f>
        <v>0</v>
      </c>
      <c r="BR1166" s="85">
        <f t="shared" si="277"/>
        <v>0</v>
      </c>
      <c r="BS1166" s="85">
        <f t="shared" si="278"/>
        <v>0</v>
      </c>
      <c r="BT1166" s="59">
        <f>(J19-BI1166)*J10</f>
        <v>-122600.00594</v>
      </c>
      <c r="BU1166" s="59">
        <f>(J21-BJ1166)*J12</f>
        <v>456340.44389999995</v>
      </c>
      <c r="BV1166" s="66"/>
      <c r="BW1166" s="66"/>
      <c r="BX1166" s="67"/>
      <c r="BY1166" s="67"/>
      <c r="BZ1166" s="67"/>
      <c r="CE1166" s="92"/>
      <c r="CF1166" s="76"/>
      <c r="CH1166" s="67"/>
      <c r="CI1166" s="67"/>
      <c r="CJ1166" s="67"/>
      <c r="CK1166" s="67"/>
      <c r="CL1166" s="1"/>
      <c r="CM1166" s="1"/>
      <c r="CT1166" s="3"/>
      <c r="CU1166" s="3"/>
      <c r="CV1166" s="3"/>
      <c r="CW1166" s="3"/>
      <c r="CX1166" s="3"/>
      <c r="CY1166" s="3"/>
      <c r="CZ1166" s="3"/>
      <c r="DA1166" s="3"/>
      <c r="DB1166" s="3"/>
      <c r="DC1166" s="3"/>
      <c r="DD1166" s="3"/>
      <c r="DE1166" s="3"/>
      <c r="DF1166" s="3"/>
      <c r="DG1166" s="3"/>
      <c r="DH1166" s="3"/>
      <c r="DI1166" s="3"/>
      <c r="DJ1166" s="3"/>
      <c r="DK1166" s="3"/>
      <c r="DL1166" s="3"/>
      <c r="DM1166" s="3"/>
      <c r="DN1166" s="3"/>
      <c r="DO1166" s="3"/>
      <c r="DP1166" s="3"/>
      <c r="DQ1166" s="3"/>
      <c r="DR1166" s="3"/>
      <c r="DS1166" s="3"/>
    </row>
    <row r="1167" spans="2:123" ht="21" customHeight="1" x14ac:dyDescent="0.25">
      <c r="B1167" s="21">
        <f t="shared" si="279"/>
        <v>39342</v>
      </c>
      <c r="C1167" s="22">
        <f t="shared" si="280"/>
        <v>1.8243187843340896</v>
      </c>
      <c r="D1167" s="23">
        <f t="shared" si="281"/>
        <v>1335</v>
      </c>
      <c r="E1167" s="23">
        <f t="shared" si="282"/>
        <v>731.78</v>
      </c>
      <c r="F1167" s="127">
        <f t="shared" si="283"/>
        <v>66750</v>
      </c>
      <c r="G1167" s="127">
        <f t="shared" si="284"/>
        <v>109767</v>
      </c>
      <c r="H1167" s="6"/>
      <c r="I1167" s="3"/>
      <c r="J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T1167" s="89"/>
      <c r="AU1167" s="89"/>
      <c r="AX1167" s="125">
        <v>39342</v>
      </c>
      <c r="AY1167" s="59">
        <f t="shared" si="289"/>
        <v>1.8243187843340896</v>
      </c>
      <c r="AZ1167" s="59">
        <f>BI1167*K36</f>
        <v>66750</v>
      </c>
      <c r="BA1167" s="59"/>
      <c r="BB1167" s="59"/>
      <c r="BC1167" s="59">
        <f>K41*BJ1167</f>
        <v>109767</v>
      </c>
      <c r="BD1167" s="59"/>
      <c r="BE1167" s="59"/>
      <c r="BF1167" s="59">
        <f t="shared" si="285"/>
        <v>43017</v>
      </c>
      <c r="BG1167" s="60">
        <f>(AY1167=AY2099)*AX1167</f>
        <v>0</v>
      </c>
      <c r="BH1167" s="60">
        <f>(AY1167=AY2101)*AX1167</f>
        <v>0</v>
      </c>
      <c r="BI1167" s="89">
        <v>1335</v>
      </c>
      <c r="BJ1167" s="89">
        <v>731.78</v>
      </c>
      <c r="BK1167" s="59">
        <f t="shared" si="286"/>
        <v>331982.93796000001</v>
      </c>
      <c r="BL1167" s="60">
        <f>(BK1167=BK2101)*AX1167</f>
        <v>0</v>
      </c>
      <c r="BM1167" s="85">
        <f>(BK1167=BK2101)*AY1167</f>
        <v>0</v>
      </c>
      <c r="BN1167" s="85">
        <f t="shared" si="287"/>
        <v>0</v>
      </c>
      <c r="BO1167" s="85">
        <f t="shared" si="288"/>
        <v>0</v>
      </c>
      <c r="BP1167" s="60">
        <f>(BK1167=BK2099)*AX1167</f>
        <v>0</v>
      </c>
      <c r="BQ1167" s="64">
        <f>(BK1167=BK2099)*AY1167</f>
        <v>0</v>
      </c>
      <c r="BR1167" s="85">
        <f t="shared" si="277"/>
        <v>0</v>
      </c>
      <c r="BS1167" s="85">
        <f t="shared" si="278"/>
        <v>0</v>
      </c>
      <c r="BT1167" s="59">
        <f>(J19-BI1167)*J10</f>
        <v>-120750.00594</v>
      </c>
      <c r="BU1167" s="59">
        <f>(J21-BJ1167)*J12</f>
        <v>452732.94390000001</v>
      </c>
      <c r="BV1167" s="66"/>
      <c r="BW1167" s="66"/>
      <c r="BX1167" s="67"/>
      <c r="BY1167" s="67"/>
      <c r="BZ1167" s="67"/>
      <c r="CE1167" s="92"/>
      <c r="CF1167" s="76"/>
      <c r="CH1167" s="67"/>
      <c r="CI1167" s="67"/>
      <c r="CJ1167" s="67"/>
      <c r="CK1167" s="67"/>
      <c r="CL1167" s="1"/>
      <c r="CM1167" s="1"/>
      <c r="CT1167" s="3"/>
      <c r="CU1167" s="3"/>
      <c r="CV1167" s="3"/>
      <c r="CW1167" s="3"/>
      <c r="CX1167" s="3"/>
      <c r="CY1167" s="3"/>
      <c r="CZ1167" s="3"/>
      <c r="DA1167" s="3"/>
      <c r="DB1167" s="3"/>
      <c r="DC1167" s="3"/>
      <c r="DD1167" s="3"/>
      <c r="DE1167" s="3"/>
      <c r="DF1167" s="3"/>
      <c r="DG1167" s="3"/>
      <c r="DH1167" s="3"/>
      <c r="DI1167" s="3"/>
      <c r="DJ1167" s="3"/>
      <c r="DK1167" s="3"/>
      <c r="DL1167" s="3"/>
      <c r="DM1167" s="3"/>
      <c r="DN1167" s="3"/>
      <c r="DO1167" s="3"/>
      <c r="DP1167" s="3"/>
      <c r="DQ1167" s="3"/>
      <c r="DR1167" s="3"/>
      <c r="DS1167" s="3"/>
    </row>
    <row r="1168" spans="2:123" ht="21" customHeight="1" x14ac:dyDescent="0.25">
      <c r="B1168" s="21">
        <f t="shared" si="279"/>
        <v>39349</v>
      </c>
      <c r="C1168" s="22">
        <f t="shared" si="280"/>
        <v>1.8627187079407805</v>
      </c>
      <c r="D1168" s="23">
        <f t="shared" si="281"/>
        <v>1384</v>
      </c>
      <c r="E1168" s="23">
        <f t="shared" si="282"/>
        <v>743</v>
      </c>
      <c r="F1168" s="127">
        <f t="shared" si="283"/>
        <v>69200</v>
      </c>
      <c r="G1168" s="127">
        <f t="shared" si="284"/>
        <v>111450</v>
      </c>
      <c r="H1168" s="6"/>
      <c r="I1168" s="3"/>
      <c r="J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T1168" s="89"/>
      <c r="AU1168" s="89"/>
      <c r="AX1168" s="125">
        <v>39349</v>
      </c>
      <c r="AY1168" s="59">
        <f t="shared" si="289"/>
        <v>1.8627187079407805</v>
      </c>
      <c r="AZ1168" s="59">
        <f>BI1168*K36</f>
        <v>69200</v>
      </c>
      <c r="BA1168" s="59"/>
      <c r="BB1168" s="59"/>
      <c r="BC1168" s="59">
        <f>K41*BJ1168</f>
        <v>111450</v>
      </c>
      <c r="BD1168" s="59"/>
      <c r="BE1168" s="59"/>
      <c r="BF1168" s="59">
        <f t="shared" si="285"/>
        <v>42250</v>
      </c>
      <c r="BG1168" s="60">
        <f>(AY1168=AY2099)*AX1168</f>
        <v>0</v>
      </c>
      <c r="BH1168" s="60">
        <f>(AY1168=AY2101)*AX1168</f>
        <v>0</v>
      </c>
      <c r="BI1168" s="89">
        <v>1384</v>
      </c>
      <c r="BJ1168" s="89">
        <v>743</v>
      </c>
      <c r="BK1168" s="59">
        <f t="shared" si="286"/>
        <v>332749.93795999995</v>
      </c>
      <c r="BL1168" s="60">
        <f>(BK1168=BK2101)*AX1168</f>
        <v>0</v>
      </c>
      <c r="BM1168" s="85">
        <f>(BK1168=BK2101)*AY1168</f>
        <v>0</v>
      </c>
      <c r="BN1168" s="85">
        <f t="shared" si="287"/>
        <v>0</v>
      </c>
      <c r="BO1168" s="85">
        <f t="shared" si="288"/>
        <v>0</v>
      </c>
      <c r="BP1168" s="60">
        <f>(BK1168=BK2099)*AX1168</f>
        <v>0</v>
      </c>
      <c r="BQ1168" s="64">
        <f>(BK1168=BK2099)*AY1168</f>
        <v>0</v>
      </c>
      <c r="BR1168" s="85">
        <f t="shared" si="277"/>
        <v>0</v>
      </c>
      <c r="BS1168" s="85">
        <f t="shared" si="278"/>
        <v>0</v>
      </c>
      <c r="BT1168" s="59">
        <f>(J19-BI1168)*J10</f>
        <v>-118300.00594</v>
      </c>
      <c r="BU1168" s="59">
        <f>(J21-BJ1168)*J12</f>
        <v>451049.94389999995</v>
      </c>
      <c r="BV1168" s="66"/>
      <c r="BW1168" s="66"/>
      <c r="BX1168" s="67"/>
      <c r="BY1168" s="67"/>
      <c r="BZ1168" s="67"/>
      <c r="CE1168" s="92"/>
      <c r="CF1168" s="76"/>
      <c r="CH1168" s="67"/>
      <c r="CI1168" s="67"/>
      <c r="CJ1168" s="67"/>
      <c r="CK1168" s="67"/>
      <c r="CL1168" s="1"/>
      <c r="CM1168" s="1"/>
      <c r="CT1168" s="3"/>
      <c r="CU1168" s="3"/>
      <c r="CV1168" s="3"/>
      <c r="CW1168" s="3"/>
      <c r="CX1168" s="3"/>
      <c r="CY1168" s="3"/>
      <c r="CZ1168" s="3"/>
      <c r="DA1168" s="3"/>
      <c r="DB1168" s="3"/>
      <c r="DC1168" s="3"/>
      <c r="DD1168" s="3"/>
      <c r="DE1168" s="3"/>
      <c r="DF1168" s="3"/>
      <c r="DG1168" s="3"/>
      <c r="DH1168" s="3"/>
      <c r="DI1168" s="3"/>
      <c r="DJ1168" s="3"/>
      <c r="DK1168" s="3"/>
      <c r="DL1168" s="3"/>
      <c r="DM1168" s="3"/>
      <c r="DN1168" s="3"/>
      <c r="DO1168" s="3"/>
      <c r="DP1168" s="3"/>
      <c r="DQ1168" s="3"/>
      <c r="DR1168" s="3"/>
      <c r="DS1168" s="3"/>
    </row>
    <row r="1169" spans="2:123" ht="21" customHeight="1" x14ac:dyDescent="0.25">
      <c r="B1169" s="21">
        <f t="shared" si="279"/>
        <v>39356</v>
      </c>
      <c r="C1169" s="22">
        <f t="shared" si="280"/>
        <v>1.8429767642228263</v>
      </c>
      <c r="D1169" s="23">
        <f t="shared" si="281"/>
        <v>1369</v>
      </c>
      <c r="E1169" s="23">
        <f t="shared" si="282"/>
        <v>742.82</v>
      </c>
      <c r="F1169" s="127">
        <f t="shared" si="283"/>
        <v>68450</v>
      </c>
      <c r="G1169" s="127">
        <f t="shared" si="284"/>
        <v>111423.00000000001</v>
      </c>
      <c r="H1169" s="6"/>
      <c r="I1169" s="3"/>
      <c r="J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T1169" s="89"/>
      <c r="AU1169" s="89"/>
      <c r="AX1169" s="125">
        <v>39356</v>
      </c>
      <c r="AY1169" s="59">
        <f t="shared" si="289"/>
        <v>1.8429767642228263</v>
      </c>
      <c r="AZ1169" s="59">
        <f>BI1169*K36</f>
        <v>68450</v>
      </c>
      <c r="BA1169" s="59"/>
      <c r="BB1169" s="59"/>
      <c r="BC1169" s="59">
        <f>K41*BJ1169</f>
        <v>111423.00000000001</v>
      </c>
      <c r="BD1169" s="59"/>
      <c r="BE1169" s="59"/>
      <c r="BF1169" s="59">
        <f t="shared" si="285"/>
        <v>42973.000000000015</v>
      </c>
      <c r="BG1169" s="60">
        <f>(AY1169=AY2099)*AX1169</f>
        <v>0</v>
      </c>
      <c r="BH1169" s="60">
        <f>(AY1169=AY2101)*AX1169</f>
        <v>0</v>
      </c>
      <c r="BI1169" s="89">
        <v>1369</v>
      </c>
      <c r="BJ1169" s="89">
        <v>742.82</v>
      </c>
      <c r="BK1169" s="59">
        <f t="shared" si="286"/>
        <v>332026.93795999995</v>
      </c>
      <c r="BL1169" s="60">
        <f>(BK1169=BK2101)*AX1169</f>
        <v>0</v>
      </c>
      <c r="BM1169" s="85">
        <f>(BK1169=BK2101)*AY1169</f>
        <v>0</v>
      </c>
      <c r="BN1169" s="85">
        <f t="shared" si="287"/>
        <v>0</v>
      </c>
      <c r="BO1169" s="85">
        <f t="shared" si="288"/>
        <v>0</v>
      </c>
      <c r="BP1169" s="60">
        <f>(BK1169=BK2099)*AX1169</f>
        <v>0</v>
      </c>
      <c r="BQ1169" s="64">
        <f>(BK1169=BK2099)*AY1169</f>
        <v>0</v>
      </c>
      <c r="BR1169" s="85">
        <f t="shared" si="277"/>
        <v>0</v>
      </c>
      <c r="BS1169" s="85">
        <f t="shared" si="278"/>
        <v>0</v>
      </c>
      <c r="BT1169" s="59">
        <f>(J19-BI1169)*J10</f>
        <v>-119050.00594</v>
      </c>
      <c r="BU1169" s="59">
        <f>(J21-BJ1169)*J12</f>
        <v>451076.94389999995</v>
      </c>
      <c r="BV1169" s="66"/>
      <c r="BW1169" s="66"/>
      <c r="BX1169" s="67"/>
      <c r="BY1169" s="67"/>
      <c r="BZ1169" s="67"/>
      <c r="CE1169" s="92"/>
      <c r="CF1169" s="76"/>
      <c r="CH1169" s="67"/>
      <c r="CI1169" s="67"/>
      <c r="CJ1169" s="67"/>
      <c r="CK1169" s="67"/>
      <c r="CL1169" s="1"/>
      <c r="CM1169" s="1"/>
      <c r="CT1169" s="3"/>
      <c r="CU1169" s="3"/>
      <c r="CV1169" s="3"/>
      <c r="CW1169" s="3"/>
      <c r="CX1169" s="3"/>
      <c r="CY1169" s="3"/>
      <c r="CZ1169" s="3"/>
      <c r="DA1169" s="3"/>
      <c r="DB1169" s="3"/>
      <c r="DC1169" s="3"/>
      <c r="DD1169" s="3"/>
      <c r="DE1169" s="3"/>
      <c r="DF1169" s="3"/>
      <c r="DG1169" s="3"/>
      <c r="DH1169" s="3"/>
      <c r="DI1169" s="3"/>
      <c r="DJ1169" s="3"/>
      <c r="DK1169" s="3"/>
      <c r="DL1169" s="3"/>
      <c r="DM1169" s="3"/>
      <c r="DN1169" s="3"/>
      <c r="DO1169" s="3"/>
      <c r="DP1169" s="3"/>
      <c r="DQ1169" s="3"/>
      <c r="DR1169" s="3"/>
      <c r="DS1169" s="3"/>
    </row>
    <row r="1170" spans="2:123" ht="21" customHeight="1" x14ac:dyDescent="0.25">
      <c r="B1170" s="21">
        <f t="shared" si="279"/>
        <v>39363</v>
      </c>
      <c r="C1170" s="22">
        <f t="shared" si="280"/>
        <v>1.8912970990330109</v>
      </c>
      <c r="D1170" s="23">
        <f t="shared" si="281"/>
        <v>1418</v>
      </c>
      <c r="E1170" s="23">
        <f t="shared" si="282"/>
        <v>749.75</v>
      </c>
      <c r="F1170" s="127">
        <f t="shared" si="283"/>
        <v>70900</v>
      </c>
      <c r="G1170" s="127">
        <f t="shared" si="284"/>
        <v>112462.5</v>
      </c>
      <c r="H1170" s="6"/>
      <c r="I1170" s="3"/>
      <c r="J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T1170" s="89"/>
      <c r="AU1170" s="89"/>
      <c r="AX1170" s="125">
        <v>39363</v>
      </c>
      <c r="AY1170" s="59">
        <f t="shared" si="289"/>
        <v>1.8912970990330109</v>
      </c>
      <c r="AZ1170" s="59">
        <f>BI1170*K36</f>
        <v>70900</v>
      </c>
      <c r="BA1170" s="59"/>
      <c r="BB1170" s="59"/>
      <c r="BC1170" s="59">
        <f>K41*BJ1170</f>
        <v>112462.5</v>
      </c>
      <c r="BD1170" s="59"/>
      <c r="BE1170" s="59"/>
      <c r="BF1170" s="59">
        <f t="shared" si="285"/>
        <v>41562.5</v>
      </c>
      <c r="BG1170" s="60">
        <f>(AY1170=AY2099)*AX1170</f>
        <v>0</v>
      </c>
      <c r="BH1170" s="60">
        <f>(AY1170=AY2101)*AX1170</f>
        <v>0</v>
      </c>
      <c r="BI1170" s="89">
        <v>1418</v>
      </c>
      <c r="BJ1170" s="89">
        <v>749.75</v>
      </c>
      <c r="BK1170" s="59">
        <f t="shared" si="286"/>
        <v>333437.43795999995</v>
      </c>
      <c r="BL1170" s="60">
        <f>(BK1170=BK2101)*AX1170</f>
        <v>0</v>
      </c>
      <c r="BM1170" s="85">
        <f>(BK1170=BK2101)*AY1170</f>
        <v>0</v>
      </c>
      <c r="BN1170" s="85">
        <f t="shared" si="287"/>
        <v>0</v>
      </c>
      <c r="BO1170" s="85">
        <f t="shared" si="288"/>
        <v>0</v>
      </c>
      <c r="BP1170" s="60">
        <f>(BK1170=BK2099)*AX1170</f>
        <v>0</v>
      </c>
      <c r="BQ1170" s="64">
        <f>(BK1170=BK2099)*AY1170</f>
        <v>0</v>
      </c>
      <c r="BR1170" s="85">
        <f t="shared" si="277"/>
        <v>0</v>
      </c>
      <c r="BS1170" s="85">
        <f t="shared" si="278"/>
        <v>0</v>
      </c>
      <c r="BT1170" s="59">
        <f>(J19-BI1170)*J10</f>
        <v>-116600.00594</v>
      </c>
      <c r="BU1170" s="59">
        <f>(J21-BJ1170)*J12</f>
        <v>450037.44389999995</v>
      </c>
      <c r="BV1170" s="66"/>
      <c r="BW1170" s="66"/>
      <c r="BX1170" s="67"/>
      <c r="BY1170" s="67"/>
      <c r="BZ1170" s="67"/>
      <c r="CE1170" s="92"/>
      <c r="CF1170" s="76"/>
      <c r="CH1170" s="67"/>
      <c r="CI1170" s="67"/>
      <c r="CJ1170" s="67"/>
      <c r="CK1170" s="67"/>
      <c r="CL1170" s="1"/>
      <c r="CM1170" s="1"/>
      <c r="CT1170" s="3"/>
      <c r="CU1170" s="3"/>
      <c r="CV1170" s="3"/>
      <c r="CW1170" s="3"/>
      <c r="CX1170" s="3"/>
      <c r="CY1170" s="3"/>
      <c r="CZ1170" s="3"/>
      <c r="DA1170" s="3"/>
      <c r="DB1170" s="3"/>
      <c r="DC1170" s="3"/>
      <c r="DD1170" s="3"/>
      <c r="DE1170" s="3"/>
      <c r="DF1170" s="3"/>
      <c r="DG1170" s="3"/>
      <c r="DH1170" s="3"/>
      <c r="DI1170" s="3"/>
      <c r="DJ1170" s="3"/>
      <c r="DK1170" s="3"/>
      <c r="DL1170" s="3"/>
      <c r="DM1170" s="3"/>
      <c r="DN1170" s="3"/>
      <c r="DO1170" s="3"/>
      <c r="DP1170" s="3"/>
      <c r="DQ1170" s="3"/>
      <c r="DR1170" s="3"/>
      <c r="DS1170" s="3"/>
    </row>
    <row r="1171" spans="2:123" ht="21" customHeight="1" x14ac:dyDescent="0.25">
      <c r="B1171" s="21">
        <f t="shared" si="279"/>
        <v>39370</v>
      </c>
      <c r="C1171" s="22">
        <f t="shared" si="280"/>
        <v>1.8972208067108305</v>
      </c>
      <c r="D1171" s="23">
        <f t="shared" si="281"/>
        <v>1452</v>
      </c>
      <c r="E1171" s="23">
        <f t="shared" si="282"/>
        <v>765.33</v>
      </c>
      <c r="F1171" s="127">
        <f t="shared" si="283"/>
        <v>72600</v>
      </c>
      <c r="G1171" s="127">
        <f t="shared" si="284"/>
        <v>114799.5</v>
      </c>
      <c r="H1171" s="6"/>
      <c r="I1171" s="3"/>
      <c r="J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T1171" s="89"/>
      <c r="AU1171" s="89"/>
      <c r="AX1171" s="125">
        <v>39370</v>
      </c>
      <c r="AY1171" s="59">
        <f t="shared" si="289"/>
        <v>1.8972208067108305</v>
      </c>
      <c r="AZ1171" s="59">
        <f>BI1171*K36</f>
        <v>72600</v>
      </c>
      <c r="BA1171" s="59"/>
      <c r="BB1171" s="59"/>
      <c r="BC1171" s="59">
        <f>K41*BJ1171</f>
        <v>114799.5</v>
      </c>
      <c r="BD1171" s="59"/>
      <c r="BE1171" s="59"/>
      <c r="BF1171" s="59">
        <f t="shared" si="285"/>
        <v>42199.5</v>
      </c>
      <c r="BG1171" s="60">
        <f>(AY1171=AY2099)*AX1171</f>
        <v>0</v>
      </c>
      <c r="BH1171" s="60">
        <f>(AY1171=AY2101)*AX1171</f>
        <v>0</v>
      </c>
      <c r="BI1171" s="89">
        <v>1452</v>
      </c>
      <c r="BJ1171" s="89">
        <v>765.33</v>
      </c>
      <c r="BK1171" s="59">
        <f t="shared" si="286"/>
        <v>332800.43795999995</v>
      </c>
      <c r="BL1171" s="60">
        <f>(BK1171=BK2101)*AX1171</f>
        <v>0</v>
      </c>
      <c r="BM1171" s="85">
        <f>(BK1171=BK2101)*AY1171</f>
        <v>0</v>
      </c>
      <c r="BN1171" s="85">
        <f t="shared" si="287"/>
        <v>0</v>
      </c>
      <c r="BO1171" s="85">
        <f t="shared" si="288"/>
        <v>0</v>
      </c>
      <c r="BP1171" s="60">
        <f>(BK1171=BK2099)*AX1171</f>
        <v>0</v>
      </c>
      <c r="BQ1171" s="64">
        <f>(BK1171=BK2099)*AY1171</f>
        <v>0</v>
      </c>
      <c r="BR1171" s="85">
        <f t="shared" si="277"/>
        <v>0</v>
      </c>
      <c r="BS1171" s="85">
        <f t="shared" si="278"/>
        <v>0</v>
      </c>
      <c r="BT1171" s="59">
        <f>(J19-BI1171)*J10</f>
        <v>-114900.00594</v>
      </c>
      <c r="BU1171" s="59">
        <f>(J21-BJ1171)*J12</f>
        <v>447700.44389999995</v>
      </c>
      <c r="BV1171" s="66"/>
      <c r="BW1171" s="66"/>
      <c r="BX1171" s="67"/>
      <c r="BY1171" s="67"/>
      <c r="BZ1171" s="67"/>
      <c r="CE1171" s="92"/>
      <c r="CF1171" s="76"/>
      <c r="CH1171" s="67"/>
      <c r="CI1171" s="67"/>
      <c r="CJ1171" s="67"/>
      <c r="CK1171" s="67"/>
      <c r="CL1171" s="1"/>
      <c r="CM1171" s="1"/>
      <c r="CT1171" s="3"/>
      <c r="CU1171" s="3"/>
      <c r="CV1171" s="3"/>
      <c r="CW1171" s="3"/>
      <c r="CX1171" s="3"/>
      <c r="CY1171" s="3"/>
      <c r="CZ1171" s="3"/>
      <c r="DA1171" s="3"/>
      <c r="DB1171" s="3"/>
      <c r="DC1171" s="3"/>
      <c r="DD1171" s="3"/>
      <c r="DE1171" s="3"/>
      <c r="DF1171" s="3"/>
      <c r="DG1171" s="3"/>
      <c r="DH1171" s="3"/>
      <c r="DI1171" s="3"/>
      <c r="DJ1171" s="3"/>
      <c r="DK1171" s="3"/>
      <c r="DL1171" s="3"/>
      <c r="DM1171" s="3"/>
      <c r="DN1171" s="3"/>
      <c r="DO1171" s="3"/>
      <c r="DP1171" s="3"/>
      <c r="DQ1171" s="3"/>
      <c r="DR1171" s="3"/>
      <c r="DS1171" s="3"/>
    </row>
    <row r="1172" spans="2:123" ht="21" customHeight="1" x14ac:dyDescent="0.25">
      <c r="B1172" s="21">
        <f t="shared" si="279"/>
        <v>39377</v>
      </c>
      <c r="C1172" s="22">
        <f t="shared" si="280"/>
        <v>1.8551056786350903</v>
      </c>
      <c r="D1172" s="23">
        <f t="shared" si="281"/>
        <v>1457</v>
      </c>
      <c r="E1172" s="23">
        <f t="shared" si="282"/>
        <v>785.4</v>
      </c>
      <c r="F1172" s="127">
        <f t="shared" si="283"/>
        <v>72850</v>
      </c>
      <c r="G1172" s="127">
        <f t="shared" si="284"/>
        <v>117810</v>
      </c>
      <c r="H1172" s="6"/>
      <c r="I1172" s="3"/>
      <c r="J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T1172" s="89"/>
      <c r="AU1172" s="89"/>
      <c r="AX1172" s="125">
        <v>39377</v>
      </c>
      <c r="AY1172" s="59">
        <f t="shared" si="289"/>
        <v>1.8551056786350903</v>
      </c>
      <c r="AZ1172" s="59">
        <f>BI1172*K36</f>
        <v>72850</v>
      </c>
      <c r="BA1172" s="59"/>
      <c r="BB1172" s="59"/>
      <c r="BC1172" s="59">
        <f>K41*BJ1172</f>
        <v>117810</v>
      </c>
      <c r="BD1172" s="59"/>
      <c r="BE1172" s="59"/>
      <c r="BF1172" s="59">
        <f t="shared" si="285"/>
        <v>44960</v>
      </c>
      <c r="BG1172" s="60">
        <f>(AY1172=AY2099)*AX1172</f>
        <v>0</v>
      </c>
      <c r="BH1172" s="60">
        <f>(AY1172=AY2101)*AX1172</f>
        <v>0</v>
      </c>
      <c r="BI1172" s="89">
        <v>1457</v>
      </c>
      <c r="BJ1172" s="89">
        <v>785.4</v>
      </c>
      <c r="BK1172" s="59">
        <f t="shared" si="286"/>
        <v>330039.93795999995</v>
      </c>
      <c r="BL1172" s="60">
        <f>(BK1172=BK2101)*AX1172</f>
        <v>0</v>
      </c>
      <c r="BM1172" s="85">
        <f>(BK1172=BK2101)*AY1172</f>
        <v>0</v>
      </c>
      <c r="BN1172" s="85">
        <f t="shared" si="287"/>
        <v>0</v>
      </c>
      <c r="BO1172" s="85">
        <f t="shared" si="288"/>
        <v>0</v>
      </c>
      <c r="BP1172" s="60">
        <f>(BK1172=BK2099)*AX1172</f>
        <v>0</v>
      </c>
      <c r="BQ1172" s="64">
        <f>(BK1172=BK2099)*AY1172</f>
        <v>0</v>
      </c>
      <c r="BR1172" s="85">
        <f t="shared" si="277"/>
        <v>0</v>
      </c>
      <c r="BS1172" s="85">
        <f t="shared" si="278"/>
        <v>0</v>
      </c>
      <c r="BT1172" s="59">
        <f>(J19-BI1172)*J10</f>
        <v>-114650.00594</v>
      </c>
      <c r="BU1172" s="59">
        <f>(J21-BJ1172)*J12</f>
        <v>444689.94389999995</v>
      </c>
      <c r="BV1172" s="66"/>
      <c r="BW1172" s="66"/>
      <c r="BX1172" s="67"/>
      <c r="BY1172" s="67"/>
      <c r="BZ1172" s="67"/>
      <c r="CE1172" s="92"/>
      <c r="CF1172" s="76"/>
      <c r="CH1172" s="67"/>
      <c r="CI1172" s="67"/>
      <c r="CJ1172" s="67"/>
      <c r="CK1172" s="67"/>
      <c r="CL1172" s="1"/>
      <c r="CM1172" s="1"/>
      <c r="CT1172" s="3"/>
      <c r="CU1172" s="3"/>
      <c r="CV1172" s="3"/>
      <c r="CW1172" s="3"/>
      <c r="CX1172" s="3"/>
      <c r="CY1172" s="3"/>
      <c r="CZ1172" s="3"/>
      <c r="DA1172" s="3"/>
      <c r="DB1172" s="3"/>
      <c r="DC1172" s="3"/>
      <c r="DD1172" s="3"/>
      <c r="DE1172" s="3"/>
      <c r="DF1172" s="3"/>
      <c r="DG1172" s="3"/>
      <c r="DH1172" s="3"/>
      <c r="DI1172" s="3"/>
      <c r="DJ1172" s="3"/>
      <c r="DK1172" s="3"/>
      <c r="DL1172" s="3"/>
      <c r="DM1172" s="3"/>
      <c r="DN1172" s="3"/>
      <c r="DO1172" s="3"/>
      <c r="DP1172" s="3"/>
      <c r="DQ1172" s="3"/>
      <c r="DR1172" s="3"/>
      <c r="DS1172" s="3"/>
    </row>
    <row r="1173" spans="2:123" ht="21" customHeight="1" x14ac:dyDescent="0.25">
      <c r="B1173" s="21">
        <f t="shared" si="279"/>
        <v>39384</v>
      </c>
      <c r="C1173" s="22">
        <f t="shared" si="280"/>
        <v>1.7897868120971741</v>
      </c>
      <c r="D1173" s="23">
        <f t="shared" si="281"/>
        <v>1444</v>
      </c>
      <c r="E1173" s="23">
        <f t="shared" si="282"/>
        <v>806.8</v>
      </c>
      <c r="F1173" s="127">
        <f t="shared" si="283"/>
        <v>72200</v>
      </c>
      <c r="G1173" s="127">
        <f t="shared" si="284"/>
        <v>121020</v>
      </c>
      <c r="H1173" s="6"/>
      <c r="I1173" s="3"/>
      <c r="J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T1173" s="89"/>
      <c r="AU1173" s="89"/>
      <c r="AX1173" s="125">
        <v>39384</v>
      </c>
      <c r="AY1173" s="59">
        <f t="shared" si="289"/>
        <v>1.7897868120971741</v>
      </c>
      <c r="AZ1173" s="59">
        <f>BI1173*K36</f>
        <v>72200</v>
      </c>
      <c r="BA1173" s="59"/>
      <c r="BB1173" s="59"/>
      <c r="BC1173" s="59">
        <f>K41*BJ1173</f>
        <v>121020</v>
      </c>
      <c r="BD1173" s="59"/>
      <c r="BE1173" s="59"/>
      <c r="BF1173" s="59">
        <f t="shared" si="285"/>
        <v>48820</v>
      </c>
      <c r="BG1173" s="60">
        <f>(AY1173=AY2099)*AX1173</f>
        <v>0</v>
      </c>
      <c r="BH1173" s="60">
        <f>(AY1173=AY2101)*AX1173</f>
        <v>0</v>
      </c>
      <c r="BI1173" s="89">
        <v>1444</v>
      </c>
      <c r="BJ1173" s="89">
        <v>806.8</v>
      </c>
      <c r="BK1173" s="59">
        <f t="shared" si="286"/>
        <v>326179.93795999995</v>
      </c>
      <c r="BL1173" s="60">
        <f>(BK1173=BK2101)*AX1173</f>
        <v>0</v>
      </c>
      <c r="BM1173" s="85">
        <f>(BK1173=BK2101)*AY1173</f>
        <v>0</v>
      </c>
      <c r="BN1173" s="85">
        <f t="shared" si="287"/>
        <v>0</v>
      </c>
      <c r="BO1173" s="85">
        <f t="shared" si="288"/>
        <v>0</v>
      </c>
      <c r="BP1173" s="60">
        <f>(BK1173=BK2099)*AX1173</f>
        <v>0</v>
      </c>
      <c r="BQ1173" s="64">
        <f>(BK1173=BK2099)*AY1173</f>
        <v>0</v>
      </c>
      <c r="BR1173" s="85">
        <f t="shared" si="277"/>
        <v>0</v>
      </c>
      <c r="BS1173" s="85">
        <f t="shared" si="278"/>
        <v>0</v>
      </c>
      <c r="BT1173" s="59">
        <f>(J19-BI1173)*J10</f>
        <v>-115300.00594</v>
      </c>
      <c r="BU1173" s="59">
        <f>(J21-BJ1173)*J12</f>
        <v>441479.94389999995</v>
      </c>
      <c r="BV1173" s="66"/>
      <c r="BW1173" s="66"/>
      <c r="BX1173" s="67"/>
      <c r="BY1173" s="67"/>
      <c r="BZ1173" s="67"/>
      <c r="CE1173" s="92"/>
      <c r="CF1173" s="76"/>
      <c r="CH1173" s="67"/>
      <c r="CI1173" s="67"/>
      <c r="CJ1173" s="67"/>
      <c r="CK1173" s="67"/>
      <c r="CL1173" s="1"/>
      <c r="CM1173" s="1"/>
      <c r="CT1173" s="3"/>
      <c r="CU1173" s="3"/>
      <c r="CV1173" s="3"/>
      <c r="CW1173" s="3"/>
      <c r="CX1173" s="3"/>
      <c r="CY1173" s="3"/>
      <c r="CZ1173" s="3"/>
      <c r="DA1173" s="3"/>
      <c r="DB1173" s="3"/>
      <c r="DC1173" s="3"/>
      <c r="DD1173" s="3"/>
      <c r="DE1173" s="3"/>
      <c r="DF1173" s="3"/>
      <c r="DG1173" s="3"/>
      <c r="DH1173" s="3"/>
      <c r="DI1173" s="3"/>
      <c r="DJ1173" s="3"/>
      <c r="DK1173" s="3"/>
      <c r="DL1173" s="3"/>
      <c r="DM1173" s="3"/>
      <c r="DN1173" s="3"/>
      <c r="DO1173" s="3"/>
      <c r="DP1173" s="3"/>
      <c r="DQ1173" s="3"/>
      <c r="DR1173" s="3"/>
      <c r="DS1173" s="3"/>
    </row>
    <row r="1174" spans="2:123" ht="21" customHeight="1" x14ac:dyDescent="0.25">
      <c r="B1174" s="21">
        <f t="shared" si="279"/>
        <v>39391</v>
      </c>
      <c r="C1174" s="22">
        <f t="shared" si="280"/>
        <v>1.7273710782545979</v>
      </c>
      <c r="D1174" s="23">
        <f t="shared" si="281"/>
        <v>1437</v>
      </c>
      <c r="E1174" s="23">
        <f t="shared" si="282"/>
        <v>831.9</v>
      </c>
      <c r="F1174" s="127">
        <f t="shared" si="283"/>
        <v>71850</v>
      </c>
      <c r="G1174" s="127">
        <f t="shared" si="284"/>
        <v>124785</v>
      </c>
      <c r="H1174" s="6"/>
      <c r="I1174" s="3"/>
      <c r="J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T1174" s="89"/>
      <c r="AU1174" s="89"/>
      <c r="AX1174" s="125">
        <v>39391</v>
      </c>
      <c r="AY1174" s="59">
        <f t="shared" si="289"/>
        <v>1.7273710782545979</v>
      </c>
      <c r="AZ1174" s="59">
        <f>BI1174*K36</f>
        <v>71850</v>
      </c>
      <c r="BA1174" s="59"/>
      <c r="BB1174" s="59"/>
      <c r="BC1174" s="59">
        <f>K41*BJ1174</f>
        <v>124785</v>
      </c>
      <c r="BD1174" s="59"/>
      <c r="BE1174" s="59"/>
      <c r="BF1174" s="59">
        <f t="shared" si="285"/>
        <v>52935</v>
      </c>
      <c r="BG1174" s="60">
        <f>(AY1174=AY2099)*AX1174</f>
        <v>0</v>
      </c>
      <c r="BH1174" s="60">
        <f>(AY1174=AY2101)*AX1174</f>
        <v>0</v>
      </c>
      <c r="BI1174" s="89">
        <v>1437</v>
      </c>
      <c r="BJ1174" s="89">
        <v>831.9</v>
      </c>
      <c r="BK1174" s="59">
        <f t="shared" si="286"/>
        <v>322064.93795999995</v>
      </c>
      <c r="BL1174" s="60">
        <f>(BK1174=BK2101)*AX1174</f>
        <v>0</v>
      </c>
      <c r="BM1174" s="85">
        <f>(BK1174=BK2101)*AY1174</f>
        <v>0</v>
      </c>
      <c r="BN1174" s="85">
        <f t="shared" si="287"/>
        <v>0</v>
      </c>
      <c r="BO1174" s="85">
        <f t="shared" si="288"/>
        <v>0</v>
      </c>
      <c r="BP1174" s="60">
        <f>(BK1174=BK2099)*AX1174</f>
        <v>0</v>
      </c>
      <c r="BQ1174" s="64">
        <f>(BK1174=BK2099)*AY1174</f>
        <v>0</v>
      </c>
      <c r="BR1174" s="85">
        <f t="shared" ref="BR1174:BR1199" si="290">(BQ1174&gt;0)*BI1174</f>
        <v>0</v>
      </c>
      <c r="BS1174" s="85">
        <f t="shared" ref="BS1174:BS1199" si="291">(BQ1174&gt;0)*BJ1174</f>
        <v>0</v>
      </c>
      <c r="BT1174" s="59">
        <f>(J19-BI1174)*J10</f>
        <v>-115650.00594</v>
      </c>
      <c r="BU1174" s="59">
        <f>(J21-BJ1174)*J12</f>
        <v>437714.94389999995</v>
      </c>
      <c r="BV1174" s="66"/>
      <c r="BW1174" s="66"/>
      <c r="BX1174" s="67"/>
      <c r="BY1174" s="67"/>
      <c r="BZ1174" s="67"/>
      <c r="CE1174" s="92"/>
      <c r="CF1174" s="76"/>
      <c r="CH1174" s="67"/>
      <c r="CI1174" s="67"/>
      <c r="CJ1174" s="67"/>
      <c r="CK1174" s="67"/>
      <c r="CL1174" s="1"/>
      <c r="CM1174" s="1"/>
      <c r="CT1174" s="3"/>
      <c r="CU1174" s="3"/>
      <c r="CV1174" s="3"/>
      <c r="CW1174" s="3"/>
      <c r="CX1174" s="3"/>
      <c r="CY1174" s="3"/>
      <c r="CZ1174" s="3"/>
      <c r="DA1174" s="3"/>
      <c r="DB1174" s="3"/>
      <c r="DC1174" s="3"/>
      <c r="DD1174" s="3"/>
      <c r="DE1174" s="3"/>
      <c r="DF1174" s="3"/>
      <c r="DG1174" s="3"/>
      <c r="DH1174" s="3"/>
      <c r="DI1174" s="3"/>
      <c r="DJ1174" s="3"/>
      <c r="DK1174" s="3"/>
      <c r="DL1174" s="3"/>
      <c r="DM1174" s="3"/>
      <c r="DN1174" s="3"/>
      <c r="DO1174" s="3"/>
      <c r="DP1174" s="3"/>
      <c r="DQ1174" s="3"/>
      <c r="DR1174" s="3"/>
      <c r="DS1174" s="3"/>
    </row>
    <row r="1175" spans="2:123" ht="21" customHeight="1" x14ac:dyDescent="0.25">
      <c r="B1175" s="21">
        <f t="shared" si="279"/>
        <v>39398</v>
      </c>
      <c r="C1175" s="22">
        <f t="shared" si="280"/>
        <v>1.8487907840195306</v>
      </c>
      <c r="D1175" s="23">
        <f t="shared" si="281"/>
        <v>1454</v>
      </c>
      <c r="E1175" s="23">
        <f t="shared" si="282"/>
        <v>786.46</v>
      </c>
      <c r="F1175" s="127">
        <f t="shared" si="283"/>
        <v>72700</v>
      </c>
      <c r="G1175" s="127">
        <f t="shared" si="284"/>
        <v>117969</v>
      </c>
      <c r="H1175" s="6"/>
      <c r="I1175" s="3"/>
      <c r="J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T1175" s="89"/>
      <c r="AU1175" s="89"/>
      <c r="AX1175" s="125">
        <v>39398</v>
      </c>
      <c r="AY1175" s="59">
        <f t="shared" si="289"/>
        <v>1.8487907840195306</v>
      </c>
      <c r="AZ1175" s="59">
        <f>BI1175*K36</f>
        <v>72700</v>
      </c>
      <c r="BA1175" s="59"/>
      <c r="BB1175" s="59"/>
      <c r="BC1175" s="59">
        <f>K41*BJ1175</f>
        <v>117969</v>
      </c>
      <c r="BD1175" s="59"/>
      <c r="BE1175" s="59"/>
      <c r="BF1175" s="59">
        <f t="shared" si="285"/>
        <v>45269</v>
      </c>
      <c r="BG1175" s="60">
        <f>(AY1175=AY2099)*AX1175</f>
        <v>0</v>
      </c>
      <c r="BH1175" s="60">
        <f>(AY1175=AY2101)*AX1175</f>
        <v>0</v>
      </c>
      <c r="BI1175" s="89">
        <v>1454</v>
      </c>
      <c r="BJ1175" s="89">
        <v>786.46</v>
      </c>
      <c r="BK1175" s="59">
        <f t="shared" si="286"/>
        <v>329730.93795999995</v>
      </c>
      <c r="BL1175" s="60">
        <f>(BK1175=BK2101)*AX1175</f>
        <v>0</v>
      </c>
      <c r="BM1175" s="85">
        <f>(BK1175=BK2101)*AY1175</f>
        <v>0</v>
      </c>
      <c r="BN1175" s="85">
        <f t="shared" si="287"/>
        <v>0</v>
      </c>
      <c r="BO1175" s="85">
        <f t="shared" si="288"/>
        <v>0</v>
      </c>
      <c r="BP1175" s="60">
        <f>(BK1175=BK2099)*AX1175</f>
        <v>0</v>
      </c>
      <c r="BQ1175" s="64">
        <f>(BK1175=BK2099)*AY1175</f>
        <v>0</v>
      </c>
      <c r="BR1175" s="85">
        <f t="shared" si="290"/>
        <v>0</v>
      </c>
      <c r="BS1175" s="85">
        <f t="shared" si="291"/>
        <v>0</v>
      </c>
      <c r="BT1175" s="59">
        <f>(J19-BI1175)*J10</f>
        <v>-114800.00594</v>
      </c>
      <c r="BU1175" s="59">
        <f>(J21-BJ1175)*J12</f>
        <v>444530.94389999995</v>
      </c>
      <c r="BV1175" s="66"/>
      <c r="BW1175" s="66"/>
      <c r="BX1175" s="67"/>
      <c r="BY1175" s="67"/>
      <c r="BZ1175" s="67"/>
      <c r="CE1175" s="92"/>
      <c r="CF1175" s="76"/>
      <c r="CH1175" s="67"/>
      <c r="CI1175" s="67"/>
      <c r="CJ1175" s="67"/>
      <c r="CK1175" s="67"/>
      <c r="CL1175" s="1"/>
      <c r="CM1175" s="1"/>
      <c r="CT1175" s="3"/>
      <c r="CU1175" s="3"/>
      <c r="CV1175" s="3"/>
      <c r="CW1175" s="3"/>
      <c r="CX1175" s="3"/>
      <c r="CY1175" s="3"/>
      <c r="CZ1175" s="3"/>
      <c r="DA1175" s="3"/>
      <c r="DB1175" s="3"/>
      <c r="DC1175" s="3"/>
      <c r="DD1175" s="3"/>
      <c r="DE1175" s="3"/>
      <c r="DF1175" s="3"/>
      <c r="DG1175" s="3"/>
      <c r="DH1175" s="3"/>
      <c r="DI1175" s="3"/>
      <c r="DJ1175" s="3"/>
      <c r="DK1175" s="3"/>
      <c r="DL1175" s="3"/>
      <c r="DM1175" s="3"/>
      <c r="DN1175" s="3"/>
      <c r="DO1175" s="3"/>
      <c r="DP1175" s="3"/>
      <c r="DQ1175" s="3"/>
      <c r="DR1175" s="3"/>
      <c r="DS1175" s="3"/>
    </row>
    <row r="1176" spans="2:123" ht="21" customHeight="1" x14ac:dyDescent="0.25">
      <c r="B1176" s="21">
        <f t="shared" si="279"/>
        <v>39405</v>
      </c>
      <c r="C1176" s="22">
        <f t="shared" si="280"/>
        <v>1.7808585024764494</v>
      </c>
      <c r="D1176" s="23">
        <f t="shared" si="281"/>
        <v>1467</v>
      </c>
      <c r="E1176" s="23">
        <f t="shared" si="282"/>
        <v>823.76</v>
      </c>
      <c r="F1176" s="127">
        <f t="shared" si="283"/>
        <v>73350</v>
      </c>
      <c r="G1176" s="127">
        <f t="shared" si="284"/>
        <v>123564</v>
      </c>
      <c r="H1176" s="6"/>
      <c r="I1176" s="3"/>
      <c r="J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T1176" s="89"/>
      <c r="AU1176" s="89"/>
      <c r="AX1176" s="125">
        <v>39405</v>
      </c>
      <c r="AY1176" s="59">
        <f t="shared" si="289"/>
        <v>1.7808585024764494</v>
      </c>
      <c r="AZ1176" s="59">
        <f>BI1176*K36</f>
        <v>73350</v>
      </c>
      <c r="BA1176" s="59"/>
      <c r="BB1176" s="59"/>
      <c r="BC1176" s="59">
        <f>K41*BJ1176</f>
        <v>123564</v>
      </c>
      <c r="BD1176" s="59"/>
      <c r="BE1176" s="59"/>
      <c r="BF1176" s="59">
        <f t="shared" si="285"/>
        <v>50214</v>
      </c>
      <c r="BG1176" s="60">
        <f>(AY1176=AY2099)*AX1176</f>
        <v>0</v>
      </c>
      <c r="BH1176" s="60">
        <f>(AY1176=AY2101)*AX1176</f>
        <v>0</v>
      </c>
      <c r="BI1176" s="89">
        <v>1467</v>
      </c>
      <c r="BJ1176" s="89">
        <v>823.76</v>
      </c>
      <c r="BK1176" s="59">
        <f t="shared" si="286"/>
        <v>324785.93795999995</v>
      </c>
      <c r="BL1176" s="60">
        <f>(BK1176=BK2101)*AX1176</f>
        <v>0</v>
      </c>
      <c r="BM1176" s="85">
        <f>(BK1176=BK2101)*AY1176</f>
        <v>0</v>
      </c>
      <c r="BN1176" s="85">
        <f t="shared" si="287"/>
        <v>0</v>
      </c>
      <c r="BO1176" s="85">
        <f t="shared" si="288"/>
        <v>0</v>
      </c>
      <c r="BP1176" s="60">
        <f>(BK1176=BK2099)*AX1176</f>
        <v>0</v>
      </c>
      <c r="BQ1176" s="64">
        <f>(BK1176=BK2099)*AY1176</f>
        <v>0</v>
      </c>
      <c r="BR1176" s="85">
        <f t="shared" si="290"/>
        <v>0</v>
      </c>
      <c r="BS1176" s="85">
        <f t="shared" si="291"/>
        <v>0</v>
      </c>
      <c r="BT1176" s="59">
        <f>(J19-BI1176)*J10</f>
        <v>-114150.00594</v>
      </c>
      <c r="BU1176" s="59">
        <f>(J21-BJ1176)*J12</f>
        <v>438935.94389999995</v>
      </c>
      <c r="BV1176" s="66"/>
      <c r="BW1176" s="66"/>
      <c r="BX1176" s="67"/>
      <c r="BY1176" s="67"/>
      <c r="BZ1176" s="67"/>
      <c r="CE1176" s="92"/>
      <c r="CF1176" s="76"/>
      <c r="CH1176" s="67"/>
      <c r="CI1176" s="67"/>
      <c r="CJ1176" s="67"/>
      <c r="CK1176" s="67"/>
      <c r="CL1176" s="1"/>
      <c r="CM1176" s="1"/>
      <c r="CT1176" s="3"/>
      <c r="CU1176" s="3"/>
      <c r="CV1176" s="3"/>
      <c r="CW1176" s="3"/>
      <c r="CX1176" s="3"/>
      <c r="CY1176" s="3"/>
      <c r="CZ1176" s="3"/>
      <c r="DA1176" s="3"/>
      <c r="DB1176" s="3"/>
      <c r="DC1176" s="3"/>
      <c r="DD1176" s="3"/>
      <c r="DE1176" s="3"/>
      <c r="DF1176" s="3"/>
      <c r="DG1176" s="3"/>
      <c r="DH1176" s="3"/>
      <c r="DI1176" s="3"/>
      <c r="DJ1176" s="3"/>
      <c r="DK1176" s="3"/>
      <c r="DL1176" s="3"/>
      <c r="DM1176" s="3"/>
      <c r="DN1176" s="3"/>
      <c r="DO1176" s="3"/>
      <c r="DP1176" s="3"/>
      <c r="DQ1176" s="3"/>
      <c r="DR1176" s="3"/>
      <c r="DS1176" s="3"/>
    </row>
    <row r="1177" spans="2:123" ht="21" customHeight="1" x14ac:dyDescent="0.25">
      <c r="B1177" s="21">
        <f t="shared" si="279"/>
        <v>39412</v>
      </c>
      <c r="C1177" s="22">
        <f t="shared" si="280"/>
        <v>1.8459767174107713</v>
      </c>
      <c r="D1177" s="23">
        <f t="shared" si="281"/>
        <v>1443</v>
      </c>
      <c r="E1177" s="23">
        <f t="shared" si="282"/>
        <v>781.7</v>
      </c>
      <c r="F1177" s="127">
        <f t="shared" si="283"/>
        <v>72150</v>
      </c>
      <c r="G1177" s="127">
        <f t="shared" si="284"/>
        <v>117255</v>
      </c>
      <c r="H1177" s="6"/>
      <c r="I1177" s="3"/>
      <c r="J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T1177" s="89"/>
      <c r="AU1177" s="89"/>
      <c r="AX1177" s="125">
        <v>39412</v>
      </c>
      <c r="AY1177" s="59">
        <f t="shared" si="289"/>
        <v>1.8459767174107713</v>
      </c>
      <c r="AZ1177" s="59">
        <f>BI1177*K36</f>
        <v>72150</v>
      </c>
      <c r="BA1177" s="59"/>
      <c r="BB1177" s="59"/>
      <c r="BC1177" s="59">
        <f>K41*BJ1177</f>
        <v>117255</v>
      </c>
      <c r="BD1177" s="59"/>
      <c r="BE1177" s="59"/>
      <c r="BF1177" s="59">
        <f t="shared" si="285"/>
        <v>45105</v>
      </c>
      <c r="BG1177" s="60">
        <f>(AY1177=AY2099)*AX1177</f>
        <v>0</v>
      </c>
      <c r="BH1177" s="60">
        <f>(AY1177=AY2101)*AX1177</f>
        <v>0</v>
      </c>
      <c r="BI1177" s="89">
        <v>1443</v>
      </c>
      <c r="BJ1177" s="89">
        <v>781.7</v>
      </c>
      <c r="BK1177" s="59">
        <f t="shared" si="286"/>
        <v>329894.93796000001</v>
      </c>
      <c r="BL1177" s="60">
        <f>(BK1177=BK2101)*AX1177</f>
        <v>0</v>
      </c>
      <c r="BM1177" s="85">
        <f>(BK1177=BK2101)*AY1177</f>
        <v>0</v>
      </c>
      <c r="BN1177" s="85">
        <f t="shared" si="287"/>
        <v>0</v>
      </c>
      <c r="BO1177" s="85">
        <f t="shared" si="288"/>
        <v>0</v>
      </c>
      <c r="BP1177" s="60">
        <f>(BK1177=BK2099)*AX1177</f>
        <v>0</v>
      </c>
      <c r="BQ1177" s="64">
        <f>(BK1177=BK2099)*AY1177</f>
        <v>0</v>
      </c>
      <c r="BR1177" s="85">
        <f t="shared" si="290"/>
        <v>0</v>
      </c>
      <c r="BS1177" s="85">
        <f t="shared" si="291"/>
        <v>0</v>
      </c>
      <c r="BT1177" s="59">
        <f>(J19-BI1177)*J10</f>
        <v>-115350.00594</v>
      </c>
      <c r="BU1177" s="59">
        <f>(J21-BJ1177)*J12</f>
        <v>445244.94390000001</v>
      </c>
      <c r="BV1177" s="66"/>
      <c r="BW1177" s="66"/>
      <c r="BX1177" s="67"/>
      <c r="BY1177" s="67"/>
      <c r="BZ1177" s="67"/>
      <c r="CE1177" s="92"/>
      <c r="CF1177" s="76"/>
      <c r="CH1177" s="67"/>
      <c r="CI1177" s="67"/>
      <c r="CJ1177" s="67"/>
      <c r="CK1177" s="67"/>
      <c r="CL1177" s="1"/>
      <c r="CM1177" s="1"/>
      <c r="CT1177" s="3"/>
      <c r="CU1177" s="3"/>
      <c r="CV1177" s="3"/>
      <c r="CW1177" s="3"/>
      <c r="CX1177" s="3"/>
      <c r="CY1177" s="3"/>
      <c r="CZ1177" s="3"/>
      <c r="DA1177" s="3"/>
      <c r="DB1177" s="3"/>
      <c r="DC1177" s="3"/>
      <c r="DD1177" s="3"/>
      <c r="DE1177" s="3"/>
      <c r="DF1177" s="3"/>
      <c r="DG1177" s="3"/>
      <c r="DH1177" s="3"/>
      <c r="DI1177" s="3"/>
      <c r="DJ1177" s="3"/>
      <c r="DK1177" s="3"/>
      <c r="DL1177" s="3"/>
      <c r="DM1177" s="3"/>
      <c r="DN1177" s="3"/>
      <c r="DO1177" s="3"/>
      <c r="DP1177" s="3"/>
      <c r="DQ1177" s="3"/>
      <c r="DR1177" s="3"/>
      <c r="DS1177" s="3"/>
    </row>
    <row r="1178" spans="2:123" ht="21" customHeight="1" x14ac:dyDescent="0.25">
      <c r="B1178" s="21">
        <f t="shared" si="279"/>
        <v>39419</v>
      </c>
      <c r="C1178" s="22">
        <f t="shared" si="280"/>
        <v>1.8360853653935638</v>
      </c>
      <c r="D1178" s="23">
        <f t="shared" si="281"/>
        <v>1460</v>
      </c>
      <c r="E1178" s="23">
        <f t="shared" si="282"/>
        <v>795.17</v>
      </c>
      <c r="F1178" s="127">
        <f t="shared" si="283"/>
        <v>73000</v>
      </c>
      <c r="G1178" s="127">
        <f t="shared" si="284"/>
        <v>119275.5</v>
      </c>
      <c r="H1178" s="6"/>
      <c r="I1178" s="3"/>
      <c r="J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T1178" s="89"/>
      <c r="AU1178" s="89"/>
      <c r="AX1178" s="125">
        <v>39419</v>
      </c>
      <c r="AY1178" s="59">
        <f t="shared" si="289"/>
        <v>1.8360853653935638</v>
      </c>
      <c r="AZ1178" s="59">
        <f>BI1178*K36</f>
        <v>73000</v>
      </c>
      <c r="BA1178" s="59"/>
      <c r="BB1178" s="59"/>
      <c r="BC1178" s="59">
        <f>K41*BJ1178</f>
        <v>119275.5</v>
      </c>
      <c r="BD1178" s="59"/>
      <c r="BE1178" s="59"/>
      <c r="BF1178" s="59">
        <f t="shared" si="285"/>
        <v>46275.5</v>
      </c>
      <c r="BG1178" s="60">
        <f>(AY1178=AY2099)*AX1178</f>
        <v>0</v>
      </c>
      <c r="BH1178" s="60">
        <f>(AY1178=AY2101)*AX1178</f>
        <v>0</v>
      </c>
      <c r="BI1178" s="89">
        <v>1460</v>
      </c>
      <c r="BJ1178" s="89">
        <v>795.17</v>
      </c>
      <c r="BK1178" s="59">
        <f t="shared" si="286"/>
        <v>328724.43795999995</v>
      </c>
      <c r="BL1178" s="60">
        <f>(BK1178=BK2101)*AX1178</f>
        <v>0</v>
      </c>
      <c r="BM1178" s="85">
        <f>(BK1178=BK2101)*AY1178</f>
        <v>0</v>
      </c>
      <c r="BN1178" s="85">
        <f t="shared" si="287"/>
        <v>0</v>
      </c>
      <c r="BO1178" s="85">
        <f t="shared" si="288"/>
        <v>0</v>
      </c>
      <c r="BP1178" s="60">
        <f>(BK1178=BK2099)*AX1178</f>
        <v>0</v>
      </c>
      <c r="BQ1178" s="64">
        <f>(BK1178=BK2099)*AY1178</f>
        <v>0</v>
      </c>
      <c r="BR1178" s="85">
        <f t="shared" si="290"/>
        <v>0</v>
      </c>
      <c r="BS1178" s="85">
        <f t="shared" si="291"/>
        <v>0</v>
      </c>
      <c r="BT1178" s="59">
        <f>(J19-BI1178)*J10</f>
        <v>-114500.00594</v>
      </c>
      <c r="BU1178" s="59">
        <f>(J21-BJ1178)*J12</f>
        <v>443224.44389999995</v>
      </c>
      <c r="BV1178" s="66"/>
      <c r="BW1178" s="66"/>
      <c r="BX1178" s="67"/>
      <c r="BY1178" s="67"/>
      <c r="BZ1178" s="67"/>
      <c r="CE1178" s="92"/>
      <c r="CF1178" s="76"/>
      <c r="CH1178" s="67"/>
      <c r="CI1178" s="67"/>
      <c r="CJ1178" s="67"/>
      <c r="CK1178" s="67"/>
      <c r="CL1178" s="1"/>
      <c r="CM1178" s="1"/>
      <c r="CT1178" s="3"/>
      <c r="CU1178" s="3"/>
      <c r="CV1178" s="3"/>
      <c r="CW1178" s="3"/>
      <c r="CX1178" s="3"/>
      <c r="CY1178" s="3"/>
      <c r="CZ1178" s="3"/>
      <c r="DA1178" s="3"/>
      <c r="DB1178" s="3"/>
      <c r="DC1178" s="3"/>
      <c r="DD1178" s="3"/>
      <c r="DE1178" s="3"/>
      <c r="DF1178" s="3"/>
      <c r="DG1178" s="3"/>
      <c r="DH1178" s="3"/>
      <c r="DI1178" s="3"/>
      <c r="DJ1178" s="3"/>
      <c r="DK1178" s="3"/>
      <c r="DL1178" s="3"/>
      <c r="DM1178" s="3"/>
      <c r="DN1178" s="3"/>
      <c r="DO1178" s="3"/>
      <c r="DP1178" s="3"/>
      <c r="DQ1178" s="3"/>
      <c r="DR1178" s="3"/>
      <c r="DS1178" s="3"/>
    </row>
    <row r="1179" spans="2:123" ht="21" customHeight="1" x14ac:dyDescent="0.25">
      <c r="B1179" s="21">
        <f t="shared" si="279"/>
        <v>39426</v>
      </c>
      <c r="C1179" s="22">
        <f t="shared" si="280"/>
        <v>1.8442984112596621</v>
      </c>
      <c r="D1179" s="23">
        <f t="shared" si="281"/>
        <v>1465</v>
      </c>
      <c r="E1179" s="23">
        <f t="shared" si="282"/>
        <v>794.34</v>
      </c>
      <c r="F1179" s="127">
        <f t="shared" si="283"/>
        <v>73250</v>
      </c>
      <c r="G1179" s="127">
        <f t="shared" si="284"/>
        <v>119151</v>
      </c>
      <c r="H1179" s="6"/>
      <c r="I1179" s="3"/>
      <c r="J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T1179" s="89"/>
      <c r="AU1179" s="89"/>
      <c r="AX1179" s="125">
        <v>39426</v>
      </c>
      <c r="AY1179" s="59">
        <f t="shared" si="289"/>
        <v>1.8442984112596621</v>
      </c>
      <c r="AZ1179" s="59">
        <f>BI1179*K36</f>
        <v>73250</v>
      </c>
      <c r="BA1179" s="59"/>
      <c r="BB1179" s="59"/>
      <c r="BC1179" s="59">
        <f>K41*BJ1179</f>
        <v>119151</v>
      </c>
      <c r="BD1179" s="59"/>
      <c r="BE1179" s="59"/>
      <c r="BF1179" s="59">
        <f t="shared" si="285"/>
        <v>45901</v>
      </c>
      <c r="BG1179" s="60">
        <f>(AY1179=AY2099)*AX1179</f>
        <v>0</v>
      </c>
      <c r="BH1179" s="60">
        <f>(AY1179=AY2101)*AX1179</f>
        <v>0</v>
      </c>
      <c r="BI1179" s="89">
        <v>1465</v>
      </c>
      <c r="BJ1179" s="89">
        <v>794.34</v>
      </c>
      <c r="BK1179" s="59">
        <f t="shared" si="286"/>
        <v>329098.93795999995</v>
      </c>
      <c r="BL1179" s="60">
        <f>(BK1179=BK2101)*AX1179</f>
        <v>0</v>
      </c>
      <c r="BM1179" s="85">
        <f>(BK1179=BK2101)*AY1179</f>
        <v>0</v>
      </c>
      <c r="BN1179" s="85">
        <f t="shared" si="287"/>
        <v>0</v>
      </c>
      <c r="BO1179" s="85">
        <f t="shared" si="288"/>
        <v>0</v>
      </c>
      <c r="BP1179" s="60">
        <f>(BK1179=BK2099)*AX1179</f>
        <v>0</v>
      </c>
      <c r="BQ1179" s="64">
        <f>(BK1179=BK2099)*AY1179</f>
        <v>0</v>
      </c>
      <c r="BR1179" s="85">
        <f t="shared" si="290"/>
        <v>0</v>
      </c>
      <c r="BS1179" s="85">
        <f t="shared" si="291"/>
        <v>0</v>
      </c>
      <c r="BT1179" s="59">
        <f>(J19-BI1179)*J10</f>
        <v>-114250.00594</v>
      </c>
      <c r="BU1179" s="59">
        <f>(J21-BJ1179)*J12</f>
        <v>443348.94389999995</v>
      </c>
      <c r="BV1179" s="66"/>
      <c r="BW1179" s="66"/>
      <c r="BX1179" s="67"/>
      <c r="BY1179" s="67"/>
      <c r="BZ1179" s="67"/>
      <c r="CE1179" s="92"/>
      <c r="CF1179" s="76"/>
      <c r="CH1179" s="67"/>
      <c r="CI1179" s="67"/>
      <c r="CJ1179" s="67"/>
      <c r="CK1179" s="67"/>
      <c r="CL1179" s="1"/>
      <c r="CM1179" s="1"/>
      <c r="CT1179" s="3"/>
      <c r="CU1179" s="3"/>
      <c r="CV1179" s="3"/>
      <c r="CW1179" s="3"/>
      <c r="CX1179" s="3"/>
      <c r="CY1179" s="3"/>
      <c r="CZ1179" s="3"/>
      <c r="DA1179" s="3"/>
      <c r="DB1179" s="3"/>
      <c r="DC1179" s="3"/>
      <c r="DD1179" s="3"/>
      <c r="DE1179" s="3"/>
      <c r="DF1179" s="3"/>
      <c r="DG1179" s="3"/>
      <c r="DH1179" s="3"/>
      <c r="DI1179" s="3"/>
      <c r="DJ1179" s="3"/>
      <c r="DK1179" s="3"/>
      <c r="DL1179" s="3"/>
      <c r="DM1179" s="3"/>
      <c r="DN1179" s="3"/>
      <c r="DO1179" s="3"/>
      <c r="DP1179" s="3"/>
      <c r="DQ1179" s="3"/>
      <c r="DR1179" s="3"/>
      <c r="DS1179" s="3"/>
    </row>
    <row r="1180" spans="2:123" ht="21" customHeight="1" x14ac:dyDescent="0.25">
      <c r="B1180" s="21">
        <f t="shared" si="279"/>
        <v>39433</v>
      </c>
      <c r="C1180" s="22">
        <f t="shared" si="280"/>
        <v>1.8720498884657573</v>
      </c>
      <c r="D1180" s="23">
        <f t="shared" si="281"/>
        <v>1519</v>
      </c>
      <c r="E1180" s="23">
        <f t="shared" si="282"/>
        <v>811.41</v>
      </c>
      <c r="F1180" s="127">
        <f t="shared" si="283"/>
        <v>75950</v>
      </c>
      <c r="G1180" s="127">
        <f t="shared" si="284"/>
        <v>121711.5</v>
      </c>
      <c r="H1180" s="6"/>
      <c r="I1180" s="3"/>
      <c r="J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T1180" s="89"/>
      <c r="AU1180" s="89"/>
      <c r="AX1180" s="125">
        <v>39433</v>
      </c>
      <c r="AY1180" s="59">
        <f t="shared" si="289"/>
        <v>1.8720498884657573</v>
      </c>
      <c r="AZ1180" s="59">
        <f>BI1180*K36</f>
        <v>75950</v>
      </c>
      <c r="BA1180" s="59"/>
      <c r="BB1180" s="59"/>
      <c r="BC1180" s="59">
        <f>K41*BJ1180</f>
        <v>121711.5</v>
      </c>
      <c r="BD1180" s="59"/>
      <c r="BE1180" s="59"/>
      <c r="BF1180" s="59">
        <f t="shared" si="285"/>
        <v>45761.5</v>
      </c>
      <c r="BG1180" s="60">
        <f>(AY1180=AY2099)*AX1180</f>
        <v>0</v>
      </c>
      <c r="BH1180" s="60">
        <f>(AY1180=AY2101)*AX1180</f>
        <v>0</v>
      </c>
      <c r="BI1180" s="89">
        <v>1519</v>
      </c>
      <c r="BJ1180" s="89">
        <v>811.41</v>
      </c>
      <c r="BK1180" s="59">
        <f t="shared" si="286"/>
        <v>329238.43796000001</v>
      </c>
      <c r="BL1180" s="60">
        <f>(BK1180=BK2101)*AX1180</f>
        <v>0</v>
      </c>
      <c r="BM1180" s="85">
        <f>(BK1180=BK2101)*AY1180</f>
        <v>0</v>
      </c>
      <c r="BN1180" s="85">
        <f t="shared" si="287"/>
        <v>0</v>
      </c>
      <c r="BO1180" s="85">
        <f t="shared" si="288"/>
        <v>0</v>
      </c>
      <c r="BP1180" s="60">
        <f>(BK1180=BK2099)*AX1180</f>
        <v>0</v>
      </c>
      <c r="BQ1180" s="64">
        <f>(BK1180=BK2099)*AY1180</f>
        <v>0</v>
      </c>
      <c r="BR1180" s="85">
        <f t="shared" si="290"/>
        <v>0</v>
      </c>
      <c r="BS1180" s="85">
        <f t="shared" si="291"/>
        <v>0</v>
      </c>
      <c r="BT1180" s="59">
        <f>(J19-BI1180)*J10</f>
        <v>-111550.00594</v>
      </c>
      <c r="BU1180" s="59">
        <f>(J21-BJ1180)*J12</f>
        <v>440788.44390000001</v>
      </c>
      <c r="BV1180" s="66"/>
      <c r="BW1180" s="66"/>
      <c r="BX1180" s="67"/>
      <c r="BY1180" s="67"/>
      <c r="BZ1180" s="67"/>
      <c r="CE1180" s="92"/>
      <c r="CF1180" s="76"/>
      <c r="CH1180" s="67"/>
      <c r="CI1180" s="67"/>
      <c r="CJ1180" s="67"/>
      <c r="CK1180" s="67"/>
      <c r="CL1180" s="1"/>
      <c r="CM1180" s="1"/>
      <c r="CT1180" s="3"/>
      <c r="CU1180" s="3"/>
      <c r="CV1180" s="3"/>
      <c r="CW1180" s="3"/>
      <c r="CX1180" s="3"/>
      <c r="CY1180" s="3"/>
      <c r="CZ1180" s="3"/>
      <c r="DA1180" s="3"/>
      <c r="DB1180" s="3"/>
      <c r="DC1180" s="3"/>
      <c r="DD1180" s="3"/>
      <c r="DE1180" s="3"/>
      <c r="DF1180" s="3"/>
      <c r="DG1180" s="3"/>
      <c r="DH1180" s="3"/>
      <c r="DI1180" s="3"/>
      <c r="DJ1180" s="3"/>
      <c r="DK1180" s="3"/>
      <c r="DL1180" s="3"/>
      <c r="DM1180" s="3"/>
      <c r="DN1180" s="3"/>
      <c r="DO1180" s="3"/>
      <c r="DP1180" s="3"/>
      <c r="DQ1180" s="3"/>
      <c r="DR1180" s="3"/>
      <c r="DS1180" s="3"/>
    </row>
    <row r="1181" spans="2:123" ht="21" customHeight="1" x14ac:dyDescent="0.25">
      <c r="B1181" s="21">
        <f t="shared" si="279"/>
        <v>39440</v>
      </c>
      <c r="C1181" s="22">
        <f t="shared" si="280"/>
        <v>1.8194583273835023</v>
      </c>
      <c r="D1181" s="23">
        <f t="shared" si="281"/>
        <v>1529</v>
      </c>
      <c r="E1181" s="23">
        <f t="shared" si="282"/>
        <v>840.36</v>
      </c>
      <c r="F1181" s="127">
        <f t="shared" si="283"/>
        <v>76450</v>
      </c>
      <c r="G1181" s="127">
        <f t="shared" si="284"/>
        <v>126054</v>
      </c>
      <c r="H1181" s="6"/>
      <c r="I1181" s="3"/>
      <c r="J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T1181" s="89"/>
      <c r="AU1181" s="89"/>
      <c r="AX1181" s="125">
        <v>39440</v>
      </c>
      <c r="AY1181" s="59">
        <f t="shared" si="289"/>
        <v>1.8194583273835023</v>
      </c>
      <c r="AZ1181" s="59">
        <f>BI1181*K36</f>
        <v>76450</v>
      </c>
      <c r="BA1181" s="59"/>
      <c r="BB1181" s="59"/>
      <c r="BC1181" s="59">
        <f>K41*BJ1181</f>
        <v>126054</v>
      </c>
      <c r="BD1181" s="59"/>
      <c r="BE1181" s="59"/>
      <c r="BF1181" s="59">
        <f t="shared" si="285"/>
        <v>49604</v>
      </c>
      <c r="BG1181" s="60">
        <f>(AY1181=AY2099)*AX1181</f>
        <v>0</v>
      </c>
      <c r="BH1181" s="60">
        <f>(AY1181=AY2101)*AX1181</f>
        <v>0</v>
      </c>
      <c r="BI1181" s="89">
        <v>1529</v>
      </c>
      <c r="BJ1181" s="89">
        <v>840.36</v>
      </c>
      <c r="BK1181" s="59">
        <f t="shared" si="286"/>
        <v>325395.93795999995</v>
      </c>
      <c r="BL1181" s="60">
        <f>(BK1181=BK2101)*AX1181</f>
        <v>0</v>
      </c>
      <c r="BM1181" s="85">
        <f>(BK1181=BK2101)*AY1181</f>
        <v>0</v>
      </c>
      <c r="BN1181" s="85">
        <f t="shared" si="287"/>
        <v>0</v>
      </c>
      <c r="BO1181" s="85">
        <f t="shared" si="288"/>
        <v>0</v>
      </c>
      <c r="BP1181" s="60">
        <f>(BK1181=BK2099)*AX1181</f>
        <v>0</v>
      </c>
      <c r="BQ1181" s="64">
        <f>(BK1181=BK2099)*AY1181</f>
        <v>0</v>
      </c>
      <c r="BR1181" s="85">
        <f t="shared" si="290"/>
        <v>0</v>
      </c>
      <c r="BS1181" s="85">
        <f t="shared" si="291"/>
        <v>0</v>
      </c>
      <c r="BT1181" s="59">
        <f>(J19-BI1181)*J10</f>
        <v>-111050.00594</v>
      </c>
      <c r="BU1181" s="59">
        <f>(J21-BJ1181)*J12</f>
        <v>436445.94389999995</v>
      </c>
      <c r="BV1181" s="66"/>
      <c r="BW1181" s="66"/>
      <c r="BX1181" s="67"/>
      <c r="BY1181" s="67"/>
      <c r="BZ1181" s="67"/>
      <c r="CE1181" s="92"/>
      <c r="CF1181" s="76"/>
      <c r="CH1181" s="67"/>
      <c r="CI1181" s="67"/>
      <c r="CJ1181" s="67"/>
      <c r="CK1181" s="67"/>
      <c r="CL1181" s="1"/>
      <c r="CM1181" s="1"/>
      <c r="CT1181" s="3"/>
      <c r="CU1181" s="3"/>
      <c r="CV1181" s="3"/>
      <c r="CW1181" s="3"/>
      <c r="CX1181" s="3"/>
      <c r="CY1181" s="3"/>
      <c r="CZ1181" s="3"/>
      <c r="DA1181" s="3"/>
      <c r="DB1181" s="3"/>
      <c r="DC1181" s="3"/>
      <c r="DD1181" s="3"/>
      <c r="DE1181" s="3"/>
      <c r="DF1181" s="3"/>
      <c r="DG1181" s="3"/>
      <c r="DH1181" s="3"/>
      <c r="DI1181" s="3"/>
      <c r="DJ1181" s="3"/>
      <c r="DK1181" s="3"/>
      <c r="DL1181" s="3"/>
      <c r="DM1181" s="3"/>
      <c r="DN1181" s="3"/>
      <c r="DO1181" s="3"/>
      <c r="DP1181" s="3"/>
      <c r="DQ1181" s="3"/>
      <c r="DR1181" s="3"/>
      <c r="DS1181" s="3"/>
    </row>
    <row r="1182" spans="2:123" ht="21" customHeight="1" x14ac:dyDescent="0.25">
      <c r="B1182" s="21">
        <f t="shared" si="279"/>
        <v>39447</v>
      </c>
      <c r="C1182" s="22">
        <f t="shared" si="280"/>
        <v>1.799192863705616</v>
      </c>
      <c r="D1182" s="23">
        <f t="shared" si="281"/>
        <v>1547</v>
      </c>
      <c r="E1182" s="23">
        <f t="shared" si="282"/>
        <v>859.83</v>
      </c>
      <c r="F1182" s="127">
        <f t="shared" si="283"/>
        <v>77350</v>
      </c>
      <c r="G1182" s="127">
        <f t="shared" si="284"/>
        <v>128974.5</v>
      </c>
      <c r="H1182" s="6"/>
      <c r="I1182" s="3"/>
      <c r="J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T1182" s="89"/>
      <c r="AU1182" s="89"/>
      <c r="AX1182" s="125">
        <v>39447</v>
      </c>
      <c r="AY1182" s="59">
        <f t="shared" si="289"/>
        <v>1.799192863705616</v>
      </c>
      <c r="AZ1182" s="59">
        <f>BI1182*K36</f>
        <v>77350</v>
      </c>
      <c r="BA1182" s="59"/>
      <c r="BB1182" s="59"/>
      <c r="BC1182" s="59">
        <f>K41*BJ1182</f>
        <v>128974.5</v>
      </c>
      <c r="BD1182" s="59"/>
      <c r="BE1182" s="59"/>
      <c r="BF1182" s="59">
        <f t="shared" si="285"/>
        <v>51624.5</v>
      </c>
      <c r="BG1182" s="60">
        <f>(AY1182=AY2099)*AX1182</f>
        <v>0</v>
      </c>
      <c r="BH1182" s="60">
        <f>(AY1182=AY2101)*AX1182</f>
        <v>0</v>
      </c>
      <c r="BI1182" s="89">
        <v>1547</v>
      </c>
      <c r="BJ1182" s="89">
        <v>859.83</v>
      </c>
      <c r="BK1182" s="59">
        <f t="shared" si="286"/>
        <v>323375.43795999995</v>
      </c>
      <c r="BL1182" s="60">
        <f>(BK1182=BK2101)*AX1182</f>
        <v>0</v>
      </c>
      <c r="BM1182" s="85">
        <f>(BK1182=BK2101)*AY1182</f>
        <v>0</v>
      </c>
      <c r="BN1182" s="85">
        <f t="shared" si="287"/>
        <v>0</v>
      </c>
      <c r="BO1182" s="85">
        <f t="shared" si="288"/>
        <v>0</v>
      </c>
      <c r="BP1182" s="60">
        <f>(BK1182=BK2099)*AX1182</f>
        <v>0</v>
      </c>
      <c r="BQ1182" s="64">
        <f>(BK1182=BK2099)*AY1182</f>
        <v>0</v>
      </c>
      <c r="BR1182" s="85">
        <f t="shared" si="290"/>
        <v>0</v>
      </c>
      <c r="BS1182" s="85">
        <f t="shared" si="291"/>
        <v>0</v>
      </c>
      <c r="BT1182" s="59">
        <f>(J19-BI1182)*J10</f>
        <v>-110150.00594</v>
      </c>
      <c r="BU1182" s="59">
        <f>(J21-BJ1182)*J12</f>
        <v>433525.44389999995</v>
      </c>
      <c r="BV1182" s="66"/>
      <c r="BW1182" s="66"/>
      <c r="BX1182" s="67"/>
      <c r="BY1182" s="67"/>
      <c r="BZ1182" s="67"/>
      <c r="CE1182" s="92"/>
      <c r="CF1182" s="76"/>
      <c r="CH1182" s="67"/>
      <c r="CI1182" s="67"/>
      <c r="CJ1182" s="67"/>
      <c r="CK1182" s="67"/>
      <c r="CL1182" s="1"/>
      <c r="CM1182" s="1"/>
      <c r="CT1182" s="3"/>
      <c r="CU1182" s="3"/>
      <c r="CV1182" s="3"/>
      <c r="CW1182" s="3"/>
      <c r="CX1182" s="3"/>
      <c r="CY1182" s="3"/>
      <c r="CZ1182" s="3"/>
      <c r="DA1182" s="3"/>
      <c r="DB1182" s="3"/>
      <c r="DC1182" s="3"/>
      <c r="DD1182" s="3"/>
      <c r="DE1182" s="3"/>
      <c r="DF1182" s="3"/>
      <c r="DG1182" s="3"/>
      <c r="DH1182" s="3"/>
      <c r="DI1182" s="3"/>
      <c r="DJ1182" s="3"/>
      <c r="DK1182" s="3"/>
      <c r="DL1182" s="3"/>
      <c r="DM1182" s="3"/>
      <c r="DN1182" s="3"/>
      <c r="DO1182" s="3"/>
      <c r="DP1182" s="3"/>
      <c r="DQ1182" s="3"/>
      <c r="DR1182" s="3"/>
      <c r="DS1182" s="3"/>
    </row>
    <row r="1183" spans="2:123" ht="21" customHeight="1" x14ac:dyDescent="0.25">
      <c r="B1183" s="21">
        <f t="shared" si="279"/>
        <v>39454</v>
      </c>
      <c r="C1183" s="22">
        <f t="shared" si="280"/>
        <v>1.7510553235208719</v>
      </c>
      <c r="D1183" s="23">
        <f t="shared" si="281"/>
        <v>1568</v>
      </c>
      <c r="E1183" s="23">
        <f t="shared" si="282"/>
        <v>895.46</v>
      </c>
      <c r="F1183" s="127">
        <f t="shared" si="283"/>
        <v>78400</v>
      </c>
      <c r="G1183" s="127">
        <f t="shared" si="284"/>
        <v>134319</v>
      </c>
      <c r="H1183" s="6"/>
      <c r="I1183" s="3"/>
      <c r="J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T1183" s="89"/>
      <c r="AU1183" s="89"/>
      <c r="AX1183" s="125">
        <v>39454</v>
      </c>
      <c r="AY1183" s="59">
        <f t="shared" si="289"/>
        <v>1.7510553235208719</v>
      </c>
      <c r="AZ1183" s="59">
        <f>BI1183*K36</f>
        <v>78400</v>
      </c>
      <c r="BA1183" s="59"/>
      <c r="BB1183" s="59"/>
      <c r="BC1183" s="59">
        <f>K41*BJ1183</f>
        <v>134319</v>
      </c>
      <c r="BD1183" s="59"/>
      <c r="BE1183" s="59"/>
      <c r="BF1183" s="59">
        <f t="shared" si="285"/>
        <v>55919</v>
      </c>
      <c r="BG1183" s="60">
        <f>(AY1183=AY2099)*AX1183</f>
        <v>0</v>
      </c>
      <c r="BH1183" s="60">
        <f>(AY1183=AY2101)*AX1183</f>
        <v>0</v>
      </c>
      <c r="BI1183" s="89">
        <v>1568</v>
      </c>
      <c r="BJ1183" s="89">
        <v>895.46</v>
      </c>
      <c r="BK1183" s="59">
        <f t="shared" si="286"/>
        <v>319080.93795999995</v>
      </c>
      <c r="BL1183" s="60">
        <f>(BK1183=BK2101)*AX1183</f>
        <v>0</v>
      </c>
      <c r="BM1183" s="85">
        <f>(BK1183=BK2101)*AY1183</f>
        <v>0</v>
      </c>
      <c r="BN1183" s="85">
        <f t="shared" si="287"/>
        <v>0</v>
      </c>
      <c r="BO1183" s="85">
        <f t="shared" si="288"/>
        <v>0</v>
      </c>
      <c r="BP1183" s="60">
        <f>(BK1183=BK2099)*AX1183</f>
        <v>0</v>
      </c>
      <c r="BQ1183" s="64">
        <f>(BK1183=BK2099)*AY1183</f>
        <v>0</v>
      </c>
      <c r="BR1183" s="85">
        <f t="shared" si="290"/>
        <v>0</v>
      </c>
      <c r="BS1183" s="85">
        <f t="shared" si="291"/>
        <v>0</v>
      </c>
      <c r="BT1183" s="59">
        <f>(J19-BI1183)*J10</f>
        <v>-109100.00594</v>
      </c>
      <c r="BU1183" s="59">
        <f>(J21-BJ1183)*J12</f>
        <v>428180.94389999995</v>
      </c>
      <c r="BV1183" s="66"/>
      <c r="BW1183" s="66"/>
      <c r="BX1183" s="67"/>
      <c r="BY1183" s="67"/>
      <c r="BZ1183" s="67"/>
      <c r="CE1183" s="92"/>
      <c r="CF1183" s="76"/>
      <c r="CH1183" s="67"/>
      <c r="CI1183" s="67"/>
      <c r="CJ1183" s="67"/>
      <c r="CK1183" s="67"/>
      <c r="CL1183" s="1"/>
      <c r="CM1183" s="1"/>
      <c r="CT1183" s="3"/>
      <c r="CU1183" s="3"/>
      <c r="CV1183" s="3"/>
      <c r="CW1183" s="3"/>
      <c r="CX1183" s="3"/>
      <c r="CY1183" s="3"/>
      <c r="CZ1183" s="3"/>
      <c r="DA1183" s="3"/>
      <c r="DB1183" s="3"/>
      <c r="DC1183" s="3"/>
      <c r="DD1183" s="3"/>
      <c r="DE1183" s="3"/>
      <c r="DF1183" s="3"/>
      <c r="DG1183" s="3"/>
      <c r="DH1183" s="3"/>
      <c r="DI1183" s="3"/>
      <c r="DJ1183" s="3"/>
      <c r="DK1183" s="3"/>
      <c r="DL1183" s="3"/>
      <c r="DM1183" s="3"/>
      <c r="DN1183" s="3"/>
      <c r="DO1183" s="3"/>
      <c r="DP1183" s="3"/>
      <c r="DQ1183" s="3"/>
      <c r="DR1183" s="3"/>
      <c r="DS1183" s="3"/>
    </row>
    <row r="1184" spans="2:123" ht="21" customHeight="1" x14ac:dyDescent="0.25">
      <c r="B1184" s="21">
        <f t="shared" si="279"/>
        <v>39461</v>
      </c>
      <c r="C1184" s="22">
        <f t="shared" si="280"/>
        <v>1.7708533837566094</v>
      </c>
      <c r="D1184" s="23">
        <f t="shared" si="281"/>
        <v>1564</v>
      </c>
      <c r="E1184" s="23">
        <f t="shared" si="282"/>
        <v>883.19</v>
      </c>
      <c r="F1184" s="127">
        <f t="shared" si="283"/>
        <v>78200</v>
      </c>
      <c r="G1184" s="127">
        <f t="shared" si="284"/>
        <v>132478.5</v>
      </c>
      <c r="H1184" s="6"/>
      <c r="I1184" s="3"/>
      <c r="J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T1184" s="89"/>
      <c r="AU1184" s="89"/>
      <c r="AX1184" s="125">
        <v>39461</v>
      </c>
      <c r="AY1184" s="59">
        <f t="shared" si="289"/>
        <v>1.7708533837566094</v>
      </c>
      <c r="AZ1184" s="59">
        <f>BI1184*K36</f>
        <v>78200</v>
      </c>
      <c r="BA1184" s="59"/>
      <c r="BB1184" s="59"/>
      <c r="BC1184" s="59">
        <f>K41*BJ1184</f>
        <v>132478.5</v>
      </c>
      <c r="BD1184" s="59"/>
      <c r="BE1184" s="59"/>
      <c r="BF1184" s="59">
        <f t="shared" si="285"/>
        <v>54278.5</v>
      </c>
      <c r="BG1184" s="60">
        <f>(AY1184=AY2099)*AX1184</f>
        <v>0</v>
      </c>
      <c r="BH1184" s="60">
        <f>(AY1184=AY2101)*AX1184</f>
        <v>0</v>
      </c>
      <c r="BI1184" s="89">
        <v>1564</v>
      </c>
      <c r="BJ1184" s="89">
        <v>883.19</v>
      </c>
      <c r="BK1184" s="59">
        <f t="shared" si="286"/>
        <v>320721.43795999995</v>
      </c>
      <c r="BL1184" s="60">
        <f>(BK1184=BK2101)*AX1184</f>
        <v>0</v>
      </c>
      <c r="BM1184" s="85">
        <f>(BK1184=BK2101)*AY1184</f>
        <v>0</v>
      </c>
      <c r="BN1184" s="85">
        <f t="shared" si="287"/>
        <v>0</v>
      </c>
      <c r="BO1184" s="85">
        <f t="shared" si="288"/>
        <v>0</v>
      </c>
      <c r="BP1184" s="60">
        <f>(BK1184=BK2099)*AX1184</f>
        <v>0</v>
      </c>
      <c r="BQ1184" s="64">
        <f>(BK1184=BK2099)*AY1184</f>
        <v>0</v>
      </c>
      <c r="BR1184" s="85">
        <f t="shared" si="290"/>
        <v>0</v>
      </c>
      <c r="BS1184" s="85">
        <f t="shared" si="291"/>
        <v>0</v>
      </c>
      <c r="BT1184" s="59">
        <f>(J19-BI1184)*J10</f>
        <v>-109300.00594</v>
      </c>
      <c r="BU1184" s="59">
        <f>(J21-BJ1184)*J12</f>
        <v>430021.44389999995</v>
      </c>
      <c r="BV1184" s="66"/>
      <c r="BW1184" s="66"/>
      <c r="BX1184" s="67"/>
      <c r="BY1184" s="67"/>
      <c r="BZ1184" s="67"/>
      <c r="CE1184" s="92"/>
      <c r="CF1184" s="76"/>
      <c r="CH1184" s="67"/>
      <c r="CI1184" s="67"/>
      <c r="CJ1184" s="67"/>
      <c r="CK1184" s="67"/>
      <c r="CL1184" s="1"/>
      <c r="CM1184" s="1"/>
      <c r="CT1184" s="3"/>
      <c r="CU1184" s="3"/>
      <c r="CV1184" s="3"/>
      <c r="CW1184" s="3"/>
      <c r="CX1184" s="3"/>
      <c r="CY1184" s="3"/>
      <c r="CZ1184" s="3"/>
      <c r="DA1184" s="3"/>
      <c r="DB1184" s="3"/>
      <c r="DC1184" s="3"/>
      <c r="DD1184" s="3"/>
      <c r="DE1184" s="3"/>
      <c r="DF1184" s="3"/>
      <c r="DG1184" s="3"/>
      <c r="DH1184" s="3"/>
      <c r="DI1184" s="3"/>
      <c r="DJ1184" s="3"/>
      <c r="DK1184" s="3"/>
      <c r="DL1184" s="3"/>
      <c r="DM1184" s="3"/>
      <c r="DN1184" s="3"/>
      <c r="DO1184" s="3"/>
      <c r="DP1184" s="3"/>
      <c r="DQ1184" s="3"/>
      <c r="DR1184" s="3"/>
      <c r="DS1184" s="3"/>
    </row>
    <row r="1185" spans="2:123" ht="21" customHeight="1" x14ac:dyDescent="0.25">
      <c r="B1185" s="21">
        <f t="shared" si="279"/>
        <v>39468</v>
      </c>
      <c r="C1185" s="22">
        <f t="shared" si="280"/>
        <v>1.8216231592306515</v>
      </c>
      <c r="D1185" s="23">
        <f t="shared" si="281"/>
        <v>1665</v>
      </c>
      <c r="E1185" s="23">
        <f t="shared" si="282"/>
        <v>914.02</v>
      </c>
      <c r="F1185" s="127">
        <f t="shared" si="283"/>
        <v>83250</v>
      </c>
      <c r="G1185" s="127">
        <f t="shared" si="284"/>
        <v>137103</v>
      </c>
      <c r="H1185" s="6"/>
      <c r="I1185" s="3"/>
      <c r="J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T1185" s="89"/>
      <c r="AU1185" s="89"/>
      <c r="AX1185" s="125">
        <v>39468</v>
      </c>
      <c r="AY1185" s="59">
        <f t="shared" si="289"/>
        <v>1.8216231592306515</v>
      </c>
      <c r="AZ1185" s="59">
        <f>BI1185*K36</f>
        <v>83250</v>
      </c>
      <c r="BA1185" s="59"/>
      <c r="BB1185" s="59"/>
      <c r="BC1185" s="59">
        <f>K41*BJ1185</f>
        <v>137103</v>
      </c>
      <c r="BD1185" s="59"/>
      <c r="BE1185" s="59"/>
      <c r="BF1185" s="59">
        <f t="shared" si="285"/>
        <v>53853</v>
      </c>
      <c r="BG1185" s="60">
        <f>(AY1185=AY2099)*AX1185</f>
        <v>0</v>
      </c>
      <c r="BH1185" s="60">
        <f>(AY1185=AY2101)*AX1185</f>
        <v>0</v>
      </c>
      <c r="BI1185" s="89">
        <v>1665</v>
      </c>
      <c r="BJ1185" s="89">
        <v>914.02</v>
      </c>
      <c r="BK1185" s="59">
        <f t="shared" si="286"/>
        <v>321146.93795999995</v>
      </c>
      <c r="BL1185" s="60">
        <f>(BK1185=BK2101)*AX1185</f>
        <v>0</v>
      </c>
      <c r="BM1185" s="85">
        <f>(BK1185=BK2101)*AY1185</f>
        <v>0</v>
      </c>
      <c r="BN1185" s="85">
        <f t="shared" si="287"/>
        <v>0</v>
      </c>
      <c r="BO1185" s="85">
        <f t="shared" si="288"/>
        <v>0</v>
      </c>
      <c r="BP1185" s="60">
        <f>(BK1185=BK2099)*AX1185</f>
        <v>0</v>
      </c>
      <c r="BQ1185" s="64">
        <f>(BK1185=BK2099)*AY1185</f>
        <v>0</v>
      </c>
      <c r="BR1185" s="85">
        <f t="shared" si="290"/>
        <v>0</v>
      </c>
      <c r="BS1185" s="85">
        <f t="shared" si="291"/>
        <v>0</v>
      </c>
      <c r="BT1185" s="59">
        <f>(J19-BI1185)*J10</f>
        <v>-104250.00594</v>
      </c>
      <c r="BU1185" s="59">
        <f>(J21-BJ1185)*J12</f>
        <v>425396.94389999995</v>
      </c>
      <c r="BV1185" s="66"/>
      <c r="BW1185" s="66"/>
      <c r="BX1185" s="67"/>
      <c r="BY1185" s="67"/>
      <c r="BZ1185" s="67"/>
      <c r="CE1185" s="92"/>
      <c r="CF1185" s="76"/>
      <c r="CH1185" s="67"/>
      <c r="CI1185" s="67"/>
      <c r="CJ1185" s="67"/>
      <c r="CK1185" s="67"/>
      <c r="CL1185" s="1"/>
      <c r="CM1185" s="1"/>
      <c r="CT1185" s="3"/>
      <c r="CU1185" s="3"/>
      <c r="CV1185" s="3"/>
      <c r="CW1185" s="3"/>
      <c r="CX1185" s="3"/>
      <c r="CY1185" s="3"/>
      <c r="CZ1185" s="3"/>
      <c r="DA1185" s="3"/>
      <c r="DB1185" s="3"/>
      <c r="DC1185" s="3"/>
      <c r="DD1185" s="3"/>
      <c r="DE1185" s="3"/>
      <c r="DF1185" s="3"/>
      <c r="DG1185" s="3"/>
      <c r="DH1185" s="3"/>
      <c r="DI1185" s="3"/>
      <c r="DJ1185" s="3"/>
      <c r="DK1185" s="3"/>
      <c r="DL1185" s="3"/>
      <c r="DM1185" s="3"/>
      <c r="DN1185" s="3"/>
      <c r="DO1185" s="3"/>
      <c r="DP1185" s="3"/>
      <c r="DQ1185" s="3"/>
      <c r="DR1185" s="3"/>
      <c r="DS1185" s="3"/>
    </row>
    <row r="1186" spans="2:123" ht="21" customHeight="1" x14ac:dyDescent="0.25">
      <c r="B1186" s="21">
        <f t="shared" si="279"/>
        <v>39475</v>
      </c>
      <c r="C1186" s="22">
        <f t="shared" si="280"/>
        <v>1.9422943144551308</v>
      </c>
      <c r="D1186" s="23">
        <f t="shared" si="281"/>
        <v>1759</v>
      </c>
      <c r="E1186" s="23">
        <f t="shared" si="282"/>
        <v>905.63</v>
      </c>
      <c r="F1186" s="127">
        <f t="shared" si="283"/>
        <v>87950</v>
      </c>
      <c r="G1186" s="127">
        <f t="shared" si="284"/>
        <v>135844.5</v>
      </c>
      <c r="H1186" s="6"/>
      <c r="I1186" s="3"/>
      <c r="J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T1186" s="89"/>
      <c r="AU1186" s="89"/>
      <c r="AX1186" s="125">
        <v>39475</v>
      </c>
      <c r="AY1186" s="59">
        <f t="shared" si="289"/>
        <v>1.9422943144551308</v>
      </c>
      <c r="AZ1186" s="59">
        <f>BI1186*K36</f>
        <v>87950</v>
      </c>
      <c r="BA1186" s="59"/>
      <c r="BB1186" s="59"/>
      <c r="BC1186" s="59">
        <f>K41*BJ1186</f>
        <v>135844.5</v>
      </c>
      <c r="BD1186" s="59"/>
      <c r="BE1186" s="59"/>
      <c r="BF1186" s="59">
        <f t="shared" si="285"/>
        <v>47894.5</v>
      </c>
      <c r="BG1186" s="60">
        <f>(AY1186=AY2099)*AX1186</f>
        <v>0</v>
      </c>
      <c r="BH1186" s="60">
        <f>(AY1186=AY2101)*AX1186</f>
        <v>0</v>
      </c>
      <c r="BI1186" s="89">
        <v>1759</v>
      </c>
      <c r="BJ1186" s="89">
        <v>905.63</v>
      </c>
      <c r="BK1186" s="59">
        <f t="shared" si="286"/>
        <v>327105.43795999995</v>
      </c>
      <c r="BL1186" s="60">
        <f>(BK1186=BK2101)*AX1186</f>
        <v>0</v>
      </c>
      <c r="BM1186" s="85">
        <f>(BK1186=BK2101)*AY1186</f>
        <v>0</v>
      </c>
      <c r="BN1186" s="85">
        <f t="shared" si="287"/>
        <v>0</v>
      </c>
      <c r="BO1186" s="85">
        <f t="shared" si="288"/>
        <v>0</v>
      </c>
      <c r="BP1186" s="60">
        <f>(BK1186=BK2099)*AX1186</f>
        <v>0</v>
      </c>
      <c r="BQ1186" s="64">
        <f>(BK1186=BK2099)*AY1186</f>
        <v>0</v>
      </c>
      <c r="BR1186" s="85">
        <f t="shared" si="290"/>
        <v>0</v>
      </c>
      <c r="BS1186" s="85">
        <f t="shared" si="291"/>
        <v>0</v>
      </c>
      <c r="BT1186" s="59">
        <f>(J19-BI1186)*J10</f>
        <v>-99550.005940000003</v>
      </c>
      <c r="BU1186" s="59">
        <f>(J21-BJ1186)*J12</f>
        <v>426655.44389999995</v>
      </c>
      <c r="BV1186" s="66"/>
      <c r="BW1186" s="66"/>
      <c r="BX1186" s="67"/>
      <c r="BY1186" s="67"/>
      <c r="BZ1186" s="67"/>
      <c r="CE1186" s="92"/>
      <c r="CF1186" s="76"/>
      <c r="CH1186" s="67"/>
      <c r="CI1186" s="67"/>
      <c r="CJ1186" s="67"/>
      <c r="CK1186" s="67"/>
      <c r="CL1186" s="1"/>
      <c r="CM1186" s="1"/>
      <c r="CT1186" s="3"/>
      <c r="CU1186" s="3"/>
      <c r="CV1186" s="3"/>
      <c r="CW1186" s="3"/>
      <c r="CX1186" s="3"/>
      <c r="CY1186" s="3"/>
      <c r="CZ1186" s="3"/>
      <c r="DA1186" s="3"/>
      <c r="DB1186" s="3"/>
      <c r="DC1186" s="3"/>
      <c r="DD1186" s="3"/>
      <c r="DE1186" s="3"/>
      <c r="DF1186" s="3"/>
      <c r="DG1186" s="3"/>
      <c r="DH1186" s="3"/>
      <c r="DI1186" s="3"/>
      <c r="DJ1186" s="3"/>
      <c r="DK1186" s="3"/>
      <c r="DL1186" s="3"/>
      <c r="DM1186" s="3"/>
      <c r="DN1186" s="3"/>
      <c r="DO1186" s="3"/>
      <c r="DP1186" s="3"/>
      <c r="DQ1186" s="3"/>
      <c r="DR1186" s="3"/>
      <c r="DS1186" s="3"/>
    </row>
    <row r="1187" spans="2:123" ht="21" customHeight="1" x14ac:dyDescent="0.25">
      <c r="B1187" s="21">
        <f t="shared" si="279"/>
        <v>39482</v>
      </c>
      <c r="C1187" s="22">
        <f t="shared" si="280"/>
        <v>2.0316614114358158</v>
      </c>
      <c r="D1187" s="23">
        <f t="shared" si="281"/>
        <v>1875</v>
      </c>
      <c r="E1187" s="23">
        <f t="shared" si="282"/>
        <v>922.89</v>
      </c>
      <c r="F1187" s="127">
        <f t="shared" si="283"/>
        <v>93750</v>
      </c>
      <c r="G1187" s="127">
        <f t="shared" si="284"/>
        <v>138433.5</v>
      </c>
      <c r="H1187" s="6"/>
      <c r="I1187" s="3"/>
      <c r="J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T1187" s="89"/>
      <c r="AU1187" s="89"/>
      <c r="AX1187" s="125">
        <v>39482</v>
      </c>
      <c r="AY1187" s="59">
        <f t="shared" si="289"/>
        <v>2.0316614114358158</v>
      </c>
      <c r="AZ1187" s="59">
        <f>BI1187*K36</f>
        <v>93750</v>
      </c>
      <c r="BA1187" s="59"/>
      <c r="BB1187" s="59"/>
      <c r="BC1187" s="59">
        <f>K41*BJ1187</f>
        <v>138433.5</v>
      </c>
      <c r="BD1187" s="59"/>
      <c r="BE1187" s="59"/>
      <c r="BF1187" s="59">
        <f t="shared" si="285"/>
        <v>44683.5</v>
      </c>
      <c r="BG1187" s="60">
        <f>(AY1187=AY2099)*AX1187</f>
        <v>0</v>
      </c>
      <c r="BH1187" s="60">
        <f>(AY1187=AY2101)*AX1187</f>
        <v>0</v>
      </c>
      <c r="BI1187" s="89">
        <v>1875</v>
      </c>
      <c r="BJ1187" s="89">
        <v>922.89</v>
      </c>
      <c r="BK1187" s="59">
        <f t="shared" si="286"/>
        <v>330316.43796000001</v>
      </c>
      <c r="BL1187" s="60">
        <f>(BK1187=BK2101)*AX1187</f>
        <v>0</v>
      </c>
      <c r="BM1187" s="85">
        <f>(BK1187=BK2101)*AY1187</f>
        <v>0</v>
      </c>
      <c r="BN1187" s="85">
        <f t="shared" si="287"/>
        <v>0</v>
      </c>
      <c r="BO1187" s="85">
        <f t="shared" si="288"/>
        <v>0</v>
      </c>
      <c r="BP1187" s="60">
        <f>(BK1187=BK2099)*AX1187</f>
        <v>0</v>
      </c>
      <c r="BQ1187" s="64">
        <f>(BK1187=BK2099)*AY1187</f>
        <v>0</v>
      </c>
      <c r="BR1187" s="85">
        <f t="shared" si="290"/>
        <v>0</v>
      </c>
      <c r="BS1187" s="85">
        <f t="shared" si="291"/>
        <v>0</v>
      </c>
      <c r="BT1187" s="59">
        <f>(J19-BI1187)*J10</f>
        <v>-93750.005940000003</v>
      </c>
      <c r="BU1187" s="59">
        <f>(J21-BJ1187)*J12</f>
        <v>424066.44390000001</v>
      </c>
      <c r="BV1187" s="66"/>
      <c r="BW1187" s="66"/>
      <c r="BX1187" s="67"/>
      <c r="BY1187" s="67"/>
      <c r="BZ1187" s="67"/>
      <c r="CE1187" s="92"/>
      <c r="CF1187" s="76"/>
      <c r="CH1187" s="67"/>
      <c r="CI1187" s="67"/>
      <c r="CJ1187" s="67"/>
      <c r="CK1187" s="67"/>
      <c r="CL1187" s="1"/>
      <c r="CM1187" s="1"/>
      <c r="CT1187" s="3"/>
      <c r="CU1187" s="3"/>
      <c r="CV1187" s="3"/>
      <c r="CW1187" s="3"/>
      <c r="CX1187" s="3"/>
      <c r="CY1187" s="3"/>
      <c r="CZ1187" s="3"/>
      <c r="DA1187" s="3"/>
      <c r="DB1187" s="3"/>
      <c r="DC1187" s="3"/>
      <c r="DD1187" s="3"/>
      <c r="DE1187" s="3"/>
      <c r="DF1187" s="3"/>
      <c r="DG1187" s="3"/>
      <c r="DH1187" s="3"/>
      <c r="DI1187" s="3"/>
      <c r="DJ1187" s="3"/>
      <c r="DK1187" s="3"/>
      <c r="DL1187" s="3"/>
      <c r="DM1187" s="3"/>
      <c r="DN1187" s="3"/>
      <c r="DO1187" s="3"/>
      <c r="DP1187" s="3"/>
      <c r="DQ1187" s="3"/>
      <c r="DR1187" s="3"/>
      <c r="DS1187" s="3"/>
    </row>
    <row r="1188" spans="2:123" ht="21" customHeight="1" x14ac:dyDescent="0.25">
      <c r="B1188" s="21">
        <f t="shared" si="279"/>
        <v>39489</v>
      </c>
      <c r="C1188" s="22">
        <f t="shared" si="280"/>
        <v>2.2882407694694384</v>
      </c>
      <c r="D1188" s="23">
        <f t="shared" si="281"/>
        <v>2065</v>
      </c>
      <c r="E1188" s="23">
        <f t="shared" si="282"/>
        <v>902.44</v>
      </c>
      <c r="F1188" s="127">
        <f t="shared" si="283"/>
        <v>103250</v>
      </c>
      <c r="G1188" s="127">
        <f t="shared" si="284"/>
        <v>135366</v>
      </c>
      <c r="H1188" s="6"/>
      <c r="I1188" s="3"/>
      <c r="J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T1188" s="89"/>
      <c r="AU1188" s="89"/>
      <c r="AX1188" s="125">
        <v>39489</v>
      </c>
      <c r="AY1188" s="59">
        <f t="shared" si="289"/>
        <v>2.2882407694694384</v>
      </c>
      <c r="AZ1188" s="59">
        <f>BI1188*K36</f>
        <v>103250</v>
      </c>
      <c r="BA1188" s="59"/>
      <c r="BB1188" s="59"/>
      <c r="BC1188" s="59">
        <f>K41*BJ1188</f>
        <v>135366</v>
      </c>
      <c r="BD1188" s="59"/>
      <c r="BE1188" s="59"/>
      <c r="BF1188" s="59">
        <f t="shared" si="285"/>
        <v>32116</v>
      </c>
      <c r="BG1188" s="60">
        <f>(AY1188=AY2099)*AX1188</f>
        <v>0</v>
      </c>
      <c r="BH1188" s="60">
        <f>(AY1188=AY2101)*AX1188</f>
        <v>0</v>
      </c>
      <c r="BI1188" s="89">
        <v>2065</v>
      </c>
      <c r="BJ1188" s="89">
        <v>902.44</v>
      </c>
      <c r="BK1188" s="59">
        <f t="shared" si="286"/>
        <v>342883.93795999995</v>
      </c>
      <c r="BL1188" s="60">
        <f>(BK1188=BK2101)*AX1188</f>
        <v>0</v>
      </c>
      <c r="BM1188" s="85">
        <f>(BK1188=BK2101)*AY1188</f>
        <v>0</v>
      </c>
      <c r="BN1188" s="85">
        <f t="shared" si="287"/>
        <v>0</v>
      </c>
      <c r="BO1188" s="85">
        <f t="shared" si="288"/>
        <v>0</v>
      </c>
      <c r="BP1188" s="60">
        <f>(BK1188=BK2099)*AX1188</f>
        <v>0</v>
      </c>
      <c r="BQ1188" s="64">
        <f>(BK1188=BK2099)*AY1188</f>
        <v>0</v>
      </c>
      <c r="BR1188" s="85">
        <f t="shared" si="290"/>
        <v>0</v>
      </c>
      <c r="BS1188" s="85">
        <f t="shared" si="291"/>
        <v>0</v>
      </c>
      <c r="BT1188" s="59">
        <f>(J19-BI1188)*J10</f>
        <v>-84250.005940000003</v>
      </c>
      <c r="BU1188" s="59">
        <f>(J21-BJ1188)*J12</f>
        <v>427133.94389999995</v>
      </c>
      <c r="BV1188" s="66"/>
      <c r="BW1188" s="66"/>
      <c r="BX1188" s="67"/>
      <c r="BY1188" s="67"/>
      <c r="BZ1188" s="67"/>
      <c r="CE1188" s="92"/>
      <c r="CF1188" s="76"/>
      <c r="CH1188" s="67"/>
      <c r="CI1188" s="67"/>
      <c r="CJ1188" s="67"/>
      <c r="CK1188" s="67"/>
      <c r="CL1188" s="1"/>
      <c r="CM1188" s="1"/>
      <c r="CT1188" s="3"/>
      <c r="CU1188" s="3"/>
      <c r="CV1188" s="3"/>
      <c r="CW1188" s="3"/>
      <c r="CX1188" s="3"/>
      <c r="CY1188" s="3"/>
      <c r="CZ1188" s="3"/>
      <c r="DA1188" s="3"/>
      <c r="DB1188" s="3"/>
      <c r="DC1188" s="3"/>
      <c r="DD1188" s="3"/>
      <c r="DE1188" s="3"/>
      <c r="DF1188" s="3"/>
      <c r="DG1188" s="3"/>
      <c r="DH1188" s="3"/>
      <c r="DI1188" s="3"/>
      <c r="DJ1188" s="3"/>
      <c r="DK1188" s="3"/>
      <c r="DL1188" s="3"/>
      <c r="DM1188" s="3"/>
      <c r="DN1188" s="3"/>
      <c r="DO1188" s="3"/>
      <c r="DP1188" s="3"/>
      <c r="DQ1188" s="3"/>
      <c r="DR1188" s="3"/>
      <c r="DS1188" s="3"/>
    </row>
    <row r="1189" spans="2:123" ht="21" customHeight="1" x14ac:dyDescent="0.25">
      <c r="B1189" s="21">
        <f t="shared" si="279"/>
        <v>39496</v>
      </c>
      <c r="C1189" s="22">
        <f t="shared" si="280"/>
        <v>2.2877408426847343</v>
      </c>
      <c r="D1189" s="23">
        <f t="shared" si="281"/>
        <v>2161</v>
      </c>
      <c r="E1189" s="23">
        <f t="shared" si="282"/>
        <v>944.6</v>
      </c>
      <c r="F1189" s="127">
        <f t="shared" si="283"/>
        <v>108050</v>
      </c>
      <c r="G1189" s="127">
        <f t="shared" si="284"/>
        <v>141690</v>
      </c>
      <c r="H1189" s="6"/>
      <c r="I1189" s="3"/>
      <c r="J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T1189" s="89"/>
      <c r="AU1189" s="89"/>
      <c r="AX1189" s="125">
        <v>39496</v>
      </c>
      <c r="AY1189" s="59">
        <f t="shared" si="289"/>
        <v>2.2877408426847343</v>
      </c>
      <c r="AZ1189" s="59">
        <f>BI1189*K36</f>
        <v>108050</v>
      </c>
      <c r="BA1189" s="59"/>
      <c r="BB1189" s="59"/>
      <c r="BC1189" s="59">
        <f>K41*BJ1189</f>
        <v>141690</v>
      </c>
      <c r="BD1189" s="59"/>
      <c r="BE1189" s="59"/>
      <c r="BF1189" s="59">
        <f t="shared" si="285"/>
        <v>33640</v>
      </c>
      <c r="BG1189" s="60">
        <f>(AY1189=AY2099)*AX1189</f>
        <v>0</v>
      </c>
      <c r="BH1189" s="60">
        <f>(AY1189=AY2101)*AX1189</f>
        <v>0</v>
      </c>
      <c r="BI1189" s="89">
        <v>2161</v>
      </c>
      <c r="BJ1189" s="89">
        <v>944.6</v>
      </c>
      <c r="BK1189" s="59">
        <f t="shared" si="286"/>
        <v>341359.93796000001</v>
      </c>
      <c r="BL1189" s="60">
        <f>(BK1189=BK2101)*AX1189</f>
        <v>0</v>
      </c>
      <c r="BM1189" s="85">
        <f>(BK1189=BK2101)*AY1189</f>
        <v>0</v>
      </c>
      <c r="BN1189" s="85">
        <f t="shared" si="287"/>
        <v>0</v>
      </c>
      <c r="BO1189" s="85">
        <f t="shared" si="288"/>
        <v>0</v>
      </c>
      <c r="BP1189" s="60">
        <f>(BK1189=BK2099)*AX1189</f>
        <v>0</v>
      </c>
      <c r="BQ1189" s="64">
        <f>(BK1189=BK2099)*AY1189</f>
        <v>0</v>
      </c>
      <c r="BR1189" s="85">
        <f t="shared" si="290"/>
        <v>0</v>
      </c>
      <c r="BS1189" s="85">
        <f t="shared" si="291"/>
        <v>0</v>
      </c>
      <c r="BT1189" s="59">
        <f>(J19-BI1189)*J10</f>
        <v>-79450.005940000003</v>
      </c>
      <c r="BU1189" s="59">
        <f>(J21-BJ1189)*J12</f>
        <v>420809.94390000001</v>
      </c>
      <c r="BV1189" s="66"/>
      <c r="BW1189" s="66"/>
      <c r="BX1189" s="67"/>
      <c r="BY1189" s="67"/>
      <c r="BZ1189" s="67"/>
      <c r="CE1189" s="92"/>
      <c r="CF1189" s="76"/>
      <c r="CH1189" s="67"/>
      <c r="CI1189" s="67"/>
      <c r="CJ1189" s="67"/>
      <c r="CK1189" s="67"/>
      <c r="CL1189" s="1"/>
      <c r="CM1189" s="1"/>
      <c r="CT1189" s="3"/>
      <c r="CU1189" s="3"/>
      <c r="CV1189" s="3"/>
      <c r="CW1189" s="3"/>
      <c r="CX1189" s="3"/>
      <c r="CY1189" s="3"/>
      <c r="CZ1189" s="3"/>
      <c r="DA1189" s="3"/>
      <c r="DB1189" s="3"/>
      <c r="DC1189" s="3"/>
      <c r="DD1189" s="3"/>
      <c r="DE1189" s="3"/>
      <c r="DF1189" s="3"/>
      <c r="DG1189" s="3"/>
      <c r="DH1189" s="3"/>
      <c r="DI1189" s="3"/>
      <c r="DJ1189" s="3"/>
      <c r="DK1189" s="3"/>
      <c r="DL1189" s="3"/>
      <c r="DM1189" s="3"/>
      <c r="DN1189" s="3"/>
      <c r="DO1189" s="3"/>
      <c r="DP1189" s="3"/>
      <c r="DQ1189" s="3"/>
      <c r="DR1189" s="3"/>
      <c r="DS1189" s="3"/>
    </row>
    <row r="1190" spans="2:123" ht="21" customHeight="1" x14ac:dyDescent="0.25">
      <c r="B1190" s="21">
        <f t="shared" si="279"/>
        <v>39503</v>
      </c>
      <c r="C1190" s="22">
        <f t="shared" si="280"/>
        <v>2.2118216994591045</v>
      </c>
      <c r="D1190" s="23">
        <f t="shared" si="281"/>
        <v>2155</v>
      </c>
      <c r="E1190" s="23">
        <f t="shared" si="282"/>
        <v>974.31</v>
      </c>
      <c r="F1190" s="127">
        <f t="shared" si="283"/>
        <v>107750</v>
      </c>
      <c r="G1190" s="127">
        <f t="shared" si="284"/>
        <v>146146.5</v>
      </c>
      <c r="H1190" s="6"/>
      <c r="I1190" s="3"/>
      <c r="J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T1190" s="89"/>
      <c r="AU1190" s="89"/>
      <c r="AX1190" s="125">
        <v>39503</v>
      </c>
      <c r="AY1190" s="59">
        <f t="shared" si="289"/>
        <v>2.2118216994591045</v>
      </c>
      <c r="AZ1190" s="59">
        <f>BI1190*K36</f>
        <v>107750</v>
      </c>
      <c r="BA1190" s="59"/>
      <c r="BB1190" s="59"/>
      <c r="BC1190" s="59">
        <f>K41*BJ1190</f>
        <v>146146.5</v>
      </c>
      <c r="BD1190" s="59"/>
      <c r="BE1190" s="59"/>
      <c r="BF1190" s="59">
        <f t="shared" si="285"/>
        <v>38396.5</v>
      </c>
      <c r="BG1190" s="60">
        <f>(AY1190=AY2099)*AX1190</f>
        <v>0</v>
      </c>
      <c r="BH1190" s="60">
        <f>(AY1190=AY2101)*AX1190</f>
        <v>0</v>
      </c>
      <c r="BI1190" s="89">
        <v>2155</v>
      </c>
      <c r="BJ1190" s="89">
        <v>974.31</v>
      </c>
      <c r="BK1190" s="59">
        <f t="shared" si="286"/>
        <v>336603.43795999995</v>
      </c>
      <c r="BL1190" s="60">
        <f>(BK1190=BK2101)*AX1190</f>
        <v>0</v>
      </c>
      <c r="BM1190" s="85">
        <f>(BK1190=BK2101)*AY1190</f>
        <v>0</v>
      </c>
      <c r="BN1190" s="85">
        <f t="shared" si="287"/>
        <v>0</v>
      </c>
      <c r="BO1190" s="85">
        <f t="shared" si="288"/>
        <v>0</v>
      </c>
      <c r="BP1190" s="60">
        <f>(BK1190=BK2099)*AX1190</f>
        <v>0</v>
      </c>
      <c r="BQ1190" s="64">
        <f>(BK1190=BK2099)*AY1190</f>
        <v>0</v>
      </c>
      <c r="BR1190" s="85">
        <f t="shared" si="290"/>
        <v>0</v>
      </c>
      <c r="BS1190" s="85">
        <f t="shared" si="291"/>
        <v>0</v>
      </c>
      <c r="BT1190" s="59">
        <f>(J19-BI1190)*J10</f>
        <v>-79750.005940000003</v>
      </c>
      <c r="BU1190" s="59">
        <f>(J21-BJ1190)*J12</f>
        <v>416353.44389999995</v>
      </c>
      <c r="BV1190" s="66"/>
      <c r="BW1190" s="66"/>
      <c r="BX1190" s="67"/>
      <c r="BY1190" s="67"/>
      <c r="BZ1190" s="67"/>
      <c r="CE1190" s="92"/>
      <c r="CF1190" s="76"/>
      <c r="CH1190" s="67"/>
      <c r="CI1190" s="67"/>
      <c r="CJ1190" s="67"/>
      <c r="CK1190" s="67"/>
      <c r="CL1190" s="1"/>
      <c r="CM1190" s="1"/>
      <c r="CT1190" s="3"/>
      <c r="CU1190" s="3"/>
      <c r="CV1190" s="3"/>
      <c r="CW1190" s="3"/>
      <c r="CX1190" s="3"/>
      <c r="CY1190" s="3"/>
      <c r="CZ1190" s="3"/>
      <c r="DA1190" s="3"/>
      <c r="DB1190" s="3"/>
      <c r="DC1190" s="3"/>
      <c r="DD1190" s="3"/>
      <c r="DE1190" s="3"/>
      <c r="DF1190" s="3"/>
      <c r="DG1190" s="3"/>
      <c r="DH1190" s="3"/>
      <c r="DI1190" s="3"/>
      <c r="DJ1190" s="3"/>
      <c r="DK1190" s="3"/>
      <c r="DL1190" s="3"/>
      <c r="DM1190" s="3"/>
      <c r="DN1190" s="3"/>
      <c r="DO1190" s="3"/>
      <c r="DP1190" s="3"/>
      <c r="DQ1190" s="3"/>
      <c r="DR1190" s="3"/>
      <c r="DS1190" s="3"/>
    </row>
    <row r="1191" spans="2:123" ht="21" customHeight="1" x14ac:dyDescent="0.25">
      <c r="B1191" s="21">
        <f t="shared" si="279"/>
        <v>39510</v>
      </c>
      <c r="C1191" s="22">
        <f t="shared" si="280"/>
        <v>2.1065828143946401</v>
      </c>
      <c r="D1191" s="23">
        <f t="shared" si="281"/>
        <v>2050</v>
      </c>
      <c r="E1191" s="23">
        <f t="shared" si="282"/>
        <v>973.14</v>
      </c>
      <c r="F1191" s="127">
        <f t="shared" si="283"/>
        <v>102500</v>
      </c>
      <c r="G1191" s="127">
        <f t="shared" si="284"/>
        <v>145971</v>
      </c>
      <c r="H1191" s="6"/>
      <c r="I1191" s="3"/>
      <c r="J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T1191" s="89"/>
      <c r="AU1191" s="89"/>
      <c r="AX1191" s="125">
        <v>39510</v>
      </c>
      <c r="AY1191" s="59">
        <f t="shared" si="289"/>
        <v>2.1065828143946401</v>
      </c>
      <c r="AZ1191" s="59">
        <f>BI1191*K36</f>
        <v>102500</v>
      </c>
      <c r="BA1191" s="59"/>
      <c r="BB1191" s="59"/>
      <c r="BC1191" s="59">
        <f>K41*BJ1191</f>
        <v>145971</v>
      </c>
      <c r="BD1191" s="59"/>
      <c r="BE1191" s="59"/>
      <c r="BF1191" s="59">
        <f t="shared" si="285"/>
        <v>43471</v>
      </c>
      <c r="BG1191" s="60">
        <f>(AY1191=AY2099)*AX1191</f>
        <v>0</v>
      </c>
      <c r="BH1191" s="60">
        <f>(AY1191=AY2101)*AX1191</f>
        <v>0</v>
      </c>
      <c r="BI1191" s="89">
        <v>2050</v>
      </c>
      <c r="BJ1191" s="89">
        <v>973.14</v>
      </c>
      <c r="BK1191" s="59">
        <f t="shared" si="286"/>
        <v>331528.93796000001</v>
      </c>
      <c r="BL1191" s="60">
        <f>(BK1191=BK2101)*AX1191</f>
        <v>0</v>
      </c>
      <c r="BM1191" s="85">
        <f>(BK1191=BK2101)*AY1191</f>
        <v>0</v>
      </c>
      <c r="BN1191" s="85">
        <f t="shared" si="287"/>
        <v>0</v>
      </c>
      <c r="BO1191" s="85">
        <f t="shared" si="288"/>
        <v>0</v>
      </c>
      <c r="BP1191" s="60">
        <f>(BK1191=BK2099)*AX1191</f>
        <v>0</v>
      </c>
      <c r="BQ1191" s="64">
        <f>(BK1191=BK2099)*AY1191</f>
        <v>0</v>
      </c>
      <c r="BR1191" s="85">
        <f t="shared" si="290"/>
        <v>0</v>
      </c>
      <c r="BS1191" s="85">
        <f t="shared" si="291"/>
        <v>0</v>
      </c>
      <c r="BT1191" s="59">
        <f>(J19-BI1191)*J10</f>
        <v>-85000.005940000003</v>
      </c>
      <c r="BU1191" s="59">
        <f>(J21-BJ1191)*J12</f>
        <v>416528.94390000001</v>
      </c>
      <c r="BV1191" s="66"/>
      <c r="BW1191" s="66"/>
      <c r="BX1191" s="67"/>
      <c r="BY1191" s="67"/>
      <c r="BZ1191" s="67"/>
      <c r="CE1191" s="92"/>
      <c r="CF1191" s="76"/>
      <c r="CH1191" s="67"/>
      <c r="CI1191" s="67"/>
      <c r="CJ1191" s="67"/>
      <c r="CK1191" s="67"/>
      <c r="CL1191" s="1"/>
      <c r="CM1191" s="1"/>
      <c r="CT1191" s="3"/>
      <c r="CU1191" s="3"/>
      <c r="CV1191" s="3"/>
      <c r="CW1191" s="3"/>
      <c r="CX1191" s="3"/>
      <c r="CY1191" s="3"/>
      <c r="CZ1191" s="3"/>
      <c r="DA1191" s="3"/>
      <c r="DB1191" s="3"/>
      <c r="DC1191" s="3"/>
      <c r="DD1191" s="3"/>
      <c r="DE1191" s="3"/>
      <c r="DF1191" s="3"/>
      <c r="DG1191" s="3"/>
      <c r="DH1191" s="3"/>
      <c r="DI1191" s="3"/>
      <c r="DJ1191" s="3"/>
      <c r="DK1191" s="3"/>
      <c r="DL1191" s="3"/>
      <c r="DM1191" s="3"/>
      <c r="DN1191" s="3"/>
      <c r="DO1191" s="3"/>
      <c r="DP1191" s="3"/>
      <c r="DQ1191" s="3"/>
      <c r="DR1191" s="3"/>
      <c r="DS1191" s="3"/>
    </row>
    <row r="1192" spans="2:123" ht="21" customHeight="1" x14ac:dyDescent="0.25">
      <c r="B1192" s="21">
        <f t="shared" si="279"/>
        <v>39517</v>
      </c>
      <c r="C1192" s="22">
        <f t="shared" si="280"/>
        <v>2.1044022899088426</v>
      </c>
      <c r="D1192" s="23">
        <f t="shared" si="281"/>
        <v>2110</v>
      </c>
      <c r="E1192" s="23">
        <f t="shared" si="282"/>
        <v>1002.66</v>
      </c>
      <c r="F1192" s="127">
        <f t="shared" si="283"/>
        <v>105500</v>
      </c>
      <c r="G1192" s="127">
        <f t="shared" si="284"/>
        <v>150399</v>
      </c>
      <c r="H1192" s="6"/>
      <c r="I1192" s="3"/>
      <c r="J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T1192" s="89"/>
      <c r="AU1192" s="89"/>
      <c r="AX1192" s="125">
        <v>39517</v>
      </c>
      <c r="AY1192" s="59">
        <f t="shared" si="289"/>
        <v>2.1044022899088426</v>
      </c>
      <c r="AZ1192" s="59">
        <f>BI1192*K36</f>
        <v>105500</v>
      </c>
      <c r="BA1192" s="59"/>
      <c r="BB1192" s="59"/>
      <c r="BC1192" s="59">
        <f>K41*BJ1192</f>
        <v>150399</v>
      </c>
      <c r="BD1192" s="59"/>
      <c r="BE1192" s="59"/>
      <c r="BF1192" s="59">
        <f t="shared" si="285"/>
        <v>44899</v>
      </c>
      <c r="BG1192" s="60">
        <f>(AY1192=AY2099)*AX1192</f>
        <v>0</v>
      </c>
      <c r="BH1192" s="60">
        <f>(AY1192=AY2101)*AX1192</f>
        <v>0</v>
      </c>
      <c r="BI1192" s="89">
        <v>2110</v>
      </c>
      <c r="BJ1192" s="89">
        <v>1002.66</v>
      </c>
      <c r="BK1192" s="59">
        <f t="shared" si="286"/>
        <v>330100.93796000001</v>
      </c>
      <c r="BL1192" s="60">
        <f>(BK1192=BK2101)*AX1192</f>
        <v>0</v>
      </c>
      <c r="BM1192" s="85">
        <f>(BK1192=BK2101)*AY1192</f>
        <v>0</v>
      </c>
      <c r="BN1192" s="85">
        <f t="shared" si="287"/>
        <v>0</v>
      </c>
      <c r="BO1192" s="85">
        <f t="shared" si="288"/>
        <v>0</v>
      </c>
      <c r="BP1192" s="60">
        <f>(BK1192=BK2099)*AX1192</f>
        <v>0</v>
      </c>
      <c r="BQ1192" s="64">
        <f>(BK1192=BK2099)*AY1192</f>
        <v>0</v>
      </c>
      <c r="BR1192" s="85">
        <f t="shared" si="290"/>
        <v>0</v>
      </c>
      <c r="BS1192" s="85">
        <f t="shared" si="291"/>
        <v>0</v>
      </c>
      <c r="BT1192" s="59">
        <f>(J19-BI1192)*J10</f>
        <v>-82000.005940000003</v>
      </c>
      <c r="BU1192" s="59">
        <f>(J21-BJ1192)*J12</f>
        <v>412100.94390000001</v>
      </c>
      <c r="BV1192" s="66"/>
      <c r="BW1192" s="66"/>
      <c r="BX1192" s="67"/>
      <c r="BY1192" s="67"/>
      <c r="BZ1192" s="67"/>
      <c r="CE1192" s="92"/>
      <c r="CF1192" s="76"/>
      <c r="CH1192" s="67"/>
      <c r="CI1192" s="67"/>
      <c r="CJ1192" s="67"/>
      <c r="CK1192" s="67"/>
      <c r="CL1192" s="1"/>
      <c r="CM1192" s="1"/>
      <c r="CT1192" s="3"/>
      <c r="CU1192" s="3"/>
      <c r="CV1192" s="3"/>
      <c r="CW1192" s="3"/>
      <c r="CX1192" s="3"/>
      <c r="CY1192" s="3"/>
      <c r="CZ1192" s="3"/>
      <c r="DA1192" s="3"/>
      <c r="DB1192" s="3"/>
      <c r="DC1192" s="3"/>
      <c r="DD1192" s="3"/>
      <c r="DE1192" s="3"/>
      <c r="DF1192" s="3"/>
      <c r="DG1192" s="3"/>
      <c r="DH1192" s="3"/>
      <c r="DI1192" s="3"/>
      <c r="DJ1192" s="3"/>
      <c r="DK1192" s="3"/>
      <c r="DL1192" s="3"/>
      <c r="DM1192" s="3"/>
      <c r="DN1192" s="3"/>
      <c r="DO1192" s="3"/>
      <c r="DP1192" s="3"/>
      <c r="DQ1192" s="3"/>
      <c r="DR1192" s="3"/>
      <c r="DS1192" s="3"/>
    </row>
    <row r="1193" spans="2:123" ht="21" customHeight="1" x14ac:dyDescent="0.25">
      <c r="B1193" s="21">
        <f t="shared" si="279"/>
        <v>39524</v>
      </c>
      <c r="C1193" s="22">
        <f t="shared" si="280"/>
        <v>2.0017406440382941</v>
      </c>
      <c r="D1193" s="23">
        <f t="shared" si="281"/>
        <v>1840</v>
      </c>
      <c r="E1193" s="23">
        <f t="shared" si="282"/>
        <v>919.2</v>
      </c>
      <c r="F1193" s="127">
        <f t="shared" si="283"/>
        <v>92000</v>
      </c>
      <c r="G1193" s="127">
        <f t="shared" si="284"/>
        <v>137880</v>
      </c>
      <c r="H1193" s="6"/>
      <c r="I1193" s="3"/>
      <c r="J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T1193" s="89"/>
      <c r="AU1193" s="89"/>
      <c r="AX1193" s="125">
        <v>39524</v>
      </c>
      <c r="AY1193" s="59">
        <f t="shared" si="289"/>
        <v>2.0017406440382941</v>
      </c>
      <c r="AZ1193" s="59">
        <f>BI1193*K36</f>
        <v>92000</v>
      </c>
      <c r="BA1193" s="59"/>
      <c r="BB1193" s="59"/>
      <c r="BC1193" s="59">
        <f>K41*BJ1193</f>
        <v>137880</v>
      </c>
      <c r="BD1193" s="59"/>
      <c r="BE1193" s="59"/>
      <c r="BF1193" s="59">
        <f t="shared" si="285"/>
        <v>45880</v>
      </c>
      <c r="BG1193" s="60">
        <f>(AY1193=AY2099)*AX1193</f>
        <v>0</v>
      </c>
      <c r="BH1193" s="60">
        <f>(AY1193=AY2101)*AX1193</f>
        <v>0</v>
      </c>
      <c r="BI1193" s="89">
        <v>1840</v>
      </c>
      <c r="BJ1193" s="89">
        <v>919.2</v>
      </c>
      <c r="BK1193" s="59">
        <f t="shared" si="286"/>
        <v>329119.93796000001</v>
      </c>
      <c r="BL1193" s="60">
        <f>(BK1193=BK2101)*AX1193</f>
        <v>0</v>
      </c>
      <c r="BM1193" s="85">
        <f>(BK1193=BK2101)*AY1193</f>
        <v>0</v>
      </c>
      <c r="BN1193" s="85">
        <f t="shared" si="287"/>
        <v>0</v>
      </c>
      <c r="BO1193" s="85">
        <f t="shared" si="288"/>
        <v>0</v>
      </c>
      <c r="BP1193" s="60">
        <f>(BK1193=BK2099)*AX1193</f>
        <v>0</v>
      </c>
      <c r="BQ1193" s="64">
        <f>(BK1193=BK2099)*AY1193</f>
        <v>0</v>
      </c>
      <c r="BR1193" s="85">
        <f t="shared" si="290"/>
        <v>0</v>
      </c>
      <c r="BS1193" s="85">
        <f t="shared" si="291"/>
        <v>0</v>
      </c>
      <c r="BT1193" s="59">
        <f>(J19-BI1193)*J10</f>
        <v>-95500.005940000003</v>
      </c>
      <c r="BU1193" s="59">
        <f>(J21-BJ1193)*J12</f>
        <v>424619.94390000001</v>
      </c>
      <c r="BV1193" s="66"/>
      <c r="BW1193" s="66"/>
      <c r="BX1193" s="67"/>
      <c r="BY1193" s="67"/>
      <c r="BZ1193" s="67"/>
      <c r="CE1193" s="92"/>
      <c r="CF1193" s="76"/>
      <c r="CH1193" s="67"/>
      <c r="CI1193" s="67"/>
      <c r="CJ1193" s="67"/>
      <c r="CK1193" s="67"/>
      <c r="CL1193" s="1"/>
      <c r="CM1193" s="1"/>
      <c r="CT1193" s="3"/>
      <c r="CU1193" s="3"/>
      <c r="CV1193" s="3"/>
      <c r="CW1193" s="3"/>
      <c r="CX1193" s="3"/>
      <c r="CY1193" s="3"/>
      <c r="CZ1193" s="3"/>
      <c r="DA1193" s="3"/>
      <c r="DB1193" s="3"/>
      <c r="DC1193" s="3"/>
      <c r="DD1193" s="3"/>
      <c r="DE1193" s="3"/>
      <c r="DF1193" s="3"/>
      <c r="DG1193" s="3"/>
      <c r="DH1193" s="3"/>
      <c r="DI1193" s="3"/>
      <c r="DJ1193" s="3"/>
      <c r="DK1193" s="3"/>
      <c r="DL1193" s="3"/>
      <c r="DM1193" s="3"/>
      <c r="DN1193" s="3"/>
      <c r="DO1193" s="3"/>
      <c r="DP1193" s="3"/>
      <c r="DQ1193" s="3"/>
      <c r="DR1193" s="3"/>
      <c r="DS1193" s="3"/>
    </row>
    <row r="1194" spans="2:123" ht="21" customHeight="1" x14ac:dyDescent="0.25">
      <c r="B1194" s="21">
        <f t="shared" si="279"/>
        <v>39531</v>
      </c>
      <c r="C1194" s="22">
        <f t="shared" si="280"/>
        <v>2.1563573883161511</v>
      </c>
      <c r="D1194" s="23">
        <f t="shared" si="281"/>
        <v>2008</v>
      </c>
      <c r="E1194" s="23">
        <f t="shared" si="282"/>
        <v>931.2</v>
      </c>
      <c r="F1194" s="127">
        <f t="shared" si="283"/>
        <v>100400</v>
      </c>
      <c r="G1194" s="127">
        <f t="shared" si="284"/>
        <v>139680</v>
      </c>
      <c r="H1194" s="6"/>
      <c r="I1194" s="3"/>
      <c r="J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T1194" s="89"/>
      <c r="AU1194" s="89"/>
      <c r="AX1194" s="125">
        <v>39531</v>
      </c>
      <c r="AY1194" s="59">
        <f t="shared" si="289"/>
        <v>2.1563573883161511</v>
      </c>
      <c r="AZ1194" s="59">
        <f>BI1194*K36</f>
        <v>100400</v>
      </c>
      <c r="BA1194" s="59"/>
      <c r="BB1194" s="59"/>
      <c r="BC1194" s="59">
        <f>K41*BJ1194</f>
        <v>139680</v>
      </c>
      <c r="BD1194" s="59"/>
      <c r="BE1194" s="59"/>
      <c r="BF1194" s="59">
        <f t="shared" si="285"/>
        <v>39280</v>
      </c>
      <c r="BG1194" s="60">
        <f>(AY1194=AY2099)*AX1194</f>
        <v>0</v>
      </c>
      <c r="BH1194" s="60">
        <f>(AY1194=AY2101)*AX1194</f>
        <v>0</v>
      </c>
      <c r="BI1194" s="89">
        <v>2008</v>
      </c>
      <c r="BJ1194" s="89">
        <v>931.2</v>
      </c>
      <c r="BK1194" s="59">
        <f t="shared" si="286"/>
        <v>335719.93796000001</v>
      </c>
      <c r="BL1194" s="60">
        <f>(BK1194=BK2101)*AX1194</f>
        <v>0</v>
      </c>
      <c r="BM1194" s="85">
        <f>(BK1194=BK2101)*AY1194</f>
        <v>0</v>
      </c>
      <c r="BN1194" s="85">
        <f t="shared" si="287"/>
        <v>0</v>
      </c>
      <c r="BO1194" s="85">
        <f t="shared" si="288"/>
        <v>0</v>
      </c>
      <c r="BP1194" s="60">
        <f>(BK1194=BK2099)*AX1194</f>
        <v>0</v>
      </c>
      <c r="BQ1194" s="64">
        <f>(BK1194=BK2099)*AY1194</f>
        <v>0</v>
      </c>
      <c r="BR1194" s="85">
        <f t="shared" si="290"/>
        <v>0</v>
      </c>
      <c r="BS1194" s="85">
        <f t="shared" si="291"/>
        <v>0</v>
      </c>
      <c r="BT1194" s="59">
        <f>(J19-BI1194)*J10</f>
        <v>-87100.005940000003</v>
      </c>
      <c r="BU1194" s="59">
        <f>(J21-BJ1194)*J12</f>
        <v>422819.94390000001</v>
      </c>
      <c r="BV1194" s="66"/>
      <c r="BW1194" s="66"/>
      <c r="BX1194" s="67"/>
      <c r="BY1194" s="67"/>
      <c r="BZ1194" s="67"/>
      <c r="CE1194" s="92"/>
      <c r="CF1194" s="76"/>
      <c r="CH1194" s="67"/>
      <c r="CI1194" s="67"/>
      <c r="CJ1194" s="67"/>
      <c r="CK1194" s="67"/>
      <c r="CL1194" s="1"/>
      <c r="CM1194" s="1"/>
      <c r="CT1194" s="3"/>
      <c r="CU1194" s="3"/>
      <c r="CV1194" s="3"/>
      <c r="CW1194" s="3"/>
      <c r="CX1194" s="3"/>
      <c r="CY1194" s="3"/>
      <c r="CZ1194" s="3"/>
      <c r="DA1194" s="3"/>
      <c r="DB1194" s="3"/>
      <c r="DC1194" s="3"/>
      <c r="DD1194" s="3"/>
      <c r="DE1194" s="3"/>
      <c r="DF1194" s="3"/>
      <c r="DG1194" s="3"/>
      <c r="DH1194" s="3"/>
      <c r="DI1194" s="3"/>
      <c r="DJ1194" s="3"/>
      <c r="DK1194" s="3"/>
      <c r="DL1194" s="3"/>
      <c r="DM1194" s="3"/>
      <c r="DN1194" s="3"/>
      <c r="DO1194" s="3"/>
      <c r="DP1194" s="3"/>
      <c r="DQ1194" s="3"/>
      <c r="DR1194" s="3"/>
      <c r="DS1194" s="3"/>
    </row>
    <row r="1195" spans="2:123" ht="21" customHeight="1" x14ac:dyDescent="0.25">
      <c r="B1195" s="21">
        <f t="shared" si="279"/>
        <v>39538</v>
      </c>
      <c r="C1195" s="22">
        <f t="shared" si="280"/>
        <v>2.1777670774146949</v>
      </c>
      <c r="D1195" s="23">
        <f t="shared" si="281"/>
        <v>1990</v>
      </c>
      <c r="E1195" s="23">
        <f t="shared" si="282"/>
        <v>913.78</v>
      </c>
      <c r="F1195" s="127">
        <f t="shared" si="283"/>
        <v>99500</v>
      </c>
      <c r="G1195" s="127">
        <f t="shared" si="284"/>
        <v>137067</v>
      </c>
      <c r="H1195" s="6"/>
      <c r="I1195" s="3"/>
      <c r="J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T1195" s="89"/>
      <c r="AU1195" s="89"/>
      <c r="AX1195" s="125">
        <v>39538</v>
      </c>
      <c r="AY1195" s="59">
        <f t="shared" si="289"/>
        <v>2.1777670774146949</v>
      </c>
      <c r="AZ1195" s="59">
        <f>BI1195*K36</f>
        <v>99500</v>
      </c>
      <c r="BA1195" s="59"/>
      <c r="BB1195" s="59"/>
      <c r="BC1195" s="59">
        <f>K41*BJ1195</f>
        <v>137067</v>
      </c>
      <c r="BD1195" s="59"/>
      <c r="BE1195" s="59"/>
      <c r="BF1195" s="59">
        <f t="shared" si="285"/>
        <v>37567</v>
      </c>
      <c r="BG1195" s="60">
        <f>(AY1195=AY2099)*AX1195</f>
        <v>0</v>
      </c>
      <c r="BH1195" s="60">
        <f>(AY1195=AY2101)*AX1195</f>
        <v>0</v>
      </c>
      <c r="BI1195" s="89">
        <v>1990</v>
      </c>
      <c r="BJ1195" s="89">
        <v>913.78</v>
      </c>
      <c r="BK1195" s="59">
        <f t="shared" si="286"/>
        <v>337432.93796000001</v>
      </c>
      <c r="BL1195" s="60">
        <f>(BK1195=BK2101)*AX1195</f>
        <v>0</v>
      </c>
      <c r="BM1195" s="85">
        <f>(BK1195=BK2101)*AY1195</f>
        <v>0</v>
      </c>
      <c r="BN1195" s="85">
        <f t="shared" si="287"/>
        <v>0</v>
      </c>
      <c r="BO1195" s="85">
        <f t="shared" si="288"/>
        <v>0</v>
      </c>
      <c r="BP1195" s="60">
        <f>(BK1195=BK2099)*AX1195</f>
        <v>0</v>
      </c>
      <c r="BQ1195" s="64">
        <f>(BK1195=BK2099)*AY1195</f>
        <v>0</v>
      </c>
      <c r="BR1195" s="85">
        <f t="shared" si="290"/>
        <v>0</v>
      </c>
      <c r="BS1195" s="85">
        <f t="shared" si="291"/>
        <v>0</v>
      </c>
      <c r="BT1195" s="59">
        <f>(J19-BI1195)*J10</f>
        <v>-88000.005940000003</v>
      </c>
      <c r="BU1195" s="59">
        <f>(J21-BJ1195)*J12</f>
        <v>425432.94390000001</v>
      </c>
      <c r="BV1195" s="66"/>
      <c r="BW1195" s="66"/>
      <c r="BX1195" s="67"/>
      <c r="BY1195" s="67"/>
      <c r="BZ1195" s="67"/>
      <c r="CE1195" s="92"/>
      <c r="CF1195" s="76"/>
      <c r="CH1195" s="67"/>
      <c r="CI1195" s="67"/>
      <c r="CJ1195" s="67"/>
      <c r="CK1195" s="67"/>
      <c r="CL1195" s="1"/>
      <c r="CM1195" s="1"/>
      <c r="CT1195" s="3"/>
      <c r="CU1195" s="3"/>
      <c r="CV1195" s="3"/>
      <c r="CW1195" s="3"/>
      <c r="CX1195" s="3"/>
      <c r="CY1195" s="3"/>
      <c r="CZ1195" s="3"/>
      <c r="DA1195" s="3"/>
      <c r="DB1195" s="3"/>
      <c r="DC1195" s="3"/>
      <c r="DD1195" s="3"/>
      <c r="DE1195" s="3"/>
      <c r="DF1195" s="3"/>
      <c r="DG1195" s="3"/>
      <c r="DH1195" s="3"/>
      <c r="DI1195" s="3"/>
      <c r="DJ1195" s="3"/>
      <c r="DK1195" s="3"/>
      <c r="DL1195" s="3"/>
      <c r="DM1195" s="3"/>
      <c r="DN1195" s="3"/>
      <c r="DO1195" s="3"/>
      <c r="DP1195" s="3"/>
      <c r="DQ1195" s="3"/>
      <c r="DR1195" s="3"/>
      <c r="DS1195" s="3"/>
    </row>
    <row r="1196" spans="2:123" ht="21" customHeight="1" x14ac:dyDescent="0.25">
      <c r="B1196" s="21">
        <f t="shared" si="279"/>
        <v>39545</v>
      </c>
      <c r="C1196" s="22">
        <f t="shared" si="280"/>
        <v>2.1856565612912981</v>
      </c>
      <c r="D1196" s="23">
        <f t="shared" si="281"/>
        <v>2023</v>
      </c>
      <c r="E1196" s="23">
        <f t="shared" si="282"/>
        <v>925.58</v>
      </c>
      <c r="F1196" s="127">
        <f t="shared" si="283"/>
        <v>101150</v>
      </c>
      <c r="G1196" s="127">
        <f t="shared" si="284"/>
        <v>138837</v>
      </c>
      <c r="H1196" s="6"/>
      <c r="I1196" s="3"/>
      <c r="J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T1196" s="89"/>
      <c r="AU1196" s="89"/>
      <c r="AX1196" s="125">
        <v>39545</v>
      </c>
      <c r="AY1196" s="59">
        <f t="shared" si="289"/>
        <v>2.1856565612912981</v>
      </c>
      <c r="AZ1196" s="59">
        <f>BI1196*K36</f>
        <v>101150</v>
      </c>
      <c r="BA1196" s="59"/>
      <c r="BB1196" s="59"/>
      <c r="BC1196" s="59">
        <f>K41*BJ1196</f>
        <v>138837</v>
      </c>
      <c r="BD1196" s="59"/>
      <c r="BE1196" s="59"/>
      <c r="BF1196" s="59">
        <f t="shared" si="285"/>
        <v>37687</v>
      </c>
      <c r="BG1196" s="60">
        <f>(AY1196=AY2099)*AX1196</f>
        <v>0</v>
      </c>
      <c r="BH1196" s="60">
        <f>(AY1196=AY2101)*AX1196</f>
        <v>0</v>
      </c>
      <c r="BI1196" s="89">
        <v>2023</v>
      </c>
      <c r="BJ1196" s="89">
        <v>925.58</v>
      </c>
      <c r="BK1196" s="59">
        <f t="shared" si="286"/>
        <v>337312.93795999995</v>
      </c>
      <c r="BL1196" s="60">
        <f>(BK1196=BK2101)*AX1196</f>
        <v>0</v>
      </c>
      <c r="BM1196" s="85">
        <f>(BK1196=BK2101)*AY1196</f>
        <v>0</v>
      </c>
      <c r="BN1196" s="85">
        <f t="shared" si="287"/>
        <v>0</v>
      </c>
      <c r="BO1196" s="85">
        <f t="shared" si="288"/>
        <v>0</v>
      </c>
      <c r="BP1196" s="60">
        <f>(BK1196=BK2099)*AX1196</f>
        <v>0</v>
      </c>
      <c r="BQ1196" s="64">
        <f>(BK1196=BK2099)*AY1196</f>
        <v>0</v>
      </c>
      <c r="BR1196" s="85">
        <f t="shared" si="290"/>
        <v>0</v>
      </c>
      <c r="BS1196" s="85">
        <f t="shared" si="291"/>
        <v>0</v>
      </c>
      <c r="BT1196" s="59">
        <f>(J19-BI1196)*J10</f>
        <v>-86350.005940000003</v>
      </c>
      <c r="BU1196" s="59">
        <f>(J21-BJ1196)*J12</f>
        <v>423662.94389999995</v>
      </c>
      <c r="BV1196" s="66"/>
      <c r="BW1196" s="66"/>
      <c r="BX1196" s="67"/>
      <c r="BY1196" s="67"/>
      <c r="BZ1196" s="67"/>
      <c r="CE1196" s="92"/>
      <c r="CF1196" s="76"/>
      <c r="CH1196" s="67"/>
      <c r="CI1196" s="67"/>
      <c r="CJ1196" s="67"/>
      <c r="CK1196" s="67"/>
      <c r="CL1196" s="1"/>
      <c r="CM1196" s="1"/>
      <c r="CT1196" s="3"/>
      <c r="CU1196" s="3"/>
      <c r="CV1196" s="3"/>
      <c r="CW1196" s="3"/>
      <c r="CX1196" s="3"/>
      <c r="CY1196" s="3"/>
      <c r="CZ1196" s="3"/>
      <c r="DA1196" s="3"/>
      <c r="DB1196" s="3"/>
      <c r="DC1196" s="3"/>
      <c r="DD1196" s="3"/>
      <c r="DE1196" s="3"/>
      <c r="DF1196" s="3"/>
      <c r="DG1196" s="3"/>
      <c r="DH1196" s="3"/>
      <c r="DI1196" s="3"/>
      <c r="DJ1196" s="3"/>
      <c r="DK1196" s="3"/>
      <c r="DL1196" s="3"/>
      <c r="DM1196" s="3"/>
      <c r="DN1196" s="3"/>
      <c r="DO1196" s="3"/>
      <c r="DP1196" s="3"/>
      <c r="DQ1196" s="3"/>
      <c r="DR1196" s="3"/>
      <c r="DS1196" s="3"/>
    </row>
    <row r="1197" spans="2:123" ht="21" customHeight="1" x14ac:dyDescent="0.25">
      <c r="B1197" s="21">
        <f t="shared" si="279"/>
        <v>39552</v>
      </c>
      <c r="C1197" s="22">
        <f t="shared" si="280"/>
        <v>2.2046557269803193</v>
      </c>
      <c r="D1197" s="23">
        <f t="shared" si="281"/>
        <v>2022</v>
      </c>
      <c r="E1197" s="23">
        <f t="shared" si="282"/>
        <v>917.15</v>
      </c>
      <c r="F1197" s="127">
        <f t="shared" si="283"/>
        <v>101100</v>
      </c>
      <c r="G1197" s="127">
        <f t="shared" si="284"/>
        <v>137572.5</v>
      </c>
      <c r="H1197" s="6"/>
      <c r="I1197" s="3"/>
      <c r="J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T1197" s="89"/>
      <c r="AU1197" s="89"/>
      <c r="AX1197" s="125">
        <v>39552</v>
      </c>
      <c r="AY1197" s="59">
        <f t="shared" si="289"/>
        <v>2.2046557269803193</v>
      </c>
      <c r="AZ1197" s="59">
        <f>BI1197*K36</f>
        <v>101100</v>
      </c>
      <c r="BA1197" s="59"/>
      <c r="BB1197" s="59"/>
      <c r="BC1197" s="59">
        <f>K41*BJ1197</f>
        <v>137572.5</v>
      </c>
      <c r="BD1197" s="59"/>
      <c r="BE1197" s="59"/>
      <c r="BF1197" s="59">
        <f t="shared" si="285"/>
        <v>36472.5</v>
      </c>
      <c r="BG1197" s="60">
        <f>(AY1197=AY2099)*AX1197</f>
        <v>0</v>
      </c>
      <c r="BH1197" s="60">
        <f>(AY1197=AY2101)*AX1197</f>
        <v>0</v>
      </c>
      <c r="BI1197" s="89">
        <v>2022</v>
      </c>
      <c r="BJ1197" s="89">
        <v>917.15</v>
      </c>
      <c r="BK1197" s="59">
        <f t="shared" si="286"/>
        <v>338527.43795999995</v>
      </c>
      <c r="BL1197" s="60">
        <f>(BK1197=BK2101)*AX1197</f>
        <v>0</v>
      </c>
      <c r="BM1197" s="85">
        <f>(BK1197=BK2101)*AY1197</f>
        <v>0</v>
      </c>
      <c r="BN1197" s="85">
        <f t="shared" si="287"/>
        <v>0</v>
      </c>
      <c r="BO1197" s="85">
        <f t="shared" si="288"/>
        <v>0</v>
      </c>
      <c r="BP1197" s="60">
        <f>(BK1197=BK2099)*AX1197</f>
        <v>0</v>
      </c>
      <c r="BQ1197" s="64">
        <f>(BK1197=BK2099)*AY1197</f>
        <v>0</v>
      </c>
      <c r="BR1197" s="85">
        <f t="shared" si="290"/>
        <v>0</v>
      </c>
      <c r="BS1197" s="85">
        <f t="shared" si="291"/>
        <v>0</v>
      </c>
      <c r="BT1197" s="59">
        <f>(J19-BI1197)*J10</f>
        <v>-86400.005940000003</v>
      </c>
      <c r="BU1197" s="59">
        <f>(J21-BJ1197)*J12</f>
        <v>424927.44389999995</v>
      </c>
      <c r="BV1197" s="66"/>
      <c r="BW1197" s="66"/>
      <c r="BX1197" s="67"/>
      <c r="BY1197" s="67"/>
      <c r="BZ1197" s="67"/>
      <c r="CE1197" s="92"/>
      <c r="CF1197" s="76"/>
      <c r="CH1197" s="67"/>
      <c r="CI1197" s="67"/>
      <c r="CJ1197" s="67"/>
      <c r="CK1197" s="67"/>
      <c r="CL1197" s="1"/>
      <c r="CM1197" s="1"/>
      <c r="CT1197" s="3"/>
      <c r="CU1197" s="3"/>
      <c r="CV1197" s="3"/>
      <c r="CW1197" s="3"/>
      <c r="CX1197" s="3"/>
      <c r="CY1197" s="3"/>
      <c r="CZ1197" s="3"/>
      <c r="DA1197" s="3"/>
      <c r="DB1197" s="3"/>
      <c r="DC1197" s="3"/>
      <c r="DD1197" s="3"/>
      <c r="DE1197" s="3"/>
      <c r="DF1197" s="3"/>
      <c r="DG1197" s="3"/>
      <c r="DH1197" s="3"/>
      <c r="DI1197" s="3"/>
      <c r="DJ1197" s="3"/>
      <c r="DK1197" s="3"/>
      <c r="DL1197" s="3"/>
      <c r="DM1197" s="3"/>
      <c r="DN1197" s="3"/>
      <c r="DO1197" s="3"/>
      <c r="DP1197" s="3"/>
      <c r="DQ1197" s="3"/>
      <c r="DR1197" s="3"/>
      <c r="DS1197" s="3"/>
    </row>
    <row r="1198" spans="2:123" ht="21" customHeight="1" x14ac:dyDescent="0.25">
      <c r="B1198" s="21">
        <f t="shared" si="279"/>
        <v>39559</v>
      </c>
      <c r="C1198" s="22">
        <f t="shared" si="280"/>
        <v>2.2047706090763435</v>
      </c>
      <c r="D1198" s="23">
        <f t="shared" si="281"/>
        <v>1954</v>
      </c>
      <c r="E1198" s="23">
        <f t="shared" si="282"/>
        <v>886.26</v>
      </c>
      <c r="F1198" s="127">
        <f t="shared" si="283"/>
        <v>97700</v>
      </c>
      <c r="G1198" s="127">
        <f t="shared" si="284"/>
        <v>132939</v>
      </c>
      <c r="H1198" s="6"/>
      <c r="I1198" s="3"/>
      <c r="J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T1198" s="89"/>
      <c r="AU1198" s="89"/>
      <c r="AX1198" s="125">
        <v>39559</v>
      </c>
      <c r="AY1198" s="59">
        <f t="shared" si="289"/>
        <v>2.2047706090763435</v>
      </c>
      <c r="AZ1198" s="59">
        <f>BI1198*K36</f>
        <v>97700</v>
      </c>
      <c r="BA1198" s="59"/>
      <c r="BB1198" s="59"/>
      <c r="BC1198" s="59">
        <f>K41*BJ1198</f>
        <v>132939</v>
      </c>
      <c r="BD1198" s="59"/>
      <c r="BE1198" s="59"/>
      <c r="BF1198" s="59">
        <f t="shared" si="285"/>
        <v>35239</v>
      </c>
      <c r="BG1198" s="60">
        <f>(AY1198=AY2099)*AX1198</f>
        <v>0</v>
      </c>
      <c r="BH1198" s="60">
        <f>(AY1198=AY2101)*AX1198</f>
        <v>0</v>
      </c>
      <c r="BI1198" s="89">
        <v>1954</v>
      </c>
      <c r="BJ1198" s="89">
        <v>886.26</v>
      </c>
      <c r="BK1198" s="59">
        <f t="shared" si="286"/>
        <v>339760.93795999995</v>
      </c>
      <c r="BL1198" s="60">
        <f>(BK1198=BK2101)*AX1198</f>
        <v>0</v>
      </c>
      <c r="BM1198" s="85">
        <f>(BK1198=BK2101)*AY1198</f>
        <v>0</v>
      </c>
      <c r="BN1198" s="85">
        <f t="shared" si="287"/>
        <v>0</v>
      </c>
      <c r="BO1198" s="85">
        <f t="shared" si="288"/>
        <v>0</v>
      </c>
      <c r="BP1198" s="60">
        <f>(BK1198=BK2099)*AX1198</f>
        <v>0</v>
      </c>
      <c r="BQ1198" s="64">
        <f>(BK1198=BK2099)*AY1198</f>
        <v>0</v>
      </c>
      <c r="BR1198" s="85">
        <f t="shared" si="290"/>
        <v>0</v>
      </c>
      <c r="BS1198" s="85">
        <f t="shared" si="291"/>
        <v>0</v>
      </c>
      <c r="BT1198" s="59">
        <f>(J19-BI1198)*J10</f>
        <v>-89800.005940000003</v>
      </c>
      <c r="BU1198" s="59">
        <f>(J21-BJ1198)*J12</f>
        <v>429560.94389999995</v>
      </c>
      <c r="BV1198" s="66"/>
      <c r="BW1198" s="66"/>
      <c r="BX1198" s="67"/>
      <c r="BY1198" s="67"/>
      <c r="BZ1198" s="67"/>
      <c r="CE1198" s="92"/>
      <c r="CF1198" s="76"/>
      <c r="CH1198" s="67"/>
      <c r="CI1198" s="67"/>
      <c r="CJ1198" s="67"/>
      <c r="CK1198" s="67"/>
      <c r="CL1198" s="1"/>
      <c r="CM1198" s="1"/>
      <c r="CT1198" s="3"/>
      <c r="CU1198" s="3"/>
      <c r="CV1198" s="3"/>
      <c r="CW1198" s="3"/>
      <c r="CX1198" s="3"/>
      <c r="CY1198" s="3"/>
      <c r="CZ1198" s="3"/>
      <c r="DA1198" s="3"/>
      <c r="DB1198" s="3"/>
      <c r="DC1198" s="3"/>
      <c r="DD1198" s="3"/>
      <c r="DE1198" s="3"/>
      <c r="DF1198" s="3"/>
      <c r="DG1198" s="3"/>
      <c r="DH1198" s="3"/>
      <c r="DI1198" s="3"/>
      <c r="DJ1198" s="3"/>
      <c r="DK1198" s="3"/>
      <c r="DL1198" s="3"/>
      <c r="DM1198" s="3"/>
      <c r="DN1198" s="3"/>
      <c r="DO1198" s="3"/>
      <c r="DP1198" s="3"/>
      <c r="DQ1198" s="3"/>
      <c r="DR1198" s="3"/>
      <c r="DS1198" s="3"/>
    </row>
    <row r="1199" spans="2:123" ht="21" customHeight="1" x14ac:dyDescent="0.25">
      <c r="B1199" s="21">
        <f t="shared" si="279"/>
        <v>39566</v>
      </c>
      <c r="C1199" s="22">
        <f t="shared" si="280"/>
        <v>2.1950308238371008</v>
      </c>
      <c r="D1199" s="23">
        <f t="shared" si="281"/>
        <v>1880</v>
      </c>
      <c r="E1199" s="23">
        <f t="shared" si="282"/>
        <v>856.48</v>
      </c>
      <c r="F1199" s="127">
        <f t="shared" si="283"/>
        <v>94000</v>
      </c>
      <c r="G1199" s="127">
        <f t="shared" si="284"/>
        <v>128472</v>
      </c>
      <c r="H1199" s="6"/>
      <c r="I1199" s="3"/>
      <c r="J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T1199" s="89"/>
      <c r="AU1199" s="89"/>
      <c r="AX1199" s="125">
        <v>39566</v>
      </c>
      <c r="AY1199" s="59">
        <f t="shared" si="289"/>
        <v>2.1950308238371008</v>
      </c>
      <c r="AZ1199" s="59">
        <f>BI1199*K36</f>
        <v>94000</v>
      </c>
      <c r="BA1199" s="59"/>
      <c r="BB1199" s="59"/>
      <c r="BC1199" s="59">
        <f>K41*BJ1199</f>
        <v>128472</v>
      </c>
      <c r="BD1199" s="59"/>
      <c r="BE1199" s="59"/>
      <c r="BF1199" s="59">
        <f t="shared" si="285"/>
        <v>34472</v>
      </c>
      <c r="BG1199" s="60">
        <f>(AY1199=AY2099)*AX1199</f>
        <v>0</v>
      </c>
      <c r="BH1199" s="60">
        <f>(AY1199=AY2101)*AX1199</f>
        <v>0</v>
      </c>
      <c r="BI1199" s="89">
        <v>1880</v>
      </c>
      <c r="BJ1199" s="89">
        <v>856.48</v>
      </c>
      <c r="BK1199" s="59">
        <f t="shared" si="286"/>
        <v>340527.93795999995</v>
      </c>
      <c r="BL1199" s="60">
        <f>(BK1199=BK2101)*AX1199</f>
        <v>0</v>
      </c>
      <c r="BM1199" s="85">
        <f>(BK1199=BK2101)*AY1199</f>
        <v>0</v>
      </c>
      <c r="BN1199" s="85">
        <f t="shared" si="287"/>
        <v>0</v>
      </c>
      <c r="BO1199" s="85">
        <f t="shared" si="288"/>
        <v>0</v>
      </c>
      <c r="BP1199" s="60">
        <f>(BK1199=BK2099)*AX1199</f>
        <v>0</v>
      </c>
      <c r="BQ1199" s="64">
        <f>(BK1199=BK2099)*AY1199</f>
        <v>0</v>
      </c>
      <c r="BR1199" s="85">
        <f t="shared" si="290"/>
        <v>0</v>
      </c>
      <c r="BS1199" s="85">
        <f t="shared" si="291"/>
        <v>0</v>
      </c>
      <c r="BT1199" s="59">
        <f>(J19-BI1199)*J10</f>
        <v>-93500.005940000003</v>
      </c>
      <c r="BU1199" s="59">
        <f>(J21-BJ1199)*J12</f>
        <v>434027.94389999995</v>
      </c>
      <c r="BV1199" s="66"/>
      <c r="BW1199" s="66"/>
      <c r="BX1199" s="67"/>
      <c r="BY1199" s="67"/>
      <c r="BZ1199" s="67"/>
      <c r="CE1199" s="92"/>
      <c r="CF1199" s="76"/>
      <c r="CH1199" s="67"/>
      <c r="CI1199" s="67"/>
      <c r="CJ1199" s="67"/>
      <c r="CK1199" s="67"/>
      <c r="CL1199" s="1"/>
      <c r="CM1199" s="1"/>
      <c r="CT1199" s="3"/>
      <c r="CU1199" s="3"/>
      <c r="CV1199" s="3"/>
      <c r="CW1199" s="3"/>
      <c r="CX1199" s="3"/>
      <c r="CY1199" s="3"/>
      <c r="CZ1199" s="3"/>
      <c r="DA1199" s="3"/>
      <c r="DB1199" s="3"/>
      <c r="DC1199" s="3"/>
      <c r="DD1199" s="3"/>
      <c r="DE1199" s="3"/>
      <c r="DF1199" s="3"/>
      <c r="DG1199" s="3"/>
      <c r="DH1199" s="3"/>
      <c r="DI1199" s="3"/>
      <c r="DJ1199" s="3"/>
      <c r="DK1199" s="3"/>
      <c r="DL1199" s="3"/>
      <c r="DM1199" s="3"/>
      <c r="DN1199" s="3"/>
      <c r="DO1199" s="3"/>
      <c r="DP1199" s="3"/>
      <c r="DQ1199" s="3"/>
      <c r="DR1199" s="3"/>
      <c r="DS1199" s="3"/>
    </row>
    <row r="1200" spans="2:123" ht="21" customHeight="1" x14ac:dyDescent="0.25">
      <c r="B1200" s="21">
        <f t="shared" si="279"/>
        <v>39573</v>
      </c>
      <c r="C1200" s="22">
        <f t="shared" si="280"/>
        <v>2.328262392911232</v>
      </c>
      <c r="D1200" s="23">
        <f t="shared" si="281"/>
        <v>2060</v>
      </c>
      <c r="E1200" s="23">
        <f t="shared" si="282"/>
        <v>884.78</v>
      </c>
      <c r="F1200" s="127">
        <f t="shared" si="283"/>
        <v>103000</v>
      </c>
      <c r="G1200" s="127">
        <f t="shared" si="284"/>
        <v>132717</v>
      </c>
      <c r="H1200" s="6"/>
      <c r="I1200" s="3"/>
      <c r="J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T1200" s="89"/>
      <c r="AU1200" s="89"/>
      <c r="AX1200" s="125">
        <v>39573</v>
      </c>
      <c r="AY1200" s="59">
        <f t="shared" si="289"/>
        <v>2.328262392911232</v>
      </c>
      <c r="AZ1200" s="59">
        <f>BI1200*K36</f>
        <v>103000</v>
      </c>
      <c r="BA1200" s="59"/>
      <c r="BB1200" s="59"/>
      <c r="BC1200" s="59">
        <f>K41*BJ1200</f>
        <v>132717</v>
      </c>
      <c r="BD1200" s="59"/>
      <c r="BE1200" s="59"/>
      <c r="BF1200" s="59">
        <f t="shared" si="285"/>
        <v>29717</v>
      </c>
      <c r="BG1200" s="60">
        <f>(AY1200=AY2099)*AX1200</f>
        <v>0</v>
      </c>
      <c r="BH1200" s="60">
        <f>(AY1200=AY2101)*AX1200</f>
        <v>0</v>
      </c>
      <c r="BI1200" s="89">
        <v>2060</v>
      </c>
      <c r="BJ1200" s="89">
        <v>884.78</v>
      </c>
      <c r="BK1200" s="59">
        <f t="shared" si="286"/>
        <v>345282.93796000001</v>
      </c>
      <c r="BL1200" s="60">
        <f>(BK1200=BK2101)*AX1200</f>
        <v>0</v>
      </c>
      <c r="BM1200" s="85">
        <f>(BK1200=BK2101)*AY1200</f>
        <v>0</v>
      </c>
      <c r="BN1200" s="85">
        <f t="shared" si="287"/>
        <v>0</v>
      </c>
      <c r="BO1200" s="85">
        <f t="shared" si="288"/>
        <v>0</v>
      </c>
      <c r="BP1200" s="60">
        <f>(BK1200=BK2099)*AX1200</f>
        <v>0</v>
      </c>
      <c r="BQ1200" s="64">
        <f>(BK1200=BK2099)*AY1200</f>
        <v>0</v>
      </c>
      <c r="BR1200" s="85">
        <v>0</v>
      </c>
      <c r="BS1200" s="85">
        <v>0</v>
      </c>
      <c r="BT1200" s="59">
        <f>(J19-BI1200)*J10</f>
        <v>-84500.005940000003</v>
      </c>
      <c r="BU1200" s="59">
        <f>(J21-BJ1200)*J12</f>
        <v>429782.94390000001</v>
      </c>
      <c r="BV1200" s="66"/>
      <c r="BW1200" s="66"/>
      <c r="BX1200" s="67"/>
      <c r="BY1200" s="67"/>
      <c r="BZ1200" s="67"/>
      <c r="CE1200" s="92"/>
      <c r="CF1200" s="76"/>
      <c r="CH1200" s="67"/>
      <c r="CI1200" s="67"/>
      <c r="CJ1200" s="67"/>
      <c r="CK1200" s="67"/>
      <c r="CL1200" s="1"/>
      <c r="CM1200" s="1"/>
      <c r="CT1200" s="3"/>
      <c r="CU1200" s="3"/>
      <c r="CV1200" s="3"/>
      <c r="CW1200" s="3"/>
      <c r="CX1200" s="3"/>
      <c r="CY1200" s="3"/>
      <c r="CZ1200" s="3"/>
      <c r="DA1200" s="3"/>
      <c r="DB1200" s="3"/>
      <c r="DC1200" s="3"/>
      <c r="DD1200" s="3"/>
      <c r="DE1200" s="3"/>
      <c r="DF1200" s="3"/>
      <c r="DG1200" s="3"/>
      <c r="DH1200" s="3"/>
      <c r="DI1200" s="3"/>
      <c r="DJ1200" s="3"/>
      <c r="DK1200" s="3"/>
      <c r="DL1200" s="3"/>
      <c r="DM1200" s="3"/>
      <c r="DN1200" s="3"/>
      <c r="DO1200" s="3"/>
      <c r="DP1200" s="3"/>
      <c r="DQ1200" s="3"/>
      <c r="DR1200" s="3"/>
      <c r="DS1200" s="3"/>
    </row>
    <row r="1201" spans="2:123" ht="21" customHeight="1" x14ac:dyDescent="0.25">
      <c r="B1201" s="21">
        <f t="shared" si="279"/>
        <v>39580</v>
      </c>
      <c r="C1201" s="22">
        <f t="shared" si="280"/>
        <v>2.3733773791971977</v>
      </c>
      <c r="D1201" s="23">
        <f t="shared" si="281"/>
        <v>2141</v>
      </c>
      <c r="E1201" s="23">
        <f t="shared" si="282"/>
        <v>902.09</v>
      </c>
      <c r="F1201" s="127">
        <f t="shared" si="283"/>
        <v>107050</v>
      </c>
      <c r="G1201" s="127">
        <f t="shared" si="284"/>
        <v>135313.5</v>
      </c>
      <c r="H1201" s="6"/>
      <c r="I1201" s="3"/>
      <c r="J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T1201" s="89"/>
      <c r="AU1201" s="89"/>
      <c r="AX1201" s="125">
        <v>39580</v>
      </c>
      <c r="AY1201" s="59">
        <f t="shared" si="289"/>
        <v>2.3733773791971977</v>
      </c>
      <c r="AZ1201" s="59">
        <f>BI1201*K36</f>
        <v>107050</v>
      </c>
      <c r="BA1201" s="59"/>
      <c r="BB1201" s="59"/>
      <c r="BC1201" s="59">
        <f>K41*BJ1201</f>
        <v>135313.5</v>
      </c>
      <c r="BD1201" s="59"/>
      <c r="BE1201" s="59"/>
      <c r="BF1201" s="59">
        <f t="shared" si="285"/>
        <v>28263.5</v>
      </c>
      <c r="BG1201" s="60">
        <f>(AY1201=AY2099)*AX1201</f>
        <v>0</v>
      </c>
      <c r="BH1201" s="60">
        <f>(AY1201=AY2101)*AX1201</f>
        <v>0</v>
      </c>
      <c r="BI1201" s="89">
        <v>2141</v>
      </c>
      <c r="BJ1201" s="89">
        <v>902.09</v>
      </c>
      <c r="BK1201" s="59">
        <f t="shared" si="286"/>
        <v>346736.43795999995</v>
      </c>
      <c r="BL1201" s="60">
        <f>(BK1201=BK2101)*AX1201</f>
        <v>0</v>
      </c>
      <c r="BM1201" s="85">
        <f>(BK1201=BK2101)*AY1201</f>
        <v>0</v>
      </c>
      <c r="BN1201" s="85">
        <f t="shared" si="287"/>
        <v>0</v>
      </c>
      <c r="BO1201" s="85">
        <f t="shared" si="288"/>
        <v>0</v>
      </c>
      <c r="BP1201" s="60">
        <f>(BK1201=BK2099)*AX1201</f>
        <v>0</v>
      </c>
      <c r="BQ1201" s="64">
        <f>(BK1201=BK2099)*AY1201</f>
        <v>0</v>
      </c>
      <c r="BR1201" s="85">
        <f t="shared" ref="BR1201:BR1232" si="292">(BQ1201&gt;0)*BI1201</f>
        <v>0</v>
      </c>
      <c r="BS1201" s="85">
        <f t="shared" ref="BS1201:BS1232" si="293">(BQ1201&gt;0)*BJ1201</f>
        <v>0</v>
      </c>
      <c r="BT1201" s="59">
        <f>(J19-BI1201)*J10</f>
        <v>-80450.005940000003</v>
      </c>
      <c r="BU1201" s="59">
        <f>(J21-BJ1201)*J12</f>
        <v>427186.44389999995</v>
      </c>
      <c r="BV1201" s="66"/>
      <c r="BW1201" s="66"/>
      <c r="BX1201" s="67"/>
      <c r="BY1201" s="67"/>
      <c r="BZ1201" s="67"/>
      <c r="CE1201" s="92"/>
      <c r="CF1201" s="76"/>
      <c r="CH1201" s="67"/>
      <c r="CI1201" s="67"/>
      <c r="CJ1201" s="67"/>
      <c r="CK1201" s="67"/>
      <c r="CL1201" s="1"/>
      <c r="CM1201" s="1"/>
      <c r="CT1201" s="3"/>
      <c r="CU1201" s="3"/>
      <c r="CV1201" s="3"/>
      <c r="CW1201" s="3"/>
      <c r="CX1201" s="3"/>
      <c r="CY1201" s="3"/>
      <c r="CZ1201" s="3"/>
      <c r="DA1201" s="3"/>
      <c r="DB1201" s="3"/>
      <c r="DC1201" s="3"/>
      <c r="DD1201" s="3"/>
      <c r="DE1201" s="3"/>
      <c r="DF1201" s="3"/>
      <c r="DG1201" s="3"/>
      <c r="DH1201" s="3"/>
      <c r="DI1201" s="3"/>
      <c r="DJ1201" s="3"/>
      <c r="DK1201" s="3"/>
      <c r="DL1201" s="3"/>
      <c r="DM1201" s="3"/>
      <c r="DN1201" s="3"/>
      <c r="DO1201" s="3"/>
      <c r="DP1201" s="3"/>
      <c r="DQ1201" s="3"/>
      <c r="DR1201" s="3"/>
      <c r="DS1201" s="3"/>
    </row>
    <row r="1202" spans="2:123" ht="21" customHeight="1" x14ac:dyDescent="0.25">
      <c r="B1202" s="21">
        <f t="shared" si="279"/>
        <v>39587</v>
      </c>
      <c r="C1202" s="22">
        <f t="shared" si="280"/>
        <v>2.362519732716303</v>
      </c>
      <c r="D1202" s="23">
        <f t="shared" si="281"/>
        <v>2185</v>
      </c>
      <c r="E1202" s="23">
        <f t="shared" si="282"/>
        <v>924.86</v>
      </c>
      <c r="F1202" s="127">
        <f t="shared" si="283"/>
        <v>109250</v>
      </c>
      <c r="G1202" s="127">
        <f t="shared" si="284"/>
        <v>138729</v>
      </c>
      <c r="H1202" s="6"/>
      <c r="I1202" s="3"/>
      <c r="J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T1202" s="89"/>
      <c r="AU1202" s="89"/>
      <c r="AX1202" s="125">
        <v>39587</v>
      </c>
      <c r="AY1202" s="59">
        <f t="shared" si="289"/>
        <v>2.362519732716303</v>
      </c>
      <c r="AZ1202" s="59">
        <f>BI1202*K36</f>
        <v>109250</v>
      </c>
      <c r="BA1202" s="59"/>
      <c r="BB1202" s="59"/>
      <c r="BC1202" s="59">
        <f>K41*BJ1202</f>
        <v>138729</v>
      </c>
      <c r="BD1202" s="59"/>
      <c r="BE1202" s="59"/>
      <c r="BF1202" s="59">
        <f t="shared" si="285"/>
        <v>29479</v>
      </c>
      <c r="BG1202" s="60">
        <f>(AY1202=AY2099)*AX1202</f>
        <v>0</v>
      </c>
      <c r="BH1202" s="60">
        <f>(AY1202=AY2101)*AX1202</f>
        <v>0</v>
      </c>
      <c r="BI1202" s="89">
        <v>2185</v>
      </c>
      <c r="BJ1202" s="89">
        <v>924.86</v>
      </c>
      <c r="BK1202" s="59">
        <f t="shared" si="286"/>
        <v>345520.93795999995</v>
      </c>
      <c r="BL1202" s="60">
        <f>(BK1202=BK2101)*AX1202</f>
        <v>0</v>
      </c>
      <c r="BM1202" s="85">
        <f>(BK1202=BK2101)*AY1202</f>
        <v>0</v>
      </c>
      <c r="BN1202" s="85">
        <f t="shared" si="287"/>
        <v>0</v>
      </c>
      <c r="BO1202" s="85">
        <f t="shared" si="288"/>
        <v>0</v>
      </c>
      <c r="BP1202" s="60">
        <f>(BK1202=BK2099)*AX1202</f>
        <v>0</v>
      </c>
      <c r="BQ1202" s="64">
        <f>(BK1202=BK2099)*AY1202</f>
        <v>0</v>
      </c>
      <c r="BR1202" s="85">
        <f t="shared" si="292"/>
        <v>0</v>
      </c>
      <c r="BS1202" s="85">
        <f t="shared" si="293"/>
        <v>0</v>
      </c>
      <c r="BT1202" s="59">
        <f>(J19-BI1202)*J10</f>
        <v>-78250.005940000003</v>
      </c>
      <c r="BU1202" s="59">
        <f>(J21-BJ1202)*J12</f>
        <v>423770.94389999995</v>
      </c>
      <c r="BV1202" s="66"/>
      <c r="BW1202" s="66"/>
      <c r="BX1202" s="67"/>
      <c r="BY1202" s="67"/>
      <c r="BZ1202" s="67"/>
      <c r="CE1202" s="92"/>
      <c r="CF1202" s="76"/>
      <c r="CH1202" s="67"/>
      <c r="CI1202" s="67"/>
      <c r="CJ1202" s="67"/>
      <c r="CK1202" s="67"/>
      <c r="CL1202" s="1"/>
      <c r="CM1202" s="1"/>
      <c r="CT1202" s="3"/>
      <c r="CU1202" s="3"/>
      <c r="CV1202" s="3"/>
      <c r="CW1202" s="3"/>
      <c r="CX1202" s="3"/>
      <c r="CY1202" s="3"/>
      <c r="CZ1202" s="3"/>
      <c r="DA1202" s="3"/>
      <c r="DB1202" s="3"/>
      <c r="DC1202" s="3"/>
      <c r="DD1202" s="3"/>
      <c r="DE1202" s="3"/>
      <c r="DF1202" s="3"/>
      <c r="DG1202" s="3"/>
      <c r="DH1202" s="3"/>
      <c r="DI1202" s="3"/>
      <c r="DJ1202" s="3"/>
      <c r="DK1202" s="3"/>
      <c r="DL1202" s="3"/>
      <c r="DM1202" s="3"/>
      <c r="DN1202" s="3"/>
      <c r="DO1202" s="3"/>
      <c r="DP1202" s="3"/>
      <c r="DQ1202" s="3"/>
      <c r="DR1202" s="3"/>
      <c r="DS1202" s="3"/>
    </row>
    <row r="1203" spans="2:123" ht="21" customHeight="1" x14ac:dyDescent="0.25">
      <c r="B1203" s="21">
        <f t="shared" si="279"/>
        <v>39594</v>
      </c>
      <c r="C1203" s="22">
        <f t="shared" si="280"/>
        <v>2.2707788105766626</v>
      </c>
      <c r="D1203" s="23">
        <f t="shared" si="281"/>
        <v>2013</v>
      </c>
      <c r="E1203" s="23">
        <f t="shared" si="282"/>
        <v>886.48</v>
      </c>
      <c r="F1203" s="127">
        <f t="shared" si="283"/>
        <v>100650</v>
      </c>
      <c r="G1203" s="127">
        <f t="shared" si="284"/>
        <v>132972</v>
      </c>
      <c r="H1203" s="6"/>
      <c r="I1203" s="3"/>
      <c r="J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T1203" s="89"/>
      <c r="AU1203" s="89"/>
      <c r="AX1203" s="125">
        <v>39594</v>
      </c>
      <c r="AY1203" s="59">
        <f t="shared" si="289"/>
        <v>2.2707788105766626</v>
      </c>
      <c r="AZ1203" s="59">
        <f>BI1203*K36</f>
        <v>100650</v>
      </c>
      <c r="BA1203" s="59"/>
      <c r="BB1203" s="59"/>
      <c r="BC1203" s="59">
        <f>K41*BJ1203</f>
        <v>132972</v>
      </c>
      <c r="BD1203" s="59"/>
      <c r="BE1203" s="59"/>
      <c r="BF1203" s="59">
        <f t="shared" si="285"/>
        <v>32322</v>
      </c>
      <c r="BG1203" s="60">
        <f>(AY1203=AY2099)*AX1203</f>
        <v>0</v>
      </c>
      <c r="BH1203" s="60">
        <f>(AY1203=AY2101)*AX1203</f>
        <v>0</v>
      </c>
      <c r="BI1203" s="89">
        <v>2013</v>
      </c>
      <c r="BJ1203" s="89">
        <v>886.48</v>
      </c>
      <c r="BK1203" s="59">
        <f t="shared" si="286"/>
        <v>342677.93795999995</v>
      </c>
      <c r="BL1203" s="60">
        <f>(BK1203=BK2101)*AX1203</f>
        <v>0</v>
      </c>
      <c r="BM1203" s="85">
        <f>(BK1203=BK2101)*AY1203</f>
        <v>0</v>
      </c>
      <c r="BN1203" s="85">
        <f t="shared" si="287"/>
        <v>0</v>
      </c>
      <c r="BO1203" s="85">
        <f t="shared" si="288"/>
        <v>0</v>
      </c>
      <c r="BP1203" s="60">
        <f>(BK1203=BK2099)*AX1203</f>
        <v>0</v>
      </c>
      <c r="BQ1203" s="64">
        <f>(BK1203=BK2099)*AY1203</f>
        <v>0</v>
      </c>
      <c r="BR1203" s="85">
        <f t="shared" si="292"/>
        <v>0</v>
      </c>
      <c r="BS1203" s="85">
        <f t="shared" si="293"/>
        <v>0</v>
      </c>
      <c r="BT1203" s="59">
        <f>(J19-BI1203)*J10</f>
        <v>-86850.005940000003</v>
      </c>
      <c r="BU1203" s="59">
        <f>(J21-BJ1203)*J12</f>
        <v>429527.94389999995</v>
      </c>
      <c r="BV1203" s="66"/>
      <c r="BW1203" s="66"/>
      <c r="BX1203" s="67"/>
      <c r="BY1203" s="67"/>
      <c r="BZ1203" s="67"/>
      <c r="CE1203" s="92"/>
      <c r="CF1203" s="76"/>
      <c r="CH1203" s="67"/>
      <c r="CI1203" s="67"/>
      <c r="CJ1203" s="67"/>
      <c r="CK1203" s="67"/>
      <c r="CL1203" s="1"/>
      <c r="CM1203" s="1"/>
      <c r="CT1203" s="3"/>
      <c r="CU1203" s="3"/>
      <c r="CV1203" s="3"/>
      <c r="CW1203" s="3"/>
      <c r="CX1203" s="3"/>
      <c r="CY1203" s="3"/>
      <c r="CZ1203" s="3"/>
      <c r="DA1203" s="3"/>
      <c r="DB1203" s="3"/>
      <c r="DC1203" s="3"/>
      <c r="DD1203" s="3"/>
      <c r="DE1203" s="3"/>
      <c r="DF1203" s="3"/>
      <c r="DG1203" s="3"/>
      <c r="DH1203" s="3"/>
      <c r="DI1203" s="3"/>
      <c r="DJ1203" s="3"/>
      <c r="DK1203" s="3"/>
      <c r="DL1203" s="3"/>
      <c r="DM1203" s="3"/>
      <c r="DN1203" s="3"/>
      <c r="DO1203" s="3"/>
      <c r="DP1203" s="3"/>
      <c r="DQ1203" s="3"/>
      <c r="DR1203" s="3"/>
      <c r="DS1203" s="3"/>
    </row>
    <row r="1204" spans="2:123" ht="21" customHeight="1" x14ac:dyDescent="0.25">
      <c r="B1204" s="21">
        <f t="shared" si="279"/>
        <v>39601</v>
      </c>
      <c r="C1204" s="22">
        <f t="shared" si="280"/>
        <v>2.281545863728077</v>
      </c>
      <c r="D1204" s="23">
        <f t="shared" si="281"/>
        <v>2058</v>
      </c>
      <c r="E1204" s="23">
        <f t="shared" si="282"/>
        <v>902.02</v>
      </c>
      <c r="F1204" s="127">
        <f t="shared" si="283"/>
        <v>102900</v>
      </c>
      <c r="G1204" s="127">
        <f t="shared" si="284"/>
        <v>135303</v>
      </c>
      <c r="H1204" s="6"/>
      <c r="I1204" s="3"/>
      <c r="J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T1204" s="89"/>
      <c r="AU1204" s="89"/>
      <c r="AX1204" s="125">
        <v>39601</v>
      </c>
      <c r="AY1204" s="59">
        <f t="shared" si="289"/>
        <v>2.281545863728077</v>
      </c>
      <c r="AZ1204" s="59">
        <f>BI1204*K36</f>
        <v>102900</v>
      </c>
      <c r="BA1204" s="59"/>
      <c r="BB1204" s="59"/>
      <c r="BC1204" s="59">
        <f>K41*BJ1204</f>
        <v>135303</v>
      </c>
      <c r="BD1204" s="59"/>
      <c r="BE1204" s="59"/>
      <c r="BF1204" s="59">
        <f t="shared" si="285"/>
        <v>32403</v>
      </c>
      <c r="BG1204" s="60">
        <f>(AY1204=AY2099)*AX1204</f>
        <v>0</v>
      </c>
      <c r="BH1204" s="60">
        <f>(AY1204=AY2101)*AX1204</f>
        <v>0</v>
      </c>
      <c r="BI1204" s="89">
        <v>2058</v>
      </c>
      <c r="BJ1204" s="89">
        <v>902.02</v>
      </c>
      <c r="BK1204" s="59">
        <f t="shared" si="286"/>
        <v>342596.93795999995</v>
      </c>
      <c r="BL1204" s="60">
        <f>(BK1204=BK2101)*AX1204</f>
        <v>0</v>
      </c>
      <c r="BM1204" s="85">
        <f>(BK1204=BK2101)*AY1204</f>
        <v>0</v>
      </c>
      <c r="BN1204" s="85">
        <f t="shared" si="287"/>
        <v>0</v>
      </c>
      <c r="BO1204" s="85">
        <f t="shared" si="288"/>
        <v>0</v>
      </c>
      <c r="BP1204" s="60">
        <f>(BK1204=BK2099)*AX1204</f>
        <v>0</v>
      </c>
      <c r="BQ1204" s="64">
        <f>(BK1204=BK2099)*AY1204</f>
        <v>0</v>
      </c>
      <c r="BR1204" s="85">
        <f t="shared" si="292"/>
        <v>0</v>
      </c>
      <c r="BS1204" s="85">
        <f t="shared" si="293"/>
        <v>0</v>
      </c>
      <c r="BT1204" s="59">
        <f>(J19-BI1204)*J10</f>
        <v>-84600.005940000003</v>
      </c>
      <c r="BU1204" s="59">
        <f>(J21-BJ1204)*J12</f>
        <v>427196.94389999995</v>
      </c>
      <c r="BV1204" s="66"/>
      <c r="BW1204" s="66"/>
      <c r="BX1204" s="67"/>
      <c r="BY1204" s="67"/>
      <c r="BZ1204" s="67"/>
      <c r="CE1204" s="92"/>
      <c r="CF1204" s="76"/>
      <c r="CH1204" s="67"/>
      <c r="CI1204" s="67"/>
      <c r="CJ1204" s="67"/>
      <c r="CK1204" s="67"/>
      <c r="CL1204" s="1"/>
      <c r="CM1204" s="1"/>
      <c r="CT1204" s="3"/>
      <c r="CU1204" s="3"/>
      <c r="CV1204" s="3"/>
      <c r="CW1204" s="3"/>
      <c r="CX1204" s="3"/>
      <c r="CY1204" s="3"/>
      <c r="CZ1204" s="3"/>
      <c r="DA1204" s="3"/>
      <c r="DB1204" s="3"/>
      <c r="DC1204" s="3"/>
      <c r="DD1204" s="3"/>
      <c r="DE1204" s="3"/>
      <c r="DF1204" s="3"/>
      <c r="DG1204" s="3"/>
      <c r="DH1204" s="3"/>
      <c r="DI1204" s="3"/>
      <c r="DJ1204" s="3"/>
      <c r="DK1204" s="3"/>
      <c r="DL1204" s="3"/>
      <c r="DM1204" s="3"/>
      <c r="DN1204" s="3"/>
      <c r="DO1204" s="3"/>
      <c r="DP1204" s="3"/>
      <c r="DQ1204" s="3"/>
      <c r="DR1204" s="3"/>
      <c r="DS1204" s="3"/>
    </row>
    <row r="1205" spans="2:123" ht="21" customHeight="1" x14ac:dyDescent="0.25">
      <c r="B1205" s="21">
        <f t="shared" si="279"/>
        <v>39608</v>
      </c>
      <c r="C1205" s="22">
        <f t="shared" si="280"/>
        <v>2.3384891176943761</v>
      </c>
      <c r="D1205" s="23">
        <f t="shared" si="281"/>
        <v>2035</v>
      </c>
      <c r="E1205" s="23">
        <f t="shared" si="282"/>
        <v>870.22</v>
      </c>
      <c r="F1205" s="127">
        <f t="shared" si="283"/>
        <v>101750</v>
      </c>
      <c r="G1205" s="127">
        <f t="shared" si="284"/>
        <v>130533</v>
      </c>
      <c r="H1205" s="6"/>
      <c r="I1205" s="3"/>
      <c r="J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T1205" s="89"/>
      <c r="AU1205" s="89"/>
      <c r="AX1205" s="125">
        <v>39608</v>
      </c>
      <c r="AY1205" s="59">
        <f t="shared" si="289"/>
        <v>2.3384891176943761</v>
      </c>
      <c r="AZ1205" s="59">
        <f>BI1205*K36</f>
        <v>101750</v>
      </c>
      <c r="BA1205" s="59"/>
      <c r="BB1205" s="59"/>
      <c r="BC1205" s="59">
        <f>K41*BJ1205</f>
        <v>130533</v>
      </c>
      <c r="BD1205" s="59"/>
      <c r="BE1205" s="59"/>
      <c r="BF1205" s="59">
        <f t="shared" si="285"/>
        <v>28783</v>
      </c>
      <c r="BG1205" s="60">
        <f>(AY1205=AY2099)*AX1205</f>
        <v>0</v>
      </c>
      <c r="BH1205" s="60">
        <f>(AY1205=AY2101)*AX1205</f>
        <v>0</v>
      </c>
      <c r="BI1205" s="89">
        <v>2035</v>
      </c>
      <c r="BJ1205" s="89">
        <v>870.22</v>
      </c>
      <c r="BK1205" s="59">
        <f t="shared" si="286"/>
        <v>346216.93795999995</v>
      </c>
      <c r="BL1205" s="60">
        <f>(BK1205=BK2101)*AX1205</f>
        <v>0</v>
      </c>
      <c r="BM1205" s="85">
        <f>(BK1205=BK2101)*AY1205</f>
        <v>0</v>
      </c>
      <c r="BN1205" s="85">
        <f t="shared" si="287"/>
        <v>0</v>
      </c>
      <c r="BO1205" s="85">
        <f t="shared" si="288"/>
        <v>0</v>
      </c>
      <c r="BP1205" s="60">
        <f>(BK1205=BK2099)*AX1205</f>
        <v>0</v>
      </c>
      <c r="BQ1205" s="64">
        <f>(BK1205=BK2099)*AY1205</f>
        <v>0</v>
      </c>
      <c r="BR1205" s="85">
        <f t="shared" si="292"/>
        <v>0</v>
      </c>
      <c r="BS1205" s="85">
        <f t="shared" si="293"/>
        <v>0</v>
      </c>
      <c r="BT1205" s="59">
        <f>(J19-BI1205)*J10</f>
        <v>-85750.005940000003</v>
      </c>
      <c r="BU1205" s="59">
        <f>(J21-BJ1205)*J12</f>
        <v>431966.94389999995</v>
      </c>
      <c r="BV1205" s="66"/>
      <c r="BW1205" s="66"/>
      <c r="BX1205" s="67"/>
      <c r="BY1205" s="67"/>
      <c r="BZ1205" s="67"/>
      <c r="CE1205" s="92"/>
      <c r="CF1205" s="76"/>
      <c r="CH1205" s="67"/>
      <c r="CI1205" s="67"/>
      <c r="CJ1205" s="67"/>
      <c r="CK1205" s="67"/>
      <c r="CL1205" s="1"/>
      <c r="CM1205" s="1"/>
      <c r="CT1205" s="3"/>
      <c r="CU1205" s="3"/>
      <c r="CV1205" s="3"/>
      <c r="CW1205" s="3"/>
      <c r="CX1205" s="3"/>
      <c r="CY1205" s="3"/>
      <c r="CZ1205" s="3"/>
      <c r="DA1205" s="3"/>
      <c r="DB1205" s="3"/>
      <c r="DC1205" s="3"/>
      <c r="DD1205" s="3"/>
      <c r="DE1205" s="3"/>
      <c r="DF1205" s="3"/>
      <c r="DG1205" s="3"/>
      <c r="DH1205" s="3"/>
      <c r="DI1205" s="3"/>
      <c r="DJ1205" s="3"/>
      <c r="DK1205" s="3"/>
      <c r="DL1205" s="3"/>
      <c r="DM1205" s="3"/>
      <c r="DN1205" s="3"/>
      <c r="DO1205" s="3"/>
      <c r="DP1205" s="3"/>
      <c r="DQ1205" s="3"/>
      <c r="DR1205" s="3"/>
      <c r="DS1205" s="3"/>
    </row>
    <row r="1206" spans="2:123" ht="21" customHeight="1" x14ac:dyDescent="0.25">
      <c r="B1206" s="21">
        <f t="shared" si="279"/>
        <v>39615</v>
      </c>
      <c r="C1206" s="22">
        <f t="shared" si="280"/>
        <v>2.2975129671498871</v>
      </c>
      <c r="D1206" s="23">
        <f t="shared" si="281"/>
        <v>2073</v>
      </c>
      <c r="E1206" s="23">
        <f t="shared" si="282"/>
        <v>902.28</v>
      </c>
      <c r="F1206" s="127">
        <f t="shared" si="283"/>
        <v>103650</v>
      </c>
      <c r="G1206" s="127">
        <f t="shared" si="284"/>
        <v>135342</v>
      </c>
      <c r="H1206" s="6"/>
      <c r="I1206" s="3"/>
      <c r="J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T1206" s="89"/>
      <c r="AU1206" s="89"/>
      <c r="AX1206" s="125">
        <v>39615</v>
      </c>
      <c r="AY1206" s="59">
        <f t="shared" si="289"/>
        <v>2.2975129671498871</v>
      </c>
      <c r="AZ1206" s="59">
        <f>BI1206*K36</f>
        <v>103650</v>
      </c>
      <c r="BA1206" s="59"/>
      <c r="BB1206" s="59"/>
      <c r="BC1206" s="59">
        <f>K41*BJ1206</f>
        <v>135342</v>
      </c>
      <c r="BD1206" s="59"/>
      <c r="BE1206" s="59"/>
      <c r="BF1206" s="59">
        <f t="shared" si="285"/>
        <v>31692</v>
      </c>
      <c r="BG1206" s="60">
        <f>(AY1206=AY2099)*AX1206</f>
        <v>0</v>
      </c>
      <c r="BH1206" s="60">
        <f>(AY1206=AY2101)*AX1206</f>
        <v>0</v>
      </c>
      <c r="BI1206" s="89">
        <v>2073</v>
      </c>
      <c r="BJ1206" s="89">
        <v>902.28</v>
      </c>
      <c r="BK1206" s="59">
        <f t="shared" si="286"/>
        <v>343307.93796000001</v>
      </c>
      <c r="BL1206" s="60">
        <f>(BK1206=BK2101)*AX1206</f>
        <v>0</v>
      </c>
      <c r="BM1206" s="85">
        <f>(BK1206=BK2101)*AY1206</f>
        <v>0</v>
      </c>
      <c r="BN1206" s="85">
        <f t="shared" si="287"/>
        <v>0</v>
      </c>
      <c r="BO1206" s="85">
        <f t="shared" si="288"/>
        <v>0</v>
      </c>
      <c r="BP1206" s="60">
        <f>(BK1206=BK2099)*AX1206</f>
        <v>0</v>
      </c>
      <c r="BQ1206" s="64">
        <f>(BK1206=BK2099)*AY1206</f>
        <v>0</v>
      </c>
      <c r="BR1206" s="85">
        <f t="shared" si="292"/>
        <v>0</v>
      </c>
      <c r="BS1206" s="85">
        <f t="shared" si="293"/>
        <v>0</v>
      </c>
      <c r="BT1206" s="59">
        <f>(J19-BI1206)*J10</f>
        <v>-83850.005940000003</v>
      </c>
      <c r="BU1206" s="59">
        <f>(J21-BJ1206)*J12</f>
        <v>427157.94390000001</v>
      </c>
      <c r="BV1206" s="66"/>
      <c r="BW1206" s="66"/>
      <c r="BX1206" s="67"/>
      <c r="BY1206" s="67"/>
      <c r="BZ1206" s="67"/>
      <c r="CE1206" s="92"/>
      <c r="CF1206" s="76"/>
      <c r="CH1206" s="67"/>
      <c r="CI1206" s="67"/>
      <c r="CJ1206" s="67"/>
      <c r="CK1206" s="67"/>
      <c r="CL1206" s="1"/>
      <c r="CM1206" s="1"/>
      <c r="CT1206" s="3"/>
      <c r="CU1206" s="3"/>
      <c r="CV1206" s="3"/>
      <c r="CW1206" s="3"/>
      <c r="CX1206" s="3"/>
      <c r="CY1206" s="3"/>
      <c r="CZ1206" s="3"/>
      <c r="DA1206" s="3"/>
      <c r="DB1206" s="3"/>
      <c r="DC1206" s="3"/>
      <c r="DD1206" s="3"/>
      <c r="DE1206" s="3"/>
      <c r="DF1206" s="3"/>
      <c r="DG1206" s="3"/>
      <c r="DH1206" s="3"/>
      <c r="DI1206" s="3"/>
      <c r="DJ1206" s="3"/>
      <c r="DK1206" s="3"/>
      <c r="DL1206" s="3"/>
      <c r="DM1206" s="3"/>
      <c r="DN1206" s="3"/>
      <c r="DO1206" s="3"/>
      <c r="DP1206" s="3"/>
      <c r="DQ1206" s="3"/>
      <c r="DR1206" s="3"/>
      <c r="DS1206" s="3"/>
    </row>
    <row r="1207" spans="2:123" ht="21" customHeight="1" x14ac:dyDescent="0.25">
      <c r="B1207" s="21">
        <f t="shared" si="279"/>
        <v>39622</v>
      </c>
      <c r="C1207" s="22">
        <f t="shared" si="280"/>
        <v>2.2179831226357138</v>
      </c>
      <c r="D1207" s="23">
        <f t="shared" si="281"/>
        <v>2058</v>
      </c>
      <c r="E1207" s="23">
        <f t="shared" si="282"/>
        <v>927.87</v>
      </c>
      <c r="F1207" s="127">
        <f t="shared" si="283"/>
        <v>102900</v>
      </c>
      <c r="G1207" s="127">
        <f t="shared" si="284"/>
        <v>139180.5</v>
      </c>
      <c r="H1207" s="6"/>
      <c r="I1207" s="3"/>
      <c r="J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T1207" s="89"/>
      <c r="AU1207" s="89"/>
      <c r="AX1207" s="125">
        <v>39622</v>
      </c>
      <c r="AY1207" s="59">
        <f t="shared" si="289"/>
        <v>2.2179831226357138</v>
      </c>
      <c r="AZ1207" s="59">
        <f>BI1207*K36</f>
        <v>102900</v>
      </c>
      <c r="BA1207" s="59"/>
      <c r="BB1207" s="59"/>
      <c r="BC1207" s="59">
        <f>K41*BJ1207</f>
        <v>139180.5</v>
      </c>
      <c r="BD1207" s="59"/>
      <c r="BE1207" s="59"/>
      <c r="BF1207" s="59">
        <f t="shared" si="285"/>
        <v>36280.5</v>
      </c>
      <c r="BG1207" s="60">
        <f>(AY1207=AY2099)*AX1207</f>
        <v>0</v>
      </c>
      <c r="BH1207" s="60">
        <f>(AY1207=AY2101)*AX1207</f>
        <v>0</v>
      </c>
      <c r="BI1207" s="89">
        <v>2058</v>
      </c>
      <c r="BJ1207" s="89">
        <v>927.87</v>
      </c>
      <c r="BK1207" s="59">
        <f t="shared" si="286"/>
        <v>338719.43796000001</v>
      </c>
      <c r="BL1207" s="60">
        <f>(BK1207=BK2101)*AX1207</f>
        <v>0</v>
      </c>
      <c r="BM1207" s="85">
        <f>(BK1207=BK2101)*AY1207</f>
        <v>0</v>
      </c>
      <c r="BN1207" s="85">
        <f t="shared" si="287"/>
        <v>0</v>
      </c>
      <c r="BO1207" s="85">
        <f t="shared" si="288"/>
        <v>0</v>
      </c>
      <c r="BP1207" s="60">
        <f>(BK1207=BK2099)*AX1207</f>
        <v>0</v>
      </c>
      <c r="BQ1207" s="64">
        <f>(BK1207=BK2099)*AY1207</f>
        <v>0</v>
      </c>
      <c r="BR1207" s="85">
        <f t="shared" si="292"/>
        <v>0</v>
      </c>
      <c r="BS1207" s="85">
        <f t="shared" si="293"/>
        <v>0</v>
      </c>
      <c r="BT1207" s="59">
        <f>(J19-BI1207)*J10</f>
        <v>-84600.005940000003</v>
      </c>
      <c r="BU1207" s="59">
        <f>(J21-BJ1207)*J12</f>
        <v>423319.44390000001</v>
      </c>
      <c r="BV1207" s="66"/>
      <c r="BW1207" s="66"/>
      <c r="BX1207" s="67"/>
      <c r="BY1207" s="67"/>
      <c r="BZ1207" s="67"/>
      <c r="CE1207" s="92"/>
      <c r="CF1207" s="76"/>
      <c r="CH1207" s="67"/>
      <c r="CI1207" s="67"/>
      <c r="CJ1207" s="67"/>
      <c r="CK1207" s="67"/>
      <c r="CL1207" s="1"/>
      <c r="CM1207" s="1"/>
      <c r="CT1207" s="3"/>
      <c r="CU1207" s="3"/>
      <c r="CV1207" s="3"/>
      <c r="CW1207" s="3"/>
      <c r="CX1207" s="3"/>
      <c r="CY1207" s="3"/>
      <c r="CZ1207" s="3"/>
      <c r="DA1207" s="3"/>
      <c r="DB1207" s="3"/>
      <c r="DC1207" s="3"/>
      <c r="DD1207" s="3"/>
      <c r="DE1207" s="3"/>
      <c r="DF1207" s="3"/>
      <c r="DG1207" s="3"/>
      <c r="DH1207" s="3"/>
      <c r="DI1207" s="3"/>
      <c r="DJ1207" s="3"/>
      <c r="DK1207" s="3"/>
      <c r="DL1207" s="3"/>
      <c r="DM1207" s="3"/>
      <c r="DN1207" s="3"/>
      <c r="DO1207" s="3"/>
      <c r="DP1207" s="3"/>
      <c r="DQ1207" s="3"/>
      <c r="DR1207" s="3"/>
      <c r="DS1207" s="3"/>
    </row>
    <row r="1208" spans="2:123" ht="21" customHeight="1" x14ac:dyDescent="0.25">
      <c r="B1208" s="21">
        <f t="shared" si="279"/>
        <v>39629</v>
      </c>
      <c r="C1208" s="22">
        <f t="shared" si="280"/>
        <v>2.18374300837923</v>
      </c>
      <c r="D1208" s="23">
        <f t="shared" si="281"/>
        <v>2038</v>
      </c>
      <c r="E1208" s="23">
        <f t="shared" si="282"/>
        <v>933.26</v>
      </c>
      <c r="F1208" s="127">
        <f t="shared" si="283"/>
        <v>101900</v>
      </c>
      <c r="G1208" s="127">
        <f t="shared" si="284"/>
        <v>139989</v>
      </c>
      <c r="H1208" s="6"/>
      <c r="I1208" s="3"/>
      <c r="J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T1208" s="89"/>
      <c r="AU1208" s="89"/>
      <c r="AX1208" s="125">
        <v>39629</v>
      </c>
      <c r="AY1208" s="59">
        <f t="shared" si="289"/>
        <v>2.18374300837923</v>
      </c>
      <c r="AZ1208" s="59">
        <f>BI1208*K36</f>
        <v>101900</v>
      </c>
      <c r="BA1208" s="59"/>
      <c r="BB1208" s="59"/>
      <c r="BC1208" s="59">
        <f>K41*BJ1208</f>
        <v>139989</v>
      </c>
      <c r="BD1208" s="59"/>
      <c r="BE1208" s="59"/>
      <c r="BF1208" s="59">
        <f t="shared" si="285"/>
        <v>38089</v>
      </c>
      <c r="BG1208" s="60">
        <f>(AY1208=AY2099)*AX1208</f>
        <v>0</v>
      </c>
      <c r="BH1208" s="60">
        <f>(AY1208=AY2101)*AX1208</f>
        <v>0</v>
      </c>
      <c r="BI1208" s="89">
        <v>2038</v>
      </c>
      <c r="BJ1208" s="89">
        <v>933.26</v>
      </c>
      <c r="BK1208" s="59">
        <f t="shared" si="286"/>
        <v>336910.93795999995</v>
      </c>
      <c r="BL1208" s="60">
        <f>(BK1208=BK2101)*AX1208</f>
        <v>0</v>
      </c>
      <c r="BM1208" s="85">
        <f>(BK1208=BK2101)*AY1208</f>
        <v>0</v>
      </c>
      <c r="BN1208" s="85">
        <f t="shared" si="287"/>
        <v>0</v>
      </c>
      <c r="BO1208" s="85">
        <f t="shared" si="288"/>
        <v>0</v>
      </c>
      <c r="BP1208" s="60">
        <f>(BK1208=BK2099)*AX1208</f>
        <v>0</v>
      </c>
      <c r="BQ1208" s="64">
        <f>(BK1208=BK2099)*AY1208</f>
        <v>0</v>
      </c>
      <c r="BR1208" s="85">
        <f t="shared" si="292"/>
        <v>0</v>
      </c>
      <c r="BS1208" s="85">
        <f t="shared" si="293"/>
        <v>0</v>
      </c>
      <c r="BT1208" s="59">
        <f>(J19-BI1208)*J10</f>
        <v>-85600.005940000003</v>
      </c>
      <c r="BU1208" s="59">
        <f>(J21-BJ1208)*J12</f>
        <v>422510.94389999995</v>
      </c>
      <c r="BV1208" s="66"/>
      <c r="BW1208" s="66"/>
      <c r="BX1208" s="67"/>
      <c r="BY1208" s="67"/>
      <c r="BZ1208" s="67"/>
      <c r="CE1208" s="92"/>
      <c r="CF1208" s="76"/>
      <c r="CH1208" s="67"/>
      <c r="CI1208" s="67"/>
      <c r="CJ1208" s="67"/>
      <c r="CK1208" s="67"/>
      <c r="CL1208" s="1"/>
      <c r="CM1208" s="1"/>
      <c r="CT1208" s="3"/>
      <c r="CU1208" s="3"/>
      <c r="CV1208" s="3"/>
      <c r="CW1208" s="3"/>
      <c r="CX1208" s="3"/>
      <c r="CY1208" s="3"/>
      <c r="CZ1208" s="3"/>
      <c r="DA1208" s="3"/>
      <c r="DB1208" s="3"/>
      <c r="DC1208" s="3"/>
      <c r="DD1208" s="3"/>
      <c r="DE1208" s="3"/>
      <c r="DF1208" s="3"/>
      <c r="DG1208" s="3"/>
      <c r="DH1208" s="3"/>
      <c r="DI1208" s="3"/>
      <c r="DJ1208" s="3"/>
      <c r="DK1208" s="3"/>
      <c r="DL1208" s="3"/>
      <c r="DM1208" s="3"/>
      <c r="DN1208" s="3"/>
      <c r="DO1208" s="3"/>
      <c r="DP1208" s="3"/>
      <c r="DQ1208" s="3"/>
      <c r="DR1208" s="3"/>
      <c r="DS1208" s="3"/>
    </row>
    <row r="1209" spans="2:123" ht="21" customHeight="1" x14ac:dyDescent="0.25">
      <c r="B1209" s="21">
        <f t="shared" si="279"/>
        <v>39636</v>
      </c>
      <c r="C1209" s="22">
        <f t="shared" si="280"/>
        <v>2.121149258375687</v>
      </c>
      <c r="D1209" s="23">
        <f t="shared" si="281"/>
        <v>2045</v>
      </c>
      <c r="E1209" s="23">
        <f t="shared" si="282"/>
        <v>964.1</v>
      </c>
      <c r="F1209" s="127">
        <f t="shared" si="283"/>
        <v>102250</v>
      </c>
      <c r="G1209" s="127">
        <f t="shared" si="284"/>
        <v>144615</v>
      </c>
      <c r="H1209" s="6"/>
      <c r="I1209" s="3"/>
      <c r="J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T1209" s="89"/>
      <c r="AU1209" s="89"/>
      <c r="AX1209" s="125">
        <v>39636</v>
      </c>
      <c r="AY1209" s="59">
        <f t="shared" si="289"/>
        <v>2.121149258375687</v>
      </c>
      <c r="AZ1209" s="59">
        <f>BI1209*K36</f>
        <v>102250</v>
      </c>
      <c r="BA1209" s="59"/>
      <c r="BB1209" s="59"/>
      <c r="BC1209" s="59">
        <f>K41*BJ1209</f>
        <v>144615</v>
      </c>
      <c r="BD1209" s="59"/>
      <c r="BE1209" s="59"/>
      <c r="BF1209" s="59">
        <f t="shared" si="285"/>
        <v>42365</v>
      </c>
      <c r="BG1209" s="60">
        <f>(AY1209=AY2099)*AX1209</f>
        <v>0</v>
      </c>
      <c r="BH1209" s="60">
        <f>(AY1209=AY2101)*AX1209</f>
        <v>0</v>
      </c>
      <c r="BI1209" s="89">
        <v>2045</v>
      </c>
      <c r="BJ1209" s="89">
        <v>964.1</v>
      </c>
      <c r="BK1209" s="59">
        <f t="shared" si="286"/>
        <v>332634.93796000001</v>
      </c>
      <c r="BL1209" s="60">
        <f>(BK1209=BK2101)*AX1209</f>
        <v>0</v>
      </c>
      <c r="BM1209" s="85">
        <f>(BK1209=BK2101)*AY1209</f>
        <v>0</v>
      </c>
      <c r="BN1209" s="85">
        <f t="shared" si="287"/>
        <v>0</v>
      </c>
      <c r="BO1209" s="85">
        <f t="shared" si="288"/>
        <v>0</v>
      </c>
      <c r="BP1209" s="60">
        <f>(BK1209=BK2099)*AX1209</f>
        <v>0</v>
      </c>
      <c r="BQ1209" s="64">
        <f>(BK1209=BK2099)*AY1209</f>
        <v>0</v>
      </c>
      <c r="BR1209" s="85">
        <f t="shared" si="292"/>
        <v>0</v>
      </c>
      <c r="BS1209" s="85">
        <f t="shared" si="293"/>
        <v>0</v>
      </c>
      <c r="BT1209" s="59">
        <f>(J19-BI1209)*J10</f>
        <v>-85250.005940000003</v>
      </c>
      <c r="BU1209" s="59">
        <f>(J21-BJ1209)*J12</f>
        <v>417884.94390000001</v>
      </c>
      <c r="BV1209" s="66"/>
      <c r="BW1209" s="66"/>
      <c r="BX1209" s="67"/>
      <c r="BY1209" s="67"/>
      <c r="BZ1209" s="67"/>
      <c r="CE1209" s="92"/>
      <c r="CF1209" s="76"/>
      <c r="CH1209" s="67"/>
      <c r="CI1209" s="67"/>
      <c r="CJ1209" s="67"/>
      <c r="CK1209" s="67"/>
      <c r="CL1209" s="1"/>
      <c r="CM1209" s="1"/>
      <c r="CT1209" s="3"/>
      <c r="CU1209" s="3"/>
      <c r="CV1209" s="3"/>
      <c r="CW1209" s="3"/>
      <c r="CX1209" s="3"/>
      <c r="CY1209" s="3"/>
      <c r="CZ1209" s="3"/>
      <c r="DA1209" s="3"/>
      <c r="DB1209" s="3"/>
      <c r="DC1209" s="3"/>
      <c r="DD1209" s="3"/>
      <c r="DE1209" s="3"/>
      <c r="DF1209" s="3"/>
      <c r="DG1209" s="3"/>
      <c r="DH1209" s="3"/>
      <c r="DI1209" s="3"/>
      <c r="DJ1209" s="3"/>
      <c r="DK1209" s="3"/>
      <c r="DL1209" s="3"/>
      <c r="DM1209" s="3"/>
      <c r="DN1209" s="3"/>
      <c r="DO1209" s="3"/>
      <c r="DP1209" s="3"/>
      <c r="DQ1209" s="3"/>
      <c r="DR1209" s="3"/>
      <c r="DS1209" s="3"/>
    </row>
    <row r="1210" spans="2:123" ht="21" customHeight="1" x14ac:dyDescent="0.25">
      <c r="B1210" s="21">
        <f t="shared" si="279"/>
        <v>39643</v>
      </c>
      <c r="C1210" s="22">
        <f t="shared" si="280"/>
        <v>1.9374365096819461</v>
      </c>
      <c r="D1210" s="23">
        <f t="shared" si="281"/>
        <v>1850</v>
      </c>
      <c r="E1210" s="23">
        <f t="shared" si="282"/>
        <v>954.87</v>
      </c>
      <c r="F1210" s="127">
        <f t="shared" si="283"/>
        <v>92500</v>
      </c>
      <c r="G1210" s="127">
        <f t="shared" si="284"/>
        <v>143230.5</v>
      </c>
      <c r="H1210" s="6"/>
      <c r="I1210" s="3"/>
      <c r="J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T1210" s="89"/>
      <c r="AU1210" s="89"/>
      <c r="AX1210" s="125">
        <v>39643</v>
      </c>
      <c r="AY1210" s="59">
        <f t="shared" si="289"/>
        <v>1.9374365096819461</v>
      </c>
      <c r="AZ1210" s="59">
        <f>BI1210*K36</f>
        <v>92500</v>
      </c>
      <c r="BA1210" s="59"/>
      <c r="BB1210" s="59"/>
      <c r="BC1210" s="59">
        <f>K41*BJ1210</f>
        <v>143230.5</v>
      </c>
      <c r="BD1210" s="59"/>
      <c r="BE1210" s="59"/>
      <c r="BF1210" s="59">
        <f t="shared" si="285"/>
        <v>50730.5</v>
      </c>
      <c r="BG1210" s="60">
        <f>(AY1210=AY2099)*AX1210</f>
        <v>0</v>
      </c>
      <c r="BH1210" s="60">
        <f>(AY1210=AY2101)*AX1210</f>
        <v>0</v>
      </c>
      <c r="BI1210" s="89">
        <v>1850</v>
      </c>
      <c r="BJ1210" s="89">
        <v>954.87</v>
      </c>
      <c r="BK1210" s="59">
        <f t="shared" si="286"/>
        <v>324269.43796000001</v>
      </c>
      <c r="BL1210" s="60">
        <f>(BK1210=BK2101)*AX1210</f>
        <v>0</v>
      </c>
      <c r="BM1210" s="85">
        <f>(BK1210=BK2101)*AY1210</f>
        <v>0</v>
      </c>
      <c r="BN1210" s="85">
        <f t="shared" si="287"/>
        <v>0</v>
      </c>
      <c r="BO1210" s="85">
        <f t="shared" si="288"/>
        <v>0</v>
      </c>
      <c r="BP1210" s="60">
        <f>(BK1210=BK2099)*AX1210</f>
        <v>0</v>
      </c>
      <c r="BQ1210" s="64">
        <f>(BK1210=BK2099)*AY1210</f>
        <v>0</v>
      </c>
      <c r="BR1210" s="85">
        <f t="shared" si="292"/>
        <v>0</v>
      </c>
      <c r="BS1210" s="85">
        <f t="shared" si="293"/>
        <v>0</v>
      </c>
      <c r="BT1210" s="59">
        <f>(J19-BI1210)*J10</f>
        <v>-95000.005940000003</v>
      </c>
      <c r="BU1210" s="59">
        <f>(J21-BJ1210)*J12</f>
        <v>419269.44390000001</v>
      </c>
      <c r="BV1210" s="66"/>
      <c r="BW1210" s="66"/>
      <c r="BX1210" s="67"/>
      <c r="BY1210" s="67"/>
      <c r="BZ1210" s="67"/>
      <c r="CE1210" s="92"/>
      <c r="CF1210" s="76"/>
      <c r="CH1210" s="67"/>
      <c r="CI1210" s="67"/>
      <c r="CJ1210" s="67"/>
      <c r="CK1210" s="67"/>
      <c r="CL1210" s="1"/>
      <c r="CM1210" s="1"/>
      <c r="CT1210" s="3"/>
      <c r="CU1210" s="3"/>
      <c r="CV1210" s="3"/>
      <c r="CW1210" s="3"/>
      <c r="CX1210" s="3"/>
      <c r="CY1210" s="3"/>
      <c r="CZ1210" s="3"/>
      <c r="DA1210" s="3"/>
      <c r="DB1210" s="3"/>
      <c r="DC1210" s="3"/>
      <c r="DD1210" s="3"/>
      <c r="DE1210" s="3"/>
      <c r="DF1210" s="3"/>
      <c r="DG1210" s="3"/>
      <c r="DH1210" s="3"/>
      <c r="DI1210" s="3"/>
      <c r="DJ1210" s="3"/>
      <c r="DK1210" s="3"/>
      <c r="DL1210" s="3"/>
      <c r="DM1210" s="3"/>
      <c r="DN1210" s="3"/>
      <c r="DO1210" s="3"/>
      <c r="DP1210" s="3"/>
      <c r="DQ1210" s="3"/>
      <c r="DR1210" s="3"/>
      <c r="DS1210" s="3"/>
    </row>
    <row r="1211" spans="2:123" ht="21" customHeight="1" x14ac:dyDescent="0.25">
      <c r="B1211" s="21">
        <f t="shared" si="279"/>
        <v>39650</v>
      </c>
      <c r="C1211" s="22">
        <f t="shared" si="280"/>
        <v>1.8623055170263325</v>
      </c>
      <c r="D1211" s="23">
        <f t="shared" si="281"/>
        <v>1732</v>
      </c>
      <c r="E1211" s="23">
        <f t="shared" si="282"/>
        <v>930.03</v>
      </c>
      <c r="F1211" s="127">
        <f t="shared" si="283"/>
        <v>86600</v>
      </c>
      <c r="G1211" s="127">
        <f t="shared" si="284"/>
        <v>139504.5</v>
      </c>
      <c r="H1211" s="6"/>
      <c r="I1211" s="3"/>
      <c r="J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T1211" s="89"/>
      <c r="AU1211" s="89"/>
      <c r="AX1211" s="125">
        <v>39650</v>
      </c>
      <c r="AY1211" s="59">
        <f t="shared" si="289"/>
        <v>1.8623055170263325</v>
      </c>
      <c r="AZ1211" s="59">
        <f>BI1211*K36</f>
        <v>86600</v>
      </c>
      <c r="BA1211" s="59"/>
      <c r="BB1211" s="59"/>
      <c r="BC1211" s="59">
        <f>K41*BJ1211</f>
        <v>139504.5</v>
      </c>
      <c r="BD1211" s="59"/>
      <c r="BE1211" s="59"/>
      <c r="BF1211" s="59">
        <f t="shared" si="285"/>
        <v>52904.5</v>
      </c>
      <c r="BG1211" s="60">
        <f>(AY1211=AY2099)*AX1211</f>
        <v>0</v>
      </c>
      <c r="BH1211" s="60">
        <f>(AY1211=AY2101)*AX1211</f>
        <v>0</v>
      </c>
      <c r="BI1211" s="89">
        <v>1732</v>
      </c>
      <c r="BJ1211" s="89">
        <v>930.03</v>
      </c>
      <c r="BK1211" s="59">
        <f t="shared" si="286"/>
        <v>322095.43796000001</v>
      </c>
      <c r="BL1211" s="60">
        <f>(BK1211=BK2101)*AX1211</f>
        <v>0</v>
      </c>
      <c r="BM1211" s="85">
        <f>(BK1211=BK2101)*AY1211</f>
        <v>0</v>
      </c>
      <c r="BN1211" s="85">
        <f t="shared" si="287"/>
        <v>0</v>
      </c>
      <c r="BO1211" s="85">
        <f t="shared" si="288"/>
        <v>0</v>
      </c>
      <c r="BP1211" s="60">
        <f>(BK1211=BK2099)*AX1211</f>
        <v>0</v>
      </c>
      <c r="BQ1211" s="64">
        <f>(BK1211=BK2099)*AY1211</f>
        <v>0</v>
      </c>
      <c r="BR1211" s="85">
        <f t="shared" si="292"/>
        <v>0</v>
      </c>
      <c r="BS1211" s="85">
        <f t="shared" si="293"/>
        <v>0</v>
      </c>
      <c r="BT1211" s="59">
        <f>(J19-BI1211)*J10</f>
        <v>-100900.00594</v>
      </c>
      <c r="BU1211" s="59">
        <f>(J21-BJ1211)*J12</f>
        <v>422995.44390000001</v>
      </c>
      <c r="BV1211" s="66"/>
      <c r="BW1211" s="66"/>
      <c r="BX1211" s="67"/>
      <c r="BY1211" s="67"/>
      <c r="BZ1211" s="67"/>
      <c r="CE1211" s="92"/>
      <c r="CF1211" s="76"/>
      <c r="CH1211" s="67"/>
      <c r="CI1211" s="67"/>
      <c r="CJ1211" s="67"/>
      <c r="CK1211" s="67"/>
      <c r="CL1211" s="1"/>
      <c r="CM1211" s="1"/>
      <c r="CT1211" s="3"/>
      <c r="CU1211" s="3"/>
      <c r="CV1211" s="3"/>
      <c r="CW1211" s="3"/>
      <c r="CX1211" s="3"/>
      <c r="CY1211" s="3"/>
      <c r="CZ1211" s="3"/>
      <c r="DA1211" s="3"/>
      <c r="DB1211" s="3"/>
      <c r="DC1211" s="3"/>
      <c r="DD1211" s="3"/>
      <c r="DE1211" s="3"/>
      <c r="DF1211" s="3"/>
      <c r="DG1211" s="3"/>
      <c r="DH1211" s="3"/>
      <c r="DI1211" s="3"/>
      <c r="DJ1211" s="3"/>
      <c r="DK1211" s="3"/>
      <c r="DL1211" s="3"/>
      <c r="DM1211" s="3"/>
      <c r="DN1211" s="3"/>
      <c r="DO1211" s="3"/>
      <c r="DP1211" s="3"/>
      <c r="DQ1211" s="3"/>
      <c r="DR1211" s="3"/>
      <c r="DS1211" s="3"/>
    </row>
    <row r="1212" spans="2:123" ht="21" customHeight="1" x14ac:dyDescent="0.25">
      <c r="B1212" s="21">
        <f t="shared" si="279"/>
        <v>39657</v>
      </c>
      <c r="C1212" s="22">
        <f t="shared" si="280"/>
        <v>1.8443095366172291</v>
      </c>
      <c r="D1212" s="23">
        <f t="shared" si="281"/>
        <v>1680</v>
      </c>
      <c r="E1212" s="23">
        <f t="shared" si="282"/>
        <v>910.91</v>
      </c>
      <c r="F1212" s="127">
        <f t="shared" si="283"/>
        <v>84000</v>
      </c>
      <c r="G1212" s="127">
        <f t="shared" si="284"/>
        <v>136636.5</v>
      </c>
      <c r="H1212" s="6"/>
      <c r="I1212" s="3"/>
      <c r="J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T1212" s="89"/>
      <c r="AU1212" s="89"/>
      <c r="AX1212" s="125">
        <v>39657</v>
      </c>
      <c r="AY1212" s="59">
        <f t="shared" si="289"/>
        <v>1.8443095366172291</v>
      </c>
      <c r="AZ1212" s="59">
        <f>BI1212*K36</f>
        <v>84000</v>
      </c>
      <c r="BA1212" s="59"/>
      <c r="BB1212" s="59"/>
      <c r="BC1212" s="59">
        <f>K41*BJ1212</f>
        <v>136636.5</v>
      </c>
      <c r="BD1212" s="59"/>
      <c r="BE1212" s="59"/>
      <c r="BF1212" s="59">
        <f t="shared" si="285"/>
        <v>52636.5</v>
      </c>
      <c r="BG1212" s="60">
        <f>(AY1212=AY2099)*AX1212</f>
        <v>0</v>
      </c>
      <c r="BH1212" s="60">
        <f>(AY1212=AY2101)*AX1212</f>
        <v>0</v>
      </c>
      <c r="BI1212" s="89">
        <v>1680</v>
      </c>
      <c r="BJ1212" s="89">
        <v>910.91</v>
      </c>
      <c r="BK1212" s="59">
        <f t="shared" si="286"/>
        <v>322363.43796000001</v>
      </c>
      <c r="BL1212" s="60">
        <f>(BK1212=BK2101)*AX1212</f>
        <v>0</v>
      </c>
      <c r="BM1212" s="85">
        <f>(BK1212=BK2101)*AY1212</f>
        <v>0</v>
      </c>
      <c r="BN1212" s="85">
        <f t="shared" si="287"/>
        <v>0</v>
      </c>
      <c r="BO1212" s="85">
        <f t="shared" si="288"/>
        <v>0</v>
      </c>
      <c r="BP1212" s="60">
        <f>(BK1212=BK2099)*AX1212</f>
        <v>0</v>
      </c>
      <c r="BQ1212" s="64">
        <f>(BK1212=BK2099)*AY1212</f>
        <v>0</v>
      </c>
      <c r="BR1212" s="85">
        <f t="shared" si="292"/>
        <v>0</v>
      </c>
      <c r="BS1212" s="85">
        <f t="shared" si="293"/>
        <v>0</v>
      </c>
      <c r="BT1212" s="59">
        <f>(J19-BI1212)*J10</f>
        <v>-103500.00594</v>
      </c>
      <c r="BU1212" s="59">
        <f>(J21-BJ1212)*J12</f>
        <v>425863.44390000001</v>
      </c>
      <c r="BV1212" s="66"/>
      <c r="BW1212" s="66"/>
      <c r="BX1212" s="67"/>
      <c r="BY1212" s="67"/>
      <c r="BZ1212" s="67"/>
      <c r="CE1212" s="92"/>
      <c r="CF1212" s="76"/>
      <c r="CH1212" s="67"/>
      <c r="CI1212" s="67"/>
      <c r="CJ1212" s="67"/>
      <c r="CK1212" s="67"/>
      <c r="CL1212" s="1"/>
      <c r="CM1212" s="1"/>
      <c r="CT1212" s="3"/>
      <c r="CU1212" s="3"/>
      <c r="CV1212" s="3"/>
      <c r="CW1212" s="3"/>
      <c r="CX1212" s="3"/>
      <c r="CY1212" s="3"/>
      <c r="CZ1212" s="3"/>
      <c r="DA1212" s="3"/>
      <c r="DB1212" s="3"/>
      <c r="DC1212" s="3"/>
      <c r="DD1212" s="3"/>
      <c r="DE1212" s="3"/>
      <c r="DF1212" s="3"/>
      <c r="DG1212" s="3"/>
      <c r="DH1212" s="3"/>
      <c r="DI1212" s="3"/>
      <c r="DJ1212" s="3"/>
      <c r="DK1212" s="3"/>
      <c r="DL1212" s="3"/>
      <c r="DM1212" s="3"/>
      <c r="DN1212" s="3"/>
      <c r="DO1212" s="3"/>
      <c r="DP1212" s="3"/>
      <c r="DQ1212" s="3"/>
      <c r="DR1212" s="3"/>
      <c r="DS1212" s="3"/>
    </row>
    <row r="1213" spans="2:123" ht="21" customHeight="1" x14ac:dyDescent="0.25">
      <c r="B1213" s="21">
        <f t="shared" si="279"/>
        <v>39664</v>
      </c>
      <c r="C1213" s="22">
        <f t="shared" si="280"/>
        <v>1.8132630572431403</v>
      </c>
      <c r="D1213" s="23">
        <f t="shared" si="281"/>
        <v>1555</v>
      </c>
      <c r="E1213" s="23">
        <f t="shared" si="282"/>
        <v>857.57</v>
      </c>
      <c r="F1213" s="127">
        <f t="shared" si="283"/>
        <v>77750</v>
      </c>
      <c r="G1213" s="127">
        <f t="shared" si="284"/>
        <v>128635.50000000001</v>
      </c>
      <c r="H1213" s="6"/>
      <c r="I1213" s="3"/>
      <c r="J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T1213" s="89"/>
      <c r="AU1213" s="89"/>
      <c r="AX1213" s="125">
        <v>39664</v>
      </c>
      <c r="AY1213" s="59">
        <f t="shared" si="289"/>
        <v>1.8132630572431403</v>
      </c>
      <c r="AZ1213" s="59">
        <f>BI1213*K36</f>
        <v>77750</v>
      </c>
      <c r="BA1213" s="59"/>
      <c r="BB1213" s="59"/>
      <c r="BC1213" s="59">
        <f>K41*BJ1213</f>
        <v>128635.50000000001</v>
      </c>
      <c r="BD1213" s="59"/>
      <c r="BE1213" s="59"/>
      <c r="BF1213" s="59">
        <f t="shared" si="285"/>
        <v>50885.500000000015</v>
      </c>
      <c r="BG1213" s="60">
        <f>(AY1213=AY2099)*AX1213</f>
        <v>0</v>
      </c>
      <c r="BH1213" s="60">
        <f>(AY1213=AY2101)*AX1213</f>
        <v>0</v>
      </c>
      <c r="BI1213" s="89">
        <v>1555</v>
      </c>
      <c r="BJ1213" s="89">
        <v>857.57</v>
      </c>
      <c r="BK1213" s="59">
        <f t="shared" si="286"/>
        <v>324114.43795999995</v>
      </c>
      <c r="BL1213" s="60">
        <f>(BK1213=BK2101)*AX1213</f>
        <v>0</v>
      </c>
      <c r="BM1213" s="85">
        <f>(BK1213=BK2101)*AY1213</f>
        <v>0</v>
      </c>
      <c r="BN1213" s="85">
        <f t="shared" si="287"/>
        <v>0</v>
      </c>
      <c r="BO1213" s="85">
        <f t="shared" si="288"/>
        <v>0</v>
      </c>
      <c r="BP1213" s="60">
        <f>(BK1213=BK2099)*AX1213</f>
        <v>0</v>
      </c>
      <c r="BQ1213" s="64">
        <f>(BK1213=BK2099)*AY1213</f>
        <v>0</v>
      </c>
      <c r="BR1213" s="85">
        <f t="shared" si="292"/>
        <v>0</v>
      </c>
      <c r="BS1213" s="85">
        <f t="shared" si="293"/>
        <v>0</v>
      </c>
      <c r="BT1213" s="59">
        <f>(J19-BI1213)*J10</f>
        <v>-109750.00594</v>
      </c>
      <c r="BU1213" s="59">
        <f>(J21-BJ1213)*J12</f>
        <v>433864.44389999995</v>
      </c>
      <c r="BV1213" s="66"/>
      <c r="BW1213" s="66"/>
      <c r="BX1213" s="67"/>
      <c r="BY1213" s="67"/>
      <c r="BZ1213" s="67"/>
      <c r="CE1213" s="92"/>
      <c r="CF1213" s="76"/>
      <c r="CH1213" s="67"/>
      <c r="CI1213" s="67"/>
      <c r="CJ1213" s="67"/>
      <c r="CK1213" s="67"/>
      <c r="CL1213" s="1"/>
      <c r="CM1213" s="1"/>
      <c r="CT1213" s="3"/>
      <c r="CU1213" s="3"/>
      <c r="CV1213" s="3"/>
      <c r="CW1213" s="3"/>
      <c r="CX1213" s="3"/>
      <c r="CY1213" s="3"/>
      <c r="CZ1213" s="3"/>
      <c r="DA1213" s="3"/>
      <c r="DB1213" s="3"/>
      <c r="DC1213" s="3"/>
      <c r="DD1213" s="3"/>
      <c r="DE1213" s="3"/>
      <c r="DF1213" s="3"/>
      <c r="DG1213" s="3"/>
      <c r="DH1213" s="3"/>
      <c r="DI1213" s="3"/>
      <c r="DJ1213" s="3"/>
      <c r="DK1213" s="3"/>
      <c r="DL1213" s="3"/>
      <c r="DM1213" s="3"/>
      <c r="DN1213" s="3"/>
      <c r="DO1213" s="3"/>
      <c r="DP1213" s="3"/>
      <c r="DQ1213" s="3"/>
      <c r="DR1213" s="3"/>
      <c r="DS1213" s="3"/>
    </row>
    <row r="1214" spans="2:123" ht="21" customHeight="1" x14ac:dyDescent="0.25">
      <c r="B1214" s="21">
        <f t="shared" si="279"/>
        <v>39671</v>
      </c>
      <c r="C1214" s="22">
        <f t="shared" si="280"/>
        <v>1.771811057625138</v>
      </c>
      <c r="D1214" s="23">
        <f t="shared" si="281"/>
        <v>1395</v>
      </c>
      <c r="E1214" s="23">
        <f t="shared" si="282"/>
        <v>787.33</v>
      </c>
      <c r="F1214" s="127">
        <f t="shared" si="283"/>
        <v>69750</v>
      </c>
      <c r="G1214" s="127">
        <f t="shared" si="284"/>
        <v>118099.5</v>
      </c>
      <c r="H1214" s="6"/>
      <c r="I1214" s="3"/>
      <c r="J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3"/>
      <c r="AT1214" s="89"/>
      <c r="AU1214" s="89"/>
      <c r="AX1214" s="125">
        <v>39671</v>
      </c>
      <c r="AY1214" s="59">
        <f t="shared" si="289"/>
        <v>1.771811057625138</v>
      </c>
      <c r="AZ1214" s="59">
        <f>BI1214*K36</f>
        <v>69750</v>
      </c>
      <c r="BA1214" s="59"/>
      <c r="BB1214" s="59"/>
      <c r="BC1214" s="59">
        <f>K41*BJ1214</f>
        <v>118099.5</v>
      </c>
      <c r="BD1214" s="59"/>
      <c r="BE1214" s="59"/>
      <c r="BF1214" s="59">
        <f t="shared" si="285"/>
        <v>48349.5</v>
      </c>
      <c r="BG1214" s="60">
        <f>(AY1214=AY2099)*AX1214</f>
        <v>0</v>
      </c>
      <c r="BH1214" s="60">
        <f>(AY1214=AY2101)*AX1214</f>
        <v>0</v>
      </c>
      <c r="BI1214" s="89">
        <v>1395</v>
      </c>
      <c r="BJ1214" s="89">
        <v>787.33</v>
      </c>
      <c r="BK1214" s="59">
        <f t="shared" si="286"/>
        <v>326650.43795999995</v>
      </c>
      <c r="BL1214" s="60">
        <f>(BK1214=BK2101)*AX1214</f>
        <v>0</v>
      </c>
      <c r="BM1214" s="85">
        <f>(BK1214=BK2101)*AY1214</f>
        <v>0</v>
      </c>
      <c r="BN1214" s="85">
        <f t="shared" si="287"/>
        <v>0</v>
      </c>
      <c r="BO1214" s="85">
        <f t="shared" si="288"/>
        <v>0</v>
      </c>
      <c r="BP1214" s="60">
        <f>(BK1214=BK2099)*AX1214</f>
        <v>0</v>
      </c>
      <c r="BQ1214" s="64">
        <f>(BK1214=BK2099)*AY1214</f>
        <v>0</v>
      </c>
      <c r="BR1214" s="85">
        <f t="shared" si="292"/>
        <v>0</v>
      </c>
      <c r="BS1214" s="85">
        <f t="shared" si="293"/>
        <v>0</v>
      </c>
      <c r="BT1214" s="59">
        <f>(J19-BI1214)*J10</f>
        <v>-117750.00594</v>
      </c>
      <c r="BU1214" s="59">
        <f>(J21-BJ1214)*J12</f>
        <v>444400.44389999995</v>
      </c>
      <c r="BV1214" s="66"/>
      <c r="BW1214" s="66"/>
      <c r="BX1214" s="67"/>
      <c r="BY1214" s="67"/>
      <c r="BZ1214" s="67"/>
      <c r="CE1214" s="92"/>
      <c r="CF1214" s="76"/>
      <c r="CH1214" s="67"/>
      <c r="CI1214" s="67"/>
      <c r="CJ1214" s="67"/>
      <c r="CK1214" s="67"/>
      <c r="CL1214" s="1"/>
      <c r="CM1214" s="1"/>
      <c r="CT1214" s="3"/>
      <c r="CU1214" s="3"/>
      <c r="CV1214" s="3"/>
      <c r="CW1214" s="3"/>
      <c r="CX1214" s="3"/>
      <c r="CY1214" s="3"/>
      <c r="CZ1214" s="3"/>
      <c r="DA1214" s="3"/>
      <c r="DB1214" s="3"/>
      <c r="DC1214" s="3"/>
      <c r="DD1214" s="3"/>
      <c r="DE1214" s="3"/>
      <c r="DF1214" s="3"/>
      <c r="DG1214" s="3"/>
      <c r="DH1214" s="3"/>
      <c r="DI1214" s="3"/>
      <c r="DJ1214" s="3"/>
      <c r="DK1214" s="3"/>
      <c r="DL1214" s="3"/>
      <c r="DM1214" s="3"/>
      <c r="DN1214" s="3"/>
      <c r="DO1214" s="3"/>
      <c r="DP1214" s="3"/>
      <c r="DQ1214" s="3"/>
      <c r="DR1214" s="3"/>
      <c r="DS1214" s="3"/>
    </row>
    <row r="1215" spans="2:123" ht="21" customHeight="1" x14ac:dyDescent="0.25">
      <c r="B1215" s="21">
        <f t="shared" si="279"/>
        <v>39678</v>
      </c>
      <c r="C1215" s="22">
        <f t="shared" si="280"/>
        <v>1.7380312845631223</v>
      </c>
      <c r="D1215" s="23">
        <f t="shared" si="281"/>
        <v>1430</v>
      </c>
      <c r="E1215" s="23">
        <f t="shared" si="282"/>
        <v>822.77</v>
      </c>
      <c r="F1215" s="127">
        <f t="shared" si="283"/>
        <v>71500</v>
      </c>
      <c r="G1215" s="127">
        <f t="shared" si="284"/>
        <v>123415.5</v>
      </c>
      <c r="H1215" s="6"/>
      <c r="I1215" s="3"/>
      <c r="J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T1215" s="89"/>
      <c r="AU1215" s="89"/>
      <c r="AX1215" s="125">
        <v>39678</v>
      </c>
      <c r="AY1215" s="59">
        <f t="shared" si="289"/>
        <v>1.7380312845631223</v>
      </c>
      <c r="AZ1215" s="59">
        <f>BI1215*K36</f>
        <v>71500</v>
      </c>
      <c r="BA1215" s="59"/>
      <c r="BB1215" s="59"/>
      <c r="BC1215" s="59">
        <f>K41*BJ1215</f>
        <v>123415.5</v>
      </c>
      <c r="BD1215" s="59"/>
      <c r="BE1215" s="59"/>
      <c r="BF1215" s="59">
        <f t="shared" si="285"/>
        <v>51915.5</v>
      </c>
      <c r="BG1215" s="60">
        <f>(AY1215=AY2099)*AX1215</f>
        <v>0</v>
      </c>
      <c r="BH1215" s="60">
        <f>(AY1215=AY2101)*AX1215</f>
        <v>0</v>
      </c>
      <c r="BI1215" s="89">
        <v>1430</v>
      </c>
      <c r="BJ1215" s="89">
        <v>822.77</v>
      </c>
      <c r="BK1215" s="59">
        <f t="shared" si="286"/>
        <v>323084.43795999995</v>
      </c>
      <c r="BL1215" s="60">
        <f>(BK1215=BK2101)*AX1215</f>
        <v>0</v>
      </c>
      <c r="BM1215" s="85">
        <f>(BK1215=BK2101)*AY1215</f>
        <v>0</v>
      </c>
      <c r="BN1215" s="85">
        <f t="shared" si="287"/>
        <v>0</v>
      </c>
      <c r="BO1215" s="85">
        <f t="shared" si="288"/>
        <v>0</v>
      </c>
      <c r="BP1215" s="60">
        <f>(BK1215=BK2099)*AX1215</f>
        <v>0</v>
      </c>
      <c r="BQ1215" s="64">
        <f>(BK1215=BK2099)*AY1215</f>
        <v>0</v>
      </c>
      <c r="BR1215" s="85">
        <f t="shared" si="292"/>
        <v>0</v>
      </c>
      <c r="BS1215" s="85">
        <f t="shared" si="293"/>
        <v>0</v>
      </c>
      <c r="BT1215" s="59">
        <f>(J19-BI1215)*J10</f>
        <v>-116000.00594</v>
      </c>
      <c r="BU1215" s="59">
        <f>(J21-BJ1215)*J12</f>
        <v>439084.44389999995</v>
      </c>
      <c r="BV1215" s="66"/>
      <c r="BW1215" s="66"/>
      <c r="BX1215" s="67"/>
      <c r="BY1215" s="67"/>
      <c r="BZ1215" s="67"/>
      <c r="CE1215" s="92"/>
      <c r="CF1215" s="76"/>
      <c r="CH1215" s="67"/>
      <c r="CI1215" s="67"/>
      <c r="CJ1215" s="67"/>
      <c r="CK1215" s="67"/>
      <c r="CL1215" s="1"/>
      <c r="CM1215" s="1"/>
      <c r="CT1215" s="3"/>
      <c r="CU1215" s="3"/>
      <c r="CV1215" s="3"/>
      <c r="CW1215" s="3"/>
      <c r="CX1215" s="3"/>
      <c r="CY1215" s="3"/>
      <c r="CZ1215" s="3"/>
      <c r="DA1215" s="3"/>
      <c r="DB1215" s="3"/>
      <c r="DC1215" s="3"/>
      <c r="DD1215" s="3"/>
      <c r="DE1215" s="3"/>
      <c r="DF1215" s="3"/>
      <c r="DG1215" s="3"/>
      <c r="DH1215" s="3"/>
      <c r="DI1215" s="3"/>
      <c r="DJ1215" s="3"/>
      <c r="DK1215" s="3"/>
      <c r="DL1215" s="3"/>
      <c r="DM1215" s="3"/>
      <c r="DN1215" s="3"/>
      <c r="DO1215" s="3"/>
      <c r="DP1215" s="3"/>
      <c r="DQ1215" s="3"/>
      <c r="DR1215" s="3"/>
      <c r="DS1215" s="3"/>
    </row>
    <row r="1216" spans="2:123" ht="21" customHeight="1" x14ac:dyDescent="0.25">
      <c r="B1216" s="21">
        <f t="shared" si="279"/>
        <v>39685</v>
      </c>
      <c r="C1216" s="22">
        <f t="shared" si="280"/>
        <v>1.7866166173392046</v>
      </c>
      <c r="D1216" s="23">
        <f t="shared" si="281"/>
        <v>1485</v>
      </c>
      <c r="E1216" s="23">
        <f t="shared" si="282"/>
        <v>831.18</v>
      </c>
      <c r="F1216" s="127">
        <f t="shared" si="283"/>
        <v>74250</v>
      </c>
      <c r="G1216" s="127">
        <f t="shared" si="284"/>
        <v>124676.99999999999</v>
      </c>
      <c r="H1216" s="6"/>
      <c r="I1216" s="3"/>
      <c r="J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3"/>
      <c r="AT1216" s="89"/>
      <c r="AU1216" s="89"/>
      <c r="AX1216" s="125">
        <v>39685</v>
      </c>
      <c r="AY1216" s="59">
        <f t="shared" si="289"/>
        <v>1.7866166173392046</v>
      </c>
      <c r="AZ1216" s="59">
        <f>BI1216*K36</f>
        <v>74250</v>
      </c>
      <c r="BA1216" s="59"/>
      <c r="BB1216" s="59"/>
      <c r="BC1216" s="59">
        <f>K41*BJ1216</f>
        <v>124676.99999999999</v>
      </c>
      <c r="BD1216" s="59"/>
      <c r="BE1216" s="59"/>
      <c r="BF1216" s="59">
        <f t="shared" si="285"/>
        <v>50426.999999999985</v>
      </c>
      <c r="BG1216" s="60">
        <f>(AY1216=AY2099)*AX1216</f>
        <v>0</v>
      </c>
      <c r="BH1216" s="60">
        <f>(AY1216=AY2101)*AX1216</f>
        <v>0</v>
      </c>
      <c r="BI1216" s="89">
        <v>1485</v>
      </c>
      <c r="BJ1216" s="89">
        <v>831.18</v>
      </c>
      <c r="BK1216" s="59">
        <f t="shared" si="286"/>
        <v>324572.93796000001</v>
      </c>
      <c r="BL1216" s="60">
        <f>(BK1216=BK2101)*AX1216</f>
        <v>0</v>
      </c>
      <c r="BM1216" s="85">
        <f>(BK1216=BK2101)*AY1216</f>
        <v>0</v>
      </c>
      <c r="BN1216" s="85">
        <f t="shared" si="287"/>
        <v>0</v>
      </c>
      <c r="BO1216" s="85">
        <f t="shared" si="288"/>
        <v>0</v>
      </c>
      <c r="BP1216" s="60">
        <f>(BK1216=BK2099)*AX1216</f>
        <v>0</v>
      </c>
      <c r="BQ1216" s="64">
        <f>(BK1216=BK2099)*AY1216</f>
        <v>0</v>
      </c>
      <c r="BR1216" s="85">
        <f t="shared" si="292"/>
        <v>0</v>
      </c>
      <c r="BS1216" s="85">
        <f t="shared" si="293"/>
        <v>0</v>
      </c>
      <c r="BT1216" s="59">
        <f>(J19-BI1216)*J10</f>
        <v>-113250.00594</v>
      </c>
      <c r="BU1216" s="59">
        <f>(J21-BJ1216)*J12</f>
        <v>437822.94390000001</v>
      </c>
      <c r="BV1216" s="66"/>
      <c r="BW1216" s="66"/>
      <c r="BX1216" s="67"/>
      <c r="BY1216" s="67"/>
      <c r="BZ1216" s="67"/>
      <c r="CE1216" s="92"/>
      <c r="CF1216" s="76"/>
      <c r="CH1216" s="67"/>
      <c r="CI1216" s="67"/>
      <c r="CJ1216" s="67"/>
      <c r="CK1216" s="67"/>
      <c r="CL1216" s="1"/>
      <c r="CM1216" s="1"/>
      <c r="CT1216" s="3"/>
      <c r="CU1216" s="3"/>
      <c r="CV1216" s="3"/>
      <c r="CW1216" s="3"/>
      <c r="CX1216" s="3"/>
      <c r="CY1216" s="3"/>
      <c r="CZ1216" s="3"/>
      <c r="DA1216" s="3"/>
      <c r="DB1216" s="3"/>
      <c r="DC1216" s="3"/>
      <c r="DD1216" s="3"/>
      <c r="DE1216" s="3"/>
      <c r="DF1216" s="3"/>
      <c r="DG1216" s="3"/>
      <c r="DH1216" s="3"/>
      <c r="DI1216" s="3"/>
      <c r="DJ1216" s="3"/>
      <c r="DK1216" s="3"/>
      <c r="DL1216" s="3"/>
      <c r="DM1216" s="3"/>
      <c r="DN1216" s="3"/>
      <c r="DO1216" s="3"/>
      <c r="DP1216" s="3"/>
      <c r="DQ1216" s="3"/>
      <c r="DR1216" s="3"/>
      <c r="DS1216" s="3"/>
    </row>
    <row r="1217" spans="2:123" ht="21" customHeight="1" x14ac:dyDescent="0.25">
      <c r="B1217" s="21">
        <f t="shared" si="279"/>
        <v>39692</v>
      </c>
      <c r="C1217" s="22">
        <f t="shared" si="280"/>
        <v>1.7363704256908141</v>
      </c>
      <c r="D1217" s="23">
        <f t="shared" si="281"/>
        <v>1395</v>
      </c>
      <c r="E1217" s="23">
        <f t="shared" si="282"/>
        <v>803.4</v>
      </c>
      <c r="F1217" s="127">
        <f t="shared" si="283"/>
        <v>69750</v>
      </c>
      <c r="G1217" s="127">
        <f t="shared" si="284"/>
        <v>120510</v>
      </c>
      <c r="H1217" s="6"/>
      <c r="I1217" s="3"/>
      <c r="J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T1217" s="89"/>
      <c r="AU1217" s="89"/>
      <c r="AX1217" s="125">
        <v>39692</v>
      </c>
      <c r="AY1217" s="59">
        <f t="shared" si="289"/>
        <v>1.7363704256908141</v>
      </c>
      <c r="AZ1217" s="59">
        <f>BI1217*K36</f>
        <v>69750</v>
      </c>
      <c r="BA1217" s="59"/>
      <c r="BB1217" s="59"/>
      <c r="BC1217" s="59">
        <f>K41*BJ1217</f>
        <v>120510</v>
      </c>
      <c r="BD1217" s="59"/>
      <c r="BE1217" s="59"/>
      <c r="BF1217" s="59">
        <f t="shared" si="285"/>
        <v>50760</v>
      </c>
      <c r="BG1217" s="60">
        <f>(AY1217=AY2099)*AX1217</f>
        <v>0</v>
      </c>
      <c r="BH1217" s="60">
        <f>(AY1217=AY2101)*AX1217</f>
        <v>0</v>
      </c>
      <c r="BI1217" s="89">
        <v>1395</v>
      </c>
      <c r="BJ1217" s="89">
        <v>803.4</v>
      </c>
      <c r="BK1217" s="59">
        <f t="shared" si="286"/>
        <v>324239.93795999995</v>
      </c>
      <c r="BL1217" s="60">
        <f>(BK1217=BK2101)*AX1217</f>
        <v>0</v>
      </c>
      <c r="BM1217" s="85">
        <f>(BK1217=BK2101)*AY1217</f>
        <v>0</v>
      </c>
      <c r="BN1217" s="85">
        <f t="shared" si="287"/>
        <v>0</v>
      </c>
      <c r="BO1217" s="85">
        <f t="shared" si="288"/>
        <v>0</v>
      </c>
      <c r="BP1217" s="60">
        <f>(BK1217=BK2099)*AX1217</f>
        <v>0</v>
      </c>
      <c r="BQ1217" s="64">
        <f>(BK1217=BK2099)*AY1217</f>
        <v>0</v>
      </c>
      <c r="BR1217" s="85">
        <f t="shared" si="292"/>
        <v>0</v>
      </c>
      <c r="BS1217" s="85">
        <f t="shared" si="293"/>
        <v>0</v>
      </c>
      <c r="BT1217" s="59">
        <f>(J19-BI1217)*J10</f>
        <v>-117750.00594</v>
      </c>
      <c r="BU1217" s="59">
        <f>(J21-BJ1217)*J12</f>
        <v>441989.94389999995</v>
      </c>
      <c r="BV1217" s="66"/>
      <c r="BW1217" s="66"/>
      <c r="BX1217" s="67"/>
      <c r="BY1217" s="67"/>
      <c r="BZ1217" s="67"/>
      <c r="CE1217" s="92"/>
      <c r="CF1217" s="76"/>
      <c r="CH1217" s="67"/>
      <c r="CI1217" s="67"/>
      <c r="CJ1217" s="67"/>
      <c r="CK1217" s="67"/>
      <c r="CL1217" s="1"/>
      <c r="CM1217" s="1"/>
      <c r="CT1217" s="3"/>
      <c r="CU1217" s="3"/>
      <c r="CV1217" s="3"/>
      <c r="CW1217" s="3"/>
      <c r="CX1217" s="3"/>
      <c r="CY1217" s="3"/>
      <c r="CZ1217" s="3"/>
      <c r="DA1217" s="3"/>
      <c r="DB1217" s="3"/>
      <c r="DC1217" s="3"/>
      <c r="DD1217" s="3"/>
      <c r="DE1217" s="3"/>
      <c r="DF1217" s="3"/>
      <c r="DG1217" s="3"/>
      <c r="DH1217" s="3"/>
      <c r="DI1217" s="3"/>
      <c r="DJ1217" s="3"/>
      <c r="DK1217" s="3"/>
      <c r="DL1217" s="3"/>
      <c r="DM1217" s="3"/>
      <c r="DN1217" s="3"/>
      <c r="DO1217" s="3"/>
      <c r="DP1217" s="3"/>
      <c r="DQ1217" s="3"/>
      <c r="DR1217" s="3"/>
      <c r="DS1217" s="3"/>
    </row>
    <row r="1218" spans="2:123" ht="21" customHeight="1" x14ac:dyDescent="0.25">
      <c r="B1218" s="21">
        <f t="shared" si="279"/>
        <v>39699</v>
      </c>
      <c r="C1218" s="22">
        <f t="shared" si="280"/>
        <v>1.5400879677364621</v>
      </c>
      <c r="D1218" s="23">
        <f t="shared" si="281"/>
        <v>1180</v>
      </c>
      <c r="E1218" s="23">
        <f t="shared" si="282"/>
        <v>766.19</v>
      </c>
      <c r="F1218" s="127">
        <f t="shared" si="283"/>
        <v>59000</v>
      </c>
      <c r="G1218" s="127">
        <f t="shared" si="284"/>
        <v>114928.50000000001</v>
      </c>
      <c r="H1218" s="6"/>
      <c r="I1218" s="3"/>
      <c r="J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  <c r="AD1218" s="3"/>
      <c r="AE1218" s="3"/>
      <c r="AF1218" s="3"/>
      <c r="AT1218" s="89"/>
      <c r="AU1218" s="89"/>
      <c r="AX1218" s="125">
        <v>39699</v>
      </c>
      <c r="AY1218" s="59">
        <f t="shared" si="289"/>
        <v>1.5400879677364621</v>
      </c>
      <c r="AZ1218" s="59">
        <f>BI1218*K36</f>
        <v>59000</v>
      </c>
      <c r="BA1218" s="59"/>
      <c r="BB1218" s="59"/>
      <c r="BC1218" s="59">
        <f>K41*BJ1218</f>
        <v>114928.50000000001</v>
      </c>
      <c r="BD1218" s="59"/>
      <c r="BE1218" s="59"/>
      <c r="BF1218" s="59">
        <f t="shared" si="285"/>
        <v>55928.500000000015</v>
      </c>
      <c r="BG1218" s="60">
        <f>(AY1218=AY2099)*AX1218</f>
        <v>0</v>
      </c>
      <c r="BH1218" s="60">
        <f>(AY1218=AY2101)*AX1218</f>
        <v>0</v>
      </c>
      <c r="BI1218" s="89">
        <v>1180</v>
      </c>
      <c r="BJ1218" s="89">
        <v>766.19</v>
      </c>
      <c r="BK1218" s="59">
        <f t="shared" si="286"/>
        <v>319071.43795999995</v>
      </c>
      <c r="BL1218" s="60">
        <f>(BK1218=BK2101)*AX1218</f>
        <v>0</v>
      </c>
      <c r="BM1218" s="85">
        <f>(BK1218=BK2101)*AY1218</f>
        <v>0</v>
      </c>
      <c r="BN1218" s="85">
        <f t="shared" si="287"/>
        <v>0</v>
      </c>
      <c r="BO1218" s="85">
        <f t="shared" si="288"/>
        <v>0</v>
      </c>
      <c r="BP1218" s="60">
        <f>(BK1218=BK2099)*AX1218</f>
        <v>0</v>
      </c>
      <c r="BQ1218" s="64">
        <f>(BK1218=BK2099)*AY1218</f>
        <v>0</v>
      </c>
      <c r="BR1218" s="85">
        <f t="shared" si="292"/>
        <v>0</v>
      </c>
      <c r="BS1218" s="85">
        <f t="shared" si="293"/>
        <v>0</v>
      </c>
      <c r="BT1218" s="59">
        <f>(J19-BI1218)*J10</f>
        <v>-128500.00594</v>
      </c>
      <c r="BU1218" s="59">
        <f>(J21-BJ1218)*J12</f>
        <v>447571.44389999995</v>
      </c>
      <c r="BV1218" s="66"/>
      <c r="BW1218" s="66"/>
      <c r="BX1218" s="67"/>
      <c r="BY1218" s="67"/>
      <c r="BZ1218" s="67"/>
      <c r="CE1218" s="92"/>
      <c r="CF1218" s="76"/>
      <c r="CH1218" s="67"/>
      <c r="CI1218" s="67"/>
      <c r="CJ1218" s="67"/>
      <c r="CK1218" s="67"/>
      <c r="CL1218" s="1"/>
      <c r="CM1218" s="1"/>
      <c r="CT1218" s="3"/>
      <c r="CU1218" s="3"/>
      <c r="CV1218" s="3"/>
      <c r="CW1218" s="3"/>
      <c r="CX1218" s="3"/>
      <c r="CY1218" s="3"/>
      <c r="CZ1218" s="3"/>
      <c r="DA1218" s="3"/>
      <c r="DB1218" s="3"/>
      <c r="DC1218" s="3"/>
      <c r="DD1218" s="3"/>
      <c r="DE1218" s="3"/>
      <c r="DF1218" s="3"/>
      <c r="DG1218" s="3"/>
      <c r="DH1218" s="3"/>
      <c r="DI1218" s="3"/>
      <c r="DJ1218" s="3"/>
      <c r="DK1218" s="3"/>
      <c r="DL1218" s="3"/>
      <c r="DM1218" s="3"/>
      <c r="DN1218" s="3"/>
      <c r="DO1218" s="3"/>
      <c r="DP1218" s="3"/>
      <c r="DQ1218" s="3"/>
      <c r="DR1218" s="3"/>
      <c r="DS1218" s="3"/>
    </row>
    <row r="1219" spans="2:123" ht="21" customHeight="1" x14ac:dyDescent="0.25">
      <c r="B1219" s="21">
        <f t="shared" si="279"/>
        <v>39706</v>
      </c>
      <c r="C1219" s="22">
        <f t="shared" si="280"/>
        <v>1.3280820663125115</v>
      </c>
      <c r="D1219" s="23">
        <f t="shared" si="281"/>
        <v>1160</v>
      </c>
      <c r="E1219" s="23">
        <f t="shared" si="282"/>
        <v>873.44</v>
      </c>
      <c r="F1219" s="127">
        <f t="shared" si="283"/>
        <v>58000</v>
      </c>
      <c r="G1219" s="127">
        <f t="shared" si="284"/>
        <v>131016.00000000001</v>
      </c>
      <c r="H1219" s="6"/>
      <c r="I1219" s="3"/>
      <c r="J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T1219" s="89"/>
      <c r="AU1219" s="89"/>
      <c r="AX1219" s="125">
        <v>39706</v>
      </c>
      <c r="AY1219" s="59">
        <f t="shared" si="289"/>
        <v>1.3280820663125115</v>
      </c>
      <c r="AZ1219" s="59">
        <f>BI1219*K36</f>
        <v>58000</v>
      </c>
      <c r="BA1219" s="59"/>
      <c r="BB1219" s="59"/>
      <c r="BC1219" s="59">
        <f>K41*BJ1219</f>
        <v>131016.00000000001</v>
      </c>
      <c r="BD1219" s="59"/>
      <c r="BE1219" s="59"/>
      <c r="BF1219" s="59">
        <f t="shared" si="285"/>
        <v>73016.000000000015</v>
      </c>
      <c r="BG1219" s="60">
        <f>(AY1219=AY2099)*AX1219</f>
        <v>0</v>
      </c>
      <c r="BH1219" s="60">
        <f>(AY1219=AY2101)*AX1219</f>
        <v>0</v>
      </c>
      <c r="BI1219" s="89">
        <v>1160</v>
      </c>
      <c r="BJ1219" s="89">
        <v>873.44</v>
      </c>
      <c r="BK1219" s="59">
        <f t="shared" si="286"/>
        <v>301983.93795999995</v>
      </c>
      <c r="BL1219" s="60">
        <f>(BK1219=BK2101)*AX1219</f>
        <v>0</v>
      </c>
      <c r="BM1219" s="85">
        <f>(BK1219=BK2101)*AY1219</f>
        <v>0</v>
      </c>
      <c r="BN1219" s="85">
        <f t="shared" si="287"/>
        <v>0</v>
      </c>
      <c r="BO1219" s="85">
        <f t="shared" si="288"/>
        <v>0</v>
      </c>
      <c r="BP1219" s="60">
        <f>(BK1219=BK2099)*AX1219</f>
        <v>0</v>
      </c>
      <c r="BQ1219" s="64">
        <f>(BK1219=BK2099)*AY1219</f>
        <v>0</v>
      </c>
      <c r="BR1219" s="85">
        <f t="shared" si="292"/>
        <v>0</v>
      </c>
      <c r="BS1219" s="85">
        <f t="shared" si="293"/>
        <v>0</v>
      </c>
      <c r="BT1219" s="59">
        <f>(J19-BI1219)*J10</f>
        <v>-129500.00594</v>
      </c>
      <c r="BU1219" s="59">
        <f>(J21-BJ1219)*J12</f>
        <v>431483.94389999995</v>
      </c>
      <c r="BV1219" s="66"/>
      <c r="BW1219" s="66"/>
      <c r="BX1219" s="67"/>
      <c r="BY1219" s="67"/>
      <c r="BZ1219" s="67"/>
      <c r="CE1219" s="92"/>
      <c r="CF1219" s="76"/>
      <c r="CH1219" s="67"/>
      <c r="CI1219" s="67"/>
      <c r="CJ1219" s="67"/>
      <c r="CK1219" s="67"/>
      <c r="CL1219" s="1"/>
      <c r="CM1219" s="1"/>
      <c r="CT1219" s="3"/>
      <c r="CU1219" s="3"/>
      <c r="CV1219" s="3"/>
      <c r="CW1219" s="3"/>
      <c r="CX1219" s="3"/>
      <c r="CY1219" s="3"/>
      <c r="CZ1219" s="3"/>
      <c r="DA1219" s="3"/>
      <c r="DB1219" s="3"/>
      <c r="DC1219" s="3"/>
      <c r="DD1219" s="3"/>
      <c r="DE1219" s="3"/>
      <c r="DF1219" s="3"/>
      <c r="DG1219" s="3"/>
      <c r="DH1219" s="3"/>
      <c r="DI1219" s="3"/>
      <c r="DJ1219" s="3"/>
      <c r="DK1219" s="3"/>
      <c r="DL1219" s="3"/>
      <c r="DM1219" s="3"/>
      <c r="DN1219" s="3"/>
      <c r="DO1219" s="3"/>
      <c r="DP1219" s="3"/>
      <c r="DQ1219" s="3"/>
      <c r="DR1219" s="3"/>
      <c r="DS1219" s="3"/>
    </row>
    <row r="1220" spans="2:123" ht="21" customHeight="1" x14ac:dyDescent="0.25">
      <c r="B1220" s="21">
        <f t="shared" ref="B1220:B1283" si="294">AX1220</f>
        <v>39713</v>
      </c>
      <c r="C1220" s="22">
        <f t="shared" ref="C1220:C1283" si="295">AY1220</f>
        <v>1.2915780010696769</v>
      </c>
      <c r="D1220" s="23">
        <f t="shared" ref="D1220:D1283" si="296">BI1220</f>
        <v>1135</v>
      </c>
      <c r="E1220" s="23">
        <f t="shared" ref="E1220:E1283" si="297">BJ1220</f>
        <v>878.77</v>
      </c>
      <c r="F1220" s="127">
        <f t="shared" ref="F1220:F1283" si="298">AZ1220</f>
        <v>56750</v>
      </c>
      <c r="G1220" s="127">
        <f t="shared" ref="G1220:G1283" si="299">BC1220</f>
        <v>131815.5</v>
      </c>
      <c r="H1220" s="6"/>
      <c r="I1220" s="3"/>
      <c r="J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3"/>
      <c r="AE1220" s="3"/>
      <c r="AF1220" s="3"/>
      <c r="AT1220" s="89"/>
      <c r="AU1220" s="89"/>
      <c r="AX1220" s="125">
        <v>39713</v>
      </c>
      <c r="AY1220" s="59">
        <f t="shared" si="289"/>
        <v>1.2915780010696769</v>
      </c>
      <c r="AZ1220" s="59">
        <f>BI1220*K36</f>
        <v>56750</v>
      </c>
      <c r="BA1220" s="59"/>
      <c r="BB1220" s="59"/>
      <c r="BC1220" s="59">
        <f>K41*BJ1220</f>
        <v>131815.5</v>
      </c>
      <c r="BD1220" s="59"/>
      <c r="BE1220" s="59"/>
      <c r="BF1220" s="59">
        <f t="shared" ref="BF1220:BF1283" si="300">BC1220-AZ1220</f>
        <v>75065.5</v>
      </c>
      <c r="BG1220" s="60">
        <f>(AY1220=AY2099)*AX1220</f>
        <v>0</v>
      </c>
      <c r="BH1220" s="60">
        <f>(AY1220=AY2101)*AX1220</f>
        <v>0</v>
      </c>
      <c r="BI1220" s="89">
        <v>1135</v>
      </c>
      <c r="BJ1220" s="89">
        <v>878.77</v>
      </c>
      <c r="BK1220" s="59">
        <f t="shared" ref="BK1220:BK1283" si="301">SUM(BT1220:BU1220)</f>
        <v>299934.43795999995</v>
      </c>
      <c r="BL1220" s="60">
        <f>(BK1220=BK2101)*AX1220</f>
        <v>0</v>
      </c>
      <c r="BM1220" s="85">
        <f>(BK1220=BK2101)*AY1220</f>
        <v>0</v>
      </c>
      <c r="BN1220" s="85">
        <f t="shared" ref="BN1220:BN1283" si="302">(BM1220&gt;1)*BI1220</f>
        <v>0</v>
      </c>
      <c r="BO1220" s="85">
        <f t="shared" ref="BO1220:BO1283" si="303">(BM1220&gt;0)*BJ1220</f>
        <v>0</v>
      </c>
      <c r="BP1220" s="60">
        <f>(BK1220=BK2099)*AX1220</f>
        <v>0</v>
      </c>
      <c r="BQ1220" s="64">
        <f>(BK1220=BK2099)*AY1220</f>
        <v>0</v>
      </c>
      <c r="BR1220" s="85">
        <f t="shared" si="292"/>
        <v>0</v>
      </c>
      <c r="BS1220" s="85">
        <f t="shared" si="293"/>
        <v>0</v>
      </c>
      <c r="BT1220" s="59">
        <f>(J19-BI1220)*J10</f>
        <v>-130750.00594</v>
      </c>
      <c r="BU1220" s="59">
        <f>(J21-BJ1220)*J12</f>
        <v>430684.44389999995</v>
      </c>
      <c r="BV1220" s="66"/>
      <c r="BW1220" s="66"/>
      <c r="BX1220" s="67"/>
      <c r="BY1220" s="67"/>
      <c r="BZ1220" s="67"/>
      <c r="CE1220" s="92"/>
      <c r="CF1220" s="76"/>
      <c r="CH1220" s="67"/>
      <c r="CI1220" s="67"/>
      <c r="CJ1220" s="67"/>
      <c r="CK1220" s="67"/>
      <c r="CL1220" s="1"/>
      <c r="CM1220" s="1"/>
      <c r="CT1220" s="3"/>
      <c r="CU1220" s="3"/>
      <c r="CV1220" s="3"/>
      <c r="CW1220" s="3"/>
      <c r="CX1220" s="3"/>
      <c r="CY1220" s="3"/>
      <c r="CZ1220" s="3"/>
      <c r="DA1220" s="3"/>
      <c r="DB1220" s="3"/>
      <c r="DC1220" s="3"/>
      <c r="DD1220" s="3"/>
      <c r="DE1220" s="3"/>
      <c r="DF1220" s="3"/>
      <c r="DG1220" s="3"/>
      <c r="DH1220" s="3"/>
      <c r="DI1220" s="3"/>
      <c r="DJ1220" s="3"/>
      <c r="DK1220" s="3"/>
      <c r="DL1220" s="3"/>
      <c r="DM1220" s="3"/>
      <c r="DN1220" s="3"/>
      <c r="DO1220" s="3"/>
      <c r="DP1220" s="3"/>
      <c r="DQ1220" s="3"/>
      <c r="DR1220" s="3"/>
      <c r="DS1220" s="3"/>
    </row>
    <row r="1221" spans="2:123" ht="21" customHeight="1" x14ac:dyDescent="0.25">
      <c r="B1221" s="21">
        <f t="shared" si="294"/>
        <v>39720</v>
      </c>
      <c r="C1221" s="22">
        <f t="shared" si="295"/>
        <v>1.1533859775065807</v>
      </c>
      <c r="D1221" s="23">
        <f t="shared" si="296"/>
        <v>964</v>
      </c>
      <c r="E1221" s="23">
        <f t="shared" si="297"/>
        <v>835.8</v>
      </c>
      <c r="F1221" s="127">
        <f t="shared" si="298"/>
        <v>48200</v>
      </c>
      <c r="G1221" s="127">
        <f t="shared" si="299"/>
        <v>125370</v>
      </c>
      <c r="H1221" s="6"/>
      <c r="I1221" s="3"/>
      <c r="J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T1221" s="89"/>
      <c r="AU1221" s="89"/>
      <c r="AX1221" s="125">
        <v>39720</v>
      </c>
      <c r="AY1221" s="59">
        <f t="shared" si="289"/>
        <v>1.1533859775065807</v>
      </c>
      <c r="AZ1221" s="59">
        <f>BI1221*K36</f>
        <v>48200</v>
      </c>
      <c r="BA1221" s="59"/>
      <c r="BB1221" s="59"/>
      <c r="BC1221" s="59">
        <f>K41*BJ1221</f>
        <v>125370</v>
      </c>
      <c r="BD1221" s="59"/>
      <c r="BE1221" s="59"/>
      <c r="BF1221" s="59">
        <f t="shared" si="300"/>
        <v>77170</v>
      </c>
      <c r="BG1221" s="60">
        <f>(AY1221=AY2099)*AX1221</f>
        <v>0</v>
      </c>
      <c r="BH1221" s="60">
        <f>(AY1221=AY2101)*AX1221</f>
        <v>0</v>
      </c>
      <c r="BI1221" s="89">
        <v>964</v>
      </c>
      <c r="BJ1221" s="89">
        <v>835.8</v>
      </c>
      <c r="BK1221" s="59">
        <f t="shared" si="301"/>
        <v>297829.93795999995</v>
      </c>
      <c r="BL1221" s="60">
        <f>(BK1221=BK2101)*AX1221</f>
        <v>0</v>
      </c>
      <c r="BM1221" s="85">
        <f>(BK1221=BK2101)*AY1221</f>
        <v>0</v>
      </c>
      <c r="BN1221" s="85">
        <f t="shared" si="302"/>
        <v>0</v>
      </c>
      <c r="BO1221" s="85">
        <f t="shared" si="303"/>
        <v>0</v>
      </c>
      <c r="BP1221" s="60">
        <f>(BK1221=BK2099)*AX1221</f>
        <v>0</v>
      </c>
      <c r="BQ1221" s="64">
        <f>(BK1221=BK2099)*AY1221</f>
        <v>0</v>
      </c>
      <c r="BR1221" s="85">
        <f t="shared" si="292"/>
        <v>0</v>
      </c>
      <c r="BS1221" s="85">
        <f t="shared" si="293"/>
        <v>0</v>
      </c>
      <c r="BT1221" s="59">
        <f>(J19-BI1221)*J10</f>
        <v>-139300.00594</v>
      </c>
      <c r="BU1221" s="59">
        <f>(J21-BJ1221)*J12</f>
        <v>437129.94389999995</v>
      </c>
      <c r="BV1221" s="66"/>
      <c r="BW1221" s="66"/>
      <c r="BX1221" s="67"/>
      <c r="BY1221" s="67"/>
      <c r="BZ1221" s="67"/>
      <c r="CE1221" s="92"/>
      <c r="CF1221" s="76"/>
      <c r="CH1221" s="67"/>
      <c r="CI1221" s="67"/>
      <c r="CJ1221" s="67"/>
      <c r="CK1221" s="67"/>
      <c r="CL1221" s="1"/>
      <c r="CM1221" s="1"/>
      <c r="CT1221" s="3"/>
      <c r="CU1221" s="3"/>
      <c r="CV1221" s="3"/>
      <c r="CW1221" s="3"/>
      <c r="CX1221" s="3"/>
      <c r="CY1221" s="3"/>
      <c r="CZ1221" s="3"/>
      <c r="DA1221" s="3"/>
      <c r="DB1221" s="3"/>
      <c r="DC1221" s="3"/>
      <c r="DD1221" s="3"/>
      <c r="DE1221" s="3"/>
      <c r="DF1221" s="3"/>
      <c r="DG1221" s="3"/>
      <c r="DH1221" s="3"/>
      <c r="DI1221" s="3"/>
      <c r="DJ1221" s="3"/>
      <c r="DK1221" s="3"/>
      <c r="DL1221" s="3"/>
      <c r="DM1221" s="3"/>
      <c r="DN1221" s="3"/>
      <c r="DO1221" s="3"/>
      <c r="DP1221" s="3"/>
      <c r="DQ1221" s="3"/>
      <c r="DR1221" s="3"/>
      <c r="DS1221" s="3"/>
    </row>
    <row r="1222" spans="2:123" ht="21" customHeight="1" x14ac:dyDescent="0.25">
      <c r="B1222" s="21">
        <f t="shared" si="294"/>
        <v>39727</v>
      </c>
      <c r="C1222" s="22">
        <f t="shared" si="295"/>
        <v>1.179756741467094</v>
      </c>
      <c r="D1222" s="23">
        <f t="shared" si="296"/>
        <v>1001</v>
      </c>
      <c r="E1222" s="23">
        <f t="shared" si="297"/>
        <v>848.48</v>
      </c>
      <c r="F1222" s="127">
        <f t="shared" si="298"/>
        <v>50050</v>
      </c>
      <c r="G1222" s="127">
        <f t="shared" si="299"/>
        <v>127272</v>
      </c>
      <c r="H1222" s="6"/>
      <c r="I1222" s="3"/>
      <c r="J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  <c r="AE1222" s="3"/>
      <c r="AF1222" s="3"/>
      <c r="AT1222" s="89"/>
      <c r="AU1222" s="89"/>
      <c r="AX1222" s="125">
        <v>39727</v>
      </c>
      <c r="AY1222" s="59">
        <f t="shared" si="289"/>
        <v>1.179756741467094</v>
      </c>
      <c r="AZ1222" s="59">
        <f>BI1222*K36</f>
        <v>50050</v>
      </c>
      <c r="BA1222" s="59"/>
      <c r="BB1222" s="59"/>
      <c r="BC1222" s="59">
        <f>K41*BJ1222</f>
        <v>127272</v>
      </c>
      <c r="BD1222" s="59"/>
      <c r="BE1222" s="59"/>
      <c r="BF1222" s="59">
        <f t="shared" si="300"/>
        <v>77222</v>
      </c>
      <c r="BG1222" s="60">
        <f>(AY1222=AY2099)*AX1222</f>
        <v>0</v>
      </c>
      <c r="BH1222" s="60">
        <f>(AY1222=AY2101)*AX1222</f>
        <v>0</v>
      </c>
      <c r="BI1222" s="89">
        <v>1001</v>
      </c>
      <c r="BJ1222" s="89">
        <v>848.48</v>
      </c>
      <c r="BK1222" s="59">
        <f t="shared" si="301"/>
        <v>297777.93795999995</v>
      </c>
      <c r="BL1222" s="60">
        <f>(BK1222=BK2101)*AX1222</f>
        <v>0</v>
      </c>
      <c r="BM1222" s="85">
        <f>(BK1222=BK2101)*AY1222</f>
        <v>0</v>
      </c>
      <c r="BN1222" s="85">
        <f t="shared" si="302"/>
        <v>0</v>
      </c>
      <c r="BO1222" s="85">
        <f t="shared" si="303"/>
        <v>0</v>
      </c>
      <c r="BP1222" s="60">
        <f>(BK1222=BK2099)*AX1222</f>
        <v>0</v>
      </c>
      <c r="BQ1222" s="64">
        <f>(BK1222=BK2099)*AY1222</f>
        <v>0</v>
      </c>
      <c r="BR1222" s="85">
        <f t="shared" si="292"/>
        <v>0</v>
      </c>
      <c r="BS1222" s="85">
        <f t="shared" si="293"/>
        <v>0</v>
      </c>
      <c r="BT1222" s="59">
        <f>(J19-BI1222)*J10</f>
        <v>-137450.00594</v>
      </c>
      <c r="BU1222" s="59">
        <f>(J21-BJ1222)*J12</f>
        <v>435227.94389999995</v>
      </c>
      <c r="BV1222" s="66"/>
      <c r="BW1222" s="66"/>
      <c r="BX1222" s="67"/>
      <c r="BY1222" s="67"/>
      <c r="BZ1222" s="67"/>
      <c r="CE1222" s="92"/>
      <c r="CF1222" s="76"/>
      <c r="CH1222" s="67"/>
      <c r="CI1222" s="67"/>
      <c r="CJ1222" s="67"/>
      <c r="CK1222" s="67"/>
      <c r="CL1222" s="1"/>
      <c r="CM1222" s="1"/>
      <c r="CT1222" s="3"/>
      <c r="CU1222" s="3"/>
      <c r="CV1222" s="3"/>
      <c r="CW1222" s="3"/>
      <c r="CX1222" s="3"/>
      <c r="CY1222" s="3"/>
      <c r="CZ1222" s="3"/>
      <c r="DA1222" s="3"/>
      <c r="DB1222" s="3"/>
      <c r="DC1222" s="3"/>
      <c r="DD1222" s="3"/>
      <c r="DE1222" s="3"/>
      <c r="DF1222" s="3"/>
      <c r="DG1222" s="3"/>
      <c r="DH1222" s="3"/>
      <c r="DI1222" s="3"/>
      <c r="DJ1222" s="3"/>
      <c r="DK1222" s="3"/>
      <c r="DL1222" s="3"/>
      <c r="DM1222" s="3"/>
      <c r="DN1222" s="3"/>
      <c r="DO1222" s="3"/>
      <c r="DP1222" s="3"/>
      <c r="DQ1222" s="3"/>
      <c r="DR1222" s="3"/>
      <c r="DS1222" s="3"/>
    </row>
    <row r="1223" spans="2:123" ht="21" customHeight="1" x14ac:dyDescent="0.25">
      <c r="B1223" s="21">
        <f t="shared" si="294"/>
        <v>39734</v>
      </c>
      <c r="C1223" s="22">
        <f t="shared" si="295"/>
        <v>1.0930357279669025</v>
      </c>
      <c r="D1223" s="23">
        <f t="shared" si="296"/>
        <v>856</v>
      </c>
      <c r="E1223" s="23">
        <f t="shared" si="297"/>
        <v>783.14</v>
      </c>
      <c r="F1223" s="127">
        <f t="shared" si="298"/>
        <v>42800</v>
      </c>
      <c r="G1223" s="127">
        <f t="shared" si="299"/>
        <v>117471</v>
      </c>
      <c r="H1223" s="6"/>
      <c r="I1223" s="3"/>
      <c r="J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T1223" s="89"/>
      <c r="AU1223" s="89"/>
      <c r="AX1223" s="125">
        <v>39734</v>
      </c>
      <c r="AY1223" s="59">
        <f t="shared" si="289"/>
        <v>1.0930357279669025</v>
      </c>
      <c r="AZ1223" s="59">
        <f>BI1223*K36</f>
        <v>42800</v>
      </c>
      <c r="BA1223" s="59"/>
      <c r="BB1223" s="59"/>
      <c r="BC1223" s="59">
        <f>K41*BJ1223</f>
        <v>117471</v>
      </c>
      <c r="BD1223" s="59"/>
      <c r="BE1223" s="59"/>
      <c r="BF1223" s="59">
        <f t="shared" si="300"/>
        <v>74671</v>
      </c>
      <c r="BG1223" s="60">
        <f>(AY1223=AY2099)*AX1223</f>
        <v>0</v>
      </c>
      <c r="BH1223" s="60">
        <f>(AY1223=AY2101)*AX1223</f>
        <v>0</v>
      </c>
      <c r="BI1223" s="89">
        <v>856</v>
      </c>
      <c r="BJ1223" s="89">
        <v>783.14</v>
      </c>
      <c r="BK1223" s="59">
        <f t="shared" si="301"/>
        <v>300328.93796000001</v>
      </c>
      <c r="BL1223" s="60">
        <f>(BK1223=BK2101)*AX1223</f>
        <v>0</v>
      </c>
      <c r="BM1223" s="85">
        <f>(BK1223=BK2101)*AY1223</f>
        <v>0</v>
      </c>
      <c r="BN1223" s="85">
        <f t="shared" si="302"/>
        <v>0</v>
      </c>
      <c r="BO1223" s="85">
        <f t="shared" si="303"/>
        <v>0</v>
      </c>
      <c r="BP1223" s="60">
        <f>(BK1223=BK2099)*AX1223</f>
        <v>0</v>
      </c>
      <c r="BQ1223" s="64">
        <f>(BK1223=BK2099)*AY1223</f>
        <v>0</v>
      </c>
      <c r="BR1223" s="85">
        <f t="shared" si="292"/>
        <v>0</v>
      </c>
      <c r="BS1223" s="85">
        <f t="shared" si="293"/>
        <v>0</v>
      </c>
      <c r="BT1223" s="59">
        <f>(J19-BI1223)*J10</f>
        <v>-144700.00594</v>
      </c>
      <c r="BU1223" s="59">
        <f>(J21-BJ1223)*J12</f>
        <v>445028.94390000001</v>
      </c>
      <c r="BV1223" s="66"/>
      <c r="BW1223" s="66"/>
      <c r="BX1223" s="67"/>
      <c r="BY1223" s="67"/>
      <c r="BZ1223" s="67"/>
      <c r="CE1223" s="92"/>
      <c r="CF1223" s="76"/>
      <c r="CH1223" s="67"/>
      <c r="CI1223" s="67"/>
      <c r="CJ1223" s="67"/>
      <c r="CK1223" s="67"/>
      <c r="CL1223" s="1"/>
      <c r="CM1223" s="1"/>
      <c r="CT1223" s="3"/>
      <c r="CU1223" s="3"/>
      <c r="CV1223" s="3"/>
      <c r="CW1223" s="3"/>
      <c r="CX1223" s="3"/>
      <c r="CY1223" s="3"/>
      <c r="CZ1223" s="3"/>
      <c r="DA1223" s="3"/>
      <c r="DB1223" s="3"/>
      <c r="DC1223" s="3"/>
      <c r="DD1223" s="3"/>
      <c r="DE1223" s="3"/>
      <c r="DF1223" s="3"/>
      <c r="DG1223" s="3"/>
      <c r="DH1223" s="3"/>
      <c r="DI1223" s="3"/>
      <c r="DJ1223" s="3"/>
      <c r="DK1223" s="3"/>
      <c r="DL1223" s="3"/>
      <c r="DM1223" s="3"/>
      <c r="DN1223" s="3"/>
      <c r="DO1223" s="3"/>
      <c r="DP1223" s="3"/>
      <c r="DQ1223" s="3"/>
      <c r="DR1223" s="3"/>
      <c r="DS1223" s="3"/>
    </row>
    <row r="1224" spans="2:123" ht="21" customHeight="1" x14ac:dyDescent="0.25">
      <c r="B1224" s="21">
        <f t="shared" si="294"/>
        <v>39741</v>
      </c>
      <c r="C1224" s="22">
        <f t="shared" si="295"/>
        <v>1.064741157753029</v>
      </c>
      <c r="D1224" s="23">
        <f t="shared" si="296"/>
        <v>783</v>
      </c>
      <c r="E1224" s="23">
        <f t="shared" si="297"/>
        <v>735.39</v>
      </c>
      <c r="F1224" s="127">
        <f t="shared" si="298"/>
        <v>39150</v>
      </c>
      <c r="G1224" s="127">
        <f t="shared" si="299"/>
        <v>110308.5</v>
      </c>
      <c r="H1224" s="6"/>
      <c r="I1224" s="3"/>
      <c r="J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C1224" s="3"/>
      <c r="AD1224" s="3"/>
      <c r="AE1224" s="3"/>
      <c r="AF1224" s="3"/>
      <c r="AT1224" s="89"/>
      <c r="AU1224" s="89"/>
      <c r="AX1224" s="125">
        <v>39741</v>
      </c>
      <c r="AY1224" s="59">
        <f t="shared" si="289"/>
        <v>1.064741157753029</v>
      </c>
      <c r="AZ1224" s="59">
        <f>BI1224*K36</f>
        <v>39150</v>
      </c>
      <c r="BA1224" s="59"/>
      <c r="BB1224" s="59"/>
      <c r="BC1224" s="59">
        <f>K41*BJ1224</f>
        <v>110308.5</v>
      </c>
      <c r="BD1224" s="59"/>
      <c r="BE1224" s="59"/>
      <c r="BF1224" s="59">
        <f t="shared" si="300"/>
        <v>71158.5</v>
      </c>
      <c r="BG1224" s="60">
        <f>(AY1224=AY2099)*AX1224</f>
        <v>0</v>
      </c>
      <c r="BH1224" s="60">
        <f>(AY1224=AY2101)*AX1224</f>
        <v>0</v>
      </c>
      <c r="BI1224" s="89">
        <v>783</v>
      </c>
      <c r="BJ1224" s="89">
        <v>735.39</v>
      </c>
      <c r="BK1224" s="59">
        <f t="shared" si="301"/>
        <v>303841.43796000001</v>
      </c>
      <c r="BL1224" s="60">
        <f>(BK1224=BK2101)*AX1224</f>
        <v>0</v>
      </c>
      <c r="BM1224" s="85">
        <f>(BK1224=BK2101)*AY1224</f>
        <v>0</v>
      </c>
      <c r="BN1224" s="85">
        <f t="shared" si="302"/>
        <v>0</v>
      </c>
      <c r="BO1224" s="85">
        <f t="shared" si="303"/>
        <v>0</v>
      </c>
      <c r="BP1224" s="60">
        <f>(BK1224=BK2099)*AX1224</f>
        <v>0</v>
      </c>
      <c r="BQ1224" s="64">
        <f>(BK1224=BK2099)*AY1224</f>
        <v>0</v>
      </c>
      <c r="BR1224" s="85">
        <f t="shared" si="292"/>
        <v>0</v>
      </c>
      <c r="BS1224" s="85">
        <f t="shared" si="293"/>
        <v>0</v>
      </c>
      <c r="BT1224" s="59">
        <f>(J19-BI1224)*J10</f>
        <v>-148350.00594</v>
      </c>
      <c r="BU1224" s="59">
        <f>(J21-BJ1224)*J12</f>
        <v>452191.44390000001</v>
      </c>
      <c r="BV1224" s="66"/>
      <c r="BW1224" s="66"/>
      <c r="BX1224" s="67"/>
      <c r="BY1224" s="67"/>
      <c r="BZ1224" s="67"/>
      <c r="CE1224" s="92"/>
      <c r="CF1224" s="76"/>
      <c r="CH1224" s="67"/>
      <c r="CI1224" s="67"/>
      <c r="CJ1224" s="67"/>
      <c r="CK1224" s="67"/>
      <c r="CL1224" s="1"/>
      <c r="CM1224" s="1"/>
      <c r="CT1224" s="3"/>
      <c r="CU1224" s="3"/>
      <c r="CV1224" s="3"/>
      <c r="CW1224" s="3"/>
      <c r="CX1224" s="3"/>
      <c r="CY1224" s="3"/>
      <c r="CZ1224" s="3"/>
      <c r="DA1224" s="3"/>
      <c r="DB1224" s="3"/>
      <c r="DC1224" s="3"/>
      <c r="DD1224" s="3"/>
      <c r="DE1224" s="3"/>
      <c r="DF1224" s="3"/>
      <c r="DG1224" s="3"/>
      <c r="DH1224" s="3"/>
      <c r="DI1224" s="3"/>
      <c r="DJ1224" s="3"/>
      <c r="DK1224" s="3"/>
      <c r="DL1224" s="3"/>
      <c r="DM1224" s="3"/>
      <c r="DN1224" s="3"/>
      <c r="DO1224" s="3"/>
      <c r="DP1224" s="3"/>
      <c r="DQ1224" s="3"/>
      <c r="DR1224" s="3"/>
      <c r="DS1224" s="3"/>
    </row>
    <row r="1225" spans="2:123" ht="21" customHeight="1" x14ac:dyDescent="0.25">
      <c r="B1225" s="21">
        <f t="shared" si="294"/>
        <v>39748</v>
      </c>
      <c r="C1225" s="22">
        <f t="shared" si="295"/>
        <v>1.1394157552263604</v>
      </c>
      <c r="D1225" s="23">
        <f t="shared" si="296"/>
        <v>823</v>
      </c>
      <c r="E1225" s="23">
        <f t="shared" si="297"/>
        <v>722.3</v>
      </c>
      <c r="F1225" s="127">
        <f t="shared" si="298"/>
        <v>41150</v>
      </c>
      <c r="G1225" s="127">
        <f t="shared" si="299"/>
        <v>108345</v>
      </c>
      <c r="H1225" s="6"/>
      <c r="I1225" s="3"/>
      <c r="J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T1225" s="89"/>
      <c r="AU1225" s="89"/>
      <c r="AX1225" s="125">
        <v>39748</v>
      </c>
      <c r="AY1225" s="59">
        <f t="shared" si="289"/>
        <v>1.1394157552263604</v>
      </c>
      <c r="AZ1225" s="59">
        <f>BI1225*K36</f>
        <v>41150</v>
      </c>
      <c r="BA1225" s="59"/>
      <c r="BB1225" s="59"/>
      <c r="BC1225" s="59">
        <f>K41*BJ1225</f>
        <v>108345</v>
      </c>
      <c r="BD1225" s="59"/>
      <c r="BE1225" s="59"/>
      <c r="BF1225" s="59">
        <f t="shared" si="300"/>
        <v>67195</v>
      </c>
      <c r="BG1225" s="60">
        <f>(AY1225=AY2099)*AX1225</f>
        <v>0</v>
      </c>
      <c r="BH1225" s="60">
        <f>(AY1225=AY2101)*AX1225</f>
        <v>0</v>
      </c>
      <c r="BI1225" s="89">
        <v>823</v>
      </c>
      <c r="BJ1225" s="89">
        <v>722.3</v>
      </c>
      <c r="BK1225" s="59">
        <f t="shared" si="301"/>
        <v>307804.93795999995</v>
      </c>
      <c r="BL1225" s="60">
        <f>(BK1225=BK2101)*AX1225</f>
        <v>0</v>
      </c>
      <c r="BM1225" s="85">
        <f>(BK1225=BK2101)*AY1225</f>
        <v>0</v>
      </c>
      <c r="BN1225" s="85">
        <f t="shared" si="302"/>
        <v>0</v>
      </c>
      <c r="BO1225" s="85">
        <f t="shared" si="303"/>
        <v>0</v>
      </c>
      <c r="BP1225" s="60">
        <f>(BK1225=BK2099)*AX1225</f>
        <v>0</v>
      </c>
      <c r="BQ1225" s="64">
        <f>(BK1225=BK2099)*AY1225</f>
        <v>0</v>
      </c>
      <c r="BR1225" s="85">
        <f t="shared" si="292"/>
        <v>0</v>
      </c>
      <c r="BS1225" s="85">
        <f t="shared" si="293"/>
        <v>0</v>
      </c>
      <c r="BT1225" s="59">
        <f>(J19-BI1225)*J10</f>
        <v>-146350.00594</v>
      </c>
      <c r="BU1225" s="59">
        <f>(J21-BJ1225)*J12</f>
        <v>454154.94389999995</v>
      </c>
      <c r="BV1225" s="66"/>
      <c r="BW1225" s="66"/>
      <c r="BX1225" s="67"/>
      <c r="BY1225" s="67"/>
      <c r="BZ1225" s="67"/>
      <c r="CE1225" s="92"/>
      <c r="CF1225" s="76"/>
      <c r="CH1225" s="67"/>
      <c r="CI1225" s="67"/>
      <c r="CJ1225" s="67"/>
      <c r="CK1225" s="67"/>
      <c r="CL1225" s="1"/>
      <c r="CM1225" s="1"/>
      <c r="CT1225" s="3"/>
      <c r="CU1225" s="3"/>
      <c r="CV1225" s="3"/>
      <c r="CW1225" s="3"/>
      <c r="CX1225" s="3"/>
      <c r="CY1225" s="3"/>
      <c r="CZ1225" s="3"/>
      <c r="DA1225" s="3"/>
      <c r="DB1225" s="3"/>
      <c r="DC1225" s="3"/>
      <c r="DD1225" s="3"/>
      <c r="DE1225" s="3"/>
      <c r="DF1225" s="3"/>
      <c r="DG1225" s="3"/>
      <c r="DH1225" s="3"/>
      <c r="DI1225" s="3"/>
      <c r="DJ1225" s="3"/>
      <c r="DK1225" s="3"/>
      <c r="DL1225" s="3"/>
      <c r="DM1225" s="3"/>
      <c r="DN1225" s="3"/>
      <c r="DO1225" s="3"/>
      <c r="DP1225" s="3"/>
      <c r="DQ1225" s="3"/>
      <c r="DR1225" s="3"/>
      <c r="DS1225" s="3"/>
    </row>
    <row r="1226" spans="2:123" ht="21" customHeight="1" x14ac:dyDescent="0.25">
      <c r="B1226" s="21">
        <f t="shared" si="294"/>
        <v>39755</v>
      </c>
      <c r="C1226" s="22">
        <f t="shared" si="295"/>
        <v>1.1668769758890654</v>
      </c>
      <c r="D1226" s="23">
        <f t="shared" si="296"/>
        <v>860</v>
      </c>
      <c r="E1226" s="23">
        <f t="shared" si="297"/>
        <v>737.01</v>
      </c>
      <c r="F1226" s="127">
        <f t="shared" si="298"/>
        <v>43000</v>
      </c>
      <c r="G1226" s="127">
        <f t="shared" si="299"/>
        <v>110551.5</v>
      </c>
      <c r="H1226" s="6"/>
      <c r="I1226" s="3"/>
      <c r="J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T1226" s="89"/>
      <c r="AU1226" s="89"/>
      <c r="AX1226" s="125">
        <v>39755</v>
      </c>
      <c r="AY1226" s="59">
        <f t="shared" ref="AY1226:AY1289" si="304">BI1226/BJ1226</f>
        <v>1.1668769758890654</v>
      </c>
      <c r="AZ1226" s="59">
        <f>BI1226*K36</f>
        <v>43000</v>
      </c>
      <c r="BA1226" s="59"/>
      <c r="BB1226" s="59"/>
      <c r="BC1226" s="59">
        <f>K41*BJ1226</f>
        <v>110551.5</v>
      </c>
      <c r="BD1226" s="59"/>
      <c r="BE1226" s="59"/>
      <c r="BF1226" s="59">
        <f t="shared" si="300"/>
        <v>67551.5</v>
      </c>
      <c r="BG1226" s="60">
        <f>(AY1226=AY2099)*AX1226</f>
        <v>0</v>
      </c>
      <c r="BH1226" s="60">
        <f>(AY1226=AY2101)*AX1226</f>
        <v>0</v>
      </c>
      <c r="BI1226" s="89">
        <v>860</v>
      </c>
      <c r="BJ1226" s="89">
        <v>737.01</v>
      </c>
      <c r="BK1226" s="59">
        <f t="shared" si="301"/>
        <v>307448.43795999995</v>
      </c>
      <c r="BL1226" s="60">
        <f>(BK1226=BK2101)*AX1226</f>
        <v>0</v>
      </c>
      <c r="BM1226" s="85">
        <f>(BK1226=BK2101)*AY1226</f>
        <v>0</v>
      </c>
      <c r="BN1226" s="85">
        <f t="shared" si="302"/>
        <v>0</v>
      </c>
      <c r="BO1226" s="85">
        <f t="shared" si="303"/>
        <v>0</v>
      </c>
      <c r="BP1226" s="60">
        <f>(BK1226=BK2099)*AX1226</f>
        <v>0</v>
      </c>
      <c r="BQ1226" s="64">
        <f>(BK1226=BK2099)*AY1226</f>
        <v>0</v>
      </c>
      <c r="BR1226" s="85">
        <f t="shared" si="292"/>
        <v>0</v>
      </c>
      <c r="BS1226" s="85">
        <f t="shared" si="293"/>
        <v>0</v>
      </c>
      <c r="BT1226" s="59">
        <f>(J19-BI1226)*J10</f>
        <v>-144500.00594</v>
      </c>
      <c r="BU1226" s="59">
        <f>(J21-BJ1226)*J12</f>
        <v>451948.44389999995</v>
      </c>
      <c r="BV1226" s="66"/>
      <c r="BW1226" s="66"/>
      <c r="BX1226" s="67"/>
      <c r="BY1226" s="67"/>
      <c r="BZ1226" s="67"/>
      <c r="CE1226" s="92"/>
      <c r="CF1226" s="76"/>
      <c r="CH1226" s="67"/>
      <c r="CI1226" s="67"/>
      <c r="CJ1226" s="67"/>
      <c r="CK1226" s="67"/>
      <c r="CL1226" s="1"/>
      <c r="CM1226" s="1"/>
      <c r="CT1226" s="3"/>
      <c r="CU1226" s="3"/>
      <c r="CV1226" s="3"/>
      <c r="CW1226" s="3"/>
      <c r="CX1226" s="3"/>
      <c r="CY1226" s="3"/>
      <c r="CZ1226" s="3"/>
      <c r="DA1226" s="3"/>
      <c r="DB1226" s="3"/>
      <c r="DC1226" s="3"/>
      <c r="DD1226" s="3"/>
      <c r="DE1226" s="3"/>
      <c r="DF1226" s="3"/>
      <c r="DG1226" s="3"/>
      <c r="DH1226" s="3"/>
      <c r="DI1226" s="3"/>
      <c r="DJ1226" s="3"/>
      <c r="DK1226" s="3"/>
      <c r="DL1226" s="3"/>
      <c r="DM1226" s="3"/>
      <c r="DN1226" s="3"/>
      <c r="DO1226" s="3"/>
      <c r="DP1226" s="3"/>
      <c r="DQ1226" s="3"/>
      <c r="DR1226" s="3"/>
      <c r="DS1226" s="3"/>
    </row>
    <row r="1227" spans="2:123" ht="21" customHeight="1" x14ac:dyDescent="0.25">
      <c r="B1227" s="21">
        <f t="shared" si="294"/>
        <v>39762</v>
      </c>
      <c r="C1227" s="22">
        <f t="shared" si="295"/>
        <v>1.1452438695769334</v>
      </c>
      <c r="D1227" s="23">
        <f t="shared" si="296"/>
        <v>850</v>
      </c>
      <c r="E1227" s="23">
        <f t="shared" si="297"/>
        <v>742.2</v>
      </c>
      <c r="F1227" s="127">
        <f t="shared" si="298"/>
        <v>42500</v>
      </c>
      <c r="G1227" s="127">
        <f t="shared" si="299"/>
        <v>111330</v>
      </c>
      <c r="H1227" s="6"/>
      <c r="I1227" s="3"/>
      <c r="J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3"/>
      <c r="AE1227" s="3"/>
      <c r="AF1227" s="3"/>
      <c r="AT1227" s="89"/>
      <c r="AU1227" s="89"/>
      <c r="AX1227" s="125">
        <v>39762</v>
      </c>
      <c r="AY1227" s="59">
        <f t="shared" si="304"/>
        <v>1.1452438695769334</v>
      </c>
      <c r="AZ1227" s="59">
        <f>BI1227*K36</f>
        <v>42500</v>
      </c>
      <c r="BA1227" s="59"/>
      <c r="BB1227" s="59"/>
      <c r="BC1227" s="59">
        <f>K41*BJ1227</f>
        <v>111330</v>
      </c>
      <c r="BD1227" s="59"/>
      <c r="BE1227" s="59"/>
      <c r="BF1227" s="59">
        <f t="shared" si="300"/>
        <v>68830</v>
      </c>
      <c r="BG1227" s="60">
        <f>(AY1227=AY2099)*AX1227</f>
        <v>0</v>
      </c>
      <c r="BH1227" s="60">
        <f>(AY1227=AY2101)*AX1227</f>
        <v>0</v>
      </c>
      <c r="BI1227" s="89">
        <v>850</v>
      </c>
      <c r="BJ1227" s="89">
        <v>742.2</v>
      </c>
      <c r="BK1227" s="59">
        <f t="shared" si="301"/>
        <v>306169.93796000001</v>
      </c>
      <c r="BL1227" s="60">
        <f>(BK1227=BK2101)*AX1227</f>
        <v>0</v>
      </c>
      <c r="BM1227" s="85">
        <f>(BK1227=BK2101)*AY1227</f>
        <v>0</v>
      </c>
      <c r="BN1227" s="85">
        <f t="shared" si="302"/>
        <v>0</v>
      </c>
      <c r="BO1227" s="85">
        <f t="shared" si="303"/>
        <v>0</v>
      </c>
      <c r="BP1227" s="60">
        <f>(BK1227=BK2099)*AX1227</f>
        <v>0</v>
      </c>
      <c r="BQ1227" s="64">
        <f>(BK1227=BK2099)*AY1227</f>
        <v>0</v>
      </c>
      <c r="BR1227" s="85">
        <f t="shared" si="292"/>
        <v>0</v>
      </c>
      <c r="BS1227" s="85">
        <f t="shared" si="293"/>
        <v>0</v>
      </c>
      <c r="BT1227" s="59">
        <f>(J19-BI1227)*J10</f>
        <v>-145000.00594</v>
      </c>
      <c r="BU1227" s="59">
        <f>(J21-BJ1227)*J12</f>
        <v>451169.94390000001</v>
      </c>
      <c r="BV1227" s="66"/>
      <c r="BW1227" s="66"/>
      <c r="BX1227" s="67"/>
      <c r="BY1227" s="67"/>
      <c r="BZ1227" s="67"/>
      <c r="CE1227" s="92"/>
      <c r="CF1227" s="76"/>
      <c r="CH1227" s="67"/>
      <c r="CI1227" s="67"/>
      <c r="CJ1227" s="67"/>
      <c r="CK1227" s="67"/>
      <c r="CL1227" s="1"/>
      <c r="CM1227" s="1"/>
      <c r="CT1227" s="3"/>
      <c r="CU1227" s="3"/>
      <c r="CV1227" s="3"/>
      <c r="CW1227" s="3"/>
      <c r="CX1227" s="3"/>
      <c r="CY1227" s="3"/>
      <c r="CZ1227" s="3"/>
      <c r="DA1227" s="3"/>
      <c r="DB1227" s="3"/>
      <c r="DC1227" s="3"/>
      <c r="DD1227" s="3"/>
      <c r="DE1227" s="3"/>
      <c r="DF1227" s="3"/>
      <c r="DG1227" s="3"/>
      <c r="DH1227" s="3"/>
      <c r="DI1227" s="3"/>
      <c r="DJ1227" s="3"/>
      <c r="DK1227" s="3"/>
      <c r="DL1227" s="3"/>
      <c r="DM1227" s="3"/>
      <c r="DN1227" s="3"/>
      <c r="DO1227" s="3"/>
      <c r="DP1227" s="3"/>
      <c r="DQ1227" s="3"/>
      <c r="DR1227" s="3"/>
      <c r="DS1227" s="3"/>
    </row>
    <row r="1228" spans="2:123" ht="21" customHeight="1" x14ac:dyDescent="0.25">
      <c r="B1228" s="21">
        <f t="shared" si="294"/>
        <v>39769</v>
      </c>
      <c r="C1228" s="22">
        <f t="shared" si="295"/>
        <v>1.0243341827811923</v>
      </c>
      <c r="D1228" s="23">
        <f t="shared" si="296"/>
        <v>820</v>
      </c>
      <c r="E1228" s="23">
        <f t="shared" si="297"/>
        <v>800.52</v>
      </c>
      <c r="F1228" s="127">
        <f t="shared" si="298"/>
        <v>41000</v>
      </c>
      <c r="G1228" s="127">
        <f t="shared" si="299"/>
        <v>120078</v>
      </c>
      <c r="H1228" s="6"/>
      <c r="I1228" s="3"/>
      <c r="J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T1228" s="89"/>
      <c r="AU1228" s="89"/>
      <c r="AX1228" s="125">
        <v>39769</v>
      </c>
      <c r="AY1228" s="59">
        <f t="shared" si="304"/>
        <v>1.0243341827811923</v>
      </c>
      <c r="AZ1228" s="59">
        <f>BI1228*K36</f>
        <v>41000</v>
      </c>
      <c r="BA1228" s="59"/>
      <c r="BB1228" s="59"/>
      <c r="BC1228" s="59">
        <f>K41*BJ1228</f>
        <v>120078</v>
      </c>
      <c r="BD1228" s="59"/>
      <c r="BE1228" s="59"/>
      <c r="BF1228" s="59">
        <f t="shared" si="300"/>
        <v>79078</v>
      </c>
      <c r="BG1228" s="60">
        <f>(AY1228=AY2099)*AX1228</f>
        <v>0</v>
      </c>
      <c r="BH1228" s="60">
        <f>(AY1228=AY2101)*AX1228</f>
        <v>0</v>
      </c>
      <c r="BI1228" s="89">
        <v>820</v>
      </c>
      <c r="BJ1228" s="89">
        <v>800.52</v>
      </c>
      <c r="BK1228" s="59">
        <f t="shared" si="301"/>
        <v>295921.93795999995</v>
      </c>
      <c r="BL1228" s="60">
        <f>(BK1228=BK2101)*AX1228</f>
        <v>0</v>
      </c>
      <c r="BM1228" s="85">
        <f>(BK1228=BK2101)*AY1228</f>
        <v>0</v>
      </c>
      <c r="BN1228" s="85">
        <f t="shared" si="302"/>
        <v>0</v>
      </c>
      <c r="BO1228" s="85">
        <f t="shared" si="303"/>
        <v>0</v>
      </c>
      <c r="BP1228" s="60">
        <f>(BK1228=BK2099)*AX1228</f>
        <v>0</v>
      </c>
      <c r="BQ1228" s="64">
        <f>(BK1228=BK2099)*AY1228</f>
        <v>0</v>
      </c>
      <c r="BR1228" s="85">
        <f t="shared" si="292"/>
        <v>0</v>
      </c>
      <c r="BS1228" s="85">
        <f t="shared" si="293"/>
        <v>0</v>
      </c>
      <c r="BT1228" s="59">
        <f>(J19-BI1228)*J10</f>
        <v>-146500.00594</v>
      </c>
      <c r="BU1228" s="59">
        <f>(J21-BJ1228)*J12</f>
        <v>442421.94389999995</v>
      </c>
      <c r="BV1228" s="66"/>
      <c r="BW1228" s="66"/>
      <c r="BX1228" s="67"/>
      <c r="BY1228" s="67"/>
      <c r="BZ1228" s="67"/>
      <c r="CE1228" s="92"/>
      <c r="CF1228" s="76"/>
      <c r="CH1228" s="67"/>
      <c r="CI1228" s="67"/>
      <c r="CJ1228" s="67"/>
      <c r="CK1228" s="67"/>
      <c r="CL1228" s="1"/>
      <c r="CM1228" s="1"/>
      <c r="CT1228" s="3"/>
      <c r="CU1228" s="3"/>
      <c r="CV1228" s="3"/>
      <c r="CW1228" s="3"/>
      <c r="CX1228" s="3"/>
      <c r="CY1228" s="3"/>
      <c r="CZ1228" s="3"/>
      <c r="DA1228" s="3"/>
      <c r="DB1228" s="3"/>
      <c r="DC1228" s="3"/>
      <c r="DD1228" s="3"/>
      <c r="DE1228" s="3"/>
      <c r="DF1228" s="3"/>
      <c r="DG1228" s="3"/>
      <c r="DH1228" s="3"/>
      <c r="DI1228" s="3"/>
      <c r="DJ1228" s="3"/>
      <c r="DK1228" s="3"/>
      <c r="DL1228" s="3"/>
      <c r="DM1228" s="3"/>
      <c r="DN1228" s="3"/>
      <c r="DO1228" s="3"/>
      <c r="DP1228" s="3"/>
      <c r="DQ1228" s="3"/>
      <c r="DR1228" s="3"/>
      <c r="DS1228" s="3"/>
    </row>
    <row r="1229" spans="2:123" ht="21" customHeight="1" x14ac:dyDescent="0.25">
      <c r="B1229" s="21">
        <f t="shared" si="294"/>
        <v>39776</v>
      </c>
      <c r="C1229" s="22">
        <f t="shared" si="295"/>
        <v>1.0660928674474899</v>
      </c>
      <c r="D1229" s="23">
        <f t="shared" si="296"/>
        <v>872</v>
      </c>
      <c r="E1229" s="23">
        <f t="shared" si="297"/>
        <v>817.94</v>
      </c>
      <c r="F1229" s="127">
        <f t="shared" si="298"/>
        <v>43600</v>
      </c>
      <c r="G1229" s="127">
        <f t="shared" si="299"/>
        <v>122691.00000000001</v>
      </c>
      <c r="H1229" s="6"/>
      <c r="I1229" s="3"/>
      <c r="J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  <c r="AD1229" s="3"/>
      <c r="AE1229" s="3"/>
      <c r="AF1229" s="3"/>
      <c r="AT1229" s="89"/>
      <c r="AU1229" s="89"/>
      <c r="AX1229" s="125">
        <v>39776</v>
      </c>
      <c r="AY1229" s="59">
        <f t="shared" si="304"/>
        <v>1.0660928674474899</v>
      </c>
      <c r="AZ1229" s="59">
        <f>BI1229*K36</f>
        <v>43600</v>
      </c>
      <c r="BA1229" s="59"/>
      <c r="BB1229" s="59"/>
      <c r="BC1229" s="59">
        <f>K41*BJ1229</f>
        <v>122691.00000000001</v>
      </c>
      <c r="BD1229" s="59"/>
      <c r="BE1229" s="59"/>
      <c r="BF1229" s="59">
        <f t="shared" si="300"/>
        <v>79091.000000000015</v>
      </c>
      <c r="BG1229" s="60">
        <f>(AY1229=AY2099)*AX1229</f>
        <v>0</v>
      </c>
      <c r="BH1229" s="60">
        <f>(AY1229=AY2101)*AX1229</f>
        <v>0</v>
      </c>
      <c r="BI1229" s="89">
        <v>872</v>
      </c>
      <c r="BJ1229" s="89">
        <v>817.94</v>
      </c>
      <c r="BK1229" s="59">
        <f t="shared" si="301"/>
        <v>295908.93795999995</v>
      </c>
      <c r="BL1229" s="60">
        <f>(BK1229=BK2101)*AX1229</f>
        <v>0</v>
      </c>
      <c r="BM1229" s="85">
        <f>(BK1229=BK2101)*AY1229</f>
        <v>0</v>
      </c>
      <c r="BN1229" s="85">
        <f t="shared" si="302"/>
        <v>0</v>
      </c>
      <c r="BO1229" s="85">
        <f t="shared" si="303"/>
        <v>0</v>
      </c>
      <c r="BP1229" s="60">
        <f>(BK1229=BK2099)*AX1229</f>
        <v>0</v>
      </c>
      <c r="BQ1229" s="64">
        <f>(BK1229=BK2099)*AY1229</f>
        <v>0</v>
      </c>
      <c r="BR1229" s="85">
        <f t="shared" si="292"/>
        <v>0</v>
      </c>
      <c r="BS1229" s="85">
        <f t="shared" si="293"/>
        <v>0</v>
      </c>
      <c r="BT1229" s="59">
        <f>(J19-BI1229)*J10</f>
        <v>-143900.00594</v>
      </c>
      <c r="BU1229" s="59">
        <f>(J21-BJ1229)*J12</f>
        <v>439808.94389999995</v>
      </c>
      <c r="BV1229" s="66"/>
      <c r="BW1229" s="66"/>
      <c r="BX1229" s="67"/>
      <c r="BY1229" s="67"/>
      <c r="BZ1229" s="67"/>
      <c r="CE1229" s="92"/>
      <c r="CF1229" s="76"/>
      <c r="CH1229" s="67"/>
      <c r="CI1229" s="67"/>
      <c r="CJ1229" s="67"/>
      <c r="CK1229" s="67"/>
      <c r="CL1229" s="1"/>
      <c r="CM1229" s="1"/>
      <c r="CT1229" s="3"/>
      <c r="CU1229" s="3"/>
      <c r="CV1229" s="3"/>
      <c r="CW1229" s="3"/>
      <c r="CX1229" s="3"/>
      <c r="CY1229" s="3"/>
      <c r="CZ1229" s="3"/>
      <c r="DA1229" s="3"/>
      <c r="DB1229" s="3"/>
      <c r="DC1229" s="3"/>
      <c r="DD1229" s="3"/>
      <c r="DE1229" s="3"/>
      <c r="DF1229" s="3"/>
      <c r="DG1229" s="3"/>
      <c r="DH1229" s="3"/>
      <c r="DI1229" s="3"/>
      <c r="DJ1229" s="3"/>
      <c r="DK1229" s="3"/>
      <c r="DL1229" s="3"/>
      <c r="DM1229" s="3"/>
      <c r="DN1229" s="3"/>
      <c r="DO1229" s="3"/>
      <c r="DP1229" s="3"/>
      <c r="DQ1229" s="3"/>
      <c r="DR1229" s="3"/>
      <c r="DS1229" s="3"/>
    </row>
    <row r="1230" spans="2:123" ht="21" customHeight="1" x14ac:dyDescent="0.25">
      <c r="B1230" s="21">
        <f t="shared" si="294"/>
        <v>39783</v>
      </c>
      <c r="C1230" s="22">
        <f t="shared" si="295"/>
        <v>1.0556672663773945</v>
      </c>
      <c r="D1230" s="23">
        <f t="shared" si="296"/>
        <v>798</v>
      </c>
      <c r="E1230" s="23">
        <f t="shared" si="297"/>
        <v>755.92</v>
      </c>
      <c r="F1230" s="127">
        <f t="shared" si="298"/>
        <v>39900</v>
      </c>
      <c r="G1230" s="127">
        <f t="shared" si="299"/>
        <v>113388</v>
      </c>
      <c r="H1230" s="6"/>
      <c r="I1230" s="3"/>
      <c r="J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T1230" s="89"/>
      <c r="AU1230" s="89"/>
      <c r="AX1230" s="125">
        <v>39783</v>
      </c>
      <c r="AY1230" s="59">
        <f t="shared" si="304"/>
        <v>1.0556672663773945</v>
      </c>
      <c r="AZ1230" s="59">
        <f>BI1230*K36</f>
        <v>39900</v>
      </c>
      <c r="BA1230" s="59"/>
      <c r="BB1230" s="59"/>
      <c r="BC1230" s="59">
        <f>K41*BJ1230</f>
        <v>113388</v>
      </c>
      <c r="BD1230" s="59"/>
      <c r="BE1230" s="59"/>
      <c r="BF1230" s="59">
        <f t="shared" si="300"/>
        <v>73488</v>
      </c>
      <c r="BG1230" s="60">
        <f>(AY1230=AY2099)*AX1230</f>
        <v>0</v>
      </c>
      <c r="BH1230" s="60">
        <f>(AY1230=AY2101)*AX1230</f>
        <v>0</v>
      </c>
      <c r="BI1230" s="89">
        <v>798</v>
      </c>
      <c r="BJ1230" s="89">
        <v>755.92</v>
      </c>
      <c r="BK1230" s="59">
        <f t="shared" si="301"/>
        <v>301511.93795999995</v>
      </c>
      <c r="BL1230" s="60">
        <f>(BK1230=BK2101)*AX1230</f>
        <v>0</v>
      </c>
      <c r="BM1230" s="85">
        <f>(BK1230=BK2101)*AY1230</f>
        <v>0</v>
      </c>
      <c r="BN1230" s="85">
        <f t="shared" si="302"/>
        <v>0</v>
      </c>
      <c r="BO1230" s="85">
        <f t="shared" si="303"/>
        <v>0</v>
      </c>
      <c r="BP1230" s="60">
        <f>(BK1230=BK2099)*AX1230</f>
        <v>0</v>
      </c>
      <c r="BQ1230" s="64">
        <f>(BK1230=BK2099)*AY1230</f>
        <v>0</v>
      </c>
      <c r="BR1230" s="85">
        <f t="shared" si="292"/>
        <v>0</v>
      </c>
      <c r="BS1230" s="85">
        <f t="shared" si="293"/>
        <v>0</v>
      </c>
      <c r="BT1230" s="59">
        <f>(J19-BI1230)*J10</f>
        <v>-147600.00594</v>
      </c>
      <c r="BU1230" s="59">
        <f>(J21-BJ1230)*J12</f>
        <v>449111.94389999995</v>
      </c>
      <c r="BV1230" s="66"/>
      <c r="BW1230" s="66"/>
      <c r="BX1230" s="67"/>
      <c r="BY1230" s="67"/>
      <c r="BZ1230" s="67"/>
      <c r="CE1230" s="92"/>
      <c r="CF1230" s="76"/>
      <c r="CH1230" s="67"/>
      <c r="CI1230" s="67"/>
      <c r="CJ1230" s="67"/>
      <c r="CK1230" s="67"/>
      <c r="CL1230" s="1"/>
      <c r="CM1230" s="1"/>
      <c r="CT1230" s="3"/>
      <c r="CU1230" s="3"/>
      <c r="CV1230" s="3"/>
      <c r="CW1230" s="3"/>
      <c r="CX1230" s="3"/>
      <c r="CY1230" s="3"/>
      <c r="CZ1230" s="3"/>
      <c r="DA1230" s="3"/>
      <c r="DB1230" s="3"/>
      <c r="DC1230" s="3"/>
      <c r="DD1230" s="3"/>
      <c r="DE1230" s="3"/>
      <c r="DF1230" s="3"/>
      <c r="DG1230" s="3"/>
      <c r="DH1230" s="3"/>
      <c r="DI1230" s="3"/>
      <c r="DJ1230" s="3"/>
      <c r="DK1230" s="3"/>
      <c r="DL1230" s="3"/>
      <c r="DM1230" s="3"/>
      <c r="DN1230" s="3"/>
      <c r="DO1230" s="3"/>
      <c r="DP1230" s="3"/>
      <c r="DQ1230" s="3"/>
      <c r="DR1230" s="3"/>
      <c r="DS1230" s="3"/>
    </row>
    <row r="1231" spans="2:123" ht="21" customHeight="1" x14ac:dyDescent="0.25">
      <c r="B1231" s="21">
        <f t="shared" si="294"/>
        <v>39790</v>
      </c>
      <c r="C1231" s="22">
        <f t="shared" si="295"/>
        <v>0.97316497579252126</v>
      </c>
      <c r="D1231" s="23">
        <f t="shared" si="296"/>
        <v>800</v>
      </c>
      <c r="E1231" s="23">
        <f t="shared" si="297"/>
        <v>822.06</v>
      </c>
      <c r="F1231" s="127">
        <f t="shared" si="298"/>
        <v>40000</v>
      </c>
      <c r="G1231" s="127">
        <f t="shared" si="299"/>
        <v>123308.99999999999</v>
      </c>
      <c r="H1231" s="6"/>
      <c r="I1231" s="3"/>
      <c r="J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  <c r="AD1231" s="3"/>
      <c r="AE1231" s="3"/>
      <c r="AF1231" s="3"/>
      <c r="AT1231" s="89"/>
      <c r="AU1231" s="89"/>
      <c r="AX1231" s="125">
        <v>39790</v>
      </c>
      <c r="AY1231" s="59">
        <f t="shared" si="304"/>
        <v>0.97316497579252126</v>
      </c>
      <c r="AZ1231" s="59">
        <f>BI1231*K36</f>
        <v>40000</v>
      </c>
      <c r="BA1231" s="59"/>
      <c r="BB1231" s="59"/>
      <c r="BC1231" s="59">
        <f>K41*BJ1231</f>
        <v>123308.99999999999</v>
      </c>
      <c r="BD1231" s="59"/>
      <c r="BE1231" s="59"/>
      <c r="BF1231" s="59">
        <f t="shared" si="300"/>
        <v>83308.999999999985</v>
      </c>
      <c r="BG1231" s="60">
        <f>(AY1231=AY2099)*AX1231</f>
        <v>0</v>
      </c>
      <c r="BH1231" s="60">
        <f>(AY1231=AY2101)*AX1231</f>
        <v>0</v>
      </c>
      <c r="BI1231" s="89">
        <v>800</v>
      </c>
      <c r="BJ1231" s="89">
        <v>822.06</v>
      </c>
      <c r="BK1231" s="59">
        <f t="shared" si="301"/>
        <v>291690.93795999995</v>
      </c>
      <c r="BL1231" s="60">
        <f>(BK1231=BK2101)*AX1231</f>
        <v>0</v>
      </c>
      <c r="BM1231" s="85">
        <f>(BK1231=BK2101)*AY1231</f>
        <v>0</v>
      </c>
      <c r="BN1231" s="85">
        <f t="shared" si="302"/>
        <v>0</v>
      </c>
      <c r="BO1231" s="85">
        <f t="shared" si="303"/>
        <v>0</v>
      </c>
      <c r="BP1231" s="60">
        <f>(BK1231=BK2099)*AX1231</f>
        <v>0</v>
      </c>
      <c r="BQ1231" s="64">
        <f>(BK1231=BK2099)*AY1231</f>
        <v>0</v>
      </c>
      <c r="BR1231" s="85">
        <f t="shared" si="292"/>
        <v>0</v>
      </c>
      <c r="BS1231" s="85">
        <f t="shared" si="293"/>
        <v>0</v>
      </c>
      <c r="BT1231" s="59">
        <f>(J19-BI1231)*J10</f>
        <v>-147500.00594</v>
      </c>
      <c r="BU1231" s="59">
        <f>(J21-BJ1231)*J12</f>
        <v>439190.94389999995</v>
      </c>
      <c r="BV1231" s="66"/>
      <c r="BW1231" s="66"/>
      <c r="BX1231" s="67"/>
      <c r="BY1231" s="67"/>
      <c r="BZ1231" s="67"/>
      <c r="CE1231" s="92"/>
      <c r="CF1231" s="76"/>
      <c r="CH1231" s="67"/>
      <c r="CI1231" s="67"/>
      <c r="CJ1231" s="67"/>
      <c r="CK1231" s="67"/>
      <c r="CL1231" s="1"/>
      <c r="CM1231" s="1"/>
      <c r="CT1231" s="3"/>
      <c r="CU1231" s="3"/>
      <c r="CV1231" s="3"/>
      <c r="CW1231" s="3"/>
      <c r="CX1231" s="3"/>
      <c r="CY1231" s="3"/>
      <c r="CZ1231" s="3"/>
      <c r="DA1231" s="3"/>
      <c r="DB1231" s="3"/>
      <c r="DC1231" s="3"/>
      <c r="DD1231" s="3"/>
      <c r="DE1231" s="3"/>
      <c r="DF1231" s="3"/>
      <c r="DG1231" s="3"/>
      <c r="DH1231" s="3"/>
      <c r="DI1231" s="3"/>
      <c r="DJ1231" s="3"/>
      <c r="DK1231" s="3"/>
      <c r="DL1231" s="3"/>
      <c r="DM1231" s="3"/>
      <c r="DN1231" s="3"/>
      <c r="DO1231" s="3"/>
      <c r="DP1231" s="3"/>
      <c r="DQ1231" s="3"/>
      <c r="DR1231" s="3"/>
      <c r="DS1231" s="3"/>
    </row>
    <row r="1232" spans="2:123" ht="21" customHeight="1" x14ac:dyDescent="0.25">
      <c r="B1232" s="21">
        <f t="shared" si="294"/>
        <v>39797</v>
      </c>
      <c r="C1232" s="22">
        <f t="shared" si="295"/>
        <v>1.0175476267162915</v>
      </c>
      <c r="D1232" s="23">
        <f t="shared" si="296"/>
        <v>853</v>
      </c>
      <c r="E1232" s="23">
        <f t="shared" si="297"/>
        <v>838.29</v>
      </c>
      <c r="F1232" s="127">
        <f t="shared" si="298"/>
        <v>42650</v>
      </c>
      <c r="G1232" s="127">
        <f t="shared" si="299"/>
        <v>125743.5</v>
      </c>
      <c r="H1232" s="6"/>
      <c r="I1232" s="3"/>
      <c r="J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T1232" s="89"/>
      <c r="AU1232" s="89"/>
      <c r="AX1232" s="125">
        <v>39797</v>
      </c>
      <c r="AY1232" s="59">
        <f t="shared" si="304"/>
        <v>1.0175476267162915</v>
      </c>
      <c r="AZ1232" s="59">
        <f>BI1232*K36</f>
        <v>42650</v>
      </c>
      <c r="BA1232" s="59"/>
      <c r="BB1232" s="59"/>
      <c r="BC1232" s="59">
        <f>K41*BJ1232</f>
        <v>125743.5</v>
      </c>
      <c r="BD1232" s="59"/>
      <c r="BE1232" s="59"/>
      <c r="BF1232" s="59">
        <f t="shared" si="300"/>
        <v>83093.5</v>
      </c>
      <c r="BG1232" s="60">
        <f>(AY1232=AY2099)*AX1232</f>
        <v>0</v>
      </c>
      <c r="BH1232" s="60">
        <f>(AY1232=AY2101)*AX1232</f>
        <v>0</v>
      </c>
      <c r="BI1232" s="89">
        <v>853</v>
      </c>
      <c r="BJ1232" s="89">
        <v>838.29</v>
      </c>
      <c r="BK1232" s="59">
        <f t="shared" si="301"/>
        <v>291906.43795999995</v>
      </c>
      <c r="BL1232" s="60">
        <f>(BK1232=BK2101)*AX1232</f>
        <v>0</v>
      </c>
      <c r="BM1232" s="85">
        <f>(BK1232=BK2101)*AY1232</f>
        <v>0</v>
      </c>
      <c r="BN1232" s="85">
        <f t="shared" si="302"/>
        <v>0</v>
      </c>
      <c r="BO1232" s="85">
        <f t="shared" si="303"/>
        <v>0</v>
      </c>
      <c r="BP1232" s="60">
        <f>(BK1232=BK2099)*AX1232</f>
        <v>0</v>
      </c>
      <c r="BQ1232" s="64">
        <f>(BK1232=BK2099)*AY1232</f>
        <v>0</v>
      </c>
      <c r="BR1232" s="85">
        <f t="shared" si="292"/>
        <v>0</v>
      </c>
      <c r="BS1232" s="85">
        <f t="shared" si="293"/>
        <v>0</v>
      </c>
      <c r="BT1232" s="59">
        <f>(J19-BI1232)*J10</f>
        <v>-144850.00594</v>
      </c>
      <c r="BU1232" s="59">
        <f>(J21-BJ1232)*J12</f>
        <v>436756.44389999995</v>
      </c>
      <c r="BV1232" s="66"/>
      <c r="BW1232" s="66"/>
      <c r="BX1232" s="67"/>
      <c r="BY1232" s="67"/>
      <c r="BZ1232" s="67"/>
      <c r="CE1232" s="92"/>
      <c r="CF1232" s="76"/>
      <c r="CH1232" s="67"/>
      <c r="CI1232" s="67"/>
      <c r="CJ1232" s="67"/>
      <c r="CK1232" s="67"/>
      <c r="CL1232" s="1"/>
      <c r="CM1232" s="1"/>
      <c r="CT1232" s="3"/>
      <c r="CU1232" s="3"/>
      <c r="CV1232" s="3"/>
      <c r="CW1232" s="3"/>
      <c r="CX1232" s="3"/>
      <c r="CY1232" s="3"/>
      <c r="CZ1232" s="3"/>
      <c r="DA1232" s="3"/>
      <c r="DB1232" s="3"/>
      <c r="DC1232" s="3"/>
      <c r="DD1232" s="3"/>
      <c r="DE1232" s="3"/>
      <c r="DF1232" s="3"/>
      <c r="DG1232" s="3"/>
      <c r="DH1232" s="3"/>
      <c r="DI1232" s="3"/>
      <c r="DJ1232" s="3"/>
      <c r="DK1232" s="3"/>
      <c r="DL1232" s="3"/>
      <c r="DM1232" s="3"/>
      <c r="DN1232" s="3"/>
      <c r="DO1232" s="3"/>
      <c r="DP1232" s="3"/>
      <c r="DQ1232" s="3"/>
      <c r="DR1232" s="3"/>
      <c r="DS1232" s="3"/>
    </row>
    <row r="1233" spans="2:123" ht="21" customHeight="1" x14ac:dyDescent="0.25">
      <c r="B1233" s="21">
        <f t="shared" si="294"/>
        <v>39804</v>
      </c>
      <c r="C1233" s="22">
        <f t="shared" si="295"/>
        <v>1.0182362077892193</v>
      </c>
      <c r="D1233" s="23">
        <f t="shared" si="296"/>
        <v>885</v>
      </c>
      <c r="E1233" s="23">
        <f t="shared" si="297"/>
        <v>869.15</v>
      </c>
      <c r="F1233" s="127">
        <f t="shared" si="298"/>
        <v>44250</v>
      </c>
      <c r="G1233" s="127">
        <f t="shared" si="299"/>
        <v>130372.5</v>
      </c>
      <c r="H1233" s="6"/>
      <c r="I1233" s="3"/>
      <c r="J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3"/>
      <c r="AE1233" s="3"/>
      <c r="AF1233" s="3"/>
      <c r="AT1233" s="89"/>
      <c r="AU1233" s="89"/>
      <c r="AX1233" s="125">
        <v>39804</v>
      </c>
      <c r="AY1233" s="59">
        <f t="shared" si="304"/>
        <v>1.0182362077892193</v>
      </c>
      <c r="AZ1233" s="59">
        <f>BI1233*K36</f>
        <v>44250</v>
      </c>
      <c r="BA1233" s="59"/>
      <c r="BB1233" s="59"/>
      <c r="BC1233" s="59">
        <f>K41*BJ1233</f>
        <v>130372.5</v>
      </c>
      <c r="BD1233" s="59"/>
      <c r="BE1233" s="59"/>
      <c r="BF1233" s="59">
        <f t="shared" si="300"/>
        <v>86122.5</v>
      </c>
      <c r="BG1233" s="60">
        <f>(AY1233=AY2099)*AX1233</f>
        <v>0</v>
      </c>
      <c r="BH1233" s="60">
        <f>(AY1233=AY2101)*AX1233</f>
        <v>0</v>
      </c>
      <c r="BI1233" s="89">
        <v>885</v>
      </c>
      <c r="BJ1233" s="89">
        <v>869.15</v>
      </c>
      <c r="BK1233" s="59">
        <f t="shared" si="301"/>
        <v>288877.43795999995</v>
      </c>
      <c r="BL1233" s="60">
        <f>(BK1233=BK2101)*AX1233</f>
        <v>0</v>
      </c>
      <c r="BM1233" s="85">
        <f>(BK1233=BK2101)*AY1233</f>
        <v>0</v>
      </c>
      <c r="BN1233" s="85">
        <f t="shared" si="302"/>
        <v>0</v>
      </c>
      <c r="BO1233" s="85">
        <f t="shared" si="303"/>
        <v>0</v>
      </c>
      <c r="BP1233" s="60">
        <f>(BK1233=BK2099)*AX1233</f>
        <v>0</v>
      </c>
      <c r="BQ1233" s="64">
        <f>(BK1233=BK2099)*AY1233</f>
        <v>0</v>
      </c>
      <c r="BR1233" s="85">
        <f t="shared" ref="BR1233:BR1258" si="305">(BQ1233&gt;0)*BI1233</f>
        <v>0</v>
      </c>
      <c r="BS1233" s="85">
        <f t="shared" ref="BS1233:BS1258" si="306">(BQ1233&gt;0)*BJ1233</f>
        <v>0</v>
      </c>
      <c r="BT1233" s="59">
        <f>(J19-BI1233)*J10</f>
        <v>-143250.00594</v>
      </c>
      <c r="BU1233" s="59">
        <f>(J21-BJ1233)*J12</f>
        <v>432127.44389999995</v>
      </c>
      <c r="BV1233" s="66"/>
      <c r="BW1233" s="66"/>
      <c r="BX1233" s="67"/>
      <c r="BY1233" s="67"/>
      <c r="BZ1233" s="67"/>
      <c r="CE1233" s="92"/>
      <c r="CF1233" s="76"/>
      <c r="CH1233" s="67"/>
      <c r="CI1233" s="67"/>
      <c r="CJ1233" s="67"/>
      <c r="CK1233" s="67"/>
      <c r="CL1233" s="1"/>
      <c r="CM1233" s="1"/>
      <c r="CT1233" s="3"/>
      <c r="CU1233" s="3"/>
      <c r="CV1233" s="3"/>
      <c r="CW1233" s="3"/>
      <c r="CX1233" s="3"/>
      <c r="CY1233" s="3"/>
      <c r="CZ1233" s="3"/>
      <c r="DA1233" s="3"/>
      <c r="DB1233" s="3"/>
      <c r="DC1233" s="3"/>
      <c r="DD1233" s="3"/>
      <c r="DE1233" s="3"/>
      <c r="DF1233" s="3"/>
      <c r="DG1233" s="3"/>
      <c r="DH1233" s="3"/>
      <c r="DI1233" s="3"/>
      <c r="DJ1233" s="3"/>
      <c r="DK1233" s="3"/>
      <c r="DL1233" s="3"/>
      <c r="DM1233" s="3"/>
      <c r="DN1233" s="3"/>
      <c r="DO1233" s="3"/>
      <c r="DP1233" s="3"/>
      <c r="DQ1233" s="3"/>
      <c r="DR1233" s="3"/>
      <c r="DS1233" s="3"/>
    </row>
    <row r="1234" spans="2:123" ht="21" customHeight="1" x14ac:dyDescent="0.25">
      <c r="B1234" s="21">
        <f t="shared" si="294"/>
        <v>39811</v>
      </c>
      <c r="C1234" s="22">
        <f t="shared" si="295"/>
        <v>1.0628460528568981</v>
      </c>
      <c r="D1234" s="23">
        <f t="shared" si="296"/>
        <v>931</v>
      </c>
      <c r="E1234" s="23">
        <f t="shared" si="297"/>
        <v>875.95</v>
      </c>
      <c r="F1234" s="127">
        <f t="shared" si="298"/>
        <v>46550</v>
      </c>
      <c r="G1234" s="127">
        <f t="shared" si="299"/>
        <v>131392.5</v>
      </c>
      <c r="H1234" s="6"/>
      <c r="I1234" s="3"/>
      <c r="J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T1234" s="89"/>
      <c r="AU1234" s="89"/>
      <c r="AX1234" s="125">
        <v>39811</v>
      </c>
      <c r="AY1234" s="59">
        <f t="shared" si="304"/>
        <v>1.0628460528568981</v>
      </c>
      <c r="AZ1234" s="59">
        <f>BI1234*K36</f>
        <v>46550</v>
      </c>
      <c r="BA1234" s="59"/>
      <c r="BB1234" s="59"/>
      <c r="BC1234" s="59">
        <f>K41*BJ1234</f>
        <v>131392.5</v>
      </c>
      <c r="BD1234" s="59"/>
      <c r="BE1234" s="59"/>
      <c r="BF1234" s="59">
        <f t="shared" si="300"/>
        <v>84842.5</v>
      </c>
      <c r="BG1234" s="60">
        <f>(AY1234=AY2099)*AX1234</f>
        <v>0</v>
      </c>
      <c r="BH1234" s="60">
        <f>(AY1234=AY2101)*AX1234</f>
        <v>0</v>
      </c>
      <c r="BI1234" s="89">
        <v>931</v>
      </c>
      <c r="BJ1234" s="89">
        <v>875.95</v>
      </c>
      <c r="BK1234" s="59">
        <f t="shared" si="301"/>
        <v>290157.43796000001</v>
      </c>
      <c r="BL1234" s="60">
        <f>(BK1234=BK2101)*AX1234</f>
        <v>0</v>
      </c>
      <c r="BM1234" s="85">
        <f>(BK1234=BK2101)*AY1234</f>
        <v>0</v>
      </c>
      <c r="BN1234" s="85">
        <f t="shared" si="302"/>
        <v>0</v>
      </c>
      <c r="BO1234" s="85">
        <f t="shared" si="303"/>
        <v>0</v>
      </c>
      <c r="BP1234" s="60">
        <f>(BK1234=BK2099)*AX1234</f>
        <v>0</v>
      </c>
      <c r="BQ1234" s="64">
        <f>(BK1234=BK2099)*AY1234</f>
        <v>0</v>
      </c>
      <c r="BR1234" s="85">
        <f t="shared" si="305"/>
        <v>0</v>
      </c>
      <c r="BS1234" s="85">
        <f t="shared" si="306"/>
        <v>0</v>
      </c>
      <c r="BT1234" s="59">
        <f>(J19-BI1234)*J10</f>
        <v>-140950.00594</v>
      </c>
      <c r="BU1234" s="59">
        <f>(J21-BJ1234)*J12</f>
        <v>431107.44390000001</v>
      </c>
      <c r="BV1234" s="66"/>
      <c r="BW1234" s="66"/>
      <c r="BX1234" s="67"/>
      <c r="BY1234" s="67"/>
      <c r="BZ1234" s="67"/>
      <c r="CE1234" s="92"/>
      <c r="CF1234" s="76"/>
      <c r="CH1234" s="67"/>
      <c r="CI1234" s="67"/>
      <c r="CJ1234" s="67"/>
      <c r="CK1234" s="67"/>
      <c r="CL1234" s="1"/>
      <c r="CM1234" s="1"/>
      <c r="CT1234" s="3"/>
      <c r="CU1234" s="3"/>
      <c r="CV1234" s="3"/>
      <c r="CW1234" s="3"/>
      <c r="CX1234" s="3"/>
      <c r="CY1234" s="3"/>
      <c r="CZ1234" s="3"/>
      <c r="DA1234" s="3"/>
      <c r="DB1234" s="3"/>
      <c r="DC1234" s="3"/>
      <c r="DD1234" s="3"/>
      <c r="DE1234" s="3"/>
      <c r="DF1234" s="3"/>
      <c r="DG1234" s="3"/>
      <c r="DH1234" s="3"/>
      <c r="DI1234" s="3"/>
      <c r="DJ1234" s="3"/>
      <c r="DK1234" s="3"/>
      <c r="DL1234" s="3"/>
      <c r="DM1234" s="3"/>
      <c r="DN1234" s="3"/>
      <c r="DO1234" s="3"/>
      <c r="DP1234" s="3"/>
      <c r="DQ1234" s="3"/>
      <c r="DR1234" s="3"/>
      <c r="DS1234" s="3"/>
    </row>
    <row r="1235" spans="2:123" ht="21" customHeight="1" x14ac:dyDescent="0.25">
      <c r="B1235" s="21">
        <f t="shared" si="294"/>
        <v>39818</v>
      </c>
      <c r="C1235" s="22">
        <f t="shared" si="295"/>
        <v>1.157925578669792</v>
      </c>
      <c r="D1235" s="23">
        <f t="shared" si="296"/>
        <v>988</v>
      </c>
      <c r="E1235" s="23">
        <f t="shared" si="297"/>
        <v>853.25</v>
      </c>
      <c r="F1235" s="127">
        <f t="shared" si="298"/>
        <v>49400</v>
      </c>
      <c r="G1235" s="127">
        <f t="shared" si="299"/>
        <v>127987.5</v>
      </c>
      <c r="H1235" s="6"/>
      <c r="I1235" s="3"/>
      <c r="J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3"/>
      <c r="AE1235" s="3"/>
      <c r="AF1235" s="3"/>
      <c r="AT1235" s="89"/>
      <c r="AU1235" s="89"/>
      <c r="AX1235" s="125">
        <v>39818</v>
      </c>
      <c r="AY1235" s="59">
        <f t="shared" si="304"/>
        <v>1.157925578669792</v>
      </c>
      <c r="AZ1235" s="59">
        <f>BI1235*K36</f>
        <v>49400</v>
      </c>
      <c r="BA1235" s="59"/>
      <c r="BB1235" s="59"/>
      <c r="BC1235" s="59">
        <f>K41*BJ1235</f>
        <v>127987.5</v>
      </c>
      <c r="BD1235" s="59"/>
      <c r="BE1235" s="59"/>
      <c r="BF1235" s="59">
        <f t="shared" si="300"/>
        <v>78587.5</v>
      </c>
      <c r="BG1235" s="60">
        <f>(AY1235=AY2099)*AX1235</f>
        <v>0</v>
      </c>
      <c r="BH1235" s="60">
        <f>(AY1235=AY2101)*AX1235</f>
        <v>0</v>
      </c>
      <c r="BI1235" s="89">
        <v>988</v>
      </c>
      <c r="BJ1235" s="89">
        <v>853.25</v>
      </c>
      <c r="BK1235" s="59">
        <f t="shared" si="301"/>
        <v>296412.43795999995</v>
      </c>
      <c r="BL1235" s="60">
        <f>(BK1235=BK2101)*AX1235</f>
        <v>0</v>
      </c>
      <c r="BM1235" s="85">
        <f>(BK1235=BK2101)*AY1235</f>
        <v>0</v>
      </c>
      <c r="BN1235" s="85">
        <f t="shared" si="302"/>
        <v>0</v>
      </c>
      <c r="BO1235" s="85">
        <f t="shared" si="303"/>
        <v>0</v>
      </c>
      <c r="BP1235" s="60">
        <f>(BK1235=BK2099)*AX1235</f>
        <v>0</v>
      </c>
      <c r="BQ1235" s="64">
        <f>(BK1235=BK2099)*AY1235</f>
        <v>0</v>
      </c>
      <c r="BR1235" s="85">
        <f t="shared" si="305"/>
        <v>0</v>
      </c>
      <c r="BS1235" s="85">
        <f t="shared" si="306"/>
        <v>0</v>
      </c>
      <c r="BT1235" s="59">
        <f>(J19-BI1235)*J10</f>
        <v>-138100.00594</v>
      </c>
      <c r="BU1235" s="59">
        <f>(J21-BJ1235)*J12</f>
        <v>434512.44389999995</v>
      </c>
      <c r="BV1235" s="66"/>
      <c r="BW1235" s="66"/>
      <c r="BX1235" s="67"/>
      <c r="BY1235" s="67"/>
      <c r="BZ1235" s="67"/>
      <c r="CE1235" s="92"/>
      <c r="CF1235" s="76"/>
      <c r="CH1235" s="67"/>
      <c r="CI1235" s="67"/>
      <c r="CJ1235" s="67"/>
      <c r="CK1235" s="67"/>
      <c r="CL1235" s="1"/>
      <c r="CM1235" s="1"/>
      <c r="CT1235" s="3"/>
      <c r="CU1235" s="3"/>
      <c r="CV1235" s="3"/>
      <c r="CW1235" s="3"/>
      <c r="CX1235" s="3"/>
      <c r="CY1235" s="3"/>
      <c r="CZ1235" s="3"/>
      <c r="DA1235" s="3"/>
      <c r="DB1235" s="3"/>
      <c r="DC1235" s="3"/>
      <c r="DD1235" s="3"/>
      <c r="DE1235" s="3"/>
      <c r="DF1235" s="3"/>
      <c r="DG1235" s="3"/>
      <c r="DH1235" s="3"/>
      <c r="DI1235" s="3"/>
      <c r="DJ1235" s="3"/>
      <c r="DK1235" s="3"/>
      <c r="DL1235" s="3"/>
      <c r="DM1235" s="3"/>
      <c r="DN1235" s="3"/>
      <c r="DO1235" s="3"/>
      <c r="DP1235" s="3"/>
      <c r="DQ1235" s="3"/>
      <c r="DR1235" s="3"/>
      <c r="DS1235" s="3"/>
    </row>
    <row r="1236" spans="2:123" ht="21" customHeight="1" x14ac:dyDescent="0.25">
      <c r="B1236" s="21">
        <f t="shared" si="294"/>
        <v>39825</v>
      </c>
      <c r="C1236" s="22">
        <f t="shared" si="295"/>
        <v>1.1130888809778094</v>
      </c>
      <c r="D1236" s="23">
        <f t="shared" si="296"/>
        <v>938</v>
      </c>
      <c r="E1236" s="23">
        <f t="shared" si="297"/>
        <v>842.7</v>
      </c>
      <c r="F1236" s="127">
        <f t="shared" si="298"/>
        <v>46900</v>
      </c>
      <c r="G1236" s="127">
        <f t="shared" si="299"/>
        <v>126405</v>
      </c>
      <c r="H1236" s="6"/>
      <c r="I1236" s="3"/>
      <c r="J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T1236" s="89"/>
      <c r="AU1236" s="89"/>
      <c r="AX1236" s="125">
        <v>39825</v>
      </c>
      <c r="AY1236" s="59">
        <f t="shared" si="304"/>
        <v>1.1130888809778094</v>
      </c>
      <c r="AZ1236" s="59">
        <f>BI1236*K36</f>
        <v>46900</v>
      </c>
      <c r="BA1236" s="59"/>
      <c r="BB1236" s="59"/>
      <c r="BC1236" s="59">
        <f>K41*BJ1236</f>
        <v>126405</v>
      </c>
      <c r="BD1236" s="59"/>
      <c r="BE1236" s="59"/>
      <c r="BF1236" s="59">
        <f t="shared" si="300"/>
        <v>79505</v>
      </c>
      <c r="BG1236" s="60">
        <f>(AY1236=AY2099)*AX1236</f>
        <v>0</v>
      </c>
      <c r="BH1236" s="60">
        <f>(AY1236=AY2101)*AX1236</f>
        <v>0</v>
      </c>
      <c r="BI1236" s="89">
        <v>938</v>
      </c>
      <c r="BJ1236" s="89">
        <v>842.7</v>
      </c>
      <c r="BK1236" s="59">
        <f t="shared" si="301"/>
        <v>295494.93796000001</v>
      </c>
      <c r="BL1236" s="60">
        <f>(BK1236=BK2101)*AX1236</f>
        <v>0</v>
      </c>
      <c r="BM1236" s="85">
        <f>(BK1236=BK2101)*AY1236</f>
        <v>0</v>
      </c>
      <c r="BN1236" s="85">
        <f t="shared" si="302"/>
        <v>0</v>
      </c>
      <c r="BO1236" s="85">
        <f t="shared" si="303"/>
        <v>0</v>
      </c>
      <c r="BP1236" s="60">
        <f>(BK1236=BK2099)*AX1236</f>
        <v>0</v>
      </c>
      <c r="BQ1236" s="64">
        <f>(BK1236=BK2099)*AY1236</f>
        <v>0</v>
      </c>
      <c r="BR1236" s="85">
        <f t="shared" si="305"/>
        <v>0</v>
      </c>
      <c r="BS1236" s="85">
        <f t="shared" si="306"/>
        <v>0</v>
      </c>
      <c r="BT1236" s="59">
        <f>(J19-BI1236)*J10</f>
        <v>-140600.00594</v>
      </c>
      <c r="BU1236" s="59">
        <f>(J21-BJ1236)*J12</f>
        <v>436094.94390000001</v>
      </c>
      <c r="BV1236" s="66"/>
      <c r="BW1236" s="66"/>
      <c r="BX1236" s="67"/>
      <c r="BY1236" s="67"/>
      <c r="BZ1236" s="67"/>
      <c r="CE1236" s="92"/>
      <c r="CF1236" s="76"/>
      <c r="CH1236" s="67"/>
      <c r="CI1236" s="67"/>
      <c r="CJ1236" s="67"/>
      <c r="CK1236" s="67"/>
      <c r="CL1236" s="1"/>
      <c r="CM1236" s="1"/>
      <c r="CT1236" s="3"/>
      <c r="CU1236" s="3"/>
      <c r="CV1236" s="3"/>
      <c r="CW1236" s="3"/>
      <c r="CX1236" s="3"/>
      <c r="CY1236" s="3"/>
      <c r="CZ1236" s="3"/>
      <c r="DA1236" s="3"/>
      <c r="DB1236" s="3"/>
      <c r="DC1236" s="3"/>
      <c r="DD1236" s="3"/>
      <c r="DE1236" s="3"/>
      <c r="DF1236" s="3"/>
      <c r="DG1236" s="3"/>
      <c r="DH1236" s="3"/>
      <c r="DI1236" s="3"/>
      <c r="DJ1236" s="3"/>
      <c r="DK1236" s="3"/>
      <c r="DL1236" s="3"/>
      <c r="DM1236" s="3"/>
      <c r="DN1236" s="3"/>
      <c r="DO1236" s="3"/>
      <c r="DP1236" s="3"/>
      <c r="DQ1236" s="3"/>
      <c r="DR1236" s="3"/>
      <c r="DS1236" s="3"/>
    </row>
    <row r="1237" spans="2:123" ht="21" customHeight="1" x14ac:dyDescent="0.25">
      <c r="B1237" s="21">
        <f t="shared" si="294"/>
        <v>39832</v>
      </c>
      <c r="C1237" s="22">
        <f t="shared" si="295"/>
        <v>1.0393277161468175</v>
      </c>
      <c r="D1237" s="23">
        <f t="shared" si="296"/>
        <v>935</v>
      </c>
      <c r="E1237" s="23">
        <f t="shared" si="297"/>
        <v>899.62</v>
      </c>
      <c r="F1237" s="127">
        <f t="shared" si="298"/>
        <v>46750</v>
      </c>
      <c r="G1237" s="127">
        <f t="shared" si="299"/>
        <v>134943</v>
      </c>
      <c r="H1237" s="6"/>
      <c r="I1237" s="3"/>
      <c r="J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3"/>
      <c r="AE1237" s="3"/>
      <c r="AF1237" s="3"/>
      <c r="AT1237" s="89"/>
      <c r="AU1237" s="89"/>
      <c r="AX1237" s="125">
        <v>39832</v>
      </c>
      <c r="AY1237" s="59">
        <f t="shared" si="304"/>
        <v>1.0393277161468175</v>
      </c>
      <c r="AZ1237" s="59">
        <f>BI1237*K36</f>
        <v>46750</v>
      </c>
      <c r="BA1237" s="59"/>
      <c r="BB1237" s="59"/>
      <c r="BC1237" s="59">
        <f>K41*BJ1237</f>
        <v>134943</v>
      </c>
      <c r="BD1237" s="59"/>
      <c r="BE1237" s="59"/>
      <c r="BF1237" s="59">
        <f t="shared" si="300"/>
        <v>88193</v>
      </c>
      <c r="BG1237" s="60">
        <f>(AY1237=AY2099)*AX1237</f>
        <v>0</v>
      </c>
      <c r="BH1237" s="60">
        <f>(AY1237=AY2101)*AX1237</f>
        <v>0</v>
      </c>
      <c r="BI1237" s="89">
        <v>935</v>
      </c>
      <c r="BJ1237" s="89">
        <v>899.62</v>
      </c>
      <c r="BK1237" s="59">
        <f t="shared" si="301"/>
        <v>286806.93796000001</v>
      </c>
      <c r="BL1237" s="60">
        <f>(BK1237=BK2101)*AX1237</f>
        <v>0</v>
      </c>
      <c r="BM1237" s="85">
        <f>(BK1237=BK2101)*AY1237</f>
        <v>0</v>
      </c>
      <c r="BN1237" s="85">
        <f t="shared" si="302"/>
        <v>0</v>
      </c>
      <c r="BO1237" s="85">
        <f t="shared" si="303"/>
        <v>0</v>
      </c>
      <c r="BP1237" s="60">
        <f>(BK1237=BK2099)*AX1237</f>
        <v>0</v>
      </c>
      <c r="BQ1237" s="64">
        <f>(BK1237=BK2099)*AY1237</f>
        <v>0</v>
      </c>
      <c r="BR1237" s="85">
        <f t="shared" si="305"/>
        <v>0</v>
      </c>
      <c r="BS1237" s="85">
        <f t="shared" si="306"/>
        <v>0</v>
      </c>
      <c r="BT1237" s="59">
        <f>(J19-BI1237)*J10</f>
        <v>-140750.00594</v>
      </c>
      <c r="BU1237" s="59">
        <f>(J21-BJ1237)*J12</f>
        <v>427556.94390000001</v>
      </c>
      <c r="BV1237" s="66"/>
      <c r="BW1237" s="66"/>
      <c r="BX1237" s="67"/>
      <c r="BY1237" s="67"/>
      <c r="BZ1237" s="67"/>
      <c r="CE1237" s="92"/>
      <c r="CF1237" s="76"/>
      <c r="CH1237" s="67"/>
      <c r="CI1237" s="67"/>
      <c r="CJ1237" s="67"/>
      <c r="CK1237" s="67"/>
      <c r="CL1237" s="1"/>
      <c r="CM1237" s="1"/>
      <c r="CT1237" s="3"/>
      <c r="CU1237" s="3"/>
      <c r="CV1237" s="3"/>
      <c r="CW1237" s="3"/>
      <c r="CX1237" s="3"/>
      <c r="CY1237" s="3"/>
      <c r="CZ1237" s="3"/>
      <c r="DA1237" s="3"/>
      <c r="DB1237" s="3"/>
      <c r="DC1237" s="3"/>
      <c r="DD1237" s="3"/>
      <c r="DE1237" s="3"/>
      <c r="DF1237" s="3"/>
      <c r="DG1237" s="3"/>
      <c r="DH1237" s="3"/>
      <c r="DI1237" s="3"/>
      <c r="DJ1237" s="3"/>
      <c r="DK1237" s="3"/>
      <c r="DL1237" s="3"/>
      <c r="DM1237" s="3"/>
      <c r="DN1237" s="3"/>
      <c r="DO1237" s="3"/>
      <c r="DP1237" s="3"/>
      <c r="DQ1237" s="3"/>
      <c r="DR1237" s="3"/>
      <c r="DS1237" s="3"/>
    </row>
    <row r="1238" spans="2:123" ht="21" customHeight="1" x14ac:dyDescent="0.25">
      <c r="B1238" s="21">
        <f t="shared" si="294"/>
        <v>39839</v>
      </c>
      <c r="C1238" s="22">
        <f t="shared" si="295"/>
        <v>1.0632447296058662</v>
      </c>
      <c r="D1238" s="23">
        <f t="shared" si="296"/>
        <v>986</v>
      </c>
      <c r="E1238" s="23">
        <f t="shared" si="297"/>
        <v>927.35</v>
      </c>
      <c r="F1238" s="127">
        <f t="shared" si="298"/>
        <v>49300</v>
      </c>
      <c r="G1238" s="127">
        <f t="shared" si="299"/>
        <v>139102.5</v>
      </c>
      <c r="H1238" s="6"/>
      <c r="I1238" s="3"/>
      <c r="J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T1238" s="89"/>
      <c r="AU1238" s="89"/>
      <c r="AX1238" s="125">
        <v>39839</v>
      </c>
      <c r="AY1238" s="59">
        <f t="shared" si="304"/>
        <v>1.0632447296058662</v>
      </c>
      <c r="AZ1238" s="59">
        <f>BI1238*K36</f>
        <v>49300</v>
      </c>
      <c r="BA1238" s="59"/>
      <c r="BB1238" s="59"/>
      <c r="BC1238" s="59">
        <f>K41*BJ1238</f>
        <v>139102.5</v>
      </c>
      <c r="BD1238" s="59"/>
      <c r="BE1238" s="59"/>
      <c r="BF1238" s="59">
        <f t="shared" si="300"/>
        <v>89802.5</v>
      </c>
      <c r="BG1238" s="60">
        <f>(AY1238=AY2099)*AX1238</f>
        <v>0</v>
      </c>
      <c r="BH1238" s="60">
        <f>(AY1238=AY2101)*AX1238</f>
        <v>0</v>
      </c>
      <c r="BI1238" s="89">
        <v>986</v>
      </c>
      <c r="BJ1238" s="89">
        <v>927.35</v>
      </c>
      <c r="BK1238" s="59">
        <f t="shared" si="301"/>
        <v>285197.43796000001</v>
      </c>
      <c r="BL1238" s="60">
        <f>(BK1238=BK2101)*AX1238</f>
        <v>0</v>
      </c>
      <c r="BM1238" s="85">
        <f>(BK1238=BK2101)*AY1238</f>
        <v>0</v>
      </c>
      <c r="BN1238" s="85">
        <f t="shared" si="302"/>
        <v>0</v>
      </c>
      <c r="BO1238" s="85">
        <f t="shared" si="303"/>
        <v>0</v>
      </c>
      <c r="BP1238" s="60">
        <f>(BK1238=BK2099)*AX1238</f>
        <v>0</v>
      </c>
      <c r="BQ1238" s="64">
        <f>(BK1238=BK2099)*AY1238</f>
        <v>0</v>
      </c>
      <c r="BR1238" s="85">
        <f t="shared" si="305"/>
        <v>0</v>
      </c>
      <c r="BS1238" s="85">
        <f t="shared" si="306"/>
        <v>0</v>
      </c>
      <c r="BT1238" s="59">
        <f>(J19-BI1238)*J10</f>
        <v>-138200.00594</v>
      </c>
      <c r="BU1238" s="59">
        <f>(J21-BJ1238)*J12</f>
        <v>423397.44390000001</v>
      </c>
      <c r="BV1238" s="66"/>
      <c r="BW1238" s="66"/>
      <c r="BX1238" s="67"/>
      <c r="BY1238" s="67"/>
      <c r="BZ1238" s="67"/>
      <c r="CE1238" s="92"/>
      <c r="CF1238" s="76"/>
      <c r="CH1238" s="67"/>
      <c r="CI1238" s="67"/>
      <c r="CJ1238" s="67"/>
      <c r="CK1238" s="67"/>
      <c r="CL1238" s="1"/>
      <c r="CM1238" s="1"/>
      <c r="CT1238" s="3"/>
      <c r="CU1238" s="3"/>
      <c r="CV1238" s="3"/>
      <c r="CW1238" s="3"/>
      <c r="CX1238" s="3"/>
      <c r="CY1238" s="3"/>
      <c r="CZ1238" s="3"/>
      <c r="DA1238" s="3"/>
      <c r="DB1238" s="3"/>
      <c r="DC1238" s="3"/>
      <c r="DD1238" s="3"/>
      <c r="DE1238" s="3"/>
      <c r="DF1238" s="3"/>
      <c r="DG1238" s="3"/>
      <c r="DH1238" s="3"/>
      <c r="DI1238" s="3"/>
      <c r="DJ1238" s="3"/>
      <c r="DK1238" s="3"/>
      <c r="DL1238" s="3"/>
      <c r="DM1238" s="3"/>
      <c r="DN1238" s="3"/>
      <c r="DO1238" s="3"/>
      <c r="DP1238" s="3"/>
      <c r="DQ1238" s="3"/>
      <c r="DR1238" s="3"/>
      <c r="DS1238" s="3"/>
    </row>
    <row r="1239" spans="2:123" ht="21" customHeight="1" x14ac:dyDescent="0.25">
      <c r="B1239" s="21">
        <f t="shared" si="294"/>
        <v>39846</v>
      </c>
      <c r="C1239" s="22">
        <f t="shared" si="295"/>
        <v>1.0828899007076636</v>
      </c>
      <c r="D1239" s="23">
        <f t="shared" si="296"/>
        <v>987</v>
      </c>
      <c r="E1239" s="23">
        <f t="shared" si="297"/>
        <v>911.45</v>
      </c>
      <c r="F1239" s="127">
        <f t="shared" si="298"/>
        <v>49350</v>
      </c>
      <c r="G1239" s="127">
        <f t="shared" si="299"/>
        <v>136717.5</v>
      </c>
      <c r="H1239" s="6"/>
      <c r="I1239" s="3"/>
      <c r="J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  <c r="AD1239" s="3"/>
      <c r="AE1239" s="3"/>
      <c r="AF1239" s="3"/>
      <c r="AT1239" s="89"/>
      <c r="AU1239" s="89"/>
      <c r="AX1239" s="125">
        <v>39846</v>
      </c>
      <c r="AY1239" s="59">
        <f t="shared" si="304"/>
        <v>1.0828899007076636</v>
      </c>
      <c r="AZ1239" s="59">
        <f>BI1239*K36</f>
        <v>49350</v>
      </c>
      <c r="BA1239" s="59"/>
      <c r="BB1239" s="59"/>
      <c r="BC1239" s="59">
        <f>K41*BJ1239</f>
        <v>136717.5</v>
      </c>
      <c r="BD1239" s="59"/>
      <c r="BE1239" s="59"/>
      <c r="BF1239" s="59">
        <f t="shared" si="300"/>
        <v>87367.5</v>
      </c>
      <c r="BG1239" s="60">
        <f>(AY1239=AY2099)*AX1239</f>
        <v>0</v>
      </c>
      <c r="BH1239" s="60">
        <f>(AY1239=AY2101)*AX1239</f>
        <v>0</v>
      </c>
      <c r="BI1239" s="89">
        <v>987</v>
      </c>
      <c r="BJ1239" s="89">
        <v>911.45</v>
      </c>
      <c r="BK1239" s="59">
        <f t="shared" si="301"/>
        <v>287632.43796000001</v>
      </c>
      <c r="BL1239" s="60">
        <f>(BK1239=BK2101)*AX1239</f>
        <v>0</v>
      </c>
      <c r="BM1239" s="85">
        <f>(BK1239=BK2101)*AY1239</f>
        <v>0</v>
      </c>
      <c r="BN1239" s="85">
        <f t="shared" si="302"/>
        <v>0</v>
      </c>
      <c r="BO1239" s="85">
        <f t="shared" si="303"/>
        <v>0</v>
      </c>
      <c r="BP1239" s="60">
        <f>(BK1239=BK2099)*AX1239</f>
        <v>0</v>
      </c>
      <c r="BQ1239" s="64">
        <f>(BK1239=BK2099)*AY1239</f>
        <v>0</v>
      </c>
      <c r="BR1239" s="85">
        <f t="shared" si="305"/>
        <v>0</v>
      </c>
      <c r="BS1239" s="85">
        <f t="shared" si="306"/>
        <v>0</v>
      </c>
      <c r="BT1239" s="59">
        <f>(J19-BI1239)*J10</f>
        <v>-138150.00594</v>
      </c>
      <c r="BU1239" s="59">
        <f>(J21-BJ1239)*J12</f>
        <v>425782.44390000001</v>
      </c>
      <c r="BV1239" s="66"/>
      <c r="BW1239" s="66"/>
      <c r="BX1239" s="67"/>
      <c r="BY1239" s="67"/>
      <c r="BZ1239" s="67"/>
      <c r="CE1239" s="92"/>
      <c r="CF1239" s="76"/>
      <c r="CH1239" s="67"/>
      <c r="CI1239" s="67"/>
      <c r="CJ1239" s="67"/>
      <c r="CK1239" s="67"/>
      <c r="CL1239" s="1"/>
      <c r="CM1239" s="1"/>
      <c r="CT1239" s="3"/>
      <c r="CU1239" s="3"/>
      <c r="CV1239" s="3"/>
      <c r="CW1239" s="3"/>
      <c r="CX1239" s="3"/>
      <c r="CY1239" s="3"/>
      <c r="CZ1239" s="3"/>
      <c r="DA1239" s="3"/>
      <c r="DB1239" s="3"/>
      <c r="DC1239" s="3"/>
      <c r="DD1239" s="3"/>
      <c r="DE1239" s="3"/>
      <c r="DF1239" s="3"/>
      <c r="DG1239" s="3"/>
      <c r="DH1239" s="3"/>
      <c r="DI1239" s="3"/>
      <c r="DJ1239" s="3"/>
      <c r="DK1239" s="3"/>
      <c r="DL1239" s="3"/>
      <c r="DM1239" s="3"/>
      <c r="DN1239" s="3"/>
      <c r="DO1239" s="3"/>
      <c r="DP1239" s="3"/>
      <c r="DQ1239" s="3"/>
      <c r="DR1239" s="3"/>
      <c r="DS1239" s="3"/>
    </row>
    <row r="1240" spans="2:123" ht="21" customHeight="1" x14ac:dyDescent="0.25">
      <c r="B1240" s="21">
        <f t="shared" si="294"/>
        <v>39853</v>
      </c>
      <c r="C1240" s="22">
        <f t="shared" si="295"/>
        <v>1.1232018684643559</v>
      </c>
      <c r="D1240" s="23">
        <f t="shared" si="296"/>
        <v>1058</v>
      </c>
      <c r="E1240" s="23">
        <f t="shared" si="297"/>
        <v>941.95</v>
      </c>
      <c r="F1240" s="127">
        <f t="shared" si="298"/>
        <v>52900</v>
      </c>
      <c r="G1240" s="127">
        <f t="shared" si="299"/>
        <v>141292.5</v>
      </c>
      <c r="H1240" s="6"/>
      <c r="I1240" s="3"/>
      <c r="J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T1240" s="89"/>
      <c r="AU1240" s="89"/>
      <c r="AX1240" s="125">
        <v>39853</v>
      </c>
      <c r="AY1240" s="59">
        <f t="shared" si="304"/>
        <v>1.1232018684643559</v>
      </c>
      <c r="AZ1240" s="59">
        <f>BI1240*K36</f>
        <v>52900</v>
      </c>
      <c r="BA1240" s="59"/>
      <c r="BB1240" s="59"/>
      <c r="BC1240" s="59">
        <f>K41*BJ1240</f>
        <v>141292.5</v>
      </c>
      <c r="BD1240" s="59"/>
      <c r="BE1240" s="59"/>
      <c r="BF1240" s="59">
        <f t="shared" si="300"/>
        <v>88392.5</v>
      </c>
      <c r="BG1240" s="60">
        <f>(AY1240=AY2099)*AX1240</f>
        <v>0</v>
      </c>
      <c r="BH1240" s="60">
        <f>(AY1240=AY2101)*AX1240</f>
        <v>0</v>
      </c>
      <c r="BI1240" s="89">
        <v>1058</v>
      </c>
      <c r="BJ1240" s="89">
        <v>941.95</v>
      </c>
      <c r="BK1240" s="59">
        <f t="shared" si="301"/>
        <v>286607.43796000001</v>
      </c>
      <c r="BL1240" s="60">
        <f>(BK1240=BK2101)*AX1240</f>
        <v>0</v>
      </c>
      <c r="BM1240" s="85">
        <f>(BK1240=BK2101)*AY1240</f>
        <v>0</v>
      </c>
      <c r="BN1240" s="85">
        <f t="shared" si="302"/>
        <v>0</v>
      </c>
      <c r="BO1240" s="85">
        <f t="shared" si="303"/>
        <v>0</v>
      </c>
      <c r="BP1240" s="60">
        <f>(BK1240=BK2099)*AX1240</f>
        <v>0</v>
      </c>
      <c r="BQ1240" s="64">
        <f>(BK1240=BK2099)*AY1240</f>
        <v>0</v>
      </c>
      <c r="BR1240" s="85">
        <f t="shared" si="305"/>
        <v>0</v>
      </c>
      <c r="BS1240" s="85">
        <f t="shared" si="306"/>
        <v>0</v>
      </c>
      <c r="BT1240" s="59">
        <f>(J19-BI1240)*J10</f>
        <v>-134600.00594</v>
      </c>
      <c r="BU1240" s="59">
        <f>(J21-BJ1240)*J12</f>
        <v>421207.44390000001</v>
      </c>
      <c r="BV1240" s="66"/>
      <c r="BW1240" s="66"/>
      <c r="BX1240" s="67"/>
      <c r="BY1240" s="67"/>
      <c r="BZ1240" s="67"/>
      <c r="CE1240" s="92"/>
      <c r="CF1240" s="76"/>
      <c r="CH1240" s="67"/>
      <c r="CI1240" s="67"/>
      <c r="CJ1240" s="67"/>
      <c r="CK1240" s="67"/>
      <c r="CL1240" s="1"/>
      <c r="CM1240" s="1"/>
      <c r="CT1240" s="3"/>
      <c r="CU1240" s="3"/>
      <c r="CV1240" s="3"/>
      <c r="CW1240" s="3"/>
      <c r="CX1240" s="3"/>
      <c r="CY1240" s="3"/>
      <c r="CZ1240" s="3"/>
      <c r="DA1240" s="3"/>
      <c r="DB1240" s="3"/>
      <c r="DC1240" s="3"/>
      <c r="DD1240" s="3"/>
      <c r="DE1240" s="3"/>
      <c r="DF1240" s="3"/>
      <c r="DG1240" s="3"/>
      <c r="DH1240" s="3"/>
      <c r="DI1240" s="3"/>
      <c r="DJ1240" s="3"/>
      <c r="DK1240" s="3"/>
      <c r="DL1240" s="3"/>
      <c r="DM1240" s="3"/>
      <c r="DN1240" s="3"/>
      <c r="DO1240" s="3"/>
      <c r="DP1240" s="3"/>
      <c r="DQ1240" s="3"/>
      <c r="DR1240" s="3"/>
      <c r="DS1240" s="3"/>
    </row>
    <row r="1241" spans="2:123" ht="21" customHeight="1" x14ac:dyDescent="0.25">
      <c r="B1241" s="21">
        <f t="shared" si="294"/>
        <v>39860</v>
      </c>
      <c r="C1241" s="22">
        <f t="shared" si="295"/>
        <v>1.0984142965013843</v>
      </c>
      <c r="D1241" s="23">
        <f t="shared" si="296"/>
        <v>1091</v>
      </c>
      <c r="E1241" s="23">
        <f t="shared" si="297"/>
        <v>993.25</v>
      </c>
      <c r="F1241" s="127">
        <f t="shared" si="298"/>
        <v>54550</v>
      </c>
      <c r="G1241" s="127">
        <f t="shared" si="299"/>
        <v>148987.5</v>
      </c>
      <c r="H1241" s="6"/>
      <c r="I1241" s="3"/>
      <c r="J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3"/>
      <c r="AD1241" s="3"/>
      <c r="AE1241" s="3"/>
      <c r="AF1241" s="3"/>
      <c r="AT1241" s="89"/>
      <c r="AU1241" s="89"/>
      <c r="AX1241" s="125">
        <v>39860</v>
      </c>
      <c r="AY1241" s="59">
        <f t="shared" si="304"/>
        <v>1.0984142965013843</v>
      </c>
      <c r="AZ1241" s="59">
        <f>BI1241*K36</f>
        <v>54550</v>
      </c>
      <c r="BA1241" s="59"/>
      <c r="BB1241" s="59"/>
      <c r="BC1241" s="59">
        <f>K41*BJ1241</f>
        <v>148987.5</v>
      </c>
      <c r="BD1241" s="59"/>
      <c r="BE1241" s="59"/>
      <c r="BF1241" s="59">
        <f t="shared" si="300"/>
        <v>94437.5</v>
      </c>
      <c r="BG1241" s="60">
        <f>(AY1241=AY2099)*AX1241</f>
        <v>0</v>
      </c>
      <c r="BH1241" s="60">
        <f>(AY1241=AY2101)*AX1241</f>
        <v>0</v>
      </c>
      <c r="BI1241" s="89">
        <v>1091</v>
      </c>
      <c r="BJ1241" s="89">
        <v>993.25</v>
      </c>
      <c r="BK1241" s="59">
        <f t="shared" si="301"/>
        <v>280562.43795999995</v>
      </c>
      <c r="BL1241" s="60">
        <f>(BK1241=BK2101)*AX1241</f>
        <v>0</v>
      </c>
      <c r="BM1241" s="85">
        <f>(BK1241=BK2101)*AY1241</f>
        <v>0</v>
      </c>
      <c r="BN1241" s="85">
        <f t="shared" si="302"/>
        <v>0</v>
      </c>
      <c r="BO1241" s="85">
        <f t="shared" si="303"/>
        <v>0</v>
      </c>
      <c r="BP1241" s="60">
        <f>(BK1241=BK2099)*AX1241</f>
        <v>0</v>
      </c>
      <c r="BQ1241" s="64">
        <f>(BK1241=BK2099)*AY1241</f>
        <v>0</v>
      </c>
      <c r="BR1241" s="85">
        <f t="shared" si="305"/>
        <v>0</v>
      </c>
      <c r="BS1241" s="85">
        <f t="shared" si="306"/>
        <v>0</v>
      </c>
      <c r="BT1241" s="59">
        <f>(J19-BI1241)*J10</f>
        <v>-132950.00594</v>
      </c>
      <c r="BU1241" s="59">
        <f>(J21-BJ1241)*J12</f>
        <v>413512.44389999995</v>
      </c>
      <c r="BV1241" s="66"/>
      <c r="BW1241" s="66"/>
      <c r="BX1241" s="67"/>
      <c r="BY1241" s="67"/>
      <c r="BZ1241" s="67"/>
      <c r="CE1241" s="92"/>
      <c r="CF1241" s="76"/>
      <c r="CH1241" s="67"/>
      <c r="CI1241" s="67"/>
      <c r="CJ1241" s="67"/>
      <c r="CK1241" s="67"/>
      <c r="CL1241" s="1"/>
      <c r="CM1241" s="1"/>
      <c r="CT1241" s="3"/>
      <c r="CU1241" s="3"/>
      <c r="CV1241" s="3"/>
      <c r="CW1241" s="3"/>
      <c r="CX1241" s="3"/>
      <c r="CY1241" s="3"/>
      <c r="CZ1241" s="3"/>
      <c r="DA1241" s="3"/>
      <c r="DB1241" s="3"/>
      <c r="DC1241" s="3"/>
      <c r="DD1241" s="3"/>
      <c r="DE1241" s="3"/>
      <c r="DF1241" s="3"/>
      <c r="DG1241" s="3"/>
      <c r="DH1241" s="3"/>
      <c r="DI1241" s="3"/>
      <c r="DJ1241" s="3"/>
      <c r="DK1241" s="3"/>
      <c r="DL1241" s="3"/>
      <c r="DM1241" s="3"/>
      <c r="DN1241" s="3"/>
      <c r="DO1241" s="3"/>
      <c r="DP1241" s="3"/>
      <c r="DQ1241" s="3"/>
      <c r="DR1241" s="3"/>
      <c r="DS1241" s="3"/>
    </row>
    <row r="1242" spans="2:123" ht="21" customHeight="1" x14ac:dyDescent="0.25">
      <c r="B1242" s="21">
        <f t="shared" si="294"/>
        <v>39867</v>
      </c>
      <c r="C1242" s="22">
        <f t="shared" si="295"/>
        <v>1.1242622360208958</v>
      </c>
      <c r="D1242" s="23">
        <f t="shared" si="296"/>
        <v>1061</v>
      </c>
      <c r="E1242" s="23">
        <f t="shared" si="297"/>
        <v>943.73</v>
      </c>
      <c r="F1242" s="127">
        <f t="shared" si="298"/>
        <v>53050</v>
      </c>
      <c r="G1242" s="127">
        <f t="shared" si="299"/>
        <v>141559.5</v>
      </c>
      <c r="H1242" s="6"/>
      <c r="I1242" s="3"/>
      <c r="J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T1242" s="89"/>
      <c r="AU1242" s="89"/>
      <c r="AX1242" s="125">
        <v>39867</v>
      </c>
      <c r="AY1242" s="59">
        <f t="shared" si="304"/>
        <v>1.1242622360208958</v>
      </c>
      <c r="AZ1242" s="59">
        <f>BI1242*K36</f>
        <v>53050</v>
      </c>
      <c r="BA1242" s="59"/>
      <c r="BB1242" s="59"/>
      <c r="BC1242" s="59">
        <f>K41*BJ1242</f>
        <v>141559.5</v>
      </c>
      <c r="BD1242" s="59"/>
      <c r="BE1242" s="59"/>
      <c r="BF1242" s="59">
        <f t="shared" si="300"/>
        <v>88509.5</v>
      </c>
      <c r="BG1242" s="60">
        <f>(AY1242=AY2099)*AX1242</f>
        <v>0</v>
      </c>
      <c r="BH1242" s="60">
        <f>(AY1242=AY2101)*AX1242</f>
        <v>0</v>
      </c>
      <c r="BI1242" s="89">
        <v>1061</v>
      </c>
      <c r="BJ1242" s="89">
        <v>943.73</v>
      </c>
      <c r="BK1242" s="59">
        <f t="shared" si="301"/>
        <v>286490.43795999995</v>
      </c>
      <c r="BL1242" s="60">
        <f>(BK1242=BK2101)*AX1242</f>
        <v>0</v>
      </c>
      <c r="BM1242" s="85">
        <f>(BK1242=BK2101)*AY1242</f>
        <v>0</v>
      </c>
      <c r="BN1242" s="85">
        <f t="shared" si="302"/>
        <v>0</v>
      </c>
      <c r="BO1242" s="85">
        <f t="shared" si="303"/>
        <v>0</v>
      </c>
      <c r="BP1242" s="60">
        <f>(BK1242=BK2099)*AX1242</f>
        <v>0</v>
      </c>
      <c r="BQ1242" s="64">
        <f>(BK1242=BK2099)*AY1242</f>
        <v>0</v>
      </c>
      <c r="BR1242" s="85">
        <f t="shared" si="305"/>
        <v>0</v>
      </c>
      <c r="BS1242" s="85">
        <f t="shared" si="306"/>
        <v>0</v>
      </c>
      <c r="BT1242" s="59">
        <f>(J19-BI1242)*J10</f>
        <v>-134450.00594</v>
      </c>
      <c r="BU1242" s="59">
        <f>(J21-BJ1242)*J12</f>
        <v>420940.44389999995</v>
      </c>
      <c r="BV1242" s="66"/>
      <c r="BW1242" s="66"/>
      <c r="BX1242" s="67"/>
      <c r="BY1242" s="67"/>
      <c r="BZ1242" s="67"/>
      <c r="CE1242" s="92"/>
      <c r="CF1242" s="76"/>
      <c r="CH1242" s="67"/>
      <c r="CI1242" s="67"/>
      <c r="CJ1242" s="67"/>
      <c r="CK1242" s="67"/>
      <c r="CL1242" s="1"/>
      <c r="CM1242" s="1"/>
      <c r="CT1242" s="3"/>
      <c r="CU1242" s="3"/>
      <c r="CV1242" s="3"/>
      <c r="CW1242" s="3"/>
      <c r="CX1242" s="3"/>
      <c r="CY1242" s="3"/>
      <c r="CZ1242" s="3"/>
      <c r="DA1242" s="3"/>
      <c r="DB1242" s="3"/>
      <c r="DC1242" s="3"/>
      <c r="DD1242" s="3"/>
      <c r="DE1242" s="3"/>
      <c r="DF1242" s="3"/>
      <c r="DG1242" s="3"/>
      <c r="DH1242" s="3"/>
      <c r="DI1242" s="3"/>
      <c r="DJ1242" s="3"/>
      <c r="DK1242" s="3"/>
      <c r="DL1242" s="3"/>
      <c r="DM1242" s="3"/>
      <c r="DN1242" s="3"/>
      <c r="DO1242" s="3"/>
      <c r="DP1242" s="3"/>
      <c r="DQ1242" s="3"/>
      <c r="DR1242" s="3"/>
      <c r="DS1242" s="3"/>
    </row>
    <row r="1243" spans="2:123" ht="21" customHeight="1" x14ac:dyDescent="0.25">
      <c r="B1243" s="21">
        <f t="shared" si="294"/>
        <v>39874</v>
      </c>
      <c r="C1243" s="22">
        <f t="shared" si="295"/>
        <v>1.1396436217235246</v>
      </c>
      <c r="D1243" s="23">
        <f t="shared" si="296"/>
        <v>1070</v>
      </c>
      <c r="E1243" s="23">
        <f t="shared" si="297"/>
        <v>938.89</v>
      </c>
      <c r="F1243" s="127">
        <f t="shared" si="298"/>
        <v>53500</v>
      </c>
      <c r="G1243" s="127">
        <f t="shared" si="299"/>
        <v>140833.5</v>
      </c>
      <c r="H1243" s="6"/>
      <c r="I1243" s="3"/>
      <c r="J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C1243" s="3"/>
      <c r="AD1243" s="3"/>
      <c r="AE1243" s="3"/>
      <c r="AF1243" s="3"/>
      <c r="AT1243" s="89"/>
      <c r="AU1243" s="89"/>
      <c r="AX1243" s="125">
        <v>39874</v>
      </c>
      <c r="AY1243" s="59">
        <f t="shared" si="304"/>
        <v>1.1396436217235246</v>
      </c>
      <c r="AZ1243" s="59">
        <f>BI1243*K36</f>
        <v>53500</v>
      </c>
      <c r="BA1243" s="59"/>
      <c r="BB1243" s="59"/>
      <c r="BC1243" s="59">
        <f>K41*BJ1243</f>
        <v>140833.5</v>
      </c>
      <c r="BD1243" s="59"/>
      <c r="BE1243" s="59"/>
      <c r="BF1243" s="59">
        <f t="shared" si="300"/>
        <v>87333.5</v>
      </c>
      <c r="BG1243" s="60">
        <f>(AY1243=AY2099)*AX1243</f>
        <v>0</v>
      </c>
      <c r="BH1243" s="60">
        <f>(AY1243=AY2101)*AX1243</f>
        <v>0</v>
      </c>
      <c r="BI1243" s="89">
        <v>1070</v>
      </c>
      <c r="BJ1243" s="89">
        <v>938.89</v>
      </c>
      <c r="BK1243" s="59">
        <f t="shared" si="301"/>
        <v>287666.43796000001</v>
      </c>
      <c r="BL1243" s="60">
        <f>(BK1243=BK2101)*AX1243</f>
        <v>0</v>
      </c>
      <c r="BM1243" s="85">
        <f>(BK1243=BK2101)*AY1243</f>
        <v>0</v>
      </c>
      <c r="BN1243" s="85">
        <f t="shared" si="302"/>
        <v>0</v>
      </c>
      <c r="BO1243" s="85">
        <f t="shared" si="303"/>
        <v>0</v>
      </c>
      <c r="BP1243" s="60">
        <f>(BK1243=BK2099)*AX1243</f>
        <v>0</v>
      </c>
      <c r="BQ1243" s="64">
        <f>(BK1243=BK2099)*AY1243</f>
        <v>0</v>
      </c>
      <c r="BR1243" s="85">
        <f t="shared" si="305"/>
        <v>0</v>
      </c>
      <c r="BS1243" s="85">
        <f t="shared" si="306"/>
        <v>0</v>
      </c>
      <c r="BT1243" s="59">
        <f>(J19-BI1243)*J10</f>
        <v>-134000.00594</v>
      </c>
      <c r="BU1243" s="59">
        <f>(J21-BJ1243)*J12</f>
        <v>421666.44390000001</v>
      </c>
      <c r="BV1243" s="66"/>
      <c r="BW1243" s="66"/>
      <c r="BX1243" s="67"/>
      <c r="BY1243" s="67"/>
      <c r="BZ1243" s="67"/>
      <c r="CE1243" s="92"/>
      <c r="CF1243" s="76"/>
      <c r="CH1243" s="67"/>
      <c r="CI1243" s="67"/>
      <c r="CJ1243" s="67"/>
      <c r="CK1243" s="67"/>
      <c r="CL1243" s="1"/>
      <c r="CM1243" s="1"/>
      <c r="CT1243" s="3"/>
      <c r="CU1243" s="3"/>
      <c r="CV1243" s="3"/>
      <c r="CW1243" s="3"/>
      <c r="CX1243" s="3"/>
      <c r="CY1243" s="3"/>
      <c r="CZ1243" s="3"/>
      <c r="DA1243" s="3"/>
      <c r="DB1243" s="3"/>
      <c r="DC1243" s="3"/>
      <c r="DD1243" s="3"/>
      <c r="DE1243" s="3"/>
      <c r="DF1243" s="3"/>
      <c r="DG1243" s="3"/>
      <c r="DH1243" s="3"/>
      <c r="DI1243" s="3"/>
      <c r="DJ1243" s="3"/>
      <c r="DK1243" s="3"/>
      <c r="DL1243" s="3"/>
      <c r="DM1243" s="3"/>
      <c r="DN1243" s="3"/>
      <c r="DO1243" s="3"/>
      <c r="DP1243" s="3"/>
      <c r="DQ1243" s="3"/>
      <c r="DR1243" s="3"/>
      <c r="DS1243" s="3"/>
    </row>
    <row r="1244" spans="2:123" ht="21" customHeight="1" x14ac:dyDescent="0.25">
      <c r="B1244" s="21">
        <f t="shared" si="294"/>
        <v>39881</v>
      </c>
      <c r="C1244" s="22">
        <f t="shared" si="295"/>
        <v>1.125420956930592</v>
      </c>
      <c r="D1244" s="23">
        <f t="shared" si="296"/>
        <v>1046</v>
      </c>
      <c r="E1244" s="23">
        <f t="shared" si="297"/>
        <v>929.43</v>
      </c>
      <c r="F1244" s="127">
        <f t="shared" si="298"/>
        <v>52300</v>
      </c>
      <c r="G1244" s="127">
        <f t="shared" si="299"/>
        <v>139414.5</v>
      </c>
      <c r="H1244" s="6"/>
      <c r="I1244" s="3"/>
      <c r="J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T1244" s="89"/>
      <c r="AU1244" s="89"/>
      <c r="AX1244" s="125">
        <v>39881</v>
      </c>
      <c r="AY1244" s="59">
        <f t="shared" si="304"/>
        <v>1.125420956930592</v>
      </c>
      <c r="AZ1244" s="59">
        <f>BI1244*K36</f>
        <v>52300</v>
      </c>
      <c r="BA1244" s="59"/>
      <c r="BB1244" s="59"/>
      <c r="BC1244" s="59">
        <f>K41*BJ1244</f>
        <v>139414.5</v>
      </c>
      <c r="BD1244" s="59"/>
      <c r="BE1244" s="59"/>
      <c r="BF1244" s="59">
        <f t="shared" si="300"/>
        <v>87114.5</v>
      </c>
      <c r="BG1244" s="60">
        <f>(AY1244=AY2099)*AX1244</f>
        <v>0</v>
      </c>
      <c r="BH1244" s="60">
        <f>(AY1244=AY2101)*AX1244</f>
        <v>0</v>
      </c>
      <c r="BI1244" s="89">
        <v>1046</v>
      </c>
      <c r="BJ1244" s="89">
        <v>929.43</v>
      </c>
      <c r="BK1244" s="59">
        <f t="shared" si="301"/>
        <v>287885.43796000001</v>
      </c>
      <c r="BL1244" s="60">
        <f>(BK1244=BK2101)*AX1244</f>
        <v>0</v>
      </c>
      <c r="BM1244" s="85">
        <f>(BK1244=BK2101)*AY1244</f>
        <v>0</v>
      </c>
      <c r="BN1244" s="85">
        <f t="shared" si="302"/>
        <v>0</v>
      </c>
      <c r="BO1244" s="85">
        <f t="shared" si="303"/>
        <v>0</v>
      </c>
      <c r="BP1244" s="60">
        <f>(BK1244=BK2099)*AX1244</f>
        <v>0</v>
      </c>
      <c r="BQ1244" s="64">
        <f>(BK1244=BK2099)*AY1244</f>
        <v>0</v>
      </c>
      <c r="BR1244" s="85">
        <f t="shared" si="305"/>
        <v>0</v>
      </c>
      <c r="BS1244" s="85">
        <f t="shared" si="306"/>
        <v>0</v>
      </c>
      <c r="BT1244" s="59">
        <f>(J19-BI1244)*J10</f>
        <v>-135200.00594</v>
      </c>
      <c r="BU1244" s="59">
        <f>(J21-BJ1244)*J12</f>
        <v>423085.44390000001</v>
      </c>
      <c r="BV1244" s="66"/>
      <c r="BW1244" s="66"/>
      <c r="BX1244" s="67"/>
      <c r="BY1244" s="67"/>
      <c r="BZ1244" s="67"/>
      <c r="CE1244" s="92"/>
      <c r="CF1244" s="76"/>
      <c r="CH1244" s="67"/>
      <c r="CI1244" s="67"/>
      <c r="CJ1244" s="67"/>
      <c r="CK1244" s="67"/>
      <c r="CL1244" s="1"/>
      <c r="CM1244" s="1"/>
      <c r="CT1244" s="3"/>
      <c r="CU1244" s="3"/>
      <c r="CV1244" s="3"/>
      <c r="CW1244" s="3"/>
      <c r="CX1244" s="3"/>
      <c r="CY1244" s="3"/>
      <c r="CZ1244" s="3"/>
      <c r="DA1244" s="3"/>
      <c r="DB1244" s="3"/>
      <c r="DC1244" s="3"/>
      <c r="DD1244" s="3"/>
      <c r="DE1244" s="3"/>
      <c r="DF1244" s="3"/>
      <c r="DG1244" s="3"/>
      <c r="DH1244" s="3"/>
      <c r="DI1244" s="3"/>
      <c r="DJ1244" s="3"/>
      <c r="DK1244" s="3"/>
      <c r="DL1244" s="3"/>
      <c r="DM1244" s="3"/>
      <c r="DN1244" s="3"/>
      <c r="DO1244" s="3"/>
      <c r="DP1244" s="3"/>
      <c r="DQ1244" s="3"/>
      <c r="DR1244" s="3"/>
      <c r="DS1244" s="3"/>
    </row>
    <row r="1245" spans="2:123" ht="21" customHeight="1" x14ac:dyDescent="0.25">
      <c r="B1245" s="21">
        <f t="shared" si="294"/>
        <v>39888</v>
      </c>
      <c r="C1245" s="22">
        <f t="shared" si="295"/>
        <v>1.1655501186551021</v>
      </c>
      <c r="D1245" s="23">
        <f t="shared" si="296"/>
        <v>1110</v>
      </c>
      <c r="E1245" s="23">
        <f t="shared" si="297"/>
        <v>952.34</v>
      </c>
      <c r="F1245" s="127">
        <f t="shared" si="298"/>
        <v>55500</v>
      </c>
      <c r="G1245" s="127">
        <f t="shared" si="299"/>
        <v>142851</v>
      </c>
      <c r="H1245" s="6"/>
      <c r="I1245" s="3"/>
      <c r="J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3"/>
      <c r="AT1245" s="89"/>
      <c r="AU1245" s="89"/>
      <c r="AX1245" s="125">
        <v>39888</v>
      </c>
      <c r="AY1245" s="59">
        <f t="shared" si="304"/>
        <v>1.1655501186551021</v>
      </c>
      <c r="AZ1245" s="59">
        <f>BI1245*K36</f>
        <v>55500</v>
      </c>
      <c r="BA1245" s="59"/>
      <c r="BB1245" s="59"/>
      <c r="BC1245" s="59">
        <f>K41*BJ1245</f>
        <v>142851</v>
      </c>
      <c r="BD1245" s="59"/>
      <c r="BE1245" s="59"/>
      <c r="BF1245" s="59">
        <f t="shared" si="300"/>
        <v>87351</v>
      </c>
      <c r="BG1245" s="60">
        <f>(AY1245=AY2099)*AX1245</f>
        <v>0</v>
      </c>
      <c r="BH1245" s="60">
        <f>(AY1245=AY2101)*AX1245</f>
        <v>0</v>
      </c>
      <c r="BI1245" s="89">
        <v>1110</v>
      </c>
      <c r="BJ1245" s="89">
        <v>952.34</v>
      </c>
      <c r="BK1245" s="59">
        <f t="shared" si="301"/>
        <v>287648.93795999995</v>
      </c>
      <c r="BL1245" s="60">
        <f>(BK1245=BK2101)*AX1245</f>
        <v>0</v>
      </c>
      <c r="BM1245" s="85">
        <f>(BK1245=BK2101)*AY1245</f>
        <v>0</v>
      </c>
      <c r="BN1245" s="85">
        <f t="shared" si="302"/>
        <v>0</v>
      </c>
      <c r="BO1245" s="85">
        <f t="shared" si="303"/>
        <v>0</v>
      </c>
      <c r="BP1245" s="60">
        <f>(BK1245=BK2099)*AX1245</f>
        <v>0</v>
      </c>
      <c r="BQ1245" s="64">
        <f>(BK1245=BK2099)*AY1245</f>
        <v>0</v>
      </c>
      <c r="BR1245" s="85">
        <f t="shared" si="305"/>
        <v>0</v>
      </c>
      <c r="BS1245" s="85">
        <f t="shared" si="306"/>
        <v>0</v>
      </c>
      <c r="BT1245" s="59">
        <f>(J19-BI1245)*J10</f>
        <v>-132000.00594</v>
      </c>
      <c r="BU1245" s="59">
        <f>(J21-BJ1245)*J12</f>
        <v>419648.94389999995</v>
      </c>
      <c r="BV1245" s="66"/>
      <c r="BW1245" s="66"/>
      <c r="BX1245" s="67"/>
      <c r="BY1245" s="67"/>
      <c r="BZ1245" s="67"/>
      <c r="CE1245" s="92"/>
      <c r="CF1245" s="76"/>
      <c r="CH1245" s="67"/>
      <c r="CI1245" s="67"/>
      <c r="CJ1245" s="67"/>
      <c r="CK1245" s="67"/>
      <c r="CL1245" s="1"/>
      <c r="CM1245" s="1"/>
      <c r="CT1245" s="3"/>
      <c r="CU1245" s="3"/>
      <c r="CV1245" s="3"/>
      <c r="CW1245" s="3"/>
      <c r="CX1245" s="3"/>
      <c r="CY1245" s="3"/>
      <c r="CZ1245" s="3"/>
      <c r="DA1245" s="3"/>
      <c r="DB1245" s="3"/>
      <c r="DC1245" s="3"/>
      <c r="DD1245" s="3"/>
      <c r="DE1245" s="3"/>
      <c r="DF1245" s="3"/>
      <c r="DG1245" s="3"/>
      <c r="DH1245" s="3"/>
      <c r="DI1245" s="3"/>
      <c r="DJ1245" s="3"/>
      <c r="DK1245" s="3"/>
      <c r="DL1245" s="3"/>
      <c r="DM1245" s="3"/>
      <c r="DN1245" s="3"/>
      <c r="DO1245" s="3"/>
      <c r="DP1245" s="3"/>
      <c r="DQ1245" s="3"/>
      <c r="DR1245" s="3"/>
      <c r="DS1245" s="3"/>
    </row>
    <row r="1246" spans="2:123" ht="21" customHeight="1" x14ac:dyDescent="0.25">
      <c r="B1246" s="21">
        <f t="shared" si="294"/>
        <v>39895</v>
      </c>
      <c r="C1246" s="22">
        <f t="shared" si="295"/>
        <v>1.2349958833470553</v>
      </c>
      <c r="D1246" s="23">
        <f t="shared" si="296"/>
        <v>1140</v>
      </c>
      <c r="E1246" s="23">
        <f t="shared" si="297"/>
        <v>923.08</v>
      </c>
      <c r="F1246" s="127">
        <f t="shared" si="298"/>
        <v>57000</v>
      </c>
      <c r="G1246" s="127">
        <f t="shared" si="299"/>
        <v>138462</v>
      </c>
      <c r="H1246" s="6"/>
      <c r="I1246" s="3"/>
      <c r="J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T1246" s="89"/>
      <c r="AU1246" s="89"/>
      <c r="AX1246" s="125">
        <v>39895</v>
      </c>
      <c r="AY1246" s="59">
        <f t="shared" si="304"/>
        <v>1.2349958833470553</v>
      </c>
      <c r="AZ1246" s="59">
        <f>BI1246*K36</f>
        <v>57000</v>
      </c>
      <c r="BA1246" s="59"/>
      <c r="BB1246" s="59"/>
      <c r="BC1246" s="59">
        <f>K41*BJ1246</f>
        <v>138462</v>
      </c>
      <c r="BD1246" s="59"/>
      <c r="BE1246" s="59"/>
      <c r="BF1246" s="59">
        <f t="shared" si="300"/>
        <v>81462</v>
      </c>
      <c r="BG1246" s="60">
        <f>(AY1246=AY2099)*AX1246</f>
        <v>0</v>
      </c>
      <c r="BH1246" s="60">
        <f>(AY1246=AY2101)*AX1246</f>
        <v>0</v>
      </c>
      <c r="BI1246" s="89">
        <v>1140</v>
      </c>
      <c r="BJ1246" s="89">
        <v>923.08</v>
      </c>
      <c r="BK1246" s="59">
        <f t="shared" si="301"/>
        <v>293537.93795999995</v>
      </c>
      <c r="BL1246" s="60">
        <f>(BK1246=BK2101)*AX1246</f>
        <v>0</v>
      </c>
      <c r="BM1246" s="85">
        <f>(BK1246=BK2101)*AY1246</f>
        <v>0</v>
      </c>
      <c r="BN1246" s="85">
        <f t="shared" si="302"/>
        <v>0</v>
      </c>
      <c r="BO1246" s="85">
        <f t="shared" si="303"/>
        <v>0</v>
      </c>
      <c r="BP1246" s="60">
        <f>(BK1246=BK2099)*AX1246</f>
        <v>0</v>
      </c>
      <c r="BQ1246" s="64">
        <f>(BK1246=BK2099)*AY1246</f>
        <v>0</v>
      </c>
      <c r="BR1246" s="85">
        <f t="shared" si="305"/>
        <v>0</v>
      </c>
      <c r="BS1246" s="85">
        <f t="shared" si="306"/>
        <v>0</v>
      </c>
      <c r="BT1246" s="59">
        <f>(J19-BI1246)*J10</f>
        <v>-130500.00594</v>
      </c>
      <c r="BU1246" s="59">
        <f>(J21-BJ1246)*J12</f>
        <v>424037.94389999995</v>
      </c>
      <c r="BV1246" s="66"/>
      <c r="BW1246" s="66"/>
      <c r="BX1246" s="67"/>
      <c r="BY1246" s="67"/>
      <c r="BZ1246" s="67"/>
      <c r="CE1246" s="92"/>
      <c r="CF1246" s="76"/>
      <c r="CH1246" s="67"/>
      <c r="CI1246" s="67"/>
      <c r="CJ1246" s="67"/>
      <c r="CK1246" s="67"/>
      <c r="CL1246" s="1"/>
      <c r="CM1246" s="1"/>
      <c r="CT1246" s="3"/>
      <c r="CU1246" s="3"/>
      <c r="CV1246" s="3"/>
      <c r="CW1246" s="3"/>
      <c r="CX1246" s="3"/>
      <c r="CY1246" s="3"/>
      <c r="CZ1246" s="3"/>
      <c r="DA1246" s="3"/>
      <c r="DB1246" s="3"/>
      <c r="DC1246" s="3"/>
      <c r="DD1246" s="3"/>
      <c r="DE1246" s="3"/>
      <c r="DF1246" s="3"/>
      <c r="DG1246" s="3"/>
      <c r="DH1246" s="3"/>
      <c r="DI1246" s="3"/>
      <c r="DJ1246" s="3"/>
      <c r="DK1246" s="3"/>
      <c r="DL1246" s="3"/>
      <c r="DM1246" s="3"/>
      <c r="DN1246" s="3"/>
      <c r="DO1246" s="3"/>
      <c r="DP1246" s="3"/>
      <c r="DQ1246" s="3"/>
      <c r="DR1246" s="3"/>
      <c r="DS1246" s="3"/>
    </row>
    <row r="1247" spans="2:123" ht="21" customHeight="1" x14ac:dyDescent="0.25">
      <c r="B1247" s="21">
        <f t="shared" si="294"/>
        <v>39902</v>
      </c>
      <c r="C1247" s="22">
        <f t="shared" si="295"/>
        <v>1.2907198029777232</v>
      </c>
      <c r="D1247" s="23">
        <f t="shared" si="296"/>
        <v>1153</v>
      </c>
      <c r="E1247" s="23">
        <f t="shared" si="297"/>
        <v>893.3</v>
      </c>
      <c r="F1247" s="127">
        <f t="shared" si="298"/>
        <v>57650</v>
      </c>
      <c r="G1247" s="127">
        <f t="shared" si="299"/>
        <v>133995</v>
      </c>
      <c r="H1247" s="6"/>
      <c r="I1247" s="3"/>
      <c r="J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3"/>
      <c r="AT1247" s="89"/>
      <c r="AU1247" s="89"/>
      <c r="AX1247" s="125">
        <v>39902</v>
      </c>
      <c r="AY1247" s="59">
        <f t="shared" si="304"/>
        <v>1.2907198029777232</v>
      </c>
      <c r="AZ1247" s="59">
        <f>BI1247*K36</f>
        <v>57650</v>
      </c>
      <c r="BA1247" s="59"/>
      <c r="BB1247" s="59"/>
      <c r="BC1247" s="59">
        <f>K41*BJ1247</f>
        <v>133995</v>
      </c>
      <c r="BD1247" s="59"/>
      <c r="BE1247" s="59"/>
      <c r="BF1247" s="59">
        <f t="shared" si="300"/>
        <v>76345</v>
      </c>
      <c r="BG1247" s="60">
        <f>(AY1247=AY2099)*AX1247</f>
        <v>0</v>
      </c>
      <c r="BH1247" s="60">
        <f>(AY1247=AY2101)*AX1247</f>
        <v>0</v>
      </c>
      <c r="BI1247" s="89">
        <v>1153</v>
      </c>
      <c r="BJ1247" s="89">
        <v>893.3</v>
      </c>
      <c r="BK1247" s="59">
        <f t="shared" si="301"/>
        <v>298654.93795999995</v>
      </c>
      <c r="BL1247" s="60">
        <f>(BK1247=BK2101)*AX1247</f>
        <v>0</v>
      </c>
      <c r="BM1247" s="85">
        <f>(BK1247=BK2101)*AY1247</f>
        <v>0</v>
      </c>
      <c r="BN1247" s="85">
        <f t="shared" si="302"/>
        <v>0</v>
      </c>
      <c r="BO1247" s="85">
        <f t="shared" si="303"/>
        <v>0</v>
      </c>
      <c r="BP1247" s="60">
        <f>(BK1247=BK2099)*AX1247</f>
        <v>0</v>
      </c>
      <c r="BQ1247" s="64">
        <f>(BK1247=BK2099)*AY1247</f>
        <v>0</v>
      </c>
      <c r="BR1247" s="85">
        <f t="shared" si="305"/>
        <v>0</v>
      </c>
      <c r="BS1247" s="85">
        <f t="shared" si="306"/>
        <v>0</v>
      </c>
      <c r="BT1247" s="59">
        <f>(J19-BI1247)*J10</f>
        <v>-129850.00594</v>
      </c>
      <c r="BU1247" s="59">
        <f>(J21-BJ1247)*J12</f>
        <v>428504.94389999995</v>
      </c>
      <c r="BV1247" s="66"/>
      <c r="BW1247" s="66"/>
      <c r="BX1247" s="67"/>
      <c r="BY1247" s="67"/>
      <c r="BZ1247" s="67"/>
      <c r="CE1247" s="92"/>
      <c r="CF1247" s="76"/>
      <c r="CH1247" s="67"/>
      <c r="CI1247" s="67"/>
      <c r="CJ1247" s="67"/>
      <c r="CK1247" s="67"/>
      <c r="CL1247" s="1"/>
      <c r="CM1247" s="1"/>
      <c r="CT1247" s="3"/>
      <c r="CU1247" s="3"/>
      <c r="CV1247" s="3"/>
      <c r="CW1247" s="3"/>
      <c r="CX1247" s="3"/>
      <c r="CY1247" s="3"/>
      <c r="CZ1247" s="3"/>
      <c r="DA1247" s="3"/>
      <c r="DB1247" s="3"/>
      <c r="DC1247" s="3"/>
      <c r="DD1247" s="3"/>
      <c r="DE1247" s="3"/>
      <c r="DF1247" s="3"/>
      <c r="DG1247" s="3"/>
      <c r="DH1247" s="3"/>
      <c r="DI1247" s="3"/>
      <c r="DJ1247" s="3"/>
      <c r="DK1247" s="3"/>
      <c r="DL1247" s="3"/>
      <c r="DM1247" s="3"/>
      <c r="DN1247" s="3"/>
      <c r="DO1247" s="3"/>
      <c r="DP1247" s="3"/>
      <c r="DQ1247" s="3"/>
      <c r="DR1247" s="3"/>
      <c r="DS1247" s="3"/>
    </row>
    <row r="1248" spans="2:123" ht="21" customHeight="1" x14ac:dyDescent="0.25">
      <c r="B1248" s="21">
        <f t="shared" si="294"/>
        <v>39909</v>
      </c>
      <c r="C1248" s="22">
        <f t="shared" si="295"/>
        <v>1.3611615245009074</v>
      </c>
      <c r="D1248" s="23">
        <f t="shared" si="296"/>
        <v>1200</v>
      </c>
      <c r="E1248" s="23">
        <f t="shared" si="297"/>
        <v>881.6</v>
      </c>
      <c r="F1248" s="127">
        <f t="shared" si="298"/>
        <v>60000</v>
      </c>
      <c r="G1248" s="127">
        <f t="shared" si="299"/>
        <v>132240</v>
      </c>
      <c r="H1248" s="6"/>
      <c r="I1248" s="3"/>
      <c r="J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T1248" s="89"/>
      <c r="AU1248" s="89"/>
      <c r="AX1248" s="125">
        <v>39909</v>
      </c>
      <c r="AY1248" s="59">
        <f t="shared" si="304"/>
        <v>1.3611615245009074</v>
      </c>
      <c r="AZ1248" s="59">
        <f>BI1248*K36</f>
        <v>60000</v>
      </c>
      <c r="BA1248" s="59"/>
      <c r="BB1248" s="59"/>
      <c r="BC1248" s="59">
        <f>K41*BJ1248</f>
        <v>132240</v>
      </c>
      <c r="BD1248" s="59"/>
      <c r="BE1248" s="59"/>
      <c r="BF1248" s="59">
        <f t="shared" si="300"/>
        <v>72240</v>
      </c>
      <c r="BG1248" s="60">
        <f>(AY1248=AY2099)*AX1248</f>
        <v>0</v>
      </c>
      <c r="BH1248" s="60">
        <f>(AY1248=AY2101)*AX1248</f>
        <v>0</v>
      </c>
      <c r="BI1248" s="89">
        <v>1200</v>
      </c>
      <c r="BJ1248" s="89">
        <v>881.6</v>
      </c>
      <c r="BK1248" s="59">
        <f t="shared" si="301"/>
        <v>302759.93796000001</v>
      </c>
      <c r="BL1248" s="60">
        <f>(BK1248=BK2101)*AX1248</f>
        <v>0</v>
      </c>
      <c r="BM1248" s="85">
        <f>(BK1248=BK2101)*AY1248</f>
        <v>0</v>
      </c>
      <c r="BN1248" s="85">
        <f t="shared" si="302"/>
        <v>0</v>
      </c>
      <c r="BO1248" s="85">
        <f t="shared" si="303"/>
        <v>0</v>
      </c>
      <c r="BP1248" s="60">
        <f>(BK1248=BK2099)*AX1248</f>
        <v>0</v>
      </c>
      <c r="BQ1248" s="64">
        <f>(BK1248=BK2099)*AY1248</f>
        <v>0</v>
      </c>
      <c r="BR1248" s="85">
        <f t="shared" si="305"/>
        <v>0</v>
      </c>
      <c r="BS1248" s="85">
        <f t="shared" si="306"/>
        <v>0</v>
      </c>
      <c r="BT1248" s="59">
        <f>(J19-BI1248)*J10</f>
        <v>-127500.00594</v>
      </c>
      <c r="BU1248" s="59">
        <f>(J21-BJ1248)*J12</f>
        <v>430259.94390000001</v>
      </c>
      <c r="BV1248" s="66"/>
      <c r="BW1248" s="66"/>
      <c r="BX1248" s="67"/>
      <c r="BY1248" s="67"/>
      <c r="BZ1248" s="67"/>
      <c r="CE1248" s="92"/>
      <c r="CF1248" s="76"/>
      <c r="CH1248" s="67"/>
      <c r="CI1248" s="67"/>
      <c r="CJ1248" s="67"/>
      <c r="CK1248" s="67"/>
      <c r="CL1248" s="1"/>
      <c r="CM1248" s="1"/>
      <c r="CT1248" s="3"/>
      <c r="CU1248" s="3"/>
      <c r="CV1248" s="3"/>
      <c r="CW1248" s="3"/>
      <c r="CX1248" s="3"/>
      <c r="CY1248" s="3"/>
      <c r="CZ1248" s="3"/>
      <c r="DA1248" s="3"/>
      <c r="DB1248" s="3"/>
      <c r="DC1248" s="3"/>
      <c r="DD1248" s="3"/>
      <c r="DE1248" s="3"/>
      <c r="DF1248" s="3"/>
      <c r="DG1248" s="3"/>
      <c r="DH1248" s="3"/>
      <c r="DI1248" s="3"/>
      <c r="DJ1248" s="3"/>
      <c r="DK1248" s="3"/>
      <c r="DL1248" s="3"/>
      <c r="DM1248" s="3"/>
      <c r="DN1248" s="3"/>
      <c r="DO1248" s="3"/>
      <c r="DP1248" s="3"/>
      <c r="DQ1248" s="3"/>
      <c r="DR1248" s="3"/>
      <c r="DS1248" s="3"/>
    </row>
    <row r="1249" spans="2:123" ht="21" customHeight="1" x14ac:dyDescent="0.25">
      <c r="B1249" s="21">
        <f t="shared" si="294"/>
        <v>39916</v>
      </c>
      <c r="C1249" s="22">
        <f t="shared" si="295"/>
        <v>1.4025681148748159</v>
      </c>
      <c r="D1249" s="23">
        <f t="shared" si="296"/>
        <v>1219</v>
      </c>
      <c r="E1249" s="23">
        <f t="shared" si="297"/>
        <v>869.12</v>
      </c>
      <c r="F1249" s="127">
        <f t="shared" si="298"/>
        <v>60950</v>
      </c>
      <c r="G1249" s="127">
        <f t="shared" si="299"/>
        <v>130368</v>
      </c>
      <c r="H1249" s="6"/>
      <c r="I1249" s="3"/>
      <c r="J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3"/>
      <c r="AT1249" s="89"/>
      <c r="AU1249" s="89"/>
      <c r="AX1249" s="125">
        <v>39916</v>
      </c>
      <c r="AY1249" s="59">
        <f t="shared" si="304"/>
        <v>1.4025681148748159</v>
      </c>
      <c r="AZ1249" s="59">
        <f>BI1249*K36</f>
        <v>60950</v>
      </c>
      <c r="BA1249" s="59"/>
      <c r="BB1249" s="59"/>
      <c r="BC1249" s="59">
        <f>K41*BJ1249</f>
        <v>130368</v>
      </c>
      <c r="BD1249" s="59"/>
      <c r="BE1249" s="59"/>
      <c r="BF1249" s="59">
        <f t="shared" si="300"/>
        <v>69418</v>
      </c>
      <c r="BG1249" s="60">
        <f>(AY1249=AY2099)*AX1249</f>
        <v>0</v>
      </c>
      <c r="BH1249" s="60">
        <f>(AY1249=AY2101)*AX1249</f>
        <v>0</v>
      </c>
      <c r="BI1249" s="89">
        <v>1219</v>
      </c>
      <c r="BJ1249" s="89">
        <v>869.12</v>
      </c>
      <c r="BK1249" s="59">
        <f t="shared" si="301"/>
        <v>305581.93796000001</v>
      </c>
      <c r="BL1249" s="60">
        <f>(BK1249=BK2101)*AX1249</f>
        <v>0</v>
      </c>
      <c r="BM1249" s="85">
        <f>(BK1249=BK2101)*AY1249</f>
        <v>0</v>
      </c>
      <c r="BN1249" s="85">
        <f t="shared" si="302"/>
        <v>0</v>
      </c>
      <c r="BO1249" s="85">
        <f t="shared" si="303"/>
        <v>0</v>
      </c>
      <c r="BP1249" s="60">
        <f>(BK1249=BK2099)*AX1249</f>
        <v>0</v>
      </c>
      <c r="BQ1249" s="64">
        <f>(BK1249=BK2099)*AY1249</f>
        <v>0</v>
      </c>
      <c r="BR1249" s="85">
        <f t="shared" si="305"/>
        <v>0</v>
      </c>
      <c r="BS1249" s="85">
        <f t="shared" si="306"/>
        <v>0</v>
      </c>
      <c r="BT1249" s="59">
        <f>(J19-BI1249)*J10</f>
        <v>-126550.00594</v>
      </c>
      <c r="BU1249" s="59">
        <f>(J21-BJ1249)*J12</f>
        <v>432131.94390000001</v>
      </c>
      <c r="BV1249" s="66"/>
      <c r="BW1249" s="66"/>
      <c r="BX1249" s="67"/>
      <c r="BY1249" s="67"/>
      <c r="BZ1249" s="67"/>
      <c r="CE1249" s="92"/>
      <c r="CF1249" s="76"/>
      <c r="CH1249" s="67"/>
      <c r="CI1249" s="67"/>
      <c r="CJ1249" s="67"/>
      <c r="CK1249" s="67"/>
      <c r="CL1249" s="1"/>
      <c r="CM1249" s="1"/>
      <c r="CT1249" s="3"/>
      <c r="CU1249" s="3"/>
      <c r="CV1249" s="3"/>
      <c r="CW1249" s="3"/>
      <c r="CX1249" s="3"/>
      <c r="CY1249" s="3"/>
      <c r="CZ1249" s="3"/>
      <c r="DA1249" s="3"/>
      <c r="DB1249" s="3"/>
      <c r="DC1249" s="3"/>
      <c r="DD1249" s="3"/>
      <c r="DE1249" s="3"/>
      <c r="DF1249" s="3"/>
      <c r="DG1249" s="3"/>
      <c r="DH1249" s="3"/>
      <c r="DI1249" s="3"/>
      <c r="DJ1249" s="3"/>
      <c r="DK1249" s="3"/>
      <c r="DL1249" s="3"/>
      <c r="DM1249" s="3"/>
      <c r="DN1249" s="3"/>
      <c r="DO1249" s="3"/>
      <c r="DP1249" s="3"/>
      <c r="DQ1249" s="3"/>
      <c r="DR1249" s="3"/>
      <c r="DS1249" s="3"/>
    </row>
    <row r="1250" spans="2:123" ht="21" customHeight="1" x14ac:dyDescent="0.25">
      <c r="B1250" s="21">
        <f t="shared" si="294"/>
        <v>39923</v>
      </c>
      <c r="C1250" s="22">
        <f t="shared" si="295"/>
        <v>1.3349884331095188</v>
      </c>
      <c r="D1250" s="23">
        <f t="shared" si="296"/>
        <v>1183</v>
      </c>
      <c r="E1250" s="23">
        <f t="shared" si="297"/>
        <v>886.15</v>
      </c>
      <c r="F1250" s="127">
        <f t="shared" si="298"/>
        <v>59150</v>
      </c>
      <c r="G1250" s="127">
        <f t="shared" si="299"/>
        <v>132922.5</v>
      </c>
      <c r="H1250" s="6"/>
      <c r="I1250" s="3"/>
      <c r="J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T1250" s="89"/>
      <c r="AU1250" s="89"/>
      <c r="AX1250" s="125">
        <v>39923</v>
      </c>
      <c r="AY1250" s="59">
        <f t="shared" si="304"/>
        <v>1.3349884331095188</v>
      </c>
      <c r="AZ1250" s="59">
        <f>BI1250*K36</f>
        <v>59150</v>
      </c>
      <c r="BA1250" s="59"/>
      <c r="BB1250" s="59"/>
      <c r="BC1250" s="59">
        <f>K41*BJ1250</f>
        <v>132922.5</v>
      </c>
      <c r="BD1250" s="59"/>
      <c r="BE1250" s="59"/>
      <c r="BF1250" s="59">
        <f t="shared" si="300"/>
        <v>73772.5</v>
      </c>
      <c r="BG1250" s="60">
        <f>(AY1250=AY2099)*AX1250</f>
        <v>0</v>
      </c>
      <c r="BH1250" s="60">
        <f>(AY1250=AY2101)*AX1250</f>
        <v>0</v>
      </c>
      <c r="BI1250" s="89">
        <v>1183</v>
      </c>
      <c r="BJ1250" s="89">
        <v>886.15</v>
      </c>
      <c r="BK1250" s="59">
        <f t="shared" si="301"/>
        <v>301227.43795999995</v>
      </c>
      <c r="BL1250" s="60">
        <f>(BK1250=BK2101)*AX1250</f>
        <v>0</v>
      </c>
      <c r="BM1250" s="85">
        <f>(BK1250=BK2101)*AY1250</f>
        <v>0</v>
      </c>
      <c r="BN1250" s="85">
        <f t="shared" si="302"/>
        <v>0</v>
      </c>
      <c r="BO1250" s="85">
        <f t="shared" si="303"/>
        <v>0</v>
      </c>
      <c r="BP1250" s="60">
        <f>(BK1250=BK2099)*AX1250</f>
        <v>0</v>
      </c>
      <c r="BQ1250" s="64">
        <f>(BK1250=BK2099)*AY1250</f>
        <v>0</v>
      </c>
      <c r="BR1250" s="85">
        <f t="shared" si="305"/>
        <v>0</v>
      </c>
      <c r="BS1250" s="85">
        <f t="shared" si="306"/>
        <v>0</v>
      </c>
      <c r="BT1250" s="59">
        <f>(J19-BI1250)*J10</f>
        <v>-128350.00594</v>
      </c>
      <c r="BU1250" s="59">
        <f>(J21-BJ1250)*J12</f>
        <v>429577.44389999995</v>
      </c>
      <c r="BV1250" s="66"/>
      <c r="BW1250" s="66"/>
      <c r="BX1250" s="67"/>
      <c r="BY1250" s="67"/>
      <c r="BZ1250" s="67"/>
      <c r="CE1250" s="92"/>
      <c r="CF1250" s="76"/>
      <c r="CH1250" s="67"/>
      <c r="CI1250" s="67"/>
      <c r="CJ1250" s="67"/>
      <c r="CK1250" s="67"/>
      <c r="CL1250" s="1"/>
      <c r="CM1250" s="1"/>
      <c r="CT1250" s="3"/>
      <c r="CU1250" s="3"/>
      <c r="CV1250" s="3"/>
      <c r="CW1250" s="3"/>
      <c r="CX1250" s="3"/>
      <c r="CY1250" s="3"/>
      <c r="CZ1250" s="3"/>
      <c r="DA1250" s="3"/>
      <c r="DB1250" s="3"/>
      <c r="DC1250" s="3"/>
      <c r="DD1250" s="3"/>
      <c r="DE1250" s="3"/>
      <c r="DF1250" s="3"/>
      <c r="DG1250" s="3"/>
      <c r="DH1250" s="3"/>
      <c r="DI1250" s="3"/>
      <c r="DJ1250" s="3"/>
      <c r="DK1250" s="3"/>
      <c r="DL1250" s="3"/>
      <c r="DM1250" s="3"/>
      <c r="DN1250" s="3"/>
      <c r="DO1250" s="3"/>
      <c r="DP1250" s="3"/>
      <c r="DQ1250" s="3"/>
      <c r="DR1250" s="3"/>
      <c r="DS1250" s="3"/>
    </row>
    <row r="1251" spans="2:123" ht="21" customHeight="1" x14ac:dyDescent="0.25">
      <c r="B1251" s="21">
        <f t="shared" si="294"/>
        <v>39930</v>
      </c>
      <c r="C1251" s="22">
        <f t="shared" si="295"/>
        <v>1.2183978068839476</v>
      </c>
      <c r="D1251" s="23">
        <f t="shared" si="296"/>
        <v>1080</v>
      </c>
      <c r="E1251" s="23">
        <f t="shared" si="297"/>
        <v>886.41</v>
      </c>
      <c r="F1251" s="127">
        <f t="shared" si="298"/>
        <v>54000</v>
      </c>
      <c r="G1251" s="127">
        <f t="shared" si="299"/>
        <v>132961.5</v>
      </c>
      <c r="H1251" s="6"/>
      <c r="I1251" s="3"/>
      <c r="J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3"/>
      <c r="AT1251" s="89"/>
      <c r="AU1251" s="89"/>
      <c r="AX1251" s="125">
        <v>39930</v>
      </c>
      <c r="AY1251" s="59">
        <f t="shared" si="304"/>
        <v>1.2183978068839476</v>
      </c>
      <c r="AZ1251" s="59">
        <f>BI1251*K36</f>
        <v>54000</v>
      </c>
      <c r="BA1251" s="59"/>
      <c r="BB1251" s="59"/>
      <c r="BC1251" s="59">
        <f>K41*BJ1251</f>
        <v>132961.5</v>
      </c>
      <c r="BD1251" s="59"/>
      <c r="BE1251" s="59"/>
      <c r="BF1251" s="59">
        <f t="shared" si="300"/>
        <v>78961.5</v>
      </c>
      <c r="BG1251" s="60">
        <f>(AY1251=AY2099)*AX1251</f>
        <v>0</v>
      </c>
      <c r="BH1251" s="60">
        <f>(AY1251=AY2101)*AX1251</f>
        <v>0</v>
      </c>
      <c r="BI1251" s="89">
        <v>1080</v>
      </c>
      <c r="BJ1251" s="89">
        <v>886.41</v>
      </c>
      <c r="BK1251" s="59">
        <f t="shared" si="301"/>
        <v>296038.43796000001</v>
      </c>
      <c r="BL1251" s="60">
        <f>(BK1251=BK2101)*AX1251</f>
        <v>0</v>
      </c>
      <c r="BM1251" s="85">
        <f>(BK1251=BK2101)*AY1251</f>
        <v>0</v>
      </c>
      <c r="BN1251" s="85">
        <f t="shared" si="302"/>
        <v>0</v>
      </c>
      <c r="BO1251" s="85">
        <f t="shared" si="303"/>
        <v>0</v>
      </c>
      <c r="BP1251" s="60">
        <f>(BK1251=BK2099)*AX1251</f>
        <v>0</v>
      </c>
      <c r="BQ1251" s="64">
        <f>(BK1251=BK2099)*AY1251</f>
        <v>0</v>
      </c>
      <c r="BR1251" s="85">
        <f t="shared" si="305"/>
        <v>0</v>
      </c>
      <c r="BS1251" s="85">
        <f t="shared" si="306"/>
        <v>0</v>
      </c>
      <c r="BT1251" s="59">
        <f>(J19-BI1251)*J10</f>
        <v>-133500.00594</v>
      </c>
      <c r="BU1251" s="59">
        <f>(J21-BJ1251)*J12</f>
        <v>429538.44390000001</v>
      </c>
      <c r="BV1251" s="66"/>
      <c r="BW1251" s="66"/>
      <c r="BX1251" s="67"/>
      <c r="BY1251" s="67"/>
      <c r="BZ1251" s="67"/>
      <c r="CE1251" s="92"/>
      <c r="CF1251" s="76"/>
      <c r="CH1251" s="67"/>
      <c r="CI1251" s="67"/>
      <c r="CJ1251" s="67"/>
      <c r="CK1251" s="67"/>
      <c r="CL1251" s="1"/>
      <c r="CM1251" s="1"/>
      <c r="CT1251" s="3"/>
      <c r="CU1251" s="3"/>
      <c r="CV1251" s="3"/>
      <c r="CW1251" s="3"/>
      <c r="CX1251" s="3"/>
      <c r="CY1251" s="3"/>
      <c r="CZ1251" s="3"/>
      <c r="DA1251" s="3"/>
      <c r="DB1251" s="3"/>
      <c r="DC1251" s="3"/>
      <c r="DD1251" s="3"/>
      <c r="DE1251" s="3"/>
      <c r="DF1251" s="3"/>
      <c r="DG1251" s="3"/>
      <c r="DH1251" s="3"/>
      <c r="DI1251" s="3"/>
      <c r="DJ1251" s="3"/>
      <c r="DK1251" s="3"/>
      <c r="DL1251" s="3"/>
      <c r="DM1251" s="3"/>
      <c r="DN1251" s="3"/>
      <c r="DO1251" s="3"/>
      <c r="DP1251" s="3"/>
      <c r="DQ1251" s="3"/>
      <c r="DR1251" s="3"/>
      <c r="DS1251" s="3"/>
    </row>
    <row r="1252" spans="2:123" ht="21" customHeight="1" x14ac:dyDescent="0.25">
      <c r="B1252" s="21">
        <f t="shared" si="294"/>
        <v>39937</v>
      </c>
      <c r="C1252" s="22">
        <f t="shared" si="295"/>
        <v>1.2558647026732133</v>
      </c>
      <c r="D1252" s="23">
        <f t="shared" si="296"/>
        <v>1151</v>
      </c>
      <c r="E1252" s="23">
        <f t="shared" si="297"/>
        <v>916.5</v>
      </c>
      <c r="F1252" s="127">
        <f t="shared" si="298"/>
        <v>57550</v>
      </c>
      <c r="G1252" s="127">
        <f t="shared" si="299"/>
        <v>137475</v>
      </c>
      <c r="H1252" s="6"/>
      <c r="I1252" s="3"/>
      <c r="J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T1252" s="89"/>
      <c r="AU1252" s="89"/>
      <c r="AX1252" s="125">
        <v>39937</v>
      </c>
      <c r="AY1252" s="59">
        <f t="shared" si="304"/>
        <v>1.2558647026732133</v>
      </c>
      <c r="AZ1252" s="59">
        <f>BI1252*K36</f>
        <v>57550</v>
      </c>
      <c r="BA1252" s="59"/>
      <c r="BB1252" s="59"/>
      <c r="BC1252" s="59">
        <f>K41*BJ1252</f>
        <v>137475</v>
      </c>
      <c r="BD1252" s="59"/>
      <c r="BE1252" s="59"/>
      <c r="BF1252" s="59">
        <f t="shared" si="300"/>
        <v>79925</v>
      </c>
      <c r="BG1252" s="60">
        <f>(AY1252=AY2099)*AX1252</f>
        <v>0</v>
      </c>
      <c r="BH1252" s="60">
        <f>(AY1252=AY2101)*AX1252</f>
        <v>0</v>
      </c>
      <c r="BI1252" s="89">
        <v>1151</v>
      </c>
      <c r="BJ1252" s="89">
        <v>916.5</v>
      </c>
      <c r="BK1252" s="59">
        <f t="shared" si="301"/>
        <v>295074.93795999995</v>
      </c>
      <c r="BL1252" s="60">
        <f>(BK1252=BK2101)*AX1252</f>
        <v>0</v>
      </c>
      <c r="BM1252" s="85">
        <f>(BK1252=BK2101)*AY1252</f>
        <v>0</v>
      </c>
      <c r="BN1252" s="85">
        <f t="shared" si="302"/>
        <v>0</v>
      </c>
      <c r="BO1252" s="85">
        <f t="shared" si="303"/>
        <v>0</v>
      </c>
      <c r="BP1252" s="60">
        <f>(BK1252=BK2099)*AX1252</f>
        <v>0</v>
      </c>
      <c r="BQ1252" s="64">
        <f>(BK1252=BK2099)*AY1252</f>
        <v>0</v>
      </c>
      <c r="BR1252" s="85">
        <f t="shared" si="305"/>
        <v>0</v>
      </c>
      <c r="BS1252" s="85">
        <f t="shared" si="306"/>
        <v>0</v>
      </c>
      <c r="BT1252" s="59">
        <f>(J19-BI1252)*J10</f>
        <v>-129950.00594</v>
      </c>
      <c r="BU1252" s="59">
        <f>(J21-BJ1252)*J12</f>
        <v>425024.94389999995</v>
      </c>
      <c r="BV1252" s="66"/>
      <c r="BW1252" s="66"/>
      <c r="BX1252" s="67"/>
      <c r="BY1252" s="67"/>
      <c r="BZ1252" s="67"/>
      <c r="CE1252" s="92"/>
      <c r="CF1252" s="76"/>
      <c r="CH1252" s="67"/>
      <c r="CI1252" s="67"/>
      <c r="CJ1252" s="67"/>
      <c r="CK1252" s="67"/>
      <c r="CL1252" s="1"/>
      <c r="CM1252" s="1"/>
      <c r="CT1252" s="3"/>
      <c r="CU1252" s="3"/>
      <c r="CV1252" s="3"/>
      <c r="CW1252" s="3"/>
      <c r="CX1252" s="3"/>
      <c r="CY1252" s="3"/>
      <c r="CZ1252" s="3"/>
      <c r="DA1252" s="3"/>
      <c r="DB1252" s="3"/>
      <c r="DC1252" s="3"/>
      <c r="DD1252" s="3"/>
      <c r="DE1252" s="3"/>
      <c r="DF1252" s="3"/>
      <c r="DG1252" s="3"/>
      <c r="DH1252" s="3"/>
      <c r="DI1252" s="3"/>
      <c r="DJ1252" s="3"/>
      <c r="DK1252" s="3"/>
      <c r="DL1252" s="3"/>
      <c r="DM1252" s="3"/>
      <c r="DN1252" s="3"/>
      <c r="DO1252" s="3"/>
      <c r="DP1252" s="3"/>
      <c r="DQ1252" s="3"/>
      <c r="DR1252" s="3"/>
      <c r="DS1252" s="3"/>
    </row>
    <row r="1253" spans="2:123" ht="21" customHeight="1" x14ac:dyDescent="0.25">
      <c r="B1253" s="21">
        <f t="shared" si="294"/>
        <v>39944</v>
      </c>
      <c r="C1253" s="22">
        <f t="shared" si="295"/>
        <v>1.1951292844257366</v>
      </c>
      <c r="D1253" s="23">
        <f t="shared" si="296"/>
        <v>1113</v>
      </c>
      <c r="E1253" s="23">
        <f t="shared" si="297"/>
        <v>931.28</v>
      </c>
      <c r="F1253" s="127">
        <f t="shared" si="298"/>
        <v>55650</v>
      </c>
      <c r="G1253" s="127">
        <f t="shared" si="299"/>
        <v>139692</v>
      </c>
      <c r="H1253" s="6"/>
      <c r="I1253" s="3"/>
      <c r="J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C1253" s="3"/>
      <c r="AD1253" s="3"/>
      <c r="AE1253" s="3"/>
      <c r="AF1253" s="3"/>
      <c r="AT1253" s="89"/>
      <c r="AU1253" s="89"/>
      <c r="AX1253" s="125">
        <v>39944</v>
      </c>
      <c r="AY1253" s="59">
        <f t="shared" si="304"/>
        <v>1.1951292844257366</v>
      </c>
      <c r="AZ1253" s="59">
        <f>BI1253*K36</f>
        <v>55650</v>
      </c>
      <c r="BA1253" s="59"/>
      <c r="BB1253" s="59"/>
      <c r="BC1253" s="59">
        <f>K41*BJ1253</f>
        <v>139692</v>
      </c>
      <c r="BD1253" s="59"/>
      <c r="BE1253" s="59"/>
      <c r="BF1253" s="59">
        <f t="shared" si="300"/>
        <v>84042</v>
      </c>
      <c r="BG1253" s="60">
        <f>(AY1253=AY2099)*AX1253</f>
        <v>0</v>
      </c>
      <c r="BH1253" s="60">
        <f>(AY1253=AY2101)*AX1253</f>
        <v>0</v>
      </c>
      <c r="BI1253" s="89">
        <v>1113</v>
      </c>
      <c r="BJ1253" s="89">
        <v>931.28</v>
      </c>
      <c r="BK1253" s="59">
        <f t="shared" si="301"/>
        <v>290957.93796000001</v>
      </c>
      <c r="BL1253" s="60">
        <f>(BK1253=BK2101)*AX1253</f>
        <v>0</v>
      </c>
      <c r="BM1253" s="85">
        <f>(BK1253=BK2101)*AY1253</f>
        <v>0</v>
      </c>
      <c r="BN1253" s="85">
        <f t="shared" si="302"/>
        <v>0</v>
      </c>
      <c r="BO1253" s="85">
        <f t="shared" si="303"/>
        <v>0</v>
      </c>
      <c r="BP1253" s="60">
        <f>(BK1253=BK2099)*AX1253</f>
        <v>0</v>
      </c>
      <c r="BQ1253" s="64">
        <f>(BK1253=BK2099)*AY1253</f>
        <v>0</v>
      </c>
      <c r="BR1253" s="85">
        <f t="shared" si="305"/>
        <v>0</v>
      </c>
      <c r="BS1253" s="85">
        <f t="shared" si="306"/>
        <v>0</v>
      </c>
      <c r="BT1253" s="59">
        <f>(J19-BI1253)*J10</f>
        <v>-131850.00594</v>
      </c>
      <c r="BU1253" s="59">
        <f>(J21-BJ1253)*J12</f>
        <v>422807.94390000001</v>
      </c>
      <c r="BV1253" s="66"/>
      <c r="BW1253" s="66"/>
      <c r="BX1253" s="67"/>
      <c r="BY1253" s="67"/>
      <c r="BZ1253" s="67"/>
      <c r="CE1253" s="92"/>
      <c r="CF1253" s="76"/>
      <c r="CH1253" s="67"/>
      <c r="CI1253" s="67"/>
      <c r="CJ1253" s="67"/>
      <c r="CK1253" s="67"/>
      <c r="CL1253" s="1"/>
      <c r="CM1253" s="1"/>
      <c r="CT1253" s="3"/>
      <c r="CU1253" s="3"/>
      <c r="CV1253" s="3"/>
      <c r="CW1253" s="3"/>
      <c r="CX1253" s="3"/>
      <c r="CY1253" s="3"/>
      <c r="CZ1253" s="3"/>
      <c r="DA1253" s="3"/>
      <c r="DB1253" s="3"/>
      <c r="DC1253" s="3"/>
      <c r="DD1253" s="3"/>
      <c r="DE1253" s="3"/>
      <c r="DF1253" s="3"/>
      <c r="DG1253" s="3"/>
      <c r="DH1253" s="3"/>
      <c r="DI1253" s="3"/>
      <c r="DJ1253" s="3"/>
      <c r="DK1253" s="3"/>
      <c r="DL1253" s="3"/>
      <c r="DM1253" s="3"/>
      <c r="DN1253" s="3"/>
      <c r="DO1253" s="3"/>
      <c r="DP1253" s="3"/>
      <c r="DQ1253" s="3"/>
      <c r="DR1253" s="3"/>
      <c r="DS1253" s="3"/>
    </row>
    <row r="1254" spans="2:123" ht="21" customHeight="1" x14ac:dyDescent="0.25">
      <c r="B1254" s="21">
        <f t="shared" si="294"/>
        <v>39951</v>
      </c>
      <c r="C1254" s="22">
        <f t="shared" si="295"/>
        <v>1.2116654132196873</v>
      </c>
      <c r="D1254" s="23">
        <f t="shared" si="296"/>
        <v>1160</v>
      </c>
      <c r="E1254" s="23">
        <f t="shared" si="297"/>
        <v>957.36</v>
      </c>
      <c r="F1254" s="127">
        <f t="shared" si="298"/>
        <v>58000</v>
      </c>
      <c r="G1254" s="127">
        <f t="shared" si="299"/>
        <v>143604</v>
      </c>
      <c r="H1254" s="6"/>
      <c r="I1254" s="3"/>
      <c r="J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T1254" s="89"/>
      <c r="AU1254" s="89"/>
      <c r="AX1254" s="125">
        <v>39951</v>
      </c>
      <c r="AY1254" s="59">
        <f t="shared" si="304"/>
        <v>1.2116654132196873</v>
      </c>
      <c r="AZ1254" s="59">
        <f>BI1254*K36</f>
        <v>58000</v>
      </c>
      <c r="BA1254" s="59"/>
      <c r="BB1254" s="59"/>
      <c r="BC1254" s="59">
        <f>K41*BJ1254</f>
        <v>143604</v>
      </c>
      <c r="BD1254" s="59"/>
      <c r="BE1254" s="59"/>
      <c r="BF1254" s="59">
        <f t="shared" si="300"/>
        <v>85604</v>
      </c>
      <c r="BG1254" s="60">
        <f>(AY1254=AY2099)*AX1254</f>
        <v>0</v>
      </c>
      <c r="BH1254" s="60">
        <f>(AY1254=AY2101)*AX1254</f>
        <v>0</v>
      </c>
      <c r="BI1254" s="89">
        <v>1160</v>
      </c>
      <c r="BJ1254" s="89">
        <v>957.36</v>
      </c>
      <c r="BK1254" s="59">
        <f t="shared" si="301"/>
        <v>289395.93795999995</v>
      </c>
      <c r="BL1254" s="60">
        <f>(BK1254=BK2101)*AX1254</f>
        <v>0</v>
      </c>
      <c r="BM1254" s="85">
        <f>(BK1254=BK2101)*AY1254</f>
        <v>0</v>
      </c>
      <c r="BN1254" s="85">
        <f t="shared" si="302"/>
        <v>0</v>
      </c>
      <c r="BO1254" s="85">
        <f t="shared" si="303"/>
        <v>0</v>
      </c>
      <c r="BP1254" s="60">
        <f>(BK1254=BK2099)*AX1254</f>
        <v>0</v>
      </c>
      <c r="BQ1254" s="64">
        <f>(BK1254=BK2099)*AY1254</f>
        <v>0</v>
      </c>
      <c r="BR1254" s="85">
        <f t="shared" si="305"/>
        <v>0</v>
      </c>
      <c r="BS1254" s="85">
        <f t="shared" si="306"/>
        <v>0</v>
      </c>
      <c r="BT1254" s="59">
        <f>(J19-BI1254)*J10</f>
        <v>-129500.00594</v>
      </c>
      <c r="BU1254" s="59">
        <f>(J21-BJ1254)*J12</f>
        <v>418895.94389999995</v>
      </c>
      <c r="BV1254" s="66"/>
      <c r="BW1254" s="66"/>
      <c r="BX1254" s="67"/>
      <c r="BY1254" s="67"/>
      <c r="BZ1254" s="67"/>
      <c r="CE1254" s="92"/>
      <c r="CF1254" s="76"/>
      <c r="CH1254" s="67"/>
      <c r="CI1254" s="67"/>
      <c r="CJ1254" s="67"/>
      <c r="CK1254" s="67"/>
      <c r="CL1254" s="1"/>
      <c r="CM1254" s="1"/>
      <c r="CT1254" s="3"/>
      <c r="CU1254" s="3"/>
      <c r="CV1254" s="3"/>
      <c r="CW1254" s="3"/>
      <c r="CX1254" s="3"/>
      <c r="CY1254" s="3"/>
      <c r="CZ1254" s="3"/>
      <c r="DA1254" s="3"/>
      <c r="DB1254" s="3"/>
      <c r="DC1254" s="3"/>
      <c r="DD1254" s="3"/>
      <c r="DE1254" s="3"/>
      <c r="DF1254" s="3"/>
      <c r="DG1254" s="3"/>
      <c r="DH1254" s="3"/>
      <c r="DI1254" s="3"/>
      <c r="DJ1254" s="3"/>
      <c r="DK1254" s="3"/>
      <c r="DL1254" s="3"/>
      <c r="DM1254" s="3"/>
      <c r="DN1254" s="3"/>
      <c r="DO1254" s="3"/>
      <c r="DP1254" s="3"/>
      <c r="DQ1254" s="3"/>
      <c r="DR1254" s="3"/>
      <c r="DS1254" s="3"/>
    </row>
    <row r="1255" spans="2:123" ht="21" customHeight="1" x14ac:dyDescent="0.25">
      <c r="B1255" s="21">
        <f t="shared" si="294"/>
        <v>39958</v>
      </c>
      <c r="C1255" s="22">
        <f t="shared" si="295"/>
        <v>1.2019034392614982</v>
      </c>
      <c r="D1255" s="23">
        <f t="shared" si="296"/>
        <v>1177</v>
      </c>
      <c r="E1255" s="23">
        <f t="shared" si="297"/>
        <v>979.28</v>
      </c>
      <c r="F1255" s="127">
        <f t="shared" si="298"/>
        <v>58850</v>
      </c>
      <c r="G1255" s="127">
        <f t="shared" si="299"/>
        <v>146892</v>
      </c>
      <c r="H1255" s="6"/>
      <c r="I1255" s="3"/>
      <c r="J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C1255" s="3"/>
      <c r="AD1255" s="3"/>
      <c r="AE1255" s="3"/>
      <c r="AF1255" s="3"/>
      <c r="AT1255" s="89"/>
      <c r="AU1255" s="89"/>
      <c r="AX1255" s="125">
        <v>39958</v>
      </c>
      <c r="AY1255" s="59">
        <f t="shared" si="304"/>
        <v>1.2019034392614982</v>
      </c>
      <c r="AZ1255" s="59">
        <f>BI1255*K36</f>
        <v>58850</v>
      </c>
      <c r="BA1255" s="59"/>
      <c r="BB1255" s="59"/>
      <c r="BC1255" s="59">
        <f>K41*BJ1255</f>
        <v>146892</v>
      </c>
      <c r="BD1255" s="59"/>
      <c r="BE1255" s="59"/>
      <c r="BF1255" s="59">
        <f t="shared" si="300"/>
        <v>88042</v>
      </c>
      <c r="BG1255" s="60">
        <f>(AY1255=AY2099)*AX1255</f>
        <v>0</v>
      </c>
      <c r="BH1255" s="60">
        <f>(AY1255=AY2101)*AX1255</f>
        <v>0</v>
      </c>
      <c r="BI1255" s="89">
        <v>1177</v>
      </c>
      <c r="BJ1255" s="89">
        <v>979.28</v>
      </c>
      <c r="BK1255" s="59">
        <f t="shared" si="301"/>
        <v>286957.93796000001</v>
      </c>
      <c r="BL1255" s="60">
        <f>(BK1255=BK2101)*AX1255</f>
        <v>0</v>
      </c>
      <c r="BM1255" s="85">
        <f>(BK1255=BK2101)*AY1255</f>
        <v>0</v>
      </c>
      <c r="BN1255" s="85">
        <f t="shared" si="302"/>
        <v>0</v>
      </c>
      <c r="BO1255" s="85">
        <f t="shared" si="303"/>
        <v>0</v>
      </c>
      <c r="BP1255" s="60">
        <f>(BK1255=BK2099)*AX1255</f>
        <v>0</v>
      </c>
      <c r="BQ1255" s="64">
        <f>(BK1255=BK2099)*AY1255</f>
        <v>0</v>
      </c>
      <c r="BR1255" s="85">
        <f t="shared" si="305"/>
        <v>0</v>
      </c>
      <c r="BS1255" s="85">
        <f t="shared" si="306"/>
        <v>0</v>
      </c>
      <c r="BT1255" s="59">
        <f>(J19-BI1255)*J10</f>
        <v>-128650.00594</v>
      </c>
      <c r="BU1255" s="59">
        <f>(J21-BJ1255)*J12</f>
        <v>415607.94390000001</v>
      </c>
      <c r="BV1255" s="66"/>
      <c r="BW1255" s="66"/>
      <c r="BX1255" s="67"/>
      <c r="BY1255" s="67"/>
      <c r="BZ1255" s="67"/>
      <c r="CE1255" s="92"/>
      <c r="CF1255" s="76"/>
      <c r="CH1255" s="67"/>
      <c r="CI1255" s="67"/>
      <c r="CJ1255" s="67"/>
      <c r="CK1255" s="67"/>
      <c r="CL1255" s="1"/>
      <c r="CM1255" s="1"/>
      <c r="CT1255" s="3"/>
      <c r="CU1255" s="3"/>
      <c r="CV1255" s="3"/>
      <c r="CW1255" s="3"/>
      <c r="CX1255" s="3"/>
      <c r="CY1255" s="3"/>
      <c r="CZ1255" s="3"/>
      <c r="DA1255" s="3"/>
      <c r="DB1255" s="3"/>
      <c r="DC1255" s="3"/>
      <c r="DD1255" s="3"/>
      <c r="DE1255" s="3"/>
      <c r="DF1255" s="3"/>
      <c r="DG1255" s="3"/>
      <c r="DH1255" s="3"/>
      <c r="DI1255" s="3"/>
      <c r="DJ1255" s="3"/>
      <c r="DK1255" s="3"/>
      <c r="DL1255" s="3"/>
      <c r="DM1255" s="3"/>
      <c r="DN1255" s="3"/>
      <c r="DO1255" s="3"/>
      <c r="DP1255" s="3"/>
      <c r="DQ1255" s="3"/>
      <c r="DR1255" s="3"/>
      <c r="DS1255" s="3"/>
    </row>
    <row r="1256" spans="2:123" ht="21" customHeight="1" x14ac:dyDescent="0.25">
      <c r="B1256" s="21">
        <f t="shared" si="294"/>
        <v>39965</v>
      </c>
      <c r="C1256" s="22">
        <f t="shared" si="295"/>
        <v>1.335568009218038</v>
      </c>
      <c r="D1256" s="23">
        <f t="shared" si="296"/>
        <v>1275</v>
      </c>
      <c r="E1256" s="23">
        <f t="shared" si="297"/>
        <v>954.65</v>
      </c>
      <c r="F1256" s="127">
        <f t="shared" si="298"/>
        <v>63750</v>
      </c>
      <c r="G1256" s="127">
        <f t="shared" si="299"/>
        <v>143197.5</v>
      </c>
      <c r="H1256" s="6"/>
      <c r="I1256" s="3"/>
      <c r="J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T1256" s="89"/>
      <c r="AU1256" s="89"/>
      <c r="AX1256" s="125">
        <v>39965</v>
      </c>
      <c r="AY1256" s="59">
        <f t="shared" si="304"/>
        <v>1.335568009218038</v>
      </c>
      <c r="AZ1256" s="59">
        <f>BI1256*K36</f>
        <v>63750</v>
      </c>
      <c r="BA1256" s="59"/>
      <c r="BB1256" s="59"/>
      <c r="BC1256" s="59">
        <f>K41*BJ1256</f>
        <v>143197.5</v>
      </c>
      <c r="BD1256" s="59"/>
      <c r="BE1256" s="59"/>
      <c r="BF1256" s="59">
        <f t="shared" si="300"/>
        <v>79447.5</v>
      </c>
      <c r="BG1256" s="60">
        <f>(AY1256=AY2099)*AX1256</f>
        <v>0</v>
      </c>
      <c r="BH1256" s="60">
        <f>(AY1256=AY2101)*AX1256</f>
        <v>0</v>
      </c>
      <c r="BI1256" s="89">
        <v>1275</v>
      </c>
      <c r="BJ1256" s="89">
        <v>954.65</v>
      </c>
      <c r="BK1256" s="59">
        <f t="shared" si="301"/>
        <v>295552.43795999995</v>
      </c>
      <c r="BL1256" s="60">
        <f>(BK1256=BK2101)*AX1256</f>
        <v>0</v>
      </c>
      <c r="BM1256" s="85">
        <f>(BK1256=BK2101)*AY1256</f>
        <v>0</v>
      </c>
      <c r="BN1256" s="85">
        <f t="shared" si="302"/>
        <v>0</v>
      </c>
      <c r="BO1256" s="85">
        <f t="shared" si="303"/>
        <v>0</v>
      </c>
      <c r="BP1256" s="60">
        <f>(BK1256=BK2099)*AX1256</f>
        <v>0</v>
      </c>
      <c r="BQ1256" s="64">
        <f>(BK1256=BK2099)*AY1256</f>
        <v>0</v>
      </c>
      <c r="BR1256" s="85">
        <f t="shared" si="305"/>
        <v>0</v>
      </c>
      <c r="BS1256" s="85">
        <f t="shared" si="306"/>
        <v>0</v>
      </c>
      <c r="BT1256" s="59">
        <f>(J19-BI1256)*J10</f>
        <v>-123750.00594</v>
      </c>
      <c r="BU1256" s="59">
        <f>(J21-BJ1256)*J12</f>
        <v>419302.44389999995</v>
      </c>
      <c r="BV1256" s="66"/>
      <c r="BW1256" s="66"/>
      <c r="BX1256" s="67"/>
      <c r="BY1256" s="67"/>
      <c r="BZ1256" s="67"/>
      <c r="CE1256" s="92"/>
      <c r="CF1256" s="76"/>
      <c r="CH1256" s="67"/>
      <c r="CI1256" s="67"/>
      <c r="CJ1256" s="67"/>
      <c r="CK1256" s="67"/>
      <c r="CL1256" s="1"/>
      <c r="CM1256" s="1"/>
      <c r="CT1256" s="3"/>
      <c r="CU1256" s="3"/>
      <c r="CV1256" s="3"/>
      <c r="CW1256" s="3"/>
      <c r="CX1256" s="3"/>
      <c r="CY1256" s="3"/>
      <c r="CZ1256" s="3"/>
      <c r="DA1256" s="3"/>
      <c r="DB1256" s="3"/>
      <c r="DC1256" s="3"/>
      <c r="DD1256" s="3"/>
      <c r="DE1256" s="3"/>
      <c r="DF1256" s="3"/>
      <c r="DG1256" s="3"/>
      <c r="DH1256" s="3"/>
      <c r="DI1256" s="3"/>
      <c r="DJ1256" s="3"/>
      <c r="DK1256" s="3"/>
      <c r="DL1256" s="3"/>
      <c r="DM1256" s="3"/>
      <c r="DN1256" s="3"/>
      <c r="DO1256" s="3"/>
      <c r="DP1256" s="3"/>
      <c r="DQ1256" s="3"/>
      <c r="DR1256" s="3"/>
      <c r="DS1256" s="3"/>
    </row>
    <row r="1257" spans="2:123" ht="21" customHeight="1" x14ac:dyDescent="0.25">
      <c r="B1257" s="21">
        <f t="shared" si="294"/>
        <v>39972</v>
      </c>
      <c r="C1257" s="22">
        <f t="shared" si="295"/>
        <v>1.336243611584327</v>
      </c>
      <c r="D1257" s="23">
        <f t="shared" si="296"/>
        <v>1255</v>
      </c>
      <c r="E1257" s="23">
        <f t="shared" si="297"/>
        <v>939.2</v>
      </c>
      <c r="F1257" s="127">
        <f t="shared" si="298"/>
        <v>62750</v>
      </c>
      <c r="G1257" s="127">
        <f t="shared" si="299"/>
        <v>140880</v>
      </c>
      <c r="H1257" s="6"/>
      <c r="I1257" s="3"/>
      <c r="J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"/>
      <c r="AD1257" s="3"/>
      <c r="AE1257" s="3"/>
      <c r="AF1257" s="3"/>
      <c r="AT1257" s="89"/>
      <c r="AU1257" s="89"/>
      <c r="AX1257" s="125">
        <v>39972</v>
      </c>
      <c r="AY1257" s="59">
        <f t="shared" si="304"/>
        <v>1.336243611584327</v>
      </c>
      <c r="AZ1257" s="59">
        <f>BI1257*K36</f>
        <v>62750</v>
      </c>
      <c r="BA1257" s="59"/>
      <c r="BB1257" s="59"/>
      <c r="BC1257" s="59">
        <f>K41*BJ1257</f>
        <v>140880</v>
      </c>
      <c r="BD1257" s="59"/>
      <c r="BE1257" s="59"/>
      <c r="BF1257" s="59">
        <f t="shared" si="300"/>
        <v>78130</v>
      </c>
      <c r="BG1257" s="60">
        <f>(AY1257=AY2099)*AX1257</f>
        <v>0</v>
      </c>
      <c r="BH1257" s="60">
        <f>(AY1257=AY2101)*AX1257</f>
        <v>0</v>
      </c>
      <c r="BI1257" s="89">
        <v>1255</v>
      </c>
      <c r="BJ1257" s="89">
        <v>939.2</v>
      </c>
      <c r="BK1257" s="59">
        <f t="shared" si="301"/>
        <v>296869.93796000001</v>
      </c>
      <c r="BL1257" s="60">
        <f>(BK1257=BK2101)*AX1257</f>
        <v>0</v>
      </c>
      <c r="BM1257" s="85">
        <f>(BK1257=BK2101)*AY1257</f>
        <v>0</v>
      </c>
      <c r="BN1257" s="85">
        <f t="shared" si="302"/>
        <v>0</v>
      </c>
      <c r="BO1257" s="85">
        <f t="shared" si="303"/>
        <v>0</v>
      </c>
      <c r="BP1257" s="60">
        <f>(BK1257=BK2099)*AX1257</f>
        <v>0</v>
      </c>
      <c r="BQ1257" s="64">
        <f>(BK1257=BK2099)*AY1257</f>
        <v>0</v>
      </c>
      <c r="BR1257" s="85">
        <f t="shared" si="305"/>
        <v>0</v>
      </c>
      <c r="BS1257" s="85">
        <f t="shared" si="306"/>
        <v>0</v>
      </c>
      <c r="BT1257" s="59">
        <f>(J19-BI1257)*J10</f>
        <v>-124750.00594</v>
      </c>
      <c r="BU1257" s="59">
        <f>(J21-BJ1257)*J12</f>
        <v>421619.94390000001</v>
      </c>
      <c r="BV1257" s="66"/>
      <c r="BW1257" s="66"/>
      <c r="BX1257" s="67"/>
      <c r="BY1257" s="67"/>
      <c r="BZ1257" s="67"/>
      <c r="CE1257" s="92"/>
      <c r="CF1257" s="76"/>
      <c r="CH1257" s="67"/>
      <c r="CI1257" s="67"/>
      <c r="CJ1257" s="67"/>
      <c r="CK1257" s="67"/>
      <c r="CL1257" s="1"/>
      <c r="CM1257" s="1"/>
      <c r="CT1257" s="3"/>
      <c r="CU1257" s="3"/>
      <c r="CV1257" s="3"/>
      <c r="CW1257" s="3"/>
      <c r="CX1257" s="3"/>
      <c r="CY1257" s="3"/>
      <c r="CZ1257" s="3"/>
      <c r="DA1257" s="3"/>
      <c r="DB1257" s="3"/>
      <c r="DC1257" s="3"/>
      <c r="DD1257" s="3"/>
      <c r="DE1257" s="3"/>
      <c r="DF1257" s="3"/>
      <c r="DG1257" s="3"/>
      <c r="DH1257" s="3"/>
      <c r="DI1257" s="3"/>
      <c r="DJ1257" s="3"/>
      <c r="DK1257" s="3"/>
      <c r="DL1257" s="3"/>
      <c r="DM1257" s="3"/>
      <c r="DN1257" s="3"/>
      <c r="DO1257" s="3"/>
      <c r="DP1257" s="3"/>
      <c r="DQ1257" s="3"/>
      <c r="DR1257" s="3"/>
      <c r="DS1257" s="3"/>
    </row>
    <row r="1258" spans="2:123" ht="21" customHeight="1" x14ac:dyDescent="0.25">
      <c r="B1258" s="21">
        <f t="shared" si="294"/>
        <v>39979</v>
      </c>
      <c r="C1258" s="22">
        <f t="shared" si="295"/>
        <v>1.2947546386457509</v>
      </c>
      <c r="D1258" s="23">
        <f t="shared" si="296"/>
        <v>1210</v>
      </c>
      <c r="E1258" s="23">
        <f t="shared" si="297"/>
        <v>934.54</v>
      </c>
      <c r="F1258" s="127">
        <f t="shared" si="298"/>
        <v>60500</v>
      </c>
      <c r="G1258" s="127">
        <f t="shared" si="299"/>
        <v>140181</v>
      </c>
      <c r="H1258" s="6"/>
      <c r="I1258" s="3"/>
      <c r="J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T1258" s="89"/>
      <c r="AU1258" s="89"/>
      <c r="AX1258" s="125">
        <v>39979</v>
      </c>
      <c r="AY1258" s="59">
        <f t="shared" si="304"/>
        <v>1.2947546386457509</v>
      </c>
      <c r="AZ1258" s="59">
        <f>BI1258*K36</f>
        <v>60500</v>
      </c>
      <c r="BA1258" s="59"/>
      <c r="BB1258" s="59"/>
      <c r="BC1258" s="59">
        <f>K41*BJ1258</f>
        <v>140181</v>
      </c>
      <c r="BD1258" s="59"/>
      <c r="BE1258" s="59"/>
      <c r="BF1258" s="59">
        <f t="shared" si="300"/>
        <v>79681</v>
      </c>
      <c r="BG1258" s="60">
        <f>(AY1258=AY2099)*AX1258</f>
        <v>0</v>
      </c>
      <c r="BH1258" s="60">
        <f>(AY1258=AY2101)*AX1258</f>
        <v>0</v>
      </c>
      <c r="BI1258" s="89">
        <v>1210</v>
      </c>
      <c r="BJ1258" s="89">
        <v>934.54</v>
      </c>
      <c r="BK1258" s="59">
        <f t="shared" si="301"/>
        <v>295318.93795999995</v>
      </c>
      <c r="BL1258" s="60">
        <f>(BK1258=BK2101)*AX1258</f>
        <v>0</v>
      </c>
      <c r="BM1258" s="85">
        <f>(BK1258=BK2101)*AY1258</f>
        <v>0</v>
      </c>
      <c r="BN1258" s="85">
        <f t="shared" si="302"/>
        <v>0</v>
      </c>
      <c r="BO1258" s="85">
        <f t="shared" si="303"/>
        <v>0</v>
      </c>
      <c r="BP1258" s="60">
        <f>(BK1258=BK2099)*AX1258</f>
        <v>0</v>
      </c>
      <c r="BQ1258" s="64">
        <f>(BK1258=BK2099)*AY1258</f>
        <v>0</v>
      </c>
      <c r="BR1258" s="85">
        <f t="shared" si="305"/>
        <v>0</v>
      </c>
      <c r="BS1258" s="85">
        <f t="shared" si="306"/>
        <v>0</v>
      </c>
      <c r="BT1258" s="59">
        <f>(J19-BI1258)*J10</f>
        <v>-127000.00594</v>
      </c>
      <c r="BU1258" s="59">
        <f>(J21-BJ1258)*J12</f>
        <v>422318.94389999995</v>
      </c>
      <c r="BV1258" s="66"/>
      <c r="BW1258" s="66"/>
      <c r="BX1258" s="67"/>
      <c r="BY1258" s="67"/>
      <c r="BZ1258" s="67"/>
      <c r="CE1258" s="92"/>
      <c r="CF1258" s="76"/>
      <c r="CH1258" s="67"/>
      <c r="CI1258" s="67"/>
      <c r="CJ1258" s="67"/>
      <c r="CK1258" s="67"/>
      <c r="CL1258" s="1"/>
      <c r="CM1258" s="1"/>
      <c r="CT1258" s="3"/>
      <c r="CU1258" s="3"/>
      <c r="CV1258" s="3"/>
      <c r="CW1258" s="3"/>
      <c r="CX1258" s="3"/>
      <c r="CY1258" s="3"/>
      <c r="CZ1258" s="3"/>
      <c r="DA1258" s="3"/>
      <c r="DB1258" s="3"/>
      <c r="DC1258" s="3"/>
      <c r="DD1258" s="3"/>
      <c r="DE1258" s="3"/>
      <c r="DF1258" s="3"/>
      <c r="DG1258" s="3"/>
      <c r="DH1258" s="3"/>
      <c r="DI1258" s="3"/>
      <c r="DJ1258" s="3"/>
      <c r="DK1258" s="3"/>
      <c r="DL1258" s="3"/>
      <c r="DM1258" s="3"/>
      <c r="DN1258" s="3"/>
      <c r="DO1258" s="3"/>
      <c r="DP1258" s="3"/>
      <c r="DQ1258" s="3"/>
      <c r="DR1258" s="3"/>
      <c r="DS1258" s="3"/>
    </row>
    <row r="1259" spans="2:123" ht="21" customHeight="1" x14ac:dyDescent="0.25">
      <c r="B1259" s="21">
        <f t="shared" si="294"/>
        <v>39986</v>
      </c>
      <c r="C1259" s="22">
        <f t="shared" si="295"/>
        <v>1.282119487152205</v>
      </c>
      <c r="D1259" s="23">
        <f t="shared" si="296"/>
        <v>1205</v>
      </c>
      <c r="E1259" s="23">
        <f t="shared" si="297"/>
        <v>939.85</v>
      </c>
      <c r="F1259" s="127">
        <f t="shared" si="298"/>
        <v>60250</v>
      </c>
      <c r="G1259" s="127">
        <f t="shared" si="299"/>
        <v>140977.5</v>
      </c>
      <c r="H1259" s="6"/>
      <c r="I1259" s="3"/>
      <c r="J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3"/>
      <c r="AE1259" s="3"/>
      <c r="AF1259" s="3"/>
      <c r="AT1259" s="89"/>
      <c r="AU1259" s="89"/>
      <c r="AX1259" s="125">
        <v>39986</v>
      </c>
      <c r="AY1259" s="59">
        <f t="shared" si="304"/>
        <v>1.282119487152205</v>
      </c>
      <c r="AZ1259" s="59">
        <f>BI1259*K36</f>
        <v>60250</v>
      </c>
      <c r="BA1259" s="59"/>
      <c r="BB1259" s="59"/>
      <c r="BC1259" s="59">
        <f>K41*BJ1259</f>
        <v>140977.5</v>
      </c>
      <c r="BD1259" s="59"/>
      <c r="BE1259" s="59"/>
      <c r="BF1259" s="59">
        <f t="shared" si="300"/>
        <v>80727.5</v>
      </c>
      <c r="BG1259" s="60">
        <f>(AY1259=AY2099)*AX1259</f>
        <v>0</v>
      </c>
      <c r="BH1259" s="60">
        <f>(AY1259=AY2101)*AX1259</f>
        <v>0</v>
      </c>
      <c r="BI1259" s="89">
        <v>1205</v>
      </c>
      <c r="BJ1259" s="89">
        <v>939.85</v>
      </c>
      <c r="BK1259" s="59">
        <f t="shared" si="301"/>
        <v>294272.43796000001</v>
      </c>
      <c r="BL1259" s="60">
        <f>(BK1259=BK2101)*AX1259</f>
        <v>0</v>
      </c>
      <c r="BM1259" s="85">
        <f>(BK1259=BK2101)*AY1259</f>
        <v>0</v>
      </c>
      <c r="BN1259" s="85">
        <f t="shared" si="302"/>
        <v>0</v>
      </c>
      <c r="BO1259" s="85">
        <f t="shared" si="303"/>
        <v>0</v>
      </c>
      <c r="BP1259" s="60">
        <f>(BK1259=BK2099)*AX1259</f>
        <v>0</v>
      </c>
      <c r="BQ1259" s="64">
        <f>(BK1259=BK2099)*AY1259</f>
        <v>0</v>
      </c>
      <c r="BR1259" s="85">
        <v>0</v>
      </c>
      <c r="BS1259" s="85">
        <v>0</v>
      </c>
      <c r="BT1259" s="59">
        <f>(J19-BI1259)*J10</f>
        <v>-127250.00594</v>
      </c>
      <c r="BU1259" s="59">
        <f>(J21-BJ1259)*J12</f>
        <v>421522.44390000001</v>
      </c>
      <c r="BV1259" s="66"/>
      <c r="BW1259" s="66"/>
      <c r="BX1259" s="67"/>
      <c r="BY1259" s="67"/>
      <c r="BZ1259" s="67"/>
      <c r="CE1259" s="92"/>
      <c r="CF1259" s="76"/>
      <c r="CH1259" s="67"/>
      <c r="CI1259" s="67"/>
      <c r="CJ1259" s="67"/>
      <c r="CK1259" s="67"/>
      <c r="CL1259" s="1"/>
      <c r="CM1259" s="1"/>
      <c r="CT1259" s="3"/>
      <c r="CU1259" s="3"/>
      <c r="CV1259" s="3"/>
      <c r="CW1259" s="3"/>
      <c r="CX1259" s="3"/>
      <c r="CY1259" s="3"/>
      <c r="CZ1259" s="3"/>
      <c r="DA1259" s="3"/>
      <c r="DB1259" s="3"/>
      <c r="DC1259" s="3"/>
      <c r="DD1259" s="3"/>
      <c r="DE1259" s="3"/>
      <c r="DF1259" s="3"/>
      <c r="DG1259" s="3"/>
      <c r="DH1259" s="3"/>
      <c r="DI1259" s="3"/>
      <c r="DJ1259" s="3"/>
      <c r="DK1259" s="3"/>
      <c r="DL1259" s="3"/>
      <c r="DM1259" s="3"/>
      <c r="DN1259" s="3"/>
      <c r="DO1259" s="3"/>
      <c r="DP1259" s="3"/>
      <c r="DQ1259" s="3"/>
      <c r="DR1259" s="3"/>
      <c r="DS1259" s="3"/>
    </row>
    <row r="1260" spans="2:123" ht="21" customHeight="1" x14ac:dyDescent="0.25">
      <c r="B1260" s="21">
        <f t="shared" si="294"/>
        <v>39993</v>
      </c>
      <c r="C1260" s="22">
        <f t="shared" si="295"/>
        <v>1.2742952760973099</v>
      </c>
      <c r="D1260" s="23">
        <f t="shared" si="296"/>
        <v>1188</v>
      </c>
      <c r="E1260" s="23">
        <f t="shared" si="297"/>
        <v>932.28</v>
      </c>
      <c r="F1260" s="127">
        <f t="shared" si="298"/>
        <v>59400</v>
      </c>
      <c r="G1260" s="127">
        <f t="shared" si="299"/>
        <v>139842</v>
      </c>
      <c r="H1260" s="6"/>
      <c r="I1260" s="3"/>
      <c r="J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T1260" s="89"/>
      <c r="AU1260" s="89"/>
      <c r="AX1260" s="125">
        <v>39993</v>
      </c>
      <c r="AY1260" s="59">
        <f t="shared" si="304"/>
        <v>1.2742952760973099</v>
      </c>
      <c r="AZ1260" s="59">
        <f>BI1260*K36</f>
        <v>59400</v>
      </c>
      <c r="BA1260" s="59"/>
      <c r="BB1260" s="59"/>
      <c r="BC1260" s="59">
        <f>K41*BJ1260</f>
        <v>139842</v>
      </c>
      <c r="BD1260" s="59"/>
      <c r="BE1260" s="59"/>
      <c r="BF1260" s="59">
        <f t="shared" si="300"/>
        <v>80442</v>
      </c>
      <c r="BG1260" s="60">
        <f>(AY1260=AY2099)*AX1260</f>
        <v>0</v>
      </c>
      <c r="BH1260" s="60">
        <f>(AY1260=AY2101)*AX1260</f>
        <v>0</v>
      </c>
      <c r="BI1260" s="89">
        <v>1188</v>
      </c>
      <c r="BJ1260" s="89">
        <v>932.28</v>
      </c>
      <c r="BK1260" s="59">
        <f t="shared" si="301"/>
        <v>294557.93796000001</v>
      </c>
      <c r="BL1260" s="60">
        <f>(BK1260=BK2101)*AX1260</f>
        <v>0</v>
      </c>
      <c r="BM1260" s="85">
        <f>(BK1260=BK2101)*AY1260</f>
        <v>0</v>
      </c>
      <c r="BN1260" s="85">
        <f t="shared" si="302"/>
        <v>0</v>
      </c>
      <c r="BO1260" s="85">
        <f t="shared" si="303"/>
        <v>0</v>
      </c>
      <c r="BP1260" s="60">
        <f>(BK1260=BK2099)*AX1260</f>
        <v>0</v>
      </c>
      <c r="BQ1260" s="64">
        <f>(BK1260=BK2099)*AY1260</f>
        <v>0</v>
      </c>
      <c r="BR1260" s="85">
        <f t="shared" ref="BR1260:BR1291" si="307">(BQ1260&gt;0)*BI1260</f>
        <v>0</v>
      </c>
      <c r="BS1260" s="85">
        <f t="shared" ref="BS1260:BS1291" si="308">(BQ1260&gt;0)*BJ1260</f>
        <v>0</v>
      </c>
      <c r="BT1260" s="59">
        <f>(J19-BI1260)*J10</f>
        <v>-128100.00594</v>
      </c>
      <c r="BU1260" s="59">
        <f>(J21-BJ1260)*J12</f>
        <v>422657.94390000001</v>
      </c>
      <c r="BV1260" s="66"/>
      <c r="BW1260" s="66"/>
      <c r="BX1260" s="67"/>
      <c r="BY1260" s="67"/>
      <c r="BZ1260" s="67"/>
      <c r="CE1260" s="92"/>
      <c r="CF1260" s="76"/>
      <c r="CH1260" s="67"/>
      <c r="CI1260" s="67"/>
      <c r="CJ1260" s="67"/>
      <c r="CK1260" s="67"/>
      <c r="CL1260" s="1"/>
      <c r="CM1260" s="1"/>
      <c r="CT1260" s="3"/>
      <c r="CU1260" s="3"/>
      <c r="CV1260" s="3"/>
      <c r="CW1260" s="3"/>
      <c r="CX1260" s="3"/>
      <c r="CY1260" s="3"/>
      <c r="CZ1260" s="3"/>
      <c r="DA1260" s="3"/>
      <c r="DB1260" s="3"/>
      <c r="DC1260" s="3"/>
      <c r="DD1260" s="3"/>
      <c r="DE1260" s="3"/>
      <c r="DF1260" s="3"/>
      <c r="DG1260" s="3"/>
      <c r="DH1260" s="3"/>
      <c r="DI1260" s="3"/>
      <c r="DJ1260" s="3"/>
      <c r="DK1260" s="3"/>
      <c r="DL1260" s="3"/>
      <c r="DM1260" s="3"/>
      <c r="DN1260" s="3"/>
      <c r="DO1260" s="3"/>
      <c r="DP1260" s="3"/>
      <c r="DQ1260" s="3"/>
      <c r="DR1260" s="3"/>
      <c r="DS1260" s="3"/>
    </row>
    <row r="1261" spans="2:123" ht="21" customHeight="1" x14ac:dyDescent="0.25">
      <c r="B1261" s="21">
        <f t="shared" si="294"/>
        <v>40000</v>
      </c>
      <c r="C1261" s="22">
        <f t="shared" si="295"/>
        <v>1.2015070863726973</v>
      </c>
      <c r="D1261" s="23">
        <f t="shared" si="296"/>
        <v>1097</v>
      </c>
      <c r="E1261" s="23">
        <f t="shared" si="297"/>
        <v>913.02</v>
      </c>
      <c r="F1261" s="127">
        <f t="shared" si="298"/>
        <v>54850</v>
      </c>
      <c r="G1261" s="127">
        <f t="shared" si="299"/>
        <v>136953</v>
      </c>
      <c r="H1261" s="6"/>
      <c r="I1261" s="3"/>
      <c r="J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T1261" s="89"/>
      <c r="AU1261" s="89"/>
      <c r="AX1261" s="125">
        <v>40000</v>
      </c>
      <c r="AY1261" s="59">
        <f t="shared" si="304"/>
        <v>1.2015070863726973</v>
      </c>
      <c r="AZ1261" s="59">
        <f>BI1261*K36</f>
        <v>54850</v>
      </c>
      <c r="BA1261" s="59"/>
      <c r="BB1261" s="59"/>
      <c r="BC1261" s="59">
        <f>K41*BJ1261</f>
        <v>136953</v>
      </c>
      <c r="BD1261" s="59"/>
      <c r="BE1261" s="59"/>
      <c r="BF1261" s="59">
        <f t="shared" si="300"/>
        <v>82103</v>
      </c>
      <c r="BG1261" s="60">
        <f>(AY1261=AY2099)*AX1261</f>
        <v>0</v>
      </c>
      <c r="BH1261" s="60">
        <f>(AY1261=AY2101)*AX1261</f>
        <v>0</v>
      </c>
      <c r="BI1261" s="89">
        <v>1097</v>
      </c>
      <c r="BJ1261" s="89">
        <v>913.02</v>
      </c>
      <c r="BK1261" s="59">
        <f t="shared" si="301"/>
        <v>292896.93795999995</v>
      </c>
      <c r="BL1261" s="60">
        <f>(BK1261=BK2101)*AX1261</f>
        <v>0</v>
      </c>
      <c r="BM1261" s="85">
        <f>(BK1261=BK2101)*AY1261</f>
        <v>0</v>
      </c>
      <c r="BN1261" s="85">
        <f t="shared" si="302"/>
        <v>0</v>
      </c>
      <c r="BO1261" s="85">
        <f t="shared" si="303"/>
        <v>0</v>
      </c>
      <c r="BP1261" s="60">
        <f>(BK1261=BK2099)*AX1261</f>
        <v>0</v>
      </c>
      <c r="BQ1261" s="64">
        <f>(BK1261=BK2099)*AY1261</f>
        <v>0</v>
      </c>
      <c r="BR1261" s="85">
        <f t="shared" si="307"/>
        <v>0</v>
      </c>
      <c r="BS1261" s="85">
        <f t="shared" si="308"/>
        <v>0</v>
      </c>
      <c r="BT1261" s="59">
        <f>(J19-BI1261)*J10</f>
        <v>-132650.00594</v>
      </c>
      <c r="BU1261" s="59">
        <f>(J21-BJ1261)*J12</f>
        <v>425546.94389999995</v>
      </c>
      <c r="BV1261" s="66"/>
      <c r="BW1261" s="66"/>
      <c r="BX1261" s="67"/>
      <c r="BY1261" s="67"/>
      <c r="BZ1261" s="67"/>
      <c r="CE1261" s="92"/>
      <c r="CF1261" s="76"/>
      <c r="CH1261" s="67"/>
      <c r="CI1261" s="67"/>
      <c r="CJ1261" s="67"/>
      <c r="CK1261" s="67"/>
      <c r="CL1261" s="1"/>
      <c r="CM1261" s="1"/>
      <c r="CT1261" s="3"/>
      <c r="CU1261" s="3"/>
      <c r="CV1261" s="3"/>
      <c r="CW1261" s="3"/>
      <c r="CX1261" s="3"/>
      <c r="CY1261" s="3"/>
      <c r="CZ1261" s="3"/>
      <c r="DA1261" s="3"/>
      <c r="DB1261" s="3"/>
      <c r="DC1261" s="3"/>
      <c r="DD1261" s="3"/>
      <c r="DE1261" s="3"/>
      <c r="DF1261" s="3"/>
      <c r="DG1261" s="3"/>
      <c r="DH1261" s="3"/>
      <c r="DI1261" s="3"/>
      <c r="DJ1261" s="3"/>
      <c r="DK1261" s="3"/>
      <c r="DL1261" s="3"/>
      <c r="DM1261" s="3"/>
      <c r="DN1261" s="3"/>
      <c r="DO1261" s="3"/>
      <c r="DP1261" s="3"/>
      <c r="DQ1261" s="3"/>
      <c r="DR1261" s="3"/>
      <c r="DS1261" s="3"/>
    </row>
    <row r="1262" spans="2:123" ht="21" customHeight="1" x14ac:dyDescent="0.25">
      <c r="B1262" s="21">
        <f t="shared" si="294"/>
        <v>40007</v>
      </c>
      <c r="C1262" s="22">
        <f t="shared" si="295"/>
        <v>1.2555738089650317</v>
      </c>
      <c r="D1262" s="23">
        <f t="shared" si="296"/>
        <v>1177</v>
      </c>
      <c r="E1262" s="23">
        <f t="shared" si="297"/>
        <v>937.42</v>
      </c>
      <c r="F1262" s="127">
        <f t="shared" si="298"/>
        <v>58850</v>
      </c>
      <c r="G1262" s="127">
        <f t="shared" si="299"/>
        <v>140613</v>
      </c>
      <c r="H1262" s="6"/>
      <c r="I1262" s="3"/>
      <c r="J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T1262" s="89"/>
      <c r="AU1262" s="89"/>
      <c r="AX1262" s="125">
        <v>40007</v>
      </c>
      <c r="AY1262" s="59">
        <f t="shared" si="304"/>
        <v>1.2555738089650317</v>
      </c>
      <c r="AZ1262" s="59">
        <f>BI1262*K36</f>
        <v>58850</v>
      </c>
      <c r="BA1262" s="59"/>
      <c r="BB1262" s="59"/>
      <c r="BC1262" s="59">
        <f>K41*BJ1262</f>
        <v>140613</v>
      </c>
      <c r="BD1262" s="59"/>
      <c r="BE1262" s="59"/>
      <c r="BF1262" s="59">
        <f t="shared" si="300"/>
        <v>81763</v>
      </c>
      <c r="BG1262" s="60">
        <f>(AY1262=AY2099)*AX1262</f>
        <v>0</v>
      </c>
      <c r="BH1262" s="60">
        <f>(AY1262=AY2101)*AX1262</f>
        <v>0</v>
      </c>
      <c r="BI1262" s="89">
        <v>1177</v>
      </c>
      <c r="BJ1262" s="89">
        <v>937.42</v>
      </c>
      <c r="BK1262" s="59">
        <f t="shared" si="301"/>
        <v>293236.93795999995</v>
      </c>
      <c r="BL1262" s="60">
        <f>(BK1262=BK2101)*AX1262</f>
        <v>0</v>
      </c>
      <c r="BM1262" s="85">
        <f>(BK1262=BK2101)*AY1262</f>
        <v>0</v>
      </c>
      <c r="BN1262" s="85">
        <f t="shared" si="302"/>
        <v>0</v>
      </c>
      <c r="BO1262" s="85">
        <f t="shared" si="303"/>
        <v>0</v>
      </c>
      <c r="BP1262" s="60">
        <f>(BK1262=BK2099)*AX1262</f>
        <v>0</v>
      </c>
      <c r="BQ1262" s="64">
        <f>(BK1262=BK2099)*AY1262</f>
        <v>0</v>
      </c>
      <c r="BR1262" s="85">
        <f t="shared" si="307"/>
        <v>0</v>
      </c>
      <c r="BS1262" s="85">
        <f t="shared" si="308"/>
        <v>0</v>
      </c>
      <c r="BT1262" s="59">
        <f>(J19-BI1262)*J10</f>
        <v>-128650.00594</v>
      </c>
      <c r="BU1262" s="59">
        <f>(J21-BJ1262)*J12</f>
        <v>421886.94389999995</v>
      </c>
      <c r="BV1262" s="66"/>
      <c r="BW1262" s="66"/>
      <c r="BX1262" s="67"/>
      <c r="BY1262" s="67"/>
      <c r="BZ1262" s="67"/>
      <c r="CE1262" s="92"/>
      <c r="CF1262" s="76"/>
      <c r="CH1262" s="67"/>
      <c r="CI1262" s="67"/>
      <c r="CJ1262" s="67"/>
      <c r="CK1262" s="67"/>
      <c r="CL1262" s="1"/>
      <c r="CM1262" s="1"/>
      <c r="CT1262" s="3"/>
      <c r="CU1262" s="3"/>
      <c r="CV1262" s="3"/>
      <c r="CW1262" s="3"/>
      <c r="CX1262" s="3"/>
      <c r="CY1262" s="3"/>
      <c r="CZ1262" s="3"/>
      <c r="DA1262" s="3"/>
      <c r="DB1262" s="3"/>
      <c r="DC1262" s="3"/>
      <c r="DD1262" s="3"/>
      <c r="DE1262" s="3"/>
      <c r="DF1262" s="3"/>
      <c r="DG1262" s="3"/>
      <c r="DH1262" s="3"/>
      <c r="DI1262" s="3"/>
      <c r="DJ1262" s="3"/>
      <c r="DK1262" s="3"/>
      <c r="DL1262" s="3"/>
      <c r="DM1262" s="3"/>
      <c r="DN1262" s="3"/>
      <c r="DO1262" s="3"/>
      <c r="DP1262" s="3"/>
      <c r="DQ1262" s="3"/>
      <c r="DR1262" s="3"/>
      <c r="DS1262" s="3"/>
    </row>
    <row r="1263" spans="2:123" ht="21" customHeight="1" x14ac:dyDescent="0.25">
      <c r="B1263" s="21">
        <f t="shared" si="294"/>
        <v>40014</v>
      </c>
      <c r="C1263" s="22">
        <f t="shared" si="295"/>
        <v>1.2527324701530183</v>
      </c>
      <c r="D1263" s="23">
        <f t="shared" si="296"/>
        <v>1192</v>
      </c>
      <c r="E1263" s="23">
        <f t="shared" si="297"/>
        <v>951.52</v>
      </c>
      <c r="F1263" s="127">
        <f t="shared" si="298"/>
        <v>59600</v>
      </c>
      <c r="G1263" s="127">
        <f t="shared" si="299"/>
        <v>142728</v>
      </c>
      <c r="H1263" s="6"/>
      <c r="I1263" s="3"/>
      <c r="J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3"/>
      <c r="AE1263" s="3"/>
      <c r="AF1263" s="3"/>
      <c r="AT1263" s="89"/>
      <c r="AU1263" s="89"/>
      <c r="AX1263" s="125">
        <v>40014</v>
      </c>
      <c r="AY1263" s="59">
        <f t="shared" si="304"/>
        <v>1.2527324701530183</v>
      </c>
      <c r="AZ1263" s="59">
        <f>BI1263*K36</f>
        <v>59600</v>
      </c>
      <c r="BA1263" s="59"/>
      <c r="BB1263" s="59"/>
      <c r="BC1263" s="59">
        <f>K41*BJ1263</f>
        <v>142728</v>
      </c>
      <c r="BD1263" s="59"/>
      <c r="BE1263" s="59"/>
      <c r="BF1263" s="59">
        <f t="shared" si="300"/>
        <v>83128</v>
      </c>
      <c r="BG1263" s="60">
        <f>(AY1263=AY2099)*AX1263</f>
        <v>0</v>
      </c>
      <c r="BH1263" s="60">
        <f>(AY1263=AY2101)*AX1263</f>
        <v>0</v>
      </c>
      <c r="BI1263" s="89">
        <v>1192</v>
      </c>
      <c r="BJ1263" s="89">
        <v>951.52</v>
      </c>
      <c r="BK1263" s="59">
        <f t="shared" si="301"/>
        <v>291871.93795999995</v>
      </c>
      <c r="BL1263" s="60">
        <f>(BK1263=BK2101)*AX1263</f>
        <v>0</v>
      </c>
      <c r="BM1263" s="85">
        <f>(BK1263=BK2101)*AY1263</f>
        <v>0</v>
      </c>
      <c r="BN1263" s="85">
        <f t="shared" si="302"/>
        <v>0</v>
      </c>
      <c r="BO1263" s="85">
        <f t="shared" si="303"/>
        <v>0</v>
      </c>
      <c r="BP1263" s="60">
        <f>(BK1263=BK2099)*AX1263</f>
        <v>0</v>
      </c>
      <c r="BQ1263" s="64">
        <f>(BK1263=BK2099)*AY1263</f>
        <v>0</v>
      </c>
      <c r="BR1263" s="85">
        <f t="shared" si="307"/>
        <v>0</v>
      </c>
      <c r="BS1263" s="85">
        <f t="shared" si="308"/>
        <v>0</v>
      </c>
      <c r="BT1263" s="59">
        <f>(J19-BI1263)*J10</f>
        <v>-127900.00594</v>
      </c>
      <c r="BU1263" s="59">
        <f>(J21-BJ1263)*J12</f>
        <v>419771.94389999995</v>
      </c>
      <c r="BV1263" s="66"/>
      <c r="BW1263" s="66"/>
      <c r="BX1263" s="67"/>
      <c r="BY1263" s="67"/>
      <c r="BZ1263" s="67"/>
      <c r="CE1263" s="92"/>
      <c r="CF1263" s="76"/>
      <c r="CH1263" s="67"/>
      <c r="CI1263" s="67"/>
      <c r="CJ1263" s="67"/>
      <c r="CK1263" s="67"/>
      <c r="CL1263" s="1"/>
      <c r="CM1263" s="1"/>
      <c r="CT1263" s="3"/>
      <c r="CU1263" s="3"/>
      <c r="CV1263" s="3"/>
      <c r="CW1263" s="3"/>
      <c r="CX1263" s="3"/>
      <c r="CY1263" s="3"/>
      <c r="CZ1263" s="3"/>
      <c r="DA1263" s="3"/>
      <c r="DB1263" s="3"/>
      <c r="DC1263" s="3"/>
      <c r="DD1263" s="3"/>
      <c r="DE1263" s="3"/>
      <c r="DF1263" s="3"/>
      <c r="DG1263" s="3"/>
      <c r="DH1263" s="3"/>
      <c r="DI1263" s="3"/>
      <c r="DJ1263" s="3"/>
      <c r="DK1263" s="3"/>
      <c r="DL1263" s="3"/>
      <c r="DM1263" s="3"/>
      <c r="DN1263" s="3"/>
      <c r="DO1263" s="3"/>
      <c r="DP1263" s="3"/>
      <c r="DQ1263" s="3"/>
      <c r="DR1263" s="3"/>
      <c r="DS1263" s="3"/>
    </row>
    <row r="1264" spans="2:123" ht="21" customHeight="1" x14ac:dyDescent="0.25">
      <c r="B1264" s="21">
        <f t="shared" si="294"/>
        <v>40021</v>
      </c>
      <c r="C1264" s="22">
        <f t="shared" si="295"/>
        <v>1.2451263991950698</v>
      </c>
      <c r="D1264" s="23">
        <f t="shared" si="296"/>
        <v>1188</v>
      </c>
      <c r="E1264" s="23">
        <f t="shared" si="297"/>
        <v>954.12</v>
      </c>
      <c r="F1264" s="127">
        <f t="shared" si="298"/>
        <v>59400</v>
      </c>
      <c r="G1264" s="127">
        <f t="shared" si="299"/>
        <v>143118</v>
      </c>
      <c r="H1264" s="6"/>
      <c r="I1264" s="3"/>
      <c r="J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T1264" s="89"/>
      <c r="AU1264" s="89"/>
      <c r="AX1264" s="125">
        <v>40021</v>
      </c>
      <c r="AY1264" s="59">
        <f t="shared" si="304"/>
        <v>1.2451263991950698</v>
      </c>
      <c r="AZ1264" s="59">
        <f>BI1264*K36</f>
        <v>59400</v>
      </c>
      <c r="BA1264" s="59"/>
      <c r="BB1264" s="59"/>
      <c r="BC1264" s="59">
        <f>K41*BJ1264</f>
        <v>143118</v>
      </c>
      <c r="BD1264" s="59"/>
      <c r="BE1264" s="59"/>
      <c r="BF1264" s="59">
        <f t="shared" si="300"/>
        <v>83718</v>
      </c>
      <c r="BG1264" s="60">
        <f>(AY1264=AY2099)*AX1264</f>
        <v>0</v>
      </c>
      <c r="BH1264" s="60">
        <f>(AY1264=AY2101)*AX1264</f>
        <v>0</v>
      </c>
      <c r="BI1264" s="89">
        <v>1188</v>
      </c>
      <c r="BJ1264" s="89">
        <v>954.12</v>
      </c>
      <c r="BK1264" s="59">
        <f t="shared" si="301"/>
        <v>291281.93796000001</v>
      </c>
      <c r="BL1264" s="60">
        <f>(BK1264=BK2101)*AX1264</f>
        <v>0</v>
      </c>
      <c r="BM1264" s="85">
        <f>(BK1264=BK2101)*AY1264</f>
        <v>0</v>
      </c>
      <c r="BN1264" s="85">
        <f t="shared" si="302"/>
        <v>0</v>
      </c>
      <c r="BO1264" s="85">
        <f t="shared" si="303"/>
        <v>0</v>
      </c>
      <c r="BP1264" s="60">
        <f>(BK1264=BK2099)*AX1264</f>
        <v>0</v>
      </c>
      <c r="BQ1264" s="64">
        <f>(BK1264=BK2099)*AY1264</f>
        <v>0</v>
      </c>
      <c r="BR1264" s="85">
        <f t="shared" si="307"/>
        <v>0</v>
      </c>
      <c r="BS1264" s="85">
        <f t="shared" si="308"/>
        <v>0</v>
      </c>
      <c r="BT1264" s="59">
        <f>(J19-BI1264)*J10</f>
        <v>-128100.00594</v>
      </c>
      <c r="BU1264" s="59">
        <f>(J21-BJ1264)*J12</f>
        <v>419381.94390000001</v>
      </c>
      <c r="BV1264" s="66"/>
      <c r="BW1264" s="66"/>
      <c r="BX1264" s="67"/>
      <c r="BY1264" s="67"/>
      <c r="BZ1264" s="67"/>
      <c r="CE1264" s="92"/>
      <c r="CF1264" s="76"/>
      <c r="CH1264" s="67"/>
      <c r="CI1264" s="67"/>
      <c r="CJ1264" s="67"/>
      <c r="CK1264" s="67"/>
      <c r="CL1264" s="1"/>
      <c r="CM1264" s="1"/>
      <c r="CT1264" s="3"/>
      <c r="CU1264" s="3"/>
      <c r="CV1264" s="3"/>
      <c r="CW1264" s="3"/>
      <c r="CX1264" s="3"/>
      <c r="CY1264" s="3"/>
      <c r="CZ1264" s="3"/>
      <c r="DA1264" s="3"/>
      <c r="DB1264" s="3"/>
      <c r="DC1264" s="3"/>
      <c r="DD1264" s="3"/>
      <c r="DE1264" s="3"/>
      <c r="DF1264" s="3"/>
      <c r="DG1264" s="3"/>
      <c r="DH1264" s="3"/>
      <c r="DI1264" s="3"/>
      <c r="DJ1264" s="3"/>
      <c r="DK1264" s="3"/>
      <c r="DL1264" s="3"/>
      <c r="DM1264" s="3"/>
      <c r="DN1264" s="3"/>
      <c r="DO1264" s="3"/>
      <c r="DP1264" s="3"/>
      <c r="DQ1264" s="3"/>
      <c r="DR1264" s="3"/>
      <c r="DS1264" s="3"/>
    </row>
    <row r="1265" spans="2:123" ht="21" customHeight="1" x14ac:dyDescent="0.25">
      <c r="B1265" s="21">
        <f t="shared" si="294"/>
        <v>40028</v>
      </c>
      <c r="C1265" s="22">
        <f t="shared" si="295"/>
        <v>1.3257714483032847</v>
      </c>
      <c r="D1265" s="23">
        <f t="shared" si="296"/>
        <v>1267</v>
      </c>
      <c r="E1265" s="23">
        <f t="shared" si="297"/>
        <v>955.67</v>
      </c>
      <c r="F1265" s="127">
        <f t="shared" si="298"/>
        <v>63350</v>
      </c>
      <c r="G1265" s="127">
        <f t="shared" si="299"/>
        <v>143350.5</v>
      </c>
      <c r="H1265" s="6"/>
      <c r="I1265" s="3"/>
      <c r="J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3"/>
      <c r="AE1265" s="3"/>
      <c r="AF1265" s="3"/>
      <c r="AT1265" s="89"/>
      <c r="AU1265" s="89"/>
      <c r="AX1265" s="125">
        <v>40028</v>
      </c>
      <c r="AY1265" s="59">
        <f t="shared" si="304"/>
        <v>1.3257714483032847</v>
      </c>
      <c r="AZ1265" s="59">
        <f>BI1265*K36</f>
        <v>63350</v>
      </c>
      <c r="BA1265" s="59"/>
      <c r="BB1265" s="59"/>
      <c r="BC1265" s="59">
        <f>K41*BJ1265</f>
        <v>143350.5</v>
      </c>
      <c r="BD1265" s="59"/>
      <c r="BE1265" s="59"/>
      <c r="BF1265" s="59">
        <f t="shared" si="300"/>
        <v>80000.5</v>
      </c>
      <c r="BG1265" s="60">
        <f>(AY1265=AY2099)*AX1265</f>
        <v>0</v>
      </c>
      <c r="BH1265" s="60">
        <f>(AY1265=AY2101)*AX1265</f>
        <v>0</v>
      </c>
      <c r="BI1265" s="89">
        <v>1267</v>
      </c>
      <c r="BJ1265" s="89">
        <v>955.67</v>
      </c>
      <c r="BK1265" s="59">
        <f t="shared" si="301"/>
        <v>294999.43795999995</v>
      </c>
      <c r="BL1265" s="60">
        <f>(BK1265=BK2101)*AX1265</f>
        <v>0</v>
      </c>
      <c r="BM1265" s="85">
        <f>(BK1265=BK2101)*AY1265</f>
        <v>0</v>
      </c>
      <c r="BN1265" s="85">
        <f t="shared" si="302"/>
        <v>0</v>
      </c>
      <c r="BO1265" s="85">
        <f t="shared" si="303"/>
        <v>0</v>
      </c>
      <c r="BP1265" s="60">
        <f>(BK1265=BK2099)*AX1265</f>
        <v>0</v>
      </c>
      <c r="BQ1265" s="64">
        <f>(BK1265=BK2099)*AY1265</f>
        <v>0</v>
      </c>
      <c r="BR1265" s="85">
        <f t="shared" si="307"/>
        <v>0</v>
      </c>
      <c r="BS1265" s="85">
        <f t="shared" si="308"/>
        <v>0</v>
      </c>
      <c r="BT1265" s="59">
        <f>(J19-BI1265)*J10</f>
        <v>-124150.00594</v>
      </c>
      <c r="BU1265" s="59">
        <f>(J21-BJ1265)*J12</f>
        <v>419149.44389999995</v>
      </c>
      <c r="BV1265" s="66"/>
      <c r="BW1265" s="66"/>
      <c r="BX1265" s="67"/>
      <c r="BY1265" s="67"/>
      <c r="BZ1265" s="67"/>
      <c r="CE1265" s="92"/>
      <c r="CF1265" s="76"/>
      <c r="CH1265" s="67"/>
      <c r="CI1265" s="67"/>
      <c r="CJ1265" s="67"/>
      <c r="CK1265" s="67"/>
      <c r="CL1265" s="1"/>
      <c r="CM1265" s="1"/>
      <c r="CT1265" s="3"/>
      <c r="CU1265" s="3"/>
      <c r="CV1265" s="3"/>
      <c r="CW1265" s="3"/>
      <c r="CX1265" s="3"/>
      <c r="CY1265" s="3"/>
      <c r="CZ1265" s="3"/>
      <c r="DA1265" s="3"/>
      <c r="DB1265" s="3"/>
      <c r="DC1265" s="3"/>
      <c r="DD1265" s="3"/>
      <c r="DE1265" s="3"/>
      <c r="DF1265" s="3"/>
      <c r="DG1265" s="3"/>
      <c r="DH1265" s="3"/>
      <c r="DI1265" s="3"/>
      <c r="DJ1265" s="3"/>
      <c r="DK1265" s="3"/>
      <c r="DL1265" s="3"/>
      <c r="DM1265" s="3"/>
      <c r="DN1265" s="3"/>
      <c r="DO1265" s="3"/>
      <c r="DP1265" s="3"/>
      <c r="DQ1265" s="3"/>
      <c r="DR1265" s="3"/>
      <c r="DS1265" s="3"/>
    </row>
    <row r="1266" spans="2:123" ht="21" customHeight="1" x14ac:dyDescent="0.25">
      <c r="B1266" s="21">
        <f t="shared" si="294"/>
        <v>40035</v>
      </c>
      <c r="C1266" s="22">
        <f t="shared" si="295"/>
        <v>1.3429044261033636</v>
      </c>
      <c r="D1266" s="23">
        <f t="shared" si="296"/>
        <v>1274</v>
      </c>
      <c r="E1266" s="23">
        <f t="shared" si="297"/>
        <v>948.69</v>
      </c>
      <c r="F1266" s="127">
        <f t="shared" si="298"/>
        <v>63700</v>
      </c>
      <c r="G1266" s="127">
        <f t="shared" si="299"/>
        <v>142303.5</v>
      </c>
      <c r="H1266" s="6"/>
      <c r="I1266" s="3"/>
      <c r="J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T1266" s="89"/>
      <c r="AU1266" s="89"/>
      <c r="AX1266" s="125">
        <v>40035</v>
      </c>
      <c r="AY1266" s="59">
        <f t="shared" si="304"/>
        <v>1.3429044261033636</v>
      </c>
      <c r="AZ1266" s="59">
        <f>BI1266*K36</f>
        <v>63700</v>
      </c>
      <c r="BA1266" s="59"/>
      <c r="BB1266" s="59"/>
      <c r="BC1266" s="59">
        <f>K41*BJ1266</f>
        <v>142303.5</v>
      </c>
      <c r="BD1266" s="59"/>
      <c r="BE1266" s="59"/>
      <c r="BF1266" s="59">
        <f t="shared" si="300"/>
        <v>78603.5</v>
      </c>
      <c r="BG1266" s="60">
        <f>(AY1266=AY2099)*AX1266</f>
        <v>0</v>
      </c>
      <c r="BH1266" s="60">
        <f>(AY1266=AY2101)*AX1266</f>
        <v>0</v>
      </c>
      <c r="BI1266" s="89">
        <v>1274</v>
      </c>
      <c r="BJ1266" s="89">
        <v>948.69</v>
      </c>
      <c r="BK1266" s="59">
        <f t="shared" si="301"/>
        <v>296396.43795999995</v>
      </c>
      <c r="BL1266" s="60">
        <f>(BK1266=BK2101)*AX1266</f>
        <v>0</v>
      </c>
      <c r="BM1266" s="85">
        <f>(BK1266=BK2101)*AY1266</f>
        <v>0</v>
      </c>
      <c r="BN1266" s="85">
        <f t="shared" si="302"/>
        <v>0</v>
      </c>
      <c r="BO1266" s="85">
        <f t="shared" si="303"/>
        <v>0</v>
      </c>
      <c r="BP1266" s="60">
        <f>(BK1266=BK2099)*AX1266</f>
        <v>0</v>
      </c>
      <c r="BQ1266" s="64">
        <f>(BK1266=BK2099)*AY1266</f>
        <v>0</v>
      </c>
      <c r="BR1266" s="85">
        <f t="shared" si="307"/>
        <v>0</v>
      </c>
      <c r="BS1266" s="85">
        <f t="shared" si="308"/>
        <v>0</v>
      </c>
      <c r="BT1266" s="59">
        <f>(J19-BI1266)*J10</f>
        <v>-123800.00594</v>
      </c>
      <c r="BU1266" s="59">
        <f>(J21-BJ1266)*J12</f>
        <v>420196.44389999995</v>
      </c>
      <c r="BV1266" s="66"/>
      <c r="BW1266" s="66"/>
      <c r="BX1266" s="67"/>
      <c r="BY1266" s="67"/>
      <c r="BZ1266" s="67"/>
      <c r="CE1266" s="92"/>
      <c r="CF1266" s="76"/>
      <c r="CH1266" s="67"/>
      <c r="CI1266" s="67"/>
      <c r="CJ1266" s="67"/>
      <c r="CK1266" s="67"/>
      <c r="CL1266" s="1"/>
      <c r="CM1266" s="1"/>
      <c r="CT1266" s="3"/>
      <c r="CU1266" s="3"/>
      <c r="CV1266" s="3"/>
      <c r="CW1266" s="3"/>
      <c r="CX1266" s="3"/>
      <c r="CY1266" s="3"/>
      <c r="CZ1266" s="3"/>
      <c r="DA1266" s="3"/>
      <c r="DB1266" s="3"/>
      <c r="DC1266" s="3"/>
      <c r="DD1266" s="3"/>
      <c r="DE1266" s="3"/>
      <c r="DF1266" s="3"/>
      <c r="DG1266" s="3"/>
      <c r="DH1266" s="3"/>
      <c r="DI1266" s="3"/>
      <c r="DJ1266" s="3"/>
      <c r="DK1266" s="3"/>
      <c r="DL1266" s="3"/>
      <c r="DM1266" s="3"/>
      <c r="DN1266" s="3"/>
      <c r="DO1266" s="3"/>
      <c r="DP1266" s="3"/>
      <c r="DQ1266" s="3"/>
      <c r="DR1266" s="3"/>
      <c r="DS1266" s="3"/>
    </row>
    <row r="1267" spans="2:123" ht="21" customHeight="1" x14ac:dyDescent="0.25">
      <c r="B1267" s="21">
        <f t="shared" si="294"/>
        <v>40042</v>
      </c>
      <c r="C1267" s="22">
        <f t="shared" si="295"/>
        <v>1.3097048183295759</v>
      </c>
      <c r="D1267" s="23">
        <f t="shared" si="296"/>
        <v>1249</v>
      </c>
      <c r="E1267" s="23">
        <f t="shared" si="297"/>
        <v>953.65</v>
      </c>
      <c r="F1267" s="127">
        <f t="shared" si="298"/>
        <v>62450</v>
      </c>
      <c r="G1267" s="127">
        <f t="shared" si="299"/>
        <v>143047.5</v>
      </c>
      <c r="H1267" s="6"/>
      <c r="I1267" s="3"/>
      <c r="J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C1267" s="3"/>
      <c r="AD1267" s="3"/>
      <c r="AE1267" s="3"/>
      <c r="AF1267" s="3"/>
      <c r="AT1267" s="89"/>
      <c r="AU1267" s="89"/>
      <c r="AX1267" s="125">
        <v>40042</v>
      </c>
      <c r="AY1267" s="59">
        <f t="shared" si="304"/>
        <v>1.3097048183295759</v>
      </c>
      <c r="AZ1267" s="59">
        <f>BI1267*K36</f>
        <v>62450</v>
      </c>
      <c r="BA1267" s="59"/>
      <c r="BB1267" s="59"/>
      <c r="BC1267" s="59">
        <f>K41*BJ1267</f>
        <v>143047.5</v>
      </c>
      <c r="BD1267" s="59"/>
      <c r="BE1267" s="59"/>
      <c r="BF1267" s="59">
        <f t="shared" si="300"/>
        <v>80597.5</v>
      </c>
      <c r="BG1267" s="60">
        <f>(AY1267=AY2099)*AX1267</f>
        <v>0</v>
      </c>
      <c r="BH1267" s="60">
        <f>(AY1267=AY2101)*AX1267</f>
        <v>0</v>
      </c>
      <c r="BI1267" s="89">
        <v>1249</v>
      </c>
      <c r="BJ1267" s="89">
        <v>953.65</v>
      </c>
      <c r="BK1267" s="59">
        <f t="shared" si="301"/>
        <v>294402.43795999995</v>
      </c>
      <c r="BL1267" s="60">
        <f>(BK1267=BK2101)*AX1267</f>
        <v>0</v>
      </c>
      <c r="BM1267" s="85">
        <f>(BK1267=BK2101)*AY1267</f>
        <v>0</v>
      </c>
      <c r="BN1267" s="85">
        <f t="shared" si="302"/>
        <v>0</v>
      </c>
      <c r="BO1267" s="85">
        <f t="shared" si="303"/>
        <v>0</v>
      </c>
      <c r="BP1267" s="60">
        <f>(BK1267=BK2099)*AX1267</f>
        <v>0</v>
      </c>
      <c r="BQ1267" s="64">
        <f>(BK1267=BK2099)*AY1267</f>
        <v>0</v>
      </c>
      <c r="BR1267" s="85">
        <f t="shared" si="307"/>
        <v>0</v>
      </c>
      <c r="BS1267" s="85">
        <f t="shared" si="308"/>
        <v>0</v>
      </c>
      <c r="BT1267" s="59">
        <f>(J19-BI1267)*J10</f>
        <v>-125050.00594</v>
      </c>
      <c r="BU1267" s="59">
        <f>(J21-BJ1267)*J12</f>
        <v>419452.44389999995</v>
      </c>
      <c r="BV1267" s="66"/>
      <c r="BW1267" s="66"/>
      <c r="BX1267" s="67"/>
      <c r="BY1267" s="67"/>
      <c r="BZ1267" s="67"/>
      <c r="CE1267" s="92"/>
      <c r="CF1267" s="76"/>
      <c r="CH1267" s="67"/>
      <c r="CI1267" s="67"/>
      <c r="CJ1267" s="67"/>
      <c r="CK1267" s="67"/>
      <c r="CL1267" s="1"/>
      <c r="CM1267" s="1"/>
      <c r="CT1267" s="3"/>
      <c r="CU1267" s="3"/>
      <c r="CV1267" s="3"/>
      <c r="CW1267" s="3"/>
      <c r="CX1267" s="3"/>
      <c r="CY1267" s="3"/>
      <c r="CZ1267" s="3"/>
      <c r="DA1267" s="3"/>
      <c r="DB1267" s="3"/>
      <c r="DC1267" s="3"/>
      <c r="DD1267" s="3"/>
      <c r="DE1267" s="3"/>
      <c r="DF1267" s="3"/>
      <c r="DG1267" s="3"/>
      <c r="DH1267" s="3"/>
      <c r="DI1267" s="3"/>
      <c r="DJ1267" s="3"/>
      <c r="DK1267" s="3"/>
      <c r="DL1267" s="3"/>
      <c r="DM1267" s="3"/>
      <c r="DN1267" s="3"/>
      <c r="DO1267" s="3"/>
      <c r="DP1267" s="3"/>
      <c r="DQ1267" s="3"/>
      <c r="DR1267" s="3"/>
      <c r="DS1267" s="3"/>
    </row>
    <row r="1268" spans="2:123" ht="21" customHeight="1" x14ac:dyDescent="0.25">
      <c r="B1268" s="21">
        <f t="shared" si="294"/>
        <v>40049</v>
      </c>
      <c r="C1268" s="22">
        <f t="shared" si="295"/>
        <v>1.3079629707200604</v>
      </c>
      <c r="D1268" s="23">
        <f t="shared" si="296"/>
        <v>1249</v>
      </c>
      <c r="E1268" s="23">
        <f t="shared" si="297"/>
        <v>954.92</v>
      </c>
      <c r="F1268" s="127">
        <f t="shared" si="298"/>
        <v>62450</v>
      </c>
      <c r="G1268" s="127">
        <f t="shared" si="299"/>
        <v>143238</v>
      </c>
      <c r="H1268" s="6"/>
      <c r="I1268" s="3"/>
      <c r="J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T1268" s="89"/>
      <c r="AU1268" s="89"/>
      <c r="AX1268" s="125">
        <v>40049</v>
      </c>
      <c r="AY1268" s="59">
        <f t="shared" si="304"/>
        <v>1.3079629707200604</v>
      </c>
      <c r="AZ1268" s="59">
        <f>BI1268*K36</f>
        <v>62450</v>
      </c>
      <c r="BA1268" s="59"/>
      <c r="BB1268" s="59"/>
      <c r="BC1268" s="59">
        <f>K41*BJ1268</f>
        <v>143238</v>
      </c>
      <c r="BD1268" s="59"/>
      <c r="BE1268" s="59"/>
      <c r="BF1268" s="59">
        <f t="shared" si="300"/>
        <v>80788</v>
      </c>
      <c r="BG1268" s="60">
        <f>(AY1268=AY2099)*AX1268</f>
        <v>0</v>
      </c>
      <c r="BH1268" s="60">
        <f>(AY1268=AY2101)*AX1268</f>
        <v>0</v>
      </c>
      <c r="BI1268" s="89">
        <v>1249</v>
      </c>
      <c r="BJ1268" s="89">
        <v>954.92</v>
      </c>
      <c r="BK1268" s="59">
        <f t="shared" si="301"/>
        <v>294211.93795999995</v>
      </c>
      <c r="BL1268" s="60">
        <f>(BK1268=BK2101)*AX1268</f>
        <v>0</v>
      </c>
      <c r="BM1268" s="85">
        <f>(BK1268=BK2101)*AY1268</f>
        <v>0</v>
      </c>
      <c r="BN1268" s="85">
        <f t="shared" si="302"/>
        <v>0</v>
      </c>
      <c r="BO1268" s="85">
        <f t="shared" si="303"/>
        <v>0</v>
      </c>
      <c r="BP1268" s="60">
        <f>(BK1268=BK2099)*AX1268</f>
        <v>0</v>
      </c>
      <c r="BQ1268" s="64">
        <f>(BK1268=BK2099)*AY1268</f>
        <v>0</v>
      </c>
      <c r="BR1268" s="85">
        <f t="shared" si="307"/>
        <v>0</v>
      </c>
      <c r="BS1268" s="85">
        <f t="shared" si="308"/>
        <v>0</v>
      </c>
      <c r="BT1268" s="59">
        <f>(J19-BI1268)*J10</f>
        <v>-125050.00594</v>
      </c>
      <c r="BU1268" s="59">
        <f>(J21-BJ1268)*J12</f>
        <v>419261.94389999995</v>
      </c>
      <c r="BV1268" s="66"/>
      <c r="BW1268" s="66"/>
      <c r="BX1268" s="67"/>
      <c r="BY1268" s="67"/>
      <c r="BZ1268" s="67"/>
      <c r="CE1268" s="92"/>
      <c r="CF1268" s="76"/>
      <c r="CH1268" s="67"/>
      <c r="CI1268" s="67"/>
      <c r="CJ1268" s="67"/>
      <c r="CK1268" s="67"/>
      <c r="CL1268" s="1"/>
      <c r="CM1268" s="1"/>
      <c r="CT1268" s="3"/>
      <c r="CU1268" s="3"/>
      <c r="CV1268" s="3"/>
      <c r="CW1268" s="3"/>
      <c r="CX1268" s="3"/>
      <c r="CY1268" s="3"/>
      <c r="CZ1268" s="3"/>
      <c r="DA1268" s="3"/>
      <c r="DB1268" s="3"/>
      <c r="DC1268" s="3"/>
      <c r="DD1268" s="3"/>
      <c r="DE1268" s="3"/>
      <c r="DF1268" s="3"/>
      <c r="DG1268" s="3"/>
      <c r="DH1268" s="3"/>
      <c r="DI1268" s="3"/>
      <c r="DJ1268" s="3"/>
      <c r="DK1268" s="3"/>
      <c r="DL1268" s="3"/>
      <c r="DM1268" s="3"/>
      <c r="DN1268" s="3"/>
      <c r="DO1268" s="3"/>
      <c r="DP1268" s="3"/>
      <c r="DQ1268" s="3"/>
      <c r="DR1268" s="3"/>
      <c r="DS1268" s="3"/>
    </row>
    <row r="1269" spans="2:123" ht="21" customHeight="1" x14ac:dyDescent="0.25">
      <c r="B1269" s="21">
        <f t="shared" si="294"/>
        <v>40056</v>
      </c>
      <c r="C1269" s="22">
        <f t="shared" si="295"/>
        <v>1.26005631536605</v>
      </c>
      <c r="D1269" s="23">
        <f t="shared" si="296"/>
        <v>1253</v>
      </c>
      <c r="E1269" s="23">
        <f t="shared" si="297"/>
        <v>994.4</v>
      </c>
      <c r="F1269" s="127">
        <f t="shared" si="298"/>
        <v>62650</v>
      </c>
      <c r="G1269" s="127">
        <f t="shared" si="299"/>
        <v>149160</v>
      </c>
      <c r="H1269" s="6"/>
      <c r="I1269" s="3"/>
      <c r="J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3"/>
      <c r="AE1269" s="3"/>
      <c r="AF1269" s="3"/>
      <c r="AT1269" s="89"/>
      <c r="AU1269" s="89"/>
      <c r="AX1269" s="125">
        <v>40056</v>
      </c>
      <c r="AY1269" s="59">
        <f t="shared" si="304"/>
        <v>1.26005631536605</v>
      </c>
      <c r="AZ1269" s="59">
        <f>BI1269*K36</f>
        <v>62650</v>
      </c>
      <c r="BA1269" s="59"/>
      <c r="BB1269" s="59"/>
      <c r="BC1269" s="59">
        <f>K41*BJ1269</f>
        <v>149160</v>
      </c>
      <c r="BD1269" s="59"/>
      <c r="BE1269" s="59"/>
      <c r="BF1269" s="59">
        <f t="shared" si="300"/>
        <v>86510</v>
      </c>
      <c r="BG1269" s="60">
        <f>(AY1269=AY2099)*AX1269</f>
        <v>0</v>
      </c>
      <c r="BH1269" s="60">
        <f>(AY1269=AY2101)*AX1269</f>
        <v>0</v>
      </c>
      <c r="BI1269" s="89">
        <v>1253</v>
      </c>
      <c r="BJ1269" s="89">
        <v>994.4</v>
      </c>
      <c r="BK1269" s="59">
        <f t="shared" si="301"/>
        <v>288489.93795999995</v>
      </c>
      <c r="BL1269" s="60">
        <f>(BK1269=BK2101)*AX1269</f>
        <v>0</v>
      </c>
      <c r="BM1269" s="85">
        <f>(BK1269=BK2101)*AY1269</f>
        <v>0</v>
      </c>
      <c r="BN1269" s="85">
        <f t="shared" si="302"/>
        <v>0</v>
      </c>
      <c r="BO1269" s="85">
        <f t="shared" si="303"/>
        <v>0</v>
      </c>
      <c r="BP1269" s="60">
        <f>(BK1269=BK2099)*AX1269</f>
        <v>0</v>
      </c>
      <c r="BQ1269" s="64">
        <f>(BK1269=BK2099)*AY1269</f>
        <v>0</v>
      </c>
      <c r="BR1269" s="85">
        <f t="shared" si="307"/>
        <v>0</v>
      </c>
      <c r="BS1269" s="85">
        <f t="shared" si="308"/>
        <v>0</v>
      </c>
      <c r="BT1269" s="59">
        <f>(J19-BI1269)*J10</f>
        <v>-124850.00594</v>
      </c>
      <c r="BU1269" s="59">
        <f>(J21-BJ1269)*J12</f>
        <v>413339.94389999995</v>
      </c>
      <c r="BV1269" s="66"/>
      <c r="BW1269" s="66"/>
      <c r="BX1269" s="67"/>
      <c r="BY1269" s="67"/>
      <c r="BZ1269" s="67"/>
      <c r="CE1269" s="92"/>
      <c r="CF1269" s="76"/>
      <c r="CH1269" s="67"/>
      <c r="CI1269" s="67"/>
      <c r="CJ1269" s="67"/>
      <c r="CK1269" s="67"/>
      <c r="CL1269" s="1"/>
      <c r="CM1269" s="1"/>
      <c r="CT1269" s="3"/>
      <c r="CU1269" s="3"/>
      <c r="CV1269" s="3"/>
      <c r="CW1269" s="3"/>
      <c r="CX1269" s="3"/>
      <c r="CY1269" s="3"/>
      <c r="CZ1269" s="3"/>
      <c r="DA1269" s="3"/>
      <c r="DB1269" s="3"/>
      <c r="DC1269" s="3"/>
      <c r="DD1269" s="3"/>
      <c r="DE1269" s="3"/>
      <c r="DF1269" s="3"/>
      <c r="DG1269" s="3"/>
      <c r="DH1269" s="3"/>
      <c r="DI1269" s="3"/>
      <c r="DJ1269" s="3"/>
      <c r="DK1269" s="3"/>
      <c r="DL1269" s="3"/>
      <c r="DM1269" s="3"/>
      <c r="DN1269" s="3"/>
      <c r="DO1269" s="3"/>
      <c r="DP1269" s="3"/>
      <c r="DQ1269" s="3"/>
      <c r="DR1269" s="3"/>
      <c r="DS1269" s="3"/>
    </row>
    <row r="1270" spans="2:123" ht="21" customHeight="1" x14ac:dyDescent="0.25">
      <c r="B1270" s="21">
        <f t="shared" si="294"/>
        <v>40063</v>
      </c>
      <c r="C1270" s="22">
        <f t="shared" si="295"/>
        <v>1.306832298136646</v>
      </c>
      <c r="D1270" s="23">
        <f t="shared" si="296"/>
        <v>1315</v>
      </c>
      <c r="E1270" s="23">
        <f t="shared" si="297"/>
        <v>1006.25</v>
      </c>
      <c r="F1270" s="127">
        <f t="shared" si="298"/>
        <v>65750</v>
      </c>
      <c r="G1270" s="127">
        <f t="shared" si="299"/>
        <v>150937.5</v>
      </c>
      <c r="H1270" s="6"/>
      <c r="I1270" s="3"/>
      <c r="J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T1270" s="89"/>
      <c r="AU1270" s="89"/>
      <c r="AX1270" s="125">
        <v>40063</v>
      </c>
      <c r="AY1270" s="59">
        <f t="shared" si="304"/>
        <v>1.306832298136646</v>
      </c>
      <c r="AZ1270" s="59">
        <f>BI1270*K36</f>
        <v>65750</v>
      </c>
      <c r="BA1270" s="59"/>
      <c r="BB1270" s="59"/>
      <c r="BC1270" s="59">
        <f>K41*BJ1270</f>
        <v>150937.5</v>
      </c>
      <c r="BD1270" s="59"/>
      <c r="BE1270" s="59"/>
      <c r="BF1270" s="59">
        <f t="shared" si="300"/>
        <v>85187.5</v>
      </c>
      <c r="BG1270" s="60">
        <f>(AY1270=AY2099)*AX1270</f>
        <v>0</v>
      </c>
      <c r="BH1270" s="60">
        <f>(AY1270=AY2101)*AX1270</f>
        <v>0</v>
      </c>
      <c r="BI1270" s="89">
        <v>1315</v>
      </c>
      <c r="BJ1270" s="89">
        <v>1006.25</v>
      </c>
      <c r="BK1270" s="59">
        <f t="shared" si="301"/>
        <v>289812.43795999995</v>
      </c>
      <c r="BL1270" s="60">
        <f>(BK1270=BK2101)*AX1270</f>
        <v>0</v>
      </c>
      <c r="BM1270" s="85">
        <f>(BK1270=BK2101)*AY1270</f>
        <v>0</v>
      </c>
      <c r="BN1270" s="85">
        <f t="shared" si="302"/>
        <v>0</v>
      </c>
      <c r="BO1270" s="85">
        <f t="shared" si="303"/>
        <v>0</v>
      </c>
      <c r="BP1270" s="60">
        <f>(BK1270=BK2099)*AX1270</f>
        <v>0</v>
      </c>
      <c r="BQ1270" s="64">
        <f>(BK1270=BK2099)*AY1270</f>
        <v>0</v>
      </c>
      <c r="BR1270" s="85">
        <f t="shared" si="307"/>
        <v>0</v>
      </c>
      <c r="BS1270" s="85">
        <f t="shared" si="308"/>
        <v>0</v>
      </c>
      <c r="BT1270" s="59">
        <f>(J19-BI1270)*J10</f>
        <v>-121750.00594</v>
      </c>
      <c r="BU1270" s="59">
        <f>(J21-BJ1270)*J12</f>
        <v>411562.44389999995</v>
      </c>
      <c r="BV1270" s="66"/>
      <c r="BW1270" s="66"/>
      <c r="BX1270" s="67"/>
      <c r="BY1270" s="67"/>
      <c r="BZ1270" s="67"/>
      <c r="CE1270" s="92"/>
      <c r="CF1270" s="76"/>
      <c r="CH1270" s="67"/>
      <c r="CI1270" s="67"/>
      <c r="CJ1270" s="67"/>
      <c r="CK1270" s="67"/>
      <c r="CL1270" s="1"/>
      <c r="CM1270" s="1"/>
      <c r="CT1270" s="3"/>
      <c r="CU1270" s="3"/>
      <c r="CV1270" s="3"/>
      <c r="CW1270" s="3"/>
      <c r="CX1270" s="3"/>
      <c r="CY1270" s="3"/>
      <c r="CZ1270" s="3"/>
      <c r="DA1270" s="3"/>
      <c r="DB1270" s="3"/>
      <c r="DC1270" s="3"/>
      <c r="DD1270" s="3"/>
      <c r="DE1270" s="3"/>
      <c r="DF1270" s="3"/>
      <c r="DG1270" s="3"/>
      <c r="DH1270" s="3"/>
      <c r="DI1270" s="3"/>
      <c r="DJ1270" s="3"/>
      <c r="DK1270" s="3"/>
      <c r="DL1270" s="3"/>
      <c r="DM1270" s="3"/>
      <c r="DN1270" s="3"/>
      <c r="DO1270" s="3"/>
      <c r="DP1270" s="3"/>
      <c r="DQ1270" s="3"/>
      <c r="DR1270" s="3"/>
      <c r="DS1270" s="3"/>
    </row>
    <row r="1271" spans="2:123" ht="21" customHeight="1" x14ac:dyDescent="0.25">
      <c r="B1271" s="21">
        <f t="shared" si="294"/>
        <v>40070</v>
      </c>
      <c r="C1271" s="22">
        <f t="shared" si="295"/>
        <v>1.3328834148810527</v>
      </c>
      <c r="D1271" s="23">
        <f t="shared" si="296"/>
        <v>1343</v>
      </c>
      <c r="E1271" s="23">
        <f t="shared" si="297"/>
        <v>1007.59</v>
      </c>
      <c r="F1271" s="127">
        <f t="shared" si="298"/>
        <v>67150</v>
      </c>
      <c r="G1271" s="127">
        <f t="shared" si="299"/>
        <v>151138.5</v>
      </c>
      <c r="H1271" s="6"/>
      <c r="I1271" s="3"/>
      <c r="J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T1271" s="89"/>
      <c r="AU1271" s="89"/>
      <c r="AX1271" s="125">
        <v>40070</v>
      </c>
      <c r="AY1271" s="59">
        <f t="shared" si="304"/>
        <v>1.3328834148810527</v>
      </c>
      <c r="AZ1271" s="59">
        <f>BI1271*K36</f>
        <v>67150</v>
      </c>
      <c r="BA1271" s="59"/>
      <c r="BB1271" s="59"/>
      <c r="BC1271" s="59">
        <f>K41*BJ1271</f>
        <v>151138.5</v>
      </c>
      <c r="BD1271" s="59"/>
      <c r="BE1271" s="59"/>
      <c r="BF1271" s="59">
        <f t="shared" si="300"/>
        <v>83988.5</v>
      </c>
      <c r="BG1271" s="60">
        <f>(AY1271=AY2099)*AX1271</f>
        <v>0</v>
      </c>
      <c r="BH1271" s="60">
        <f>(AY1271=AY2101)*AX1271</f>
        <v>0</v>
      </c>
      <c r="BI1271" s="89">
        <v>1343</v>
      </c>
      <c r="BJ1271" s="89">
        <v>1007.59</v>
      </c>
      <c r="BK1271" s="59">
        <f t="shared" si="301"/>
        <v>291011.43795999995</v>
      </c>
      <c r="BL1271" s="60">
        <f>(BK1271=BK2101)*AX1271</f>
        <v>0</v>
      </c>
      <c r="BM1271" s="85">
        <f>(BK1271=BK2101)*AY1271</f>
        <v>0</v>
      </c>
      <c r="BN1271" s="85">
        <f t="shared" si="302"/>
        <v>0</v>
      </c>
      <c r="BO1271" s="85">
        <f t="shared" si="303"/>
        <v>0</v>
      </c>
      <c r="BP1271" s="60">
        <f>(BK1271=BK2099)*AX1271</f>
        <v>0</v>
      </c>
      <c r="BQ1271" s="64">
        <f>(BK1271=BK2099)*AY1271</f>
        <v>0</v>
      </c>
      <c r="BR1271" s="85">
        <f t="shared" si="307"/>
        <v>0</v>
      </c>
      <c r="BS1271" s="85">
        <f t="shared" si="308"/>
        <v>0</v>
      </c>
      <c r="BT1271" s="59">
        <f>(J19-BI1271)*J10</f>
        <v>-120350.00594</v>
      </c>
      <c r="BU1271" s="59">
        <f>(J21-BJ1271)*J12</f>
        <v>411361.44389999995</v>
      </c>
      <c r="BV1271" s="66"/>
      <c r="BW1271" s="66"/>
      <c r="BX1271" s="67"/>
      <c r="BY1271" s="67"/>
      <c r="BZ1271" s="67"/>
      <c r="CE1271" s="92"/>
      <c r="CF1271" s="76"/>
      <c r="CH1271" s="67"/>
      <c r="CI1271" s="67"/>
      <c r="CJ1271" s="67"/>
      <c r="CK1271" s="67"/>
      <c r="CL1271" s="1"/>
      <c r="CM1271" s="1"/>
      <c r="CT1271" s="3"/>
      <c r="CU1271" s="3"/>
      <c r="CV1271" s="3"/>
      <c r="CW1271" s="3"/>
      <c r="CX1271" s="3"/>
      <c r="CY1271" s="3"/>
      <c r="CZ1271" s="3"/>
      <c r="DA1271" s="3"/>
      <c r="DB1271" s="3"/>
      <c r="DC1271" s="3"/>
      <c r="DD1271" s="3"/>
      <c r="DE1271" s="3"/>
      <c r="DF1271" s="3"/>
      <c r="DG1271" s="3"/>
      <c r="DH1271" s="3"/>
      <c r="DI1271" s="3"/>
      <c r="DJ1271" s="3"/>
      <c r="DK1271" s="3"/>
      <c r="DL1271" s="3"/>
      <c r="DM1271" s="3"/>
      <c r="DN1271" s="3"/>
      <c r="DO1271" s="3"/>
      <c r="DP1271" s="3"/>
      <c r="DQ1271" s="3"/>
      <c r="DR1271" s="3"/>
      <c r="DS1271" s="3"/>
    </row>
    <row r="1272" spans="2:123" ht="21" customHeight="1" x14ac:dyDescent="0.25">
      <c r="B1272" s="21">
        <f t="shared" si="294"/>
        <v>40077</v>
      </c>
      <c r="C1272" s="22">
        <f t="shared" si="295"/>
        <v>1.294782520940559</v>
      </c>
      <c r="D1272" s="23">
        <f t="shared" si="296"/>
        <v>1283</v>
      </c>
      <c r="E1272" s="23">
        <f t="shared" si="297"/>
        <v>990.9</v>
      </c>
      <c r="F1272" s="127">
        <f t="shared" si="298"/>
        <v>64150</v>
      </c>
      <c r="G1272" s="127">
        <f t="shared" si="299"/>
        <v>148635</v>
      </c>
      <c r="H1272" s="6"/>
      <c r="I1272" s="3"/>
      <c r="J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T1272" s="89"/>
      <c r="AU1272" s="89"/>
      <c r="AX1272" s="125">
        <v>40077</v>
      </c>
      <c r="AY1272" s="59">
        <f t="shared" si="304"/>
        <v>1.294782520940559</v>
      </c>
      <c r="AZ1272" s="59">
        <f>BI1272*K36</f>
        <v>64150</v>
      </c>
      <c r="BA1272" s="59"/>
      <c r="BB1272" s="59"/>
      <c r="BC1272" s="59">
        <f>K41*BJ1272</f>
        <v>148635</v>
      </c>
      <c r="BD1272" s="59"/>
      <c r="BE1272" s="59"/>
      <c r="BF1272" s="59">
        <f t="shared" si="300"/>
        <v>84485</v>
      </c>
      <c r="BG1272" s="60">
        <f>(AY1272=AY2099)*AX1272</f>
        <v>0</v>
      </c>
      <c r="BH1272" s="60">
        <f>(AY1272=AY2101)*AX1272</f>
        <v>0</v>
      </c>
      <c r="BI1272" s="89">
        <v>1283</v>
      </c>
      <c r="BJ1272" s="89">
        <v>990.9</v>
      </c>
      <c r="BK1272" s="59">
        <f t="shared" si="301"/>
        <v>290514.93795999995</v>
      </c>
      <c r="BL1272" s="60">
        <f>(BK1272=BK2101)*AX1272</f>
        <v>0</v>
      </c>
      <c r="BM1272" s="85">
        <f>(BK1272=BK2101)*AY1272</f>
        <v>0</v>
      </c>
      <c r="BN1272" s="85">
        <f t="shared" si="302"/>
        <v>0</v>
      </c>
      <c r="BO1272" s="85">
        <f t="shared" si="303"/>
        <v>0</v>
      </c>
      <c r="BP1272" s="60">
        <f>(BK1272=BK2099)*AX1272</f>
        <v>0</v>
      </c>
      <c r="BQ1272" s="64">
        <f>(BK1272=BK2099)*AY1272</f>
        <v>0</v>
      </c>
      <c r="BR1272" s="85">
        <f t="shared" si="307"/>
        <v>0</v>
      </c>
      <c r="BS1272" s="85">
        <f t="shared" si="308"/>
        <v>0</v>
      </c>
      <c r="BT1272" s="59">
        <f>(J19-BI1272)*J10</f>
        <v>-123350.00594</v>
      </c>
      <c r="BU1272" s="59">
        <f>(J21-BJ1272)*J12</f>
        <v>413864.94389999995</v>
      </c>
      <c r="BV1272" s="66"/>
      <c r="BW1272" s="66"/>
      <c r="BX1272" s="67"/>
      <c r="BY1272" s="67"/>
      <c r="BZ1272" s="67"/>
      <c r="CE1272" s="92"/>
      <c r="CF1272" s="76"/>
      <c r="CH1272" s="67"/>
      <c r="CI1272" s="67"/>
      <c r="CJ1272" s="67"/>
      <c r="CK1272" s="67"/>
      <c r="CL1272" s="1"/>
      <c r="CM1272" s="1"/>
      <c r="CT1272" s="3"/>
      <c r="CU1272" s="3"/>
      <c r="CV1272" s="3"/>
      <c r="CW1272" s="3"/>
      <c r="CX1272" s="3"/>
      <c r="CY1272" s="3"/>
      <c r="CZ1272" s="3"/>
      <c r="DA1272" s="3"/>
      <c r="DB1272" s="3"/>
      <c r="DC1272" s="3"/>
      <c r="DD1272" s="3"/>
      <c r="DE1272" s="3"/>
      <c r="DF1272" s="3"/>
      <c r="DG1272" s="3"/>
      <c r="DH1272" s="3"/>
      <c r="DI1272" s="3"/>
      <c r="DJ1272" s="3"/>
      <c r="DK1272" s="3"/>
      <c r="DL1272" s="3"/>
      <c r="DM1272" s="3"/>
      <c r="DN1272" s="3"/>
      <c r="DO1272" s="3"/>
      <c r="DP1272" s="3"/>
      <c r="DQ1272" s="3"/>
      <c r="DR1272" s="3"/>
      <c r="DS1272" s="3"/>
    </row>
    <row r="1273" spans="2:123" ht="21" customHeight="1" x14ac:dyDescent="0.25">
      <c r="B1273" s="21">
        <f t="shared" si="294"/>
        <v>40084</v>
      </c>
      <c r="C1273" s="22">
        <f t="shared" si="295"/>
        <v>1.266214020079961</v>
      </c>
      <c r="D1273" s="23">
        <f t="shared" si="296"/>
        <v>1270</v>
      </c>
      <c r="E1273" s="23">
        <f t="shared" si="297"/>
        <v>1002.99</v>
      </c>
      <c r="F1273" s="127">
        <f t="shared" si="298"/>
        <v>63500</v>
      </c>
      <c r="G1273" s="127">
        <f t="shared" si="299"/>
        <v>150448.5</v>
      </c>
      <c r="H1273" s="6"/>
      <c r="I1273" s="3"/>
      <c r="J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C1273" s="3"/>
      <c r="AD1273" s="3"/>
      <c r="AE1273" s="3"/>
      <c r="AF1273" s="3"/>
      <c r="AT1273" s="89"/>
      <c r="AU1273" s="89"/>
      <c r="AX1273" s="125">
        <v>40084</v>
      </c>
      <c r="AY1273" s="59">
        <f t="shared" si="304"/>
        <v>1.266214020079961</v>
      </c>
      <c r="AZ1273" s="59">
        <f>BI1273*K36</f>
        <v>63500</v>
      </c>
      <c r="BA1273" s="59"/>
      <c r="BB1273" s="59"/>
      <c r="BC1273" s="59">
        <f>K41*BJ1273</f>
        <v>150448.5</v>
      </c>
      <c r="BD1273" s="59"/>
      <c r="BE1273" s="59"/>
      <c r="BF1273" s="59">
        <f t="shared" si="300"/>
        <v>86948.5</v>
      </c>
      <c r="BG1273" s="60">
        <f>(AY1273=AY2099)*AX1273</f>
        <v>0</v>
      </c>
      <c r="BH1273" s="60">
        <f>(AY1273=AY2101)*AX1273</f>
        <v>0</v>
      </c>
      <c r="BI1273" s="89">
        <v>1270</v>
      </c>
      <c r="BJ1273" s="89">
        <v>1002.99</v>
      </c>
      <c r="BK1273" s="59">
        <f t="shared" si="301"/>
        <v>288051.43796000001</v>
      </c>
      <c r="BL1273" s="60">
        <f>(BK1273=BK2101)*AX1273</f>
        <v>0</v>
      </c>
      <c r="BM1273" s="85">
        <f>(BK1273=BK2101)*AY1273</f>
        <v>0</v>
      </c>
      <c r="BN1273" s="85">
        <f t="shared" si="302"/>
        <v>0</v>
      </c>
      <c r="BO1273" s="85">
        <f t="shared" si="303"/>
        <v>0</v>
      </c>
      <c r="BP1273" s="60">
        <f>(BK1273=BK2099)*AX1273</f>
        <v>0</v>
      </c>
      <c r="BQ1273" s="64">
        <f>(BK1273=BK2099)*AY1273</f>
        <v>0</v>
      </c>
      <c r="BR1273" s="85">
        <f t="shared" si="307"/>
        <v>0</v>
      </c>
      <c r="BS1273" s="85">
        <f t="shared" si="308"/>
        <v>0</v>
      </c>
      <c r="BT1273" s="59">
        <f>(J19-BI1273)*J10</f>
        <v>-124000.00594</v>
      </c>
      <c r="BU1273" s="59">
        <f>(J21-BJ1273)*J12</f>
        <v>412051.44390000001</v>
      </c>
      <c r="BV1273" s="66"/>
      <c r="BW1273" s="66"/>
      <c r="BX1273" s="67"/>
      <c r="BY1273" s="67"/>
      <c r="BZ1273" s="67"/>
      <c r="CE1273" s="92"/>
      <c r="CF1273" s="76"/>
      <c r="CH1273" s="67"/>
      <c r="CI1273" s="67"/>
      <c r="CJ1273" s="67"/>
      <c r="CK1273" s="67"/>
      <c r="CL1273" s="1"/>
      <c r="CM1273" s="1"/>
      <c r="CT1273" s="3"/>
      <c r="CU1273" s="3"/>
      <c r="CV1273" s="3"/>
      <c r="CW1273" s="3"/>
      <c r="CX1273" s="3"/>
      <c r="CY1273" s="3"/>
      <c r="CZ1273" s="3"/>
      <c r="DA1273" s="3"/>
      <c r="DB1273" s="3"/>
      <c r="DC1273" s="3"/>
      <c r="DD1273" s="3"/>
      <c r="DE1273" s="3"/>
      <c r="DF1273" s="3"/>
      <c r="DG1273" s="3"/>
      <c r="DH1273" s="3"/>
      <c r="DI1273" s="3"/>
      <c r="DJ1273" s="3"/>
      <c r="DK1273" s="3"/>
      <c r="DL1273" s="3"/>
      <c r="DM1273" s="3"/>
      <c r="DN1273" s="3"/>
      <c r="DO1273" s="3"/>
      <c r="DP1273" s="3"/>
      <c r="DQ1273" s="3"/>
      <c r="DR1273" s="3"/>
      <c r="DS1273" s="3"/>
    </row>
    <row r="1274" spans="2:123" ht="21" customHeight="1" x14ac:dyDescent="0.25">
      <c r="B1274" s="21">
        <f t="shared" si="294"/>
        <v>40091</v>
      </c>
      <c r="C1274" s="22">
        <f t="shared" si="295"/>
        <v>1.2791307248725157</v>
      </c>
      <c r="D1274" s="23">
        <f t="shared" si="296"/>
        <v>1342</v>
      </c>
      <c r="E1274" s="23">
        <f t="shared" si="297"/>
        <v>1049.1500000000001</v>
      </c>
      <c r="F1274" s="127">
        <f t="shared" si="298"/>
        <v>67100</v>
      </c>
      <c r="G1274" s="127">
        <f t="shared" si="299"/>
        <v>157372.5</v>
      </c>
      <c r="H1274" s="6"/>
      <c r="I1274" s="3"/>
      <c r="J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T1274" s="89"/>
      <c r="AU1274" s="89"/>
      <c r="AX1274" s="125">
        <v>40091</v>
      </c>
      <c r="AY1274" s="59">
        <f t="shared" si="304"/>
        <v>1.2791307248725157</v>
      </c>
      <c r="AZ1274" s="59">
        <f>BI1274*K36</f>
        <v>67100</v>
      </c>
      <c r="BA1274" s="59"/>
      <c r="BB1274" s="59"/>
      <c r="BC1274" s="59">
        <f>K41*BJ1274</f>
        <v>157372.5</v>
      </c>
      <c r="BD1274" s="59"/>
      <c r="BE1274" s="59"/>
      <c r="BF1274" s="59">
        <f t="shared" si="300"/>
        <v>90272.5</v>
      </c>
      <c r="BG1274" s="60">
        <f>(AY1274=AY2099)*AX1274</f>
        <v>0</v>
      </c>
      <c r="BH1274" s="60">
        <f>(AY1274=AY2101)*AX1274</f>
        <v>0</v>
      </c>
      <c r="BI1274" s="89">
        <v>1342</v>
      </c>
      <c r="BJ1274" s="89">
        <v>1049.1500000000001</v>
      </c>
      <c r="BK1274" s="59">
        <f t="shared" si="301"/>
        <v>284727.43795999995</v>
      </c>
      <c r="BL1274" s="60">
        <f>(BK1274=BK2101)*AX1274</f>
        <v>0</v>
      </c>
      <c r="BM1274" s="85">
        <f>(BK1274=BK2101)*AY1274</f>
        <v>0</v>
      </c>
      <c r="BN1274" s="85">
        <f t="shared" si="302"/>
        <v>0</v>
      </c>
      <c r="BO1274" s="85">
        <f t="shared" si="303"/>
        <v>0</v>
      </c>
      <c r="BP1274" s="60">
        <f>(BK1274=BK2099)*AX1274</f>
        <v>0</v>
      </c>
      <c r="BQ1274" s="64">
        <f>(BK1274=BK2099)*AY1274</f>
        <v>0</v>
      </c>
      <c r="BR1274" s="85">
        <f t="shared" si="307"/>
        <v>0</v>
      </c>
      <c r="BS1274" s="85">
        <f t="shared" si="308"/>
        <v>0</v>
      </c>
      <c r="BT1274" s="59">
        <f>(J19-BI1274)*J10</f>
        <v>-120400.00594</v>
      </c>
      <c r="BU1274" s="59">
        <f>(J21-BJ1274)*J12</f>
        <v>405127.44389999995</v>
      </c>
      <c r="BV1274" s="66"/>
      <c r="BW1274" s="66"/>
      <c r="BX1274" s="67"/>
      <c r="BY1274" s="67"/>
      <c r="BZ1274" s="67"/>
      <c r="CE1274" s="92"/>
      <c r="CF1274" s="76"/>
      <c r="CH1274" s="67"/>
      <c r="CI1274" s="67"/>
      <c r="CJ1274" s="67"/>
      <c r="CK1274" s="67"/>
      <c r="CL1274" s="1"/>
      <c r="CM1274" s="1"/>
      <c r="CT1274" s="3"/>
      <c r="CU1274" s="3"/>
      <c r="CV1274" s="3"/>
      <c r="CW1274" s="3"/>
      <c r="CX1274" s="3"/>
      <c r="CY1274" s="3"/>
      <c r="CZ1274" s="3"/>
      <c r="DA1274" s="3"/>
      <c r="DB1274" s="3"/>
      <c r="DC1274" s="3"/>
      <c r="DD1274" s="3"/>
      <c r="DE1274" s="3"/>
      <c r="DF1274" s="3"/>
      <c r="DG1274" s="3"/>
      <c r="DH1274" s="3"/>
      <c r="DI1274" s="3"/>
      <c r="DJ1274" s="3"/>
      <c r="DK1274" s="3"/>
      <c r="DL1274" s="3"/>
      <c r="DM1274" s="3"/>
      <c r="DN1274" s="3"/>
      <c r="DO1274" s="3"/>
      <c r="DP1274" s="3"/>
      <c r="DQ1274" s="3"/>
      <c r="DR1274" s="3"/>
      <c r="DS1274" s="3"/>
    </row>
    <row r="1275" spans="2:123" ht="21" customHeight="1" x14ac:dyDescent="0.25">
      <c r="B1275" s="21">
        <f t="shared" si="294"/>
        <v>40098</v>
      </c>
      <c r="C1275" s="22">
        <f t="shared" si="295"/>
        <v>1.2755853160469204</v>
      </c>
      <c r="D1275" s="23">
        <f t="shared" si="296"/>
        <v>1343</v>
      </c>
      <c r="E1275" s="23">
        <f t="shared" si="297"/>
        <v>1052.8499999999999</v>
      </c>
      <c r="F1275" s="127">
        <f t="shared" si="298"/>
        <v>67150</v>
      </c>
      <c r="G1275" s="127">
        <f t="shared" si="299"/>
        <v>157927.5</v>
      </c>
      <c r="H1275" s="6"/>
      <c r="I1275" s="3"/>
      <c r="J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3"/>
      <c r="AD1275" s="3"/>
      <c r="AE1275" s="3"/>
      <c r="AF1275" s="3"/>
      <c r="AT1275" s="89"/>
      <c r="AU1275" s="89"/>
      <c r="AX1275" s="125">
        <v>40098</v>
      </c>
      <c r="AY1275" s="59">
        <f t="shared" si="304"/>
        <v>1.2755853160469204</v>
      </c>
      <c r="AZ1275" s="59">
        <f>BI1275*K36</f>
        <v>67150</v>
      </c>
      <c r="BA1275" s="59"/>
      <c r="BB1275" s="59"/>
      <c r="BC1275" s="59">
        <f>K41*BJ1275</f>
        <v>157927.5</v>
      </c>
      <c r="BD1275" s="59"/>
      <c r="BE1275" s="59"/>
      <c r="BF1275" s="59">
        <f t="shared" si="300"/>
        <v>90777.5</v>
      </c>
      <c r="BG1275" s="60">
        <f>(AY1275=AY2099)*AX1275</f>
        <v>0</v>
      </c>
      <c r="BH1275" s="60">
        <f>(AY1275=AY2101)*AX1275</f>
        <v>0</v>
      </c>
      <c r="BI1275" s="89">
        <v>1343</v>
      </c>
      <c r="BJ1275" s="89">
        <v>1052.8499999999999</v>
      </c>
      <c r="BK1275" s="59">
        <f t="shared" si="301"/>
        <v>284222.43796000001</v>
      </c>
      <c r="BL1275" s="60">
        <f>(BK1275=BK2101)*AX1275</f>
        <v>0</v>
      </c>
      <c r="BM1275" s="85">
        <f>(BK1275=BK2101)*AY1275</f>
        <v>0</v>
      </c>
      <c r="BN1275" s="85">
        <f t="shared" si="302"/>
        <v>0</v>
      </c>
      <c r="BO1275" s="85">
        <f t="shared" si="303"/>
        <v>0</v>
      </c>
      <c r="BP1275" s="60">
        <f>(BK1275=BK2099)*AX1275</f>
        <v>0</v>
      </c>
      <c r="BQ1275" s="64">
        <f>(BK1275=BK2099)*AY1275</f>
        <v>0</v>
      </c>
      <c r="BR1275" s="85">
        <f t="shared" si="307"/>
        <v>0</v>
      </c>
      <c r="BS1275" s="85">
        <f t="shared" si="308"/>
        <v>0</v>
      </c>
      <c r="BT1275" s="59">
        <f>(J19-BI1275)*J10</f>
        <v>-120350.00594</v>
      </c>
      <c r="BU1275" s="59">
        <f>(J21-BJ1275)*J12</f>
        <v>404572.44390000001</v>
      </c>
      <c r="BV1275" s="66"/>
      <c r="BW1275" s="66"/>
      <c r="BX1275" s="67"/>
      <c r="BY1275" s="67"/>
      <c r="BZ1275" s="67"/>
      <c r="CE1275" s="92"/>
      <c r="CF1275" s="76"/>
      <c r="CH1275" s="67"/>
      <c r="CI1275" s="67"/>
      <c r="CJ1275" s="67"/>
      <c r="CK1275" s="67"/>
      <c r="CL1275" s="1"/>
      <c r="CM1275" s="1"/>
      <c r="CT1275" s="3"/>
      <c r="CU1275" s="3"/>
      <c r="CV1275" s="3"/>
      <c r="CW1275" s="3"/>
      <c r="CX1275" s="3"/>
      <c r="CY1275" s="3"/>
      <c r="CZ1275" s="3"/>
      <c r="DA1275" s="3"/>
      <c r="DB1275" s="3"/>
      <c r="DC1275" s="3"/>
      <c r="DD1275" s="3"/>
      <c r="DE1275" s="3"/>
      <c r="DF1275" s="3"/>
      <c r="DG1275" s="3"/>
      <c r="DH1275" s="3"/>
      <c r="DI1275" s="3"/>
      <c r="DJ1275" s="3"/>
      <c r="DK1275" s="3"/>
      <c r="DL1275" s="3"/>
      <c r="DM1275" s="3"/>
      <c r="DN1275" s="3"/>
      <c r="DO1275" s="3"/>
      <c r="DP1275" s="3"/>
      <c r="DQ1275" s="3"/>
      <c r="DR1275" s="3"/>
      <c r="DS1275" s="3"/>
    </row>
    <row r="1276" spans="2:123" ht="21" customHeight="1" x14ac:dyDescent="0.25">
      <c r="B1276" s="21">
        <f t="shared" si="294"/>
        <v>40105</v>
      </c>
      <c r="C1276" s="22">
        <f t="shared" si="295"/>
        <v>1.30308285711578</v>
      </c>
      <c r="D1276" s="23">
        <f t="shared" si="296"/>
        <v>1375</v>
      </c>
      <c r="E1276" s="23">
        <f t="shared" si="297"/>
        <v>1055.19</v>
      </c>
      <c r="F1276" s="127">
        <f t="shared" si="298"/>
        <v>68750</v>
      </c>
      <c r="G1276" s="127">
        <f t="shared" si="299"/>
        <v>158278.5</v>
      </c>
      <c r="H1276" s="6"/>
      <c r="I1276" s="3"/>
      <c r="J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T1276" s="89"/>
      <c r="AU1276" s="89"/>
      <c r="AX1276" s="125">
        <v>40105</v>
      </c>
      <c r="AY1276" s="59">
        <f t="shared" si="304"/>
        <v>1.30308285711578</v>
      </c>
      <c r="AZ1276" s="59">
        <f>BI1276*K36</f>
        <v>68750</v>
      </c>
      <c r="BA1276" s="59"/>
      <c r="BB1276" s="59"/>
      <c r="BC1276" s="59">
        <f>K41*BJ1276</f>
        <v>158278.5</v>
      </c>
      <c r="BD1276" s="59"/>
      <c r="BE1276" s="59"/>
      <c r="BF1276" s="59">
        <f t="shared" si="300"/>
        <v>89528.5</v>
      </c>
      <c r="BG1276" s="60">
        <f>(AY1276=AY2099)*AX1276</f>
        <v>0</v>
      </c>
      <c r="BH1276" s="60">
        <f>(AY1276=AY2101)*AX1276</f>
        <v>0</v>
      </c>
      <c r="BI1276" s="89">
        <v>1375</v>
      </c>
      <c r="BJ1276" s="89">
        <v>1055.19</v>
      </c>
      <c r="BK1276" s="59">
        <f t="shared" si="301"/>
        <v>285471.43795999995</v>
      </c>
      <c r="BL1276" s="60">
        <f>(BK1276=BK2101)*AX1276</f>
        <v>0</v>
      </c>
      <c r="BM1276" s="85">
        <f>(BK1276=BK2101)*AY1276</f>
        <v>0</v>
      </c>
      <c r="BN1276" s="85">
        <f t="shared" si="302"/>
        <v>0</v>
      </c>
      <c r="BO1276" s="85">
        <f t="shared" si="303"/>
        <v>0</v>
      </c>
      <c r="BP1276" s="60">
        <f>(BK1276=BK2099)*AX1276</f>
        <v>0</v>
      </c>
      <c r="BQ1276" s="64">
        <f>(BK1276=BK2099)*AY1276</f>
        <v>0</v>
      </c>
      <c r="BR1276" s="85">
        <f t="shared" si="307"/>
        <v>0</v>
      </c>
      <c r="BS1276" s="85">
        <f t="shared" si="308"/>
        <v>0</v>
      </c>
      <c r="BT1276" s="59">
        <f>(J19-BI1276)*J10</f>
        <v>-118750.00594</v>
      </c>
      <c r="BU1276" s="59">
        <f>(J21-BJ1276)*J12</f>
        <v>404221.44389999995</v>
      </c>
      <c r="BV1276" s="66"/>
      <c r="BW1276" s="66"/>
      <c r="BX1276" s="67"/>
      <c r="BY1276" s="67"/>
      <c r="BZ1276" s="67"/>
      <c r="CE1276" s="92"/>
      <c r="CF1276" s="76"/>
      <c r="CH1276" s="67"/>
      <c r="CI1276" s="67"/>
      <c r="CJ1276" s="67"/>
      <c r="CK1276" s="67"/>
      <c r="CL1276" s="1"/>
      <c r="CM1276" s="1"/>
      <c r="CT1276" s="3"/>
      <c r="CU1276" s="3"/>
      <c r="CV1276" s="3"/>
      <c r="CW1276" s="3"/>
      <c r="CX1276" s="3"/>
      <c r="CY1276" s="3"/>
      <c r="CZ1276" s="3"/>
      <c r="DA1276" s="3"/>
      <c r="DB1276" s="3"/>
      <c r="DC1276" s="3"/>
      <c r="DD1276" s="3"/>
      <c r="DE1276" s="3"/>
      <c r="DF1276" s="3"/>
      <c r="DG1276" s="3"/>
      <c r="DH1276" s="3"/>
      <c r="DI1276" s="3"/>
      <c r="DJ1276" s="3"/>
      <c r="DK1276" s="3"/>
      <c r="DL1276" s="3"/>
      <c r="DM1276" s="3"/>
      <c r="DN1276" s="3"/>
      <c r="DO1276" s="3"/>
      <c r="DP1276" s="3"/>
      <c r="DQ1276" s="3"/>
      <c r="DR1276" s="3"/>
      <c r="DS1276" s="3"/>
    </row>
    <row r="1277" spans="2:123" ht="21" customHeight="1" x14ac:dyDescent="0.25">
      <c r="B1277" s="21">
        <f t="shared" si="294"/>
        <v>40112</v>
      </c>
      <c r="C1277" s="22">
        <f t="shared" si="295"/>
        <v>1.2670938127570048</v>
      </c>
      <c r="D1277" s="23">
        <f t="shared" si="296"/>
        <v>1325</v>
      </c>
      <c r="E1277" s="23">
        <f t="shared" si="297"/>
        <v>1045.7</v>
      </c>
      <c r="F1277" s="127">
        <f t="shared" si="298"/>
        <v>66250</v>
      </c>
      <c r="G1277" s="127">
        <f t="shared" si="299"/>
        <v>156855</v>
      </c>
      <c r="H1277" s="6"/>
      <c r="I1277" s="3"/>
      <c r="J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3"/>
      <c r="AD1277" s="3"/>
      <c r="AE1277" s="3"/>
      <c r="AF1277" s="3"/>
      <c r="AT1277" s="89"/>
      <c r="AU1277" s="89"/>
      <c r="AX1277" s="125">
        <v>40112</v>
      </c>
      <c r="AY1277" s="59">
        <f t="shared" si="304"/>
        <v>1.2670938127570048</v>
      </c>
      <c r="AZ1277" s="59">
        <f>BI1277*K36</f>
        <v>66250</v>
      </c>
      <c r="BA1277" s="59"/>
      <c r="BB1277" s="59"/>
      <c r="BC1277" s="59">
        <f>K41*BJ1277</f>
        <v>156855</v>
      </c>
      <c r="BD1277" s="59"/>
      <c r="BE1277" s="59"/>
      <c r="BF1277" s="59">
        <f t="shared" si="300"/>
        <v>90605</v>
      </c>
      <c r="BG1277" s="60">
        <f>(AY1277=AY2099)*AX1277</f>
        <v>0</v>
      </c>
      <c r="BH1277" s="60">
        <f>(AY1277=AY2101)*AX1277</f>
        <v>0</v>
      </c>
      <c r="BI1277" s="89">
        <v>1325</v>
      </c>
      <c r="BJ1277" s="89">
        <v>1045.7</v>
      </c>
      <c r="BK1277" s="59">
        <f t="shared" si="301"/>
        <v>284394.93796000001</v>
      </c>
      <c r="BL1277" s="60">
        <f>(BK1277=BK2101)*AX1277</f>
        <v>0</v>
      </c>
      <c r="BM1277" s="85">
        <f>(BK1277=BK2101)*AY1277</f>
        <v>0</v>
      </c>
      <c r="BN1277" s="85">
        <f t="shared" si="302"/>
        <v>0</v>
      </c>
      <c r="BO1277" s="85">
        <f t="shared" si="303"/>
        <v>0</v>
      </c>
      <c r="BP1277" s="60">
        <f>(BK1277=BK2099)*AX1277</f>
        <v>0</v>
      </c>
      <c r="BQ1277" s="64">
        <f>(BK1277=BK2099)*AY1277</f>
        <v>0</v>
      </c>
      <c r="BR1277" s="85">
        <f t="shared" si="307"/>
        <v>0</v>
      </c>
      <c r="BS1277" s="85">
        <f t="shared" si="308"/>
        <v>0</v>
      </c>
      <c r="BT1277" s="59">
        <f>(J19-BI1277)*J10</f>
        <v>-121250.00594</v>
      </c>
      <c r="BU1277" s="59">
        <f>(J21-BJ1277)*J12</f>
        <v>405644.94390000001</v>
      </c>
      <c r="BV1277" s="66"/>
      <c r="BW1277" s="66"/>
      <c r="BX1277" s="67"/>
      <c r="BY1277" s="67"/>
      <c r="BZ1277" s="67"/>
      <c r="CE1277" s="92"/>
      <c r="CF1277" s="76"/>
      <c r="CH1277" s="67"/>
      <c r="CI1277" s="67"/>
      <c r="CJ1277" s="67"/>
      <c r="CK1277" s="67"/>
      <c r="CL1277" s="1"/>
      <c r="CM1277" s="1"/>
      <c r="CT1277" s="3"/>
      <c r="CU1277" s="3"/>
      <c r="CV1277" s="3"/>
      <c r="CW1277" s="3"/>
      <c r="CX1277" s="3"/>
      <c r="CY1277" s="3"/>
      <c r="CZ1277" s="3"/>
      <c r="DA1277" s="3"/>
      <c r="DB1277" s="3"/>
      <c r="DC1277" s="3"/>
      <c r="DD1277" s="3"/>
      <c r="DE1277" s="3"/>
      <c r="DF1277" s="3"/>
      <c r="DG1277" s="3"/>
      <c r="DH1277" s="3"/>
      <c r="DI1277" s="3"/>
      <c r="DJ1277" s="3"/>
      <c r="DK1277" s="3"/>
      <c r="DL1277" s="3"/>
      <c r="DM1277" s="3"/>
      <c r="DN1277" s="3"/>
      <c r="DO1277" s="3"/>
      <c r="DP1277" s="3"/>
      <c r="DQ1277" s="3"/>
      <c r="DR1277" s="3"/>
      <c r="DS1277" s="3"/>
    </row>
    <row r="1278" spans="2:123" ht="21" customHeight="1" x14ac:dyDescent="0.25">
      <c r="B1278" s="21">
        <f t="shared" si="294"/>
        <v>40119</v>
      </c>
      <c r="C1278" s="22">
        <f t="shared" si="295"/>
        <v>1.2372621352131195</v>
      </c>
      <c r="D1278" s="23">
        <f t="shared" si="296"/>
        <v>1355</v>
      </c>
      <c r="E1278" s="23">
        <f t="shared" si="297"/>
        <v>1095.1600000000001</v>
      </c>
      <c r="F1278" s="127">
        <f t="shared" si="298"/>
        <v>67750</v>
      </c>
      <c r="G1278" s="127">
        <f t="shared" si="299"/>
        <v>164274</v>
      </c>
      <c r="H1278" s="6"/>
      <c r="I1278" s="3"/>
      <c r="J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T1278" s="89"/>
      <c r="AU1278" s="89"/>
      <c r="AX1278" s="125">
        <v>40119</v>
      </c>
      <c r="AY1278" s="59">
        <f t="shared" si="304"/>
        <v>1.2372621352131195</v>
      </c>
      <c r="AZ1278" s="59">
        <f>BI1278*K36</f>
        <v>67750</v>
      </c>
      <c r="BA1278" s="59"/>
      <c r="BB1278" s="59"/>
      <c r="BC1278" s="59">
        <f>K41*BJ1278</f>
        <v>164274</v>
      </c>
      <c r="BD1278" s="59"/>
      <c r="BE1278" s="59"/>
      <c r="BF1278" s="59">
        <f t="shared" si="300"/>
        <v>96524</v>
      </c>
      <c r="BG1278" s="60">
        <f>(AY1278=AY2099)*AX1278</f>
        <v>0</v>
      </c>
      <c r="BH1278" s="60">
        <f>(AY1278=AY2101)*AX1278</f>
        <v>0</v>
      </c>
      <c r="BI1278" s="89">
        <v>1355</v>
      </c>
      <c r="BJ1278" s="89">
        <v>1095.1600000000001</v>
      </c>
      <c r="BK1278" s="59">
        <f t="shared" si="301"/>
        <v>278475.93796000001</v>
      </c>
      <c r="BL1278" s="60">
        <f>(BK1278=BK2101)*AX1278</f>
        <v>0</v>
      </c>
      <c r="BM1278" s="85">
        <f>(BK1278=BK2101)*AY1278</f>
        <v>0</v>
      </c>
      <c r="BN1278" s="85">
        <f t="shared" si="302"/>
        <v>0</v>
      </c>
      <c r="BO1278" s="85">
        <f t="shared" si="303"/>
        <v>0</v>
      </c>
      <c r="BP1278" s="60">
        <f>(BK1278=BK2099)*AX1278</f>
        <v>0</v>
      </c>
      <c r="BQ1278" s="64">
        <f>(BK1278=BK2099)*AY1278</f>
        <v>0</v>
      </c>
      <c r="BR1278" s="85">
        <f t="shared" si="307"/>
        <v>0</v>
      </c>
      <c r="BS1278" s="85">
        <f t="shared" si="308"/>
        <v>0</v>
      </c>
      <c r="BT1278" s="59">
        <f>(J19-BI1278)*J10</f>
        <v>-119750.00594</v>
      </c>
      <c r="BU1278" s="59">
        <f>(J21-BJ1278)*J12</f>
        <v>398225.94390000001</v>
      </c>
      <c r="BV1278" s="66"/>
      <c r="BW1278" s="66"/>
      <c r="BX1278" s="67"/>
      <c r="BY1278" s="67"/>
      <c r="BZ1278" s="67"/>
      <c r="CE1278" s="92"/>
      <c r="CF1278" s="76"/>
      <c r="CH1278" s="67"/>
      <c r="CI1278" s="67"/>
      <c r="CJ1278" s="67"/>
      <c r="CK1278" s="67"/>
      <c r="CL1278" s="1"/>
      <c r="CM1278" s="1"/>
      <c r="CT1278" s="3"/>
      <c r="CU1278" s="3"/>
      <c r="CV1278" s="3"/>
      <c r="CW1278" s="3"/>
      <c r="CX1278" s="3"/>
      <c r="CY1278" s="3"/>
      <c r="CZ1278" s="3"/>
      <c r="DA1278" s="3"/>
      <c r="DB1278" s="3"/>
      <c r="DC1278" s="3"/>
      <c r="DD1278" s="3"/>
      <c r="DE1278" s="3"/>
      <c r="DF1278" s="3"/>
      <c r="DG1278" s="3"/>
      <c r="DH1278" s="3"/>
      <c r="DI1278" s="3"/>
      <c r="DJ1278" s="3"/>
      <c r="DK1278" s="3"/>
      <c r="DL1278" s="3"/>
      <c r="DM1278" s="3"/>
      <c r="DN1278" s="3"/>
      <c r="DO1278" s="3"/>
      <c r="DP1278" s="3"/>
      <c r="DQ1278" s="3"/>
      <c r="DR1278" s="3"/>
      <c r="DS1278" s="3"/>
    </row>
    <row r="1279" spans="2:123" ht="21" customHeight="1" x14ac:dyDescent="0.25">
      <c r="B1279" s="21">
        <f t="shared" si="294"/>
        <v>40126</v>
      </c>
      <c r="C1279" s="22">
        <f t="shared" si="295"/>
        <v>1.2187276626161543</v>
      </c>
      <c r="D1279" s="23">
        <f t="shared" si="296"/>
        <v>1364</v>
      </c>
      <c r="E1279" s="23">
        <f t="shared" si="297"/>
        <v>1119.2</v>
      </c>
      <c r="F1279" s="127">
        <f t="shared" si="298"/>
        <v>68200</v>
      </c>
      <c r="G1279" s="127">
        <f t="shared" si="299"/>
        <v>167880</v>
      </c>
      <c r="H1279" s="6"/>
      <c r="I1279" s="3"/>
      <c r="J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C1279" s="3"/>
      <c r="AD1279" s="3"/>
      <c r="AE1279" s="3"/>
      <c r="AF1279" s="3"/>
      <c r="AT1279" s="89"/>
      <c r="AU1279" s="89"/>
      <c r="AX1279" s="125">
        <v>40126</v>
      </c>
      <c r="AY1279" s="59">
        <f t="shared" si="304"/>
        <v>1.2187276626161543</v>
      </c>
      <c r="AZ1279" s="59">
        <f>BI1279*K36</f>
        <v>68200</v>
      </c>
      <c r="BA1279" s="59"/>
      <c r="BB1279" s="59"/>
      <c r="BC1279" s="59">
        <f>K41*BJ1279</f>
        <v>167880</v>
      </c>
      <c r="BD1279" s="59"/>
      <c r="BE1279" s="59"/>
      <c r="BF1279" s="59">
        <f t="shared" si="300"/>
        <v>99680</v>
      </c>
      <c r="BG1279" s="60">
        <f>(AY1279=AY2099)*AX1279</f>
        <v>0</v>
      </c>
      <c r="BH1279" s="60">
        <f>(AY1279=AY2101)*AX1279</f>
        <v>0</v>
      </c>
      <c r="BI1279" s="89">
        <v>1364</v>
      </c>
      <c r="BJ1279" s="89">
        <v>1119.2</v>
      </c>
      <c r="BK1279" s="59">
        <f t="shared" si="301"/>
        <v>275319.93796000001</v>
      </c>
      <c r="BL1279" s="60">
        <f>(BK1279=BK2101)*AX1279</f>
        <v>0</v>
      </c>
      <c r="BM1279" s="85">
        <f>(BK1279=BK2101)*AY1279</f>
        <v>0</v>
      </c>
      <c r="BN1279" s="85">
        <f t="shared" si="302"/>
        <v>0</v>
      </c>
      <c r="BO1279" s="85">
        <f t="shared" si="303"/>
        <v>0</v>
      </c>
      <c r="BP1279" s="60">
        <f>(BK1279=BK2099)*AX1279</f>
        <v>0</v>
      </c>
      <c r="BQ1279" s="64">
        <f>(BK1279=BK2099)*AY1279</f>
        <v>0</v>
      </c>
      <c r="BR1279" s="85">
        <f t="shared" si="307"/>
        <v>0</v>
      </c>
      <c r="BS1279" s="85">
        <f t="shared" si="308"/>
        <v>0</v>
      </c>
      <c r="BT1279" s="59">
        <f>(J19-BI1279)*J10</f>
        <v>-119300.00594</v>
      </c>
      <c r="BU1279" s="59">
        <f>(J21-BJ1279)*J12</f>
        <v>394619.94390000001</v>
      </c>
      <c r="BV1279" s="66"/>
      <c r="BW1279" s="66"/>
      <c r="BX1279" s="67"/>
      <c r="BY1279" s="67"/>
      <c r="BZ1279" s="67"/>
      <c r="CE1279" s="92"/>
      <c r="CF1279" s="76"/>
      <c r="CH1279" s="67"/>
      <c r="CI1279" s="67"/>
      <c r="CJ1279" s="67"/>
      <c r="CK1279" s="67"/>
      <c r="CL1279" s="1"/>
      <c r="CM1279" s="1"/>
      <c r="CT1279" s="3"/>
      <c r="CU1279" s="3"/>
      <c r="CV1279" s="3"/>
      <c r="CW1279" s="3"/>
      <c r="CX1279" s="3"/>
      <c r="CY1279" s="3"/>
      <c r="CZ1279" s="3"/>
      <c r="DA1279" s="3"/>
      <c r="DB1279" s="3"/>
      <c r="DC1279" s="3"/>
      <c r="DD1279" s="3"/>
      <c r="DE1279" s="3"/>
      <c r="DF1279" s="3"/>
      <c r="DG1279" s="3"/>
      <c r="DH1279" s="3"/>
      <c r="DI1279" s="3"/>
      <c r="DJ1279" s="3"/>
      <c r="DK1279" s="3"/>
      <c r="DL1279" s="3"/>
      <c r="DM1279" s="3"/>
      <c r="DN1279" s="3"/>
      <c r="DO1279" s="3"/>
      <c r="DP1279" s="3"/>
      <c r="DQ1279" s="3"/>
      <c r="DR1279" s="3"/>
      <c r="DS1279" s="3"/>
    </row>
    <row r="1280" spans="2:123" ht="21" customHeight="1" x14ac:dyDescent="0.25">
      <c r="B1280" s="21">
        <f t="shared" si="294"/>
        <v>40133</v>
      </c>
      <c r="C1280" s="22">
        <f t="shared" si="295"/>
        <v>1.2490438773381545</v>
      </c>
      <c r="D1280" s="23">
        <f t="shared" si="296"/>
        <v>1437</v>
      </c>
      <c r="E1280" s="23">
        <f t="shared" si="297"/>
        <v>1150.48</v>
      </c>
      <c r="F1280" s="127">
        <f t="shared" si="298"/>
        <v>71850</v>
      </c>
      <c r="G1280" s="127">
        <f t="shared" si="299"/>
        <v>172572</v>
      </c>
      <c r="H1280" s="6"/>
      <c r="I1280" s="3"/>
      <c r="J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T1280" s="89"/>
      <c r="AU1280" s="89"/>
      <c r="AX1280" s="125">
        <v>40133</v>
      </c>
      <c r="AY1280" s="59">
        <f t="shared" si="304"/>
        <v>1.2490438773381545</v>
      </c>
      <c r="AZ1280" s="59">
        <f>BI1280*K36</f>
        <v>71850</v>
      </c>
      <c r="BA1280" s="59"/>
      <c r="BB1280" s="59"/>
      <c r="BC1280" s="59">
        <f>K41*BJ1280</f>
        <v>172572</v>
      </c>
      <c r="BD1280" s="59"/>
      <c r="BE1280" s="59"/>
      <c r="BF1280" s="59">
        <f t="shared" si="300"/>
        <v>100722</v>
      </c>
      <c r="BG1280" s="60">
        <f>(AY1280=AY2099)*AX1280</f>
        <v>0</v>
      </c>
      <c r="BH1280" s="60">
        <f>(AY1280=AY2101)*AX1280</f>
        <v>0</v>
      </c>
      <c r="BI1280" s="89">
        <v>1437</v>
      </c>
      <c r="BJ1280" s="89">
        <v>1150.48</v>
      </c>
      <c r="BK1280" s="59">
        <f t="shared" si="301"/>
        <v>274277.93795999995</v>
      </c>
      <c r="BL1280" s="60">
        <f>(BK1280=BK2101)*AX1280</f>
        <v>0</v>
      </c>
      <c r="BM1280" s="85">
        <f>(BK1280=BK2101)*AY1280</f>
        <v>0</v>
      </c>
      <c r="BN1280" s="85">
        <f t="shared" si="302"/>
        <v>0</v>
      </c>
      <c r="BO1280" s="85">
        <f t="shared" si="303"/>
        <v>0</v>
      </c>
      <c r="BP1280" s="60">
        <f>(BK1280=BK2099)*AX1280</f>
        <v>0</v>
      </c>
      <c r="BQ1280" s="64">
        <f>(BK1280=BK2099)*AY1280</f>
        <v>0</v>
      </c>
      <c r="BR1280" s="85">
        <f t="shared" si="307"/>
        <v>0</v>
      </c>
      <c r="BS1280" s="85">
        <f t="shared" si="308"/>
        <v>0</v>
      </c>
      <c r="BT1280" s="59">
        <f>(J19-BI1280)*J10</f>
        <v>-115650.00594</v>
      </c>
      <c r="BU1280" s="59">
        <f>(J21-BJ1280)*J12</f>
        <v>389927.94389999995</v>
      </c>
      <c r="BV1280" s="66"/>
      <c r="BW1280" s="66"/>
      <c r="BX1280" s="67"/>
      <c r="BY1280" s="67"/>
      <c r="BZ1280" s="67"/>
      <c r="CE1280" s="92"/>
      <c r="CF1280" s="76"/>
      <c r="CH1280" s="67"/>
      <c r="CI1280" s="67"/>
      <c r="CJ1280" s="67"/>
      <c r="CK1280" s="67"/>
      <c r="CL1280" s="1"/>
      <c r="CM1280" s="1"/>
      <c r="CT1280" s="3"/>
      <c r="CU1280" s="3"/>
      <c r="CV1280" s="3"/>
      <c r="CW1280" s="3"/>
      <c r="CX1280" s="3"/>
      <c r="CY1280" s="3"/>
      <c r="CZ1280" s="3"/>
      <c r="DA1280" s="3"/>
      <c r="DB1280" s="3"/>
      <c r="DC1280" s="3"/>
      <c r="DD1280" s="3"/>
      <c r="DE1280" s="3"/>
      <c r="DF1280" s="3"/>
      <c r="DG1280" s="3"/>
      <c r="DH1280" s="3"/>
      <c r="DI1280" s="3"/>
      <c r="DJ1280" s="3"/>
      <c r="DK1280" s="3"/>
      <c r="DL1280" s="3"/>
      <c r="DM1280" s="3"/>
      <c r="DN1280" s="3"/>
      <c r="DO1280" s="3"/>
      <c r="DP1280" s="3"/>
      <c r="DQ1280" s="3"/>
      <c r="DR1280" s="3"/>
      <c r="DS1280" s="3"/>
    </row>
    <row r="1281" spans="2:123" ht="21" customHeight="1" x14ac:dyDescent="0.25">
      <c r="B1281" s="21">
        <f t="shared" si="294"/>
        <v>40140</v>
      </c>
      <c r="C1281" s="22">
        <f t="shared" si="295"/>
        <v>1.223138250452118</v>
      </c>
      <c r="D1281" s="23">
        <f t="shared" si="296"/>
        <v>1440.6</v>
      </c>
      <c r="E1281" s="23">
        <f t="shared" si="297"/>
        <v>1177.79</v>
      </c>
      <c r="F1281" s="127">
        <f t="shared" si="298"/>
        <v>72030</v>
      </c>
      <c r="G1281" s="127">
        <f t="shared" si="299"/>
        <v>176668.5</v>
      </c>
      <c r="H1281" s="6"/>
      <c r="I1281" s="3"/>
      <c r="J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T1281" s="89"/>
      <c r="AU1281" s="89"/>
      <c r="AX1281" s="125">
        <v>40140</v>
      </c>
      <c r="AY1281" s="59">
        <f t="shared" si="304"/>
        <v>1.223138250452118</v>
      </c>
      <c r="AZ1281" s="59">
        <f>BI1281*K36</f>
        <v>72030</v>
      </c>
      <c r="BA1281" s="59"/>
      <c r="BB1281" s="59"/>
      <c r="BC1281" s="59">
        <f>K41*BJ1281</f>
        <v>176668.5</v>
      </c>
      <c r="BD1281" s="59"/>
      <c r="BE1281" s="59"/>
      <c r="BF1281" s="59">
        <f t="shared" si="300"/>
        <v>104638.5</v>
      </c>
      <c r="BG1281" s="60">
        <f>(AY1281=AY2099)*AX1281</f>
        <v>0</v>
      </c>
      <c r="BH1281" s="60">
        <f>(AY1281=AY2101)*AX1281</f>
        <v>0</v>
      </c>
      <c r="BI1281" s="89">
        <v>1440.6</v>
      </c>
      <c r="BJ1281" s="89">
        <v>1177.79</v>
      </c>
      <c r="BK1281" s="59">
        <f t="shared" si="301"/>
        <v>270361.43795999995</v>
      </c>
      <c r="BL1281" s="60">
        <f>(BK1281=BK2101)*AX1281</f>
        <v>0</v>
      </c>
      <c r="BM1281" s="85">
        <f>(BK1281=BK2101)*AY1281</f>
        <v>0</v>
      </c>
      <c r="BN1281" s="85">
        <f t="shared" si="302"/>
        <v>0</v>
      </c>
      <c r="BO1281" s="85">
        <f t="shared" si="303"/>
        <v>0</v>
      </c>
      <c r="BP1281" s="60">
        <f>(BK1281=BK2099)*AX1281</f>
        <v>0</v>
      </c>
      <c r="BQ1281" s="64">
        <f>(BK1281=BK2099)*AY1281</f>
        <v>0</v>
      </c>
      <c r="BR1281" s="85">
        <f t="shared" si="307"/>
        <v>0</v>
      </c>
      <c r="BS1281" s="85">
        <f t="shared" si="308"/>
        <v>0</v>
      </c>
      <c r="BT1281" s="59">
        <f>(J19-BI1281)*J10</f>
        <v>-115470.00594</v>
      </c>
      <c r="BU1281" s="59">
        <f>(J21-BJ1281)*J12</f>
        <v>385831.44389999995</v>
      </c>
      <c r="BV1281" s="66"/>
      <c r="BW1281" s="66"/>
      <c r="BX1281" s="67"/>
      <c r="BY1281" s="67"/>
      <c r="BZ1281" s="67"/>
      <c r="CE1281" s="92"/>
      <c r="CF1281" s="76"/>
      <c r="CH1281" s="67"/>
      <c r="CI1281" s="67"/>
      <c r="CJ1281" s="67"/>
      <c r="CK1281" s="67"/>
      <c r="CL1281" s="1"/>
      <c r="CM1281" s="1"/>
      <c r="CT1281" s="3"/>
      <c r="CU1281" s="3"/>
      <c r="CV1281" s="3"/>
      <c r="CW1281" s="3"/>
      <c r="CX1281" s="3"/>
      <c r="CY1281" s="3"/>
      <c r="CZ1281" s="3"/>
      <c r="DA1281" s="3"/>
      <c r="DB1281" s="3"/>
      <c r="DC1281" s="3"/>
      <c r="DD1281" s="3"/>
      <c r="DE1281" s="3"/>
      <c r="DF1281" s="3"/>
      <c r="DG1281" s="3"/>
      <c r="DH1281" s="3"/>
      <c r="DI1281" s="3"/>
      <c r="DJ1281" s="3"/>
      <c r="DK1281" s="3"/>
      <c r="DL1281" s="3"/>
      <c r="DM1281" s="3"/>
      <c r="DN1281" s="3"/>
      <c r="DO1281" s="3"/>
      <c r="DP1281" s="3"/>
      <c r="DQ1281" s="3"/>
      <c r="DR1281" s="3"/>
      <c r="DS1281" s="3"/>
    </row>
    <row r="1282" spans="2:123" ht="21" customHeight="1" x14ac:dyDescent="0.25">
      <c r="B1282" s="21">
        <f t="shared" si="294"/>
        <v>40147</v>
      </c>
      <c r="C1282" s="22">
        <f t="shared" si="295"/>
        <v>1.2646249139710941</v>
      </c>
      <c r="D1282" s="23">
        <f t="shared" si="296"/>
        <v>1470</v>
      </c>
      <c r="E1282" s="23">
        <f t="shared" si="297"/>
        <v>1162.4000000000001</v>
      </c>
      <c r="F1282" s="127">
        <f t="shared" si="298"/>
        <v>73500</v>
      </c>
      <c r="G1282" s="127">
        <f t="shared" si="299"/>
        <v>174360</v>
      </c>
      <c r="H1282" s="6"/>
      <c r="I1282" s="3"/>
      <c r="J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T1282" s="89"/>
      <c r="AU1282" s="89"/>
      <c r="AX1282" s="125">
        <v>40147</v>
      </c>
      <c r="AY1282" s="59">
        <f t="shared" si="304"/>
        <v>1.2646249139710941</v>
      </c>
      <c r="AZ1282" s="59">
        <f>BI1282*K36</f>
        <v>73500</v>
      </c>
      <c r="BA1282" s="59"/>
      <c r="BB1282" s="59"/>
      <c r="BC1282" s="59">
        <f>K41*BJ1282</f>
        <v>174360</v>
      </c>
      <c r="BD1282" s="59"/>
      <c r="BE1282" s="59"/>
      <c r="BF1282" s="59">
        <f t="shared" si="300"/>
        <v>100860</v>
      </c>
      <c r="BG1282" s="60">
        <f>(AY1282=AY2099)*AX1282</f>
        <v>0</v>
      </c>
      <c r="BH1282" s="60">
        <f>(AY1282=AY2101)*AX1282</f>
        <v>0</v>
      </c>
      <c r="BI1282" s="89">
        <v>1470</v>
      </c>
      <c r="BJ1282" s="89">
        <v>1162.4000000000001</v>
      </c>
      <c r="BK1282" s="59">
        <f t="shared" si="301"/>
        <v>274139.93795999995</v>
      </c>
      <c r="BL1282" s="60">
        <f>(BK1282=BK2101)*AX1282</f>
        <v>0</v>
      </c>
      <c r="BM1282" s="85">
        <f>(BK1282=BK2101)*AY1282</f>
        <v>0</v>
      </c>
      <c r="BN1282" s="85">
        <f t="shared" si="302"/>
        <v>0</v>
      </c>
      <c r="BO1282" s="85">
        <f t="shared" si="303"/>
        <v>0</v>
      </c>
      <c r="BP1282" s="60">
        <f>(BK1282=BK2099)*AX1282</f>
        <v>0</v>
      </c>
      <c r="BQ1282" s="64">
        <f>(BK1282=BK2099)*AY1282</f>
        <v>0</v>
      </c>
      <c r="BR1282" s="85">
        <f t="shared" si="307"/>
        <v>0</v>
      </c>
      <c r="BS1282" s="85">
        <f t="shared" si="308"/>
        <v>0</v>
      </c>
      <c r="BT1282" s="59">
        <f>(J19-BI1282)*J10</f>
        <v>-114000.00594</v>
      </c>
      <c r="BU1282" s="59">
        <f>(J21-BJ1282)*J12</f>
        <v>388139.94389999995</v>
      </c>
      <c r="BV1282" s="66"/>
      <c r="BW1282" s="66"/>
      <c r="BX1282" s="67"/>
      <c r="BY1282" s="67"/>
      <c r="BZ1282" s="67"/>
      <c r="CE1282" s="92"/>
      <c r="CF1282" s="76"/>
      <c r="CH1282" s="67"/>
      <c r="CI1282" s="67"/>
      <c r="CJ1282" s="67"/>
      <c r="CK1282" s="67"/>
      <c r="CL1282" s="1"/>
      <c r="CM1282" s="1"/>
      <c r="CT1282" s="3"/>
      <c r="CU1282" s="3"/>
      <c r="CV1282" s="3"/>
      <c r="CW1282" s="3"/>
      <c r="CX1282" s="3"/>
      <c r="CY1282" s="3"/>
      <c r="CZ1282" s="3"/>
      <c r="DA1282" s="3"/>
      <c r="DB1282" s="3"/>
      <c r="DC1282" s="3"/>
      <c r="DD1282" s="3"/>
      <c r="DE1282" s="3"/>
      <c r="DF1282" s="3"/>
      <c r="DG1282" s="3"/>
      <c r="DH1282" s="3"/>
      <c r="DI1282" s="3"/>
      <c r="DJ1282" s="3"/>
      <c r="DK1282" s="3"/>
      <c r="DL1282" s="3"/>
      <c r="DM1282" s="3"/>
      <c r="DN1282" s="3"/>
      <c r="DO1282" s="3"/>
      <c r="DP1282" s="3"/>
      <c r="DQ1282" s="3"/>
      <c r="DR1282" s="3"/>
      <c r="DS1282" s="3"/>
    </row>
    <row r="1283" spans="2:123" ht="21" customHeight="1" x14ac:dyDescent="0.25">
      <c r="B1283" s="21">
        <f t="shared" si="294"/>
        <v>40154</v>
      </c>
      <c r="C1283" s="22">
        <f t="shared" si="295"/>
        <v>1.2777977044476327</v>
      </c>
      <c r="D1283" s="23">
        <f t="shared" si="296"/>
        <v>1425</v>
      </c>
      <c r="E1283" s="23">
        <f t="shared" si="297"/>
        <v>1115.2</v>
      </c>
      <c r="F1283" s="127">
        <f t="shared" si="298"/>
        <v>71250</v>
      </c>
      <c r="G1283" s="127">
        <f t="shared" si="299"/>
        <v>167280</v>
      </c>
      <c r="H1283" s="6"/>
      <c r="I1283" s="3"/>
      <c r="J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T1283" s="89"/>
      <c r="AU1283" s="89"/>
      <c r="AX1283" s="125">
        <v>40154</v>
      </c>
      <c r="AY1283" s="59">
        <f t="shared" si="304"/>
        <v>1.2777977044476327</v>
      </c>
      <c r="AZ1283" s="59">
        <f>BI1283*K36</f>
        <v>71250</v>
      </c>
      <c r="BA1283" s="59"/>
      <c r="BB1283" s="59"/>
      <c r="BC1283" s="59">
        <f>K41*BJ1283</f>
        <v>167280</v>
      </c>
      <c r="BD1283" s="59"/>
      <c r="BE1283" s="59"/>
      <c r="BF1283" s="59">
        <f t="shared" si="300"/>
        <v>96030</v>
      </c>
      <c r="BG1283" s="60">
        <f>(AY1283=AY2099)*AX1283</f>
        <v>0</v>
      </c>
      <c r="BH1283" s="60">
        <f>(AY1283=AY2101)*AX1283</f>
        <v>0</v>
      </c>
      <c r="BI1283" s="89">
        <v>1425</v>
      </c>
      <c r="BJ1283" s="89">
        <v>1115.2</v>
      </c>
      <c r="BK1283" s="59">
        <f t="shared" si="301"/>
        <v>278969.93796000001</v>
      </c>
      <c r="BL1283" s="60">
        <f>(BK1283=BK2101)*AX1283</f>
        <v>0</v>
      </c>
      <c r="BM1283" s="85">
        <f>(BK1283=BK2101)*AY1283</f>
        <v>0</v>
      </c>
      <c r="BN1283" s="85">
        <f t="shared" si="302"/>
        <v>0</v>
      </c>
      <c r="BO1283" s="85">
        <f t="shared" si="303"/>
        <v>0</v>
      </c>
      <c r="BP1283" s="60">
        <f>(BK1283=BK2099)*AX1283</f>
        <v>0</v>
      </c>
      <c r="BQ1283" s="64">
        <f>(BK1283=BK2099)*AY1283</f>
        <v>0</v>
      </c>
      <c r="BR1283" s="85">
        <f t="shared" si="307"/>
        <v>0</v>
      </c>
      <c r="BS1283" s="85">
        <f t="shared" si="308"/>
        <v>0</v>
      </c>
      <c r="BT1283" s="59">
        <f>(J19-BI1283)*J10</f>
        <v>-116250.00594</v>
      </c>
      <c r="BU1283" s="59">
        <f>(J21-BJ1283)*J12</f>
        <v>395219.94390000001</v>
      </c>
      <c r="BV1283" s="66"/>
      <c r="BW1283" s="66"/>
      <c r="BX1283" s="67"/>
      <c r="BY1283" s="67"/>
      <c r="BZ1283" s="67"/>
      <c r="CE1283" s="92"/>
      <c r="CF1283" s="76"/>
      <c r="CH1283" s="67"/>
      <c r="CI1283" s="67"/>
      <c r="CJ1283" s="67"/>
      <c r="CK1283" s="67"/>
      <c r="CL1283" s="1"/>
      <c r="CM1283" s="1"/>
      <c r="CT1283" s="3"/>
      <c r="CU1283" s="3"/>
      <c r="CV1283" s="3"/>
      <c r="CW1283" s="3"/>
      <c r="CX1283" s="3"/>
      <c r="CY1283" s="3"/>
      <c r="CZ1283" s="3"/>
      <c r="DA1283" s="3"/>
      <c r="DB1283" s="3"/>
      <c r="DC1283" s="3"/>
      <c r="DD1283" s="3"/>
      <c r="DE1283" s="3"/>
      <c r="DF1283" s="3"/>
      <c r="DG1283" s="3"/>
      <c r="DH1283" s="3"/>
      <c r="DI1283" s="3"/>
      <c r="DJ1283" s="3"/>
      <c r="DK1283" s="3"/>
      <c r="DL1283" s="3"/>
      <c r="DM1283" s="3"/>
      <c r="DN1283" s="3"/>
      <c r="DO1283" s="3"/>
      <c r="DP1283" s="3"/>
      <c r="DQ1283" s="3"/>
      <c r="DR1283" s="3"/>
      <c r="DS1283" s="3"/>
    </row>
    <row r="1284" spans="2:123" ht="21" customHeight="1" x14ac:dyDescent="0.25">
      <c r="B1284" s="21">
        <f t="shared" ref="B1284:B1347" si="309">AX1284</f>
        <v>40161</v>
      </c>
      <c r="C1284" s="22">
        <f t="shared" ref="C1284:C1347" si="310">AY1284</f>
        <v>1.2772689275794811</v>
      </c>
      <c r="D1284" s="23">
        <f t="shared" ref="D1284:D1347" si="311">BI1284</f>
        <v>1421</v>
      </c>
      <c r="E1284" s="23">
        <f t="shared" ref="E1284:E1347" si="312">BJ1284</f>
        <v>1112.53</v>
      </c>
      <c r="F1284" s="127">
        <f t="shared" ref="F1284:F1347" si="313">AZ1284</f>
        <v>71050</v>
      </c>
      <c r="G1284" s="127">
        <f t="shared" ref="G1284:G1347" si="314">BC1284</f>
        <v>166879.5</v>
      </c>
      <c r="H1284" s="6"/>
      <c r="I1284" s="3"/>
      <c r="J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T1284" s="89"/>
      <c r="AU1284" s="89"/>
      <c r="AX1284" s="125">
        <v>40161</v>
      </c>
      <c r="AY1284" s="59">
        <f t="shared" si="304"/>
        <v>1.2772689275794811</v>
      </c>
      <c r="AZ1284" s="59">
        <f>BI1284*K36</f>
        <v>71050</v>
      </c>
      <c r="BA1284" s="59"/>
      <c r="BB1284" s="59"/>
      <c r="BC1284" s="59">
        <f>K41*BJ1284</f>
        <v>166879.5</v>
      </c>
      <c r="BD1284" s="59"/>
      <c r="BE1284" s="59"/>
      <c r="BF1284" s="59">
        <f t="shared" ref="BF1284:BF1347" si="315">BC1284-AZ1284</f>
        <v>95829.5</v>
      </c>
      <c r="BG1284" s="60">
        <f>(AY1284=AY2099)*AX1284</f>
        <v>0</v>
      </c>
      <c r="BH1284" s="60">
        <f>(AY1284=AY2101)*AX1284</f>
        <v>0</v>
      </c>
      <c r="BI1284" s="89">
        <v>1421</v>
      </c>
      <c r="BJ1284" s="89">
        <v>1112.53</v>
      </c>
      <c r="BK1284" s="59">
        <f t="shared" ref="BK1284:BK1347" si="316">SUM(BT1284:BU1284)</f>
        <v>279170.43796000001</v>
      </c>
      <c r="BL1284" s="60">
        <f>(BK1284=BK2101)*AX1284</f>
        <v>0</v>
      </c>
      <c r="BM1284" s="85">
        <f>(BK1284=BK2101)*AY1284</f>
        <v>0</v>
      </c>
      <c r="BN1284" s="85">
        <f t="shared" ref="BN1284:BN1347" si="317">(BM1284&gt;1)*BI1284</f>
        <v>0</v>
      </c>
      <c r="BO1284" s="85">
        <f t="shared" ref="BO1284:BO1347" si="318">(BM1284&gt;0)*BJ1284</f>
        <v>0</v>
      </c>
      <c r="BP1284" s="60">
        <f>(BK1284=BK2099)*AX1284</f>
        <v>0</v>
      </c>
      <c r="BQ1284" s="64">
        <f>(BK1284=BK2099)*AY1284</f>
        <v>0</v>
      </c>
      <c r="BR1284" s="85">
        <f t="shared" si="307"/>
        <v>0</v>
      </c>
      <c r="BS1284" s="85">
        <f t="shared" si="308"/>
        <v>0</v>
      </c>
      <c r="BT1284" s="59">
        <f>(J19-BI1284)*J10</f>
        <v>-116450.00594</v>
      </c>
      <c r="BU1284" s="59">
        <f>(J21-BJ1284)*J12</f>
        <v>395620.44390000001</v>
      </c>
      <c r="BV1284" s="66"/>
      <c r="BW1284" s="66"/>
      <c r="BX1284" s="67"/>
      <c r="BY1284" s="67"/>
      <c r="BZ1284" s="67"/>
      <c r="CE1284" s="92"/>
      <c r="CF1284" s="76"/>
      <c r="CH1284" s="67"/>
      <c r="CI1284" s="67"/>
      <c r="CJ1284" s="67"/>
      <c r="CK1284" s="67"/>
      <c r="CL1284" s="1"/>
      <c r="CM1284" s="1"/>
      <c r="CT1284" s="3"/>
      <c r="CU1284" s="3"/>
      <c r="CV1284" s="3"/>
      <c r="CW1284" s="3"/>
      <c r="CX1284" s="3"/>
      <c r="CY1284" s="3"/>
      <c r="CZ1284" s="3"/>
      <c r="DA1284" s="3"/>
      <c r="DB1284" s="3"/>
      <c r="DC1284" s="3"/>
      <c r="DD1284" s="3"/>
      <c r="DE1284" s="3"/>
      <c r="DF1284" s="3"/>
      <c r="DG1284" s="3"/>
      <c r="DH1284" s="3"/>
      <c r="DI1284" s="3"/>
      <c r="DJ1284" s="3"/>
      <c r="DK1284" s="3"/>
      <c r="DL1284" s="3"/>
      <c r="DM1284" s="3"/>
      <c r="DN1284" s="3"/>
      <c r="DO1284" s="3"/>
      <c r="DP1284" s="3"/>
      <c r="DQ1284" s="3"/>
      <c r="DR1284" s="3"/>
      <c r="DS1284" s="3"/>
    </row>
    <row r="1285" spans="2:123" ht="21" customHeight="1" x14ac:dyDescent="0.25">
      <c r="B1285" s="21">
        <f t="shared" si="309"/>
        <v>40168</v>
      </c>
      <c r="C1285" s="22">
        <f t="shared" si="310"/>
        <v>1.3064326427214332</v>
      </c>
      <c r="D1285" s="23">
        <f t="shared" si="311"/>
        <v>1444</v>
      </c>
      <c r="E1285" s="23">
        <f t="shared" si="312"/>
        <v>1105.3</v>
      </c>
      <c r="F1285" s="127">
        <f t="shared" si="313"/>
        <v>72200</v>
      </c>
      <c r="G1285" s="127">
        <f t="shared" si="314"/>
        <v>165795</v>
      </c>
      <c r="H1285" s="6"/>
      <c r="I1285" s="3"/>
      <c r="J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T1285" s="89"/>
      <c r="AU1285" s="89"/>
      <c r="AX1285" s="125">
        <v>40168</v>
      </c>
      <c r="AY1285" s="59">
        <f t="shared" si="304"/>
        <v>1.3064326427214332</v>
      </c>
      <c r="AZ1285" s="59">
        <f>BI1285*K36</f>
        <v>72200</v>
      </c>
      <c r="BA1285" s="59"/>
      <c r="BB1285" s="59"/>
      <c r="BC1285" s="59">
        <f>K41*BJ1285</f>
        <v>165795</v>
      </c>
      <c r="BD1285" s="59"/>
      <c r="BE1285" s="59"/>
      <c r="BF1285" s="59">
        <f t="shared" si="315"/>
        <v>93595</v>
      </c>
      <c r="BG1285" s="60">
        <f>(AY1285=AY2099)*AX1285</f>
        <v>0</v>
      </c>
      <c r="BH1285" s="60">
        <f>(AY1285=AY2101)*AX1285</f>
        <v>0</v>
      </c>
      <c r="BI1285" s="89">
        <v>1444</v>
      </c>
      <c r="BJ1285" s="89">
        <v>1105.3</v>
      </c>
      <c r="BK1285" s="59">
        <f t="shared" si="316"/>
        <v>281404.93795999995</v>
      </c>
      <c r="BL1285" s="60">
        <f>(BK1285=BK2101)*AX1285</f>
        <v>0</v>
      </c>
      <c r="BM1285" s="85">
        <f>(BK1285=BK2101)*AY1285</f>
        <v>0</v>
      </c>
      <c r="BN1285" s="85">
        <f t="shared" si="317"/>
        <v>0</v>
      </c>
      <c r="BO1285" s="85">
        <f t="shared" si="318"/>
        <v>0</v>
      </c>
      <c r="BP1285" s="60">
        <f>(BK1285=BK2099)*AX1285</f>
        <v>0</v>
      </c>
      <c r="BQ1285" s="64">
        <f>(BK1285=BK2099)*AY1285</f>
        <v>0</v>
      </c>
      <c r="BR1285" s="85">
        <f t="shared" si="307"/>
        <v>0</v>
      </c>
      <c r="BS1285" s="85">
        <f t="shared" si="308"/>
        <v>0</v>
      </c>
      <c r="BT1285" s="59">
        <f>(J19-BI1285)*J10</f>
        <v>-115300.00594</v>
      </c>
      <c r="BU1285" s="59">
        <f>(J21-BJ1285)*J12</f>
        <v>396704.94389999995</v>
      </c>
      <c r="BV1285" s="66"/>
      <c r="BW1285" s="66"/>
      <c r="BX1285" s="67"/>
      <c r="BY1285" s="67"/>
      <c r="BZ1285" s="67"/>
      <c r="CE1285" s="92"/>
      <c r="CF1285" s="76"/>
      <c r="CH1285" s="67"/>
      <c r="CI1285" s="67"/>
      <c r="CJ1285" s="67"/>
      <c r="CK1285" s="67"/>
      <c r="CL1285" s="1"/>
      <c r="CM1285" s="1"/>
      <c r="CT1285" s="3"/>
      <c r="CU1285" s="3"/>
      <c r="CV1285" s="3"/>
      <c r="CW1285" s="3"/>
      <c r="CX1285" s="3"/>
      <c r="CY1285" s="3"/>
      <c r="CZ1285" s="3"/>
      <c r="DA1285" s="3"/>
      <c r="DB1285" s="3"/>
      <c r="DC1285" s="3"/>
      <c r="DD1285" s="3"/>
      <c r="DE1285" s="3"/>
      <c r="DF1285" s="3"/>
      <c r="DG1285" s="3"/>
      <c r="DH1285" s="3"/>
      <c r="DI1285" s="3"/>
      <c r="DJ1285" s="3"/>
      <c r="DK1285" s="3"/>
      <c r="DL1285" s="3"/>
      <c r="DM1285" s="3"/>
      <c r="DN1285" s="3"/>
      <c r="DO1285" s="3"/>
      <c r="DP1285" s="3"/>
      <c r="DQ1285" s="3"/>
      <c r="DR1285" s="3"/>
      <c r="DS1285" s="3"/>
    </row>
    <row r="1286" spans="2:123" ht="21" customHeight="1" x14ac:dyDescent="0.25">
      <c r="B1286" s="21">
        <f t="shared" si="309"/>
        <v>40175</v>
      </c>
      <c r="C1286" s="22">
        <f t="shared" si="310"/>
        <v>1.3452260435762036</v>
      </c>
      <c r="D1286" s="23">
        <f t="shared" si="311"/>
        <v>1475</v>
      </c>
      <c r="E1286" s="23">
        <f t="shared" si="312"/>
        <v>1096.47</v>
      </c>
      <c r="F1286" s="127">
        <f t="shared" si="313"/>
        <v>73750</v>
      </c>
      <c r="G1286" s="127">
        <f t="shared" si="314"/>
        <v>164470.5</v>
      </c>
      <c r="H1286" s="6"/>
      <c r="I1286" s="3"/>
      <c r="J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T1286" s="89"/>
      <c r="AU1286" s="89"/>
      <c r="AX1286" s="125">
        <v>40175</v>
      </c>
      <c r="AY1286" s="59">
        <f t="shared" si="304"/>
        <v>1.3452260435762036</v>
      </c>
      <c r="AZ1286" s="59">
        <f>BI1286*K36</f>
        <v>73750</v>
      </c>
      <c r="BA1286" s="59"/>
      <c r="BB1286" s="59"/>
      <c r="BC1286" s="59">
        <f>K41*BJ1286</f>
        <v>164470.5</v>
      </c>
      <c r="BD1286" s="59"/>
      <c r="BE1286" s="59"/>
      <c r="BF1286" s="59">
        <f t="shared" si="315"/>
        <v>90720.5</v>
      </c>
      <c r="BG1286" s="60">
        <f>(AY1286=AY2099)*AX1286</f>
        <v>0</v>
      </c>
      <c r="BH1286" s="60">
        <f>(AY1286=AY2101)*AX1286</f>
        <v>0</v>
      </c>
      <c r="BI1286" s="89">
        <v>1475</v>
      </c>
      <c r="BJ1286" s="89">
        <v>1096.47</v>
      </c>
      <c r="BK1286" s="59">
        <f t="shared" si="316"/>
        <v>284279.43795999995</v>
      </c>
      <c r="BL1286" s="60">
        <f>(BK1286=BK2101)*AX1286</f>
        <v>0</v>
      </c>
      <c r="BM1286" s="85">
        <f>(BK1286=BK2101)*AY1286</f>
        <v>0</v>
      </c>
      <c r="BN1286" s="85">
        <f t="shared" si="317"/>
        <v>0</v>
      </c>
      <c r="BO1286" s="85">
        <f t="shared" si="318"/>
        <v>0</v>
      </c>
      <c r="BP1286" s="60">
        <f>(BK1286=BK2099)*AX1286</f>
        <v>0</v>
      </c>
      <c r="BQ1286" s="64">
        <f>(BK1286=BK2099)*AY1286</f>
        <v>0</v>
      </c>
      <c r="BR1286" s="85">
        <f t="shared" si="307"/>
        <v>0</v>
      </c>
      <c r="BS1286" s="85">
        <f t="shared" si="308"/>
        <v>0</v>
      </c>
      <c r="BT1286" s="59">
        <f>(J19-BI1286)*J10</f>
        <v>-113750.00594</v>
      </c>
      <c r="BU1286" s="59">
        <f>(J21-BJ1286)*J12</f>
        <v>398029.44389999995</v>
      </c>
      <c r="BV1286" s="66"/>
      <c r="BW1286" s="66"/>
      <c r="BX1286" s="67"/>
      <c r="BY1286" s="67"/>
      <c r="BZ1286" s="67"/>
      <c r="CE1286" s="92"/>
      <c r="CF1286" s="76"/>
      <c r="CH1286" s="67"/>
      <c r="CI1286" s="67"/>
      <c r="CJ1286" s="67"/>
      <c r="CK1286" s="67"/>
      <c r="CL1286" s="1"/>
      <c r="CM1286" s="1"/>
      <c r="CT1286" s="3"/>
      <c r="CU1286" s="3"/>
      <c r="CV1286" s="3"/>
      <c r="CW1286" s="3"/>
      <c r="CX1286" s="3"/>
      <c r="CY1286" s="3"/>
      <c r="CZ1286" s="3"/>
      <c r="DA1286" s="3"/>
      <c r="DB1286" s="3"/>
      <c r="DC1286" s="3"/>
      <c r="DD1286" s="3"/>
      <c r="DE1286" s="3"/>
      <c r="DF1286" s="3"/>
      <c r="DG1286" s="3"/>
      <c r="DH1286" s="3"/>
      <c r="DI1286" s="3"/>
      <c r="DJ1286" s="3"/>
      <c r="DK1286" s="3"/>
      <c r="DL1286" s="3"/>
      <c r="DM1286" s="3"/>
      <c r="DN1286" s="3"/>
      <c r="DO1286" s="3"/>
      <c r="DP1286" s="3"/>
      <c r="DQ1286" s="3"/>
      <c r="DR1286" s="3"/>
      <c r="DS1286" s="3"/>
    </row>
    <row r="1287" spans="2:123" ht="21" customHeight="1" x14ac:dyDescent="0.25">
      <c r="B1287" s="21">
        <f t="shared" si="309"/>
        <v>40182</v>
      </c>
      <c r="C1287" s="22">
        <f t="shared" si="310"/>
        <v>1.3831246482836241</v>
      </c>
      <c r="D1287" s="23">
        <f t="shared" si="311"/>
        <v>1573</v>
      </c>
      <c r="E1287" s="23">
        <f t="shared" si="312"/>
        <v>1137.28</v>
      </c>
      <c r="F1287" s="127">
        <f t="shared" si="313"/>
        <v>78650</v>
      </c>
      <c r="G1287" s="127">
        <f t="shared" si="314"/>
        <v>170592</v>
      </c>
      <c r="H1287" s="6"/>
      <c r="I1287" s="3"/>
      <c r="J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T1287" s="89"/>
      <c r="AU1287" s="89"/>
      <c r="AX1287" s="125">
        <v>40182</v>
      </c>
      <c r="AY1287" s="59">
        <f t="shared" si="304"/>
        <v>1.3831246482836241</v>
      </c>
      <c r="AZ1287" s="59">
        <f>BI1287*K36</f>
        <v>78650</v>
      </c>
      <c r="BA1287" s="59"/>
      <c r="BB1287" s="59"/>
      <c r="BC1287" s="59">
        <f>K41*BJ1287</f>
        <v>170592</v>
      </c>
      <c r="BD1287" s="59"/>
      <c r="BE1287" s="59"/>
      <c r="BF1287" s="59">
        <f t="shared" si="315"/>
        <v>91942</v>
      </c>
      <c r="BG1287" s="60">
        <f>(AY1287=AY2099)*AX1287</f>
        <v>0</v>
      </c>
      <c r="BH1287" s="60">
        <f>(AY1287=AY2101)*AX1287</f>
        <v>0</v>
      </c>
      <c r="BI1287" s="89">
        <v>1573</v>
      </c>
      <c r="BJ1287" s="89">
        <v>1137.28</v>
      </c>
      <c r="BK1287" s="59">
        <f t="shared" si="316"/>
        <v>283057.93796000001</v>
      </c>
      <c r="BL1287" s="60">
        <f>(BK1287=BK2101)*AX1287</f>
        <v>0</v>
      </c>
      <c r="BM1287" s="85">
        <f>(BK1287=BK2101)*AY1287</f>
        <v>0</v>
      </c>
      <c r="BN1287" s="85">
        <f t="shared" si="317"/>
        <v>0</v>
      </c>
      <c r="BO1287" s="85">
        <f t="shared" si="318"/>
        <v>0</v>
      </c>
      <c r="BP1287" s="60">
        <f>(BK1287=BK2099)*AX1287</f>
        <v>0</v>
      </c>
      <c r="BQ1287" s="64">
        <f>(BK1287=BK2099)*AY1287</f>
        <v>0</v>
      </c>
      <c r="BR1287" s="85">
        <f t="shared" si="307"/>
        <v>0</v>
      </c>
      <c r="BS1287" s="85">
        <f t="shared" si="308"/>
        <v>0</v>
      </c>
      <c r="BT1287" s="59">
        <f>(J19-BI1287)*J10</f>
        <v>-108850.00594</v>
      </c>
      <c r="BU1287" s="59">
        <f>(J21-BJ1287)*J12</f>
        <v>391907.94390000001</v>
      </c>
      <c r="BV1287" s="66"/>
      <c r="BW1287" s="66"/>
      <c r="BX1287" s="67"/>
      <c r="BY1287" s="67"/>
      <c r="BZ1287" s="67"/>
      <c r="CE1287" s="92"/>
      <c r="CF1287" s="76"/>
      <c r="CH1287" s="67"/>
      <c r="CI1287" s="67"/>
      <c r="CJ1287" s="67"/>
      <c r="CK1287" s="67"/>
      <c r="CL1287" s="1"/>
      <c r="CM1287" s="1"/>
      <c r="CT1287" s="3"/>
      <c r="CU1287" s="3"/>
      <c r="CV1287" s="3"/>
      <c r="CW1287" s="3"/>
      <c r="CX1287" s="3"/>
      <c r="CY1287" s="3"/>
      <c r="CZ1287" s="3"/>
      <c r="DA1287" s="3"/>
      <c r="DB1287" s="3"/>
      <c r="DC1287" s="3"/>
      <c r="DD1287" s="3"/>
      <c r="DE1287" s="3"/>
      <c r="DF1287" s="3"/>
      <c r="DG1287" s="3"/>
      <c r="DH1287" s="3"/>
      <c r="DI1287" s="3"/>
      <c r="DJ1287" s="3"/>
      <c r="DK1287" s="3"/>
      <c r="DL1287" s="3"/>
      <c r="DM1287" s="3"/>
      <c r="DN1287" s="3"/>
      <c r="DO1287" s="3"/>
      <c r="DP1287" s="3"/>
      <c r="DQ1287" s="3"/>
      <c r="DR1287" s="3"/>
      <c r="DS1287" s="3"/>
    </row>
    <row r="1288" spans="2:123" ht="21" customHeight="1" x14ac:dyDescent="0.25">
      <c r="B1288" s="21">
        <f t="shared" si="309"/>
        <v>40189</v>
      </c>
      <c r="C1288" s="22">
        <f t="shared" si="310"/>
        <v>1.4148524132076474</v>
      </c>
      <c r="D1288" s="23">
        <f t="shared" si="311"/>
        <v>1600</v>
      </c>
      <c r="E1288" s="23">
        <f t="shared" si="312"/>
        <v>1130.8599999999999</v>
      </c>
      <c r="F1288" s="127">
        <f t="shared" si="313"/>
        <v>80000</v>
      </c>
      <c r="G1288" s="127">
        <f t="shared" si="314"/>
        <v>169628.99999999997</v>
      </c>
      <c r="H1288" s="6"/>
      <c r="I1288" s="3"/>
      <c r="J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T1288" s="89"/>
      <c r="AU1288" s="89"/>
      <c r="AX1288" s="125">
        <v>40189</v>
      </c>
      <c r="AY1288" s="59">
        <f t="shared" si="304"/>
        <v>1.4148524132076474</v>
      </c>
      <c r="AZ1288" s="59">
        <f>BI1288*K36</f>
        <v>80000</v>
      </c>
      <c r="BA1288" s="59"/>
      <c r="BB1288" s="59"/>
      <c r="BC1288" s="59">
        <f>K41*BJ1288</f>
        <v>169628.99999999997</v>
      </c>
      <c r="BD1288" s="59"/>
      <c r="BE1288" s="59"/>
      <c r="BF1288" s="59">
        <f t="shared" si="315"/>
        <v>89628.999999999971</v>
      </c>
      <c r="BG1288" s="60">
        <f>(AY1288=AY2099)*AX1288</f>
        <v>0</v>
      </c>
      <c r="BH1288" s="60">
        <f>(AY1288=AY2101)*AX1288</f>
        <v>0</v>
      </c>
      <c r="BI1288" s="89">
        <v>1600</v>
      </c>
      <c r="BJ1288" s="89">
        <v>1130.8599999999999</v>
      </c>
      <c r="BK1288" s="59">
        <f t="shared" si="316"/>
        <v>285370.93796000001</v>
      </c>
      <c r="BL1288" s="60">
        <f>(BK1288=BK2101)*AX1288</f>
        <v>0</v>
      </c>
      <c r="BM1288" s="85">
        <f>(BK1288=BK2101)*AY1288</f>
        <v>0</v>
      </c>
      <c r="BN1288" s="85">
        <f t="shared" si="317"/>
        <v>0</v>
      </c>
      <c r="BO1288" s="85">
        <f t="shared" si="318"/>
        <v>0</v>
      </c>
      <c r="BP1288" s="60">
        <f>(BK1288=BK2099)*AX1288</f>
        <v>0</v>
      </c>
      <c r="BQ1288" s="64">
        <f>(BK1288=BK2099)*AY1288</f>
        <v>0</v>
      </c>
      <c r="BR1288" s="85">
        <f t="shared" si="307"/>
        <v>0</v>
      </c>
      <c r="BS1288" s="85">
        <f t="shared" si="308"/>
        <v>0</v>
      </c>
      <c r="BT1288" s="59">
        <f>(J19-BI1288)*J10</f>
        <v>-107500.00594</v>
      </c>
      <c r="BU1288" s="59">
        <f>(J21-BJ1288)*J12</f>
        <v>392870.94390000001</v>
      </c>
      <c r="BV1288" s="66"/>
      <c r="BW1288" s="66"/>
      <c r="BX1288" s="67"/>
      <c r="BY1288" s="67"/>
      <c r="BZ1288" s="67"/>
      <c r="CE1288" s="92"/>
      <c r="CF1288" s="76"/>
      <c r="CH1288" s="67"/>
      <c r="CI1288" s="67"/>
      <c r="CJ1288" s="67"/>
      <c r="CK1288" s="67"/>
      <c r="CL1288" s="1"/>
      <c r="CM1288" s="1"/>
      <c r="CT1288" s="3"/>
      <c r="CU1288" s="3"/>
      <c r="CV1288" s="3"/>
      <c r="CW1288" s="3"/>
      <c r="CX1288" s="3"/>
      <c r="CY1288" s="3"/>
      <c r="CZ1288" s="3"/>
      <c r="DA1288" s="3"/>
      <c r="DB1288" s="3"/>
      <c r="DC1288" s="3"/>
      <c r="DD1288" s="3"/>
      <c r="DE1288" s="3"/>
      <c r="DF1288" s="3"/>
      <c r="DG1288" s="3"/>
      <c r="DH1288" s="3"/>
      <c r="DI1288" s="3"/>
      <c r="DJ1288" s="3"/>
      <c r="DK1288" s="3"/>
      <c r="DL1288" s="3"/>
      <c r="DM1288" s="3"/>
      <c r="DN1288" s="3"/>
      <c r="DO1288" s="3"/>
      <c r="DP1288" s="3"/>
      <c r="DQ1288" s="3"/>
      <c r="DR1288" s="3"/>
      <c r="DS1288" s="3"/>
    </row>
    <row r="1289" spans="2:123" ht="21" customHeight="1" x14ac:dyDescent="0.25">
      <c r="B1289" s="21">
        <f t="shared" si="309"/>
        <v>40196</v>
      </c>
      <c r="C1289" s="22">
        <f t="shared" si="310"/>
        <v>1.4175505385593878</v>
      </c>
      <c r="D1289" s="23">
        <f t="shared" si="311"/>
        <v>1549</v>
      </c>
      <c r="E1289" s="23">
        <f t="shared" si="312"/>
        <v>1092.73</v>
      </c>
      <c r="F1289" s="127">
        <f t="shared" si="313"/>
        <v>77450</v>
      </c>
      <c r="G1289" s="127">
        <f t="shared" si="314"/>
        <v>163909.5</v>
      </c>
      <c r="H1289" s="6"/>
      <c r="I1289" s="3"/>
      <c r="J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T1289" s="89"/>
      <c r="AU1289" s="89"/>
      <c r="AX1289" s="125">
        <v>40196</v>
      </c>
      <c r="AY1289" s="59">
        <f t="shared" si="304"/>
        <v>1.4175505385593878</v>
      </c>
      <c r="AZ1289" s="59">
        <f>BI1289*K36</f>
        <v>77450</v>
      </c>
      <c r="BA1289" s="59"/>
      <c r="BB1289" s="59"/>
      <c r="BC1289" s="59">
        <f>K41*BJ1289</f>
        <v>163909.5</v>
      </c>
      <c r="BD1289" s="59"/>
      <c r="BE1289" s="59"/>
      <c r="BF1289" s="59">
        <f t="shared" si="315"/>
        <v>86459.5</v>
      </c>
      <c r="BG1289" s="60">
        <f>(AY1289=AY2099)*AX1289</f>
        <v>0</v>
      </c>
      <c r="BH1289" s="60">
        <f>(AY1289=AY2101)*AX1289</f>
        <v>0</v>
      </c>
      <c r="BI1289" s="89">
        <v>1549</v>
      </c>
      <c r="BJ1289" s="89">
        <v>1092.73</v>
      </c>
      <c r="BK1289" s="59">
        <f t="shared" si="316"/>
        <v>288540.43795999995</v>
      </c>
      <c r="BL1289" s="60">
        <f>(BK1289=BK2101)*AX1289</f>
        <v>0</v>
      </c>
      <c r="BM1289" s="85">
        <f>(BK1289=BK2101)*AY1289</f>
        <v>0</v>
      </c>
      <c r="BN1289" s="85">
        <f t="shared" si="317"/>
        <v>0</v>
      </c>
      <c r="BO1289" s="85">
        <f t="shared" si="318"/>
        <v>0</v>
      </c>
      <c r="BP1289" s="60">
        <f>(BK1289=BK2099)*AX1289</f>
        <v>0</v>
      </c>
      <c r="BQ1289" s="64">
        <f>(BK1289=BK2099)*AY1289</f>
        <v>0</v>
      </c>
      <c r="BR1289" s="85">
        <f t="shared" si="307"/>
        <v>0</v>
      </c>
      <c r="BS1289" s="85">
        <f t="shared" si="308"/>
        <v>0</v>
      </c>
      <c r="BT1289" s="59">
        <f>(J19-BI1289)*J10</f>
        <v>-110050.00594</v>
      </c>
      <c r="BU1289" s="59">
        <f>(J21-BJ1289)*J12</f>
        <v>398590.44389999995</v>
      </c>
      <c r="BV1289" s="66"/>
      <c r="BW1289" s="66"/>
      <c r="BX1289" s="67"/>
      <c r="BY1289" s="67"/>
      <c r="BZ1289" s="67"/>
      <c r="CE1289" s="92"/>
      <c r="CF1289" s="76"/>
      <c r="CH1289" s="67"/>
      <c r="CI1289" s="67"/>
      <c r="CJ1289" s="67"/>
      <c r="CK1289" s="67"/>
      <c r="CL1289" s="1"/>
      <c r="CM1289" s="1"/>
      <c r="CT1289" s="3"/>
      <c r="CU1289" s="3"/>
      <c r="CV1289" s="3"/>
      <c r="CW1289" s="3"/>
      <c r="CX1289" s="3"/>
      <c r="CY1289" s="3"/>
      <c r="CZ1289" s="3"/>
      <c r="DA1289" s="3"/>
      <c r="DB1289" s="3"/>
      <c r="DC1289" s="3"/>
      <c r="DD1289" s="3"/>
      <c r="DE1289" s="3"/>
      <c r="DF1289" s="3"/>
      <c r="DG1289" s="3"/>
      <c r="DH1289" s="3"/>
      <c r="DI1289" s="3"/>
      <c r="DJ1289" s="3"/>
      <c r="DK1289" s="3"/>
      <c r="DL1289" s="3"/>
      <c r="DM1289" s="3"/>
      <c r="DN1289" s="3"/>
      <c r="DO1289" s="3"/>
      <c r="DP1289" s="3"/>
      <c r="DQ1289" s="3"/>
      <c r="DR1289" s="3"/>
      <c r="DS1289" s="3"/>
    </row>
    <row r="1290" spans="2:123" ht="21" customHeight="1" x14ac:dyDescent="0.25">
      <c r="B1290" s="21">
        <f t="shared" si="309"/>
        <v>40203</v>
      </c>
      <c r="C1290" s="22">
        <f t="shared" si="310"/>
        <v>1.4026295837417018</v>
      </c>
      <c r="D1290" s="23">
        <f t="shared" si="311"/>
        <v>1517</v>
      </c>
      <c r="E1290" s="23">
        <f t="shared" si="312"/>
        <v>1081.54</v>
      </c>
      <c r="F1290" s="127">
        <f t="shared" si="313"/>
        <v>75850</v>
      </c>
      <c r="G1290" s="127">
        <f t="shared" si="314"/>
        <v>162231</v>
      </c>
      <c r="H1290" s="6"/>
      <c r="I1290" s="3"/>
      <c r="J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  <c r="AC1290" s="3"/>
      <c r="AD1290" s="3"/>
      <c r="AE1290" s="3"/>
      <c r="AF1290" s="3"/>
      <c r="AT1290" s="89"/>
      <c r="AU1290" s="89"/>
      <c r="AX1290" s="125">
        <v>40203</v>
      </c>
      <c r="AY1290" s="59">
        <f t="shared" ref="AY1290:AY1353" si="319">BI1290/BJ1290</f>
        <v>1.4026295837417018</v>
      </c>
      <c r="AZ1290" s="59">
        <f>BI1290*K36</f>
        <v>75850</v>
      </c>
      <c r="BA1290" s="59"/>
      <c r="BB1290" s="59"/>
      <c r="BC1290" s="59">
        <f>K41*BJ1290</f>
        <v>162231</v>
      </c>
      <c r="BD1290" s="59"/>
      <c r="BE1290" s="59"/>
      <c r="BF1290" s="59">
        <f t="shared" si="315"/>
        <v>86381</v>
      </c>
      <c r="BG1290" s="60">
        <f>(AY1290=AY2099)*AX1290</f>
        <v>0</v>
      </c>
      <c r="BH1290" s="60">
        <f>(AY1290=AY2101)*AX1290</f>
        <v>0</v>
      </c>
      <c r="BI1290" s="89">
        <v>1517</v>
      </c>
      <c r="BJ1290" s="89">
        <v>1081.54</v>
      </c>
      <c r="BK1290" s="59">
        <f t="shared" si="316"/>
        <v>288618.93795999995</v>
      </c>
      <c r="BL1290" s="60">
        <f>(BK1290=BK2101)*AX1290</f>
        <v>0</v>
      </c>
      <c r="BM1290" s="85">
        <f>(BK1290=BK2101)*AY1290</f>
        <v>0</v>
      </c>
      <c r="BN1290" s="85">
        <f t="shared" si="317"/>
        <v>0</v>
      </c>
      <c r="BO1290" s="85">
        <f t="shared" si="318"/>
        <v>0</v>
      </c>
      <c r="BP1290" s="60">
        <f>(BK1290=BK2099)*AX1290</f>
        <v>0</v>
      </c>
      <c r="BQ1290" s="64">
        <f>(BK1290=BK2099)*AY1290</f>
        <v>0</v>
      </c>
      <c r="BR1290" s="85">
        <f t="shared" si="307"/>
        <v>0</v>
      </c>
      <c r="BS1290" s="85">
        <f t="shared" si="308"/>
        <v>0</v>
      </c>
      <c r="BT1290" s="59">
        <f>(J19-BI1290)*J10</f>
        <v>-111650.00594</v>
      </c>
      <c r="BU1290" s="59">
        <f>(J21-BJ1290)*J12</f>
        <v>400268.94389999995</v>
      </c>
      <c r="BV1290" s="66"/>
      <c r="BW1290" s="66"/>
      <c r="BX1290" s="67"/>
      <c r="BY1290" s="67"/>
      <c r="BZ1290" s="67"/>
      <c r="CE1290" s="92"/>
      <c r="CF1290" s="76"/>
      <c r="CH1290" s="67"/>
      <c r="CI1290" s="67"/>
      <c r="CJ1290" s="67"/>
      <c r="CK1290" s="67"/>
      <c r="CL1290" s="1"/>
      <c r="CM1290" s="1"/>
      <c r="CT1290" s="3"/>
      <c r="CU1290" s="3"/>
      <c r="CV1290" s="3"/>
      <c r="CW1290" s="3"/>
      <c r="CX1290" s="3"/>
      <c r="CY1290" s="3"/>
      <c r="CZ1290" s="3"/>
      <c r="DA1290" s="3"/>
      <c r="DB1290" s="3"/>
      <c r="DC1290" s="3"/>
      <c r="DD1290" s="3"/>
      <c r="DE1290" s="3"/>
      <c r="DF1290" s="3"/>
      <c r="DG1290" s="3"/>
      <c r="DH1290" s="3"/>
      <c r="DI1290" s="3"/>
      <c r="DJ1290" s="3"/>
      <c r="DK1290" s="3"/>
      <c r="DL1290" s="3"/>
      <c r="DM1290" s="3"/>
      <c r="DN1290" s="3"/>
      <c r="DO1290" s="3"/>
      <c r="DP1290" s="3"/>
      <c r="DQ1290" s="3"/>
      <c r="DR1290" s="3"/>
      <c r="DS1290" s="3"/>
    </row>
    <row r="1291" spans="2:123" ht="21" customHeight="1" x14ac:dyDescent="0.25">
      <c r="B1291" s="21">
        <f t="shared" si="309"/>
        <v>40210</v>
      </c>
      <c r="C1291" s="22">
        <f t="shared" si="310"/>
        <v>1.3934503143473773</v>
      </c>
      <c r="D1291" s="23">
        <f t="shared" si="311"/>
        <v>1485</v>
      </c>
      <c r="E1291" s="23">
        <f t="shared" si="312"/>
        <v>1065.7</v>
      </c>
      <c r="F1291" s="127">
        <f t="shared" si="313"/>
        <v>74250</v>
      </c>
      <c r="G1291" s="127">
        <f t="shared" si="314"/>
        <v>159855</v>
      </c>
      <c r="H1291" s="6"/>
      <c r="I1291" s="3"/>
      <c r="J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T1291" s="89"/>
      <c r="AU1291" s="89"/>
      <c r="AX1291" s="125">
        <v>40210</v>
      </c>
      <c r="AY1291" s="59">
        <f t="shared" si="319"/>
        <v>1.3934503143473773</v>
      </c>
      <c r="AZ1291" s="59">
        <f>BI1291*K36</f>
        <v>74250</v>
      </c>
      <c r="BA1291" s="59"/>
      <c r="BB1291" s="59"/>
      <c r="BC1291" s="59">
        <f>K41*BJ1291</f>
        <v>159855</v>
      </c>
      <c r="BD1291" s="59"/>
      <c r="BE1291" s="59"/>
      <c r="BF1291" s="59">
        <f t="shared" si="315"/>
        <v>85605</v>
      </c>
      <c r="BG1291" s="60">
        <f>(AY1291=AY2099)*AX1291</f>
        <v>0</v>
      </c>
      <c r="BH1291" s="60">
        <f>(AY1291=AY2101)*AX1291</f>
        <v>0</v>
      </c>
      <c r="BI1291" s="89">
        <v>1485</v>
      </c>
      <c r="BJ1291" s="89">
        <v>1065.7</v>
      </c>
      <c r="BK1291" s="59">
        <f t="shared" si="316"/>
        <v>289394.93796000001</v>
      </c>
      <c r="BL1291" s="60">
        <f>(BK1291=BK2101)*AX1291</f>
        <v>0</v>
      </c>
      <c r="BM1291" s="85">
        <f>(BK1291=BK2101)*AY1291</f>
        <v>0</v>
      </c>
      <c r="BN1291" s="85">
        <f t="shared" si="317"/>
        <v>0</v>
      </c>
      <c r="BO1291" s="85">
        <f t="shared" si="318"/>
        <v>0</v>
      </c>
      <c r="BP1291" s="60">
        <f>(BK1291=BK2099)*AX1291</f>
        <v>0</v>
      </c>
      <c r="BQ1291" s="64">
        <f>(BK1291=BK2099)*AY1291</f>
        <v>0</v>
      </c>
      <c r="BR1291" s="85">
        <f t="shared" si="307"/>
        <v>0</v>
      </c>
      <c r="BS1291" s="85">
        <f t="shared" si="308"/>
        <v>0</v>
      </c>
      <c r="BT1291" s="59">
        <f>(J19-BI1291)*J10</f>
        <v>-113250.00594</v>
      </c>
      <c r="BU1291" s="59">
        <f>(J21-BJ1291)*J12</f>
        <v>402644.94390000001</v>
      </c>
      <c r="BV1291" s="66"/>
      <c r="BW1291" s="66"/>
      <c r="BX1291" s="67"/>
      <c r="BY1291" s="67"/>
      <c r="BZ1291" s="67"/>
      <c r="CE1291" s="92"/>
      <c r="CF1291" s="76"/>
      <c r="CH1291" s="67"/>
      <c r="CI1291" s="67"/>
      <c r="CJ1291" s="67"/>
      <c r="CK1291" s="67"/>
      <c r="CL1291" s="1"/>
      <c r="CM1291" s="1"/>
      <c r="CT1291" s="3"/>
      <c r="CU1291" s="3"/>
      <c r="CV1291" s="3"/>
      <c r="CW1291" s="3"/>
      <c r="CX1291" s="3"/>
      <c r="CY1291" s="3"/>
      <c r="CZ1291" s="3"/>
      <c r="DA1291" s="3"/>
      <c r="DB1291" s="3"/>
      <c r="DC1291" s="3"/>
      <c r="DD1291" s="3"/>
      <c r="DE1291" s="3"/>
      <c r="DF1291" s="3"/>
      <c r="DG1291" s="3"/>
      <c r="DH1291" s="3"/>
      <c r="DI1291" s="3"/>
      <c r="DJ1291" s="3"/>
      <c r="DK1291" s="3"/>
      <c r="DL1291" s="3"/>
      <c r="DM1291" s="3"/>
      <c r="DN1291" s="3"/>
      <c r="DO1291" s="3"/>
      <c r="DP1291" s="3"/>
      <c r="DQ1291" s="3"/>
      <c r="DR1291" s="3"/>
      <c r="DS1291" s="3"/>
    </row>
    <row r="1292" spans="2:123" ht="21" customHeight="1" x14ac:dyDescent="0.25">
      <c r="B1292" s="21">
        <f t="shared" si="309"/>
        <v>40217</v>
      </c>
      <c r="C1292" s="22">
        <f t="shared" si="310"/>
        <v>1.3820543309247233</v>
      </c>
      <c r="D1292" s="23">
        <f t="shared" si="311"/>
        <v>1511</v>
      </c>
      <c r="E1292" s="23">
        <f t="shared" si="312"/>
        <v>1093.3</v>
      </c>
      <c r="F1292" s="127">
        <f t="shared" si="313"/>
        <v>75550</v>
      </c>
      <c r="G1292" s="127">
        <f t="shared" si="314"/>
        <v>163995</v>
      </c>
      <c r="H1292" s="6"/>
      <c r="I1292" s="3"/>
      <c r="J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T1292" s="89"/>
      <c r="AU1292" s="89"/>
      <c r="AX1292" s="125">
        <v>40217</v>
      </c>
      <c r="AY1292" s="59">
        <f t="shared" si="319"/>
        <v>1.3820543309247233</v>
      </c>
      <c r="AZ1292" s="59">
        <f>BI1292*K36</f>
        <v>75550</v>
      </c>
      <c r="BA1292" s="59"/>
      <c r="BB1292" s="59"/>
      <c r="BC1292" s="59">
        <f>K41*BJ1292</f>
        <v>163995</v>
      </c>
      <c r="BD1292" s="59"/>
      <c r="BE1292" s="59"/>
      <c r="BF1292" s="59">
        <f t="shared" si="315"/>
        <v>88445</v>
      </c>
      <c r="BG1292" s="60">
        <f>(AY1292=AY2099)*AX1292</f>
        <v>0</v>
      </c>
      <c r="BH1292" s="60">
        <f>(AY1292=AY2101)*AX1292</f>
        <v>0</v>
      </c>
      <c r="BI1292" s="89">
        <v>1511</v>
      </c>
      <c r="BJ1292" s="89">
        <v>1093.3</v>
      </c>
      <c r="BK1292" s="59">
        <f t="shared" si="316"/>
        <v>286554.93795999995</v>
      </c>
      <c r="BL1292" s="60">
        <f>(BK1292=BK2101)*AX1292</f>
        <v>0</v>
      </c>
      <c r="BM1292" s="85">
        <f>(BK1292=BK2101)*AY1292</f>
        <v>0</v>
      </c>
      <c r="BN1292" s="85">
        <f t="shared" si="317"/>
        <v>0</v>
      </c>
      <c r="BO1292" s="85">
        <f t="shared" si="318"/>
        <v>0</v>
      </c>
      <c r="BP1292" s="60">
        <f>(BK1292=BK2099)*AX1292</f>
        <v>0</v>
      </c>
      <c r="BQ1292" s="64">
        <f>(BK1292=BK2099)*AY1292</f>
        <v>0</v>
      </c>
      <c r="BR1292" s="85">
        <f t="shared" ref="BR1292:BR1317" si="320">(BQ1292&gt;0)*BI1292</f>
        <v>0</v>
      </c>
      <c r="BS1292" s="85">
        <f t="shared" ref="BS1292:BS1317" si="321">(BQ1292&gt;0)*BJ1292</f>
        <v>0</v>
      </c>
      <c r="BT1292" s="59">
        <f>(J19-BI1292)*J10</f>
        <v>-111950.00594</v>
      </c>
      <c r="BU1292" s="59">
        <f>(J21-BJ1292)*J12</f>
        <v>398504.94389999995</v>
      </c>
      <c r="BV1292" s="66"/>
      <c r="BW1292" s="66"/>
      <c r="BX1292" s="67"/>
      <c r="BY1292" s="67"/>
      <c r="BZ1292" s="67"/>
      <c r="CE1292" s="92"/>
      <c r="CF1292" s="76"/>
      <c r="CH1292" s="67"/>
      <c r="CI1292" s="67"/>
      <c r="CJ1292" s="67"/>
      <c r="CK1292" s="67"/>
      <c r="CL1292" s="1"/>
      <c r="CM1292" s="1"/>
      <c r="CT1292" s="3"/>
      <c r="CU1292" s="3"/>
      <c r="CV1292" s="3"/>
      <c r="CW1292" s="3"/>
      <c r="CX1292" s="3"/>
      <c r="CY1292" s="3"/>
      <c r="CZ1292" s="3"/>
      <c r="DA1292" s="3"/>
      <c r="DB1292" s="3"/>
      <c r="DC1292" s="3"/>
      <c r="DD1292" s="3"/>
      <c r="DE1292" s="3"/>
      <c r="DF1292" s="3"/>
      <c r="DG1292" s="3"/>
      <c r="DH1292" s="3"/>
      <c r="DI1292" s="3"/>
      <c r="DJ1292" s="3"/>
      <c r="DK1292" s="3"/>
      <c r="DL1292" s="3"/>
      <c r="DM1292" s="3"/>
      <c r="DN1292" s="3"/>
      <c r="DO1292" s="3"/>
      <c r="DP1292" s="3"/>
      <c r="DQ1292" s="3"/>
      <c r="DR1292" s="3"/>
      <c r="DS1292" s="3"/>
    </row>
    <row r="1293" spans="2:123" ht="21" customHeight="1" x14ac:dyDescent="0.25">
      <c r="B1293" s="21">
        <f t="shared" si="309"/>
        <v>40224</v>
      </c>
      <c r="C1293" s="22">
        <f t="shared" si="310"/>
        <v>1.3732287404177761</v>
      </c>
      <c r="D1293" s="23">
        <f t="shared" si="311"/>
        <v>1537</v>
      </c>
      <c r="E1293" s="23">
        <f t="shared" si="312"/>
        <v>1119.26</v>
      </c>
      <c r="F1293" s="127">
        <f t="shared" si="313"/>
        <v>76850</v>
      </c>
      <c r="G1293" s="127">
        <f t="shared" si="314"/>
        <v>167889</v>
      </c>
      <c r="H1293" s="6"/>
      <c r="I1293" s="3"/>
      <c r="J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T1293" s="89"/>
      <c r="AU1293" s="89"/>
      <c r="AX1293" s="125">
        <v>40224</v>
      </c>
      <c r="AY1293" s="59">
        <f t="shared" si="319"/>
        <v>1.3732287404177761</v>
      </c>
      <c r="AZ1293" s="59">
        <f>BI1293*K36</f>
        <v>76850</v>
      </c>
      <c r="BA1293" s="59"/>
      <c r="BB1293" s="59"/>
      <c r="BC1293" s="59">
        <f>K41*BJ1293</f>
        <v>167889</v>
      </c>
      <c r="BD1293" s="59"/>
      <c r="BE1293" s="59"/>
      <c r="BF1293" s="59">
        <f t="shared" si="315"/>
        <v>91039</v>
      </c>
      <c r="BG1293" s="60">
        <f>(AY1293=AY2099)*AX1293</f>
        <v>0</v>
      </c>
      <c r="BH1293" s="60">
        <f>(AY1293=AY2101)*AX1293</f>
        <v>0</v>
      </c>
      <c r="BI1293" s="89">
        <v>1537</v>
      </c>
      <c r="BJ1293" s="89">
        <v>1119.26</v>
      </c>
      <c r="BK1293" s="59">
        <f t="shared" si="316"/>
        <v>283960.93795999995</v>
      </c>
      <c r="BL1293" s="60">
        <f>(BK1293=BK2101)*AX1293</f>
        <v>0</v>
      </c>
      <c r="BM1293" s="85">
        <f>(BK1293=BK2101)*AY1293</f>
        <v>0</v>
      </c>
      <c r="BN1293" s="85">
        <f t="shared" si="317"/>
        <v>0</v>
      </c>
      <c r="BO1293" s="85">
        <f t="shared" si="318"/>
        <v>0</v>
      </c>
      <c r="BP1293" s="60">
        <f>(BK1293=BK2099)*AX1293</f>
        <v>0</v>
      </c>
      <c r="BQ1293" s="64">
        <f>(BK1293=BK2099)*AY1293</f>
        <v>0</v>
      </c>
      <c r="BR1293" s="85">
        <f t="shared" si="320"/>
        <v>0</v>
      </c>
      <c r="BS1293" s="85">
        <f t="shared" si="321"/>
        <v>0</v>
      </c>
      <c r="BT1293" s="59">
        <f>(J19-BI1293)*J10</f>
        <v>-110650.00594</v>
      </c>
      <c r="BU1293" s="59">
        <f>(J21-BJ1293)*J12</f>
        <v>394610.94389999995</v>
      </c>
      <c r="BV1293" s="66"/>
      <c r="BW1293" s="66"/>
      <c r="BX1293" s="67"/>
      <c r="BY1293" s="67"/>
      <c r="BZ1293" s="67"/>
      <c r="CE1293" s="92"/>
      <c r="CF1293" s="76"/>
      <c r="CH1293" s="67"/>
      <c r="CI1293" s="67"/>
      <c r="CJ1293" s="67"/>
      <c r="CK1293" s="67"/>
      <c r="CL1293" s="1"/>
      <c r="CM1293" s="1"/>
      <c r="CT1293" s="3"/>
      <c r="CU1293" s="3"/>
      <c r="CV1293" s="3"/>
      <c r="CW1293" s="3"/>
      <c r="CX1293" s="3"/>
      <c r="CY1293" s="3"/>
      <c r="CZ1293" s="3"/>
      <c r="DA1293" s="3"/>
      <c r="DB1293" s="3"/>
      <c r="DC1293" s="3"/>
      <c r="DD1293" s="3"/>
      <c r="DE1293" s="3"/>
      <c r="DF1293" s="3"/>
      <c r="DG1293" s="3"/>
      <c r="DH1293" s="3"/>
      <c r="DI1293" s="3"/>
      <c r="DJ1293" s="3"/>
      <c r="DK1293" s="3"/>
      <c r="DL1293" s="3"/>
      <c r="DM1293" s="3"/>
      <c r="DN1293" s="3"/>
      <c r="DO1293" s="3"/>
      <c r="DP1293" s="3"/>
      <c r="DQ1293" s="3"/>
      <c r="DR1293" s="3"/>
      <c r="DS1293" s="3"/>
    </row>
    <row r="1294" spans="2:123" ht="21" customHeight="1" x14ac:dyDescent="0.25">
      <c r="B1294" s="21">
        <f t="shared" si="309"/>
        <v>40231</v>
      </c>
      <c r="C1294" s="22">
        <f t="shared" si="310"/>
        <v>1.3789092210639347</v>
      </c>
      <c r="D1294" s="23">
        <f t="shared" si="311"/>
        <v>1541</v>
      </c>
      <c r="E1294" s="23">
        <f t="shared" si="312"/>
        <v>1117.55</v>
      </c>
      <c r="F1294" s="127">
        <f t="shared" si="313"/>
        <v>77050</v>
      </c>
      <c r="G1294" s="127">
        <f t="shared" si="314"/>
        <v>167632.5</v>
      </c>
      <c r="H1294" s="6"/>
      <c r="I1294" s="3"/>
      <c r="J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T1294" s="89"/>
      <c r="AU1294" s="89"/>
      <c r="AX1294" s="125">
        <v>40231</v>
      </c>
      <c r="AY1294" s="59">
        <f t="shared" si="319"/>
        <v>1.3789092210639347</v>
      </c>
      <c r="AZ1294" s="59">
        <f>BI1294*K36</f>
        <v>77050</v>
      </c>
      <c r="BA1294" s="59"/>
      <c r="BB1294" s="59"/>
      <c r="BC1294" s="59">
        <f>K41*BJ1294</f>
        <v>167632.5</v>
      </c>
      <c r="BD1294" s="59"/>
      <c r="BE1294" s="59"/>
      <c r="BF1294" s="59">
        <f t="shared" si="315"/>
        <v>90582.5</v>
      </c>
      <c r="BG1294" s="60">
        <f>(AY1294=AY2099)*AX1294</f>
        <v>0</v>
      </c>
      <c r="BH1294" s="60">
        <f>(AY1294=AY2101)*AX1294</f>
        <v>0</v>
      </c>
      <c r="BI1294" s="89">
        <v>1541</v>
      </c>
      <c r="BJ1294" s="89">
        <v>1117.55</v>
      </c>
      <c r="BK1294" s="59">
        <f t="shared" si="316"/>
        <v>284417.43795999995</v>
      </c>
      <c r="BL1294" s="60">
        <f>(BK1294=BK2101)*AX1294</f>
        <v>0</v>
      </c>
      <c r="BM1294" s="85">
        <f>(BK1294=BK2101)*AY1294</f>
        <v>0</v>
      </c>
      <c r="BN1294" s="85">
        <f t="shared" si="317"/>
        <v>0</v>
      </c>
      <c r="BO1294" s="85">
        <f t="shared" si="318"/>
        <v>0</v>
      </c>
      <c r="BP1294" s="60">
        <f>(BK1294=BK2099)*AX1294</f>
        <v>0</v>
      </c>
      <c r="BQ1294" s="64">
        <f>(BK1294=BK2099)*AY1294</f>
        <v>0</v>
      </c>
      <c r="BR1294" s="85">
        <f t="shared" si="320"/>
        <v>0</v>
      </c>
      <c r="BS1294" s="85">
        <f t="shared" si="321"/>
        <v>0</v>
      </c>
      <c r="BT1294" s="59">
        <f>(J19-BI1294)*J10</f>
        <v>-110450.00594</v>
      </c>
      <c r="BU1294" s="59">
        <f>(J21-BJ1294)*J12</f>
        <v>394867.44389999995</v>
      </c>
      <c r="BV1294" s="66"/>
      <c r="BW1294" s="66"/>
      <c r="BX1294" s="67"/>
      <c r="BY1294" s="67"/>
      <c r="BZ1294" s="67"/>
      <c r="CE1294" s="92"/>
      <c r="CF1294" s="76"/>
      <c r="CH1294" s="67"/>
      <c r="CI1294" s="67"/>
      <c r="CJ1294" s="67"/>
      <c r="CK1294" s="67"/>
      <c r="CL1294" s="1"/>
      <c r="CM1294" s="1"/>
      <c r="CT1294" s="3"/>
      <c r="CU1294" s="3"/>
      <c r="CV1294" s="3"/>
      <c r="CW1294" s="3"/>
      <c r="CX1294" s="3"/>
      <c r="CY1294" s="3"/>
      <c r="CZ1294" s="3"/>
      <c r="DA1294" s="3"/>
      <c r="DB1294" s="3"/>
      <c r="DC1294" s="3"/>
      <c r="DD1294" s="3"/>
      <c r="DE1294" s="3"/>
      <c r="DF1294" s="3"/>
      <c r="DG1294" s="3"/>
      <c r="DH1294" s="3"/>
      <c r="DI1294" s="3"/>
      <c r="DJ1294" s="3"/>
      <c r="DK1294" s="3"/>
      <c r="DL1294" s="3"/>
      <c r="DM1294" s="3"/>
      <c r="DN1294" s="3"/>
      <c r="DO1294" s="3"/>
      <c r="DP1294" s="3"/>
      <c r="DQ1294" s="3"/>
      <c r="DR1294" s="3"/>
      <c r="DS1294" s="3"/>
    </row>
    <row r="1295" spans="2:123" ht="21" customHeight="1" x14ac:dyDescent="0.25">
      <c r="B1295" s="21">
        <f t="shared" si="309"/>
        <v>40238</v>
      </c>
      <c r="C1295" s="22">
        <f t="shared" si="310"/>
        <v>1.3899049012435993</v>
      </c>
      <c r="D1295" s="23">
        <f t="shared" si="311"/>
        <v>1577</v>
      </c>
      <c r="E1295" s="23">
        <f t="shared" si="312"/>
        <v>1134.6099999999999</v>
      </c>
      <c r="F1295" s="127">
        <f t="shared" si="313"/>
        <v>78850</v>
      </c>
      <c r="G1295" s="127">
        <f t="shared" si="314"/>
        <v>170191.49999999997</v>
      </c>
      <c r="H1295" s="6"/>
      <c r="I1295" s="3"/>
      <c r="J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T1295" s="89"/>
      <c r="AU1295" s="89"/>
      <c r="AX1295" s="125">
        <v>40238</v>
      </c>
      <c r="AY1295" s="59">
        <f t="shared" si="319"/>
        <v>1.3899049012435993</v>
      </c>
      <c r="AZ1295" s="59">
        <f>BI1295*K36</f>
        <v>78850</v>
      </c>
      <c r="BA1295" s="59"/>
      <c r="BB1295" s="59"/>
      <c r="BC1295" s="59">
        <f>K41*BJ1295</f>
        <v>170191.49999999997</v>
      </c>
      <c r="BD1295" s="59"/>
      <c r="BE1295" s="59"/>
      <c r="BF1295" s="59">
        <f t="shared" si="315"/>
        <v>91341.499999999971</v>
      </c>
      <c r="BG1295" s="60">
        <f>(AY1295=AY2099)*AX1295</f>
        <v>0</v>
      </c>
      <c r="BH1295" s="60">
        <f>(AY1295=AY2101)*AX1295</f>
        <v>0</v>
      </c>
      <c r="BI1295" s="89">
        <v>1577</v>
      </c>
      <c r="BJ1295" s="89">
        <v>1134.6099999999999</v>
      </c>
      <c r="BK1295" s="59">
        <f t="shared" si="316"/>
        <v>283658.43796000001</v>
      </c>
      <c r="BL1295" s="60">
        <f>(BK1295=BK2101)*AX1295</f>
        <v>0</v>
      </c>
      <c r="BM1295" s="85">
        <f>(BK1295=BK2101)*AY1295</f>
        <v>0</v>
      </c>
      <c r="BN1295" s="85">
        <f t="shared" si="317"/>
        <v>0</v>
      </c>
      <c r="BO1295" s="85">
        <f t="shared" si="318"/>
        <v>0</v>
      </c>
      <c r="BP1295" s="60">
        <f>(BK1295=BK2099)*AX1295</f>
        <v>0</v>
      </c>
      <c r="BQ1295" s="64">
        <f>(BK1295=BK2099)*AY1295</f>
        <v>0</v>
      </c>
      <c r="BR1295" s="85">
        <f t="shared" si="320"/>
        <v>0</v>
      </c>
      <c r="BS1295" s="85">
        <f t="shared" si="321"/>
        <v>0</v>
      </c>
      <c r="BT1295" s="59">
        <f>(J19-BI1295)*J10</f>
        <v>-108650.00594</v>
      </c>
      <c r="BU1295" s="59">
        <f>(J21-BJ1295)*J12</f>
        <v>392308.44390000001</v>
      </c>
      <c r="BV1295" s="66"/>
      <c r="BW1295" s="66"/>
      <c r="BX1295" s="67"/>
      <c r="BY1295" s="67"/>
      <c r="BZ1295" s="67"/>
      <c r="CE1295" s="92"/>
      <c r="CF1295" s="76"/>
      <c r="CH1295" s="67"/>
      <c r="CI1295" s="67"/>
      <c r="CJ1295" s="67"/>
      <c r="CK1295" s="67"/>
      <c r="CL1295" s="1"/>
      <c r="CM1295" s="1"/>
      <c r="CT1295" s="3"/>
      <c r="CU1295" s="3"/>
      <c r="CV1295" s="3"/>
      <c r="CW1295" s="3"/>
      <c r="CX1295" s="3"/>
      <c r="CY1295" s="3"/>
      <c r="CZ1295" s="3"/>
      <c r="DA1295" s="3"/>
      <c r="DB1295" s="3"/>
      <c r="DC1295" s="3"/>
      <c r="DD1295" s="3"/>
      <c r="DE1295" s="3"/>
      <c r="DF1295" s="3"/>
      <c r="DG1295" s="3"/>
      <c r="DH1295" s="3"/>
      <c r="DI1295" s="3"/>
      <c r="DJ1295" s="3"/>
      <c r="DK1295" s="3"/>
      <c r="DL1295" s="3"/>
      <c r="DM1295" s="3"/>
      <c r="DN1295" s="3"/>
      <c r="DO1295" s="3"/>
      <c r="DP1295" s="3"/>
      <c r="DQ1295" s="3"/>
      <c r="DR1295" s="3"/>
      <c r="DS1295" s="3"/>
    </row>
    <row r="1296" spans="2:123" ht="21" customHeight="1" x14ac:dyDescent="0.25">
      <c r="B1296" s="21">
        <f t="shared" si="309"/>
        <v>40245</v>
      </c>
      <c r="C1296" s="22">
        <f t="shared" si="310"/>
        <v>1.4601255943954408</v>
      </c>
      <c r="D1296" s="23">
        <f t="shared" si="311"/>
        <v>1609</v>
      </c>
      <c r="E1296" s="23">
        <f t="shared" si="312"/>
        <v>1101.96</v>
      </c>
      <c r="F1296" s="127">
        <f t="shared" si="313"/>
        <v>80450</v>
      </c>
      <c r="G1296" s="127">
        <f t="shared" si="314"/>
        <v>165294</v>
      </c>
      <c r="H1296" s="6"/>
      <c r="I1296" s="3"/>
      <c r="J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T1296" s="89"/>
      <c r="AU1296" s="89"/>
      <c r="AX1296" s="125">
        <v>40245</v>
      </c>
      <c r="AY1296" s="59">
        <f t="shared" si="319"/>
        <v>1.4601255943954408</v>
      </c>
      <c r="AZ1296" s="59">
        <f>BI1296*K36</f>
        <v>80450</v>
      </c>
      <c r="BA1296" s="59"/>
      <c r="BB1296" s="59"/>
      <c r="BC1296" s="59">
        <f>K41*BJ1296</f>
        <v>165294</v>
      </c>
      <c r="BD1296" s="59"/>
      <c r="BE1296" s="59"/>
      <c r="BF1296" s="59">
        <f t="shared" si="315"/>
        <v>84844</v>
      </c>
      <c r="BG1296" s="60">
        <f>(AY1296=AY2099)*AX1296</f>
        <v>0</v>
      </c>
      <c r="BH1296" s="60">
        <f>(AY1296=AY2101)*AX1296</f>
        <v>0</v>
      </c>
      <c r="BI1296" s="89">
        <v>1609</v>
      </c>
      <c r="BJ1296" s="89">
        <v>1101.96</v>
      </c>
      <c r="BK1296" s="59">
        <f t="shared" si="316"/>
        <v>290155.93795999995</v>
      </c>
      <c r="BL1296" s="60">
        <f>(BK1296=BK2101)*AX1296</f>
        <v>0</v>
      </c>
      <c r="BM1296" s="85">
        <f>(BK1296=BK2101)*AY1296</f>
        <v>0</v>
      </c>
      <c r="BN1296" s="85">
        <f t="shared" si="317"/>
        <v>0</v>
      </c>
      <c r="BO1296" s="85">
        <f t="shared" si="318"/>
        <v>0</v>
      </c>
      <c r="BP1296" s="60">
        <f>(BK1296=BK2099)*AX1296</f>
        <v>0</v>
      </c>
      <c r="BQ1296" s="64">
        <f>(BK1296=BK2099)*AY1296</f>
        <v>0</v>
      </c>
      <c r="BR1296" s="85">
        <f t="shared" si="320"/>
        <v>0</v>
      </c>
      <c r="BS1296" s="85">
        <f t="shared" si="321"/>
        <v>0</v>
      </c>
      <c r="BT1296" s="59">
        <f>(J19-BI1296)*J10</f>
        <v>-107050.00594</v>
      </c>
      <c r="BU1296" s="59">
        <f>(J21-BJ1296)*J12</f>
        <v>397205.94389999995</v>
      </c>
      <c r="BV1296" s="66"/>
      <c r="BW1296" s="66"/>
      <c r="BX1296" s="67"/>
      <c r="BY1296" s="67"/>
      <c r="BZ1296" s="67"/>
      <c r="CE1296" s="92"/>
      <c r="CF1296" s="76"/>
      <c r="CH1296" s="67"/>
      <c r="CI1296" s="67"/>
      <c r="CJ1296" s="67"/>
      <c r="CK1296" s="67"/>
      <c r="CL1296" s="1"/>
      <c r="CM1296" s="1"/>
      <c r="CT1296" s="3"/>
      <c r="CU1296" s="3"/>
      <c r="CV1296" s="3"/>
      <c r="CW1296" s="3"/>
      <c r="CX1296" s="3"/>
      <c r="CY1296" s="3"/>
      <c r="CZ1296" s="3"/>
      <c r="DA1296" s="3"/>
      <c r="DB1296" s="3"/>
      <c r="DC1296" s="3"/>
      <c r="DD1296" s="3"/>
      <c r="DE1296" s="3"/>
      <c r="DF1296" s="3"/>
      <c r="DG1296" s="3"/>
      <c r="DH1296" s="3"/>
      <c r="DI1296" s="3"/>
      <c r="DJ1296" s="3"/>
      <c r="DK1296" s="3"/>
      <c r="DL1296" s="3"/>
      <c r="DM1296" s="3"/>
      <c r="DN1296" s="3"/>
      <c r="DO1296" s="3"/>
      <c r="DP1296" s="3"/>
      <c r="DQ1296" s="3"/>
      <c r="DR1296" s="3"/>
      <c r="DS1296" s="3"/>
    </row>
    <row r="1297" spans="2:123" ht="21" customHeight="1" x14ac:dyDescent="0.25">
      <c r="B1297" s="21">
        <f t="shared" si="309"/>
        <v>40252</v>
      </c>
      <c r="C1297" s="22">
        <f t="shared" si="310"/>
        <v>1.4537799181401736</v>
      </c>
      <c r="D1297" s="23">
        <f t="shared" si="311"/>
        <v>1609</v>
      </c>
      <c r="E1297" s="23">
        <f t="shared" si="312"/>
        <v>1106.77</v>
      </c>
      <c r="F1297" s="127">
        <f t="shared" si="313"/>
        <v>80450</v>
      </c>
      <c r="G1297" s="127">
        <f t="shared" si="314"/>
        <v>166015.5</v>
      </c>
      <c r="H1297" s="6"/>
      <c r="I1297" s="3"/>
      <c r="J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T1297" s="89"/>
      <c r="AU1297" s="89"/>
      <c r="AX1297" s="125">
        <v>40252</v>
      </c>
      <c r="AY1297" s="59">
        <f t="shared" si="319"/>
        <v>1.4537799181401736</v>
      </c>
      <c r="AZ1297" s="59">
        <f>BI1297*K36</f>
        <v>80450</v>
      </c>
      <c r="BA1297" s="59"/>
      <c r="BB1297" s="59"/>
      <c r="BC1297" s="59">
        <f>K41*BJ1297</f>
        <v>166015.5</v>
      </c>
      <c r="BD1297" s="59"/>
      <c r="BE1297" s="59"/>
      <c r="BF1297" s="59">
        <f t="shared" si="315"/>
        <v>85565.5</v>
      </c>
      <c r="BG1297" s="60">
        <f>(AY1297=AY2099)*AX1297</f>
        <v>0</v>
      </c>
      <c r="BH1297" s="60">
        <f>(AY1297=AY2101)*AX1297</f>
        <v>0</v>
      </c>
      <c r="BI1297" s="89">
        <v>1609</v>
      </c>
      <c r="BJ1297" s="89">
        <v>1106.77</v>
      </c>
      <c r="BK1297" s="59">
        <f t="shared" si="316"/>
        <v>289434.43795999995</v>
      </c>
      <c r="BL1297" s="60">
        <f>(BK1297=BK2101)*AX1297</f>
        <v>0</v>
      </c>
      <c r="BM1297" s="85">
        <f>(BK1297=BK2101)*AY1297</f>
        <v>0</v>
      </c>
      <c r="BN1297" s="85">
        <f t="shared" si="317"/>
        <v>0</v>
      </c>
      <c r="BO1297" s="85">
        <f t="shared" si="318"/>
        <v>0</v>
      </c>
      <c r="BP1297" s="60">
        <f>(BK1297=BK2099)*AX1297</f>
        <v>0</v>
      </c>
      <c r="BQ1297" s="64">
        <f>(BK1297=BK2099)*AY1297</f>
        <v>0</v>
      </c>
      <c r="BR1297" s="85">
        <f t="shared" si="320"/>
        <v>0</v>
      </c>
      <c r="BS1297" s="85">
        <f t="shared" si="321"/>
        <v>0</v>
      </c>
      <c r="BT1297" s="59">
        <f>(J19-BI1297)*J10</f>
        <v>-107050.00594</v>
      </c>
      <c r="BU1297" s="59">
        <f>(J21-BJ1297)*J12</f>
        <v>396484.44389999995</v>
      </c>
      <c r="BV1297" s="66"/>
      <c r="BW1297" s="66"/>
      <c r="BX1297" s="67"/>
      <c r="BY1297" s="67"/>
      <c r="BZ1297" s="67"/>
      <c r="CE1297" s="92"/>
      <c r="CF1297" s="76"/>
      <c r="CH1297" s="67"/>
      <c r="CI1297" s="67"/>
      <c r="CJ1297" s="67"/>
      <c r="CK1297" s="67"/>
      <c r="CL1297" s="1"/>
      <c r="CM1297" s="1"/>
      <c r="CT1297" s="3"/>
      <c r="CU1297" s="3"/>
      <c r="CV1297" s="3"/>
      <c r="CW1297" s="3"/>
      <c r="CX1297" s="3"/>
      <c r="CY1297" s="3"/>
      <c r="CZ1297" s="3"/>
      <c r="DA1297" s="3"/>
      <c r="DB1297" s="3"/>
      <c r="DC1297" s="3"/>
      <c r="DD1297" s="3"/>
      <c r="DE1297" s="3"/>
      <c r="DF1297" s="3"/>
      <c r="DG1297" s="3"/>
      <c r="DH1297" s="3"/>
      <c r="DI1297" s="3"/>
      <c r="DJ1297" s="3"/>
      <c r="DK1297" s="3"/>
      <c r="DL1297" s="3"/>
      <c r="DM1297" s="3"/>
      <c r="DN1297" s="3"/>
      <c r="DO1297" s="3"/>
      <c r="DP1297" s="3"/>
      <c r="DQ1297" s="3"/>
      <c r="DR1297" s="3"/>
      <c r="DS1297" s="3"/>
    </row>
    <row r="1298" spans="2:123" ht="21" customHeight="1" x14ac:dyDescent="0.25">
      <c r="B1298" s="21">
        <f t="shared" si="309"/>
        <v>40259</v>
      </c>
      <c r="C1298" s="22">
        <f t="shared" si="310"/>
        <v>1.4416041911299793</v>
      </c>
      <c r="D1298" s="23">
        <f t="shared" si="311"/>
        <v>1596</v>
      </c>
      <c r="E1298" s="23">
        <f t="shared" si="312"/>
        <v>1107.0999999999999</v>
      </c>
      <c r="F1298" s="127">
        <f t="shared" si="313"/>
        <v>79800</v>
      </c>
      <c r="G1298" s="127">
        <f t="shared" si="314"/>
        <v>166065</v>
      </c>
      <c r="H1298" s="6"/>
      <c r="I1298" s="3"/>
      <c r="J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C1298" s="3"/>
      <c r="AD1298" s="3"/>
      <c r="AE1298" s="3"/>
      <c r="AF1298" s="3"/>
      <c r="AT1298" s="89"/>
      <c r="AU1298" s="89"/>
      <c r="AX1298" s="125">
        <v>40259</v>
      </c>
      <c r="AY1298" s="59">
        <f t="shared" si="319"/>
        <v>1.4416041911299793</v>
      </c>
      <c r="AZ1298" s="59">
        <f>BI1298*K36</f>
        <v>79800</v>
      </c>
      <c r="BA1298" s="59"/>
      <c r="BB1298" s="59"/>
      <c r="BC1298" s="59">
        <f>K41*BJ1298</f>
        <v>166065</v>
      </c>
      <c r="BD1298" s="59"/>
      <c r="BE1298" s="59"/>
      <c r="BF1298" s="59">
        <f t="shared" si="315"/>
        <v>86265</v>
      </c>
      <c r="BG1298" s="60">
        <f>(AY1298=AY2099)*AX1298</f>
        <v>0</v>
      </c>
      <c r="BH1298" s="60">
        <f>(AY1298=AY2101)*AX1298</f>
        <v>0</v>
      </c>
      <c r="BI1298" s="89">
        <v>1596</v>
      </c>
      <c r="BJ1298" s="89">
        <v>1107.0999999999999</v>
      </c>
      <c r="BK1298" s="59">
        <f t="shared" si="316"/>
        <v>288734.93796000001</v>
      </c>
      <c r="BL1298" s="60">
        <f>(BK1298=BK2101)*AX1298</f>
        <v>0</v>
      </c>
      <c r="BM1298" s="85">
        <f>(BK1298=BK2101)*AY1298</f>
        <v>0</v>
      </c>
      <c r="BN1298" s="85">
        <f t="shared" si="317"/>
        <v>0</v>
      </c>
      <c r="BO1298" s="85">
        <f t="shared" si="318"/>
        <v>0</v>
      </c>
      <c r="BP1298" s="60">
        <f>(BK1298=BK2099)*AX1298</f>
        <v>0</v>
      </c>
      <c r="BQ1298" s="64">
        <f>(BK1298=BK2099)*AY1298</f>
        <v>0</v>
      </c>
      <c r="BR1298" s="85">
        <f t="shared" si="320"/>
        <v>0</v>
      </c>
      <c r="BS1298" s="85">
        <f t="shared" si="321"/>
        <v>0</v>
      </c>
      <c r="BT1298" s="59">
        <f>(J19-BI1298)*J10</f>
        <v>-107700.00594</v>
      </c>
      <c r="BU1298" s="59">
        <f>(J21-BJ1298)*J12</f>
        <v>396434.94390000001</v>
      </c>
      <c r="BV1298" s="66"/>
      <c r="BW1298" s="66"/>
      <c r="BX1298" s="67"/>
      <c r="BY1298" s="67"/>
      <c r="BZ1298" s="67"/>
      <c r="CE1298" s="92"/>
      <c r="CF1298" s="76"/>
      <c r="CH1298" s="67"/>
      <c r="CI1298" s="67"/>
      <c r="CJ1298" s="67"/>
      <c r="CK1298" s="67"/>
      <c r="CL1298" s="1"/>
      <c r="CM1298" s="1"/>
      <c r="CT1298" s="3"/>
      <c r="CU1298" s="3"/>
      <c r="CV1298" s="3"/>
      <c r="CW1298" s="3"/>
      <c r="CX1298" s="3"/>
      <c r="CY1298" s="3"/>
      <c r="CZ1298" s="3"/>
      <c r="DA1298" s="3"/>
      <c r="DB1298" s="3"/>
      <c r="DC1298" s="3"/>
      <c r="DD1298" s="3"/>
      <c r="DE1298" s="3"/>
      <c r="DF1298" s="3"/>
      <c r="DG1298" s="3"/>
      <c r="DH1298" s="3"/>
      <c r="DI1298" s="3"/>
      <c r="DJ1298" s="3"/>
      <c r="DK1298" s="3"/>
      <c r="DL1298" s="3"/>
      <c r="DM1298" s="3"/>
      <c r="DN1298" s="3"/>
      <c r="DO1298" s="3"/>
      <c r="DP1298" s="3"/>
      <c r="DQ1298" s="3"/>
      <c r="DR1298" s="3"/>
      <c r="DS1298" s="3"/>
    </row>
    <row r="1299" spans="2:123" ht="21" customHeight="1" x14ac:dyDescent="0.25">
      <c r="B1299" s="21">
        <f t="shared" si="309"/>
        <v>40266</v>
      </c>
      <c r="C1299" s="22">
        <f t="shared" si="310"/>
        <v>1.4914043313239562</v>
      </c>
      <c r="D1299" s="23">
        <f t="shared" si="311"/>
        <v>1670</v>
      </c>
      <c r="E1299" s="23">
        <f t="shared" si="312"/>
        <v>1119.75</v>
      </c>
      <c r="F1299" s="127">
        <f t="shared" si="313"/>
        <v>83500</v>
      </c>
      <c r="G1299" s="127">
        <f t="shared" si="314"/>
        <v>167962.5</v>
      </c>
      <c r="H1299" s="6"/>
      <c r="I1299" s="3"/>
      <c r="J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T1299" s="89"/>
      <c r="AU1299" s="89"/>
      <c r="AX1299" s="125">
        <v>40266</v>
      </c>
      <c r="AY1299" s="59">
        <f t="shared" si="319"/>
        <v>1.4914043313239562</v>
      </c>
      <c r="AZ1299" s="59">
        <f>BI1299*K36</f>
        <v>83500</v>
      </c>
      <c r="BA1299" s="59"/>
      <c r="BB1299" s="59"/>
      <c r="BC1299" s="59">
        <f>K41*BJ1299</f>
        <v>167962.5</v>
      </c>
      <c r="BD1299" s="59"/>
      <c r="BE1299" s="59"/>
      <c r="BF1299" s="59">
        <f t="shared" si="315"/>
        <v>84462.5</v>
      </c>
      <c r="BG1299" s="60">
        <f>(AY1299=AY2099)*AX1299</f>
        <v>0</v>
      </c>
      <c r="BH1299" s="60">
        <f>(AY1299=AY2101)*AX1299</f>
        <v>0</v>
      </c>
      <c r="BI1299" s="89">
        <v>1670</v>
      </c>
      <c r="BJ1299" s="89">
        <v>1119.75</v>
      </c>
      <c r="BK1299" s="59">
        <f t="shared" si="316"/>
        <v>290537.43795999995</v>
      </c>
      <c r="BL1299" s="60">
        <f>(BK1299=BK2101)*AX1299</f>
        <v>0</v>
      </c>
      <c r="BM1299" s="85">
        <f>(BK1299=BK2101)*AY1299</f>
        <v>0</v>
      </c>
      <c r="BN1299" s="85">
        <f t="shared" si="317"/>
        <v>0</v>
      </c>
      <c r="BO1299" s="85">
        <f t="shared" si="318"/>
        <v>0</v>
      </c>
      <c r="BP1299" s="60">
        <f>(BK1299=BK2099)*AX1299</f>
        <v>0</v>
      </c>
      <c r="BQ1299" s="64">
        <f>(BK1299=BK2099)*AY1299</f>
        <v>0</v>
      </c>
      <c r="BR1299" s="85">
        <f t="shared" si="320"/>
        <v>0</v>
      </c>
      <c r="BS1299" s="85">
        <f t="shared" si="321"/>
        <v>0</v>
      </c>
      <c r="BT1299" s="59">
        <f>(J19-BI1299)*J10</f>
        <v>-104000.00594</v>
      </c>
      <c r="BU1299" s="59">
        <f>(J21-BJ1299)*J12</f>
        <v>394537.44389999995</v>
      </c>
      <c r="BV1299" s="66"/>
      <c r="BW1299" s="66"/>
      <c r="BX1299" s="67"/>
      <c r="BY1299" s="67"/>
      <c r="BZ1299" s="67"/>
      <c r="CE1299" s="92"/>
      <c r="CF1299" s="76"/>
      <c r="CH1299" s="67"/>
      <c r="CI1299" s="67"/>
      <c r="CJ1299" s="67"/>
      <c r="CK1299" s="67"/>
      <c r="CL1299" s="1"/>
      <c r="CM1299" s="1"/>
      <c r="CT1299" s="3"/>
      <c r="CU1299" s="3"/>
      <c r="CV1299" s="3"/>
      <c r="CW1299" s="3"/>
      <c r="CX1299" s="3"/>
      <c r="CY1299" s="3"/>
      <c r="CZ1299" s="3"/>
      <c r="DA1299" s="3"/>
      <c r="DB1299" s="3"/>
      <c r="DC1299" s="3"/>
      <c r="DD1299" s="3"/>
      <c r="DE1299" s="3"/>
      <c r="DF1299" s="3"/>
      <c r="DG1299" s="3"/>
      <c r="DH1299" s="3"/>
      <c r="DI1299" s="3"/>
      <c r="DJ1299" s="3"/>
      <c r="DK1299" s="3"/>
      <c r="DL1299" s="3"/>
      <c r="DM1299" s="3"/>
      <c r="DN1299" s="3"/>
      <c r="DO1299" s="3"/>
      <c r="DP1299" s="3"/>
      <c r="DQ1299" s="3"/>
      <c r="DR1299" s="3"/>
      <c r="DS1299" s="3"/>
    </row>
    <row r="1300" spans="2:123" ht="21" customHeight="1" x14ac:dyDescent="0.25">
      <c r="B1300" s="21">
        <f t="shared" si="309"/>
        <v>40273</v>
      </c>
      <c r="C1300" s="22">
        <f t="shared" si="310"/>
        <v>1.4832988980716255</v>
      </c>
      <c r="D1300" s="23">
        <f t="shared" si="311"/>
        <v>1723</v>
      </c>
      <c r="E1300" s="23">
        <f t="shared" si="312"/>
        <v>1161.5999999999999</v>
      </c>
      <c r="F1300" s="127">
        <f t="shared" si="313"/>
        <v>86150</v>
      </c>
      <c r="G1300" s="127">
        <f t="shared" si="314"/>
        <v>174240</v>
      </c>
      <c r="H1300" s="6"/>
      <c r="I1300" s="3"/>
      <c r="J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3"/>
      <c r="AE1300" s="3"/>
      <c r="AF1300" s="3"/>
      <c r="AT1300" s="89"/>
      <c r="AU1300" s="89"/>
      <c r="AX1300" s="125">
        <v>40273</v>
      </c>
      <c r="AY1300" s="59">
        <f t="shared" si="319"/>
        <v>1.4832988980716255</v>
      </c>
      <c r="AZ1300" s="59">
        <f>BI1300*K36</f>
        <v>86150</v>
      </c>
      <c r="BA1300" s="59"/>
      <c r="BB1300" s="59"/>
      <c r="BC1300" s="59">
        <f>K41*BJ1300</f>
        <v>174240</v>
      </c>
      <c r="BD1300" s="59"/>
      <c r="BE1300" s="59"/>
      <c r="BF1300" s="59">
        <f t="shared" si="315"/>
        <v>88090</v>
      </c>
      <c r="BG1300" s="60">
        <f>(AY1300=AY2099)*AX1300</f>
        <v>0</v>
      </c>
      <c r="BH1300" s="60">
        <f>(AY1300=AY2101)*AX1300</f>
        <v>0</v>
      </c>
      <c r="BI1300" s="89">
        <v>1723</v>
      </c>
      <c r="BJ1300" s="89">
        <v>1161.5999999999999</v>
      </c>
      <c r="BK1300" s="59">
        <f t="shared" si="316"/>
        <v>286909.93796000001</v>
      </c>
      <c r="BL1300" s="60">
        <f>(BK1300=BK2101)*AX1300</f>
        <v>0</v>
      </c>
      <c r="BM1300" s="85">
        <f>(BK1300=BK2101)*AY1300</f>
        <v>0</v>
      </c>
      <c r="BN1300" s="85">
        <f t="shared" si="317"/>
        <v>0</v>
      </c>
      <c r="BO1300" s="85">
        <f t="shared" si="318"/>
        <v>0</v>
      </c>
      <c r="BP1300" s="60">
        <f>(BK1300=BK2099)*AX1300</f>
        <v>0</v>
      </c>
      <c r="BQ1300" s="64">
        <f>(BK1300=BK2099)*AY1300</f>
        <v>0</v>
      </c>
      <c r="BR1300" s="85">
        <f t="shared" si="320"/>
        <v>0</v>
      </c>
      <c r="BS1300" s="85">
        <f t="shared" si="321"/>
        <v>0</v>
      </c>
      <c r="BT1300" s="59">
        <f>(J19-BI1300)*J10</f>
        <v>-101350.00594</v>
      </c>
      <c r="BU1300" s="59">
        <f>(J21-BJ1300)*J12</f>
        <v>388259.94390000001</v>
      </c>
      <c r="BV1300" s="66"/>
      <c r="BW1300" s="66"/>
      <c r="BX1300" s="67"/>
      <c r="BY1300" s="67"/>
      <c r="BZ1300" s="67"/>
      <c r="CE1300" s="92"/>
      <c r="CF1300" s="76"/>
      <c r="CH1300" s="67"/>
      <c r="CI1300" s="67"/>
      <c r="CJ1300" s="67"/>
      <c r="CK1300" s="67"/>
      <c r="CL1300" s="1"/>
      <c r="CM1300" s="1"/>
      <c r="CT1300" s="3"/>
      <c r="CU1300" s="3"/>
      <c r="CV1300" s="3"/>
      <c r="CW1300" s="3"/>
      <c r="CX1300" s="3"/>
      <c r="CY1300" s="3"/>
      <c r="CZ1300" s="3"/>
      <c r="DA1300" s="3"/>
      <c r="DB1300" s="3"/>
      <c r="DC1300" s="3"/>
      <c r="DD1300" s="3"/>
      <c r="DE1300" s="3"/>
      <c r="DF1300" s="3"/>
      <c r="DG1300" s="3"/>
      <c r="DH1300" s="3"/>
      <c r="DI1300" s="3"/>
      <c r="DJ1300" s="3"/>
      <c r="DK1300" s="3"/>
      <c r="DL1300" s="3"/>
      <c r="DM1300" s="3"/>
      <c r="DN1300" s="3"/>
      <c r="DO1300" s="3"/>
      <c r="DP1300" s="3"/>
      <c r="DQ1300" s="3"/>
      <c r="DR1300" s="3"/>
      <c r="DS1300" s="3"/>
    </row>
    <row r="1301" spans="2:123" ht="21" customHeight="1" x14ac:dyDescent="0.25">
      <c r="B1301" s="21">
        <f t="shared" si="309"/>
        <v>40280</v>
      </c>
      <c r="C1301" s="22">
        <f t="shared" si="310"/>
        <v>1.4877341070957533</v>
      </c>
      <c r="D1301" s="23">
        <f t="shared" si="311"/>
        <v>1692</v>
      </c>
      <c r="E1301" s="23">
        <f t="shared" si="312"/>
        <v>1137.3</v>
      </c>
      <c r="F1301" s="127">
        <f t="shared" si="313"/>
        <v>84600</v>
      </c>
      <c r="G1301" s="127">
        <f t="shared" si="314"/>
        <v>170595</v>
      </c>
      <c r="H1301" s="6"/>
      <c r="I1301" s="3"/>
      <c r="J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T1301" s="89"/>
      <c r="AU1301" s="89"/>
      <c r="AX1301" s="125">
        <v>40280</v>
      </c>
      <c r="AY1301" s="59">
        <f t="shared" si="319"/>
        <v>1.4877341070957533</v>
      </c>
      <c r="AZ1301" s="59">
        <f>BI1301*K36</f>
        <v>84600</v>
      </c>
      <c r="BA1301" s="59"/>
      <c r="BB1301" s="59"/>
      <c r="BC1301" s="59">
        <f>K41*BJ1301</f>
        <v>170595</v>
      </c>
      <c r="BD1301" s="59"/>
      <c r="BE1301" s="59"/>
      <c r="BF1301" s="59">
        <f t="shared" si="315"/>
        <v>85995</v>
      </c>
      <c r="BG1301" s="60">
        <f>(AY1301=AY2099)*AX1301</f>
        <v>0</v>
      </c>
      <c r="BH1301" s="60">
        <f>(AY1301=AY2101)*AX1301</f>
        <v>0</v>
      </c>
      <c r="BI1301" s="89">
        <v>1692</v>
      </c>
      <c r="BJ1301" s="89">
        <v>1137.3</v>
      </c>
      <c r="BK1301" s="59">
        <f t="shared" si="316"/>
        <v>289004.93795999995</v>
      </c>
      <c r="BL1301" s="60">
        <f>(BK1301=BK2101)*AX1301</f>
        <v>0</v>
      </c>
      <c r="BM1301" s="85">
        <f>(BK1301=BK2101)*AY1301</f>
        <v>0</v>
      </c>
      <c r="BN1301" s="85">
        <f t="shared" si="317"/>
        <v>0</v>
      </c>
      <c r="BO1301" s="85">
        <f t="shared" si="318"/>
        <v>0</v>
      </c>
      <c r="BP1301" s="60">
        <f>(BK1301=BK2099)*AX1301</f>
        <v>0</v>
      </c>
      <c r="BQ1301" s="64">
        <f>(BK1301=BK2099)*AY1301</f>
        <v>0</v>
      </c>
      <c r="BR1301" s="85">
        <f t="shared" si="320"/>
        <v>0</v>
      </c>
      <c r="BS1301" s="85">
        <f t="shared" si="321"/>
        <v>0</v>
      </c>
      <c r="BT1301" s="59">
        <f>(J19-BI1301)*J10</f>
        <v>-102900.00594</v>
      </c>
      <c r="BU1301" s="59">
        <f>(J21-BJ1301)*J12</f>
        <v>391904.94389999995</v>
      </c>
      <c r="BV1301" s="66"/>
      <c r="BW1301" s="66"/>
      <c r="BX1301" s="67"/>
      <c r="BY1301" s="67"/>
      <c r="BZ1301" s="67"/>
      <c r="CE1301" s="92"/>
      <c r="CF1301" s="76"/>
      <c r="CH1301" s="67"/>
      <c r="CI1301" s="67"/>
      <c r="CJ1301" s="67"/>
      <c r="CK1301" s="67"/>
      <c r="CL1301" s="1"/>
      <c r="CM1301" s="1"/>
      <c r="CT1301" s="3"/>
      <c r="CU1301" s="3"/>
      <c r="CV1301" s="3"/>
      <c r="CW1301" s="3"/>
      <c r="CX1301" s="3"/>
      <c r="CY1301" s="3"/>
      <c r="CZ1301" s="3"/>
      <c r="DA1301" s="3"/>
      <c r="DB1301" s="3"/>
      <c r="DC1301" s="3"/>
      <c r="DD1301" s="3"/>
      <c r="DE1301" s="3"/>
      <c r="DF1301" s="3"/>
      <c r="DG1301" s="3"/>
      <c r="DH1301" s="3"/>
      <c r="DI1301" s="3"/>
      <c r="DJ1301" s="3"/>
      <c r="DK1301" s="3"/>
      <c r="DL1301" s="3"/>
      <c r="DM1301" s="3"/>
      <c r="DN1301" s="3"/>
      <c r="DO1301" s="3"/>
      <c r="DP1301" s="3"/>
      <c r="DQ1301" s="3"/>
      <c r="DR1301" s="3"/>
      <c r="DS1301" s="3"/>
    </row>
    <row r="1302" spans="2:123" ht="21" customHeight="1" x14ac:dyDescent="0.25">
      <c r="B1302" s="21">
        <f t="shared" si="309"/>
        <v>40287</v>
      </c>
      <c r="C1302" s="22">
        <f t="shared" si="310"/>
        <v>1.5031098825155496</v>
      </c>
      <c r="D1302" s="23">
        <f t="shared" si="311"/>
        <v>1740</v>
      </c>
      <c r="E1302" s="23">
        <f t="shared" si="312"/>
        <v>1157.5999999999999</v>
      </c>
      <c r="F1302" s="127">
        <f t="shared" si="313"/>
        <v>87000</v>
      </c>
      <c r="G1302" s="127">
        <f t="shared" si="314"/>
        <v>173640</v>
      </c>
      <c r="H1302" s="6"/>
      <c r="I1302" s="3"/>
      <c r="J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  <c r="AD1302" s="3"/>
      <c r="AE1302" s="3"/>
      <c r="AF1302" s="3"/>
      <c r="AT1302" s="89"/>
      <c r="AU1302" s="89"/>
      <c r="AX1302" s="125">
        <v>40287</v>
      </c>
      <c r="AY1302" s="59">
        <f t="shared" si="319"/>
        <v>1.5031098825155496</v>
      </c>
      <c r="AZ1302" s="59">
        <f>BI1302*K36</f>
        <v>87000</v>
      </c>
      <c r="BA1302" s="59"/>
      <c r="BB1302" s="59"/>
      <c r="BC1302" s="59">
        <f>K41*BJ1302</f>
        <v>173640</v>
      </c>
      <c r="BD1302" s="59"/>
      <c r="BE1302" s="59"/>
      <c r="BF1302" s="59">
        <f t="shared" si="315"/>
        <v>86640</v>
      </c>
      <c r="BG1302" s="60">
        <f>(AY1302=AY2099)*AX1302</f>
        <v>0</v>
      </c>
      <c r="BH1302" s="60">
        <f>(AY1302=AY2101)*AX1302</f>
        <v>0</v>
      </c>
      <c r="BI1302" s="89">
        <v>1740</v>
      </c>
      <c r="BJ1302" s="89">
        <v>1157.5999999999999</v>
      </c>
      <c r="BK1302" s="59">
        <f t="shared" si="316"/>
        <v>288359.93796000001</v>
      </c>
      <c r="BL1302" s="60">
        <f>(BK1302=BK2101)*AX1302</f>
        <v>0</v>
      </c>
      <c r="BM1302" s="85">
        <f>(BK1302=BK2101)*AY1302</f>
        <v>0</v>
      </c>
      <c r="BN1302" s="85">
        <f t="shared" si="317"/>
        <v>0</v>
      </c>
      <c r="BO1302" s="85">
        <f t="shared" si="318"/>
        <v>0</v>
      </c>
      <c r="BP1302" s="60">
        <f>(BK1302=BK2099)*AX1302</f>
        <v>0</v>
      </c>
      <c r="BQ1302" s="64">
        <f>(BK1302=BK2099)*AY1302</f>
        <v>0</v>
      </c>
      <c r="BR1302" s="85">
        <f t="shared" si="320"/>
        <v>0</v>
      </c>
      <c r="BS1302" s="85">
        <f t="shared" si="321"/>
        <v>0</v>
      </c>
      <c r="BT1302" s="59">
        <f>(J19-BI1302)*J10</f>
        <v>-100500.00594</v>
      </c>
      <c r="BU1302" s="59">
        <f>(J21-BJ1302)*J12</f>
        <v>388859.94390000001</v>
      </c>
      <c r="BV1302" s="66"/>
      <c r="BW1302" s="66"/>
      <c r="BX1302" s="67"/>
      <c r="BY1302" s="67"/>
      <c r="BZ1302" s="67"/>
      <c r="CE1302" s="92"/>
      <c r="CF1302" s="76"/>
      <c r="CH1302" s="67"/>
      <c r="CI1302" s="67"/>
      <c r="CJ1302" s="67"/>
      <c r="CK1302" s="67"/>
      <c r="CL1302" s="1"/>
      <c r="CM1302" s="1"/>
      <c r="CT1302" s="3"/>
      <c r="CU1302" s="3"/>
      <c r="CV1302" s="3"/>
      <c r="CW1302" s="3"/>
      <c r="CX1302" s="3"/>
      <c r="CY1302" s="3"/>
      <c r="CZ1302" s="3"/>
      <c r="DA1302" s="3"/>
      <c r="DB1302" s="3"/>
      <c r="DC1302" s="3"/>
      <c r="DD1302" s="3"/>
      <c r="DE1302" s="3"/>
      <c r="DF1302" s="3"/>
      <c r="DG1302" s="3"/>
      <c r="DH1302" s="3"/>
      <c r="DI1302" s="3"/>
      <c r="DJ1302" s="3"/>
      <c r="DK1302" s="3"/>
      <c r="DL1302" s="3"/>
      <c r="DM1302" s="3"/>
      <c r="DN1302" s="3"/>
      <c r="DO1302" s="3"/>
      <c r="DP1302" s="3"/>
      <c r="DQ1302" s="3"/>
      <c r="DR1302" s="3"/>
      <c r="DS1302" s="3"/>
    </row>
    <row r="1303" spans="2:123" ht="21" customHeight="1" x14ac:dyDescent="0.25">
      <c r="B1303" s="21">
        <f t="shared" si="309"/>
        <v>40294</v>
      </c>
      <c r="C1303" s="22">
        <f t="shared" si="310"/>
        <v>1.4747286295793758</v>
      </c>
      <c r="D1303" s="23">
        <f t="shared" si="311"/>
        <v>1739</v>
      </c>
      <c r="E1303" s="23">
        <f t="shared" si="312"/>
        <v>1179.2</v>
      </c>
      <c r="F1303" s="127">
        <f t="shared" si="313"/>
        <v>86950</v>
      </c>
      <c r="G1303" s="127">
        <f t="shared" si="314"/>
        <v>176880</v>
      </c>
      <c r="H1303" s="6"/>
      <c r="I1303" s="3"/>
      <c r="J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T1303" s="89"/>
      <c r="AU1303" s="89"/>
      <c r="AX1303" s="125">
        <v>40294</v>
      </c>
      <c r="AY1303" s="59">
        <f t="shared" si="319"/>
        <v>1.4747286295793758</v>
      </c>
      <c r="AZ1303" s="59">
        <f>BI1303*K36</f>
        <v>86950</v>
      </c>
      <c r="BA1303" s="59"/>
      <c r="BB1303" s="59"/>
      <c r="BC1303" s="59">
        <f>K41*BJ1303</f>
        <v>176880</v>
      </c>
      <c r="BD1303" s="59"/>
      <c r="BE1303" s="59"/>
      <c r="BF1303" s="59">
        <f t="shared" si="315"/>
        <v>89930</v>
      </c>
      <c r="BG1303" s="60">
        <f>(AY1303=AY2099)*AX1303</f>
        <v>0</v>
      </c>
      <c r="BH1303" s="60">
        <f>(AY1303=AY2101)*AX1303</f>
        <v>0</v>
      </c>
      <c r="BI1303" s="89">
        <v>1739</v>
      </c>
      <c r="BJ1303" s="89">
        <v>1179.2</v>
      </c>
      <c r="BK1303" s="59">
        <f t="shared" si="316"/>
        <v>285069.93796000001</v>
      </c>
      <c r="BL1303" s="60">
        <f>(BK1303=BK2101)*AX1303</f>
        <v>0</v>
      </c>
      <c r="BM1303" s="85">
        <f>(BK1303=BK2101)*AY1303</f>
        <v>0</v>
      </c>
      <c r="BN1303" s="85">
        <f t="shared" si="317"/>
        <v>0</v>
      </c>
      <c r="BO1303" s="85">
        <f t="shared" si="318"/>
        <v>0</v>
      </c>
      <c r="BP1303" s="60">
        <f>(BK1303=BK2099)*AX1303</f>
        <v>0</v>
      </c>
      <c r="BQ1303" s="64">
        <f>(BK1303=BK2099)*AY1303</f>
        <v>0</v>
      </c>
      <c r="BR1303" s="85">
        <f t="shared" si="320"/>
        <v>0</v>
      </c>
      <c r="BS1303" s="85">
        <f t="shared" si="321"/>
        <v>0</v>
      </c>
      <c r="BT1303" s="59">
        <f>(J19-BI1303)*J10</f>
        <v>-100550.00594</v>
      </c>
      <c r="BU1303" s="59">
        <f>(J21-BJ1303)*J12</f>
        <v>385619.94390000001</v>
      </c>
      <c r="BV1303" s="66"/>
      <c r="BW1303" s="66"/>
      <c r="BX1303" s="67"/>
      <c r="BY1303" s="67"/>
      <c r="BZ1303" s="67"/>
      <c r="CE1303" s="92"/>
      <c r="CF1303" s="76"/>
      <c r="CH1303" s="67"/>
      <c r="CI1303" s="67"/>
      <c r="CJ1303" s="67"/>
      <c r="CK1303" s="67"/>
      <c r="CL1303" s="1"/>
      <c r="CM1303" s="1"/>
      <c r="CT1303" s="3"/>
      <c r="CU1303" s="3"/>
      <c r="CV1303" s="3"/>
      <c r="CW1303" s="3"/>
      <c r="CX1303" s="3"/>
      <c r="CY1303" s="3"/>
      <c r="CZ1303" s="3"/>
      <c r="DA1303" s="3"/>
      <c r="DB1303" s="3"/>
      <c r="DC1303" s="3"/>
      <c r="DD1303" s="3"/>
      <c r="DE1303" s="3"/>
      <c r="DF1303" s="3"/>
      <c r="DG1303" s="3"/>
      <c r="DH1303" s="3"/>
      <c r="DI1303" s="3"/>
      <c r="DJ1303" s="3"/>
      <c r="DK1303" s="3"/>
      <c r="DL1303" s="3"/>
      <c r="DM1303" s="3"/>
      <c r="DN1303" s="3"/>
      <c r="DO1303" s="3"/>
      <c r="DP1303" s="3"/>
      <c r="DQ1303" s="3"/>
      <c r="DR1303" s="3"/>
      <c r="DS1303" s="3"/>
    </row>
    <row r="1304" spans="2:123" ht="21" customHeight="1" x14ac:dyDescent="0.25">
      <c r="B1304" s="21">
        <f t="shared" si="309"/>
        <v>40301</v>
      </c>
      <c r="C1304" s="22">
        <f t="shared" si="310"/>
        <v>1.3760860570955731</v>
      </c>
      <c r="D1304" s="23">
        <f t="shared" si="311"/>
        <v>1663</v>
      </c>
      <c r="E1304" s="23">
        <f t="shared" si="312"/>
        <v>1208.5</v>
      </c>
      <c r="F1304" s="127">
        <f t="shared" si="313"/>
        <v>83150</v>
      </c>
      <c r="G1304" s="127">
        <f t="shared" si="314"/>
        <v>181275</v>
      </c>
      <c r="H1304" s="6"/>
      <c r="I1304" s="3"/>
      <c r="J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C1304" s="3"/>
      <c r="AD1304" s="3"/>
      <c r="AE1304" s="3"/>
      <c r="AF1304" s="3"/>
      <c r="AT1304" s="89"/>
      <c r="AU1304" s="89"/>
      <c r="AX1304" s="125">
        <v>40301</v>
      </c>
      <c r="AY1304" s="59">
        <f t="shared" si="319"/>
        <v>1.3760860570955731</v>
      </c>
      <c r="AZ1304" s="59">
        <f>BI1304*K36</f>
        <v>83150</v>
      </c>
      <c r="BA1304" s="59"/>
      <c r="BB1304" s="59"/>
      <c r="BC1304" s="59">
        <f>K41*BJ1304</f>
        <v>181275</v>
      </c>
      <c r="BD1304" s="59"/>
      <c r="BE1304" s="59"/>
      <c r="BF1304" s="59">
        <f t="shared" si="315"/>
        <v>98125</v>
      </c>
      <c r="BG1304" s="60">
        <f>(AY1304=AY2099)*AX1304</f>
        <v>0</v>
      </c>
      <c r="BH1304" s="60">
        <f>(AY1304=AY2101)*AX1304</f>
        <v>0</v>
      </c>
      <c r="BI1304" s="89">
        <v>1663</v>
      </c>
      <c r="BJ1304" s="89">
        <v>1208.5</v>
      </c>
      <c r="BK1304" s="59">
        <f t="shared" si="316"/>
        <v>276874.93795999995</v>
      </c>
      <c r="BL1304" s="60">
        <f>(BK1304=BK2101)*AX1304</f>
        <v>0</v>
      </c>
      <c r="BM1304" s="85">
        <f>(BK1304=BK2101)*AY1304</f>
        <v>0</v>
      </c>
      <c r="BN1304" s="85">
        <f t="shared" si="317"/>
        <v>0</v>
      </c>
      <c r="BO1304" s="85">
        <f t="shared" si="318"/>
        <v>0</v>
      </c>
      <c r="BP1304" s="60">
        <f>(BK1304=BK2099)*AX1304</f>
        <v>0</v>
      </c>
      <c r="BQ1304" s="64">
        <f>(BK1304=BK2099)*AY1304</f>
        <v>0</v>
      </c>
      <c r="BR1304" s="85">
        <f t="shared" si="320"/>
        <v>0</v>
      </c>
      <c r="BS1304" s="85">
        <f t="shared" si="321"/>
        <v>0</v>
      </c>
      <c r="BT1304" s="59">
        <f>(J19-BI1304)*J10</f>
        <v>-104350.00594</v>
      </c>
      <c r="BU1304" s="59">
        <f>(J21-BJ1304)*J12</f>
        <v>381224.94389999995</v>
      </c>
      <c r="BV1304" s="66"/>
      <c r="BW1304" s="66"/>
      <c r="BX1304" s="67"/>
      <c r="BY1304" s="67"/>
      <c r="BZ1304" s="67"/>
      <c r="CE1304" s="92"/>
      <c r="CF1304" s="76"/>
      <c r="CH1304" s="67"/>
      <c r="CI1304" s="67"/>
      <c r="CJ1304" s="67"/>
      <c r="CK1304" s="67"/>
      <c r="CL1304" s="1"/>
      <c r="CM1304" s="1"/>
      <c r="CT1304" s="3"/>
      <c r="CU1304" s="3"/>
      <c r="CV1304" s="3"/>
      <c r="CW1304" s="3"/>
      <c r="CX1304" s="3"/>
      <c r="CY1304" s="3"/>
      <c r="CZ1304" s="3"/>
      <c r="DA1304" s="3"/>
      <c r="DB1304" s="3"/>
      <c r="DC1304" s="3"/>
      <c r="DD1304" s="3"/>
      <c r="DE1304" s="3"/>
      <c r="DF1304" s="3"/>
      <c r="DG1304" s="3"/>
      <c r="DH1304" s="3"/>
      <c r="DI1304" s="3"/>
      <c r="DJ1304" s="3"/>
      <c r="DK1304" s="3"/>
      <c r="DL1304" s="3"/>
      <c r="DM1304" s="3"/>
      <c r="DN1304" s="3"/>
      <c r="DO1304" s="3"/>
      <c r="DP1304" s="3"/>
      <c r="DQ1304" s="3"/>
      <c r="DR1304" s="3"/>
      <c r="DS1304" s="3"/>
    </row>
    <row r="1305" spans="2:123" ht="21" customHeight="1" x14ac:dyDescent="0.25">
      <c r="B1305" s="21">
        <f t="shared" si="309"/>
        <v>40308</v>
      </c>
      <c r="C1305" s="22">
        <f t="shared" si="310"/>
        <v>1.3938017199415871</v>
      </c>
      <c r="D1305" s="23">
        <f t="shared" si="311"/>
        <v>1718</v>
      </c>
      <c r="E1305" s="23">
        <f t="shared" si="312"/>
        <v>1232.5999999999999</v>
      </c>
      <c r="F1305" s="127">
        <f t="shared" si="313"/>
        <v>85900</v>
      </c>
      <c r="G1305" s="127">
        <f t="shared" si="314"/>
        <v>184890</v>
      </c>
      <c r="H1305" s="6"/>
      <c r="I1305" s="3"/>
      <c r="J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T1305" s="89"/>
      <c r="AU1305" s="89"/>
      <c r="AX1305" s="125">
        <v>40308</v>
      </c>
      <c r="AY1305" s="59">
        <f t="shared" si="319"/>
        <v>1.3938017199415871</v>
      </c>
      <c r="AZ1305" s="59">
        <f>BI1305*K36</f>
        <v>85900</v>
      </c>
      <c r="BA1305" s="59"/>
      <c r="BB1305" s="59"/>
      <c r="BC1305" s="59">
        <f>K41*BJ1305</f>
        <v>184890</v>
      </c>
      <c r="BD1305" s="59"/>
      <c r="BE1305" s="59"/>
      <c r="BF1305" s="59">
        <f t="shared" si="315"/>
        <v>98990</v>
      </c>
      <c r="BG1305" s="60">
        <f>(AY1305=AY2099)*AX1305</f>
        <v>0</v>
      </c>
      <c r="BH1305" s="60">
        <f>(AY1305=AY2101)*AX1305</f>
        <v>0</v>
      </c>
      <c r="BI1305" s="89">
        <v>1718</v>
      </c>
      <c r="BJ1305" s="89">
        <v>1232.5999999999999</v>
      </c>
      <c r="BK1305" s="59">
        <f t="shared" si="316"/>
        <v>276009.93796000001</v>
      </c>
      <c r="BL1305" s="60">
        <f>(BK1305=BK2101)*AX1305</f>
        <v>0</v>
      </c>
      <c r="BM1305" s="85">
        <f>(BK1305=BK2101)*AY1305</f>
        <v>0</v>
      </c>
      <c r="BN1305" s="85">
        <f t="shared" si="317"/>
        <v>0</v>
      </c>
      <c r="BO1305" s="85">
        <f t="shared" si="318"/>
        <v>0</v>
      </c>
      <c r="BP1305" s="60">
        <f>(BK1305=BK2099)*AX1305</f>
        <v>0</v>
      </c>
      <c r="BQ1305" s="64">
        <f>(BK1305=BK2099)*AY1305</f>
        <v>0</v>
      </c>
      <c r="BR1305" s="85">
        <f t="shared" si="320"/>
        <v>0</v>
      </c>
      <c r="BS1305" s="85">
        <f t="shared" si="321"/>
        <v>0</v>
      </c>
      <c r="BT1305" s="59">
        <f>(J19-BI1305)*J10</f>
        <v>-101600.00594</v>
      </c>
      <c r="BU1305" s="59">
        <f>(J21-BJ1305)*J12</f>
        <v>377609.94390000001</v>
      </c>
      <c r="BV1305" s="66"/>
      <c r="BW1305" s="66"/>
      <c r="BX1305" s="67"/>
      <c r="BY1305" s="67"/>
      <c r="BZ1305" s="67"/>
      <c r="CE1305" s="92"/>
      <c r="CF1305" s="76"/>
      <c r="CH1305" s="67"/>
      <c r="CI1305" s="67"/>
      <c r="CJ1305" s="67"/>
      <c r="CK1305" s="67"/>
      <c r="CL1305" s="1"/>
      <c r="CM1305" s="1"/>
      <c r="CT1305" s="3"/>
      <c r="CU1305" s="3"/>
      <c r="CV1305" s="3"/>
      <c r="CW1305" s="3"/>
      <c r="CX1305" s="3"/>
      <c r="CY1305" s="3"/>
      <c r="CZ1305" s="3"/>
      <c r="DA1305" s="3"/>
      <c r="DB1305" s="3"/>
      <c r="DC1305" s="3"/>
      <c r="DD1305" s="3"/>
      <c r="DE1305" s="3"/>
      <c r="DF1305" s="3"/>
      <c r="DG1305" s="3"/>
      <c r="DH1305" s="3"/>
      <c r="DI1305" s="3"/>
      <c r="DJ1305" s="3"/>
      <c r="DK1305" s="3"/>
      <c r="DL1305" s="3"/>
      <c r="DM1305" s="3"/>
      <c r="DN1305" s="3"/>
      <c r="DO1305" s="3"/>
      <c r="DP1305" s="3"/>
      <c r="DQ1305" s="3"/>
      <c r="DR1305" s="3"/>
      <c r="DS1305" s="3"/>
    </row>
    <row r="1306" spans="2:123" ht="21" customHeight="1" x14ac:dyDescent="0.25">
      <c r="B1306" s="21">
        <f t="shared" si="309"/>
        <v>40315</v>
      </c>
      <c r="C1306" s="22">
        <f t="shared" si="310"/>
        <v>1.2760064904724284</v>
      </c>
      <c r="D1306" s="23">
        <f t="shared" si="311"/>
        <v>1502</v>
      </c>
      <c r="E1306" s="23">
        <f t="shared" si="312"/>
        <v>1177.1099999999999</v>
      </c>
      <c r="F1306" s="127">
        <f t="shared" si="313"/>
        <v>75100</v>
      </c>
      <c r="G1306" s="127">
        <f t="shared" si="314"/>
        <v>176566.49999999997</v>
      </c>
      <c r="H1306" s="6"/>
      <c r="I1306" s="3"/>
      <c r="J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T1306" s="89"/>
      <c r="AU1306" s="89"/>
      <c r="AX1306" s="125">
        <v>40315</v>
      </c>
      <c r="AY1306" s="59">
        <f t="shared" si="319"/>
        <v>1.2760064904724284</v>
      </c>
      <c r="AZ1306" s="59">
        <f>BI1306*K36</f>
        <v>75100</v>
      </c>
      <c r="BA1306" s="59"/>
      <c r="BB1306" s="59"/>
      <c r="BC1306" s="59">
        <f>K41*BJ1306</f>
        <v>176566.49999999997</v>
      </c>
      <c r="BD1306" s="59"/>
      <c r="BE1306" s="59"/>
      <c r="BF1306" s="59">
        <f t="shared" si="315"/>
        <v>101466.49999999997</v>
      </c>
      <c r="BG1306" s="60">
        <f>(AY1306=AY2099)*AX1306</f>
        <v>0</v>
      </c>
      <c r="BH1306" s="60">
        <f>(AY1306=AY2101)*AX1306</f>
        <v>0</v>
      </c>
      <c r="BI1306" s="89">
        <v>1502</v>
      </c>
      <c r="BJ1306" s="89">
        <v>1177.1099999999999</v>
      </c>
      <c r="BK1306" s="59">
        <f t="shared" si="316"/>
        <v>273533.43796000001</v>
      </c>
      <c r="BL1306" s="60">
        <f>(BK1306=BK2101)*AX1306</f>
        <v>0</v>
      </c>
      <c r="BM1306" s="85">
        <f>(BK1306=BK2101)*AY1306</f>
        <v>0</v>
      </c>
      <c r="BN1306" s="85">
        <f t="shared" si="317"/>
        <v>0</v>
      </c>
      <c r="BO1306" s="85">
        <f t="shared" si="318"/>
        <v>0</v>
      </c>
      <c r="BP1306" s="60">
        <f>(BK1306=BK2099)*AX1306</f>
        <v>0</v>
      </c>
      <c r="BQ1306" s="64">
        <f>(BK1306=BK2099)*AY1306</f>
        <v>0</v>
      </c>
      <c r="BR1306" s="85">
        <f t="shared" si="320"/>
        <v>0</v>
      </c>
      <c r="BS1306" s="85">
        <f t="shared" si="321"/>
        <v>0</v>
      </c>
      <c r="BT1306" s="59">
        <f>(J19-BI1306)*J10</f>
        <v>-112400.00594</v>
      </c>
      <c r="BU1306" s="59">
        <f>(J21-BJ1306)*J12</f>
        <v>385933.44390000001</v>
      </c>
      <c r="BV1306" s="66"/>
      <c r="BW1306" s="66"/>
      <c r="BX1306" s="67"/>
      <c r="BY1306" s="67"/>
      <c r="BZ1306" s="67"/>
      <c r="CE1306" s="92"/>
      <c r="CF1306" s="76"/>
      <c r="CH1306" s="67"/>
      <c r="CI1306" s="67"/>
      <c r="CJ1306" s="67"/>
      <c r="CK1306" s="67"/>
      <c r="CL1306" s="1"/>
      <c r="CM1306" s="1"/>
      <c r="CT1306" s="3"/>
      <c r="CU1306" s="3"/>
      <c r="CV1306" s="3"/>
      <c r="CW1306" s="3"/>
      <c r="CX1306" s="3"/>
      <c r="CY1306" s="3"/>
      <c r="CZ1306" s="3"/>
      <c r="DA1306" s="3"/>
      <c r="DB1306" s="3"/>
      <c r="DC1306" s="3"/>
      <c r="DD1306" s="3"/>
      <c r="DE1306" s="3"/>
      <c r="DF1306" s="3"/>
      <c r="DG1306" s="3"/>
      <c r="DH1306" s="3"/>
      <c r="DI1306" s="3"/>
      <c r="DJ1306" s="3"/>
      <c r="DK1306" s="3"/>
      <c r="DL1306" s="3"/>
      <c r="DM1306" s="3"/>
      <c r="DN1306" s="3"/>
      <c r="DO1306" s="3"/>
      <c r="DP1306" s="3"/>
      <c r="DQ1306" s="3"/>
      <c r="DR1306" s="3"/>
      <c r="DS1306" s="3"/>
    </row>
    <row r="1307" spans="2:123" ht="21" customHeight="1" x14ac:dyDescent="0.25">
      <c r="B1307" s="21">
        <f t="shared" si="309"/>
        <v>40322</v>
      </c>
      <c r="C1307" s="22">
        <f t="shared" si="310"/>
        <v>1.2745986002470153</v>
      </c>
      <c r="D1307" s="23">
        <f t="shared" si="311"/>
        <v>1548</v>
      </c>
      <c r="E1307" s="23">
        <f t="shared" si="312"/>
        <v>1214.5</v>
      </c>
      <c r="F1307" s="127">
        <f t="shared" si="313"/>
        <v>77400</v>
      </c>
      <c r="G1307" s="127">
        <f t="shared" si="314"/>
        <v>182175</v>
      </c>
      <c r="H1307" s="6"/>
      <c r="I1307" s="3"/>
      <c r="J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T1307" s="89"/>
      <c r="AU1307" s="89"/>
      <c r="AX1307" s="125">
        <v>40322</v>
      </c>
      <c r="AY1307" s="59">
        <f t="shared" si="319"/>
        <v>1.2745986002470153</v>
      </c>
      <c r="AZ1307" s="59">
        <f>BI1307*K36</f>
        <v>77400</v>
      </c>
      <c r="BA1307" s="59"/>
      <c r="BB1307" s="59"/>
      <c r="BC1307" s="59">
        <f>K41*BJ1307</f>
        <v>182175</v>
      </c>
      <c r="BD1307" s="59"/>
      <c r="BE1307" s="59"/>
      <c r="BF1307" s="59">
        <f t="shared" si="315"/>
        <v>104775</v>
      </c>
      <c r="BG1307" s="60">
        <f>(AY1307=AY2099)*AX1307</f>
        <v>0</v>
      </c>
      <c r="BH1307" s="60">
        <f>(AY1307=AY2101)*AX1307</f>
        <v>0</v>
      </c>
      <c r="BI1307" s="89">
        <v>1548</v>
      </c>
      <c r="BJ1307" s="89">
        <v>1214.5</v>
      </c>
      <c r="BK1307" s="59">
        <f t="shared" si="316"/>
        <v>270224.93795999995</v>
      </c>
      <c r="BL1307" s="60">
        <f>(BK1307=BK2101)*AX1307</f>
        <v>0</v>
      </c>
      <c r="BM1307" s="85">
        <f>(BK1307=BK2101)*AY1307</f>
        <v>0</v>
      </c>
      <c r="BN1307" s="85">
        <f t="shared" si="317"/>
        <v>0</v>
      </c>
      <c r="BO1307" s="85">
        <f t="shared" si="318"/>
        <v>0</v>
      </c>
      <c r="BP1307" s="60">
        <f>(BK1307=BK2099)*AX1307</f>
        <v>0</v>
      </c>
      <c r="BQ1307" s="64">
        <f>(BK1307=BK2099)*AY1307</f>
        <v>0</v>
      </c>
      <c r="BR1307" s="85">
        <f t="shared" si="320"/>
        <v>0</v>
      </c>
      <c r="BS1307" s="85">
        <f t="shared" si="321"/>
        <v>0</v>
      </c>
      <c r="BT1307" s="59">
        <f>(J19-BI1307)*J10</f>
        <v>-110100.00594</v>
      </c>
      <c r="BU1307" s="59">
        <f>(J21-BJ1307)*J12</f>
        <v>380324.94389999995</v>
      </c>
      <c r="BV1307" s="66"/>
      <c r="BW1307" s="66"/>
      <c r="BX1307" s="67"/>
      <c r="BY1307" s="67"/>
      <c r="BZ1307" s="67"/>
      <c r="CE1307" s="92"/>
      <c r="CF1307" s="76"/>
      <c r="CH1307" s="67"/>
      <c r="CI1307" s="67"/>
      <c r="CJ1307" s="67"/>
      <c r="CK1307" s="67"/>
      <c r="CL1307" s="1"/>
      <c r="CM1307" s="1"/>
      <c r="CT1307" s="3"/>
      <c r="CU1307" s="3"/>
      <c r="CV1307" s="3"/>
      <c r="CW1307" s="3"/>
      <c r="CX1307" s="3"/>
      <c r="CY1307" s="3"/>
      <c r="CZ1307" s="3"/>
      <c r="DA1307" s="3"/>
      <c r="DB1307" s="3"/>
      <c r="DC1307" s="3"/>
      <c r="DD1307" s="3"/>
      <c r="DE1307" s="3"/>
      <c r="DF1307" s="3"/>
      <c r="DG1307" s="3"/>
      <c r="DH1307" s="3"/>
      <c r="DI1307" s="3"/>
      <c r="DJ1307" s="3"/>
      <c r="DK1307" s="3"/>
      <c r="DL1307" s="3"/>
      <c r="DM1307" s="3"/>
      <c r="DN1307" s="3"/>
      <c r="DO1307" s="3"/>
      <c r="DP1307" s="3"/>
      <c r="DQ1307" s="3"/>
      <c r="DR1307" s="3"/>
      <c r="DS1307" s="3"/>
    </row>
    <row r="1308" spans="2:123" ht="21" customHeight="1" x14ac:dyDescent="0.25">
      <c r="B1308" s="21">
        <f t="shared" si="309"/>
        <v>40329</v>
      </c>
      <c r="C1308" s="22">
        <f t="shared" si="310"/>
        <v>1.2411565546018708</v>
      </c>
      <c r="D1308" s="23">
        <f t="shared" si="311"/>
        <v>1514</v>
      </c>
      <c r="E1308" s="23">
        <f t="shared" si="312"/>
        <v>1219.83</v>
      </c>
      <c r="F1308" s="127">
        <f t="shared" si="313"/>
        <v>75700</v>
      </c>
      <c r="G1308" s="127">
        <f t="shared" si="314"/>
        <v>182974.5</v>
      </c>
      <c r="H1308" s="6"/>
      <c r="I1308" s="3"/>
      <c r="J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C1308" s="3"/>
      <c r="AD1308" s="3"/>
      <c r="AE1308" s="3"/>
      <c r="AF1308" s="3"/>
      <c r="AT1308" s="89"/>
      <c r="AU1308" s="89"/>
      <c r="AX1308" s="125">
        <v>40329</v>
      </c>
      <c r="AY1308" s="59">
        <f t="shared" si="319"/>
        <v>1.2411565546018708</v>
      </c>
      <c r="AZ1308" s="59">
        <f>BI1308*K36</f>
        <v>75700</v>
      </c>
      <c r="BA1308" s="59"/>
      <c r="BB1308" s="59"/>
      <c r="BC1308" s="59">
        <f>K41*BJ1308</f>
        <v>182974.5</v>
      </c>
      <c r="BD1308" s="59"/>
      <c r="BE1308" s="59"/>
      <c r="BF1308" s="59">
        <f t="shared" si="315"/>
        <v>107274.5</v>
      </c>
      <c r="BG1308" s="60">
        <f>(AY1308=AY2099)*AX1308</f>
        <v>0</v>
      </c>
      <c r="BH1308" s="60">
        <f>(AY1308=AY2101)*AX1308</f>
        <v>0</v>
      </c>
      <c r="BI1308" s="89">
        <v>1514</v>
      </c>
      <c r="BJ1308" s="89">
        <v>1219.83</v>
      </c>
      <c r="BK1308" s="59">
        <f t="shared" si="316"/>
        <v>267725.43795999995</v>
      </c>
      <c r="BL1308" s="60">
        <f>(BK1308=BK2101)*AX1308</f>
        <v>0</v>
      </c>
      <c r="BM1308" s="85">
        <f>(BK1308=BK2101)*AY1308</f>
        <v>0</v>
      </c>
      <c r="BN1308" s="85">
        <f t="shared" si="317"/>
        <v>0</v>
      </c>
      <c r="BO1308" s="85">
        <f t="shared" si="318"/>
        <v>0</v>
      </c>
      <c r="BP1308" s="60">
        <f>(BK1308=BK2099)*AX1308</f>
        <v>0</v>
      </c>
      <c r="BQ1308" s="64">
        <f>(BK1308=BK2099)*AY1308</f>
        <v>0</v>
      </c>
      <c r="BR1308" s="85">
        <f t="shared" si="320"/>
        <v>0</v>
      </c>
      <c r="BS1308" s="85">
        <f t="shared" si="321"/>
        <v>0</v>
      </c>
      <c r="BT1308" s="59">
        <f>(J19-BI1308)*J10</f>
        <v>-111800.00594</v>
      </c>
      <c r="BU1308" s="59">
        <f>(J21-BJ1308)*J12</f>
        <v>379525.44389999995</v>
      </c>
      <c r="BV1308" s="66"/>
      <c r="BW1308" s="66"/>
      <c r="BX1308" s="67"/>
      <c r="BY1308" s="67"/>
      <c r="BZ1308" s="67"/>
      <c r="CE1308" s="92"/>
      <c r="CF1308" s="76"/>
      <c r="CH1308" s="67"/>
      <c r="CI1308" s="67"/>
      <c r="CJ1308" s="67"/>
      <c r="CK1308" s="67"/>
      <c r="CL1308" s="1"/>
      <c r="CM1308" s="1"/>
      <c r="CT1308" s="3"/>
      <c r="CU1308" s="3"/>
      <c r="CV1308" s="3"/>
      <c r="CW1308" s="3"/>
      <c r="CX1308" s="3"/>
      <c r="CY1308" s="3"/>
      <c r="CZ1308" s="3"/>
      <c r="DA1308" s="3"/>
      <c r="DB1308" s="3"/>
      <c r="DC1308" s="3"/>
      <c r="DD1308" s="3"/>
      <c r="DE1308" s="3"/>
      <c r="DF1308" s="3"/>
      <c r="DG1308" s="3"/>
      <c r="DH1308" s="3"/>
      <c r="DI1308" s="3"/>
      <c r="DJ1308" s="3"/>
      <c r="DK1308" s="3"/>
      <c r="DL1308" s="3"/>
      <c r="DM1308" s="3"/>
      <c r="DN1308" s="3"/>
      <c r="DO1308" s="3"/>
      <c r="DP1308" s="3"/>
      <c r="DQ1308" s="3"/>
      <c r="DR1308" s="3"/>
      <c r="DS1308" s="3"/>
    </row>
    <row r="1309" spans="2:123" ht="21" customHeight="1" x14ac:dyDescent="0.25">
      <c r="B1309" s="21">
        <f t="shared" si="309"/>
        <v>40336</v>
      </c>
      <c r="C1309" s="22">
        <f t="shared" si="310"/>
        <v>1.2566256217891218</v>
      </c>
      <c r="D1309" s="23">
        <f t="shared" si="311"/>
        <v>1541</v>
      </c>
      <c r="E1309" s="23">
        <f t="shared" si="312"/>
        <v>1226.3</v>
      </c>
      <c r="F1309" s="127">
        <f t="shared" si="313"/>
        <v>77050</v>
      </c>
      <c r="G1309" s="127">
        <f t="shared" si="314"/>
        <v>183945</v>
      </c>
      <c r="H1309" s="6"/>
      <c r="I1309" s="3"/>
      <c r="J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C1309" s="3"/>
      <c r="AD1309" s="3"/>
      <c r="AE1309" s="3"/>
      <c r="AF1309" s="3"/>
      <c r="AT1309" s="89"/>
      <c r="AU1309" s="89"/>
      <c r="AX1309" s="125">
        <v>40336</v>
      </c>
      <c r="AY1309" s="59">
        <f t="shared" si="319"/>
        <v>1.2566256217891218</v>
      </c>
      <c r="AZ1309" s="59">
        <f>BI1309*K36</f>
        <v>77050</v>
      </c>
      <c r="BA1309" s="59"/>
      <c r="BB1309" s="59"/>
      <c r="BC1309" s="59">
        <f>K41*BJ1309</f>
        <v>183945</v>
      </c>
      <c r="BD1309" s="59"/>
      <c r="BE1309" s="59"/>
      <c r="BF1309" s="59">
        <f t="shared" si="315"/>
        <v>106895</v>
      </c>
      <c r="BG1309" s="60">
        <f>(AY1309=AY2099)*AX1309</f>
        <v>0</v>
      </c>
      <c r="BH1309" s="60">
        <f>(AY1309=AY2101)*AX1309</f>
        <v>0</v>
      </c>
      <c r="BI1309" s="89">
        <v>1541</v>
      </c>
      <c r="BJ1309" s="89">
        <v>1226.3</v>
      </c>
      <c r="BK1309" s="59">
        <f t="shared" si="316"/>
        <v>268104.93795999995</v>
      </c>
      <c r="BL1309" s="60">
        <f>(BK1309=BK2101)*AX1309</f>
        <v>0</v>
      </c>
      <c r="BM1309" s="85">
        <f>(BK1309=BK2101)*AY1309</f>
        <v>0</v>
      </c>
      <c r="BN1309" s="85">
        <f t="shared" si="317"/>
        <v>0</v>
      </c>
      <c r="BO1309" s="85">
        <f t="shared" si="318"/>
        <v>0</v>
      </c>
      <c r="BP1309" s="60">
        <f>(BK1309=BK2099)*AX1309</f>
        <v>0</v>
      </c>
      <c r="BQ1309" s="64">
        <f>(BK1309=BK2099)*AY1309</f>
        <v>0</v>
      </c>
      <c r="BR1309" s="85">
        <f t="shared" si="320"/>
        <v>0</v>
      </c>
      <c r="BS1309" s="85">
        <f t="shared" si="321"/>
        <v>0</v>
      </c>
      <c r="BT1309" s="59">
        <f>(J19-BI1309)*J10</f>
        <v>-110450.00594</v>
      </c>
      <c r="BU1309" s="59">
        <f>(J21-BJ1309)*J12</f>
        <v>378554.94389999995</v>
      </c>
      <c r="BV1309" s="66"/>
      <c r="BW1309" s="66"/>
      <c r="BX1309" s="67"/>
      <c r="BY1309" s="67"/>
      <c r="BZ1309" s="67"/>
      <c r="CE1309" s="92"/>
      <c r="CF1309" s="76"/>
      <c r="CH1309" s="67"/>
      <c r="CI1309" s="67"/>
      <c r="CJ1309" s="67"/>
      <c r="CK1309" s="67"/>
      <c r="CL1309" s="1"/>
      <c r="CM1309" s="1"/>
      <c r="CT1309" s="3"/>
      <c r="CU1309" s="3"/>
      <c r="CV1309" s="3"/>
      <c r="CW1309" s="3"/>
      <c r="CX1309" s="3"/>
      <c r="CY1309" s="3"/>
      <c r="CZ1309" s="3"/>
      <c r="DA1309" s="3"/>
      <c r="DB1309" s="3"/>
      <c r="DC1309" s="3"/>
      <c r="DD1309" s="3"/>
      <c r="DE1309" s="3"/>
      <c r="DF1309" s="3"/>
      <c r="DG1309" s="3"/>
      <c r="DH1309" s="3"/>
      <c r="DI1309" s="3"/>
      <c r="DJ1309" s="3"/>
      <c r="DK1309" s="3"/>
      <c r="DL1309" s="3"/>
      <c r="DM1309" s="3"/>
      <c r="DN1309" s="3"/>
      <c r="DO1309" s="3"/>
      <c r="DP1309" s="3"/>
      <c r="DQ1309" s="3"/>
      <c r="DR1309" s="3"/>
      <c r="DS1309" s="3"/>
    </row>
    <row r="1310" spans="2:123" ht="21" customHeight="1" x14ac:dyDescent="0.25">
      <c r="B1310" s="21">
        <f t="shared" si="309"/>
        <v>40343</v>
      </c>
      <c r="C1310" s="22">
        <f t="shared" si="310"/>
        <v>1.2652989766198215</v>
      </c>
      <c r="D1310" s="23">
        <f t="shared" si="311"/>
        <v>1590</v>
      </c>
      <c r="E1310" s="23">
        <f t="shared" si="312"/>
        <v>1256.6199999999999</v>
      </c>
      <c r="F1310" s="127">
        <f t="shared" si="313"/>
        <v>79500</v>
      </c>
      <c r="G1310" s="127">
        <f t="shared" si="314"/>
        <v>188492.99999999997</v>
      </c>
      <c r="H1310" s="6"/>
      <c r="I1310" s="3"/>
      <c r="J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  <c r="AC1310" s="3"/>
      <c r="AD1310" s="3"/>
      <c r="AE1310" s="3"/>
      <c r="AF1310" s="3"/>
      <c r="AT1310" s="89"/>
      <c r="AU1310" s="89"/>
      <c r="AX1310" s="125">
        <v>40343</v>
      </c>
      <c r="AY1310" s="59">
        <f t="shared" si="319"/>
        <v>1.2652989766198215</v>
      </c>
      <c r="AZ1310" s="59">
        <f>BI1310*K36</f>
        <v>79500</v>
      </c>
      <c r="BA1310" s="59"/>
      <c r="BB1310" s="59"/>
      <c r="BC1310" s="59">
        <f>K41*BJ1310</f>
        <v>188492.99999999997</v>
      </c>
      <c r="BD1310" s="59"/>
      <c r="BE1310" s="59"/>
      <c r="BF1310" s="59">
        <f t="shared" si="315"/>
        <v>108992.99999999997</v>
      </c>
      <c r="BG1310" s="60">
        <f>(AY1310=AY2099)*AX1310</f>
        <v>0</v>
      </c>
      <c r="BH1310" s="60">
        <f>(AY1310=AY2101)*AX1310</f>
        <v>0</v>
      </c>
      <c r="BI1310" s="89">
        <v>1590</v>
      </c>
      <c r="BJ1310" s="89">
        <v>1256.6199999999999</v>
      </c>
      <c r="BK1310" s="59">
        <f t="shared" si="316"/>
        <v>266006.93796000001</v>
      </c>
      <c r="BL1310" s="60">
        <f>(BK1310=BK2101)*AX1310</f>
        <v>0</v>
      </c>
      <c r="BM1310" s="85">
        <f>(BK1310=BK2101)*AY1310</f>
        <v>0</v>
      </c>
      <c r="BN1310" s="85">
        <f t="shared" si="317"/>
        <v>0</v>
      </c>
      <c r="BO1310" s="85">
        <f t="shared" si="318"/>
        <v>0</v>
      </c>
      <c r="BP1310" s="60">
        <f>(BK1310=BK2099)*AX1310</f>
        <v>0</v>
      </c>
      <c r="BQ1310" s="64">
        <f>(BK1310=BK2099)*AY1310</f>
        <v>0</v>
      </c>
      <c r="BR1310" s="85">
        <f t="shared" si="320"/>
        <v>0</v>
      </c>
      <c r="BS1310" s="85">
        <f t="shared" si="321"/>
        <v>0</v>
      </c>
      <c r="BT1310" s="59">
        <f>(J19-BI1310)*J10</f>
        <v>-108000.00594</v>
      </c>
      <c r="BU1310" s="59">
        <f>(J21-BJ1310)*J12</f>
        <v>374006.94390000001</v>
      </c>
      <c r="BV1310" s="66"/>
      <c r="BW1310" s="66"/>
      <c r="BX1310" s="67"/>
      <c r="BY1310" s="67"/>
      <c r="BZ1310" s="67"/>
      <c r="CE1310" s="92"/>
      <c r="CF1310" s="76"/>
      <c r="CH1310" s="67"/>
      <c r="CI1310" s="67"/>
      <c r="CJ1310" s="67"/>
      <c r="CK1310" s="67"/>
      <c r="CL1310" s="1"/>
      <c r="CM1310" s="1"/>
      <c r="CT1310" s="3"/>
      <c r="CU1310" s="3"/>
      <c r="CV1310" s="3"/>
      <c r="CW1310" s="3"/>
      <c r="CX1310" s="3"/>
      <c r="CY1310" s="3"/>
      <c r="CZ1310" s="3"/>
      <c r="DA1310" s="3"/>
      <c r="DB1310" s="3"/>
      <c r="DC1310" s="3"/>
      <c r="DD1310" s="3"/>
      <c r="DE1310" s="3"/>
      <c r="DF1310" s="3"/>
      <c r="DG1310" s="3"/>
      <c r="DH1310" s="3"/>
      <c r="DI1310" s="3"/>
      <c r="DJ1310" s="3"/>
      <c r="DK1310" s="3"/>
      <c r="DL1310" s="3"/>
      <c r="DM1310" s="3"/>
      <c r="DN1310" s="3"/>
      <c r="DO1310" s="3"/>
      <c r="DP1310" s="3"/>
      <c r="DQ1310" s="3"/>
      <c r="DR1310" s="3"/>
      <c r="DS1310" s="3"/>
    </row>
    <row r="1311" spans="2:123" ht="21" customHeight="1" x14ac:dyDescent="0.25">
      <c r="B1311" s="21">
        <f t="shared" si="309"/>
        <v>40350</v>
      </c>
      <c r="C1311" s="22">
        <f t="shared" si="310"/>
        <v>1.2510950067691327</v>
      </c>
      <c r="D1311" s="23">
        <f t="shared" si="311"/>
        <v>1571</v>
      </c>
      <c r="E1311" s="23">
        <f t="shared" si="312"/>
        <v>1255.7</v>
      </c>
      <c r="F1311" s="127">
        <f t="shared" si="313"/>
        <v>78550</v>
      </c>
      <c r="G1311" s="127">
        <f t="shared" si="314"/>
        <v>188355</v>
      </c>
      <c r="H1311" s="6"/>
      <c r="I1311" s="3"/>
      <c r="J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C1311" s="3"/>
      <c r="AD1311" s="3"/>
      <c r="AE1311" s="3"/>
      <c r="AF1311" s="3"/>
      <c r="AT1311" s="89"/>
      <c r="AU1311" s="89"/>
      <c r="AX1311" s="125">
        <v>40350</v>
      </c>
      <c r="AY1311" s="59">
        <f t="shared" si="319"/>
        <v>1.2510950067691327</v>
      </c>
      <c r="AZ1311" s="59">
        <f>BI1311*K36</f>
        <v>78550</v>
      </c>
      <c r="BA1311" s="59"/>
      <c r="BB1311" s="59"/>
      <c r="BC1311" s="59">
        <f>K41*BJ1311</f>
        <v>188355</v>
      </c>
      <c r="BD1311" s="59"/>
      <c r="BE1311" s="59"/>
      <c r="BF1311" s="59">
        <f t="shared" si="315"/>
        <v>109805</v>
      </c>
      <c r="BG1311" s="60">
        <f>(AY1311=AY2099)*AX1311</f>
        <v>0</v>
      </c>
      <c r="BH1311" s="60">
        <f>(AY1311=AY2101)*AX1311</f>
        <v>0</v>
      </c>
      <c r="BI1311" s="89">
        <v>1571</v>
      </c>
      <c r="BJ1311" s="89">
        <v>1255.7</v>
      </c>
      <c r="BK1311" s="59">
        <f t="shared" si="316"/>
        <v>265194.93796000001</v>
      </c>
      <c r="BL1311" s="60">
        <f>(BK1311=BK2101)*AX1311</f>
        <v>0</v>
      </c>
      <c r="BM1311" s="85">
        <f>(BK1311=BK2101)*AY1311</f>
        <v>0</v>
      </c>
      <c r="BN1311" s="85">
        <f t="shared" si="317"/>
        <v>0</v>
      </c>
      <c r="BO1311" s="85">
        <f t="shared" si="318"/>
        <v>0</v>
      </c>
      <c r="BP1311" s="60">
        <f>(BK1311=BK2099)*AX1311</f>
        <v>0</v>
      </c>
      <c r="BQ1311" s="64">
        <f>(BK1311=BK2099)*AY1311</f>
        <v>0</v>
      </c>
      <c r="BR1311" s="85">
        <f t="shared" si="320"/>
        <v>0</v>
      </c>
      <c r="BS1311" s="85">
        <f t="shared" si="321"/>
        <v>0</v>
      </c>
      <c r="BT1311" s="59">
        <f>(J19-BI1311)*J10</f>
        <v>-108950.00594</v>
      </c>
      <c r="BU1311" s="59">
        <f>(J21-BJ1311)*J12</f>
        <v>374144.94390000001</v>
      </c>
      <c r="BV1311" s="66"/>
      <c r="BW1311" s="66"/>
      <c r="BX1311" s="67"/>
      <c r="BY1311" s="67"/>
      <c r="BZ1311" s="67"/>
      <c r="CE1311" s="92"/>
      <c r="CF1311" s="76"/>
      <c r="CH1311" s="67"/>
      <c r="CI1311" s="67"/>
      <c r="CJ1311" s="67"/>
      <c r="CK1311" s="67"/>
      <c r="CL1311" s="1"/>
      <c r="CM1311" s="1"/>
      <c r="CT1311" s="3"/>
      <c r="CU1311" s="3"/>
      <c r="CV1311" s="3"/>
      <c r="CW1311" s="3"/>
      <c r="CX1311" s="3"/>
      <c r="CY1311" s="3"/>
      <c r="CZ1311" s="3"/>
      <c r="DA1311" s="3"/>
      <c r="DB1311" s="3"/>
      <c r="DC1311" s="3"/>
      <c r="DD1311" s="3"/>
      <c r="DE1311" s="3"/>
      <c r="DF1311" s="3"/>
      <c r="DG1311" s="3"/>
      <c r="DH1311" s="3"/>
      <c r="DI1311" s="3"/>
      <c r="DJ1311" s="3"/>
      <c r="DK1311" s="3"/>
      <c r="DL1311" s="3"/>
      <c r="DM1311" s="3"/>
      <c r="DN1311" s="3"/>
      <c r="DO1311" s="3"/>
      <c r="DP1311" s="3"/>
      <c r="DQ1311" s="3"/>
      <c r="DR1311" s="3"/>
      <c r="DS1311" s="3"/>
    </row>
    <row r="1312" spans="2:123" ht="21" customHeight="1" x14ac:dyDescent="0.25">
      <c r="B1312" s="21">
        <f t="shared" si="309"/>
        <v>40357</v>
      </c>
      <c r="C1312" s="22">
        <f t="shared" si="310"/>
        <v>1.2396626004853009</v>
      </c>
      <c r="D1312" s="23">
        <f t="shared" si="311"/>
        <v>1502</v>
      </c>
      <c r="E1312" s="23">
        <f t="shared" si="312"/>
        <v>1211.6199999999999</v>
      </c>
      <c r="F1312" s="127">
        <f t="shared" si="313"/>
        <v>75100</v>
      </c>
      <c r="G1312" s="127">
        <f t="shared" si="314"/>
        <v>181742.99999999997</v>
      </c>
      <c r="H1312" s="6"/>
      <c r="I1312" s="3"/>
      <c r="J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C1312" s="3"/>
      <c r="AD1312" s="3"/>
      <c r="AE1312" s="3"/>
      <c r="AF1312" s="3"/>
      <c r="AT1312" s="89"/>
      <c r="AU1312" s="89"/>
      <c r="AX1312" s="125">
        <v>40357</v>
      </c>
      <c r="AY1312" s="59">
        <f t="shared" si="319"/>
        <v>1.2396626004853009</v>
      </c>
      <c r="AZ1312" s="59">
        <f>BI1312*K36</f>
        <v>75100</v>
      </c>
      <c r="BA1312" s="59"/>
      <c r="BB1312" s="59"/>
      <c r="BC1312" s="59">
        <f>K41*BJ1312</f>
        <v>181742.99999999997</v>
      </c>
      <c r="BD1312" s="59"/>
      <c r="BE1312" s="59"/>
      <c r="BF1312" s="59">
        <f t="shared" si="315"/>
        <v>106642.99999999997</v>
      </c>
      <c r="BG1312" s="60">
        <f>(AY1312=AY2099)*AX1312</f>
        <v>0</v>
      </c>
      <c r="BH1312" s="60">
        <f>(AY1312=AY2101)*AX1312</f>
        <v>0</v>
      </c>
      <c r="BI1312" s="89">
        <v>1502</v>
      </c>
      <c r="BJ1312" s="89">
        <v>1211.6199999999999</v>
      </c>
      <c r="BK1312" s="59">
        <f t="shared" si="316"/>
        <v>268356.93796000001</v>
      </c>
      <c r="BL1312" s="60">
        <f>(BK1312=BK2101)*AX1312</f>
        <v>0</v>
      </c>
      <c r="BM1312" s="85">
        <f>(BK1312=BK2101)*AY1312</f>
        <v>0</v>
      </c>
      <c r="BN1312" s="85">
        <f t="shared" si="317"/>
        <v>0</v>
      </c>
      <c r="BO1312" s="85">
        <f t="shared" si="318"/>
        <v>0</v>
      </c>
      <c r="BP1312" s="60">
        <f>(BK1312=BK2099)*AX1312</f>
        <v>0</v>
      </c>
      <c r="BQ1312" s="64">
        <f>(BK1312=BK2099)*AY1312</f>
        <v>0</v>
      </c>
      <c r="BR1312" s="85">
        <f t="shared" si="320"/>
        <v>0</v>
      </c>
      <c r="BS1312" s="85">
        <f t="shared" si="321"/>
        <v>0</v>
      </c>
      <c r="BT1312" s="59">
        <f>(J19-BI1312)*J10</f>
        <v>-112400.00594</v>
      </c>
      <c r="BU1312" s="59">
        <f>(J21-BJ1312)*J12</f>
        <v>380756.94390000001</v>
      </c>
      <c r="BV1312" s="66"/>
      <c r="BW1312" s="66"/>
      <c r="BX1312" s="67"/>
      <c r="BY1312" s="67"/>
      <c r="BZ1312" s="67"/>
      <c r="CE1312" s="92"/>
      <c r="CF1312" s="76"/>
      <c r="CH1312" s="67"/>
      <c r="CI1312" s="67"/>
      <c r="CJ1312" s="67"/>
      <c r="CK1312" s="67"/>
      <c r="CL1312" s="1"/>
      <c r="CM1312" s="1"/>
      <c r="CT1312" s="3"/>
      <c r="CU1312" s="3"/>
      <c r="CV1312" s="3"/>
      <c r="CW1312" s="3"/>
      <c r="CX1312" s="3"/>
      <c r="CY1312" s="3"/>
      <c r="CZ1312" s="3"/>
      <c r="DA1312" s="3"/>
      <c r="DB1312" s="3"/>
      <c r="DC1312" s="3"/>
      <c r="DD1312" s="3"/>
      <c r="DE1312" s="3"/>
      <c r="DF1312" s="3"/>
      <c r="DG1312" s="3"/>
      <c r="DH1312" s="3"/>
      <c r="DI1312" s="3"/>
      <c r="DJ1312" s="3"/>
      <c r="DK1312" s="3"/>
      <c r="DL1312" s="3"/>
      <c r="DM1312" s="3"/>
      <c r="DN1312" s="3"/>
      <c r="DO1312" s="3"/>
      <c r="DP1312" s="3"/>
      <c r="DQ1312" s="3"/>
      <c r="DR1312" s="3"/>
      <c r="DS1312" s="3"/>
    </row>
    <row r="1313" spans="2:123" ht="21" customHeight="1" x14ac:dyDescent="0.25">
      <c r="B1313" s="21">
        <f t="shared" si="309"/>
        <v>40364</v>
      </c>
      <c r="C1313" s="22">
        <f t="shared" si="310"/>
        <v>1.2638791431048004</v>
      </c>
      <c r="D1313" s="23">
        <f t="shared" si="311"/>
        <v>1531</v>
      </c>
      <c r="E1313" s="23">
        <f t="shared" si="312"/>
        <v>1211.3499999999999</v>
      </c>
      <c r="F1313" s="127">
        <f t="shared" si="313"/>
        <v>76550</v>
      </c>
      <c r="G1313" s="127">
        <f t="shared" si="314"/>
        <v>181702.5</v>
      </c>
      <c r="H1313" s="6"/>
      <c r="I1313" s="3"/>
      <c r="J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3"/>
      <c r="AD1313" s="3"/>
      <c r="AE1313" s="3"/>
      <c r="AF1313" s="3"/>
      <c r="AT1313" s="89"/>
      <c r="AU1313" s="89"/>
      <c r="AX1313" s="125">
        <v>40364</v>
      </c>
      <c r="AY1313" s="59">
        <f t="shared" si="319"/>
        <v>1.2638791431048004</v>
      </c>
      <c r="AZ1313" s="59">
        <f>BI1313*K36</f>
        <v>76550</v>
      </c>
      <c r="BA1313" s="59"/>
      <c r="BB1313" s="59"/>
      <c r="BC1313" s="59">
        <f>K41*BJ1313</f>
        <v>181702.5</v>
      </c>
      <c r="BD1313" s="59"/>
      <c r="BE1313" s="59"/>
      <c r="BF1313" s="59">
        <f t="shared" si="315"/>
        <v>105152.5</v>
      </c>
      <c r="BG1313" s="60">
        <f>(AY1313=AY2099)*AX1313</f>
        <v>0</v>
      </c>
      <c r="BH1313" s="60">
        <f>(AY1313=AY2101)*AX1313</f>
        <v>0</v>
      </c>
      <c r="BI1313" s="89">
        <v>1531</v>
      </c>
      <c r="BJ1313" s="89">
        <v>1211.3499999999999</v>
      </c>
      <c r="BK1313" s="59">
        <f t="shared" si="316"/>
        <v>269847.43796000001</v>
      </c>
      <c r="BL1313" s="60">
        <f>(BK1313=BK2101)*AX1313</f>
        <v>0</v>
      </c>
      <c r="BM1313" s="85">
        <f>(BK1313=BK2101)*AY1313</f>
        <v>0</v>
      </c>
      <c r="BN1313" s="85">
        <f t="shared" si="317"/>
        <v>0</v>
      </c>
      <c r="BO1313" s="85">
        <f t="shared" si="318"/>
        <v>0</v>
      </c>
      <c r="BP1313" s="60">
        <f>(BK1313=BK2099)*AX1313</f>
        <v>0</v>
      </c>
      <c r="BQ1313" s="64">
        <f>(BK1313=BK2099)*AY1313</f>
        <v>0</v>
      </c>
      <c r="BR1313" s="85">
        <f t="shared" si="320"/>
        <v>0</v>
      </c>
      <c r="BS1313" s="85">
        <f t="shared" si="321"/>
        <v>0</v>
      </c>
      <c r="BT1313" s="59">
        <f>(J19-BI1313)*J10</f>
        <v>-110950.00594</v>
      </c>
      <c r="BU1313" s="59">
        <f>(J21-BJ1313)*J12</f>
        <v>380797.44390000001</v>
      </c>
      <c r="BV1313" s="66"/>
      <c r="BW1313" s="66"/>
      <c r="BX1313" s="67"/>
      <c r="BY1313" s="67"/>
      <c r="BZ1313" s="67"/>
      <c r="CE1313" s="92"/>
      <c r="CF1313" s="76"/>
      <c r="CH1313" s="67"/>
      <c r="CI1313" s="67"/>
      <c r="CJ1313" s="67"/>
      <c r="CK1313" s="67"/>
      <c r="CL1313" s="1"/>
      <c r="CM1313" s="1"/>
      <c r="CT1313" s="3"/>
      <c r="CU1313" s="3"/>
      <c r="CV1313" s="3"/>
      <c r="CW1313" s="3"/>
      <c r="CX1313" s="3"/>
      <c r="CY1313" s="3"/>
      <c r="CZ1313" s="3"/>
      <c r="DA1313" s="3"/>
      <c r="DB1313" s="3"/>
      <c r="DC1313" s="3"/>
      <c r="DD1313" s="3"/>
      <c r="DE1313" s="3"/>
      <c r="DF1313" s="3"/>
      <c r="DG1313" s="3"/>
      <c r="DH1313" s="3"/>
      <c r="DI1313" s="3"/>
      <c r="DJ1313" s="3"/>
      <c r="DK1313" s="3"/>
      <c r="DL1313" s="3"/>
      <c r="DM1313" s="3"/>
      <c r="DN1313" s="3"/>
      <c r="DO1313" s="3"/>
      <c r="DP1313" s="3"/>
      <c r="DQ1313" s="3"/>
      <c r="DR1313" s="3"/>
      <c r="DS1313" s="3"/>
    </row>
    <row r="1314" spans="2:123" ht="21" customHeight="1" x14ac:dyDescent="0.25">
      <c r="B1314" s="21">
        <f t="shared" si="309"/>
        <v>40371</v>
      </c>
      <c r="C1314" s="22">
        <f t="shared" si="310"/>
        <v>1.2666079885996897</v>
      </c>
      <c r="D1314" s="23">
        <f t="shared" si="311"/>
        <v>1511</v>
      </c>
      <c r="E1314" s="23">
        <f t="shared" si="312"/>
        <v>1192.95</v>
      </c>
      <c r="F1314" s="127">
        <f t="shared" si="313"/>
        <v>75550</v>
      </c>
      <c r="G1314" s="127">
        <f t="shared" si="314"/>
        <v>178942.5</v>
      </c>
      <c r="H1314" s="6"/>
      <c r="I1314" s="3"/>
      <c r="J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C1314" s="3"/>
      <c r="AD1314" s="3"/>
      <c r="AE1314" s="3"/>
      <c r="AF1314" s="3"/>
      <c r="AT1314" s="89"/>
      <c r="AU1314" s="89"/>
      <c r="AX1314" s="125">
        <v>40371</v>
      </c>
      <c r="AY1314" s="59">
        <f t="shared" si="319"/>
        <v>1.2666079885996897</v>
      </c>
      <c r="AZ1314" s="59">
        <f>BI1314*K36</f>
        <v>75550</v>
      </c>
      <c r="BA1314" s="59"/>
      <c r="BB1314" s="59"/>
      <c r="BC1314" s="59">
        <f>K41*BJ1314</f>
        <v>178942.5</v>
      </c>
      <c r="BD1314" s="59"/>
      <c r="BE1314" s="59"/>
      <c r="BF1314" s="59">
        <f t="shared" si="315"/>
        <v>103392.5</v>
      </c>
      <c r="BG1314" s="60">
        <f>(AY1314=AY2099)*AX1314</f>
        <v>0</v>
      </c>
      <c r="BH1314" s="60">
        <f>(AY1314=AY2101)*AX1314</f>
        <v>0</v>
      </c>
      <c r="BI1314" s="89">
        <v>1511</v>
      </c>
      <c r="BJ1314" s="89">
        <v>1192.95</v>
      </c>
      <c r="BK1314" s="59">
        <f t="shared" si="316"/>
        <v>271607.43796000001</v>
      </c>
      <c r="BL1314" s="60">
        <f>(BK1314=BK2101)*AX1314</f>
        <v>0</v>
      </c>
      <c r="BM1314" s="85">
        <f>(BK1314=BK2101)*AY1314</f>
        <v>0</v>
      </c>
      <c r="BN1314" s="85">
        <f t="shared" si="317"/>
        <v>0</v>
      </c>
      <c r="BO1314" s="85">
        <f t="shared" si="318"/>
        <v>0</v>
      </c>
      <c r="BP1314" s="60">
        <f>(BK1314=BK2099)*AX1314</f>
        <v>0</v>
      </c>
      <c r="BQ1314" s="64">
        <f>(BK1314=BK2099)*AY1314</f>
        <v>0</v>
      </c>
      <c r="BR1314" s="85">
        <f t="shared" si="320"/>
        <v>0</v>
      </c>
      <c r="BS1314" s="85">
        <f t="shared" si="321"/>
        <v>0</v>
      </c>
      <c r="BT1314" s="59">
        <f>(J19-BI1314)*J10</f>
        <v>-111950.00594</v>
      </c>
      <c r="BU1314" s="59">
        <f>(J21-BJ1314)*J12</f>
        <v>383557.44390000001</v>
      </c>
      <c r="BV1314" s="66"/>
      <c r="BW1314" s="66"/>
      <c r="BX1314" s="67"/>
      <c r="BY1314" s="67"/>
      <c r="BZ1314" s="67"/>
      <c r="CE1314" s="92"/>
      <c r="CF1314" s="76"/>
      <c r="CH1314" s="67"/>
      <c r="CI1314" s="67"/>
      <c r="CJ1314" s="67"/>
      <c r="CK1314" s="67"/>
      <c r="CL1314" s="1"/>
      <c r="CM1314" s="1"/>
      <c r="CT1314" s="3"/>
      <c r="CU1314" s="3"/>
      <c r="CV1314" s="3"/>
      <c r="CW1314" s="3"/>
      <c r="CX1314" s="3"/>
      <c r="CY1314" s="3"/>
      <c r="CZ1314" s="3"/>
      <c r="DA1314" s="3"/>
      <c r="DB1314" s="3"/>
      <c r="DC1314" s="3"/>
      <c r="DD1314" s="3"/>
      <c r="DE1314" s="3"/>
      <c r="DF1314" s="3"/>
      <c r="DG1314" s="3"/>
      <c r="DH1314" s="3"/>
      <c r="DI1314" s="3"/>
      <c r="DJ1314" s="3"/>
      <c r="DK1314" s="3"/>
      <c r="DL1314" s="3"/>
      <c r="DM1314" s="3"/>
      <c r="DN1314" s="3"/>
      <c r="DO1314" s="3"/>
      <c r="DP1314" s="3"/>
      <c r="DQ1314" s="3"/>
      <c r="DR1314" s="3"/>
      <c r="DS1314" s="3"/>
    </row>
    <row r="1315" spans="2:123" ht="21" customHeight="1" x14ac:dyDescent="0.25">
      <c r="B1315" s="21">
        <f t="shared" si="309"/>
        <v>40378</v>
      </c>
      <c r="C1315" s="22">
        <f t="shared" si="310"/>
        <v>1.2956983822688597</v>
      </c>
      <c r="D1315" s="23">
        <f t="shared" si="311"/>
        <v>1541</v>
      </c>
      <c r="E1315" s="23">
        <f t="shared" si="312"/>
        <v>1189.32</v>
      </c>
      <c r="F1315" s="127">
        <f t="shared" si="313"/>
        <v>77050</v>
      </c>
      <c r="G1315" s="127">
        <f t="shared" si="314"/>
        <v>178398</v>
      </c>
      <c r="H1315" s="6"/>
      <c r="I1315" s="3"/>
      <c r="J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C1315" s="3"/>
      <c r="AD1315" s="3"/>
      <c r="AE1315" s="3"/>
      <c r="AF1315" s="3"/>
      <c r="AT1315" s="89"/>
      <c r="AU1315" s="89"/>
      <c r="AX1315" s="125">
        <v>40378</v>
      </c>
      <c r="AY1315" s="59">
        <f t="shared" si="319"/>
        <v>1.2956983822688597</v>
      </c>
      <c r="AZ1315" s="59">
        <f>BI1315*K36</f>
        <v>77050</v>
      </c>
      <c r="BA1315" s="59"/>
      <c r="BB1315" s="59"/>
      <c r="BC1315" s="59">
        <f>K41*BJ1315</f>
        <v>178398</v>
      </c>
      <c r="BD1315" s="59"/>
      <c r="BE1315" s="59"/>
      <c r="BF1315" s="59">
        <f t="shared" si="315"/>
        <v>101348</v>
      </c>
      <c r="BG1315" s="60">
        <f>(AY1315=AY2099)*AX1315</f>
        <v>0</v>
      </c>
      <c r="BH1315" s="60">
        <f>(AY1315=AY2101)*AX1315</f>
        <v>0</v>
      </c>
      <c r="BI1315" s="89">
        <v>1541</v>
      </c>
      <c r="BJ1315" s="89">
        <v>1189.32</v>
      </c>
      <c r="BK1315" s="59">
        <f t="shared" si="316"/>
        <v>273651.93796000001</v>
      </c>
      <c r="BL1315" s="60">
        <f>(BK1315=BK2101)*AX1315</f>
        <v>0</v>
      </c>
      <c r="BM1315" s="85">
        <f>(BK1315=BK2101)*AY1315</f>
        <v>0</v>
      </c>
      <c r="BN1315" s="85">
        <f t="shared" si="317"/>
        <v>0</v>
      </c>
      <c r="BO1315" s="85">
        <f t="shared" si="318"/>
        <v>0</v>
      </c>
      <c r="BP1315" s="60">
        <f>(BK1315=BK2099)*AX1315</f>
        <v>0</v>
      </c>
      <c r="BQ1315" s="64">
        <f>(BK1315=BK2099)*AY1315</f>
        <v>0</v>
      </c>
      <c r="BR1315" s="85">
        <f t="shared" si="320"/>
        <v>0</v>
      </c>
      <c r="BS1315" s="85">
        <f t="shared" si="321"/>
        <v>0</v>
      </c>
      <c r="BT1315" s="59">
        <f>(J19-BI1315)*J10</f>
        <v>-110450.00594</v>
      </c>
      <c r="BU1315" s="59">
        <f>(J21-BJ1315)*J12</f>
        <v>384101.94390000001</v>
      </c>
      <c r="BV1315" s="66"/>
      <c r="BW1315" s="66"/>
      <c r="BX1315" s="67"/>
      <c r="BY1315" s="67"/>
      <c r="BZ1315" s="67"/>
      <c r="CE1315" s="92"/>
      <c r="CF1315" s="76"/>
      <c r="CH1315" s="67"/>
      <c r="CI1315" s="67"/>
      <c r="CJ1315" s="67"/>
      <c r="CK1315" s="67"/>
      <c r="CL1315" s="1"/>
      <c r="CM1315" s="1"/>
      <c r="CT1315" s="3"/>
      <c r="CU1315" s="3"/>
      <c r="CV1315" s="3"/>
      <c r="CW1315" s="3"/>
      <c r="CX1315" s="3"/>
      <c r="CY1315" s="3"/>
      <c r="CZ1315" s="3"/>
      <c r="DA1315" s="3"/>
      <c r="DB1315" s="3"/>
      <c r="DC1315" s="3"/>
      <c r="DD1315" s="3"/>
      <c r="DE1315" s="3"/>
      <c r="DF1315" s="3"/>
      <c r="DG1315" s="3"/>
      <c r="DH1315" s="3"/>
      <c r="DI1315" s="3"/>
      <c r="DJ1315" s="3"/>
      <c r="DK1315" s="3"/>
      <c r="DL1315" s="3"/>
      <c r="DM1315" s="3"/>
      <c r="DN1315" s="3"/>
      <c r="DO1315" s="3"/>
      <c r="DP1315" s="3"/>
      <c r="DQ1315" s="3"/>
      <c r="DR1315" s="3"/>
      <c r="DS1315" s="3"/>
    </row>
    <row r="1316" spans="2:123" ht="21" customHeight="1" x14ac:dyDescent="0.25">
      <c r="B1316" s="21">
        <f t="shared" si="309"/>
        <v>40385</v>
      </c>
      <c r="C1316" s="22">
        <f t="shared" si="310"/>
        <v>1.3303412651367601</v>
      </c>
      <c r="D1316" s="23">
        <f t="shared" si="311"/>
        <v>1571</v>
      </c>
      <c r="E1316" s="23">
        <f t="shared" si="312"/>
        <v>1180.9000000000001</v>
      </c>
      <c r="F1316" s="127">
        <f t="shared" si="313"/>
        <v>78550</v>
      </c>
      <c r="G1316" s="127">
        <f t="shared" si="314"/>
        <v>177135</v>
      </c>
      <c r="H1316" s="6"/>
      <c r="I1316" s="3"/>
      <c r="J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3"/>
      <c r="AD1316" s="3"/>
      <c r="AE1316" s="3"/>
      <c r="AF1316" s="3"/>
      <c r="AT1316" s="89"/>
      <c r="AU1316" s="89"/>
      <c r="AX1316" s="125">
        <v>40385</v>
      </c>
      <c r="AY1316" s="59">
        <f t="shared" si="319"/>
        <v>1.3303412651367601</v>
      </c>
      <c r="AZ1316" s="59">
        <f>BI1316*K36</f>
        <v>78550</v>
      </c>
      <c r="BA1316" s="59"/>
      <c r="BB1316" s="59"/>
      <c r="BC1316" s="59">
        <f>K41*BJ1316</f>
        <v>177135</v>
      </c>
      <c r="BD1316" s="59"/>
      <c r="BE1316" s="59"/>
      <c r="BF1316" s="59">
        <f t="shared" si="315"/>
        <v>98585</v>
      </c>
      <c r="BG1316" s="60">
        <f>(AY1316=AY2099)*AX1316</f>
        <v>0</v>
      </c>
      <c r="BH1316" s="60">
        <f>(AY1316=AY2101)*AX1316</f>
        <v>0</v>
      </c>
      <c r="BI1316" s="89">
        <v>1571</v>
      </c>
      <c r="BJ1316" s="89">
        <v>1180.9000000000001</v>
      </c>
      <c r="BK1316" s="59">
        <f t="shared" si="316"/>
        <v>276414.93795999995</v>
      </c>
      <c r="BL1316" s="60">
        <f>(BK1316=BK2101)*AX1316</f>
        <v>0</v>
      </c>
      <c r="BM1316" s="85">
        <f>(BK1316=BK2101)*AY1316</f>
        <v>0</v>
      </c>
      <c r="BN1316" s="85">
        <f t="shared" si="317"/>
        <v>0</v>
      </c>
      <c r="BO1316" s="85">
        <f t="shared" si="318"/>
        <v>0</v>
      </c>
      <c r="BP1316" s="60">
        <f>(BK1316=BK2099)*AX1316</f>
        <v>0</v>
      </c>
      <c r="BQ1316" s="64">
        <f>(BK1316=BK2099)*AY1316</f>
        <v>0</v>
      </c>
      <c r="BR1316" s="85">
        <f t="shared" si="320"/>
        <v>0</v>
      </c>
      <c r="BS1316" s="85">
        <f t="shared" si="321"/>
        <v>0</v>
      </c>
      <c r="BT1316" s="59">
        <f>(J19-BI1316)*J10</f>
        <v>-108950.00594</v>
      </c>
      <c r="BU1316" s="59">
        <f>(J21-BJ1316)*J12</f>
        <v>385364.94389999995</v>
      </c>
      <c r="BV1316" s="66"/>
      <c r="BW1316" s="66"/>
      <c r="BX1316" s="67"/>
      <c r="BY1316" s="67"/>
      <c r="BZ1316" s="67"/>
      <c r="CE1316" s="92"/>
      <c r="CF1316" s="76"/>
      <c r="CH1316" s="67"/>
      <c r="CI1316" s="67"/>
      <c r="CJ1316" s="67"/>
      <c r="CK1316" s="67"/>
      <c r="CL1316" s="1"/>
      <c r="CM1316" s="1"/>
      <c r="CT1316" s="3"/>
      <c r="CU1316" s="3"/>
      <c r="CV1316" s="3"/>
      <c r="CW1316" s="3"/>
      <c r="CX1316" s="3"/>
      <c r="CY1316" s="3"/>
      <c r="CZ1316" s="3"/>
      <c r="DA1316" s="3"/>
      <c r="DB1316" s="3"/>
      <c r="DC1316" s="3"/>
      <c r="DD1316" s="3"/>
      <c r="DE1316" s="3"/>
      <c r="DF1316" s="3"/>
      <c r="DG1316" s="3"/>
      <c r="DH1316" s="3"/>
      <c r="DI1316" s="3"/>
      <c r="DJ1316" s="3"/>
      <c r="DK1316" s="3"/>
      <c r="DL1316" s="3"/>
      <c r="DM1316" s="3"/>
      <c r="DN1316" s="3"/>
      <c r="DO1316" s="3"/>
      <c r="DP1316" s="3"/>
      <c r="DQ1316" s="3"/>
      <c r="DR1316" s="3"/>
      <c r="DS1316" s="3"/>
    </row>
    <row r="1317" spans="2:123" ht="21" customHeight="1" x14ac:dyDescent="0.25">
      <c r="B1317" s="21">
        <f t="shared" si="309"/>
        <v>40392</v>
      </c>
      <c r="C1317" s="22">
        <f t="shared" si="310"/>
        <v>1.3043802948961556</v>
      </c>
      <c r="D1317" s="23">
        <f t="shared" si="311"/>
        <v>1572</v>
      </c>
      <c r="E1317" s="23">
        <f t="shared" si="312"/>
        <v>1205.17</v>
      </c>
      <c r="F1317" s="127">
        <f t="shared" si="313"/>
        <v>78600</v>
      </c>
      <c r="G1317" s="127">
        <f t="shared" si="314"/>
        <v>180775.5</v>
      </c>
      <c r="H1317" s="6"/>
      <c r="I1317" s="3"/>
      <c r="J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3"/>
      <c r="AT1317" s="89"/>
      <c r="AU1317" s="89"/>
      <c r="AX1317" s="125">
        <v>40392</v>
      </c>
      <c r="AY1317" s="59">
        <f t="shared" si="319"/>
        <v>1.3043802948961556</v>
      </c>
      <c r="AZ1317" s="59">
        <f>BI1317*K36</f>
        <v>78600</v>
      </c>
      <c r="BA1317" s="59"/>
      <c r="BB1317" s="59"/>
      <c r="BC1317" s="59">
        <f>K41*BJ1317</f>
        <v>180775.5</v>
      </c>
      <c r="BD1317" s="59"/>
      <c r="BE1317" s="59"/>
      <c r="BF1317" s="59">
        <f t="shared" si="315"/>
        <v>102175.5</v>
      </c>
      <c r="BG1317" s="60">
        <f>(AY1317=AY2099)*AX1317</f>
        <v>0</v>
      </c>
      <c r="BH1317" s="60">
        <f>(AY1317=AY2101)*AX1317</f>
        <v>0</v>
      </c>
      <c r="BI1317" s="89">
        <v>1572</v>
      </c>
      <c r="BJ1317" s="89">
        <v>1205.17</v>
      </c>
      <c r="BK1317" s="59">
        <f t="shared" si="316"/>
        <v>272824.43795999995</v>
      </c>
      <c r="BL1317" s="60">
        <f>(BK1317=BK2101)*AX1317</f>
        <v>0</v>
      </c>
      <c r="BM1317" s="85">
        <f>(BK1317=BK2101)*AY1317</f>
        <v>0</v>
      </c>
      <c r="BN1317" s="85">
        <f t="shared" si="317"/>
        <v>0</v>
      </c>
      <c r="BO1317" s="85">
        <f t="shared" si="318"/>
        <v>0</v>
      </c>
      <c r="BP1317" s="60">
        <f>(BK1317=BK2099)*AX1317</f>
        <v>0</v>
      </c>
      <c r="BQ1317" s="64">
        <f>(BK1317=BK2099)*AY1317</f>
        <v>0</v>
      </c>
      <c r="BR1317" s="85">
        <f t="shared" si="320"/>
        <v>0</v>
      </c>
      <c r="BS1317" s="85">
        <f t="shared" si="321"/>
        <v>0</v>
      </c>
      <c r="BT1317" s="59">
        <f>(J19-BI1317)*J10</f>
        <v>-108900.00594</v>
      </c>
      <c r="BU1317" s="59">
        <f>(J21-BJ1317)*J12</f>
        <v>381724.44389999995</v>
      </c>
      <c r="BV1317" s="66"/>
      <c r="BW1317" s="66"/>
      <c r="BX1317" s="67"/>
      <c r="BY1317" s="67"/>
      <c r="BZ1317" s="67"/>
      <c r="CE1317" s="92"/>
      <c r="CF1317" s="76"/>
      <c r="CH1317" s="67"/>
      <c r="CI1317" s="67"/>
      <c r="CJ1317" s="67"/>
      <c r="CK1317" s="67"/>
      <c r="CL1317" s="1"/>
      <c r="CM1317" s="1"/>
      <c r="CT1317" s="3"/>
      <c r="CU1317" s="3"/>
      <c r="CV1317" s="3"/>
      <c r="CW1317" s="3"/>
      <c r="CX1317" s="3"/>
      <c r="CY1317" s="3"/>
      <c r="CZ1317" s="3"/>
      <c r="DA1317" s="3"/>
      <c r="DB1317" s="3"/>
      <c r="DC1317" s="3"/>
      <c r="DD1317" s="3"/>
      <c r="DE1317" s="3"/>
      <c r="DF1317" s="3"/>
      <c r="DG1317" s="3"/>
      <c r="DH1317" s="3"/>
      <c r="DI1317" s="3"/>
      <c r="DJ1317" s="3"/>
      <c r="DK1317" s="3"/>
      <c r="DL1317" s="3"/>
      <c r="DM1317" s="3"/>
      <c r="DN1317" s="3"/>
      <c r="DO1317" s="3"/>
      <c r="DP1317" s="3"/>
      <c r="DQ1317" s="3"/>
      <c r="DR1317" s="3"/>
      <c r="DS1317" s="3"/>
    </row>
    <row r="1318" spans="2:123" ht="21" customHeight="1" x14ac:dyDescent="0.25">
      <c r="B1318" s="21">
        <f t="shared" si="309"/>
        <v>40399</v>
      </c>
      <c r="C1318" s="22">
        <f t="shared" si="310"/>
        <v>1.2522935402387751</v>
      </c>
      <c r="D1318" s="23">
        <f t="shared" si="311"/>
        <v>1522</v>
      </c>
      <c r="E1318" s="23">
        <f t="shared" si="312"/>
        <v>1215.3699999999999</v>
      </c>
      <c r="F1318" s="127">
        <f t="shared" si="313"/>
        <v>76100</v>
      </c>
      <c r="G1318" s="127">
        <f t="shared" si="314"/>
        <v>182305.49999999997</v>
      </c>
      <c r="H1318" s="6"/>
      <c r="I1318" s="3"/>
      <c r="J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3"/>
      <c r="AT1318" s="89"/>
      <c r="AU1318" s="89"/>
      <c r="AX1318" s="125">
        <v>40399</v>
      </c>
      <c r="AY1318" s="59">
        <f t="shared" si="319"/>
        <v>1.2522935402387751</v>
      </c>
      <c r="AZ1318" s="59">
        <f>BI1318*K36</f>
        <v>76100</v>
      </c>
      <c r="BA1318" s="59"/>
      <c r="BB1318" s="59"/>
      <c r="BC1318" s="59">
        <f>K41*BJ1318</f>
        <v>182305.49999999997</v>
      </c>
      <c r="BD1318" s="59"/>
      <c r="BE1318" s="59"/>
      <c r="BF1318" s="59">
        <f t="shared" si="315"/>
        <v>106205.49999999997</v>
      </c>
      <c r="BG1318" s="60">
        <f>(AY1318=AY2099)*AX1318</f>
        <v>0</v>
      </c>
      <c r="BH1318" s="60">
        <f>(AY1318=AY2101)*AX1318</f>
        <v>0</v>
      </c>
      <c r="BI1318" s="89">
        <v>1522</v>
      </c>
      <c r="BJ1318" s="89">
        <v>1215.3699999999999</v>
      </c>
      <c r="BK1318" s="59">
        <f t="shared" si="316"/>
        <v>268794.43796000001</v>
      </c>
      <c r="BL1318" s="60">
        <f>(BK1318=BK2101)*AX1318</f>
        <v>0</v>
      </c>
      <c r="BM1318" s="85">
        <f>(BK1318=BK2101)*AY1318</f>
        <v>0</v>
      </c>
      <c r="BN1318" s="85">
        <f t="shared" si="317"/>
        <v>0</v>
      </c>
      <c r="BO1318" s="85">
        <f t="shared" si="318"/>
        <v>0</v>
      </c>
      <c r="BP1318" s="60">
        <f>(BK1318=BK2099)*AX1318</f>
        <v>0</v>
      </c>
      <c r="BQ1318" s="64">
        <f>(BK1318=BK2099)*AY1318</f>
        <v>0</v>
      </c>
      <c r="BR1318" s="85">
        <v>0</v>
      </c>
      <c r="BS1318" s="85">
        <v>0</v>
      </c>
      <c r="BT1318" s="59">
        <f>(J19-BI1318)*J10</f>
        <v>-111400.00594</v>
      </c>
      <c r="BU1318" s="59">
        <f>(J21-BJ1318)*J12</f>
        <v>380194.44390000001</v>
      </c>
      <c r="BV1318" s="66"/>
      <c r="BW1318" s="66"/>
      <c r="BX1318" s="67"/>
      <c r="BY1318" s="67"/>
      <c r="BZ1318" s="67"/>
      <c r="CE1318" s="92"/>
      <c r="CF1318" s="76"/>
      <c r="CH1318" s="67"/>
      <c r="CI1318" s="67"/>
      <c r="CJ1318" s="67"/>
      <c r="CK1318" s="67"/>
      <c r="CL1318" s="1"/>
      <c r="CM1318" s="1"/>
      <c r="CT1318" s="3"/>
      <c r="CU1318" s="3"/>
      <c r="CV1318" s="3"/>
      <c r="CW1318" s="3"/>
      <c r="CX1318" s="3"/>
      <c r="CY1318" s="3"/>
      <c r="CZ1318" s="3"/>
      <c r="DA1318" s="3"/>
      <c r="DB1318" s="3"/>
      <c r="DC1318" s="3"/>
      <c r="DD1318" s="3"/>
      <c r="DE1318" s="3"/>
      <c r="DF1318" s="3"/>
      <c r="DG1318" s="3"/>
      <c r="DH1318" s="3"/>
      <c r="DI1318" s="3"/>
      <c r="DJ1318" s="3"/>
      <c r="DK1318" s="3"/>
      <c r="DL1318" s="3"/>
      <c r="DM1318" s="3"/>
      <c r="DN1318" s="3"/>
      <c r="DO1318" s="3"/>
      <c r="DP1318" s="3"/>
      <c r="DQ1318" s="3"/>
      <c r="DR1318" s="3"/>
      <c r="DS1318" s="3"/>
    </row>
    <row r="1319" spans="2:123" ht="21" customHeight="1" x14ac:dyDescent="0.25">
      <c r="B1319" s="21">
        <f t="shared" si="309"/>
        <v>40406</v>
      </c>
      <c r="C1319" s="22">
        <f t="shared" si="310"/>
        <v>1.2323556482288451</v>
      </c>
      <c r="D1319" s="23">
        <f t="shared" si="311"/>
        <v>1513</v>
      </c>
      <c r="E1319" s="23">
        <f t="shared" si="312"/>
        <v>1227.73</v>
      </c>
      <c r="F1319" s="127">
        <f t="shared" si="313"/>
        <v>75650</v>
      </c>
      <c r="G1319" s="127">
        <f t="shared" si="314"/>
        <v>184159.5</v>
      </c>
      <c r="H1319" s="6"/>
      <c r="I1319" s="3"/>
      <c r="J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3"/>
      <c r="AT1319" s="89"/>
      <c r="AU1319" s="89"/>
      <c r="AX1319" s="125">
        <v>40406</v>
      </c>
      <c r="AY1319" s="59">
        <f t="shared" si="319"/>
        <v>1.2323556482288451</v>
      </c>
      <c r="AZ1319" s="59">
        <f>BI1319*K36</f>
        <v>75650</v>
      </c>
      <c r="BA1319" s="59"/>
      <c r="BB1319" s="59"/>
      <c r="BC1319" s="59">
        <f>K41*BJ1319</f>
        <v>184159.5</v>
      </c>
      <c r="BD1319" s="59"/>
      <c r="BE1319" s="59"/>
      <c r="BF1319" s="59">
        <f t="shared" si="315"/>
        <v>108509.5</v>
      </c>
      <c r="BG1319" s="60">
        <f>(AY1319=AY2099)*AX1319</f>
        <v>0</v>
      </c>
      <c r="BH1319" s="60">
        <f>(AY1319=AY2101)*AX1319</f>
        <v>0</v>
      </c>
      <c r="BI1319" s="89">
        <v>1513</v>
      </c>
      <c r="BJ1319" s="89">
        <v>1227.73</v>
      </c>
      <c r="BK1319" s="59">
        <f t="shared" si="316"/>
        <v>266490.43795999995</v>
      </c>
      <c r="BL1319" s="60">
        <f>(BK1319=BK2101)*AX1319</f>
        <v>0</v>
      </c>
      <c r="BM1319" s="85">
        <f>(BK1319=BK2101)*AY1319</f>
        <v>0</v>
      </c>
      <c r="BN1319" s="85">
        <f t="shared" si="317"/>
        <v>0</v>
      </c>
      <c r="BO1319" s="85">
        <f t="shared" si="318"/>
        <v>0</v>
      </c>
      <c r="BP1319" s="60">
        <f>(BK1319=BK2099)*AX1319</f>
        <v>0</v>
      </c>
      <c r="BQ1319" s="64">
        <f>(BK1319=BK2099)*AY1319</f>
        <v>0</v>
      </c>
      <c r="BR1319" s="85">
        <f t="shared" ref="BR1319:BR1350" si="322">(BQ1319&gt;0)*BI1319</f>
        <v>0</v>
      </c>
      <c r="BS1319" s="85">
        <f t="shared" ref="BS1319:BS1350" si="323">(BQ1319&gt;0)*BJ1319</f>
        <v>0</v>
      </c>
      <c r="BT1319" s="59">
        <f>(J19-BI1319)*J10</f>
        <v>-111850.00594</v>
      </c>
      <c r="BU1319" s="59">
        <f>(J21-BJ1319)*J12</f>
        <v>378340.44389999995</v>
      </c>
      <c r="BV1319" s="66"/>
      <c r="BW1319" s="66"/>
      <c r="BX1319" s="67"/>
      <c r="BY1319" s="67"/>
      <c r="BZ1319" s="67"/>
      <c r="CE1319" s="92"/>
      <c r="CF1319" s="76"/>
      <c r="CH1319" s="67"/>
      <c r="CI1319" s="67"/>
      <c r="CJ1319" s="67"/>
      <c r="CK1319" s="67"/>
      <c r="CL1319" s="1"/>
      <c r="CM1319" s="1"/>
      <c r="CT1319" s="3"/>
      <c r="CU1319" s="3"/>
      <c r="CV1319" s="3"/>
      <c r="CW1319" s="3"/>
      <c r="CX1319" s="3"/>
      <c r="CY1319" s="3"/>
      <c r="CZ1319" s="3"/>
      <c r="DA1319" s="3"/>
      <c r="DB1319" s="3"/>
      <c r="DC1319" s="3"/>
      <c r="DD1319" s="3"/>
      <c r="DE1319" s="3"/>
      <c r="DF1319" s="3"/>
      <c r="DG1319" s="3"/>
      <c r="DH1319" s="3"/>
      <c r="DI1319" s="3"/>
      <c r="DJ1319" s="3"/>
      <c r="DK1319" s="3"/>
      <c r="DL1319" s="3"/>
      <c r="DM1319" s="3"/>
      <c r="DN1319" s="3"/>
      <c r="DO1319" s="3"/>
      <c r="DP1319" s="3"/>
      <c r="DQ1319" s="3"/>
      <c r="DR1319" s="3"/>
      <c r="DS1319" s="3"/>
    </row>
    <row r="1320" spans="2:123" ht="21" customHeight="1" x14ac:dyDescent="0.25">
      <c r="B1320" s="21">
        <f t="shared" si="309"/>
        <v>40413</v>
      </c>
      <c r="C1320" s="22">
        <f t="shared" si="310"/>
        <v>1.237599767344169</v>
      </c>
      <c r="D1320" s="23">
        <f t="shared" si="311"/>
        <v>1532</v>
      </c>
      <c r="E1320" s="23">
        <f t="shared" si="312"/>
        <v>1237.8800000000001</v>
      </c>
      <c r="F1320" s="127">
        <f t="shared" si="313"/>
        <v>76600</v>
      </c>
      <c r="G1320" s="127">
        <f t="shared" si="314"/>
        <v>185682.00000000003</v>
      </c>
      <c r="H1320" s="6"/>
      <c r="I1320" s="3"/>
      <c r="J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C1320" s="3"/>
      <c r="AD1320" s="3"/>
      <c r="AE1320" s="3"/>
      <c r="AF1320" s="3"/>
      <c r="AT1320" s="89"/>
      <c r="AU1320" s="89"/>
      <c r="AX1320" s="125">
        <v>40413</v>
      </c>
      <c r="AY1320" s="59">
        <f t="shared" si="319"/>
        <v>1.237599767344169</v>
      </c>
      <c r="AZ1320" s="59">
        <f>BI1320*K36</f>
        <v>76600</v>
      </c>
      <c r="BA1320" s="59"/>
      <c r="BB1320" s="59"/>
      <c r="BC1320" s="59">
        <f>K41*BJ1320</f>
        <v>185682.00000000003</v>
      </c>
      <c r="BD1320" s="59"/>
      <c r="BE1320" s="59"/>
      <c r="BF1320" s="59">
        <f t="shared" si="315"/>
        <v>109082.00000000003</v>
      </c>
      <c r="BG1320" s="60">
        <f>(AY1320=AY2099)*AX1320</f>
        <v>0</v>
      </c>
      <c r="BH1320" s="60">
        <f>(AY1320=AY2101)*AX1320</f>
        <v>0</v>
      </c>
      <c r="BI1320" s="89">
        <v>1532</v>
      </c>
      <c r="BJ1320" s="89">
        <v>1237.8800000000001</v>
      </c>
      <c r="BK1320" s="59">
        <f t="shared" si="316"/>
        <v>265917.93795999995</v>
      </c>
      <c r="BL1320" s="60">
        <f>(BK1320=BK2101)*AX1320</f>
        <v>0</v>
      </c>
      <c r="BM1320" s="85">
        <f>(BK1320=BK2101)*AY1320</f>
        <v>0</v>
      </c>
      <c r="BN1320" s="85">
        <f t="shared" si="317"/>
        <v>0</v>
      </c>
      <c r="BO1320" s="85">
        <f t="shared" si="318"/>
        <v>0</v>
      </c>
      <c r="BP1320" s="60">
        <f>(BK1320=BK2099)*AX1320</f>
        <v>0</v>
      </c>
      <c r="BQ1320" s="64">
        <f>(BK1320=BK2099)*AY1320</f>
        <v>0</v>
      </c>
      <c r="BR1320" s="85">
        <f t="shared" si="322"/>
        <v>0</v>
      </c>
      <c r="BS1320" s="85">
        <f t="shared" si="323"/>
        <v>0</v>
      </c>
      <c r="BT1320" s="59">
        <f>(J19-BI1320)*J10</f>
        <v>-110900.00594</v>
      </c>
      <c r="BU1320" s="59">
        <f>(J21-BJ1320)*J12</f>
        <v>376817.94389999995</v>
      </c>
      <c r="BV1320" s="66"/>
      <c r="BW1320" s="66"/>
      <c r="BX1320" s="67"/>
      <c r="BY1320" s="67"/>
      <c r="BZ1320" s="67"/>
      <c r="CE1320" s="92"/>
      <c r="CF1320" s="76"/>
      <c r="CH1320" s="67"/>
      <c r="CI1320" s="67"/>
      <c r="CJ1320" s="67"/>
      <c r="CK1320" s="67"/>
      <c r="CL1320" s="1"/>
      <c r="CM1320" s="1"/>
      <c r="CT1320" s="3"/>
      <c r="CU1320" s="3"/>
      <c r="CV1320" s="3"/>
      <c r="CW1320" s="3"/>
      <c r="CX1320" s="3"/>
      <c r="CY1320" s="3"/>
      <c r="CZ1320" s="3"/>
      <c r="DA1320" s="3"/>
      <c r="DB1320" s="3"/>
      <c r="DC1320" s="3"/>
      <c r="DD1320" s="3"/>
      <c r="DE1320" s="3"/>
      <c r="DF1320" s="3"/>
      <c r="DG1320" s="3"/>
      <c r="DH1320" s="3"/>
      <c r="DI1320" s="3"/>
      <c r="DJ1320" s="3"/>
      <c r="DK1320" s="3"/>
      <c r="DL1320" s="3"/>
      <c r="DM1320" s="3"/>
      <c r="DN1320" s="3"/>
      <c r="DO1320" s="3"/>
      <c r="DP1320" s="3"/>
      <c r="DQ1320" s="3"/>
      <c r="DR1320" s="3"/>
      <c r="DS1320" s="3"/>
    </row>
    <row r="1321" spans="2:123" ht="21" customHeight="1" x14ac:dyDescent="0.25">
      <c r="B1321" s="21">
        <f t="shared" si="309"/>
        <v>40420</v>
      </c>
      <c r="C1321" s="22">
        <f t="shared" si="310"/>
        <v>1.2493985565356855</v>
      </c>
      <c r="D1321" s="23">
        <f t="shared" si="311"/>
        <v>1558</v>
      </c>
      <c r="E1321" s="23">
        <f t="shared" si="312"/>
        <v>1247</v>
      </c>
      <c r="F1321" s="127">
        <f t="shared" si="313"/>
        <v>77900</v>
      </c>
      <c r="G1321" s="127">
        <f t="shared" si="314"/>
        <v>187050</v>
      </c>
      <c r="H1321" s="6"/>
      <c r="I1321" s="3"/>
      <c r="J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C1321" s="3"/>
      <c r="AD1321" s="3"/>
      <c r="AE1321" s="3"/>
      <c r="AF1321" s="3"/>
      <c r="AT1321" s="89"/>
      <c r="AU1321" s="89"/>
      <c r="AX1321" s="125">
        <v>40420</v>
      </c>
      <c r="AY1321" s="59">
        <f t="shared" si="319"/>
        <v>1.2493985565356855</v>
      </c>
      <c r="AZ1321" s="59">
        <f>BI1321*K36</f>
        <v>77900</v>
      </c>
      <c r="BA1321" s="59"/>
      <c r="BB1321" s="59"/>
      <c r="BC1321" s="59">
        <f>K41*BJ1321</f>
        <v>187050</v>
      </c>
      <c r="BD1321" s="59"/>
      <c r="BE1321" s="59"/>
      <c r="BF1321" s="59">
        <f t="shared" si="315"/>
        <v>109150</v>
      </c>
      <c r="BG1321" s="60">
        <f>(AY1321=AY2099)*AX1321</f>
        <v>0</v>
      </c>
      <c r="BH1321" s="60">
        <f>(AY1321=AY2101)*AX1321</f>
        <v>0</v>
      </c>
      <c r="BI1321" s="89">
        <v>1558</v>
      </c>
      <c r="BJ1321" s="89">
        <v>1247</v>
      </c>
      <c r="BK1321" s="59">
        <f t="shared" si="316"/>
        <v>265849.93795999995</v>
      </c>
      <c r="BL1321" s="60">
        <f>(BK1321=BK2101)*AX1321</f>
        <v>0</v>
      </c>
      <c r="BM1321" s="85">
        <f>(BK1321=BK2101)*AY1321</f>
        <v>0</v>
      </c>
      <c r="BN1321" s="85">
        <f t="shared" si="317"/>
        <v>0</v>
      </c>
      <c r="BO1321" s="85">
        <f t="shared" si="318"/>
        <v>0</v>
      </c>
      <c r="BP1321" s="60">
        <f>(BK1321=BK2099)*AX1321</f>
        <v>0</v>
      </c>
      <c r="BQ1321" s="64">
        <f>(BK1321=BK2099)*AY1321</f>
        <v>0</v>
      </c>
      <c r="BR1321" s="85">
        <f t="shared" si="322"/>
        <v>0</v>
      </c>
      <c r="BS1321" s="85">
        <f t="shared" si="323"/>
        <v>0</v>
      </c>
      <c r="BT1321" s="59">
        <f>(J19-BI1321)*J10</f>
        <v>-109600.00594</v>
      </c>
      <c r="BU1321" s="59">
        <f>(J21-BJ1321)*J12</f>
        <v>375449.94389999995</v>
      </c>
      <c r="BV1321" s="66"/>
      <c r="BW1321" s="66"/>
      <c r="BX1321" s="67"/>
      <c r="BY1321" s="67"/>
      <c r="BZ1321" s="67"/>
      <c r="CE1321" s="92"/>
      <c r="CF1321" s="76"/>
      <c r="CH1321" s="67"/>
      <c r="CI1321" s="67"/>
      <c r="CJ1321" s="67"/>
      <c r="CK1321" s="67"/>
      <c r="CL1321" s="1"/>
      <c r="CM1321" s="1"/>
      <c r="CT1321" s="3"/>
      <c r="CU1321" s="3"/>
      <c r="CV1321" s="3"/>
      <c r="CW1321" s="3"/>
      <c r="CX1321" s="3"/>
      <c r="CY1321" s="3"/>
      <c r="CZ1321" s="3"/>
      <c r="DA1321" s="3"/>
      <c r="DB1321" s="3"/>
      <c r="DC1321" s="3"/>
      <c r="DD1321" s="3"/>
      <c r="DE1321" s="3"/>
      <c r="DF1321" s="3"/>
      <c r="DG1321" s="3"/>
      <c r="DH1321" s="3"/>
      <c r="DI1321" s="3"/>
      <c r="DJ1321" s="3"/>
      <c r="DK1321" s="3"/>
      <c r="DL1321" s="3"/>
      <c r="DM1321" s="3"/>
      <c r="DN1321" s="3"/>
      <c r="DO1321" s="3"/>
      <c r="DP1321" s="3"/>
      <c r="DQ1321" s="3"/>
      <c r="DR1321" s="3"/>
      <c r="DS1321" s="3"/>
    </row>
    <row r="1322" spans="2:123" ht="21" customHeight="1" x14ac:dyDescent="0.25">
      <c r="B1322" s="21">
        <f t="shared" si="309"/>
        <v>40427</v>
      </c>
      <c r="C1322" s="22">
        <f t="shared" si="310"/>
        <v>1.2397688974482426</v>
      </c>
      <c r="D1322" s="23">
        <f t="shared" si="311"/>
        <v>1545</v>
      </c>
      <c r="E1322" s="23">
        <f t="shared" si="312"/>
        <v>1246.2</v>
      </c>
      <c r="F1322" s="127">
        <f t="shared" si="313"/>
        <v>77250</v>
      </c>
      <c r="G1322" s="127">
        <f t="shared" si="314"/>
        <v>186930</v>
      </c>
      <c r="H1322" s="6"/>
      <c r="I1322" s="3"/>
      <c r="J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C1322" s="3"/>
      <c r="AD1322" s="3"/>
      <c r="AE1322" s="3"/>
      <c r="AF1322" s="3"/>
      <c r="AT1322" s="89"/>
      <c r="AU1322" s="89"/>
      <c r="AX1322" s="125">
        <v>40427</v>
      </c>
      <c r="AY1322" s="59">
        <f t="shared" si="319"/>
        <v>1.2397688974482426</v>
      </c>
      <c r="AZ1322" s="59">
        <f>BI1322*K36</f>
        <v>77250</v>
      </c>
      <c r="BA1322" s="59"/>
      <c r="BB1322" s="59"/>
      <c r="BC1322" s="59">
        <f>K41*BJ1322</f>
        <v>186930</v>
      </c>
      <c r="BD1322" s="59"/>
      <c r="BE1322" s="59"/>
      <c r="BF1322" s="59">
        <f t="shared" si="315"/>
        <v>109680</v>
      </c>
      <c r="BG1322" s="60">
        <f>(AY1322=AY2099)*AX1322</f>
        <v>0</v>
      </c>
      <c r="BH1322" s="60">
        <f>(AY1322=AY2101)*AX1322</f>
        <v>0</v>
      </c>
      <c r="BI1322" s="89">
        <v>1545</v>
      </c>
      <c r="BJ1322" s="89">
        <v>1246.2</v>
      </c>
      <c r="BK1322" s="59">
        <f t="shared" si="316"/>
        <v>265319.93796000001</v>
      </c>
      <c r="BL1322" s="60">
        <f>(BK1322=BK2101)*AX1322</f>
        <v>0</v>
      </c>
      <c r="BM1322" s="85">
        <f>(BK1322=BK2101)*AY1322</f>
        <v>0</v>
      </c>
      <c r="BN1322" s="85">
        <f t="shared" si="317"/>
        <v>0</v>
      </c>
      <c r="BO1322" s="85">
        <f t="shared" si="318"/>
        <v>0</v>
      </c>
      <c r="BP1322" s="60">
        <f>(BK1322=BK2099)*AX1322</f>
        <v>0</v>
      </c>
      <c r="BQ1322" s="64">
        <f>(BK1322=BK2099)*AY1322</f>
        <v>0</v>
      </c>
      <c r="BR1322" s="85">
        <f t="shared" si="322"/>
        <v>0</v>
      </c>
      <c r="BS1322" s="85">
        <f t="shared" si="323"/>
        <v>0</v>
      </c>
      <c r="BT1322" s="59">
        <f>(J19-BI1322)*J10</f>
        <v>-110250.00594</v>
      </c>
      <c r="BU1322" s="59">
        <f>(J21-BJ1322)*J12</f>
        <v>375569.94390000001</v>
      </c>
      <c r="BV1322" s="66"/>
      <c r="BW1322" s="66"/>
      <c r="BX1322" s="67"/>
      <c r="BY1322" s="67"/>
      <c r="BZ1322" s="67"/>
      <c r="CE1322" s="92"/>
      <c r="CF1322" s="76"/>
      <c r="CH1322" s="67"/>
      <c r="CI1322" s="67"/>
      <c r="CJ1322" s="67"/>
      <c r="CK1322" s="67"/>
      <c r="CL1322" s="1"/>
      <c r="CM1322" s="1"/>
      <c r="CT1322" s="3"/>
      <c r="CU1322" s="3"/>
      <c r="CV1322" s="3"/>
      <c r="CW1322" s="3"/>
      <c r="CX1322" s="3"/>
      <c r="CY1322" s="3"/>
      <c r="CZ1322" s="3"/>
      <c r="DA1322" s="3"/>
      <c r="DB1322" s="3"/>
      <c r="DC1322" s="3"/>
      <c r="DD1322" s="3"/>
      <c r="DE1322" s="3"/>
      <c r="DF1322" s="3"/>
      <c r="DG1322" s="3"/>
      <c r="DH1322" s="3"/>
      <c r="DI1322" s="3"/>
      <c r="DJ1322" s="3"/>
      <c r="DK1322" s="3"/>
      <c r="DL1322" s="3"/>
      <c r="DM1322" s="3"/>
      <c r="DN1322" s="3"/>
      <c r="DO1322" s="3"/>
      <c r="DP1322" s="3"/>
      <c r="DQ1322" s="3"/>
      <c r="DR1322" s="3"/>
      <c r="DS1322" s="3"/>
    </row>
    <row r="1323" spans="2:123" ht="21" customHeight="1" x14ac:dyDescent="0.25">
      <c r="B1323" s="21">
        <f t="shared" si="309"/>
        <v>40434</v>
      </c>
      <c r="C1323" s="22">
        <f t="shared" si="310"/>
        <v>1.268087510593553</v>
      </c>
      <c r="D1323" s="23">
        <f t="shared" si="311"/>
        <v>1616</v>
      </c>
      <c r="E1323" s="23">
        <f t="shared" si="312"/>
        <v>1274.3599999999999</v>
      </c>
      <c r="F1323" s="127">
        <f t="shared" si="313"/>
        <v>80800</v>
      </c>
      <c r="G1323" s="127">
        <f t="shared" si="314"/>
        <v>191153.99999999997</v>
      </c>
      <c r="H1323" s="6"/>
      <c r="I1323" s="3"/>
      <c r="J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C1323" s="3"/>
      <c r="AD1323" s="3"/>
      <c r="AE1323" s="3"/>
      <c r="AF1323" s="3"/>
      <c r="AT1323" s="89"/>
      <c r="AU1323" s="89"/>
      <c r="AX1323" s="125">
        <v>40434</v>
      </c>
      <c r="AY1323" s="59">
        <f t="shared" si="319"/>
        <v>1.268087510593553</v>
      </c>
      <c r="AZ1323" s="59">
        <f>BI1323*K36</f>
        <v>80800</v>
      </c>
      <c r="BA1323" s="59"/>
      <c r="BB1323" s="59"/>
      <c r="BC1323" s="59">
        <f>K41*BJ1323</f>
        <v>191153.99999999997</v>
      </c>
      <c r="BD1323" s="59"/>
      <c r="BE1323" s="59"/>
      <c r="BF1323" s="59">
        <f t="shared" si="315"/>
        <v>110353.99999999997</v>
      </c>
      <c r="BG1323" s="60">
        <f>(AY1323=AY2099)*AX1323</f>
        <v>0</v>
      </c>
      <c r="BH1323" s="60">
        <f>(AY1323=AY2101)*AX1323</f>
        <v>0</v>
      </c>
      <c r="BI1323" s="89">
        <v>1616</v>
      </c>
      <c r="BJ1323" s="89">
        <v>1274.3599999999999</v>
      </c>
      <c r="BK1323" s="59">
        <f t="shared" si="316"/>
        <v>264645.93796000001</v>
      </c>
      <c r="BL1323" s="60">
        <f>(BK1323=BK2101)*AX1323</f>
        <v>0</v>
      </c>
      <c r="BM1323" s="85">
        <f>(BK1323=BK2101)*AY1323</f>
        <v>0</v>
      </c>
      <c r="BN1323" s="85">
        <f t="shared" si="317"/>
        <v>0</v>
      </c>
      <c r="BO1323" s="85">
        <f t="shared" si="318"/>
        <v>0</v>
      </c>
      <c r="BP1323" s="60">
        <f>(BK1323=BK2099)*AX1323</f>
        <v>0</v>
      </c>
      <c r="BQ1323" s="64">
        <f>(BK1323=BK2099)*AY1323</f>
        <v>0</v>
      </c>
      <c r="BR1323" s="85">
        <f t="shared" si="322"/>
        <v>0</v>
      </c>
      <c r="BS1323" s="85">
        <f t="shared" si="323"/>
        <v>0</v>
      </c>
      <c r="BT1323" s="59">
        <f>(J19-BI1323)*J10</f>
        <v>-106700.00594</v>
      </c>
      <c r="BU1323" s="59">
        <f>(J21-BJ1323)*J12</f>
        <v>371345.94390000001</v>
      </c>
      <c r="BV1323" s="66"/>
      <c r="BW1323" s="66"/>
      <c r="BX1323" s="67"/>
      <c r="BY1323" s="67"/>
      <c r="BZ1323" s="67"/>
      <c r="CE1323" s="92"/>
      <c r="CF1323" s="76"/>
      <c r="CH1323" s="67"/>
      <c r="CI1323" s="67"/>
      <c r="CJ1323" s="67"/>
      <c r="CK1323" s="67"/>
      <c r="CL1323" s="1"/>
      <c r="CM1323" s="1"/>
      <c r="CT1323" s="3"/>
      <c r="CU1323" s="3"/>
      <c r="CV1323" s="3"/>
      <c r="CW1323" s="3"/>
      <c r="CX1323" s="3"/>
      <c r="CY1323" s="3"/>
      <c r="CZ1323" s="3"/>
      <c r="DA1323" s="3"/>
      <c r="DB1323" s="3"/>
      <c r="DC1323" s="3"/>
      <c r="DD1323" s="3"/>
      <c r="DE1323" s="3"/>
      <c r="DF1323" s="3"/>
      <c r="DG1323" s="3"/>
      <c r="DH1323" s="3"/>
      <c r="DI1323" s="3"/>
      <c r="DJ1323" s="3"/>
      <c r="DK1323" s="3"/>
      <c r="DL1323" s="3"/>
      <c r="DM1323" s="3"/>
      <c r="DN1323" s="3"/>
      <c r="DO1323" s="3"/>
      <c r="DP1323" s="3"/>
      <c r="DQ1323" s="3"/>
      <c r="DR1323" s="3"/>
      <c r="DS1323" s="3"/>
    </row>
    <row r="1324" spans="2:123" ht="21" customHeight="1" x14ac:dyDescent="0.25">
      <c r="B1324" s="21">
        <f t="shared" si="309"/>
        <v>40441</v>
      </c>
      <c r="C1324" s="22">
        <f t="shared" si="310"/>
        <v>1.2680293096799073</v>
      </c>
      <c r="D1324" s="23">
        <f t="shared" si="311"/>
        <v>1644</v>
      </c>
      <c r="E1324" s="23">
        <f t="shared" si="312"/>
        <v>1296.5</v>
      </c>
      <c r="F1324" s="127">
        <f t="shared" si="313"/>
        <v>82200</v>
      </c>
      <c r="G1324" s="127">
        <f t="shared" si="314"/>
        <v>194475</v>
      </c>
      <c r="H1324" s="6"/>
      <c r="I1324" s="3"/>
      <c r="J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C1324" s="3"/>
      <c r="AD1324" s="3"/>
      <c r="AE1324" s="3"/>
      <c r="AF1324" s="3"/>
      <c r="AT1324" s="89"/>
      <c r="AU1324" s="89"/>
      <c r="AX1324" s="125">
        <v>40441</v>
      </c>
      <c r="AY1324" s="59">
        <f t="shared" si="319"/>
        <v>1.2680293096799073</v>
      </c>
      <c r="AZ1324" s="59">
        <f>BI1324*K36</f>
        <v>82200</v>
      </c>
      <c r="BA1324" s="59"/>
      <c r="BB1324" s="59"/>
      <c r="BC1324" s="59">
        <f>K41*BJ1324</f>
        <v>194475</v>
      </c>
      <c r="BD1324" s="59"/>
      <c r="BE1324" s="59"/>
      <c r="BF1324" s="59">
        <f t="shared" si="315"/>
        <v>112275</v>
      </c>
      <c r="BG1324" s="60">
        <f>(AY1324=AY2099)*AX1324</f>
        <v>0</v>
      </c>
      <c r="BH1324" s="60">
        <f>(AY1324=AY2101)*AX1324</f>
        <v>0</v>
      </c>
      <c r="BI1324" s="89">
        <v>1644</v>
      </c>
      <c r="BJ1324" s="89">
        <v>1296.5</v>
      </c>
      <c r="BK1324" s="59">
        <f t="shared" si="316"/>
        <v>262724.93795999995</v>
      </c>
      <c r="BL1324" s="60">
        <f>(BK1324=BK2101)*AX1324</f>
        <v>0</v>
      </c>
      <c r="BM1324" s="85">
        <f>(BK1324=BK2101)*AY1324</f>
        <v>0</v>
      </c>
      <c r="BN1324" s="85">
        <f t="shared" si="317"/>
        <v>0</v>
      </c>
      <c r="BO1324" s="85">
        <f t="shared" si="318"/>
        <v>0</v>
      </c>
      <c r="BP1324" s="60">
        <f>(BK1324=BK2099)*AX1324</f>
        <v>0</v>
      </c>
      <c r="BQ1324" s="64">
        <f>(BK1324=BK2099)*AY1324</f>
        <v>0</v>
      </c>
      <c r="BR1324" s="85">
        <f t="shared" si="322"/>
        <v>0</v>
      </c>
      <c r="BS1324" s="85">
        <f t="shared" si="323"/>
        <v>0</v>
      </c>
      <c r="BT1324" s="59">
        <f>(J19-BI1324)*J10</f>
        <v>-105300.00594</v>
      </c>
      <c r="BU1324" s="59">
        <f>(J21-BJ1324)*J12</f>
        <v>368024.94389999995</v>
      </c>
      <c r="BV1324" s="66"/>
      <c r="BW1324" s="66"/>
      <c r="BX1324" s="67"/>
      <c r="BY1324" s="67"/>
      <c r="BZ1324" s="67"/>
      <c r="CE1324" s="92"/>
      <c r="CF1324" s="76"/>
      <c r="CH1324" s="67"/>
      <c r="CI1324" s="67"/>
      <c r="CJ1324" s="67"/>
      <c r="CK1324" s="67"/>
      <c r="CL1324" s="1"/>
      <c r="CM1324" s="1"/>
      <c r="CT1324" s="3"/>
      <c r="CU1324" s="3"/>
      <c r="CV1324" s="3"/>
      <c r="CW1324" s="3"/>
      <c r="CX1324" s="3"/>
      <c r="CY1324" s="3"/>
      <c r="CZ1324" s="3"/>
      <c r="DA1324" s="3"/>
      <c r="DB1324" s="3"/>
      <c r="DC1324" s="3"/>
      <c r="DD1324" s="3"/>
      <c r="DE1324" s="3"/>
      <c r="DF1324" s="3"/>
      <c r="DG1324" s="3"/>
      <c r="DH1324" s="3"/>
      <c r="DI1324" s="3"/>
      <c r="DJ1324" s="3"/>
      <c r="DK1324" s="3"/>
      <c r="DL1324" s="3"/>
      <c r="DM1324" s="3"/>
      <c r="DN1324" s="3"/>
      <c r="DO1324" s="3"/>
      <c r="DP1324" s="3"/>
      <c r="DQ1324" s="3"/>
      <c r="DR1324" s="3"/>
      <c r="DS1324" s="3"/>
    </row>
    <row r="1325" spans="2:123" ht="21" customHeight="1" x14ac:dyDescent="0.25">
      <c r="B1325" s="21">
        <f t="shared" si="309"/>
        <v>40448</v>
      </c>
      <c r="C1325" s="22">
        <f t="shared" si="310"/>
        <v>1.2737308182204161</v>
      </c>
      <c r="D1325" s="23">
        <f t="shared" si="311"/>
        <v>1680</v>
      </c>
      <c r="E1325" s="23">
        <f t="shared" si="312"/>
        <v>1318.96</v>
      </c>
      <c r="F1325" s="127">
        <f t="shared" si="313"/>
        <v>84000</v>
      </c>
      <c r="G1325" s="127">
        <f t="shared" si="314"/>
        <v>197844</v>
      </c>
      <c r="H1325" s="6"/>
      <c r="I1325" s="3"/>
      <c r="J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C1325" s="3"/>
      <c r="AD1325" s="3"/>
      <c r="AE1325" s="3"/>
      <c r="AF1325" s="3"/>
      <c r="AT1325" s="89"/>
      <c r="AU1325" s="89"/>
      <c r="AX1325" s="125">
        <v>40448</v>
      </c>
      <c r="AY1325" s="59">
        <f t="shared" si="319"/>
        <v>1.2737308182204161</v>
      </c>
      <c r="AZ1325" s="59">
        <f>BI1325*K36</f>
        <v>84000</v>
      </c>
      <c r="BA1325" s="59"/>
      <c r="BB1325" s="59"/>
      <c r="BC1325" s="59">
        <f>K41*BJ1325</f>
        <v>197844</v>
      </c>
      <c r="BD1325" s="59"/>
      <c r="BE1325" s="59"/>
      <c r="BF1325" s="59">
        <f t="shared" si="315"/>
        <v>113844</v>
      </c>
      <c r="BG1325" s="60">
        <f>(AY1325=AY2099)*AX1325</f>
        <v>0</v>
      </c>
      <c r="BH1325" s="60">
        <f>(AY1325=AY2101)*AX1325</f>
        <v>0</v>
      </c>
      <c r="BI1325" s="89">
        <v>1680</v>
      </c>
      <c r="BJ1325" s="89">
        <v>1318.96</v>
      </c>
      <c r="BK1325" s="59">
        <f t="shared" si="316"/>
        <v>261155.93795999995</v>
      </c>
      <c r="BL1325" s="60">
        <f>(BK1325=BK2101)*AX1325</f>
        <v>0</v>
      </c>
      <c r="BM1325" s="85">
        <f>(BK1325=BK2101)*AY1325</f>
        <v>0</v>
      </c>
      <c r="BN1325" s="85">
        <f t="shared" si="317"/>
        <v>0</v>
      </c>
      <c r="BO1325" s="85">
        <f t="shared" si="318"/>
        <v>0</v>
      </c>
      <c r="BP1325" s="60">
        <f>(BK1325=BK2099)*AX1325</f>
        <v>0</v>
      </c>
      <c r="BQ1325" s="64">
        <f>(BK1325=BK2099)*AY1325</f>
        <v>0</v>
      </c>
      <c r="BR1325" s="85">
        <f t="shared" si="322"/>
        <v>0</v>
      </c>
      <c r="BS1325" s="85">
        <f t="shared" si="323"/>
        <v>0</v>
      </c>
      <c r="BT1325" s="59">
        <f>(J19-BI1325)*J10</f>
        <v>-103500.00594</v>
      </c>
      <c r="BU1325" s="59">
        <f>(J21-BJ1325)*J12</f>
        <v>364655.94389999995</v>
      </c>
      <c r="BV1325" s="66"/>
      <c r="BW1325" s="66"/>
      <c r="BX1325" s="67"/>
      <c r="BY1325" s="67"/>
      <c r="BZ1325" s="67"/>
      <c r="CE1325" s="92"/>
      <c r="CF1325" s="76"/>
      <c r="CH1325" s="67"/>
      <c r="CI1325" s="67"/>
      <c r="CJ1325" s="67"/>
      <c r="CK1325" s="67"/>
      <c r="CL1325" s="1"/>
      <c r="CM1325" s="1"/>
      <c r="CT1325" s="3"/>
      <c r="CU1325" s="3"/>
      <c r="CV1325" s="3"/>
      <c r="CW1325" s="3"/>
      <c r="CX1325" s="3"/>
      <c r="CY1325" s="3"/>
      <c r="CZ1325" s="3"/>
      <c r="DA1325" s="3"/>
      <c r="DB1325" s="3"/>
      <c r="DC1325" s="3"/>
      <c r="DD1325" s="3"/>
      <c r="DE1325" s="3"/>
      <c r="DF1325" s="3"/>
      <c r="DG1325" s="3"/>
      <c r="DH1325" s="3"/>
      <c r="DI1325" s="3"/>
      <c r="DJ1325" s="3"/>
      <c r="DK1325" s="3"/>
      <c r="DL1325" s="3"/>
      <c r="DM1325" s="3"/>
      <c r="DN1325" s="3"/>
      <c r="DO1325" s="3"/>
      <c r="DP1325" s="3"/>
      <c r="DQ1325" s="3"/>
      <c r="DR1325" s="3"/>
      <c r="DS1325" s="3"/>
    </row>
    <row r="1326" spans="2:123" ht="21" customHeight="1" x14ac:dyDescent="0.25">
      <c r="B1326" s="21">
        <f t="shared" si="309"/>
        <v>40455</v>
      </c>
      <c r="C1326" s="22">
        <f t="shared" si="310"/>
        <v>1.2663207666213878</v>
      </c>
      <c r="D1326" s="23">
        <f t="shared" si="311"/>
        <v>1706</v>
      </c>
      <c r="E1326" s="23">
        <f t="shared" si="312"/>
        <v>1347.21</v>
      </c>
      <c r="F1326" s="127">
        <f t="shared" si="313"/>
        <v>85300</v>
      </c>
      <c r="G1326" s="127">
        <f t="shared" si="314"/>
        <v>202081.5</v>
      </c>
      <c r="H1326" s="6"/>
      <c r="I1326" s="3"/>
      <c r="J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C1326" s="3"/>
      <c r="AD1326" s="3"/>
      <c r="AE1326" s="3"/>
      <c r="AF1326" s="3"/>
      <c r="AT1326" s="89"/>
      <c r="AU1326" s="89"/>
      <c r="AX1326" s="125">
        <v>40455</v>
      </c>
      <c r="AY1326" s="59">
        <f t="shared" si="319"/>
        <v>1.2663207666213878</v>
      </c>
      <c r="AZ1326" s="59">
        <f>BI1326*K36</f>
        <v>85300</v>
      </c>
      <c r="BA1326" s="59"/>
      <c r="BB1326" s="59"/>
      <c r="BC1326" s="59">
        <f>K41*BJ1326</f>
        <v>202081.5</v>
      </c>
      <c r="BD1326" s="59"/>
      <c r="BE1326" s="59"/>
      <c r="BF1326" s="59">
        <f t="shared" si="315"/>
        <v>116781.5</v>
      </c>
      <c r="BG1326" s="60">
        <f>(AY1326=AY2099)*AX1326</f>
        <v>0</v>
      </c>
      <c r="BH1326" s="60">
        <f>(AY1326=AY2101)*AX1326</f>
        <v>0</v>
      </c>
      <c r="BI1326" s="89">
        <v>1706</v>
      </c>
      <c r="BJ1326" s="89">
        <v>1347.21</v>
      </c>
      <c r="BK1326" s="59">
        <f t="shared" si="316"/>
        <v>258218.43795999995</v>
      </c>
      <c r="BL1326" s="60">
        <f>(BK1326=BK2101)*AX1326</f>
        <v>0</v>
      </c>
      <c r="BM1326" s="85">
        <f>(BK1326=BK2101)*AY1326</f>
        <v>0</v>
      </c>
      <c r="BN1326" s="85">
        <f t="shared" si="317"/>
        <v>0</v>
      </c>
      <c r="BO1326" s="85">
        <f t="shared" si="318"/>
        <v>0</v>
      </c>
      <c r="BP1326" s="60">
        <f>(BK1326=BK2099)*AX1326</f>
        <v>0</v>
      </c>
      <c r="BQ1326" s="64">
        <f>(BK1326=BK2099)*AY1326</f>
        <v>0</v>
      </c>
      <c r="BR1326" s="85">
        <f t="shared" si="322"/>
        <v>0</v>
      </c>
      <c r="BS1326" s="85">
        <f t="shared" si="323"/>
        <v>0</v>
      </c>
      <c r="BT1326" s="59">
        <f>(J19-BI1326)*J10</f>
        <v>-102200.00594</v>
      </c>
      <c r="BU1326" s="59">
        <f>(J21-BJ1326)*J12</f>
        <v>360418.44389999995</v>
      </c>
      <c r="BV1326" s="66"/>
      <c r="BW1326" s="66"/>
      <c r="BX1326" s="67"/>
      <c r="BY1326" s="67"/>
      <c r="BZ1326" s="67"/>
      <c r="CE1326" s="92"/>
      <c r="CF1326" s="76"/>
      <c r="CH1326" s="67"/>
      <c r="CI1326" s="67"/>
      <c r="CJ1326" s="67"/>
      <c r="CK1326" s="67"/>
      <c r="CL1326" s="1"/>
      <c r="CM1326" s="1"/>
      <c r="CT1326" s="3"/>
      <c r="CU1326" s="3"/>
      <c r="CV1326" s="3"/>
      <c r="CW1326" s="3"/>
      <c r="CX1326" s="3"/>
      <c r="CY1326" s="3"/>
      <c r="CZ1326" s="3"/>
      <c r="DA1326" s="3"/>
      <c r="DB1326" s="3"/>
      <c r="DC1326" s="3"/>
      <c r="DD1326" s="3"/>
      <c r="DE1326" s="3"/>
      <c r="DF1326" s="3"/>
      <c r="DG1326" s="3"/>
      <c r="DH1326" s="3"/>
      <c r="DI1326" s="3"/>
      <c r="DJ1326" s="3"/>
      <c r="DK1326" s="3"/>
      <c r="DL1326" s="3"/>
      <c r="DM1326" s="3"/>
      <c r="DN1326" s="3"/>
      <c r="DO1326" s="3"/>
      <c r="DP1326" s="3"/>
      <c r="DQ1326" s="3"/>
      <c r="DR1326" s="3"/>
      <c r="DS1326" s="3"/>
    </row>
    <row r="1327" spans="2:123" ht="21" customHeight="1" x14ac:dyDescent="0.25">
      <c r="B1327" s="21">
        <f t="shared" si="309"/>
        <v>40462</v>
      </c>
      <c r="C1327" s="22">
        <f t="shared" si="310"/>
        <v>1.2384918895221395</v>
      </c>
      <c r="D1327" s="23">
        <f t="shared" si="311"/>
        <v>1695</v>
      </c>
      <c r="E1327" s="23">
        <f t="shared" si="312"/>
        <v>1368.6</v>
      </c>
      <c r="F1327" s="127">
        <f t="shared" si="313"/>
        <v>84750</v>
      </c>
      <c r="G1327" s="127">
        <f t="shared" si="314"/>
        <v>205290</v>
      </c>
      <c r="H1327" s="6"/>
      <c r="I1327" s="3"/>
      <c r="J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C1327" s="3"/>
      <c r="AD1327" s="3"/>
      <c r="AE1327" s="3"/>
      <c r="AF1327" s="3"/>
      <c r="AT1327" s="89"/>
      <c r="AU1327" s="89"/>
      <c r="AX1327" s="125">
        <v>40462</v>
      </c>
      <c r="AY1327" s="59">
        <f t="shared" si="319"/>
        <v>1.2384918895221395</v>
      </c>
      <c r="AZ1327" s="59">
        <f>BI1327*K36</f>
        <v>84750</v>
      </c>
      <c r="BA1327" s="59"/>
      <c r="BB1327" s="59"/>
      <c r="BC1327" s="59">
        <f>K41*BJ1327</f>
        <v>205290</v>
      </c>
      <c r="BD1327" s="59"/>
      <c r="BE1327" s="59"/>
      <c r="BF1327" s="59">
        <f t="shared" si="315"/>
        <v>120540</v>
      </c>
      <c r="BG1327" s="60">
        <f>(AY1327=AY2099)*AX1327</f>
        <v>0</v>
      </c>
      <c r="BH1327" s="60">
        <f>(AY1327=AY2101)*AX1327</f>
        <v>0</v>
      </c>
      <c r="BI1327" s="89">
        <v>1695</v>
      </c>
      <c r="BJ1327" s="89">
        <v>1368.6</v>
      </c>
      <c r="BK1327" s="59">
        <f t="shared" si="316"/>
        <v>254459.93796000001</v>
      </c>
      <c r="BL1327" s="60">
        <f>(BK1327=BK2101)*AX1327</f>
        <v>0</v>
      </c>
      <c r="BM1327" s="85">
        <f>(BK1327=BK2101)*AY1327</f>
        <v>0</v>
      </c>
      <c r="BN1327" s="85">
        <f t="shared" si="317"/>
        <v>0</v>
      </c>
      <c r="BO1327" s="85">
        <f t="shared" si="318"/>
        <v>0</v>
      </c>
      <c r="BP1327" s="60">
        <f>(BK1327=BK2099)*AX1327</f>
        <v>0</v>
      </c>
      <c r="BQ1327" s="64">
        <f>(BK1327=BK2099)*AY1327</f>
        <v>0</v>
      </c>
      <c r="BR1327" s="85">
        <f t="shared" si="322"/>
        <v>0</v>
      </c>
      <c r="BS1327" s="85">
        <f t="shared" si="323"/>
        <v>0</v>
      </c>
      <c r="BT1327" s="59">
        <f>(J19-BI1327)*J10</f>
        <v>-102750.00594</v>
      </c>
      <c r="BU1327" s="59">
        <f>(J21-BJ1327)*J12</f>
        <v>357209.94390000001</v>
      </c>
      <c r="BV1327" s="66"/>
      <c r="BW1327" s="66"/>
      <c r="BX1327" s="67"/>
      <c r="BY1327" s="67"/>
      <c r="BZ1327" s="67"/>
      <c r="CE1327" s="92"/>
      <c r="CF1327" s="76"/>
      <c r="CH1327" s="67"/>
      <c r="CI1327" s="67"/>
      <c r="CJ1327" s="67"/>
      <c r="CK1327" s="67"/>
      <c r="CL1327" s="1"/>
      <c r="CM1327" s="1"/>
      <c r="CT1327" s="3"/>
      <c r="CU1327" s="3"/>
      <c r="CV1327" s="3"/>
      <c r="CW1327" s="3"/>
      <c r="CX1327" s="3"/>
      <c r="CY1327" s="3"/>
      <c r="CZ1327" s="3"/>
      <c r="DA1327" s="3"/>
      <c r="DB1327" s="3"/>
      <c r="DC1327" s="3"/>
      <c r="DD1327" s="3"/>
      <c r="DE1327" s="3"/>
      <c r="DF1327" s="3"/>
      <c r="DG1327" s="3"/>
      <c r="DH1327" s="3"/>
      <c r="DI1327" s="3"/>
      <c r="DJ1327" s="3"/>
      <c r="DK1327" s="3"/>
      <c r="DL1327" s="3"/>
      <c r="DM1327" s="3"/>
      <c r="DN1327" s="3"/>
      <c r="DO1327" s="3"/>
      <c r="DP1327" s="3"/>
      <c r="DQ1327" s="3"/>
      <c r="DR1327" s="3"/>
      <c r="DS1327" s="3"/>
    </row>
    <row r="1328" spans="2:123" ht="21" customHeight="1" x14ac:dyDescent="0.25">
      <c r="B1328" s="21">
        <f t="shared" si="309"/>
        <v>40469</v>
      </c>
      <c r="C1328" s="22">
        <f t="shared" si="310"/>
        <v>1.2604662369736763</v>
      </c>
      <c r="D1328" s="23">
        <f t="shared" si="311"/>
        <v>1674</v>
      </c>
      <c r="E1328" s="23">
        <f t="shared" si="312"/>
        <v>1328.08</v>
      </c>
      <c r="F1328" s="127">
        <f t="shared" si="313"/>
        <v>83700</v>
      </c>
      <c r="G1328" s="127">
        <f t="shared" si="314"/>
        <v>199212</v>
      </c>
      <c r="H1328" s="6"/>
      <c r="I1328" s="3"/>
      <c r="J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C1328" s="3"/>
      <c r="AD1328" s="3"/>
      <c r="AE1328" s="3"/>
      <c r="AF1328" s="3"/>
      <c r="AT1328" s="89"/>
      <c r="AU1328" s="89"/>
      <c r="AX1328" s="125">
        <v>40469</v>
      </c>
      <c r="AY1328" s="59">
        <f t="shared" si="319"/>
        <v>1.2604662369736763</v>
      </c>
      <c r="AZ1328" s="59">
        <f>BI1328*K36</f>
        <v>83700</v>
      </c>
      <c r="BA1328" s="59"/>
      <c r="BB1328" s="59"/>
      <c r="BC1328" s="59">
        <f>K41*BJ1328</f>
        <v>199212</v>
      </c>
      <c r="BD1328" s="59"/>
      <c r="BE1328" s="59"/>
      <c r="BF1328" s="59">
        <f t="shared" si="315"/>
        <v>115512</v>
      </c>
      <c r="BG1328" s="60">
        <f>(AY1328=AY2099)*AX1328</f>
        <v>0</v>
      </c>
      <c r="BH1328" s="60">
        <f>(AY1328=AY2101)*AX1328</f>
        <v>0</v>
      </c>
      <c r="BI1328" s="89">
        <v>1674</v>
      </c>
      <c r="BJ1328" s="89">
        <v>1328.08</v>
      </c>
      <c r="BK1328" s="59">
        <f t="shared" si="316"/>
        <v>259487.93795999995</v>
      </c>
      <c r="BL1328" s="60">
        <f>(BK1328=BK2101)*AX1328</f>
        <v>0</v>
      </c>
      <c r="BM1328" s="85">
        <f>(BK1328=BK2101)*AY1328</f>
        <v>0</v>
      </c>
      <c r="BN1328" s="85">
        <f t="shared" si="317"/>
        <v>0</v>
      </c>
      <c r="BO1328" s="85">
        <f t="shared" si="318"/>
        <v>0</v>
      </c>
      <c r="BP1328" s="60">
        <f>(BK1328=BK2099)*AX1328</f>
        <v>0</v>
      </c>
      <c r="BQ1328" s="64">
        <f>(BK1328=BK2099)*AY1328</f>
        <v>0</v>
      </c>
      <c r="BR1328" s="85">
        <f t="shared" si="322"/>
        <v>0</v>
      </c>
      <c r="BS1328" s="85">
        <f t="shared" si="323"/>
        <v>0</v>
      </c>
      <c r="BT1328" s="59">
        <f>(J19-BI1328)*J10</f>
        <v>-103800.00594</v>
      </c>
      <c r="BU1328" s="59">
        <f>(J21-BJ1328)*J12</f>
        <v>363287.94389999995</v>
      </c>
      <c r="BV1328" s="66"/>
      <c r="BW1328" s="66"/>
      <c r="BX1328" s="67"/>
      <c r="BY1328" s="67"/>
      <c r="BZ1328" s="67"/>
      <c r="CE1328" s="92"/>
      <c r="CF1328" s="76"/>
      <c r="CH1328" s="67"/>
      <c r="CI1328" s="67"/>
      <c r="CJ1328" s="67"/>
      <c r="CK1328" s="67"/>
      <c r="CL1328" s="1"/>
      <c r="CM1328" s="1"/>
      <c r="CT1328" s="3"/>
      <c r="CU1328" s="3"/>
      <c r="CV1328" s="3"/>
      <c r="CW1328" s="3"/>
      <c r="CX1328" s="3"/>
      <c r="CY1328" s="3"/>
      <c r="CZ1328" s="3"/>
      <c r="DA1328" s="3"/>
      <c r="DB1328" s="3"/>
      <c r="DC1328" s="3"/>
      <c r="DD1328" s="3"/>
      <c r="DE1328" s="3"/>
      <c r="DF1328" s="3"/>
      <c r="DG1328" s="3"/>
      <c r="DH1328" s="3"/>
      <c r="DI1328" s="3"/>
      <c r="DJ1328" s="3"/>
      <c r="DK1328" s="3"/>
      <c r="DL1328" s="3"/>
      <c r="DM1328" s="3"/>
      <c r="DN1328" s="3"/>
      <c r="DO1328" s="3"/>
      <c r="DP1328" s="3"/>
      <c r="DQ1328" s="3"/>
      <c r="DR1328" s="3"/>
      <c r="DS1328" s="3"/>
    </row>
    <row r="1329" spans="2:123" ht="21" customHeight="1" x14ac:dyDescent="0.25">
      <c r="B1329" s="21">
        <f t="shared" si="309"/>
        <v>40476</v>
      </c>
      <c r="C1329" s="22">
        <f t="shared" si="310"/>
        <v>1.2532121845800415</v>
      </c>
      <c r="D1329" s="23">
        <f t="shared" si="311"/>
        <v>1702</v>
      </c>
      <c r="E1329" s="23">
        <f t="shared" si="312"/>
        <v>1358.11</v>
      </c>
      <c r="F1329" s="127">
        <f t="shared" si="313"/>
        <v>85100</v>
      </c>
      <c r="G1329" s="127">
        <f t="shared" si="314"/>
        <v>203716.49999999997</v>
      </c>
      <c r="H1329" s="6"/>
      <c r="I1329" s="3"/>
      <c r="J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C1329" s="3"/>
      <c r="AD1329" s="3"/>
      <c r="AE1329" s="3"/>
      <c r="AF1329" s="3"/>
      <c r="AT1329" s="89"/>
      <c r="AU1329" s="89"/>
      <c r="AX1329" s="125">
        <v>40476</v>
      </c>
      <c r="AY1329" s="59">
        <f t="shared" si="319"/>
        <v>1.2532121845800415</v>
      </c>
      <c r="AZ1329" s="59">
        <f>BI1329*K36</f>
        <v>85100</v>
      </c>
      <c r="BA1329" s="59"/>
      <c r="BB1329" s="59"/>
      <c r="BC1329" s="59">
        <f>K41*BJ1329</f>
        <v>203716.49999999997</v>
      </c>
      <c r="BD1329" s="59"/>
      <c r="BE1329" s="59"/>
      <c r="BF1329" s="59">
        <f t="shared" si="315"/>
        <v>118616.49999999997</v>
      </c>
      <c r="BG1329" s="60">
        <f>(AY1329=AY2099)*AX1329</f>
        <v>0</v>
      </c>
      <c r="BH1329" s="60">
        <f>(AY1329=AY2101)*AX1329</f>
        <v>0</v>
      </c>
      <c r="BI1329" s="89">
        <v>1702</v>
      </c>
      <c r="BJ1329" s="89">
        <v>1358.11</v>
      </c>
      <c r="BK1329" s="59">
        <f t="shared" si="316"/>
        <v>256383.43796000001</v>
      </c>
      <c r="BL1329" s="60">
        <f>(BK1329=BK2101)*AX1329</f>
        <v>0</v>
      </c>
      <c r="BM1329" s="85">
        <f>(BK1329=BK2101)*AY1329</f>
        <v>0</v>
      </c>
      <c r="BN1329" s="85">
        <f t="shared" si="317"/>
        <v>0</v>
      </c>
      <c r="BO1329" s="85">
        <f t="shared" si="318"/>
        <v>0</v>
      </c>
      <c r="BP1329" s="60">
        <f>(BK1329=BK2099)*AX1329</f>
        <v>0</v>
      </c>
      <c r="BQ1329" s="64">
        <f>(BK1329=BK2099)*AY1329</f>
        <v>0</v>
      </c>
      <c r="BR1329" s="85">
        <f t="shared" si="322"/>
        <v>0</v>
      </c>
      <c r="BS1329" s="85">
        <f t="shared" si="323"/>
        <v>0</v>
      </c>
      <c r="BT1329" s="59">
        <f>(J19-BI1329)*J10</f>
        <v>-102400.00594</v>
      </c>
      <c r="BU1329" s="59">
        <f>(J21-BJ1329)*J12</f>
        <v>358783.44390000001</v>
      </c>
      <c r="BV1329" s="66"/>
      <c r="BW1329" s="66"/>
      <c r="BX1329" s="67"/>
      <c r="BY1329" s="67"/>
      <c r="BZ1329" s="67"/>
      <c r="CE1329" s="92"/>
      <c r="CF1329" s="76"/>
      <c r="CH1329" s="67"/>
      <c r="CI1329" s="67"/>
      <c r="CJ1329" s="67"/>
      <c r="CK1329" s="67"/>
      <c r="CL1329" s="1"/>
      <c r="CM1329" s="1"/>
      <c r="CT1329" s="3"/>
      <c r="CU1329" s="3"/>
      <c r="CV1329" s="3"/>
      <c r="CW1329" s="3"/>
      <c r="CX1329" s="3"/>
      <c r="CY1329" s="3"/>
      <c r="CZ1329" s="3"/>
      <c r="DA1329" s="3"/>
      <c r="DB1329" s="3"/>
      <c r="DC1329" s="3"/>
      <c r="DD1329" s="3"/>
      <c r="DE1329" s="3"/>
      <c r="DF1329" s="3"/>
      <c r="DG1329" s="3"/>
      <c r="DH1329" s="3"/>
      <c r="DI1329" s="3"/>
      <c r="DJ1329" s="3"/>
      <c r="DK1329" s="3"/>
      <c r="DL1329" s="3"/>
      <c r="DM1329" s="3"/>
      <c r="DN1329" s="3"/>
      <c r="DO1329" s="3"/>
      <c r="DP1329" s="3"/>
      <c r="DQ1329" s="3"/>
      <c r="DR1329" s="3"/>
      <c r="DS1329" s="3"/>
    </row>
    <row r="1330" spans="2:123" ht="21" customHeight="1" x14ac:dyDescent="0.25">
      <c r="B1330" s="21">
        <f t="shared" si="309"/>
        <v>40483</v>
      </c>
      <c r="C1330" s="22">
        <f t="shared" si="310"/>
        <v>1.2680301399354144</v>
      </c>
      <c r="D1330" s="23">
        <f t="shared" si="311"/>
        <v>1767</v>
      </c>
      <c r="E1330" s="23">
        <f t="shared" si="312"/>
        <v>1393.5</v>
      </c>
      <c r="F1330" s="127">
        <f t="shared" si="313"/>
        <v>88350</v>
      </c>
      <c r="G1330" s="127">
        <f t="shared" si="314"/>
        <v>209025</v>
      </c>
      <c r="H1330" s="6"/>
      <c r="I1330" s="3"/>
      <c r="J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C1330" s="3"/>
      <c r="AD1330" s="3"/>
      <c r="AE1330" s="3"/>
      <c r="AF1330" s="3"/>
      <c r="AT1330" s="89"/>
      <c r="AU1330" s="89"/>
      <c r="AX1330" s="125">
        <v>40483</v>
      </c>
      <c r="AY1330" s="59">
        <f t="shared" si="319"/>
        <v>1.2680301399354144</v>
      </c>
      <c r="AZ1330" s="59">
        <f>BI1330*K36</f>
        <v>88350</v>
      </c>
      <c r="BA1330" s="59"/>
      <c r="BB1330" s="59"/>
      <c r="BC1330" s="59">
        <f>K41*BJ1330</f>
        <v>209025</v>
      </c>
      <c r="BD1330" s="59"/>
      <c r="BE1330" s="59"/>
      <c r="BF1330" s="59">
        <f t="shared" si="315"/>
        <v>120675</v>
      </c>
      <c r="BG1330" s="60">
        <f>(AY1330=AY2099)*AX1330</f>
        <v>0</v>
      </c>
      <c r="BH1330" s="60">
        <f>(AY1330=AY2101)*AX1330</f>
        <v>0</v>
      </c>
      <c r="BI1330" s="89">
        <v>1767</v>
      </c>
      <c r="BJ1330" s="89">
        <v>1393.5</v>
      </c>
      <c r="BK1330" s="59">
        <f t="shared" si="316"/>
        <v>254324.93795999995</v>
      </c>
      <c r="BL1330" s="60">
        <f>(BK1330=BK2101)*AX1330</f>
        <v>0</v>
      </c>
      <c r="BM1330" s="85">
        <f>(BK1330=BK2101)*AY1330</f>
        <v>0</v>
      </c>
      <c r="BN1330" s="85">
        <f t="shared" si="317"/>
        <v>0</v>
      </c>
      <c r="BO1330" s="85">
        <f t="shared" si="318"/>
        <v>0</v>
      </c>
      <c r="BP1330" s="60">
        <f>(BK1330=BK2099)*AX1330</f>
        <v>0</v>
      </c>
      <c r="BQ1330" s="64">
        <f>(BK1330=BK2099)*AY1330</f>
        <v>0</v>
      </c>
      <c r="BR1330" s="85">
        <f t="shared" si="322"/>
        <v>0</v>
      </c>
      <c r="BS1330" s="85">
        <f t="shared" si="323"/>
        <v>0</v>
      </c>
      <c r="BT1330" s="59">
        <f>(J19-BI1330)*J10</f>
        <v>-99150.005940000003</v>
      </c>
      <c r="BU1330" s="59">
        <f>(J21-BJ1330)*J12</f>
        <v>353474.94389999995</v>
      </c>
      <c r="BV1330" s="66"/>
      <c r="BW1330" s="66"/>
      <c r="BX1330" s="67"/>
      <c r="BY1330" s="67"/>
      <c r="BZ1330" s="67"/>
      <c r="CE1330" s="92"/>
      <c r="CF1330" s="76"/>
      <c r="CH1330" s="67"/>
      <c r="CI1330" s="67"/>
      <c r="CJ1330" s="67"/>
      <c r="CK1330" s="67"/>
      <c r="CL1330" s="1"/>
      <c r="CM1330" s="1"/>
      <c r="CT1330" s="3"/>
      <c r="CU1330" s="3"/>
      <c r="CV1330" s="3"/>
      <c r="CW1330" s="3"/>
      <c r="CX1330" s="3"/>
      <c r="CY1330" s="3"/>
      <c r="CZ1330" s="3"/>
      <c r="DA1330" s="3"/>
      <c r="DB1330" s="3"/>
      <c r="DC1330" s="3"/>
      <c r="DD1330" s="3"/>
      <c r="DE1330" s="3"/>
      <c r="DF1330" s="3"/>
      <c r="DG1330" s="3"/>
      <c r="DH1330" s="3"/>
      <c r="DI1330" s="3"/>
      <c r="DJ1330" s="3"/>
      <c r="DK1330" s="3"/>
      <c r="DL1330" s="3"/>
      <c r="DM1330" s="3"/>
      <c r="DN1330" s="3"/>
      <c r="DO1330" s="3"/>
      <c r="DP1330" s="3"/>
      <c r="DQ1330" s="3"/>
      <c r="DR1330" s="3"/>
      <c r="DS1330" s="3"/>
    </row>
    <row r="1331" spans="2:123" ht="21" customHeight="1" x14ac:dyDescent="0.25">
      <c r="B1331" s="21">
        <f t="shared" si="309"/>
        <v>40490</v>
      </c>
      <c r="C1331" s="22">
        <f t="shared" si="310"/>
        <v>1.22819066545869</v>
      </c>
      <c r="D1331" s="23">
        <f t="shared" si="311"/>
        <v>1681</v>
      </c>
      <c r="E1331" s="23">
        <f t="shared" si="312"/>
        <v>1368.68</v>
      </c>
      <c r="F1331" s="127">
        <f t="shared" si="313"/>
        <v>84050</v>
      </c>
      <c r="G1331" s="127">
        <f t="shared" si="314"/>
        <v>205302</v>
      </c>
      <c r="H1331" s="6"/>
      <c r="I1331" s="3"/>
      <c r="J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"/>
      <c r="AD1331" s="3"/>
      <c r="AE1331" s="3"/>
      <c r="AF1331" s="3"/>
      <c r="AT1331" s="89"/>
      <c r="AU1331" s="89"/>
      <c r="AX1331" s="125">
        <v>40490</v>
      </c>
      <c r="AY1331" s="59">
        <f t="shared" si="319"/>
        <v>1.22819066545869</v>
      </c>
      <c r="AZ1331" s="59">
        <f>BI1331*K36</f>
        <v>84050</v>
      </c>
      <c r="BA1331" s="59"/>
      <c r="BB1331" s="59"/>
      <c r="BC1331" s="59">
        <f>K41*BJ1331</f>
        <v>205302</v>
      </c>
      <c r="BD1331" s="59"/>
      <c r="BE1331" s="59"/>
      <c r="BF1331" s="59">
        <f t="shared" si="315"/>
        <v>121252</v>
      </c>
      <c r="BG1331" s="60">
        <f>(AY1331=AY2099)*AX1331</f>
        <v>0</v>
      </c>
      <c r="BH1331" s="60">
        <f>(AY1331=AY2101)*AX1331</f>
        <v>0</v>
      </c>
      <c r="BI1331" s="89">
        <v>1681</v>
      </c>
      <c r="BJ1331" s="89">
        <v>1368.68</v>
      </c>
      <c r="BK1331" s="59">
        <f t="shared" si="316"/>
        <v>253747.93795999995</v>
      </c>
      <c r="BL1331" s="60">
        <f>(BK1331=BK2101)*AX1331</f>
        <v>0</v>
      </c>
      <c r="BM1331" s="85">
        <f>(BK1331=BK2101)*AY1331</f>
        <v>0</v>
      </c>
      <c r="BN1331" s="85">
        <f t="shared" si="317"/>
        <v>0</v>
      </c>
      <c r="BO1331" s="85">
        <f t="shared" si="318"/>
        <v>0</v>
      </c>
      <c r="BP1331" s="60">
        <f>(BK1331=BK2099)*AX1331</f>
        <v>0</v>
      </c>
      <c r="BQ1331" s="64">
        <f>(BK1331=BK2099)*AY1331</f>
        <v>0</v>
      </c>
      <c r="BR1331" s="85">
        <f t="shared" si="322"/>
        <v>0</v>
      </c>
      <c r="BS1331" s="85">
        <f t="shared" si="323"/>
        <v>0</v>
      </c>
      <c r="BT1331" s="59">
        <f>(J19-BI1331)*J10</f>
        <v>-103450.00594</v>
      </c>
      <c r="BU1331" s="59">
        <f>(J21-BJ1331)*J12</f>
        <v>357197.94389999995</v>
      </c>
      <c r="BV1331" s="66"/>
      <c r="BW1331" s="66"/>
      <c r="BX1331" s="67"/>
      <c r="BY1331" s="67"/>
      <c r="BZ1331" s="67"/>
      <c r="CE1331" s="92"/>
      <c r="CF1331" s="76"/>
      <c r="CH1331" s="67"/>
      <c r="CI1331" s="67"/>
      <c r="CJ1331" s="67"/>
      <c r="CK1331" s="67"/>
      <c r="CL1331" s="1"/>
      <c r="CM1331" s="1"/>
      <c r="CT1331" s="3"/>
      <c r="CU1331" s="3"/>
      <c r="CV1331" s="3"/>
      <c r="CW1331" s="3"/>
      <c r="CX1331" s="3"/>
      <c r="CY1331" s="3"/>
      <c r="CZ1331" s="3"/>
      <c r="DA1331" s="3"/>
      <c r="DB1331" s="3"/>
      <c r="DC1331" s="3"/>
      <c r="DD1331" s="3"/>
      <c r="DE1331" s="3"/>
      <c r="DF1331" s="3"/>
      <c r="DG1331" s="3"/>
      <c r="DH1331" s="3"/>
      <c r="DI1331" s="3"/>
      <c r="DJ1331" s="3"/>
      <c r="DK1331" s="3"/>
      <c r="DL1331" s="3"/>
      <c r="DM1331" s="3"/>
      <c r="DN1331" s="3"/>
      <c r="DO1331" s="3"/>
      <c r="DP1331" s="3"/>
      <c r="DQ1331" s="3"/>
      <c r="DR1331" s="3"/>
      <c r="DS1331" s="3"/>
    </row>
    <row r="1332" spans="2:123" ht="21" customHeight="1" x14ac:dyDescent="0.25">
      <c r="B1332" s="21">
        <f t="shared" si="309"/>
        <v>40497</v>
      </c>
      <c r="C1332" s="22">
        <f t="shared" si="310"/>
        <v>1.2310375148707264</v>
      </c>
      <c r="D1332" s="23">
        <f t="shared" si="311"/>
        <v>1666</v>
      </c>
      <c r="E1332" s="23">
        <f t="shared" si="312"/>
        <v>1353.33</v>
      </c>
      <c r="F1332" s="127">
        <f t="shared" si="313"/>
        <v>83300</v>
      </c>
      <c r="G1332" s="127">
        <f t="shared" si="314"/>
        <v>202999.5</v>
      </c>
      <c r="H1332" s="6"/>
      <c r="I1332" s="3"/>
      <c r="J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  <c r="AE1332" s="3"/>
      <c r="AF1332" s="3"/>
      <c r="AT1332" s="89"/>
      <c r="AU1332" s="89"/>
      <c r="AX1332" s="125">
        <v>40497</v>
      </c>
      <c r="AY1332" s="59">
        <f t="shared" si="319"/>
        <v>1.2310375148707264</v>
      </c>
      <c r="AZ1332" s="59">
        <f>BI1332*K36</f>
        <v>83300</v>
      </c>
      <c r="BA1332" s="59"/>
      <c r="BB1332" s="59"/>
      <c r="BC1332" s="59">
        <f>K41*BJ1332</f>
        <v>202999.5</v>
      </c>
      <c r="BD1332" s="59"/>
      <c r="BE1332" s="59"/>
      <c r="BF1332" s="59">
        <f t="shared" si="315"/>
        <v>119699.5</v>
      </c>
      <c r="BG1332" s="60">
        <f>(AY1332=AY2099)*AX1332</f>
        <v>0</v>
      </c>
      <c r="BH1332" s="60">
        <f>(AY1332=AY2101)*AX1332</f>
        <v>0</v>
      </c>
      <c r="BI1332" s="89">
        <v>1666</v>
      </c>
      <c r="BJ1332" s="89">
        <v>1353.33</v>
      </c>
      <c r="BK1332" s="59">
        <f t="shared" si="316"/>
        <v>255300.43795999995</v>
      </c>
      <c r="BL1332" s="60">
        <f>(BK1332=BK2101)*AX1332</f>
        <v>0</v>
      </c>
      <c r="BM1332" s="85">
        <f>(BK1332=BK2101)*AY1332</f>
        <v>0</v>
      </c>
      <c r="BN1332" s="85">
        <f t="shared" si="317"/>
        <v>0</v>
      </c>
      <c r="BO1332" s="85">
        <f t="shared" si="318"/>
        <v>0</v>
      </c>
      <c r="BP1332" s="60">
        <f>(BK1332=BK2099)*AX1332</f>
        <v>0</v>
      </c>
      <c r="BQ1332" s="64">
        <f>(BK1332=BK2099)*AY1332</f>
        <v>0</v>
      </c>
      <c r="BR1332" s="85">
        <f t="shared" si="322"/>
        <v>0</v>
      </c>
      <c r="BS1332" s="85">
        <f t="shared" si="323"/>
        <v>0</v>
      </c>
      <c r="BT1332" s="59">
        <f>(J19-BI1332)*J10</f>
        <v>-104200.00594</v>
      </c>
      <c r="BU1332" s="59">
        <f>(J21-BJ1332)*J12</f>
        <v>359500.44389999995</v>
      </c>
      <c r="BV1332" s="66"/>
      <c r="BW1332" s="66"/>
      <c r="BX1332" s="67"/>
      <c r="BY1332" s="67"/>
      <c r="BZ1332" s="67"/>
      <c r="CE1332" s="92"/>
      <c r="CF1332" s="76"/>
      <c r="CH1332" s="67"/>
      <c r="CI1332" s="67"/>
      <c r="CJ1332" s="67"/>
      <c r="CK1332" s="67"/>
      <c r="CL1332" s="1"/>
      <c r="CM1332" s="1"/>
      <c r="CT1332" s="3"/>
      <c r="CU1332" s="3"/>
      <c r="CV1332" s="3"/>
      <c r="CW1332" s="3"/>
      <c r="CX1332" s="3"/>
      <c r="CY1332" s="3"/>
      <c r="CZ1332" s="3"/>
      <c r="DA1332" s="3"/>
      <c r="DB1332" s="3"/>
      <c r="DC1332" s="3"/>
      <c r="DD1332" s="3"/>
      <c r="DE1332" s="3"/>
      <c r="DF1332" s="3"/>
      <c r="DG1332" s="3"/>
      <c r="DH1332" s="3"/>
      <c r="DI1332" s="3"/>
      <c r="DJ1332" s="3"/>
      <c r="DK1332" s="3"/>
      <c r="DL1332" s="3"/>
      <c r="DM1332" s="3"/>
      <c r="DN1332" s="3"/>
      <c r="DO1332" s="3"/>
      <c r="DP1332" s="3"/>
      <c r="DQ1332" s="3"/>
      <c r="DR1332" s="3"/>
      <c r="DS1332" s="3"/>
    </row>
    <row r="1333" spans="2:123" ht="21" customHeight="1" x14ac:dyDescent="0.25">
      <c r="B1333" s="21">
        <f t="shared" si="309"/>
        <v>40504</v>
      </c>
      <c r="C1333" s="22">
        <f t="shared" si="310"/>
        <v>1.2078144937739255</v>
      </c>
      <c r="D1333" s="23">
        <f t="shared" si="311"/>
        <v>1647</v>
      </c>
      <c r="E1333" s="23">
        <f t="shared" si="312"/>
        <v>1363.62</v>
      </c>
      <c r="F1333" s="127">
        <f t="shared" si="313"/>
        <v>82350</v>
      </c>
      <c r="G1333" s="127">
        <f t="shared" si="314"/>
        <v>204542.99999999997</v>
      </c>
      <c r="H1333" s="6"/>
      <c r="I1333" s="3"/>
      <c r="J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  <c r="AE1333" s="3"/>
      <c r="AF1333" s="3"/>
      <c r="AT1333" s="89"/>
      <c r="AU1333" s="89"/>
      <c r="AX1333" s="125">
        <v>40504</v>
      </c>
      <c r="AY1333" s="59">
        <f t="shared" si="319"/>
        <v>1.2078144937739255</v>
      </c>
      <c r="AZ1333" s="59">
        <f>BI1333*K36</f>
        <v>82350</v>
      </c>
      <c r="BA1333" s="59"/>
      <c r="BB1333" s="59"/>
      <c r="BC1333" s="59">
        <f>K41*BJ1333</f>
        <v>204542.99999999997</v>
      </c>
      <c r="BD1333" s="59"/>
      <c r="BE1333" s="59"/>
      <c r="BF1333" s="59">
        <f t="shared" si="315"/>
        <v>122192.99999999997</v>
      </c>
      <c r="BG1333" s="60">
        <f>(AY1333=AY2099)*AX1333</f>
        <v>0</v>
      </c>
      <c r="BH1333" s="60">
        <f>(AY1333=AY2101)*AX1333</f>
        <v>0</v>
      </c>
      <c r="BI1333" s="89">
        <v>1647</v>
      </c>
      <c r="BJ1333" s="89">
        <v>1363.62</v>
      </c>
      <c r="BK1333" s="59">
        <f t="shared" si="316"/>
        <v>252806.93796000001</v>
      </c>
      <c r="BL1333" s="60">
        <f>(BK1333=BK2101)*AX1333</f>
        <v>0</v>
      </c>
      <c r="BM1333" s="85">
        <f>(BK1333=BK2101)*AY1333</f>
        <v>0</v>
      </c>
      <c r="BN1333" s="85">
        <f t="shared" si="317"/>
        <v>0</v>
      </c>
      <c r="BO1333" s="85">
        <f t="shared" si="318"/>
        <v>0</v>
      </c>
      <c r="BP1333" s="60">
        <f>(BK1333=BK2099)*AX1333</f>
        <v>0</v>
      </c>
      <c r="BQ1333" s="64">
        <f>(BK1333=BK2099)*AY1333</f>
        <v>0</v>
      </c>
      <c r="BR1333" s="85">
        <f t="shared" si="322"/>
        <v>0</v>
      </c>
      <c r="BS1333" s="85">
        <f t="shared" si="323"/>
        <v>0</v>
      </c>
      <c r="BT1333" s="59">
        <f>(J19-BI1333)*J10</f>
        <v>-105150.00594</v>
      </c>
      <c r="BU1333" s="59">
        <f>(J21-BJ1333)*J12</f>
        <v>357956.94390000001</v>
      </c>
      <c r="BV1333" s="66"/>
      <c r="BW1333" s="66"/>
      <c r="BX1333" s="67"/>
      <c r="BY1333" s="67"/>
      <c r="BZ1333" s="67"/>
      <c r="CE1333" s="92"/>
      <c r="CF1333" s="76"/>
      <c r="CH1333" s="67"/>
      <c r="CI1333" s="67"/>
      <c r="CJ1333" s="67"/>
      <c r="CK1333" s="67"/>
      <c r="CL1333" s="1"/>
      <c r="CM1333" s="1"/>
      <c r="CT1333" s="3"/>
      <c r="CU1333" s="3"/>
      <c r="CV1333" s="3"/>
      <c r="CW1333" s="3"/>
      <c r="CX1333" s="3"/>
      <c r="CY1333" s="3"/>
      <c r="CZ1333" s="3"/>
      <c r="DA1333" s="3"/>
      <c r="DB1333" s="3"/>
      <c r="DC1333" s="3"/>
      <c r="DD1333" s="3"/>
      <c r="DE1333" s="3"/>
      <c r="DF1333" s="3"/>
      <c r="DG1333" s="3"/>
      <c r="DH1333" s="3"/>
      <c r="DI1333" s="3"/>
      <c r="DJ1333" s="3"/>
      <c r="DK1333" s="3"/>
      <c r="DL1333" s="3"/>
      <c r="DM1333" s="3"/>
      <c r="DN1333" s="3"/>
      <c r="DO1333" s="3"/>
      <c r="DP1333" s="3"/>
      <c r="DQ1333" s="3"/>
      <c r="DR1333" s="3"/>
      <c r="DS1333" s="3"/>
    </row>
    <row r="1334" spans="2:123" ht="21" customHeight="1" x14ac:dyDescent="0.25">
      <c r="B1334" s="21">
        <f t="shared" si="309"/>
        <v>40511</v>
      </c>
      <c r="C1334" s="22">
        <f t="shared" si="310"/>
        <v>1.2197106370936361</v>
      </c>
      <c r="D1334" s="23">
        <f t="shared" si="311"/>
        <v>1724</v>
      </c>
      <c r="E1334" s="23">
        <f t="shared" si="312"/>
        <v>1413.45</v>
      </c>
      <c r="F1334" s="127">
        <f t="shared" si="313"/>
        <v>86200</v>
      </c>
      <c r="G1334" s="127">
        <f t="shared" si="314"/>
        <v>212017.5</v>
      </c>
      <c r="H1334" s="6"/>
      <c r="I1334" s="3"/>
      <c r="J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  <c r="AE1334" s="3"/>
      <c r="AF1334" s="3"/>
      <c r="AT1334" s="89"/>
      <c r="AU1334" s="89"/>
      <c r="AX1334" s="125">
        <v>40511</v>
      </c>
      <c r="AY1334" s="59">
        <f t="shared" si="319"/>
        <v>1.2197106370936361</v>
      </c>
      <c r="AZ1334" s="59">
        <f>BI1334*K36</f>
        <v>86200</v>
      </c>
      <c r="BA1334" s="59"/>
      <c r="BB1334" s="59"/>
      <c r="BC1334" s="59">
        <f>K41*BJ1334</f>
        <v>212017.5</v>
      </c>
      <c r="BD1334" s="59"/>
      <c r="BE1334" s="59"/>
      <c r="BF1334" s="59">
        <f t="shared" si="315"/>
        <v>125817.5</v>
      </c>
      <c r="BG1334" s="60">
        <f>(AY1334=AY2099)*AX1334</f>
        <v>0</v>
      </c>
      <c r="BH1334" s="60">
        <f>(AY1334=AY2101)*AX1334</f>
        <v>0</v>
      </c>
      <c r="BI1334" s="89">
        <v>1724</v>
      </c>
      <c r="BJ1334" s="89">
        <v>1413.45</v>
      </c>
      <c r="BK1334" s="59">
        <f t="shared" si="316"/>
        <v>249182.43796000001</v>
      </c>
      <c r="BL1334" s="60">
        <f>(BK1334=BK2101)*AX1334</f>
        <v>0</v>
      </c>
      <c r="BM1334" s="85">
        <f>(BK1334=BK2101)*AY1334</f>
        <v>0</v>
      </c>
      <c r="BN1334" s="85">
        <f t="shared" si="317"/>
        <v>0</v>
      </c>
      <c r="BO1334" s="85">
        <f t="shared" si="318"/>
        <v>0</v>
      </c>
      <c r="BP1334" s="60">
        <f>(BK1334=BK2099)*AX1334</f>
        <v>0</v>
      </c>
      <c r="BQ1334" s="64">
        <f>(BK1334=BK2099)*AY1334</f>
        <v>0</v>
      </c>
      <c r="BR1334" s="85">
        <f t="shared" si="322"/>
        <v>0</v>
      </c>
      <c r="BS1334" s="85">
        <f t="shared" si="323"/>
        <v>0</v>
      </c>
      <c r="BT1334" s="59">
        <f>(J19-BI1334)*J10</f>
        <v>-101300.00594</v>
      </c>
      <c r="BU1334" s="59">
        <f>(J21-BJ1334)*J12</f>
        <v>350482.44390000001</v>
      </c>
      <c r="BV1334" s="66"/>
      <c r="BW1334" s="66"/>
      <c r="BX1334" s="67"/>
      <c r="BY1334" s="67"/>
      <c r="BZ1334" s="67"/>
      <c r="CE1334" s="92"/>
      <c r="CF1334" s="76"/>
      <c r="CH1334" s="67"/>
      <c r="CI1334" s="67"/>
      <c r="CJ1334" s="67"/>
      <c r="CK1334" s="67"/>
      <c r="CL1334" s="1"/>
      <c r="CM1334" s="1"/>
      <c r="CT1334" s="3"/>
      <c r="CU1334" s="3"/>
      <c r="CV1334" s="3"/>
      <c r="CW1334" s="3"/>
      <c r="CX1334" s="3"/>
      <c r="CY1334" s="3"/>
      <c r="CZ1334" s="3"/>
      <c r="DA1334" s="3"/>
      <c r="DB1334" s="3"/>
      <c r="DC1334" s="3"/>
      <c r="DD1334" s="3"/>
      <c r="DE1334" s="3"/>
      <c r="DF1334" s="3"/>
      <c r="DG1334" s="3"/>
      <c r="DH1334" s="3"/>
      <c r="DI1334" s="3"/>
      <c r="DJ1334" s="3"/>
      <c r="DK1334" s="3"/>
      <c r="DL1334" s="3"/>
      <c r="DM1334" s="3"/>
      <c r="DN1334" s="3"/>
      <c r="DO1334" s="3"/>
      <c r="DP1334" s="3"/>
      <c r="DQ1334" s="3"/>
      <c r="DR1334" s="3"/>
      <c r="DS1334" s="3"/>
    </row>
    <row r="1335" spans="2:123" ht="21" customHeight="1" x14ac:dyDescent="0.25">
      <c r="B1335" s="21">
        <f t="shared" si="309"/>
        <v>40518</v>
      </c>
      <c r="C1335" s="22">
        <f t="shared" si="310"/>
        <v>1.20977341095505</v>
      </c>
      <c r="D1335" s="23">
        <f t="shared" si="311"/>
        <v>1677</v>
      </c>
      <c r="E1335" s="23">
        <f t="shared" si="312"/>
        <v>1386.21</v>
      </c>
      <c r="F1335" s="127">
        <f t="shared" si="313"/>
        <v>83850</v>
      </c>
      <c r="G1335" s="127">
        <f t="shared" si="314"/>
        <v>207931.5</v>
      </c>
      <c r="H1335" s="6"/>
      <c r="I1335" s="3"/>
      <c r="J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3"/>
      <c r="AD1335" s="3"/>
      <c r="AE1335" s="3"/>
      <c r="AF1335" s="3"/>
      <c r="AT1335" s="89"/>
      <c r="AU1335" s="89"/>
      <c r="AX1335" s="125">
        <v>40518</v>
      </c>
      <c r="AY1335" s="59">
        <f t="shared" si="319"/>
        <v>1.20977341095505</v>
      </c>
      <c r="AZ1335" s="59">
        <f>BI1335*K36</f>
        <v>83850</v>
      </c>
      <c r="BA1335" s="59"/>
      <c r="BB1335" s="59"/>
      <c r="BC1335" s="59">
        <f>K41*BJ1335</f>
        <v>207931.5</v>
      </c>
      <c r="BD1335" s="59"/>
      <c r="BE1335" s="59"/>
      <c r="BF1335" s="59">
        <f t="shared" si="315"/>
        <v>124081.5</v>
      </c>
      <c r="BG1335" s="60">
        <f>(AY1335=AY2099)*AX1335</f>
        <v>0</v>
      </c>
      <c r="BH1335" s="60">
        <f>(AY1335=AY2101)*AX1335</f>
        <v>0</v>
      </c>
      <c r="BI1335" s="89">
        <v>1677</v>
      </c>
      <c r="BJ1335" s="89">
        <v>1386.21</v>
      </c>
      <c r="BK1335" s="59">
        <f t="shared" si="316"/>
        <v>250918.43795999995</v>
      </c>
      <c r="BL1335" s="60">
        <f>(BK1335=BK2101)*AX1335</f>
        <v>0</v>
      </c>
      <c r="BM1335" s="85">
        <f>(BK1335=BK2101)*AY1335</f>
        <v>0</v>
      </c>
      <c r="BN1335" s="85">
        <f t="shared" si="317"/>
        <v>0</v>
      </c>
      <c r="BO1335" s="85">
        <f t="shared" si="318"/>
        <v>0</v>
      </c>
      <c r="BP1335" s="60">
        <f>(BK1335=BK2099)*AX1335</f>
        <v>0</v>
      </c>
      <c r="BQ1335" s="64">
        <f>(BK1335=BK2099)*AY1335</f>
        <v>0</v>
      </c>
      <c r="BR1335" s="85">
        <f t="shared" si="322"/>
        <v>0</v>
      </c>
      <c r="BS1335" s="85">
        <f t="shared" si="323"/>
        <v>0</v>
      </c>
      <c r="BT1335" s="59">
        <f>(J19-BI1335)*J10</f>
        <v>-103650.00594</v>
      </c>
      <c r="BU1335" s="59">
        <f>(J21-BJ1335)*J12</f>
        <v>354568.44389999995</v>
      </c>
      <c r="BV1335" s="66"/>
      <c r="BW1335" s="66"/>
      <c r="BX1335" s="67"/>
      <c r="BY1335" s="67"/>
      <c r="BZ1335" s="67"/>
      <c r="CE1335" s="92"/>
      <c r="CF1335" s="76"/>
      <c r="CH1335" s="67"/>
      <c r="CI1335" s="67"/>
      <c r="CJ1335" s="67"/>
      <c r="CK1335" s="67"/>
      <c r="CL1335" s="1"/>
      <c r="CM1335" s="1"/>
      <c r="CT1335" s="3"/>
      <c r="CU1335" s="3"/>
      <c r="CV1335" s="3"/>
      <c r="CW1335" s="3"/>
      <c r="CX1335" s="3"/>
      <c r="CY1335" s="3"/>
      <c r="CZ1335" s="3"/>
      <c r="DA1335" s="3"/>
      <c r="DB1335" s="3"/>
      <c r="DC1335" s="3"/>
      <c r="DD1335" s="3"/>
      <c r="DE1335" s="3"/>
      <c r="DF1335" s="3"/>
      <c r="DG1335" s="3"/>
      <c r="DH1335" s="3"/>
      <c r="DI1335" s="3"/>
      <c r="DJ1335" s="3"/>
      <c r="DK1335" s="3"/>
      <c r="DL1335" s="3"/>
      <c r="DM1335" s="3"/>
      <c r="DN1335" s="3"/>
      <c r="DO1335" s="3"/>
      <c r="DP1335" s="3"/>
      <c r="DQ1335" s="3"/>
      <c r="DR1335" s="3"/>
      <c r="DS1335" s="3"/>
    </row>
    <row r="1336" spans="2:123" ht="21" customHeight="1" x14ac:dyDescent="0.25">
      <c r="B1336" s="21">
        <f t="shared" si="309"/>
        <v>40525</v>
      </c>
      <c r="C1336" s="22">
        <f t="shared" si="310"/>
        <v>1.2318460956372421</v>
      </c>
      <c r="D1336" s="23">
        <f t="shared" si="311"/>
        <v>1693</v>
      </c>
      <c r="E1336" s="23">
        <f t="shared" si="312"/>
        <v>1374.36</v>
      </c>
      <c r="F1336" s="127">
        <f t="shared" si="313"/>
        <v>84650</v>
      </c>
      <c r="G1336" s="127">
        <f t="shared" si="314"/>
        <v>206153.99999999997</v>
      </c>
      <c r="H1336" s="6"/>
      <c r="I1336" s="3"/>
      <c r="J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C1336" s="3"/>
      <c r="AD1336" s="3"/>
      <c r="AE1336" s="3"/>
      <c r="AF1336" s="3"/>
      <c r="AT1336" s="89"/>
      <c r="AU1336" s="89"/>
      <c r="AX1336" s="125">
        <v>40525</v>
      </c>
      <c r="AY1336" s="59">
        <f t="shared" si="319"/>
        <v>1.2318460956372421</v>
      </c>
      <c r="AZ1336" s="59">
        <f>BI1336*K36</f>
        <v>84650</v>
      </c>
      <c r="BA1336" s="59"/>
      <c r="BB1336" s="59"/>
      <c r="BC1336" s="59">
        <f>K41*BJ1336</f>
        <v>206153.99999999997</v>
      </c>
      <c r="BD1336" s="59"/>
      <c r="BE1336" s="59"/>
      <c r="BF1336" s="59">
        <f t="shared" si="315"/>
        <v>121503.99999999997</v>
      </c>
      <c r="BG1336" s="60">
        <f>(AY1336=AY2099)*AX1336</f>
        <v>0</v>
      </c>
      <c r="BH1336" s="60">
        <f>(AY1336=AY2101)*AX1336</f>
        <v>0</v>
      </c>
      <c r="BI1336" s="89">
        <v>1693</v>
      </c>
      <c r="BJ1336" s="89">
        <v>1374.36</v>
      </c>
      <c r="BK1336" s="59">
        <f t="shared" si="316"/>
        <v>253495.93796000001</v>
      </c>
      <c r="BL1336" s="60">
        <f>(BK1336=BK2101)*AX1336</f>
        <v>0</v>
      </c>
      <c r="BM1336" s="85">
        <f>(BK1336=BK2101)*AY1336</f>
        <v>0</v>
      </c>
      <c r="BN1336" s="85">
        <f t="shared" si="317"/>
        <v>0</v>
      </c>
      <c r="BO1336" s="85">
        <f t="shared" si="318"/>
        <v>0</v>
      </c>
      <c r="BP1336" s="60">
        <f>(BK1336=BK2099)*AX1336</f>
        <v>0</v>
      </c>
      <c r="BQ1336" s="64">
        <f>(BK1336=BK2099)*AY1336</f>
        <v>0</v>
      </c>
      <c r="BR1336" s="85">
        <f t="shared" si="322"/>
        <v>0</v>
      </c>
      <c r="BS1336" s="85">
        <f t="shared" si="323"/>
        <v>0</v>
      </c>
      <c r="BT1336" s="59">
        <f>(J19-BI1336)*J10</f>
        <v>-102850.00594</v>
      </c>
      <c r="BU1336" s="59">
        <f>(J21-BJ1336)*J12</f>
        <v>356345.94390000001</v>
      </c>
      <c r="BV1336" s="66"/>
      <c r="BW1336" s="66"/>
      <c r="BX1336" s="67"/>
      <c r="BY1336" s="67"/>
      <c r="BZ1336" s="67"/>
      <c r="CE1336" s="92"/>
      <c r="CF1336" s="76"/>
      <c r="CH1336" s="67"/>
      <c r="CI1336" s="67"/>
      <c r="CJ1336" s="67"/>
      <c r="CK1336" s="67"/>
      <c r="CL1336" s="1"/>
      <c r="CM1336" s="1"/>
      <c r="CT1336" s="3"/>
      <c r="CU1336" s="3"/>
      <c r="CV1336" s="3"/>
      <c r="CW1336" s="3"/>
      <c r="CX1336" s="3"/>
      <c r="CY1336" s="3"/>
      <c r="CZ1336" s="3"/>
      <c r="DA1336" s="3"/>
      <c r="DB1336" s="3"/>
      <c r="DC1336" s="3"/>
      <c r="DD1336" s="3"/>
      <c r="DE1336" s="3"/>
      <c r="DF1336" s="3"/>
      <c r="DG1336" s="3"/>
      <c r="DH1336" s="3"/>
      <c r="DI1336" s="3"/>
      <c r="DJ1336" s="3"/>
      <c r="DK1336" s="3"/>
      <c r="DL1336" s="3"/>
      <c r="DM1336" s="3"/>
      <c r="DN1336" s="3"/>
      <c r="DO1336" s="3"/>
      <c r="DP1336" s="3"/>
      <c r="DQ1336" s="3"/>
      <c r="DR1336" s="3"/>
      <c r="DS1336" s="3"/>
    </row>
    <row r="1337" spans="2:123" ht="21" customHeight="1" x14ac:dyDescent="0.25">
      <c r="B1337" s="21">
        <f t="shared" si="309"/>
        <v>40532</v>
      </c>
      <c r="C1337" s="22">
        <f t="shared" si="310"/>
        <v>1.2386630532971996</v>
      </c>
      <c r="D1337" s="23">
        <f t="shared" si="311"/>
        <v>1714</v>
      </c>
      <c r="E1337" s="23">
        <f t="shared" si="312"/>
        <v>1383.75</v>
      </c>
      <c r="F1337" s="127">
        <f t="shared" si="313"/>
        <v>85700</v>
      </c>
      <c r="G1337" s="127">
        <f t="shared" si="314"/>
        <v>207562.5</v>
      </c>
      <c r="H1337" s="6"/>
      <c r="I1337" s="3"/>
      <c r="J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C1337" s="3"/>
      <c r="AD1337" s="3"/>
      <c r="AE1337" s="3"/>
      <c r="AF1337" s="3"/>
      <c r="AT1337" s="89"/>
      <c r="AU1337" s="89"/>
      <c r="AX1337" s="125">
        <v>40532</v>
      </c>
      <c r="AY1337" s="59">
        <f t="shared" si="319"/>
        <v>1.2386630532971996</v>
      </c>
      <c r="AZ1337" s="59">
        <f>BI1337*K36</f>
        <v>85700</v>
      </c>
      <c r="BA1337" s="59"/>
      <c r="BB1337" s="59"/>
      <c r="BC1337" s="59">
        <f>K41*BJ1337</f>
        <v>207562.5</v>
      </c>
      <c r="BD1337" s="59"/>
      <c r="BE1337" s="59"/>
      <c r="BF1337" s="59">
        <f t="shared" si="315"/>
        <v>121862.5</v>
      </c>
      <c r="BG1337" s="60">
        <f>(AY1337=AY2099)*AX1337</f>
        <v>0</v>
      </c>
      <c r="BH1337" s="60">
        <f>(AY1337=AY2101)*AX1337</f>
        <v>0</v>
      </c>
      <c r="BI1337" s="89">
        <v>1714</v>
      </c>
      <c r="BJ1337" s="89">
        <v>1383.75</v>
      </c>
      <c r="BK1337" s="59">
        <f t="shared" si="316"/>
        <v>253137.43795999995</v>
      </c>
      <c r="BL1337" s="60">
        <f>(BK1337=BK2101)*AX1337</f>
        <v>0</v>
      </c>
      <c r="BM1337" s="85">
        <f>(BK1337=BK2101)*AY1337</f>
        <v>0</v>
      </c>
      <c r="BN1337" s="85">
        <f t="shared" si="317"/>
        <v>0</v>
      </c>
      <c r="BO1337" s="85">
        <f t="shared" si="318"/>
        <v>0</v>
      </c>
      <c r="BP1337" s="60">
        <f>(BK1337=BK2099)*AX1337</f>
        <v>0</v>
      </c>
      <c r="BQ1337" s="64">
        <f>(BK1337=BK2099)*AY1337</f>
        <v>0</v>
      </c>
      <c r="BR1337" s="85">
        <f t="shared" si="322"/>
        <v>0</v>
      </c>
      <c r="BS1337" s="85">
        <f t="shared" si="323"/>
        <v>0</v>
      </c>
      <c r="BT1337" s="59">
        <f>(J19-BI1337)*J10</f>
        <v>-101800.00594</v>
      </c>
      <c r="BU1337" s="59">
        <f>(J21-BJ1337)*J12</f>
        <v>354937.44389999995</v>
      </c>
      <c r="BV1337" s="66"/>
      <c r="BW1337" s="66"/>
      <c r="BX1337" s="67"/>
      <c r="BY1337" s="67"/>
      <c r="BZ1337" s="67"/>
      <c r="CE1337" s="92"/>
      <c r="CF1337" s="76"/>
      <c r="CH1337" s="67"/>
      <c r="CI1337" s="67"/>
      <c r="CJ1337" s="67"/>
      <c r="CK1337" s="67"/>
      <c r="CL1337" s="1"/>
      <c r="CM1337" s="1"/>
      <c r="CT1337" s="3"/>
      <c r="CU1337" s="3"/>
      <c r="CV1337" s="3"/>
      <c r="CW1337" s="3"/>
      <c r="CX1337" s="3"/>
      <c r="CY1337" s="3"/>
      <c r="CZ1337" s="3"/>
      <c r="DA1337" s="3"/>
      <c r="DB1337" s="3"/>
      <c r="DC1337" s="3"/>
      <c r="DD1337" s="3"/>
      <c r="DE1337" s="3"/>
      <c r="DF1337" s="3"/>
      <c r="DG1337" s="3"/>
      <c r="DH1337" s="3"/>
      <c r="DI1337" s="3"/>
      <c r="DJ1337" s="3"/>
      <c r="DK1337" s="3"/>
      <c r="DL1337" s="3"/>
      <c r="DM1337" s="3"/>
      <c r="DN1337" s="3"/>
      <c r="DO1337" s="3"/>
      <c r="DP1337" s="3"/>
      <c r="DQ1337" s="3"/>
      <c r="DR1337" s="3"/>
      <c r="DS1337" s="3"/>
    </row>
    <row r="1338" spans="2:123" ht="21" customHeight="1" x14ac:dyDescent="0.25">
      <c r="B1338" s="21">
        <f t="shared" si="309"/>
        <v>40539</v>
      </c>
      <c r="C1338" s="22">
        <f t="shared" si="310"/>
        <v>1.243066700453304</v>
      </c>
      <c r="D1338" s="23">
        <f t="shared" si="311"/>
        <v>1766</v>
      </c>
      <c r="E1338" s="23">
        <f t="shared" si="312"/>
        <v>1420.68</v>
      </c>
      <c r="F1338" s="127">
        <f t="shared" si="313"/>
        <v>88300</v>
      </c>
      <c r="G1338" s="127">
        <f t="shared" si="314"/>
        <v>213102</v>
      </c>
      <c r="H1338" s="6"/>
      <c r="I1338" s="3"/>
      <c r="J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C1338" s="3"/>
      <c r="AD1338" s="3"/>
      <c r="AE1338" s="3"/>
      <c r="AF1338" s="3"/>
      <c r="AT1338" s="89"/>
      <c r="AU1338" s="89"/>
      <c r="AX1338" s="125">
        <v>40539</v>
      </c>
      <c r="AY1338" s="59">
        <f t="shared" si="319"/>
        <v>1.243066700453304</v>
      </c>
      <c r="AZ1338" s="59">
        <f>BI1338*K36</f>
        <v>88300</v>
      </c>
      <c r="BA1338" s="59"/>
      <c r="BB1338" s="59"/>
      <c r="BC1338" s="59">
        <f>K41*BJ1338</f>
        <v>213102</v>
      </c>
      <c r="BD1338" s="59"/>
      <c r="BE1338" s="59"/>
      <c r="BF1338" s="59">
        <f t="shared" si="315"/>
        <v>124802</v>
      </c>
      <c r="BG1338" s="60">
        <f>(AY1338=AY2099)*AX1338</f>
        <v>0</v>
      </c>
      <c r="BH1338" s="60">
        <f>(AY1338=AY2101)*AX1338</f>
        <v>0</v>
      </c>
      <c r="BI1338" s="89">
        <v>1766</v>
      </c>
      <c r="BJ1338" s="89">
        <v>1420.68</v>
      </c>
      <c r="BK1338" s="59">
        <f t="shared" si="316"/>
        <v>250197.93795999995</v>
      </c>
      <c r="BL1338" s="60">
        <f>(BK1338=BK2101)*AX1338</f>
        <v>0</v>
      </c>
      <c r="BM1338" s="85">
        <f>(BK1338=BK2101)*AY1338</f>
        <v>0</v>
      </c>
      <c r="BN1338" s="85">
        <f t="shared" si="317"/>
        <v>0</v>
      </c>
      <c r="BO1338" s="85">
        <f t="shared" si="318"/>
        <v>0</v>
      </c>
      <c r="BP1338" s="60">
        <f>(BK1338=BK2099)*AX1338</f>
        <v>0</v>
      </c>
      <c r="BQ1338" s="64">
        <f>(BK1338=BK2099)*AY1338</f>
        <v>0</v>
      </c>
      <c r="BR1338" s="85">
        <f t="shared" si="322"/>
        <v>0</v>
      </c>
      <c r="BS1338" s="85">
        <f t="shared" si="323"/>
        <v>0</v>
      </c>
      <c r="BT1338" s="59">
        <f>(J19-BI1338)*J10</f>
        <v>-99200.005940000003</v>
      </c>
      <c r="BU1338" s="59">
        <f>(J21-BJ1338)*J12</f>
        <v>349397.94389999995</v>
      </c>
      <c r="BV1338" s="66"/>
      <c r="BW1338" s="66"/>
      <c r="BX1338" s="67"/>
      <c r="BY1338" s="67"/>
      <c r="BZ1338" s="67"/>
      <c r="CE1338" s="92"/>
      <c r="CF1338" s="76"/>
      <c r="CH1338" s="67"/>
      <c r="CI1338" s="67"/>
      <c r="CJ1338" s="67"/>
      <c r="CK1338" s="67"/>
      <c r="CL1338" s="1"/>
      <c r="CM1338" s="1"/>
      <c r="CT1338" s="3"/>
      <c r="CU1338" s="3"/>
      <c r="CV1338" s="3"/>
      <c r="CW1338" s="3"/>
      <c r="CX1338" s="3"/>
      <c r="CY1338" s="3"/>
      <c r="CZ1338" s="3"/>
      <c r="DA1338" s="3"/>
      <c r="DB1338" s="3"/>
      <c r="DC1338" s="3"/>
      <c r="DD1338" s="3"/>
      <c r="DE1338" s="3"/>
      <c r="DF1338" s="3"/>
      <c r="DG1338" s="3"/>
      <c r="DH1338" s="3"/>
      <c r="DI1338" s="3"/>
      <c r="DJ1338" s="3"/>
      <c r="DK1338" s="3"/>
      <c r="DL1338" s="3"/>
      <c r="DM1338" s="3"/>
      <c r="DN1338" s="3"/>
      <c r="DO1338" s="3"/>
      <c r="DP1338" s="3"/>
      <c r="DQ1338" s="3"/>
      <c r="DR1338" s="3"/>
      <c r="DS1338" s="3"/>
    </row>
    <row r="1339" spans="2:123" ht="21" customHeight="1" x14ac:dyDescent="0.25">
      <c r="B1339" s="21">
        <f t="shared" si="309"/>
        <v>40546</v>
      </c>
      <c r="C1339" s="22">
        <f t="shared" si="310"/>
        <v>1.2626317981542778</v>
      </c>
      <c r="D1339" s="23">
        <f t="shared" si="311"/>
        <v>1728</v>
      </c>
      <c r="E1339" s="23">
        <f t="shared" si="312"/>
        <v>1368.57</v>
      </c>
      <c r="F1339" s="127">
        <f t="shared" si="313"/>
        <v>86400</v>
      </c>
      <c r="G1339" s="127">
        <f t="shared" si="314"/>
        <v>205285.5</v>
      </c>
      <c r="H1339" s="6"/>
      <c r="I1339" s="3"/>
      <c r="J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C1339" s="3"/>
      <c r="AD1339" s="3"/>
      <c r="AE1339" s="3"/>
      <c r="AF1339" s="3"/>
      <c r="AT1339" s="89"/>
      <c r="AU1339" s="89"/>
      <c r="AX1339" s="125">
        <v>40546</v>
      </c>
      <c r="AY1339" s="59">
        <f t="shared" si="319"/>
        <v>1.2626317981542778</v>
      </c>
      <c r="AZ1339" s="59">
        <f>BI1339*K36</f>
        <v>86400</v>
      </c>
      <c r="BA1339" s="59"/>
      <c r="BB1339" s="59"/>
      <c r="BC1339" s="59">
        <f>K41*BJ1339</f>
        <v>205285.5</v>
      </c>
      <c r="BD1339" s="59"/>
      <c r="BE1339" s="59"/>
      <c r="BF1339" s="59">
        <f t="shared" si="315"/>
        <v>118885.5</v>
      </c>
      <c r="BG1339" s="60">
        <f>(AY1339=AY2099)*AX1339</f>
        <v>0</v>
      </c>
      <c r="BH1339" s="60">
        <f>(AY1339=AY2101)*AX1339</f>
        <v>0</v>
      </c>
      <c r="BI1339" s="89">
        <v>1728</v>
      </c>
      <c r="BJ1339" s="89">
        <v>1368.57</v>
      </c>
      <c r="BK1339" s="59">
        <f t="shared" si="316"/>
        <v>256114.43796000001</v>
      </c>
      <c r="BL1339" s="60">
        <f>(BK1339=BK2101)*AX1339</f>
        <v>0</v>
      </c>
      <c r="BM1339" s="85">
        <f>(BK1339=BK2101)*AY1339</f>
        <v>0</v>
      </c>
      <c r="BN1339" s="85">
        <f t="shared" si="317"/>
        <v>0</v>
      </c>
      <c r="BO1339" s="85">
        <f t="shared" si="318"/>
        <v>0</v>
      </c>
      <c r="BP1339" s="60">
        <f>(BK1339=BK2099)*AX1339</f>
        <v>0</v>
      </c>
      <c r="BQ1339" s="64">
        <f>(BK1339=BK2099)*AY1339</f>
        <v>0</v>
      </c>
      <c r="BR1339" s="85">
        <f t="shared" si="322"/>
        <v>0</v>
      </c>
      <c r="BS1339" s="85">
        <f t="shared" si="323"/>
        <v>0</v>
      </c>
      <c r="BT1339" s="59">
        <f>(J19-BI1339)*J10</f>
        <v>-101100.00594</v>
      </c>
      <c r="BU1339" s="59">
        <f>(J21-BJ1339)*J12</f>
        <v>357214.44390000001</v>
      </c>
      <c r="BV1339" s="66"/>
      <c r="BW1339" s="66"/>
      <c r="BX1339" s="67"/>
      <c r="BY1339" s="67"/>
      <c r="BZ1339" s="67"/>
      <c r="CE1339" s="92"/>
      <c r="CF1339" s="76"/>
      <c r="CH1339" s="67"/>
      <c r="CI1339" s="67"/>
      <c r="CJ1339" s="67"/>
      <c r="CK1339" s="67"/>
      <c r="CL1339" s="1"/>
      <c r="CM1339" s="1"/>
      <c r="CT1339" s="3"/>
      <c r="CU1339" s="3"/>
      <c r="CV1339" s="3"/>
      <c r="CW1339" s="3"/>
      <c r="CX1339" s="3"/>
      <c r="CY1339" s="3"/>
      <c r="CZ1339" s="3"/>
      <c r="DA1339" s="3"/>
      <c r="DB1339" s="3"/>
      <c r="DC1339" s="3"/>
      <c r="DD1339" s="3"/>
      <c r="DE1339" s="3"/>
      <c r="DF1339" s="3"/>
      <c r="DG1339" s="3"/>
      <c r="DH1339" s="3"/>
      <c r="DI1339" s="3"/>
      <c r="DJ1339" s="3"/>
      <c r="DK1339" s="3"/>
      <c r="DL1339" s="3"/>
      <c r="DM1339" s="3"/>
      <c r="DN1339" s="3"/>
      <c r="DO1339" s="3"/>
      <c r="DP1339" s="3"/>
      <c r="DQ1339" s="3"/>
      <c r="DR1339" s="3"/>
      <c r="DS1339" s="3"/>
    </row>
    <row r="1340" spans="2:123" ht="21" customHeight="1" x14ac:dyDescent="0.25">
      <c r="B1340" s="21">
        <f t="shared" si="309"/>
        <v>40553</v>
      </c>
      <c r="C1340" s="22">
        <f t="shared" si="310"/>
        <v>1.3300180964851622</v>
      </c>
      <c r="D1340" s="23">
        <f t="shared" si="311"/>
        <v>1808</v>
      </c>
      <c r="E1340" s="23">
        <f t="shared" si="312"/>
        <v>1359.38</v>
      </c>
      <c r="F1340" s="127">
        <f t="shared" si="313"/>
        <v>90400</v>
      </c>
      <c r="G1340" s="127">
        <f t="shared" si="314"/>
        <v>203907.00000000003</v>
      </c>
      <c r="H1340" s="6"/>
      <c r="I1340" s="3"/>
      <c r="J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"/>
      <c r="AD1340" s="3"/>
      <c r="AE1340" s="3"/>
      <c r="AF1340" s="3"/>
      <c r="AT1340" s="89"/>
      <c r="AU1340" s="89"/>
      <c r="AX1340" s="125">
        <v>40553</v>
      </c>
      <c r="AY1340" s="59">
        <f t="shared" si="319"/>
        <v>1.3300180964851622</v>
      </c>
      <c r="AZ1340" s="59">
        <f>BI1340*K36</f>
        <v>90400</v>
      </c>
      <c r="BA1340" s="59"/>
      <c r="BB1340" s="59"/>
      <c r="BC1340" s="59">
        <f>K41*BJ1340</f>
        <v>203907.00000000003</v>
      </c>
      <c r="BD1340" s="59"/>
      <c r="BE1340" s="59"/>
      <c r="BF1340" s="59">
        <f t="shared" si="315"/>
        <v>113507.00000000003</v>
      </c>
      <c r="BG1340" s="60">
        <f>(AY1340=AY2099)*AX1340</f>
        <v>0</v>
      </c>
      <c r="BH1340" s="60">
        <f>(AY1340=AY2101)*AX1340</f>
        <v>0</v>
      </c>
      <c r="BI1340" s="89">
        <v>1808</v>
      </c>
      <c r="BJ1340" s="89">
        <v>1359.38</v>
      </c>
      <c r="BK1340" s="59">
        <f t="shared" si="316"/>
        <v>261492.93795999995</v>
      </c>
      <c r="BL1340" s="60">
        <f>(BK1340=BK2101)*AX1340</f>
        <v>0</v>
      </c>
      <c r="BM1340" s="85">
        <f>(BK1340=BK2101)*AY1340</f>
        <v>0</v>
      </c>
      <c r="BN1340" s="85">
        <f t="shared" si="317"/>
        <v>0</v>
      </c>
      <c r="BO1340" s="85">
        <f t="shared" si="318"/>
        <v>0</v>
      </c>
      <c r="BP1340" s="60">
        <f>(BK1340=BK2099)*AX1340</f>
        <v>0</v>
      </c>
      <c r="BQ1340" s="64">
        <f>(BK1340=BK2099)*AY1340</f>
        <v>0</v>
      </c>
      <c r="BR1340" s="85">
        <f t="shared" si="322"/>
        <v>0</v>
      </c>
      <c r="BS1340" s="85">
        <f t="shared" si="323"/>
        <v>0</v>
      </c>
      <c r="BT1340" s="59">
        <f>(J19-BI1340)*J10</f>
        <v>-97100.005940000003</v>
      </c>
      <c r="BU1340" s="59">
        <f>(J21-BJ1340)*J12</f>
        <v>358592.94389999995</v>
      </c>
      <c r="BV1340" s="66"/>
      <c r="BW1340" s="66"/>
      <c r="BX1340" s="67"/>
      <c r="BY1340" s="67"/>
      <c r="BZ1340" s="67"/>
      <c r="CE1340" s="92"/>
      <c r="CF1340" s="76"/>
      <c r="CH1340" s="67"/>
      <c r="CI1340" s="67"/>
      <c r="CJ1340" s="67"/>
      <c r="CK1340" s="67"/>
      <c r="CL1340" s="1"/>
      <c r="CM1340" s="1"/>
      <c r="CT1340" s="3"/>
      <c r="CU1340" s="3"/>
      <c r="CV1340" s="3"/>
      <c r="CW1340" s="3"/>
      <c r="CX1340" s="3"/>
      <c r="CY1340" s="3"/>
      <c r="CZ1340" s="3"/>
      <c r="DA1340" s="3"/>
      <c r="DB1340" s="3"/>
      <c r="DC1340" s="3"/>
      <c r="DD1340" s="3"/>
      <c r="DE1340" s="3"/>
      <c r="DF1340" s="3"/>
      <c r="DG1340" s="3"/>
      <c r="DH1340" s="3"/>
      <c r="DI1340" s="3"/>
      <c r="DJ1340" s="3"/>
      <c r="DK1340" s="3"/>
      <c r="DL1340" s="3"/>
      <c r="DM1340" s="3"/>
      <c r="DN1340" s="3"/>
      <c r="DO1340" s="3"/>
      <c r="DP1340" s="3"/>
      <c r="DQ1340" s="3"/>
      <c r="DR1340" s="3"/>
      <c r="DS1340" s="3"/>
    </row>
    <row r="1341" spans="2:123" ht="21" customHeight="1" x14ac:dyDescent="0.25">
      <c r="B1341" s="21">
        <f t="shared" si="309"/>
        <v>40560</v>
      </c>
      <c r="C1341" s="22">
        <f t="shared" si="310"/>
        <v>1.3571997884496487</v>
      </c>
      <c r="D1341" s="23">
        <f t="shared" si="311"/>
        <v>1822</v>
      </c>
      <c r="E1341" s="23">
        <f t="shared" si="312"/>
        <v>1342.47</v>
      </c>
      <c r="F1341" s="127">
        <f t="shared" si="313"/>
        <v>91100</v>
      </c>
      <c r="G1341" s="127">
        <f t="shared" si="314"/>
        <v>201370.5</v>
      </c>
      <c r="H1341" s="6"/>
      <c r="I1341" s="3"/>
      <c r="J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"/>
      <c r="AD1341" s="3"/>
      <c r="AE1341" s="3"/>
      <c r="AF1341" s="3"/>
      <c r="AT1341" s="89"/>
      <c r="AU1341" s="89"/>
      <c r="AX1341" s="125">
        <v>40560</v>
      </c>
      <c r="AY1341" s="59">
        <f t="shared" si="319"/>
        <v>1.3571997884496487</v>
      </c>
      <c r="AZ1341" s="59">
        <f>BI1341*K36</f>
        <v>91100</v>
      </c>
      <c r="BA1341" s="59"/>
      <c r="BB1341" s="59"/>
      <c r="BC1341" s="59">
        <f>K41*BJ1341</f>
        <v>201370.5</v>
      </c>
      <c r="BD1341" s="59"/>
      <c r="BE1341" s="59"/>
      <c r="BF1341" s="59">
        <f t="shared" si="315"/>
        <v>110270.5</v>
      </c>
      <c r="BG1341" s="60">
        <f>(AY1341=AY2099)*AX1341</f>
        <v>0</v>
      </c>
      <c r="BH1341" s="60">
        <f>(AY1341=AY2101)*AX1341</f>
        <v>0</v>
      </c>
      <c r="BI1341" s="89">
        <v>1822</v>
      </c>
      <c r="BJ1341" s="89">
        <v>1342.47</v>
      </c>
      <c r="BK1341" s="59">
        <f t="shared" si="316"/>
        <v>264729.43795999995</v>
      </c>
      <c r="BL1341" s="60">
        <f>(BK1341=BK2101)*AX1341</f>
        <v>0</v>
      </c>
      <c r="BM1341" s="85">
        <f>(BK1341=BK2101)*AY1341</f>
        <v>0</v>
      </c>
      <c r="BN1341" s="85">
        <f t="shared" si="317"/>
        <v>0</v>
      </c>
      <c r="BO1341" s="85">
        <f t="shared" si="318"/>
        <v>0</v>
      </c>
      <c r="BP1341" s="60">
        <f>(BK1341=BK2099)*AX1341</f>
        <v>0</v>
      </c>
      <c r="BQ1341" s="64">
        <f>(BK1341=BK2099)*AY1341</f>
        <v>0</v>
      </c>
      <c r="BR1341" s="85">
        <f t="shared" si="322"/>
        <v>0</v>
      </c>
      <c r="BS1341" s="85">
        <f t="shared" si="323"/>
        <v>0</v>
      </c>
      <c r="BT1341" s="59">
        <f>(J19-BI1341)*J10</f>
        <v>-96400.005940000003</v>
      </c>
      <c r="BU1341" s="59">
        <f>(J21-BJ1341)*J12</f>
        <v>361129.44389999995</v>
      </c>
      <c r="BV1341" s="66"/>
      <c r="BW1341" s="66"/>
      <c r="BX1341" s="67"/>
      <c r="BY1341" s="67"/>
      <c r="BZ1341" s="67"/>
      <c r="CE1341" s="92"/>
      <c r="CF1341" s="76"/>
      <c r="CH1341" s="67"/>
      <c r="CI1341" s="67"/>
      <c r="CJ1341" s="67"/>
      <c r="CK1341" s="67"/>
      <c r="CL1341" s="1"/>
      <c r="CM1341" s="1"/>
      <c r="CT1341" s="3"/>
      <c r="CU1341" s="3"/>
      <c r="CV1341" s="3"/>
      <c r="CW1341" s="3"/>
      <c r="CX1341" s="3"/>
      <c r="CY1341" s="3"/>
      <c r="CZ1341" s="3"/>
      <c r="DA1341" s="3"/>
      <c r="DB1341" s="3"/>
      <c r="DC1341" s="3"/>
      <c r="DD1341" s="3"/>
      <c r="DE1341" s="3"/>
      <c r="DF1341" s="3"/>
      <c r="DG1341" s="3"/>
      <c r="DH1341" s="3"/>
      <c r="DI1341" s="3"/>
      <c r="DJ1341" s="3"/>
      <c r="DK1341" s="3"/>
      <c r="DL1341" s="3"/>
      <c r="DM1341" s="3"/>
      <c r="DN1341" s="3"/>
      <c r="DO1341" s="3"/>
      <c r="DP1341" s="3"/>
      <c r="DQ1341" s="3"/>
      <c r="DR1341" s="3"/>
      <c r="DS1341" s="3"/>
    </row>
    <row r="1342" spans="2:123" ht="21" customHeight="1" x14ac:dyDescent="0.25">
      <c r="B1342" s="21">
        <f t="shared" si="309"/>
        <v>40567</v>
      </c>
      <c r="C1342" s="22">
        <f t="shared" si="310"/>
        <v>1.3411410556899275</v>
      </c>
      <c r="D1342" s="23">
        <f t="shared" si="311"/>
        <v>1791</v>
      </c>
      <c r="E1342" s="23">
        <f t="shared" si="312"/>
        <v>1335.43</v>
      </c>
      <c r="F1342" s="127">
        <f t="shared" si="313"/>
        <v>89550</v>
      </c>
      <c r="G1342" s="127">
        <f t="shared" si="314"/>
        <v>200314.5</v>
      </c>
      <c r="H1342" s="6"/>
      <c r="I1342" s="3"/>
      <c r="J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"/>
      <c r="AD1342" s="3"/>
      <c r="AE1342" s="3"/>
      <c r="AF1342" s="3"/>
      <c r="AT1342" s="89"/>
      <c r="AU1342" s="89"/>
      <c r="AX1342" s="125">
        <v>40567</v>
      </c>
      <c r="AY1342" s="59">
        <f t="shared" si="319"/>
        <v>1.3411410556899275</v>
      </c>
      <c r="AZ1342" s="59">
        <f>BI1342*K36</f>
        <v>89550</v>
      </c>
      <c r="BA1342" s="59"/>
      <c r="BB1342" s="59"/>
      <c r="BC1342" s="59">
        <f>K41*BJ1342</f>
        <v>200314.5</v>
      </c>
      <c r="BD1342" s="59"/>
      <c r="BE1342" s="59"/>
      <c r="BF1342" s="59">
        <f t="shared" si="315"/>
        <v>110764.5</v>
      </c>
      <c r="BG1342" s="60">
        <f>(AY1342=AY2099)*AX1342</f>
        <v>0</v>
      </c>
      <c r="BH1342" s="60">
        <f>(AY1342=AY2101)*AX1342</f>
        <v>0</v>
      </c>
      <c r="BI1342" s="89">
        <v>1791</v>
      </c>
      <c r="BJ1342" s="89">
        <v>1335.43</v>
      </c>
      <c r="BK1342" s="59">
        <f t="shared" si="316"/>
        <v>264235.43795999995</v>
      </c>
      <c r="BL1342" s="60">
        <f>(BK1342=BK2101)*AX1342</f>
        <v>0</v>
      </c>
      <c r="BM1342" s="85">
        <f>(BK1342=BK2101)*AY1342</f>
        <v>0</v>
      </c>
      <c r="BN1342" s="85">
        <f t="shared" si="317"/>
        <v>0</v>
      </c>
      <c r="BO1342" s="85">
        <f t="shared" si="318"/>
        <v>0</v>
      </c>
      <c r="BP1342" s="60">
        <f>(BK1342=BK2099)*AX1342</f>
        <v>0</v>
      </c>
      <c r="BQ1342" s="64">
        <f>(BK1342=BK2099)*AY1342</f>
        <v>0</v>
      </c>
      <c r="BR1342" s="85">
        <f t="shared" si="322"/>
        <v>0</v>
      </c>
      <c r="BS1342" s="85">
        <f t="shared" si="323"/>
        <v>0</v>
      </c>
      <c r="BT1342" s="59">
        <f>(J19-BI1342)*J10</f>
        <v>-97950.005940000003</v>
      </c>
      <c r="BU1342" s="59">
        <f>(J21-BJ1342)*J12</f>
        <v>362185.44389999995</v>
      </c>
      <c r="BV1342" s="66"/>
      <c r="BW1342" s="66"/>
      <c r="BX1342" s="67"/>
      <c r="BY1342" s="67"/>
      <c r="BZ1342" s="67"/>
      <c r="CE1342" s="92"/>
      <c r="CF1342" s="76"/>
      <c r="CH1342" s="67"/>
      <c r="CI1342" s="67"/>
      <c r="CJ1342" s="67"/>
      <c r="CK1342" s="67"/>
      <c r="CL1342" s="1"/>
      <c r="CM1342" s="1"/>
      <c r="CT1342" s="3"/>
      <c r="CU1342" s="3"/>
      <c r="CV1342" s="3"/>
      <c r="CW1342" s="3"/>
      <c r="CX1342" s="3"/>
      <c r="CY1342" s="3"/>
      <c r="CZ1342" s="3"/>
      <c r="DA1342" s="3"/>
      <c r="DB1342" s="3"/>
      <c r="DC1342" s="3"/>
      <c r="DD1342" s="3"/>
      <c r="DE1342" s="3"/>
      <c r="DF1342" s="3"/>
      <c r="DG1342" s="3"/>
      <c r="DH1342" s="3"/>
      <c r="DI1342" s="3"/>
      <c r="DJ1342" s="3"/>
      <c r="DK1342" s="3"/>
      <c r="DL1342" s="3"/>
      <c r="DM1342" s="3"/>
      <c r="DN1342" s="3"/>
      <c r="DO1342" s="3"/>
      <c r="DP1342" s="3"/>
      <c r="DQ1342" s="3"/>
      <c r="DR1342" s="3"/>
      <c r="DS1342" s="3"/>
    </row>
    <row r="1343" spans="2:123" ht="21" customHeight="1" x14ac:dyDescent="0.25">
      <c r="B1343" s="21">
        <f t="shared" si="309"/>
        <v>40574</v>
      </c>
      <c r="C1343" s="22">
        <f t="shared" si="310"/>
        <v>1.3640036472271437</v>
      </c>
      <c r="D1343" s="23">
        <f t="shared" si="311"/>
        <v>1840</v>
      </c>
      <c r="E1343" s="23">
        <f t="shared" si="312"/>
        <v>1348.97</v>
      </c>
      <c r="F1343" s="127">
        <f t="shared" si="313"/>
        <v>92000</v>
      </c>
      <c r="G1343" s="127">
        <f t="shared" si="314"/>
        <v>202345.5</v>
      </c>
      <c r="H1343" s="6"/>
      <c r="I1343" s="3"/>
      <c r="J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C1343" s="3"/>
      <c r="AD1343" s="3"/>
      <c r="AE1343" s="3"/>
      <c r="AF1343" s="3"/>
      <c r="AT1343" s="89"/>
      <c r="AU1343" s="89"/>
      <c r="AX1343" s="125">
        <v>40574</v>
      </c>
      <c r="AY1343" s="59">
        <f t="shared" si="319"/>
        <v>1.3640036472271437</v>
      </c>
      <c r="AZ1343" s="59">
        <f>BI1343*K36</f>
        <v>92000</v>
      </c>
      <c r="BA1343" s="59"/>
      <c r="BB1343" s="59"/>
      <c r="BC1343" s="59">
        <f>K41*BJ1343</f>
        <v>202345.5</v>
      </c>
      <c r="BD1343" s="59"/>
      <c r="BE1343" s="59"/>
      <c r="BF1343" s="59">
        <f t="shared" si="315"/>
        <v>110345.5</v>
      </c>
      <c r="BG1343" s="60">
        <f>(AY1343=AY2099)*AX1343</f>
        <v>0</v>
      </c>
      <c r="BH1343" s="60">
        <f>(AY1343=AY2101)*AX1343</f>
        <v>0</v>
      </c>
      <c r="BI1343" s="89">
        <v>1840</v>
      </c>
      <c r="BJ1343" s="89">
        <v>1348.97</v>
      </c>
      <c r="BK1343" s="59">
        <f t="shared" si="316"/>
        <v>264654.43795999995</v>
      </c>
      <c r="BL1343" s="60">
        <f>(BK1343=BK2101)*AX1343</f>
        <v>0</v>
      </c>
      <c r="BM1343" s="85">
        <f>(BK1343=BK2101)*AY1343</f>
        <v>0</v>
      </c>
      <c r="BN1343" s="85">
        <f t="shared" si="317"/>
        <v>0</v>
      </c>
      <c r="BO1343" s="85">
        <f t="shared" si="318"/>
        <v>0</v>
      </c>
      <c r="BP1343" s="60">
        <f>(BK1343=BK2099)*AX1343</f>
        <v>0</v>
      </c>
      <c r="BQ1343" s="64">
        <f>(BK1343=BK2099)*AY1343</f>
        <v>0</v>
      </c>
      <c r="BR1343" s="85">
        <f t="shared" si="322"/>
        <v>0</v>
      </c>
      <c r="BS1343" s="85">
        <f t="shared" si="323"/>
        <v>0</v>
      </c>
      <c r="BT1343" s="59">
        <f>(J19-BI1343)*J10</f>
        <v>-95500.005940000003</v>
      </c>
      <c r="BU1343" s="59">
        <f>(J21-BJ1343)*J12</f>
        <v>360154.44389999995</v>
      </c>
      <c r="BV1343" s="66"/>
      <c r="BW1343" s="66"/>
      <c r="BX1343" s="67"/>
      <c r="BY1343" s="67"/>
      <c r="BZ1343" s="67"/>
      <c r="CE1343" s="92"/>
      <c r="CF1343" s="76"/>
      <c r="CH1343" s="67"/>
      <c r="CI1343" s="67"/>
      <c r="CJ1343" s="67"/>
      <c r="CK1343" s="67"/>
      <c r="CL1343" s="1"/>
      <c r="CM1343" s="1"/>
      <c r="CT1343" s="3"/>
      <c r="CU1343" s="3"/>
      <c r="CV1343" s="3"/>
      <c r="CW1343" s="3"/>
      <c r="CX1343" s="3"/>
      <c r="CY1343" s="3"/>
      <c r="CZ1343" s="3"/>
      <c r="DA1343" s="3"/>
      <c r="DB1343" s="3"/>
      <c r="DC1343" s="3"/>
      <c r="DD1343" s="3"/>
      <c r="DE1343" s="3"/>
      <c r="DF1343" s="3"/>
      <c r="DG1343" s="3"/>
      <c r="DH1343" s="3"/>
      <c r="DI1343" s="3"/>
      <c r="DJ1343" s="3"/>
      <c r="DK1343" s="3"/>
      <c r="DL1343" s="3"/>
      <c r="DM1343" s="3"/>
      <c r="DN1343" s="3"/>
      <c r="DO1343" s="3"/>
      <c r="DP1343" s="3"/>
      <c r="DQ1343" s="3"/>
      <c r="DR1343" s="3"/>
      <c r="DS1343" s="3"/>
    </row>
    <row r="1344" spans="2:123" ht="21" customHeight="1" x14ac:dyDescent="0.25">
      <c r="B1344" s="21">
        <f t="shared" si="309"/>
        <v>40581</v>
      </c>
      <c r="C1344" s="22">
        <f t="shared" si="310"/>
        <v>1.3273553182703086</v>
      </c>
      <c r="D1344" s="23">
        <f t="shared" si="311"/>
        <v>1800</v>
      </c>
      <c r="E1344" s="23">
        <f t="shared" si="312"/>
        <v>1356.08</v>
      </c>
      <c r="F1344" s="127">
        <f t="shared" si="313"/>
        <v>90000</v>
      </c>
      <c r="G1344" s="127">
        <f t="shared" si="314"/>
        <v>203412</v>
      </c>
      <c r="H1344" s="6"/>
      <c r="I1344" s="3"/>
      <c r="J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"/>
      <c r="AD1344" s="3"/>
      <c r="AE1344" s="3"/>
      <c r="AF1344" s="3"/>
      <c r="AT1344" s="89"/>
      <c r="AU1344" s="89"/>
      <c r="AX1344" s="125">
        <v>40581</v>
      </c>
      <c r="AY1344" s="59">
        <f t="shared" si="319"/>
        <v>1.3273553182703086</v>
      </c>
      <c r="AZ1344" s="59">
        <f>BI1344*K36</f>
        <v>90000</v>
      </c>
      <c r="BA1344" s="59"/>
      <c r="BB1344" s="59"/>
      <c r="BC1344" s="59">
        <f>K41*BJ1344</f>
        <v>203412</v>
      </c>
      <c r="BD1344" s="59"/>
      <c r="BE1344" s="59"/>
      <c r="BF1344" s="59">
        <f t="shared" si="315"/>
        <v>113412</v>
      </c>
      <c r="BG1344" s="60">
        <f>(AY1344=AY2099)*AX1344</f>
        <v>0</v>
      </c>
      <c r="BH1344" s="60">
        <f>(AY1344=AY2101)*AX1344</f>
        <v>0</v>
      </c>
      <c r="BI1344" s="89">
        <v>1800</v>
      </c>
      <c r="BJ1344" s="89">
        <v>1356.08</v>
      </c>
      <c r="BK1344" s="59">
        <f t="shared" si="316"/>
        <v>261587.93795999995</v>
      </c>
      <c r="BL1344" s="60">
        <f>(BK1344=BK2101)*AX1344</f>
        <v>0</v>
      </c>
      <c r="BM1344" s="85">
        <f>(BK1344=BK2101)*AY1344</f>
        <v>0</v>
      </c>
      <c r="BN1344" s="85">
        <f t="shared" si="317"/>
        <v>0</v>
      </c>
      <c r="BO1344" s="85">
        <f t="shared" si="318"/>
        <v>0</v>
      </c>
      <c r="BP1344" s="60">
        <f>(BK1344=BK2099)*AX1344</f>
        <v>0</v>
      </c>
      <c r="BQ1344" s="64">
        <f>(BK1344=BK2099)*AY1344</f>
        <v>0</v>
      </c>
      <c r="BR1344" s="85">
        <f t="shared" si="322"/>
        <v>0</v>
      </c>
      <c r="BS1344" s="85">
        <f t="shared" si="323"/>
        <v>0</v>
      </c>
      <c r="BT1344" s="59">
        <f>(J19-BI1344)*J10</f>
        <v>-97500.005940000003</v>
      </c>
      <c r="BU1344" s="59">
        <f>(J21-BJ1344)*J12</f>
        <v>359087.94389999995</v>
      </c>
      <c r="BV1344" s="66"/>
      <c r="BW1344" s="66"/>
      <c r="BX1344" s="67"/>
      <c r="BY1344" s="67"/>
      <c r="BZ1344" s="67"/>
      <c r="CE1344" s="92"/>
      <c r="CF1344" s="76"/>
      <c r="CH1344" s="67"/>
      <c r="CI1344" s="67"/>
      <c r="CJ1344" s="67"/>
      <c r="CK1344" s="67"/>
      <c r="CL1344" s="1"/>
      <c r="CM1344" s="1"/>
      <c r="CT1344" s="3"/>
      <c r="CU1344" s="3"/>
      <c r="CV1344" s="3"/>
      <c r="CW1344" s="3"/>
      <c r="CX1344" s="3"/>
      <c r="CY1344" s="3"/>
      <c r="CZ1344" s="3"/>
      <c r="DA1344" s="3"/>
      <c r="DB1344" s="3"/>
      <c r="DC1344" s="3"/>
      <c r="DD1344" s="3"/>
      <c r="DE1344" s="3"/>
      <c r="DF1344" s="3"/>
      <c r="DG1344" s="3"/>
      <c r="DH1344" s="3"/>
      <c r="DI1344" s="3"/>
      <c r="DJ1344" s="3"/>
      <c r="DK1344" s="3"/>
      <c r="DL1344" s="3"/>
      <c r="DM1344" s="3"/>
      <c r="DN1344" s="3"/>
      <c r="DO1344" s="3"/>
      <c r="DP1344" s="3"/>
      <c r="DQ1344" s="3"/>
      <c r="DR1344" s="3"/>
      <c r="DS1344" s="3"/>
    </row>
    <row r="1345" spans="2:123" ht="21" customHeight="1" x14ac:dyDescent="0.25">
      <c r="B1345" s="21">
        <f t="shared" si="309"/>
        <v>40588</v>
      </c>
      <c r="C1345" s="22">
        <f t="shared" si="310"/>
        <v>1.3189379306368381</v>
      </c>
      <c r="D1345" s="23">
        <f t="shared" si="311"/>
        <v>1830</v>
      </c>
      <c r="E1345" s="23">
        <f t="shared" si="312"/>
        <v>1387.48</v>
      </c>
      <c r="F1345" s="127">
        <f t="shared" si="313"/>
        <v>91500</v>
      </c>
      <c r="G1345" s="127">
        <f t="shared" si="314"/>
        <v>208122</v>
      </c>
      <c r="H1345" s="6"/>
      <c r="I1345" s="3"/>
      <c r="J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  <c r="AE1345" s="3"/>
      <c r="AF1345" s="3"/>
      <c r="AT1345" s="89"/>
      <c r="AU1345" s="89"/>
      <c r="AX1345" s="125">
        <v>40588</v>
      </c>
      <c r="AY1345" s="59">
        <f t="shared" si="319"/>
        <v>1.3189379306368381</v>
      </c>
      <c r="AZ1345" s="59">
        <f>BI1345*K36</f>
        <v>91500</v>
      </c>
      <c r="BA1345" s="59"/>
      <c r="BB1345" s="59"/>
      <c r="BC1345" s="59">
        <f>K41*BJ1345</f>
        <v>208122</v>
      </c>
      <c r="BD1345" s="59"/>
      <c r="BE1345" s="59"/>
      <c r="BF1345" s="59">
        <f t="shared" si="315"/>
        <v>116622</v>
      </c>
      <c r="BG1345" s="60">
        <f>(AY1345=AY2099)*AX1345</f>
        <v>0</v>
      </c>
      <c r="BH1345" s="60">
        <f>(AY1345=AY2101)*AX1345</f>
        <v>0</v>
      </c>
      <c r="BI1345" s="89">
        <v>1830</v>
      </c>
      <c r="BJ1345" s="89">
        <v>1387.48</v>
      </c>
      <c r="BK1345" s="59">
        <f t="shared" si="316"/>
        <v>258377.93795999995</v>
      </c>
      <c r="BL1345" s="60">
        <f>(BK1345=BK2101)*AX1345</f>
        <v>0</v>
      </c>
      <c r="BM1345" s="85">
        <f>(BK1345=BK2101)*AY1345</f>
        <v>0</v>
      </c>
      <c r="BN1345" s="85">
        <f t="shared" si="317"/>
        <v>0</v>
      </c>
      <c r="BO1345" s="85">
        <f t="shared" si="318"/>
        <v>0</v>
      </c>
      <c r="BP1345" s="60">
        <f>(BK1345=BK2099)*AX1345</f>
        <v>0</v>
      </c>
      <c r="BQ1345" s="64">
        <f>(BK1345=BK2099)*AY1345</f>
        <v>0</v>
      </c>
      <c r="BR1345" s="85">
        <f t="shared" si="322"/>
        <v>0</v>
      </c>
      <c r="BS1345" s="85">
        <f t="shared" si="323"/>
        <v>0</v>
      </c>
      <c r="BT1345" s="59">
        <f>(J19-BI1345)*J10</f>
        <v>-96000.005940000003</v>
      </c>
      <c r="BU1345" s="59">
        <f>(J21-BJ1345)*J12</f>
        <v>354377.94389999995</v>
      </c>
      <c r="BV1345" s="66"/>
      <c r="BW1345" s="66"/>
      <c r="BX1345" s="67"/>
      <c r="BY1345" s="67"/>
      <c r="BZ1345" s="67"/>
      <c r="CE1345" s="92"/>
      <c r="CF1345" s="76"/>
      <c r="CH1345" s="67"/>
      <c r="CI1345" s="67"/>
      <c r="CJ1345" s="67"/>
      <c r="CK1345" s="67"/>
      <c r="CL1345" s="1"/>
      <c r="CM1345" s="1"/>
      <c r="CT1345" s="3"/>
      <c r="CU1345" s="3"/>
      <c r="CV1345" s="3"/>
      <c r="CW1345" s="3"/>
      <c r="CX1345" s="3"/>
      <c r="CY1345" s="3"/>
      <c r="CZ1345" s="3"/>
      <c r="DA1345" s="3"/>
      <c r="DB1345" s="3"/>
      <c r="DC1345" s="3"/>
      <c r="DD1345" s="3"/>
      <c r="DE1345" s="3"/>
      <c r="DF1345" s="3"/>
      <c r="DG1345" s="3"/>
      <c r="DH1345" s="3"/>
      <c r="DI1345" s="3"/>
      <c r="DJ1345" s="3"/>
      <c r="DK1345" s="3"/>
      <c r="DL1345" s="3"/>
      <c r="DM1345" s="3"/>
      <c r="DN1345" s="3"/>
      <c r="DO1345" s="3"/>
      <c r="DP1345" s="3"/>
      <c r="DQ1345" s="3"/>
      <c r="DR1345" s="3"/>
      <c r="DS1345" s="3"/>
    </row>
    <row r="1346" spans="2:123" ht="21" customHeight="1" x14ac:dyDescent="0.25">
      <c r="B1346" s="21">
        <f t="shared" si="309"/>
        <v>40595</v>
      </c>
      <c r="C1346" s="22">
        <f t="shared" si="310"/>
        <v>1.2798022769401221</v>
      </c>
      <c r="D1346" s="23">
        <f t="shared" si="311"/>
        <v>1802</v>
      </c>
      <c r="E1346" s="23">
        <f t="shared" si="312"/>
        <v>1408.03</v>
      </c>
      <c r="F1346" s="127">
        <f t="shared" si="313"/>
        <v>90100</v>
      </c>
      <c r="G1346" s="127">
        <f t="shared" si="314"/>
        <v>211204.5</v>
      </c>
      <c r="H1346" s="6"/>
      <c r="I1346" s="3"/>
      <c r="J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3"/>
      <c r="AE1346" s="3"/>
      <c r="AF1346" s="3"/>
      <c r="AT1346" s="89"/>
      <c r="AU1346" s="89"/>
      <c r="AX1346" s="125">
        <v>40595</v>
      </c>
      <c r="AY1346" s="59">
        <f t="shared" si="319"/>
        <v>1.2798022769401221</v>
      </c>
      <c r="AZ1346" s="59">
        <f>BI1346*K36</f>
        <v>90100</v>
      </c>
      <c r="BA1346" s="59"/>
      <c r="BB1346" s="59"/>
      <c r="BC1346" s="59">
        <f>K41*BJ1346</f>
        <v>211204.5</v>
      </c>
      <c r="BD1346" s="59"/>
      <c r="BE1346" s="59"/>
      <c r="BF1346" s="59">
        <f t="shared" si="315"/>
        <v>121104.5</v>
      </c>
      <c r="BG1346" s="60">
        <f>(AY1346=AY2099)*AX1346</f>
        <v>0</v>
      </c>
      <c r="BH1346" s="60">
        <f>(AY1346=AY2101)*AX1346</f>
        <v>0</v>
      </c>
      <c r="BI1346" s="89">
        <v>1802</v>
      </c>
      <c r="BJ1346" s="89">
        <v>1408.03</v>
      </c>
      <c r="BK1346" s="59">
        <f t="shared" si="316"/>
        <v>253895.43796000001</v>
      </c>
      <c r="BL1346" s="60">
        <f>(BK1346=BK2101)*AX1346</f>
        <v>0</v>
      </c>
      <c r="BM1346" s="85">
        <f>(BK1346=BK2101)*AY1346</f>
        <v>0</v>
      </c>
      <c r="BN1346" s="85">
        <f t="shared" si="317"/>
        <v>0</v>
      </c>
      <c r="BO1346" s="85">
        <f t="shared" si="318"/>
        <v>0</v>
      </c>
      <c r="BP1346" s="60">
        <f>(BK1346=BK2099)*AX1346</f>
        <v>0</v>
      </c>
      <c r="BQ1346" s="64">
        <f>(BK1346=BK2099)*AY1346</f>
        <v>0</v>
      </c>
      <c r="BR1346" s="85">
        <f t="shared" si="322"/>
        <v>0</v>
      </c>
      <c r="BS1346" s="85">
        <f t="shared" si="323"/>
        <v>0</v>
      </c>
      <c r="BT1346" s="59">
        <f>(J19-BI1346)*J10</f>
        <v>-97400.005940000003</v>
      </c>
      <c r="BU1346" s="59">
        <f>(J21-BJ1346)*J12</f>
        <v>351295.44390000001</v>
      </c>
      <c r="BV1346" s="66"/>
      <c r="BW1346" s="66"/>
      <c r="BX1346" s="67"/>
      <c r="BY1346" s="67"/>
      <c r="BZ1346" s="67"/>
      <c r="CE1346" s="92"/>
      <c r="CF1346" s="76"/>
      <c r="CH1346" s="67"/>
      <c r="CI1346" s="67"/>
      <c r="CJ1346" s="67"/>
      <c r="CK1346" s="67"/>
      <c r="CL1346" s="1"/>
      <c r="CM1346" s="1"/>
      <c r="CT1346" s="3"/>
      <c r="CU1346" s="3"/>
      <c r="CV1346" s="3"/>
      <c r="CW1346" s="3"/>
      <c r="CX1346" s="3"/>
      <c r="CY1346" s="3"/>
      <c r="CZ1346" s="3"/>
      <c r="DA1346" s="3"/>
      <c r="DB1346" s="3"/>
      <c r="DC1346" s="3"/>
      <c r="DD1346" s="3"/>
      <c r="DE1346" s="3"/>
      <c r="DF1346" s="3"/>
      <c r="DG1346" s="3"/>
      <c r="DH1346" s="3"/>
      <c r="DI1346" s="3"/>
      <c r="DJ1346" s="3"/>
      <c r="DK1346" s="3"/>
      <c r="DL1346" s="3"/>
      <c r="DM1346" s="3"/>
      <c r="DN1346" s="3"/>
      <c r="DO1346" s="3"/>
      <c r="DP1346" s="3"/>
      <c r="DQ1346" s="3"/>
      <c r="DR1346" s="3"/>
      <c r="DS1346" s="3"/>
    </row>
    <row r="1347" spans="2:123" ht="21" customHeight="1" x14ac:dyDescent="0.25">
      <c r="B1347" s="21">
        <f t="shared" si="309"/>
        <v>40602</v>
      </c>
      <c r="C1347" s="22">
        <f t="shared" si="310"/>
        <v>1.2864776284551762</v>
      </c>
      <c r="D1347" s="23">
        <f t="shared" si="311"/>
        <v>1837</v>
      </c>
      <c r="E1347" s="23">
        <f t="shared" si="312"/>
        <v>1427.93</v>
      </c>
      <c r="F1347" s="127">
        <f t="shared" si="313"/>
        <v>91850</v>
      </c>
      <c r="G1347" s="127">
        <f t="shared" si="314"/>
        <v>214189.5</v>
      </c>
      <c r="H1347" s="6"/>
      <c r="I1347" s="3"/>
      <c r="J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3"/>
      <c r="AE1347" s="3"/>
      <c r="AF1347" s="3"/>
      <c r="AT1347" s="89"/>
      <c r="AU1347" s="89"/>
      <c r="AX1347" s="125">
        <v>40602</v>
      </c>
      <c r="AY1347" s="59">
        <f t="shared" si="319"/>
        <v>1.2864776284551762</v>
      </c>
      <c r="AZ1347" s="59">
        <f>BI1347*K36</f>
        <v>91850</v>
      </c>
      <c r="BA1347" s="59"/>
      <c r="BB1347" s="59"/>
      <c r="BC1347" s="59">
        <f>K41*BJ1347</f>
        <v>214189.5</v>
      </c>
      <c r="BD1347" s="59"/>
      <c r="BE1347" s="59"/>
      <c r="BF1347" s="59">
        <f t="shared" si="315"/>
        <v>122339.5</v>
      </c>
      <c r="BG1347" s="60">
        <f>(AY1347=AY2099)*AX1347</f>
        <v>0</v>
      </c>
      <c r="BH1347" s="60">
        <f>(AY1347=AY2101)*AX1347</f>
        <v>0</v>
      </c>
      <c r="BI1347" s="89">
        <v>1837</v>
      </c>
      <c r="BJ1347" s="89">
        <v>1427.93</v>
      </c>
      <c r="BK1347" s="59">
        <f t="shared" si="316"/>
        <v>252660.43795999995</v>
      </c>
      <c r="BL1347" s="60">
        <f>(BK1347=BK2101)*AX1347</f>
        <v>0</v>
      </c>
      <c r="BM1347" s="85">
        <f>(BK1347=BK2101)*AY1347</f>
        <v>0</v>
      </c>
      <c r="BN1347" s="85">
        <f t="shared" si="317"/>
        <v>0</v>
      </c>
      <c r="BO1347" s="85">
        <f t="shared" si="318"/>
        <v>0</v>
      </c>
      <c r="BP1347" s="60">
        <f>(BK1347=BK2099)*AX1347</f>
        <v>0</v>
      </c>
      <c r="BQ1347" s="64">
        <f>(BK1347=BK2099)*AY1347</f>
        <v>0</v>
      </c>
      <c r="BR1347" s="85">
        <f t="shared" si="322"/>
        <v>0</v>
      </c>
      <c r="BS1347" s="85">
        <f t="shared" si="323"/>
        <v>0</v>
      </c>
      <c r="BT1347" s="59">
        <f>(J19-BI1347)*J10</f>
        <v>-95650.005940000003</v>
      </c>
      <c r="BU1347" s="59">
        <f>(J21-BJ1347)*J12</f>
        <v>348310.44389999995</v>
      </c>
      <c r="BV1347" s="66"/>
      <c r="BW1347" s="66"/>
      <c r="BX1347" s="67"/>
      <c r="BY1347" s="67"/>
      <c r="BZ1347" s="67"/>
      <c r="CE1347" s="92"/>
      <c r="CF1347" s="76"/>
      <c r="CH1347" s="67"/>
      <c r="CI1347" s="67"/>
      <c r="CJ1347" s="67"/>
      <c r="CK1347" s="67"/>
      <c r="CL1347" s="1"/>
      <c r="CM1347" s="1"/>
      <c r="CT1347" s="3"/>
      <c r="CU1347" s="3"/>
      <c r="CV1347" s="3"/>
      <c r="CW1347" s="3"/>
      <c r="CX1347" s="3"/>
      <c r="CY1347" s="3"/>
      <c r="CZ1347" s="3"/>
      <c r="DA1347" s="3"/>
      <c r="DB1347" s="3"/>
      <c r="DC1347" s="3"/>
      <c r="DD1347" s="3"/>
      <c r="DE1347" s="3"/>
      <c r="DF1347" s="3"/>
      <c r="DG1347" s="3"/>
      <c r="DH1347" s="3"/>
      <c r="DI1347" s="3"/>
      <c r="DJ1347" s="3"/>
      <c r="DK1347" s="3"/>
      <c r="DL1347" s="3"/>
      <c r="DM1347" s="3"/>
      <c r="DN1347" s="3"/>
      <c r="DO1347" s="3"/>
      <c r="DP1347" s="3"/>
      <c r="DQ1347" s="3"/>
      <c r="DR1347" s="3"/>
      <c r="DS1347" s="3"/>
    </row>
    <row r="1348" spans="2:123" ht="21" customHeight="1" x14ac:dyDescent="0.25">
      <c r="B1348" s="21">
        <f t="shared" ref="B1348:B1411" si="324">AX1348</f>
        <v>40609</v>
      </c>
      <c r="C1348" s="22">
        <f t="shared" ref="C1348:C1411" si="325">AY1348</f>
        <v>1.2526817976513098</v>
      </c>
      <c r="D1348" s="23">
        <f t="shared" ref="D1348:D1411" si="326">BI1348</f>
        <v>1775</v>
      </c>
      <c r="E1348" s="23">
        <f t="shared" ref="E1348:E1411" si="327">BJ1348</f>
        <v>1416.96</v>
      </c>
      <c r="F1348" s="127">
        <f t="shared" ref="F1348:F1411" si="328">AZ1348</f>
        <v>88750</v>
      </c>
      <c r="G1348" s="127">
        <f t="shared" ref="G1348:G1411" si="329">BC1348</f>
        <v>212544</v>
      </c>
      <c r="H1348" s="6"/>
      <c r="I1348" s="3"/>
      <c r="J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"/>
      <c r="AD1348" s="3"/>
      <c r="AE1348" s="3"/>
      <c r="AF1348" s="3"/>
      <c r="AT1348" s="89"/>
      <c r="AU1348" s="89"/>
      <c r="AX1348" s="125">
        <v>40609</v>
      </c>
      <c r="AY1348" s="59">
        <f t="shared" si="319"/>
        <v>1.2526817976513098</v>
      </c>
      <c r="AZ1348" s="59">
        <f>BI1348*K36</f>
        <v>88750</v>
      </c>
      <c r="BA1348" s="59"/>
      <c r="BB1348" s="59"/>
      <c r="BC1348" s="59">
        <f>K41*BJ1348</f>
        <v>212544</v>
      </c>
      <c r="BD1348" s="59"/>
      <c r="BE1348" s="59"/>
      <c r="BF1348" s="59">
        <f t="shared" ref="BF1348:BF1411" si="330">BC1348-AZ1348</f>
        <v>123794</v>
      </c>
      <c r="BG1348" s="60">
        <f>(AY1348=AY2099)*AX1348</f>
        <v>0</v>
      </c>
      <c r="BH1348" s="60">
        <f>(AY1348=AY2101)*AX1348</f>
        <v>0</v>
      </c>
      <c r="BI1348" s="89">
        <v>1775</v>
      </c>
      <c r="BJ1348" s="89">
        <v>1416.96</v>
      </c>
      <c r="BK1348" s="59">
        <f t="shared" ref="BK1348:BK1411" si="331">SUM(BT1348:BU1348)</f>
        <v>251205.93795999995</v>
      </c>
      <c r="BL1348" s="60">
        <f>(BK1348=BK2101)*AX1348</f>
        <v>0</v>
      </c>
      <c r="BM1348" s="85">
        <f>(BK1348=BK2101)*AY1348</f>
        <v>0</v>
      </c>
      <c r="BN1348" s="85">
        <f t="shared" ref="BN1348:BN1411" si="332">(BM1348&gt;1)*BI1348</f>
        <v>0</v>
      </c>
      <c r="BO1348" s="85">
        <f t="shared" ref="BO1348:BO1411" si="333">(BM1348&gt;0)*BJ1348</f>
        <v>0</v>
      </c>
      <c r="BP1348" s="60">
        <f>(BK1348=BK2099)*AX1348</f>
        <v>0</v>
      </c>
      <c r="BQ1348" s="64">
        <f>(BK1348=BK2099)*AY1348</f>
        <v>0</v>
      </c>
      <c r="BR1348" s="85">
        <f t="shared" si="322"/>
        <v>0</v>
      </c>
      <c r="BS1348" s="85">
        <f t="shared" si="323"/>
        <v>0</v>
      </c>
      <c r="BT1348" s="59">
        <f>(J19-BI1348)*J10</f>
        <v>-98750.005940000003</v>
      </c>
      <c r="BU1348" s="59">
        <f>(J21-BJ1348)*J12</f>
        <v>349955.94389999995</v>
      </c>
      <c r="BV1348" s="66"/>
      <c r="BW1348" s="66"/>
      <c r="BX1348" s="67"/>
      <c r="BY1348" s="67"/>
      <c r="BZ1348" s="67"/>
      <c r="CE1348" s="92"/>
      <c r="CF1348" s="76"/>
      <c r="CH1348" s="67"/>
      <c r="CI1348" s="67"/>
      <c r="CJ1348" s="67"/>
      <c r="CK1348" s="67"/>
      <c r="CL1348" s="1"/>
      <c r="CM1348" s="1"/>
      <c r="CT1348" s="3"/>
      <c r="CU1348" s="3"/>
      <c r="CV1348" s="3"/>
      <c r="CW1348" s="3"/>
      <c r="CX1348" s="3"/>
      <c r="CY1348" s="3"/>
      <c r="CZ1348" s="3"/>
      <c r="DA1348" s="3"/>
      <c r="DB1348" s="3"/>
      <c r="DC1348" s="3"/>
      <c r="DD1348" s="3"/>
      <c r="DE1348" s="3"/>
      <c r="DF1348" s="3"/>
      <c r="DG1348" s="3"/>
      <c r="DH1348" s="3"/>
      <c r="DI1348" s="3"/>
      <c r="DJ1348" s="3"/>
      <c r="DK1348" s="3"/>
      <c r="DL1348" s="3"/>
      <c r="DM1348" s="3"/>
      <c r="DN1348" s="3"/>
      <c r="DO1348" s="3"/>
      <c r="DP1348" s="3"/>
      <c r="DQ1348" s="3"/>
      <c r="DR1348" s="3"/>
      <c r="DS1348" s="3"/>
    </row>
    <row r="1349" spans="2:123" ht="21" customHeight="1" x14ac:dyDescent="0.25">
      <c r="B1349" s="21">
        <f t="shared" si="324"/>
        <v>40616</v>
      </c>
      <c r="C1349" s="22">
        <f t="shared" si="325"/>
        <v>1.2105871735574483</v>
      </c>
      <c r="D1349" s="23">
        <f t="shared" si="326"/>
        <v>1717</v>
      </c>
      <c r="E1349" s="23">
        <f t="shared" si="327"/>
        <v>1418.32</v>
      </c>
      <c r="F1349" s="127">
        <f t="shared" si="328"/>
        <v>85850</v>
      </c>
      <c r="G1349" s="127">
        <f t="shared" si="329"/>
        <v>212748</v>
      </c>
      <c r="H1349" s="6"/>
      <c r="I1349" s="3"/>
      <c r="J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  <c r="AD1349" s="3"/>
      <c r="AE1349" s="3"/>
      <c r="AF1349" s="3"/>
      <c r="AT1349" s="89"/>
      <c r="AU1349" s="89"/>
      <c r="AX1349" s="125">
        <v>40616</v>
      </c>
      <c r="AY1349" s="59">
        <f t="shared" si="319"/>
        <v>1.2105871735574483</v>
      </c>
      <c r="AZ1349" s="59">
        <f>BI1349*K36</f>
        <v>85850</v>
      </c>
      <c r="BA1349" s="59"/>
      <c r="BB1349" s="59"/>
      <c r="BC1349" s="59">
        <f>K41*BJ1349</f>
        <v>212748</v>
      </c>
      <c r="BD1349" s="59"/>
      <c r="BE1349" s="59"/>
      <c r="BF1349" s="59">
        <f t="shared" si="330"/>
        <v>126898</v>
      </c>
      <c r="BG1349" s="60">
        <f>(AY1349=AY2099)*AX1349</f>
        <v>0</v>
      </c>
      <c r="BH1349" s="60">
        <f>(AY1349=AY2101)*AX1349</f>
        <v>0</v>
      </c>
      <c r="BI1349" s="89">
        <v>1717</v>
      </c>
      <c r="BJ1349" s="89">
        <v>1418.32</v>
      </c>
      <c r="BK1349" s="59">
        <f t="shared" si="331"/>
        <v>248101.93796000001</v>
      </c>
      <c r="BL1349" s="60">
        <f>(BK1349=BK2101)*AX1349</f>
        <v>0</v>
      </c>
      <c r="BM1349" s="85">
        <f>(BK1349=BK2101)*AY1349</f>
        <v>0</v>
      </c>
      <c r="BN1349" s="85">
        <f t="shared" si="332"/>
        <v>0</v>
      </c>
      <c r="BO1349" s="85">
        <f t="shared" si="333"/>
        <v>0</v>
      </c>
      <c r="BP1349" s="60">
        <f>(BK1349=BK2099)*AX1349</f>
        <v>0</v>
      </c>
      <c r="BQ1349" s="64">
        <f>(BK1349=BK2099)*AY1349</f>
        <v>0</v>
      </c>
      <c r="BR1349" s="85">
        <f t="shared" si="322"/>
        <v>0</v>
      </c>
      <c r="BS1349" s="85">
        <f t="shared" si="323"/>
        <v>0</v>
      </c>
      <c r="BT1349" s="59">
        <f>(J19-BI1349)*J10</f>
        <v>-101650.00594</v>
      </c>
      <c r="BU1349" s="59">
        <f>(J21-BJ1349)*J12</f>
        <v>349751.94390000001</v>
      </c>
      <c r="BV1349" s="66"/>
      <c r="BW1349" s="66"/>
      <c r="BX1349" s="67"/>
      <c r="BY1349" s="67"/>
      <c r="BZ1349" s="67"/>
      <c r="CE1349" s="92"/>
      <c r="CF1349" s="76"/>
      <c r="CH1349" s="67"/>
      <c r="CI1349" s="67"/>
      <c r="CJ1349" s="67"/>
      <c r="CK1349" s="67"/>
      <c r="CL1349" s="1"/>
      <c r="CM1349" s="1"/>
      <c r="CT1349" s="3"/>
      <c r="CU1349" s="3"/>
      <c r="CV1349" s="3"/>
      <c r="CW1349" s="3"/>
      <c r="CX1349" s="3"/>
      <c r="CY1349" s="3"/>
      <c r="CZ1349" s="3"/>
      <c r="DA1349" s="3"/>
      <c r="DB1349" s="3"/>
      <c r="DC1349" s="3"/>
      <c r="DD1349" s="3"/>
      <c r="DE1349" s="3"/>
      <c r="DF1349" s="3"/>
      <c r="DG1349" s="3"/>
      <c r="DH1349" s="3"/>
      <c r="DI1349" s="3"/>
      <c r="DJ1349" s="3"/>
      <c r="DK1349" s="3"/>
      <c r="DL1349" s="3"/>
      <c r="DM1349" s="3"/>
      <c r="DN1349" s="3"/>
      <c r="DO1349" s="3"/>
      <c r="DP1349" s="3"/>
      <c r="DQ1349" s="3"/>
      <c r="DR1349" s="3"/>
      <c r="DS1349" s="3"/>
    </row>
    <row r="1350" spans="2:123" ht="21" customHeight="1" x14ac:dyDescent="0.25">
      <c r="B1350" s="21">
        <f t="shared" si="324"/>
        <v>40623</v>
      </c>
      <c r="C1350" s="22">
        <f t="shared" si="325"/>
        <v>1.2208261039905972</v>
      </c>
      <c r="D1350" s="23">
        <f t="shared" si="326"/>
        <v>1745</v>
      </c>
      <c r="E1350" s="23">
        <f t="shared" si="327"/>
        <v>1429.36</v>
      </c>
      <c r="F1350" s="127">
        <f t="shared" si="328"/>
        <v>87250</v>
      </c>
      <c r="G1350" s="127">
        <f t="shared" si="329"/>
        <v>214403.99999999997</v>
      </c>
      <c r="H1350" s="6"/>
      <c r="I1350" s="3"/>
      <c r="J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  <c r="AD1350" s="3"/>
      <c r="AE1350" s="3"/>
      <c r="AF1350" s="3"/>
      <c r="AT1350" s="89"/>
      <c r="AU1350" s="89"/>
      <c r="AX1350" s="125">
        <v>40623</v>
      </c>
      <c r="AY1350" s="59">
        <f t="shared" si="319"/>
        <v>1.2208261039905972</v>
      </c>
      <c r="AZ1350" s="59">
        <f>BI1350*K36</f>
        <v>87250</v>
      </c>
      <c r="BA1350" s="59"/>
      <c r="BB1350" s="59"/>
      <c r="BC1350" s="59">
        <f>K41*BJ1350</f>
        <v>214403.99999999997</v>
      </c>
      <c r="BD1350" s="59"/>
      <c r="BE1350" s="59"/>
      <c r="BF1350" s="59">
        <f t="shared" si="330"/>
        <v>127153.99999999997</v>
      </c>
      <c r="BG1350" s="60">
        <f>(AY1350=AY2099)*AX1350</f>
        <v>0</v>
      </c>
      <c r="BH1350" s="60">
        <f>(AY1350=AY2101)*AX1350</f>
        <v>0</v>
      </c>
      <c r="BI1350" s="89">
        <v>1745</v>
      </c>
      <c r="BJ1350" s="89">
        <v>1429.36</v>
      </c>
      <c r="BK1350" s="59">
        <f t="shared" si="331"/>
        <v>247845.93796000001</v>
      </c>
      <c r="BL1350" s="60">
        <f>(BK1350=BK2101)*AX1350</f>
        <v>0</v>
      </c>
      <c r="BM1350" s="85">
        <f>(BK1350=BK2101)*AY1350</f>
        <v>0</v>
      </c>
      <c r="BN1350" s="85">
        <f t="shared" si="332"/>
        <v>0</v>
      </c>
      <c r="BO1350" s="85">
        <f t="shared" si="333"/>
        <v>0</v>
      </c>
      <c r="BP1350" s="60">
        <f>(BK1350=BK2099)*AX1350</f>
        <v>0</v>
      </c>
      <c r="BQ1350" s="64">
        <f>(BK1350=BK2099)*AY1350</f>
        <v>0</v>
      </c>
      <c r="BR1350" s="85">
        <f t="shared" si="322"/>
        <v>0</v>
      </c>
      <c r="BS1350" s="85">
        <f t="shared" si="323"/>
        <v>0</v>
      </c>
      <c r="BT1350" s="59">
        <f>(J19-BI1350)*J10</f>
        <v>-100250.00594</v>
      </c>
      <c r="BU1350" s="59">
        <f>(J21-BJ1350)*J12</f>
        <v>348095.94390000001</v>
      </c>
      <c r="BV1350" s="66"/>
      <c r="BW1350" s="66"/>
      <c r="BX1350" s="67"/>
      <c r="BY1350" s="67"/>
      <c r="BZ1350" s="67"/>
      <c r="CE1350" s="92"/>
      <c r="CF1350" s="76"/>
      <c r="CH1350" s="67"/>
      <c r="CI1350" s="67"/>
      <c r="CJ1350" s="67"/>
      <c r="CK1350" s="67"/>
      <c r="CL1350" s="1"/>
      <c r="CM1350" s="1"/>
      <c r="CT1350" s="3"/>
      <c r="CU1350" s="3"/>
      <c r="CV1350" s="3"/>
      <c r="CW1350" s="3"/>
      <c r="CX1350" s="3"/>
      <c r="CY1350" s="3"/>
      <c r="CZ1350" s="3"/>
      <c r="DA1350" s="3"/>
      <c r="DB1350" s="3"/>
      <c r="DC1350" s="3"/>
      <c r="DD1350" s="3"/>
      <c r="DE1350" s="3"/>
      <c r="DF1350" s="3"/>
      <c r="DG1350" s="3"/>
      <c r="DH1350" s="3"/>
      <c r="DI1350" s="3"/>
      <c r="DJ1350" s="3"/>
      <c r="DK1350" s="3"/>
      <c r="DL1350" s="3"/>
      <c r="DM1350" s="3"/>
      <c r="DN1350" s="3"/>
      <c r="DO1350" s="3"/>
      <c r="DP1350" s="3"/>
      <c r="DQ1350" s="3"/>
      <c r="DR1350" s="3"/>
      <c r="DS1350" s="3"/>
    </row>
    <row r="1351" spans="2:123" ht="21" customHeight="1" x14ac:dyDescent="0.25">
      <c r="B1351" s="21">
        <f t="shared" si="324"/>
        <v>40630</v>
      </c>
      <c r="C1351" s="22">
        <f t="shared" si="325"/>
        <v>1.2329256253894463</v>
      </c>
      <c r="D1351" s="23">
        <f t="shared" si="326"/>
        <v>1761</v>
      </c>
      <c r="E1351" s="23">
        <f t="shared" si="327"/>
        <v>1428.31</v>
      </c>
      <c r="F1351" s="127">
        <f t="shared" si="328"/>
        <v>88050</v>
      </c>
      <c r="G1351" s="127">
        <f t="shared" si="329"/>
        <v>214246.5</v>
      </c>
      <c r="H1351" s="6"/>
      <c r="I1351" s="3"/>
      <c r="J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  <c r="AE1351" s="3"/>
      <c r="AF1351" s="3"/>
      <c r="AT1351" s="89"/>
      <c r="AU1351" s="89"/>
      <c r="AX1351" s="125">
        <v>40630</v>
      </c>
      <c r="AY1351" s="59">
        <f t="shared" si="319"/>
        <v>1.2329256253894463</v>
      </c>
      <c r="AZ1351" s="59">
        <f>BI1351*K36</f>
        <v>88050</v>
      </c>
      <c r="BA1351" s="59"/>
      <c r="BB1351" s="59"/>
      <c r="BC1351" s="59">
        <f>K41*BJ1351</f>
        <v>214246.5</v>
      </c>
      <c r="BD1351" s="59"/>
      <c r="BE1351" s="59"/>
      <c r="BF1351" s="59">
        <f t="shared" si="330"/>
        <v>126196.5</v>
      </c>
      <c r="BG1351" s="60">
        <f>(AY1351=AY2099)*AX1351</f>
        <v>0</v>
      </c>
      <c r="BH1351" s="60">
        <f>(AY1351=AY2101)*AX1351</f>
        <v>0</v>
      </c>
      <c r="BI1351" s="89">
        <v>1761</v>
      </c>
      <c r="BJ1351" s="89">
        <v>1428.31</v>
      </c>
      <c r="BK1351" s="59">
        <f t="shared" si="331"/>
        <v>248803.43795999995</v>
      </c>
      <c r="BL1351" s="60">
        <f>(BK1351=BK2101)*AX1351</f>
        <v>0</v>
      </c>
      <c r="BM1351" s="85">
        <f>(BK1351=BK2101)*AY1351</f>
        <v>0</v>
      </c>
      <c r="BN1351" s="85">
        <f t="shared" si="332"/>
        <v>0</v>
      </c>
      <c r="BO1351" s="85">
        <f t="shared" si="333"/>
        <v>0</v>
      </c>
      <c r="BP1351" s="60">
        <f>(BK1351=BK2099)*AX1351</f>
        <v>0</v>
      </c>
      <c r="BQ1351" s="64">
        <f>(BK1351=BK2099)*AY1351</f>
        <v>0</v>
      </c>
      <c r="BR1351" s="85">
        <f t="shared" ref="BR1351:BR1376" si="334">(BQ1351&gt;0)*BI1351</f>
        <v>0</v>
      </c>
      <c r="BS1351" s="85">
        <f t="shared" ref="BS1351:BS1376" si="335">(BQ1351&gt;0)*BJ1351</f>
        <v>0</v>
      </c>
      <c r="BT1351" s="59">
        <f>(J19-BI1351)*J10</f>
        <v>-99450.005940000003</v>
      </c>
      <c r="BU1351" s="59">
        <f>(J21-BJ1351)*J12</f>
        <v>348253.44389999995</v>
      </c>
      <c r="BV1351" s="66"/>
      <c r="BW1351" s="66"/>
      <c r="BX1351" s="67"/>
      <c r="BY1351" s="67"/>
      <c r="BZ1351" s="67"/>
      <c r="CE1351" s="92"/>
      <c r="CF1351" s="76"/>
      <c r="CH1351" s="67"/>
      <c r="CI1351" s="67"/>
      <c r="CJ1351" s="67"/>
      <c r="CK1351" s="67"/>
      <c r="CL1351" s="1"/>
      <c r="CM1351" s="1"/>
      <c r="CT1351" s="3"/>
      <c r="CU1351" s="3"/>
      <c r="CV1351" s="3"/>
      <c r="CW1351" s="3"/>
      <c r="CX1351" s="3"/>
      <c r="CY1351" s="3"/>
      <c r="CZ1351" s="3"/>
      <c r="DA1351" s="3"/>
      <c r="DB1351" s="3"/>
      <c r="DC1351" s="3"/>
      <c r="DD1351" s="3"/>
      <c r="DE1351" s="3"/>
      <c r="DF1351" s="3"/>
      <c r="DG1351" s="3"/>
      <c r="DH1351" s="3"/>
      <c r="DI1351" s="3"/>
      <c r="DJ1351" s="3"/>
      <c r="DK1351" s="3"/>
      <c r="DL1351" s="3"/>
      <c r="DM1351" s="3"/>
      <c r="DN1351" s="3"/>
      <c r="DO1351" s="3"/>
      <c r="DP1351" s="3"/>
      <c r="DQ1351" s="3"/>
      <c r="DR1351" s="3"/>
      <c r="DS1351" s="3"/>
    </row>
    <row r="1352" spans="2:123" ht="21" customHeight="1" x14ac:dyDescent="0.25">
      <c r="B1352" s="21">
        <f t="shared" si="324"/>
        <v>40637</v>
      </c>
      <c r="C1352" s="22">
        <f t="shared" si="325"/>
        <v>1.226856561546287</v>
      </c>
      <c r="D1352" s="23">
        <f t="shared" si="326"/>
        <v>1809</v>
      </c>
      <c r="E1352" s="23">
        <f t="shared" si="327"/>
        <v>1474.5</v>
      </c>
      <c r="F1352" s="127">
        <f t="shared" si="328"/>
        <v>90450</v>
      </c>
      <c r="G1352" s="127">
        <f t="shared" si="329"/>
        <v>221175</v>
      </c>
      <c r="H1352" s="6"/>
      <c r="I1352" s="3"/>
      <c r="J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3"/>
      <c r="AE1352" s="3"/>
      <c r="AF1352" s="3"/>
      <c r="AT1352" s="89"/>
      <c r="AU1352" s="89"/>
      <c r="AX1352" s="125">
        <v>40637</v>
      </c>
      <c r="AY1352" s="59">
        <f t="shared" si="319"/>
        <v>1.226856561546287</v>
      </c>
      <c r="AZ1352" s="59">
        <f>BI1352*K36</f>
        <v>90450</v>
      </c>
      <c r="BA1352" s="59"/>
      <c r="BB1352" s="59"/>
      <c r="BC1352" s="59">
        <f>K41*BJ1352</f>
        <v>221175</v>
      </c>
      <c r="BD1352" s="59"/>
      <c r="BE1352" s="59"/>
      <c r="BF1352" s="59">
        <f t="shared" si="330"/>
        <v>130725</v>
      </c>
      <c r="BG1352" s="60">
        <f>(AY1352=AY2099)*AX1352</f>
        <v>0</v>
      </c>
      <c r="BH1352" s="60">
        <f>(AY1352=AY2101)*AX1352</f>
        <v>0</v>
      </c>
      <c r="BI1352" s="89">
        <v>1809</v>
      </c>
      <c r="BJ1352" s="89">
        <v>1474.5</v>
      </c>
      <c r="BK1352" s="59">
        <f t="shared" si="331"/>
        <v>244274.93795999995</v>
      </c>
      <c r="BL1352" s="60">
        <f>(BK1352=BK2101)*AX1352</f>
        <v>0</v>
      </c>
      <c r="BM1352" s="85">
        <f>(BK1352=BK2101)*AY1352</f>
        <v>0</v>
      </c>
      <c r="BN1352" s="85">
        <f t="shared" si="332"/>
        <v>0</v>
      </c>
      <c r="BO1352" s="85">
        <f t="shared" si="333"/>
        <v>0</v>
      </c>
      <c r="BP1352" s="60">
        <f>(BK1352=BK2099)*AX1352</f>
        <v>0</v>
      </c>
      <c r="BQ1352" s="64">
        <f>(BK1352=BK2099)*AY1352</f>
        <v>0</v>
      </c>
      <c r="BR1352" s="85">
        <f t="shared" si="334"/>
        <v>0</v>
      </c>
      <c r="BS1352" s="85">
        <f t="shared" si="335"/>
        <v>0</v>
      </c>
      <c r="BT1352" s="59">
        <f>(J19-BI1352)*J10</f>
        <v>-97050.005940000003</v>
      </c>
      <c r="BU1352" s="59">
        <f>(J21-BJ1352)*J12</f>
        <v>341324.94389999995</v>
      </c>
      <c r="BV1352" s="66"/>
      <c r="BW1352" s="66"/>
      <c r="BX1352" s="67"/>
      <c r="BY1352" s="67"/>
      <c r="BZ1352" s="67"/>
      <c r="CE1352" s="92"/>
      <c r="CF1352" s="76"/>
      <c r="CH1352" s="67"/>
      <c r="CI1352" s="67"/>
      <c r="CJ1352" s="67"/>
      <c r="CK1352" s="67"/>
      <c r="CL1352" s="1"/>
      <c r="CM1352" s="1"/>
      <c r="CT1352" s="3"/>
      <c r="CU1352" s="3"/>
      <c r="CV1352" s="3"/>
      <c r="CW1352" s="3"/>
      <c r="CX1352" s="3"/>
      <c r="CY1352" s="3"/>
      <c r="CZ1352" s="3"/>
      <c r="DA1352" s="3"/>
      <c r="DB1352" s="3"/>
      <c r="DC1352" s="3"/>
      <c r="DD1352" s="3"/>
      <c r="DE1352" s="3"/>
      <c r="DF1352" s="3"/>
      <c r="DG1352" s="3"/>
      <c r="DH1352" s="3"/>
      <c r="DI1352" s="3"/>
      <c r="DJ1352" s="3"/>
      <c r="DK1352" s="3"/>
      <c r="DL1352" s="3"/>
      <c r="DM1352" s="3"/>
      <c r="DN1352" s="3"/>
      <c r="DO1352" s="3"/>
      <c r="DP1352" s="3"/>
      <c r="DQ1352" s="3"/>
      <c r="DR1352" s="3"/>
      <c r="DS1352" s="3"/>
    </row>
    <row r="1353" spans="2:123" ht="21" customHeight="1" x14ac:dyDescent="0.25">
      <c r="B1353" s="21">
        <f t="shared" si="324"/>
        <v>40644</v>
      </c>
      <c r="C1353" s="22">
        <f t="shared" si="325"/>
        <v>1.2002475847035712</v>
      </c>
      <c r="D1353" s="23">
        <f t="shared" si="326"/>
        <v>1784</v>
      </c>
      <c r="E1353" s="23">
        <f t="shared" si="327"/>
        <v>1486.36</v>
      </c>
      <c r="F1353" s="127">
        <f t="shared" si="328"/>
        <v>89200</v>
      </c>
      <c r="G1353" s="127">
        <f t="shared" si="329"/>
        <v>222953.99999999997</v>
      </c>
      <c r="H1353" s="6"/>
      <c r="I1353" s="3"/>
      <c r="J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  <c r="AD1353" s="3"/>
      <c r="AE1353" s="3"/>
      <c r="AF1353" s="3"/>
      <c r="AT1353" s="89"/>
      <c r="AU1353" s="89"/>
      <c r="AX1353" s="125">
        <v>40644</v>
      </c>
      <c r="AY1353" s="59">
        <f t="shared" si="319"/>
        <v>1.2002475847035712</v>
      </c>
      <c r="AZ1353" s="59">
        <f>BI1353*K36</f>
        <v>89200</v>
      </c>
      <c r="BA1353" s="59"/>
      <c r="BB1353" s="59"/>
      <c r="BC1353" s="59">
        <f>K41*BJ1353</f>
        <v>222953.99999999997</v>
      </c>
      <c r="BD1353" s="59"/>
      <c r="BE1353" s="59"/>
      <c r="BF1353" s="59">
        <f t="shared" si="330"/>
        <v>133753.99999999997</v>
      </c>
      <c r="BG1353" s="60">
        <f>(AY1353=AY2099)*AX1353</f>
        <v>0</v>
      </c>
      <c r="BH1353" s="60">
        <f>(AY1353=AY2101)*AX1353</f>
        <v>0</v>
      </c>
      <c r="BI1353" s="89">
        <v>1784</v>
      </c>
      <c r="BJ1353" s="89">
        <v>1486.36</v>
      </c>
      <c r="BK1353" s="59">
        <f t="shared" si="331"/>
        <v>241245.93796000001</v>
      </c>
      <c r="BL1353" s="60">
        <f>(BK1353=BK2101)*AX1353</f>
        <v>0</v>
      </c>
      <c r="BM1353" s="85">
        <f>(BK1353=BK2101)*AY1353</f>
        <v>0</v>
      </c>
      <c r="BN1353" s="85">
        <f t="shared" si="332"/>
        <v>0</v>
      </c>
      <c r="BO1353" s="85">
        <f t="shared" si="333"/>
        <v>0</v>
      </c>
      <c r="BP1353" s="60">
        <f>(BK1353=BK2099)*AX1353</f>
        <v>0</v>
      </c>
      <c r="BQ1353" s="64">
        <f>(BK1353=BK2099)*AY1353</f>
        <v>0</v>
      </c>
      <c r="BR1353" s="85">
        <f t="shared" si="334"/>
        <v>0</v>
      </c>
      <c r="BS1353" s="85">
        <f t="shared" si="335"/>
        <v>0</v>
      </c>
      <c r="BT1353" s="59">
        <f>(J19-BI1353)*J10</f>
        <v>-98300.005940000003</v>
      </c>
      <c r="BU1353" s="59">
        <f>(J21-BJ1353)*J12</f>
        <v>339545.94390000001</v>
      </c>
      <c r="BV1353" s="66"/>
      <c r="BW1353" s="66"/>
      <c r="BX1353" s="67"/>
      <c r="BY1353" s="67"/>
      <c r="BZ1353" s="67"/>
      <c r="CE1353" s="92"/>
      <c r="CF1353" s="76"/>
      <c r="CH1353" s="67"/>
      <c r="CI1353" s="67"/>
      <c r="CJ1353" s="67"/>
      <c r="CK1353" s="67"/>
      <c r="CL1353" s="1"/>
      <c r="CM1353" s="1"/>
      <c r="CT1353" s="3"/>
      <c r="CU1353" s="3"/>
      <c r="CV1353" s="3"/>
      <c r="CW1353" s="3"/>
      <c r="CX1353" s="3"/>
      <c r="CY1353" s="3"/>
      <c r="CZ1353" s="3"/>
      <c r="DA1353" s="3"/>
      <c r="DB1353" s="3"/>
      <c r="DC1353" s="3"/>
      <c r="DD1353" s="3"/>
      <c r="DE1353" s="3"/>
      <c r="DF1353" s="3"/>
      <c r="DG1353" s="3"/>
      <c r="DH1353" s="3"/>
      <c r="DI1353" s="3"/>
      <c r="DJ1353" s="3"/>
      <c r="DK1353" s="3"/>
      <c r="DL1353" s="3"/>
      <c r="DM1353" s="3"/>
      <c r="DN1353" s="3"/>
      <c r="DO1353" s="3"/>
      <c r="DP1353" s="3"/>
      <c r="DQ1353" s="3"/>
      <c r="DR1353" s="3"/>
      <c r="DS1353" s="3"/>
    </row>
    <row r="1354" spans="2:123" ht="21" customHeight="1" x14ac:dyDescent="0.25">
      <c r="B1354" s="21">
        <f t="shared" si="324"/>
        <v>40651</v>
      </c>
      <c r="C1354" s="22">
        <f t="shared" si="325"/>
        <v>1.2025005640869093</v>
      </c>
      <c r="D1354" s="23">
        <f t="shared" si="326"/>
        <v>1812</v>
      </c>
      <c r="E1354" s="23">
        <f t="shared" si="327"/>
        <v>1506.86</v>
      </c>
      <c r="F1354" s="127">
        <f t="shared" si="328"/>
        <v>90600</v>
      </c>
      <c r="G1354" s="127">
        <f t="shared" si="329"/>
        <v>226028.99999999997</v>
      </c>
      <c r="H1354" s="6"/>
      <c r="I1354" s="3"/>
      <c r="J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  <c r="AD1354" s="3"/>
      <c r="AE1354" s="3"/>
      <c r="AF1354" s="3"/>
      <c r="AT1354" s="89"/>
      <c r="AU1354" s="89"/>
      <c r="AX1354" s="125">
        <v>40651</v>
      </c>
      <c r="AY1354" s="59">
        <f t="shared" ref="AY1354:AY1417" si="336">BI1354/BJ1354</f>
        <v>1.2025005640869093</v>
      </c>
      <c r="AZ1354" s="59">
        <f>BI1354*K36</f>
        <v>90600</v>
      </c>
      <c r="BA1354" s="59"/>
      <c r="BB1354" s="59"/>
      <c r="BC1354" s="59">
        <f>K41*BJ1354</f>
        <v>226028.99999999997</v>
      </c>
      <c r="BD1354" s="59"/>
      <c r="BE1354" s="59"/>
      <c r="BF1354" s="59">
        <f t="shared" si="330"/>
        <v>135428.99999999997</v>
      </c>
      <c r="BG1354" s="60">
        <f>(AY1354=AY2099)*AX1354</f>
        <v>0</v>
      </c>
      <c r="BH1354" s="60">
        <f>(AY1354=AY2101)*AX1354</f>
        <v>0</v>
      </c>
      <c r="BI1354" s="89">
        <v>1812</v>
      </c>
      <c r="BJ1354" s="89">
        <v>1506.86</v>
      </c>
      <c r="BK1354" s="59">
        <f t="shared" si="331"/>
        <v>239570.93796000001</v>
      </c>
      <c r="BL1354" s="60">
        <f>(BK1354=BK2101)*AX1354</f>
        <v>0</v>
      </c>
      <c r="BM1354" s="85">
        <f>(BK1354=BK2101)*AY1354</f>
        <v>0</v>
      </c>
      <c r="BN1354" s="85">
        <f t="shared" si="332"/>
        <v>0</v>
      </c>
      <c r="BO1354" s="85">
        <f t="shared" si="333"/>
        <v>0</v>
      </c>
      <c r="BP1354" s="60">
        <f>(BK1354=BK2099)*AX1354</f>
        <v>0</v>
      </c>
      <c r="BQ1354" s="64">
        <f>(BK1354=BK2099)*AY1354</f>
        <v>0</v>
      </c>
      <c r="BR1354" s="85">
        <f t="shared" si="334"/>
        <v>0</v>
      </c>
      <c r="BS1354" s="85">
        <f t="shared" si="335"/>
        <v>0</v>
      </c>
      <c r="BT1354" s="59">
        <f>(J19-BI1354)*J10</f>
        <v>-96900.005940000003</v>
      </c>
      <c r="BU1354" s="59">
        <f>(J21-BJ1354)*J12</f>
        <v>336470.94390000001</v>
      </c>
      <c r="BV1354" s="66"/>
      <c r="BW1354" s="66"/>
      <c r="BX1354" s="67"/>
      <c r="BY1354" s="67"/>
      <c r="BZ1354" s="67"/>
      <c r="CE1354" s="92"/>
      <c r="CF1354" s="76"/>
      <c r="CH1354" s="67"/>
      <c r="CI1354" s="67"/>
      <c r="CJ1354" s="67"/>
      <c r="CK1354" s="67"/>
      <c r="CL1354" s="1"/>
      <c r="CM1354" s="1"/>
      <c r="CT1354" s="3"/>
      <c r="CU1354" s="3"/>
      <c r="CV1354" s="3"/>
      <c r="CW1354" s="3"/>
      <c r="CX1354" s="3"/>
      <c r="CY1354" s="3"/>
      <c r="CZ1354" s="3"/>
      <c r="DA1354" s="3"/>
      <c r="DB1354" s="3"/>
      <c r="DC1354" s="3"/>
      <c r="DD1354" s="3"/>
      <c r="DE1354" s="3"/>
      <c r="DF1354" s="3"/>
      <c r="DG1354" s="3"/>
      <c r="DH1354" s="3"/>
      <c r="DI1354" s="3"/>
      <c r="DJ1354" s="3"/>
      <c r="DK1354" s="3"/>
      <c r="DL1354" s="3"/>
      <c r="DM1354" s="3"/>
      <c r="DN1354" s="3"/>
      <c r="DO1354" s="3"/>
      <c r="DP1354" s="3"/>
      <c r="DQ1354" s="3"/>
      <c r="DR1354" s="3"/>
      <c r="DS1354" s="3"/>
    </row>
    <row r="1355" spans="2:123" ht="21" customHeight="1" x14ac:dyDescent="0.25">
      <c r="B1355" s="21">
        <f t="shared" si="324"/>
        <v>40658</v>
      </c>
      <c r="C1355" s="22">
        <f t="shared" si="325"/>
        <v>1.1963023382272975</v>
      </c>
      <c r="D1355" s="23">
        <f t="shared" si="326"/>
        <v>1870</v>
      </c>
      <c r="E1355" s="23">
        <f t="shared" si="327"/>
        <v>1563.15</v>
      </c>
      <c r="F1355" s="127">
        <f t="shared" si="328"/>
        <v>93500</v>
      </c>
      <c r="G1355" s="127">
        <f t="shared" si="329"/>
        <v>234472.5</v>
      </c>
      <c r="H1355" s="6"/>
      <c r="I1355" s="3"/>
      <c r="J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"/>
      <c r="AD1355" s="3"/>
      <c r="AE1355" s="3"/>
      <c r="AF1355" s="3"/>
      <c r="AT1355" s="89"/>
      <c r="AU1355" s="89"/>
      <c r="AX1355" s="125">
        <v>40658</v>
      </c>
      <c r="AY1355" s="59">
        <f t="shared" si="336"/>
        <v>1.1963023382272975</v>
      </c>
      <c r="AZ1355" s="59">
        <f>BI1355*K36</f>
        <v>93500</v>
      </c>
      <c r="BA1355" s="59"/>
      <c r="BB1355" s="59"/>
      <c r="BC1355" s="59">
        <f>K41*BJ1355</f>
        <v>234472.5</v>
      </c>
      <c r="BD1355" s="59"/>
      <c r="BE1355" s="59"/>
      <c r="BF1355" s="59">
        <f t="shared" si="330"/>
        <v>140972.5</v>
      </c>
      <c r="BG1355" s="60">
        <f>(AY1355=AY2099)*AX1355</f>
        <v>0</v>
      </c>
      <c r="BH1355" s="60">
        <f>(AY1355=AY2101)*AX1355</f>
        <v>0</v>
      </c>
      <c r="BI1355" s="89">
        <v>1870</v>
      </c>
      <c r="BJ1355" s="89">
        <v>1563.15</v>
      </c>
      <c r="BK1355" s="59">
        <f t="shared" si="331"/>
        <v>234027.43795999995</v>
      </c>
      <c r="BL1355" s="60">
        <f>(BK1355=BK2101)*AX1355</f>
        <v>0</v>
      </c>
      <c r="BM1355" s="85">
        <f>(BK1355=BK2101)*AY1355</f>
        <v>0</v>
      </c>
      <c r="BN1355" s="85">
        <f t="shared" si="332"/>
        <v>0</v>
      </c>
      <c r="BO1355" s="85">
        <f t="shared" si="333"/>
        <v>0</v>
      </c>
      <c r="BP1355" s="60">
        <f>(BK1355=BK2099)*AX1355</f>
        <v>0</v>
      </c>
      <c r="BQ1355" s="64">
        <f>(BK1355=BK2099)*AY1355</f>
        <v>0</v>
      </c>
      <c r="BR1355" s="85">
        <f t="shared" si="334"/>
        <v>0</v>
      </c>
      <c r="BS1355" s="85">
        <f t="shared" si="335"/>
        <v>0</v>
      </c>
      <c r="BT1355" s="59">
        <f>(J19-BI1355)*J10</f>
        <v>-94000.005940000003</v>
      </c>
      <c r="BU1355" s="59">
        <f>(J21-BJ1355)*J12</f>
        <v>328027.44389999995</v>
      </c>
      <c r="BV1355" s="66"/>
      <c r="BW1355" s="66"/>
      <c r="BX1355" s="67"/>
      <c r="BY1355" s="67"/>
      <c r="BZ1355" s="67"/>
      <c r="CE1355" s="92"/>
      <c r="CF1355" s="76"/>
      <c r="CH1355" s="67"/>
      <c r="CI1355" s="67"/>
      <c r="CJ1355" s="67"/>
      <c r="CK1355" s="67"/>
      <c r="CL1355" s="1"/>
      <c r="CM1355" s="1"/>
      <c r="CT1355" s="3"/>
      <c r="CU1355" s="3"/>
      <c r="CV1355" s="3"/>
      <c r="CW1355" s="3"/>
      <c r="CX1355" s="3"/>
      <c r="CY1355" s="3"/>
      <c r="CZ1355" s="3"/>
      <c r="DA1355" s="3"/>
      <c r="DB1355" s="3"/>
      <c r="DC1355" s="3"/>
      <c r="DD1355" s="3"/>
      <c r="DE1355" s="3"/>
      <c r="DF1355" s="3"/>
      <c r="DG1355" s="3"/>
      <c r="DH1355" s="3"/>
      <c r="DI1355" s="3"/>
      <c r="DJ1355" s="3"/>
      <c r="DK1355" s="3"/>
      <c r="DL1355" s="3"/>
      <c r="DM1355" s="3"/>
      <c r="DN1355" s="3"/>
      <c r="DO1355" s="3"/>
      <c r="DP1355" s="3"/>
      <c r="DQ1355" s="3"/>
      <c r="DR1355" s="3"/>
      <c r="DS1355" s="3"/>
    </row>
    <row r="1356" spans="2:123" ht="21" customHeight="1" x14ac:dyDescent="0.25">
      <c r="B1356" s="21">
        <f t="shared" si="324"/>
        <v>40665</v>
      </c>
      <c r="C1356" s="22">
        <f t="shared" si="325"/>
        <v>1.1925384414733167</v>
      </c>
      <c r="D1356" s="23">
        <f t="shared" si="326"/>
        <v>1783</v>
      </c>
      <c r="E1356" s="23">
        <f t="shared" si="327"/>
        <v>1495.13</v>
      </c>
      <c r="F1356" s="127">
        <f t="shared" si="328"/>
        <v>89150</v>
      </c>
      <c r="G1356" s="127">
        <f t="shared" si="329"/>
        <v>224269.50000000003</v>
      </c>
      <c r="H1356" s="6"/>
      <c r="I1356" s="3"/>
      <c r="J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3"/>
      <c r="AD1356" s="3"/>
      <c r="AE1356" s="3"/>
      <c r="AF1356" s="3"/>
      <c r="AT1356" s="89"/>
      <c r="AU1356" s="89"/>
      <c r="AX1356" s="125">
        <v>40665</v>
      </c>
      <c r="AY1356" s="59">
        <f t="shared" si="336"/>
        <v>1.1925384414733167</v>
      </c>
      <c r="AZ1356" s="59">
        <f>BI1356*K36</f>
        <v>89150</v>
      </c>
      <c r="BA1356" s="59"/>
      <c r="BB1356" s="59"/>
      <c r="BC1356" s="59">
        <f>K41*BJ1356</f>
        <v>224269.50000000003</v>
      </c>
      <c r="BD1356" s="59"/>
      <c r="BE1356" s="59"/>
      <c r="BF1356" s="59">
        <f t="shared" si="330"/>
        <v>135119.50000000003</v>
      </c>
      <c r="BG1356" s="60">
        <f>(AY1356=AY2099)*AX1356</f>
        <v>0</v>
      </c>
      <c r="BH1356" s="60">
        <f>(AY1356=AY2101)*AX1356</f>
        <v>0</v>
      </c>
      <c r="BI1356" s="89">
        <v>1783</v>
      </c>
      <c r="BJ1356" s="89">
        <v>1495.13</v>
      </c>
      <c r="BK1356" s="59">
        <f t="shared" si="331"/>
        <v>239880.43795999995</v>
      </c>
      <c r="BL1356" s="60">
        <f>(BK1356=BK2101)*AX1356</f>
        <v>0</v>
      </c>
      <c r="BM1356" s="85">
        <f>(BK1356=BK2101)*AY1356</f>
        <v>0</v>
      </c>
      <c r="BN1356" s="85">
        <f t="shared" si="332"/>
        <v>0</v>
      </c>
      <c r="BO1356" s="85">
        <f t="shared" si="333"/>
        <v>0</v>
      </c>
      <c r="BP1356" s="60">
        <f>(BK1356=BK2099)*AX1356</f>
        <v>0</v>
      </c>
      <c r="BQ1356" s="64">
        <f>(BK1356=BK2099)*AY1356</f>
        <v>0</v>
      </c>
      <c r="BR1356" s="85">
        <f t="shared" si="334"/>
        <v>0</v>
      </c>
      <c r="BS1356" s="85">
        <f t="shared" si="335"/>
        <v>0</v>
      </c>
      <c r="BT1356" s="59">
        <f>(J19-BI1356)*J10</f>
        <v>-98350.005940000003</v>
      </c>
      <c r="BU1356" s="59">
        <f>(J21-BJ1356)*J12</f>
        <v>338230.44389999995</v>
      </c>
      <c r="BV1356" s="66"/>
      <c r="BW1356" s="66"/>
      <c r="BX1356" s="67"/>
      <c r="BY1356" s="67"/>
      <c r="BZ1356" s="67"/>
      <c r="CE1356" s="92"/>
      <c r="CF1356" s="76"/>
      <c r="CH1356" s="67"/>
      <c r="CI1356" s="67"/>
      <c r="CJ1356" s="67"/>
      <c r="CK1356" s="67"/>
      <c r="CL1356" s="1"/>
      <c r="CM1356" s="1"/>
      <c r="CT1356" s="3"/>
      <c r="CU1356" s="3"/>
      <c r="CV1356" s="3"/>
      <c r="CW1356" s="3"/>
      <c r="CX1356" s="3"/>
      <c r="CY1356" s="3"/>
      <c r="CZ1356" s="3"/>
      <c r="DA1356" s="3"/>
      <c r="DB1356" s="3"/>
      <c r="DC1356" s="3"/>
      <c r="DD1356" s="3"/>
      <c r="DE1356" s="3"/>
      <c r="DF1356" s="3"/>
      <c r="DG1356" s="3"/>
      <c r="DH1356" s="3"/>
      <c r="DI1356" s="3"/>
      <c r="DJ1356" s="3"/>
      <c r="DK1356" s="3"/>
      <c r="DL1356" s="3"/>
      <c r="DM1356" s="3"/>
      <c r="DN1356" s="3"/>
      <c r="DO1356" s="3"/>
      <c r="DP1356" s="3"/>
      <c r="DQ1356" s="3"/>
      <c r="DR1356" s="3"/>
      <c r="DS1356" s="3"/>
    </row>
    <row r="1357" spans="2:123" ht="21" customHeight="1" x14ac:dyDescent="0.25">
      <c r="B1357" s="21">
        <f t="shared" si="324"/>
        <v>40672</v>
      </c>
      <c r="C1357" s="22">
        <f t="shared" si="325"/>
        <v>1.178139195707586</v>
      </c>
      <c r="D1357" s="23">
        <f t="shared" si="326"/>
        <v>1761</v>
      </c>
      <c r="E1357" s="23">
        <f t="shared" si="327"/>
        <v>1494.73</v>
      </c>
      <c r="F1357" s="127">
        <f t="shared" si="328"/>
        <v>88050</v>
      </c>
      <c r="G1357" s="127">
        <f t="shared" si="329"/>
        <v>224209.5</v>
      </c>
      <c r="H1357" s="6"/>
      <c r="I1357" s="3"/>
      <c r="J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"/>
      <c r="AD1357" s="3"/>
      <c r="AE1357" s="3"/>
      <c r="AF1357" s="3"/>
      <c r="AT1357" s="89"/>
      <c r="AU1357" s="89"/>
      <c r="AX1357" s="125">
        <v>40672</v>
      </c>
      <c r="AY1357" s="59">
        <f t="shared" si="336"/>
        <v>1.178139195707586</v>
      </c>
      <c r="AZ1357" s="59">
        <f>BI1357*K36</f>
        <v>88050</v>
      </c>
      <c r="BA1357" s="59"/>
      <c r="BB1357" s="59"/>
      <c r="BC1357" s="59">
        <f>K41*BJ1357</f>
        <v>224209.5</v>
      </c>
      <c r="BD1357" s="59"/>
      <c r="BE1357" s="59"/>
      <c r="BF1357" s="59">
        <f t="shared" si="330"/>
        <v>136159.5</v>
      </c>
      <c r="BG1357" s="60">
        <f>(AY1357=AY2099)*AX1357</f>
        <v>0</v>
      </c>
      <c r="BH1357" s="60">
        <f>(AY1357=AY2101)*AX1357</f>
        <v>0</v>
      </c>
      <c r="BI1357" s="89">
        <v>1761</v>
      </c>
      <c r="BJ1357" s="89">
        <v>1494.73</v>
      </c>
      <c r="BK1357" s="59">
        <f t="shared" si="331"/>
        <v>238840.43795999995</v>
      </c>
      <c r="BL1357" s="60">
        <f>(BK1357=BK2101)*AX1357</f>
        <v>0</v>
      </c>
      <c r="BM1357" s="85">
        <f>(BK1357=BK2101)*AY1357</f>
        <v>0</v>
      </c>
      <c r="BN1357" s="85">
        <f t="shared" si="332"/>
        <v>0</v>
      </c>
      <c r="BO1357" s="85">
        <f t="shared" si="333"/>
        <v>0</v>
      </c>
      <c r="BP1357" s="60">
        <f>(BK1357=BK2099)*AX1357</f>
        <v>0</v>
      </c>
      <c r="BQ1357" s="64">
        <f>(BK1357=BK2099)*AY1357</f>
        <v>0</v>
      </c>
      <c r="BR1357" s="85">
        <f t="shared" si="334"/>
        <v>0</v>
      </c>
      <c r="BS1357" s="85">
        <f t="shared" si="335"/>
        <v>0</v>
      </c>
      <c r="BT1357" s="59">
        <f>(J19-BI1357)*J10</f>
        <v>-99450.005940000003</v>
      </c>
      <c r="BU1357" s="59">
        <f>(J21-BJ1357)*J12</f>
        <v>338290.44389999995</v>
      </c>
      <c r="BV1357" s="66"/>
      <c r="BW1357" s="66"/>
      <c r="BX1357" s="67"/>
      <c r="BY1357" s="67"/>
      <c r="BZ1357" s="67"/>
      <c r="CE1357" s="92"/>
      <c r="CF1357" s="76"/>
      <c r="CH1357" s="67"/>
      <c r="CI1357" s="67"/>
      <c r="CJ1357" s="67"/>
      <c r="CK1357" s="67"/>
      <c r="CL1357" s="1"/>
      <c r="CM1357" s="1"/>
      <c r="CT1357" s="3"/>
      <c r="CU1357" s="3"/>
      <c r="CV1357" s="3"/>
      <c r="CW1357" s="3"/>
      <c r="CX1357" s="3"/>
      <c r="CY1357" s="3"/>
      <c r="CZ1357" s="3"/>
      <c r="DA1357" s="3"/>
      <c r="DB1357" s="3"/>
      <c r="DC1357" s="3"/>
      <c r="DD1357" s="3"/>
      <c r="DE1357" s="3"/>
      <c r="DF1357" s="3"/>
      <c r="DG1357" s="3"/>
      <c r="DH1357" s="3"/>
      <c r="DI1357" s="3"/>
      <c r="DJ1357" s="3"/>
      <c r="DK1357" s="3"/>
      <c r="DL1357" s="3"/>
      <c r="DM1357" s="3"/>
      <c r="DN1357" s="3"/>
      <c r="DO1357" s="3"/>
      <c r="DP1357" s="3"/>
      <c r="DQ1357" s="3"/>
      <c r="DR1357" s="3"/>
      <c r="DS1357" s="3"/>
    </row>
    <row r="1358" spans="2:123" ht="21" customHeight="1" x14ac:dyDescent="0.25">
      <c r="B1358" s="21">
        <f t="shared" si="324"/>
        <v>40679</v>
      </c>
      <c r="C1358" s="22">
        <f t="shared" si="325"/>
        <v>1.1696602824914824</v>
      </c>
      <c r="D1358" s="23">
        <f t="shared" si="326"/>
        <v>1768</v>
      </c>
      <c r="E1358" s="23">
        <f t="shared" si="327"/>
        <v>1511.55</v>
      </c>
      <c r="F1358" s="127">
        <f t="shared" si="328"/>
        <v>88400</v>
      </c>
      <c r="G1358" s="127">
        <f t="shared" si="329"/>
        <v>226732.5</v>
      </c>
      <c r="H1358" s="6"/>
      <c r="I1358" s="3"/>
      <c r="J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"/>
      <c r="AD1358" s="3"/>
      <c r="AE1358" s="3"/>
      <c r="AF1358" s="3"/>
      <c r="AT1358" s="89"/>
      <c r="AU1358" s="89"/>
      <c r="AX1358" s="125">
        <v>40679</v>
      </c>
      <c r="AY1358" s="59">
        <f t="shared" si="336"/>
        <v>1.1696602824914824</v>
      </c>
      <c r="AZ1358" s="59">
        <f>BI1358*K36</f>
        <v>88400</v>
      </c>
      <c r="BA1358" s="59"/>
      <c r="BB1358" s="59"/>
      <c r="BC1358" s="59">
        <f>K41*BJ1358</f>
        <v>226732.5</v>
      </c>
      <c r="BD1358" s="59"/>
      <c r="BE1358" s="59"/>
      <c r="BF1358" s="59">
        <f t="shared" si="330"/>
        <v>138332.5</v>
      </c>
      <c r="BG1358" s="60">
        <f>(AY1358=AY2099)*AX1358</f>
        <v>0</v>
      </c>
      <c r="BH1358" s="60">
        <f>(AY1358=AY2101)*AX1358</f>
        <v>0</v>
      </c>
      <c r="BI1358" s="89">
        <v>1768</v>
      </c>
      <c r="BJ1358" s="89">
        <v>1511.55</v>
      </c>
      <c r="BK1358" s="59">
        <f t="shared" si="331"/>
        <v>236667.43795999995</v>
      </c>
      <c r="BL1358" s="60">
        <f>(BK1358=BK2101)*AX1358</f>
        <v>0</v>
      </c>
      <c r="BM1358" s="85">
        <f>(BK1358=BK2101)*AY1358</f>
        <v>0</v>
      </c>
      <c r="BN1358" s="85">
        <f t="shared" si="332"/>
        <v>0</v>
      </c>
      <c r="BO1358" s="85">
        <f t="shared" si="333"/>
        <v>0</v>
      </c>
      <c r="BP1358" s="60">
        <f>(BK1358=BK2099)*AX1358</f>
        <v>0</v>
      </c>
      <c r="BQ1358" s="64">
        <f>(BK1358=BK2099)*AY1358</f>
        <v>0</v>
      </c>
      <c r="BR1358" s="85">
        <f t="shared" si="334"/>
        <v>0</v>
      </c>
      <c r="BS1358" s="85">
        <f t="shared" si="335"/>
        <v>0</v>
      </c>
      <c r="BT1358" s="59">
        <f>(J19-BI1358)*J10</f>
        <v>-99100.005940000003</v>
      </c>
      <c r="BU1358" s="59">
        <f>(J21-BJ1358)*J12</f>
        <v>335767.44389999995</v>
      </c>
      <c r="BV1358" s="66"/>
      <c r="BW1358" s="66"/>
      <c r="BX1358" s="67"/>
      <c r="BY1358" s="67"/>
      <c r="BZ1358" s="67"/>
      <c r="CE1358" s="92"/>
      <c r="CF1358" s="76"/>
      <c r="CH1358" s="67"/>
      <c r="CI1358" s="67"/>
      <c r="CJ1358" s="67"/>
      <c r="CK1358" s="67"/>
      <c r="CL1358" s="1"/>
      <c r="CM1358" s="1"/>
      <c r="CT1358" s="3"/>
      <c r="CU1358" s="3"/>
      <c r="CV1358" s="3"/>
      <c r="CW1358" s="3"/>
      <c r="CX1358" s="3"/>
      <c r="CY1358" s="3"/>
      <c r="CZ1358" s="3"/>
      <c r="DA1358" s="3"/>
      <c r="DB1358" s="3"/>
      <c r="DC1358" s="3"/>
      <c r="DD1358" s="3"/>
      <c r="DE1358" s="3"/>
      <c r="DF1358" s="3"/>
      <c r="DG1358" s="3"/>
      <c r="DH1358" s="3"/>
      <c r="DI1358" s="3"/>
      <c r="DJ1358" s="3"/>
      <c r="DK1358" s="3"/>
      <c r="DL1358" s="3"/>
      <c r="DM1358" s="3"/>
      <c r="DN1358" s="3"/>
      <c r="DO1358" s="3"/>
      <c r="DP1358" s="3"/>
      <c r="DQ1358" s="3"/>
      <c r="DR1358" s="3"/>
      <c r="DS1358" s="3"/>
    </row>
    <row r="1359" spans="2:123" ht="21" customHeight="1" x14ac:dyDescent="0.25">
      <c r="B1359" s="21">
        <f t="shared" si="324"/>
        <v>40686</v>
      </c>
      <c r="C1359" s="22">
        <f t="shared" si="325"/>
        <v>1.169937108556101</v>
      </c>
      <c r="D1359" s="23">
        <f t="shared" si="326"/>
        <v>1797</v>
      </c>
      <c r="E1359" s="23">
        <f t="shared" si="327"/>
        <v>1535.98</v>
      </c>
      <c r="F1359" s="127">
        <f t="shared" si="328"/>
        <v>89850</v>
      </c>
      <c r="G1359" s="127">
        <f t="shared" si="329"/>
        <v>230397</v>
      </c>
      <c r="H1359" s="6"/>
      <c r="I1359" s="3"/>
      <c r="J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"/>
      <c r="AD1359" s="3"/>
      <c r="AE1359" s="3"/>
      <c r="AF1359" s="3"/>
      <c r="AT1359" s="89"/>
      <c r="AU1359" s="89"/>
      <c r="AX1359" s="125">
        <v>40686</v>
      </c>
      <c r="AY1359" s="59">
        <f t="shared" si="336"/>
        <v>1.169937108556101</v>
      </c>
      <c r="AZ1359" s="59">
        <f>BI1359*K36</f>
        <v>89850</v>
      </c>
      <c r="BA1359" s="59"/>
      <c r="BB1359" s="59"/>
      <c r="BC1359" s="59">
        <f>K41*BJ1359</f>
        <v>230397</v>
      </c>
      <c r="BD1359" s="59"/>
      <c r="BE1359" s="59"/>
      <c r="BF1359" s="59">
        <f t="shared" si="330"/>
        <v>140547</v>
      </c>
      <c r="BG1359" s="60">
        <f>(AY1359=AY2099)*AX1359</f>
        <v>0</v>
      </c>
      <c r="BH1359" s="60">
        <f>(AY1359=AY2101)*AX1359</f>
        <v>0</v>
      </c>
      <c r="BI1359" s="89">
        <v>1797</v>
      </c>
      <c r="BJ1359" s="89">
        <v>1535.98</v>
      </c>
      <c r="BK1359" s="59">
        <f t="shared" si="331"/>
        <v>234452.93795999995</v>
      </c>
      <c r="BL1359" s="60">
        <f>(BK1359=BK2101)*AX1359</f>
        <v>0</v>
      </c>
      <c r="BM1359" s="85">
        <f>(BK1359=BK2101)*AY1359</f>
        <v>0</v>
      </c>
      <c r="BN1359" s="85">
        <f t="shared" si="332"/>
        <v>0</v>
      </c>
      <c r="BO1359" s="85">
        <f t="shared" si="333"/>
        <v>0</v>
      </c>
      <c r="BP1359" s="60">
        <f>(BK1359=BK2099)*AX1359</f>
        <v>0</v>
      </c>
      <c r="BQ1359" s="64">
        <f>(BK1359=BK2099)*AY1359</f>
        <v>0</v>
      </c>
      <c r="BR1359" s="85">
        <f t="shared" si="334"/>
        <v>0</v>
      </c>
      <c r="BS1359" s="85">
        <f t="shared" si="335"/>
        <v>0</v>
      </c>
      <c r="BT1359" s="59">
        <f>(J19-BI1359)*J10</f>
        <v>-97650.005940000003</v>
      </c>
      <c r="BU1359" s="59">
        <f>(J21-BJ1359)*J12</f>
        <v>332102.94389999995</v>
      </c>
      <c r="BV1359" s="66"/>
      <c r="BW1359" s="66"/>
      <c r="BX1359" s="67"/>
      <c r="BY1359" s="67"/>
      <c r="BZ1359" s="67"/>
      <c r="CE1359" s="92"/>
      <c r="CF1359" s="76"/>
      <c r="CH1359" s="67"/>
      <c r="CI1359" s="67"/>
      <c r="CJ1359" s="67"/>
      <c r="CK1359" s="67"/>
      <c r="CL1359" s="1"/>
      <c r="CM1359" s="1"/>
      <c r="CT1359" s="3"/>
      <c r="CU1359" s="3"/>
      <c r="CV1359" s="3"/>
      <c r="CW1359" s="3"/>
      <c r="CX1359" s="3"/>
      <c r="CY1359" s="3"/>
      <c r="CZ1359" s="3"/>
      <c r="DA1359" s="3"/>
      <c r="DB1359" s="3"/>
      <c r="DC1359" s="3"/>
      <c r="DD1359" s="3"/>
      <c r="DE1359" s="3"/>
      <c r="DF1359" s="3"/>
      <c r="DG1359" s="3"/>
      <c r="DH1359" s="3"/>
      <c r="DI1359" s="3"/>
      <c r="DJ1359" s="3"/>
      <c r="DK1359" s="3"/>
      <c r="DL1359" s="3"/>
      <c r="DM1359" s="3"/>
      <c r="DN1359" s="3"/>
      <c r="DO1359" s="3"/>
      <c r="DP1359" s="3"/>
      <c r="DQ1359" s="3"/>
      <c r="DR1359" s="3"/>
      <c r="DS1359" s="3"/>
    </row>
    <row r="1360" spans="2:123" ht="21" customHeight="1" x14ac:dyDescent="0.25">
      <c r="B1360" s="21">
        <f t="shared" si="324"/>
        <v>40693</v>
      </c>
      <c r="C1360" s="22">
        <f t="shared" si="325"/>
        <v>1.1753106919544405</v>
      </c>
      <c r="D1360" s="23">
        <f t="shared" si="326"/>
        <v>1812</v>
      </c>
      <c r="E1360" s="23">
        <f t="shared" si="327"/>
        <v>1541.72</v>
      </c>
      <c r="F1360" s="127">
        <f t="shared" si="328"/>
        <v>90600</v>
      </c>
      <c r="G1360" s="127">
        <f t="shared" si="329"/>
        <v>231258</v>
      </c>
      <c r="H1360" s="6"/>
      <c r="I1360" s="3"/>
      <c r="J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C1360" s="3"/>
      <c r="AD1360" s="3"/>
      <c r="AE1360" s="3"/>
      <c r="AF1360" s="3"/>
      <c r="AT1360" s="89"/>
      <c r="AU1360" s="89"/>
      <c r="AX1360" s="125">
        <v>40693</v>
      </c>
      <c r="AY1360" s="59">
        <f t="shared" si="336"/>
        <v>1.1753106919544405</v>
      </c>
      <c r="AZ1360" s="59">
        <f>BI1360*K36</f>
        <v>90600</v>
      </c>
      <c r="BA1360" s="59"/>
      <c r="BB1360" s="59"/>
      <c r="BC1360" s="59">
        <f>K41*BJ1360</f>
        <v>231258</v>
      </c>
      <c r="BD1360" s="59"/>
      <c r="BE1360" s="59"/>
      <c r="BF1360" s="59">
        <f t="shared" si="330"/>
        <v>140658</v>
      </c>
      <c r="BG1360" s="60">
        <f>(AY1360=AY2099)*AX1360</f>
        <v>0</v>
      </c>
      <c r="BH1360" s="60">
        <f>(AY1360=AY2101)*AX1360</f>
        <v>0</v>
      </c>
      <c r="BI1360" s="89">
        <v>1812</v>
      </c>
      <c r="BJ1360" s="89">
        <v>1541.72</v>
      </c>
      <c r="BK1360" s="59">
        <f t="shared" si="331"/>
        <v>234341.93795999995</v>
      </c>
      <c r="BL1360" s="60">
        <f>(BK1360=BK2101)*AX1360</f>
        <v>0</v>
      </c>
      <c r="BM1360" s="85">
        <f>(BK1360=BK2101)*AY1360</f>
        <v>0</v>
      </c>
      <c r="BN1360" s="85">
        <f t="shared" si="332"/>
        <v>0</v>
      </c>
      <c r="BO1360" s="85">
        <f t="shared" si="333"/>
        <v>0</v>
      </c>
      <c r="BP1360" s="60">
        <f>(BK1360=BK2099)*AX1360</f>
        <v>0</v>
      </c>
      <c r="BQ1360" s="64">
        <f>(BK1360=BK2099)*AY1360</f>
        <v>0</v>
      </c>
      <c r="BR1360" s="85">
        <f t="shared" si="334"/>
        <v>0</v>
      </c>
      <c r="BS1360" s="85">
        <f t="shared" si="335"/>
        <v>0</v>
      </c>
      <c r="BT1360" s="59">
        <f>(J19-BI1360)*J10</f>
        <v>-96900.005940000003</v>
      </c>
      <c r="BU1360" s="59">
        <f>(J21-BJ1360)*J12</f>
        <v>331241.94389999995</v>
      </c>
      <c r="BV1360" s="66"/>
      <c r="BW1360" s="66"/>
      <c r="BX1360" s="67"/>
      <c r="BY1360" s="67"/>
      <c r="BZ1360" s="67"/>
      <c r="CE1360" s="92"/>
      <c r="CF1360" s="76"/>
      <c r="CH1360" s="67"/>
      <c r="CI1360" s="67"/>
      <c r="CJ1360" s="67"/>
      <c r="CK1360" s="67"/>
      <c r="CL1360" s="1"/>
      <c r="CM1360" s="1"/>
      <c r="CT1360" s="3"/>
      <c r="CU1360" s="3"/>
      <c r="CV1360" s="3"/>
      <c r="CW1360" s="3"/>
      <c r="CX1360" s="3"/>
      <c r="CY1360" s="3"/>
      <c r="CZ1360" s="3"/>
      <c r="DA1360" s="3"/>
      <c r="DB1360" s="3"/>
      <c r="DC1360" s="3"/>
      <c r="DD1360" s="3"/>
      <c r="DE1360" s="3"/>
      <c r="DF1360" s="3"/>
      <c r="DG1360" s="3"/>
      <c r="DH1360" s="3"/>
      <c r="DI1360" s="3"/>
      <c r="DJ1360" s="3"/>
      <c r="DK1360" s="3"/>
      <c r="DL1360" s="3"/>
      <c r="DM1360" s="3"/>
      <c r="DN1360" s="3"/>
      <c r="DO1360" s="3"/>
      <c r="DP1360" s="3"/>
      <c r="DQ1360" s="3"/>
      <c r="DR1360" s="3"/>
      <c r="DS1360" s="3"/>
    </row>
    <row r="1361" spans="2:123" ht="21" customHeight="1" x14ac:dyDescent="0.25">
      <c r="B1361" s="21">
        <f t="shared" si="324"/>
        <v>40700</v>
      </c>
      <c r="C1361" s="22">
        <f t="shared" si="325"/>
        <v>1.1914326585800787</v>
      </c>
      <c r="D1361" s="23">
        <f t="shared" si="326"/>
        <v>1824</v>
      </c>
      <c r="E1361" s="23">
        <f t="shared" si="327"/>
        <v>1530.93</v>
      </c>
      <c r="F1361" s="127">
        <f t="shared" si="328"/>
        <v>91200</v>
      </c>
      <c r="G1361" s="127">
        <f t="shared" si="329"/>
        <v>229639.5</v>
      </c>
      <c r="H1361" s="6"/>
      <c r="I1361" s="3"/>
      <c r="J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C1361" s="3"/>
      <c r="AD1361" s="3"/>
      <c r="AE1361" s="3"/>
      <c r="AF1361" s="3"/>
      <c r="AT1361" s="89"/>
      <c r="AU1361" s="89"/>
      <c r="AX1361" s="125">
        <v>40700</v>
      </c>
      <c r="AY1361" s="59">
        <f t="shared" si="336"/>
        <v>1.1914326585800787</v>
      </c>
      <c r="AZ1361" s="59">
        <f>BI1361*K36</f>
        <v>91200</v>
      </c>
      <c r="BA1361" s="59"/>
      <c r="BB1361" s="59"/>
      <c r="BC1361" s="59">
        <f>K41*BJ1361</f>
        <v>229639.5</v>
      </c>
      <c r="BD1361" s="59"/>
      <c r="BE1361" s="59"/>
      <c r="BF1361" s="59">
        <f t="shared" si="330"/>
        <v>138439.5</v>
      </c>
      <c r="BG1361" s="60">
        <f>(AY1361=AY2099)*AX1361</f>
        <v>0</v>
      </c>
      <c r="BH1361" s="60">
        <f>(AY1361=AY2101)*AX1361</f>
        <v>0</v>
      </c>
      <c r="BI1361" s="89">
        <v>1824</v>
      </c>
      <c r="BJ1361" s="89">
        <v>1530.93</v>
      </c>
      <c r="BK1361" s="59">
        <f t="shared" si="331"/>
        <v>236560.43795999995</v>
      </c>
      <c r="BL1361" s="60">
        <f>(BK1361=BK2101)*AX1361</f>
        <v>0</v>
      </c>
      <c r="BM1361" s="85">
        <f>(BK1361=BK2101)*AY1361</f>
        <v>0</v>
      </c>
      <c r="BN1361" s="85">
        <f t="shared" si="332"/>
        <v>0</v>
      </c>
      <c r="BO1361" s="85">
        <f t="shared" si="333"/>
        <v>0</v>
      </c>
      <c r="BP1361" s="60">
        <f>(BK1361=BK2099)*AX1361</f>
        <v>0</v>
      </c>
      <c r="BQ1361" s="64">
        <f>(BK1361=BK2099)*AY1361</f>
        <v>0</v>
      </c>
      <c r="BR1361" s="85">
        <f t="shared" si="334"/>
        <v>0</v>
      </c>
      <c r="BS1361" s="85">
        <f t="shared" si="335"/>
        <v>0</v>
      </c>
      <c r="BT1361" s="59">
        <f>(J19-BI1361)*J10</f>
        <v>-96300.005940000003</v>
      </c>
      <c r="BU1361" s="59">
        <f>(J21-BJ1361)*J12</f>
        <v>332860.44389999995</v>
      </c>
      <c r="BV1361" s="66"/>
      <c r="BW1361" s="66"/>
      <c r="BX1361" s="67"/>
      <c r="BY1361" s="67"/>
      <c r="BZ1361" s="67"/>
      <c r="CE1361" s="92"/>
      <c r="CF1361" s="76"/>
      <c r="CH1361" s="67"/>
      <c r="CI1361" s="67"/>
      <c r="CJ1361" s="67"/>
      <c r="CK1361" s="67"/>
      <c r="CL1361" s="1"/>
      <c r="CM1361" s="1"/>
      <c r="CT1361" s="3"/>
      <c r="CU1361" s="3"/>
      <c r="CV1361" s="3"/>
      <c r="CW1361" s="3"/>
      <c r="CX1361" s="3"/>
      <c r="CY1361" s="3"/>
      <c r="CZ1361" s="3"/>
      <c r="DA1361" s="3"/>
      <c r="DB1361" s="3"/>
      <c r="DC1361" s="3"/>
      <c r="DD1361" s="3"/>
      <c r="DE1361" s="3"/>
      <c r="DF1361" s="3"/>
      <c r="DG1361" s="3"/>
      <c r="DH1361" s="3"/>
      <c r="DI1361" s="3"/>
      <c r="DJ1361" s="3"/>
      <c r="DK1361" s="3"/>
      <c r="DL1361" s="3"/>
      <c r="DM1361" s="3"/>
      <c r="DN1361" s="3"/>
      <c r="DO1361" s="3"/>
      <c r="DP1361" s="3"/>
      <c r="DQ1361" s="3"/>
      <c r="DR1361" s="3"/>
      <c r="DS1361" s="3"/>
    </row>
    <row r="1362" spans="2:123" ht="21" customHeight="1" x14ac:dyDescent="0.25">
      <c r="B1362" s="21">
        <f t="shared" si="324"/>
        <v>40707</v>
      </c>
      <c r="C1362" s="22">
        <f t="shared" si="325"/>
        <v>1.1390291287369316</v>
      </c>
      <c r="D1362" s="23">
        <f t="shared" si="326"/>
        <v>1753</v>
      </c>
      <c r="E1362" s="23">
        <f t="shared" si="327"/>
        <v>1539.03</v>
      </c>
      <c r="F1362" s="127">
        <f t="shared" si="328"/>
        <v>87650</v>
      </c>
      <c r="G1362" s="127">
        <f t="shared" si="329"/>
        <v>230854.5</v>
      </c>
      <c r="H1362" s="6"/>
      <c r="I1362" s="3"/>
      <c r="J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3"/>
      <c r="AD1362" s="3"/>
      <c r="AE1362" s="3"/>
      <c r="AF1362" s="3"/>
      <c r="AT1362" s="89"/>
      <c r="AU1362" s="89"/>
      <c r="AX1362" s="125">
        <v>40707</v>
      </c>
      <c r="AY1362" s="59">
        <f t="shared" si="336"/>
        <v>1.1390291287369316</v>
      </c>
      <c r="AZ1362" s="59">
        <f>BI1362*K36</f>
        <v>87650</v>
      </c>
      <c r="BA1362" s="59"/>
      <c r="BB1362" s="59"/>
      <c r="BC1362" s="59">
        <f>K41*BJ1362</f>
        <v>230854.5</v>
      </c>
      <c r="BD1362" s="59"/>
      <c r="BE1362" s="59"/>
      <c r="BF1362" s="59">
        <f t="shared" si="330"/>
        <v>143204.5</v>
      </c>
      <c r="BG1362" s="60">
        <f>(AY1362=AY2099)*AX1362</f>
        <v>0</v>
      </c>
      <c r="BH1362" s="60">
        <f>(AY1362=AY2101)*AX1362</f>
        <v>0</v>
      </c>
      <c r="BI1362" s="89">
        <v>1753</v>
      </c>
      <c r="BJ1362" s="89">
        <v>1539.03</v>
      </c>
      <c r="BK1362" s="59">
        <f t="shared" si="331"/>
        <v>231795.43796000001</v>
      </c>
      <c r="BL1362" s="60">
        <f>(BK1362=BK2101)*AX1362</f>
        <v>0</v>
      </c>
      <c r="BM1362" s="85">
        <f>(BK1362=BK2101)*AY1362</f>
        <v>0</v>
      </c>
      <c r="BN1362" s="85">
        <f t="shared" si="332"/>
        <v>0</v>
      </c>
      <c r="BO1362" s="85">
        <f t="shared" si="333"/>
        <v>0</v>
      </c>
      <c r="BP1362" s="60">
        <f>(BK1362=BK2099)*AX1362</f>
        <v>0</v>
      </c>
      <c r="BQ1362" s="64">
        <f>(BK1362=BK2099)*AY1362</f>
        <v>0</v>
      </c>
      <c r="BR1362" s="85">
        <f t="shared" si="334"/>
        <v>0</v>
      </c>
      <c r="BS1362" s="85">
        <f t="shared" si="335"/>
        <v>0</v>
      </c>
      <c r="BT1362" s="59">
        <f>(J19-BI1362)*J10</f>
        <v>-99850.005940000003</v>
      </c>
      <c r="BU1362" s="59">
        <f>(J21-BJ1362)*J12</f>
        <v>331645.44390000001</v>
      </c>
      <c r="BV1362" s="66"/>
      <c r="BW1362" s="66"/>
      <c r="BX1362" s="67"/>
      <c r="BY1362" s="67"/>
      <c r="BZ1362" s="67"/>
      <c r="CE1362" s="92"/>
      <c r="CF1362" s="76"/>
      <c r="CH1362" s="67"/>
      <c r="CI1362" s="67"/>
      <c r="CJ1362" s="67"/>
      <c r="CK1362" s="67"/>
      <c r="CL1362" s="1"/>
      <c r="CM1362" s="1"/>
      <c r="CT1362" s="3"/>
      <c r="CU1362" s="3"/>
      <c r="CV1362" s="3"/>
      <c r="CW1362" s="3"/>
      <c r="CX1362" s="3"/>
      <c r="CY1362" s="3"/>
      <c r="CZ1362" s="3"/>
      <c r="DA1362" s="3"/>
      <c r="DB1362" s="3"/>
      <c r="DC1362" s="3"/>
      <c r="DD1362" s="3"/>
      <c r="DE1362" s="3"/>
      <c r="DF1362" s="3"/>
      <c r="DG1362" s="3"/>
      <c r="DH1362" s="3"/>
      <c r="DI1362" s="3"/>
      <c r="DJ1362" s="3"/>
      <c r="DK1362" s="3"/>
      <c r="DL1362" s="3"/>
      <c r="DM1362" s="3"/>
      <c r="DN1362" s="3"/>
      <c r="DO1362" s="3"/>
      <c r="DP1362" s="3"/>
      <c r="DQ1362" s="3"/>
      <c r="DR1362" s="3"/>
      <c r="DS1362" s="3"/>
    </row>
    <row r="1363" spans="2:123" ht="21" customHeight="1" x14ac:dyDescent="0.25">
      <c r="B1363" s="21">
        <f t="shared" si="324"/>
        <v>40714</v>
      </c>
      <c r="C1363" s="22">
        <f t="shared" si="325"/>
        <v>1.1204015604404383</v>
      </c>
      <c r="D1363" s="23">
        <f t="shared" si="326"/>
        <v>1683</v>
      </c>
      <c r="E1363" s="23">
        <f t="shared" si="327"/>
        <v>1502.14</v>
      </c>
      <c r="F1363" s="127">
        <f t="shared" si="328"/>
        <v>84150</v>
      </c>
      <c r="G1363" s="127">
        <f t="shared" si="329"/>
        <v>225321.00000000003</v>
      </c>
      <c r="H1363" s="6"/>
      <c r="I1363" s="3"/>
      <c r="J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3"/>
      <c r="AD1363" s="3"/>
      <c r="AE1363" s="3"/>
      <c r="AF1363" s="3"/>
      <c r="AT1363" s="89"/>
      <c r="AU1363" s="89"/>
      <c r="AX1363" s="125">
        <v>40714</v>
      </c>
      <c r="AY1363" s="59">
        <f t="shared" si="336"/>
        <v>1.1204015604404383</v>
      </c>
      <c r="AZ1363" s="59">
        <f>BI1363*K36</f>
        <v>84150</v>
      </c>
      <c r="BA1363" s="59"/>
      <c r="BB1363" s="59"/>
      <c r="BC1363" s="59">
        <f>K41*BJ1363</f>
        <v>225321.00000000003</v>
      </c>
      <c r="BD1363" s="59"/>
      <c r="BE1363" s="59"/>
      <c r="BF1363" s="59">
        <f t="shared" si="330"/>
        <v>141171.00000000003</v>
      </c>
      <c r="BG1363" s="60">
        <f>(AY1363=AY2099)*AX1363</f>
        <v>0</v>
      </c>
      <c r="BH1363" s="60">
        <f>(AY1363=AY2101)*AX1363</f>
        <v>0</v>
      </c>
      <c r="BI1363" s="89">
        <v>1683</v>
      </c>
      <c r="BJ1363" s="89">
        <v>1502.14</v>
      </c>
      <c r="BK1363" s="59">
        <f t="shared" si="331"/>
        <v>233828.93795999989</v>
      </c>
      <c r="BL1363" s="60">
        <f>(BK1363=BK2101)*AX1363</f>
        <v>0</v>
      </c>
      <c r="BM1363" s="85">
        <f>(BK1363=BK2101)*AY1363</f>
        <v>0</v>
      </c>
      <c r="BN1363" s="85">
        <f t="shared" si="332"/>
        <v>0</v>
      </c>
      <c r="BO1363" s="85">
        <f t="shared" si="333"/>
        <v>0</v>
      </c>
      <c r="BP1363" s="60">
        <f>(BK1363=BK2099)*AX1363</f>
        <v>0</v>
      </c>
      <c r="BQ1363" s="64">
        <f>(BK1363=BK2099)*AY1363</f>
        <v>0</v>
      </c>
      <c r="BR1363" s="85">
        <f t="shared" si="334"/>
        <v>0</v>
      </c>
      <c r="BS1363" s="85">
        <f t="shared" si="335"/>
        <v>0</v>
      </c>
      <c r="BT1363" s="59">
        <f>(J19-BI1363)*J10</f>
        <v>-103350.00594</v>
      </c>
      <c r="BU1363" s="59">
        <f>(J21-BJ1363)*J12</f>
        <v>337178.9438999999</v>
      </c>
      <c r="BV1363" s="66"/>
      <c r="BW1363" s="66"/>
      <c r="BX1363" s="67"/>
      <c r="BY1363" s="67"/>
      <c r="BZ1363" s="67"/>
      <c r="CE1363" s="92"/>
      <c r="CF1363" s="76"/>
      <c r="CH1363" s="67"/>
      <c r="CI1363" s="67"/>
      <c r="CJ1363" s="67"/>
      <c r="CK1363" s="67"/>
      <c r="CL1363" s="1"/>
      <c r="CM1363" s="1"/>
      <c r="CT1363" s="3"/>
      <c r="CU1363" s="3"/>
      <c r="CV1363" s="3"/>
      <c r="CW1363" s="3"/>
      <c r="CX1363" s="3"/>
      <c r="CY1363" s="3"/>
      <c r="CZ1363" s="3"/>
      <c r="DA1363" s="3"/>
      <c r="DB1363" s="3"/>
      <c r="DC1363" s="3"/>
      <c r="DD1363" s="3"/>
      <c r="DE1363" s="3"/>
      <c r="DF1363" s="3"/>
      <c r="DG1363" s="3"/>
      <c r="DH1363" s="3"/>
      <c r="DI1363" s="3"/>
      <c r="DJ1363" s="3"/>
      <c r="DK1363" s="3"/>
      <c r="DL1363" s="3"/>
      <c r="DM1363" s="3"/>
      <c r="DN1363" s="3"/>
      <c r="DO1363" s="3"/>
      <c r="DP1363" s="3"/>
      <c r="DQ1363" s="3"/>
      <c r="DR1363" s="3"/>
      <c r="DS1363" s="3"/>
    </row>
    <row r="1364" spans="2:123" ht="21" customHeight="1" x14ac:dyDescent="0.25">
      <c r="B1364" s="21">
        <f t="shared" si="324"/>
        <v>40721</v>
      </c>
      <c r="C1364" s="22">
        <f t="shared" si="325"/>
        <v>1.1530109384769498</v>
      </c>
      <c r="D1364" s="23">
        <f t="shared" si="326"/>
        <v>1715</v>
      </c>
      <c r="E1364" s="23">
        <f t="shared" si="327"/>
        <v>1487.41</v>
      </c>
      <c r="F1364" s="127">
        <f t="shared" si="328"/>
        <v>85750</v>
      </c>
      <c r="G1364" s="127">
        <f t="shared" si="329"/>
        <v>223111.5</v>
      </c>
      <c r="H1364" s="6"/>
      <c r="I1364" s="3"/>
      <c r="J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C1364" s="3"/>
      <c r="AD1364" s="3"/>
      <c r="AE1364" s="3"/>
      <c r="AF1364" s="3"/>
      <c r="AT1364" s="89"/>
      <c r="AU1364" s="89"/>
      <c r="AX1364" s="125">
        <v>40721</v>
      </c>
      <c r="AY1364" s="59">
        <f t="shared" si="336"/>
        <v>1.1530109384769498</v>
      </c>
      <c r="AZ1364" s="59">
        <f>BI1364*K36</f>
        <v>85750</v>
      </c>
      <c r="BA1364" s="59"/>
      <c r="BB1364" s="59"/>
      <c r="BC1364" s="59">
        <f>K41*BJ1364</f>
        <v>223111.5</v>
      </c>
      <c r="BD1364" s="59"/>
      <c r="BE1364" s="59"/>
      <c r="BF1364" s="59">
        <f t="shared" si="330"/>
        <v>137361.5</v>
      </c>
      <c r="BG1364" s="60">
        <f>(AY1364=AY2099)*AX1364</f>
        <v>0</v>
      </c>
      <c r="BH1364" s="60">
        <f>(AY1364=AY2101)*AX1364</f>
        <v>0</v>
      </c>
      <c r="BI1364" s="89">
        <v>1715</v>
      </c>
      <c r="BJ1364" s="89">
        <v>1487.41</v>
      </c>
      <c r="BK1364" s="59">
        <f t="shared" si="331"/>
        <v>237638.43796000001</v>
      </c>
      <c r="BL1364" s="60">
        <f>(BK1364=BK2101)*AX1364</f>
        <v>0</v>
      </c>
      <c r="BM1364" s="85">
        <f>(BK1364=BK2101)*AY1364</f>
        <v>0</v>
      </c>
      <c r="BN1364" s="85">
        <f t="shared" si="332"/>
        <v>0</v>
      </c>
      <c r="BO1364" s="85">
        <f t="shared" si="333"/>
        <v>0</v>
      </c>
      <c r="BP1364" s="60">
        <f>(BK1364=BK2099)*AX1364</f>
        <v>0</v>
      </c>
      <c r="BQ1364" s="64">
        <f>(BK1364=BK2099)*AY1364</f>
        <v>0</v>
      </c>
      <c r="BR1364" s="85">
        <f t="shared" si="334"/>
        <v>0</v>
      </c>
      <c r="BS1364" s="85">
        <f t="shared" si="335"/>
        <v>0</v>
      </c>
      <c r="BT1364" s="59">
        <f>(J19-BI1364)*J10</f>
        <v>-101750.00594</v>
      </c>
      <c r="BU1364" s="59">
        <f>(J21-BJ1364)*J12</f>
        <v>339388.44390000001</v>
      </c>
      <c r="BV1364" s="66"/>
      <c r="BW1364" s="66"/>
      <c r="BX1364" s="67"/>
      <c r="BY1364" s="67"/>
      <c r="BZ1364" s="67"/>
      <c r="CE1364" s="92"/>
      <c r="CF1364" s="76"/>
      <c r="CH1364" s="67"/>
      <c r="CI1364" s="67"/>
      <c r="CJ1364" s="67"/>
      <c r="CK1364" s="67"/>
      <c r="CL1364" s="1"/>
      <c r="CM1364" s="1"/>
      <c r="CT1364" s="3"/>
      <c r="CU1364" s="3"/>
      <c r="CV1364" s="3"/>
      <c r="CW1364" s="3"/>
      <c r="CX1364" s="3"/>
      <c r="CY1364" s="3"/>
      <c r="CZ1364" s="3"/>
      <c r="DA1364" s="3"/>
      <c r="DB1364" s="3"/>
      <c r="DC1364" s="3"/>
      <c r="DD1364" s="3"/>
      <c r="DE1364" s="3"/>
      <c r="DF1364" s="3"/>
      <c r="DG1364" s="3"/>
      <c r="DH1364" s="3"/>
      <c r="DI1364" s="3"/>
      <c r="DJ1364" s="3"/>
      <c r="DK1364" s="3"/>
      <c r="DL1364" s="3"/>
      <c r="DM1364" s="3"/>
      <c r="DN1364" s="3"/>
      <c r="DO1364" s="3"/>
      <c r="DP1364" s="3"/>
      <c r="DQ1364" s="3"/>
      <c r="DR1364" s="3"/>
      <c r="DS1364" s="3"/>
    </row>
    <row r="1365" spans="2:123" ht="21" customHeight="1" x14ac:dyDescent="0.25">
      <c r="B1365" s="21">
        <f t="shared" si="324"/>
        <v>40728</v>
      </c>
      <c r="C1365" s="22">
        <f t="shared" si="325"/>
        <v>1.1225329213708763</v>
      </c>
      <c r="D1365" s="23">
        <f t="shared" si="326"/>
        <v>1733</v>
      </c>
      <c r="E1365" s="23">
        <f t="shared" si="327"/>
        <v>1543.83</v>
      </c>
      <c r="F1365" s="127">
        <f t="shared" si="328"/>
        <v>86650</v>
      </c>
      <c r="G1365" s="127">
        <f t="shared" si="329"/>
        <v>231574.5</v>
      </c>
      <c r="H1365" s="6"/>
      <c r="I1365" s="3"/>
      <c r="J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C1365" s="3"/>
      <c r="AD1365" s="3"/>
      <c r="AE1365" s="3"/>
      <c r="AF1365" s="3"/>
      <c r="AT1365" s="89"/>
      <c r="AU1365" s="89"/>
      <c r="AX1365" s="125">
        <v>40728</v>
      </c>
      <c r="AY1365" s="59">
        <f t="shared" si="336"/>
        <v>1.1225329213708763</v>
      </c>
      <c r="AZ1365" s="59">
        <f>BI1365*K36</f>
        <v>86650</v>
      </c>
      <c r="BA1365" s="59"/>
      <c r="BB1365" s="59"/>
      <c r="BC1365" s="59">
        <f>K41*BJ1365</f>
        <v>231574.5</v>
      </c>
      <c r="BD1365" s="59"/>
      <c r="BE1365" s="59"/>
      <c r="BF1365" s="59">
        <f t="shared" si="330"/>
        <v>144924.5</v>
      </c>
      <c r="BG1365" s="60">
        <f>(AY1365=AY2099)*AX1365</f>
        <v>0</v>
      </c>
      <c r="BH1365" s="60">
        <f>(AY1365=AY2101)*AX1365</f>
        <v>0</v>
      </c>
      <c r="BI1365" s="89">
        <v>1733</v>
      </c>
      <c r="BJ1365" s="89">
        <v>1543.83</v>
      </c>
      <c r="BK1365" s="59">
        <f t="shared" si="331"/>
        <v>230075.43795999995</v>
      </c>
      <c r="BL1365" s="60">
        <f>(BK1365=BK2101)*AX1365</f>
        <v>0</v>
      </c>
      <c r="BM1365" s="85">
        <f>(BK1365=BK2101)*AY1365</f>
        <v>0</v>
      </c>
      <c r="BN1365" s="85">
        <f t="shared" si="332"/>
        <v>0</v>
      </c>
      <c r="BO1365" s="85">
        <f t="shared" si="333"/>
        <v>0</v>
      </c>
      <c r="BP1365" s="60">
        <f>(BK1365=BK2099)*AX1365</f>
        <v>0</v>
      </c>
      <c r="BQ1365" s="64">
        <f>(BK1365=BK2099)*AY1365</f>
        <v>0</v>
      </c>
      <c r="BR1365" s="85">
        <f t="shared" si="334"/>
        <v>0</v>
      </c>
      <c r="BS1365" s="85">
        <f t="shared" si="335"/>
        <v>0</v>
      </c>
      <c r="BT1365" s="59">
        <f>(J19-BI1365)*J10</f>
        <v>-100850.00594</v>
      </c>
      <c r="BU1365" s="59">
        <f>(J21-BJ1365)*J12</f>
        <v>330925.44389999995</v>
      </c>
      <c r="BV1365" s="66"/>
      <c r="BW1365" s="66"/>
      <c r="BX1365" s="67"/>
      <c r="BY1365" s="67"/>
      <c r="BZ1365" s="67"/>
      <c r="CE1365" s="92"/>
      <c r="CF1365" s="76"/>
      <c r="CH1365" s="67"/>
      <c r="CI1365" s="67"/>
      <c r="CJ1365" s="67"/>
      <c r="CK1365" s="67"/>
      <c r="CL1365" s="1"/>
      <c r="CM1365" s="1"/>
      <c r="CT1365" s="3"/>
      <c r="CU1365" s="3"/>
      <c r="CV1365" s="3"/>
      <c r="CW1365" s="3"/>
      <c r="CX1365" s="3"/>
      <c r="CY1365" s="3"/>
      <c r="CZ1365" s="3"/>
      <c r="DA1365" s="3"/>
      <c r="DB1365" s="3"/>
      <c r="DC1365" s="3"/>
      <c r="DD1365" s="3"/>
      <c r="DE1365" s="3"/>
      <c r="DF1365" s="3"/>
      <c r="DG1365" s="3"/>
      <c r="DH1365" s="3"/>
      <c r="DI1365" s="3"/>
      <c r="DJ1365" s="3"/>
      <c r="DK1365" s="3"/>
      <c r="DL1365" s="3"/>
      <c r="DM1365" s="3"/>
      <c r="DN1365" s="3"/>
      <c r="DO1365" s="3"/>
      <c r="DP1365" s="3"/>
      <c r="DQ1365" s="3"/>
      <c r="DR1365" s="3"/>
      <c r="DS1365" s="3"/>
    </row>
    <row r="1366" spans="2:123" ht="21" customHeight="1" x14ac:dyDescent="0.25">
      <c r="B1366" s="21">
        <f t="shared" si="324"/>
        <v>40735</v>
      </c>
      <c r="C1366" s="22">
        <f t="shared" si="325"/>
        <v>1.1027911852023875</v>
      </c>
      <c r="D1366" s="23">
        <f t="shared" si="326"/>
        <v>1757</v>
      </c>
      <c r="E1366" s="23">
        <f t="shared" si="327"/>
        <v>1593.23</v>
      </c>
      <c r="F1366" s="127">
        <f t="shared" si="328"/>
        <v>87850</v>
      </c>
      <c r="G1366" s="127">
        <f t="shared" si="329"/>
        <v>238984.5</v>
      </c>
      <c r="H1366" s="6"/>
      <c r="I1366" s="3"/>
      <c r="J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C1366" s="3"/>
      <c r="AD1366" s="3"/>
      <c r="AE1366" s="3"/>
      <c r="AF1366" s="3"/>
      <c r="AT1366" s="89"/>
      <c r="AU1366" s="89"/>
      <c r="AX1366" s="125">
        <v>40735</v>
      </c>
      <c r="AY1366" s="59">
        <f t="shared" si="336"/>
        <v>1.1027911852023875</v>
      </c>
      <c r="AZ1366" s="59">
        <f>BI1366*K36</f>
        <v>87850</v>
      </c>
      <c r="BA1366" s="59"/>
      <c r="BB1366" s="59"/>
      <c r="BC1366" s="59">
        <f>K41*BJ1366</f>
        <v>238984.5</v>
      </c>
      <c r="BD1366" s="59"/>
      <c r="BE1366" s="59"/>
      <c r="BF1366" s="59">
        <f t="shared" si="330"/>
        <v>151134.5</v>
      </c>
      <c r="BG1366" s="60">
        <f>(AY1366=AY2099)*AX1366</f>
        <v>0</v>
      </c>
      <c r="BH1366" s="60">
        <f>(AY1366=AY2101)*AX1366</f>
        <v>0</v>
      </c>
      <c r="BI1366" s="89">
        <v>1757</v>
      </c>
      <c r="BJ1366" s="89">
        <v>1593.23</v>
      </c>
      <c r="BK1366" s="59">
        <f t="shared" si="331"/>
        <v>223865.43795999995</v>
      </c>
      <c r="BL1366" s="60">
        <f>(BK1366=BK2101)*AX1366</f>
        <v>0</v>
      </c>
      <c r="BM1366" s="85">
        <f>(BK1366=BK2101)*AY1366</f>
        <v>0</v>
      </c>
      <c r="BN1366" s="85">
        <f t="shared" si="332"/>
        <v>0</v>
      </c>
      <c r="BO1366" s="85">
        <f t="shared" si="333"/>
        <v>0</v>
      </c>
      <c r="BP1366" s="60">
        <f>(BK1366=BK2099)*AX1366</f>
        <v>0</v>
      </c>
      <c r="BQ1366" s="64">
        <f>(BK1366=BK2099)*AY1366</f>
        <v>0</v>
      </c>
      <c r="BR1366" s="85">
        <f t="shared" si="334"/>
        <v>0</v>
      </c>
      <c r="BS1366" s="85">
        <f t="shared" si="335"/>
        <v>0</v>
      </c>
      <c r="BT1366" s="59">
        <f>(J19-BI1366)*J10</f>
        <v>-99650.005940000003</v>
      </c>
      <c r="BU1366" s="59">
        <f>(J21-BJ1366)*J12</f>
        <v>323515.44389999995</v>
      </c>
      <c r="BV1366" s="66"/>
      <c r="BW1366" s="66"/>
      <c r="BX1366" s="67"/>
      <c r="BY1366" s="67"/>
      <c r="BZ1366" s="67"/>
      <c r="CE1366" s="92"/>
      <c r="CF1366" s="76"/>
      <c r="CH1366" s="67"/>
      <c r="CI1366" s="67"/>
      <c r="CJ1366" s="67"/>
      <c r="CK1366" s="67"/>
      <c r="CL1366" s="1"/>
      <c r="CM1366" s="1"/>
      <c r="CT1366" s="3"/>
      <c r="CU1366" s="3"/>
      <c r="CV1366" s="3"/>
      <c r="CW1366" s="3"/>
      <c r="CX1366" s="3"/>
      <c r="CY1366" s="3"/>
      <c r="CZ1366" s="3"/>
      <c r="DA1366" s="3"/>
      <c r="DB1366" s="3"/>
      <c r="DC1366" s="3"/>
      <c r="DD1366" s="3"/>
      <c r="DE1366" s="3"/>
      <c r="DF1366" s="3"/>
      <c r="DG1366" s="3"/>
      <c r="DH1366" s="3"/>
      <c r="DI1366" s="3"/>
      <c r="DJ1366" s="3"/>
      <c r="DK1366" s="3"/>
      <c r="DL1366" s="3"/>
      <c r="DM1366" s="3"/>
      <c r="DN1366" s="3"/>
      <c r="DO1366" s="3"/>
      <c r="DP1366" s="3"/>
      <c r="DQ1366" s="3"/>
      <c r="DR1366" s="3"/>
      <c r="DS1366" s="3"/>
    </row>
    <row r="1367" spans="2:123" ht="21" customHeight="1" x14ac:dyDescent="0.25">
      <c r="B1367" s="21">
        <f t="shared" si="324"/>
        <v>40742</v>
      </c>
      <c r="C1367" s="22">
        <f t="shared" si="325"/>
        <v>1.1182048751233773</v>
      </c>
      <c r="D1367" s="23">
        <f t="shared" si="326"/>
        <v>1790</v>
      </c>
      <c r="E1367" s="23">
        <f t="shared" si="327"/>
        <v>1600.78</v>
      </c>
      <c r="F1367" s="127">
        <f t="shared" si="328"/>
        <v>89500</v>
      </c>
      <c r="G1367" s="127">
        <f t="shared" si="329"/>
        <v>240117</v>
      </c>
      <c r="H1367" s="6"/>
      <c r="I1367" s="3"/>
      <c r="J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C1367" s="3"/>
      <c r="AD1367" s="3"/>
      <c r="AE1367" s="3"/>
      <c r="AF1367" s="3"/>
      <c r="AT1367" s="89"/>
      <c r="AU1367" s="89"/>
      <c r="AX1367" s="125">
        <v>40742</v>
      </c>
      <c r="AY1367" s="59">
        <f t="shared" si="336"/>
        <v>1.1182048751233773</v>
      </c>
      <c r="AZ1367" s="59">
        <f>BI1367*K36</f>
        <v>89500</v>
      </c>
      <c r="BA1367" s="59"/>
      <c r="BB1367" s="59"/>
      <c r="BC1367" s="59">
        <f>K41*BJ1367</f>
        <v>240117</v>
      </c>
      <c r="BD1367" s="59"/>
      <c r="BE1367" s="59"/>
      <c r="BF1367" s="59">
        <f t="shared" si="330"/>
        <v>150617</v>
      </c>
      <c r="BG1367" s="60">
        <f>(AY1367=AY2099)*AX1367</f>
        <v>0</v>
      </c>
      <c r="BH1367" s="60">
        <f>(AY1367=AY2101)*AX1367</f>
        <v>0</v>
      </c>
      <c r="BI1367" s="89">
        <v>1790</v>
      </c>
      <c r="BJ1367" s="89">
        <v>1600.78</v>
      </c>
      <c r="BK1367" s="59">
        <f t="shared" si="331"/>
        <v>224382.93796000001</v>
      </c>
      <c r="BL1367" s="60">
        <f>(BK1367=BK2101)*AX1367</f>
        <v>0</v>
      </c>
      <c r="BM1367" s="85">
        <f>(BK1367=BK2101)*AY1367</f>
        <v>0</v>
      </c>
      <c r="BN1367" s="85">
        <f t="shared" si="332"/>
        <v>0</v>
      </c>
      <c r="BO1367" s="85">
        <f t="shared" si="333"/>
        <v>0</v>
      </c>
      <c r="BP1367" s="60">
        <f>(BK1367=BK2099)*AX1367</f>
        <v>0</v>
      </c>
      <c r="BQ1367" s="64">
        <f>(BK1367=BK2099)*AY1367</f>
        <v>0</v>
      </c>
      <c r="BR1367" s="85">
        <f t="shared" si="334"/>
        <v>0</v>
      </c>
      <c r="BS1367" s="85">
        <f t="shared" si="335"/>
        <v>0</v>
      </c>
      <c r="BT1367" s="59">
        <f>(J19-BI1367)*J10</f>
        <v>-98000.005940000003</v>
      </c>
      <c r="BU1367" s="59">
        <f>(J21-BJ1367)*J12</f>
        <v>322382.94390000001</v>
      </c>
      <c r="BV1367" s="66"/>
      <c r="BW1367" s="66"/>
      <c r="BX1367" s="67"/>
      <c r="BY1367" s="67"/>
      <c r="BZ1367" s="67"/>
      <c r="CE1367" s="92"/>
      <c r="CF1367" s="76"/>
      <c r="CH1367" s="67"/>
      <c r="CI1367" s="67"/>
      <c r="CJ1367" s="67"/>
      <c r="CK1367" s="67"/>
      <c r="CL1367" s="1"/>
      <c r="CM1367" s="1"/>
      <c r="CT1367" s="3"/>
      <c r="CU1367" s="3"/>
      <c r="CV1367" s="3"/>
      <c r="CW1367" s="3"/>
      <c r="CX1367" s="3"/>
      <c r="CY1367" s="3"/>
      <c r="CZ1367" s="3"/>
      <c r="DA1367" s="3"/>
      <c r="DB1367" s="3"/>
      <c r="DC1367" s="3"/>
      <c r="DD1367" s="3"/>
      <c r="DE1367" s="3"/>
      <c r="DF1367" s="3"/>
      <c r="DG1367" s="3"/>
      <c r="DH1367" s="3"/>
      <c r="DI1367" s="3"/>
      <c r="DJ1367" s="3"/>
      <c r="DK1367" s="3"/>
      <c r="DL1367" s="3"/>
      <c r="DM1367" s="3"/>
      <c r="DN1367" s="3"/>
      <c r="DO1367" s="3"/>
      <c r="DP1367" s="3"/>
      <c r="DQ1367" s="3"/>
      <c r="DR1367" s="3"/>
      <c r="DS1367" s="3"/>
    </row>
    <row r="1368" spans="2:123" ht="21" customHeight="1" x14ac:dyDescent="0.25">
      <c r="B1368" s="21">
        <f t="shared" si="324"/>
        <v>40749</v>
      </c>
      <c r="C1368" s="22">
        <f t="shared" si="325"/>
        <v>1.0917339267382604</v>
      </c>
      <c r="D1368" s="23">
        <f t="shared" si="326"/>
        <v>1776</v>
      </c>
      <c r="E1368" s="23">
        <f t="shared" si="327"/>
        <v>1626.77</v>
      </c>
      <c r="F1368" s="127">
        <f t="shared" si="328"/>
        <v>88800</v>
      </c>
      <c r="G1368" s="127">
        <f t="shared" si="329"/>
        <v>244015.5</v>
      </c>
      <c r="H1368" s="6"/>
      <c r="I1368" s="3"/>
      <c r="J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C1368" s="3"/>
      <c r="AD1368" s="3"/>
      <c r="AE1368" s="3"/>
      <c r="AF1368" s="3"/>
      <c r="AT1368" s="89"/>
      <c r="AU1368" s="89"/>
      <c r="AX1368" s="125">
        <v>40749</v>
      </c>
      <c r="AY1368" s="59">
        <f t="shared" si="336"/>
        <v>1.0917339267382604</v>
      </c>
      <c r="AZ1368" s="59">
        <f>BI1368*K36</f>
        <v>88800</v>
      </c>
      <c r="BA1368" s="59"/>
      <c r="BB1368" s="59"/>
      <c r="BC1368" s="59">
        <f>K41*BJ1368</f>
        <v>244015.5</v>
      </c>
      <c r="BD1368" s="59"/>
      <c r="BE1368" s="59"/>
      <c r="BF1368" s="59">
        <f t="shared" si="330"/>
        <v>155215.5</v>
      </c>
      <c r="BG1368" s="60">
        <f>(AY1368=AY2099)*AX1368</f>
        <v>0</v>
      </c>
      <c r="BH1368" s="60">
        <f>(AY1368=AY2101)*AX1368</f>
        <v>0</v>
      </c>
      <c r="BI1368" s="89">
        <v>1776</v>
      </c>
      <c r="BJ1368" s="89">
        <v>1626.77</v>
      </c>
      <c r="BK1368" s="59">
        <f t="shared" si="331"/>
        <v>219784.43795999995</v>
      </c>
      <c r="BL1368" s="60">
        <f>(BK1368=BK2101)*AX1368</f>
        <v>0</v>
      </c>
      <c r="BM1368" s="85">
        <f>(BK1368=BK2101)*AY1368</f>
        <v>0</v>
      </c>
      <c r="BN1368" s="85">
        <f t="shared" si="332"/>
        <v>0</v>
      </c>
      <c r="BO1368" s="85">
        <f t="shared" si="333"/>
        <v>0</v>
      </c>
      <c r="BP1368" s="60">
        <f>(BK1368=BK2099)*AX1368</f>
        <v>0</v>
      </c>
      <c r="BQ1368" s="64">
        <f>(BK1368=BK2099)*AY1368</f>
        <v>0</v>
      </c>
      <c r="BR1368" s="85">
        <f t="shared" si="334"/>
        <v>0</v>
      </c>
      <c r="BS1368" s="85">
        <f t="shared" si="335"/>
        <v>0</v>
      </c>
      <c r="BT1368" s="59">
        <f>(J19-BI1368)*J10</f>
        <v>-98700.005940000003</v>
      </c>
      <c r="BU1368" s="59">
        <f>(J21-BJ1368)*J12</f>
        <v>318484.44389999995</v>
      </c>
      <c r="BV1368" s="66"/>
      <c r="BW1368" s="66"/>
      <c r="BX1368" s="67"/>
      <c r="BY1368" s="67"/>
      <c r="BZ1368" s="67"/>
      <c r="CE1368" s="92"/>
      <c r="CF1368" s="76"/>
      <c r="CH1368" s="67"/>
      <c r="CI1368" s="67"/>
      <c r="CJ1368" s="67"/>
      <c r="CK1368" s="67"/>
      <c r="CL1368" s="1"/>
      <c r="CM1368" s="1"/>
      <c r="CT1368" s="3"/>
      <c r="CU1368" s="3"/>
      <c r="CV1368" s="3"/>
      <c r="CW1368" s="3"/>
      <c r="CX1368" s="3"/>
      <c r="CY1368" s="3"/>
      <c r="CZ1368" s="3"/>
      <c r="DA1368" s="3"/>
      <c r="DB1368" s="3"/>
      <c r="DC1368" s="3"/>
      <c r="DD1368" s="3"/>
      <c r="DE1368" s="3"/>
      <c r="DF1368" s="3"/>
      <c r="DG1368" s="3"/>
      <c r="DH1368" s="3"/>
      <c r="DI1368" s="3"/>
      <c r="DJ1368" s="3"/>
      <c r="DK1368" s="3"/>
      <c r="DL1368" s="3"/>
      <c r="DM1368" s="3"/>
      <c r="DN1368" s="3"/>
      <c r="DO1368" s="3"/>
      <c r="DP1368" s="3"/>
      <c r="DQ1368" s="3"/>
      <c r="DR1368" s="3"/>
      <c r="DS1368" s="3"/>
    </row>
    <row r="1369" spans="2:123" ht="21" customHeight="1" x14ac:dyDescent="0.25">
      <c r="B1369" s="21">
        <f t="shared" si="324"/>
        <v>40756</v>
      </c>
      <c r="C1369" s="22">
        <f t="shared" si="325"/>
        <v>1.0304072332904497</v>
      </c>
      <c r="D1369" s="23">
        <f t="shared" si="326"/>
        <v>1714</v>
      </c>
      <c r="E1369" s="23">
        <f t="shared" si="327"/>
        <v>1663.42</v>
      </c>
      <c r="F1369" s="127">
        <f t="shared" si="328"/>
        <v>85700</v>
      </c>
      <c r="G1369" s="127">
        <f t="shared" si="329"/>
        <v>249513</v>
      </c>
      <c r="H1369" s="6"/>
      <c r="I1369" s="3"/>
      <c r="J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C1369" s="3"/>
      <c r="AD1369" s="3"/>
      <c r="AE1369" s="3"/>
      <c r="AF1369" s="3"/>
      <c r="AT1369" s="89"/>
      <c r="AU1369" s="89"/>
      <c r="AX1369" s="125">
        <v>40756</v>
      </c>
      <c r="AY1369" s="59">
        <f t="shared" si="336"/>
        <v>1.0304072332904497</v>
      </c>
      <c r="AZ1369" s="59">
        <f>BI1369*K36</f>
        <v>85700</v>
      </c>
      <c r="BA1369" s="59"/>
      <c r="BB1369" s="59"/>
      <c r="BC1369" s="59">
        <f>K41*BJ1369</f>
        <v>249513</v>
      </c>
      <c r="BD1369" s="59"/>
      <c r="BE1369" s="59"/>
      <c r="BF1369" s="59">
        <f t="shared" si="330"/>
        <v>163813</v>
      </c>
      <c r="BG1369" s="60">
        <f>(AY1369=AY2099)*AX1369</f>
        <v>0</v>
      </c>
      <c r="BH1369" s="60">
        <f>(AY1369=AY2101)*AX1369</f>
        <v>0</v>
      </c>
      <c r="BI1369" s="89">
        <v>1714</v>
      </c>
      <c r="BJ1369" s="89">
        <v>1663.42</v>
      </c>
      <c r="BK1369" s="59">
        <f t="shared" si="331"/>
        <v>211186.93795999995</v>
      </c>
      <c r="BL1369" s="60">
        <f>(BK1369=BK2101)*AX1369</f>
        <v>0</v>
      </c>
      <c r="BM1369" s="85">
        <f>(BK1369=BK2101)*AY1369</f>
        <v>0</v>
      </c>
      <c r="BN1369" s="85">
        <f t="shared" si="332"/>
        <v>0</v>
      </c>
      <c r="BO1369" s="85">
        <f t="shared" si="333"/>
        <v>0</v>
      </c>
      <c r="BP1369" s="60">
        <f>(BK1369=BK2099)*AX1369</f>
        <v>0</v>
      </c>
      <c r="BQ1369" s="64">
        <f>(BK1369=BK2099)*AY1369</f>
        <v>0</v>
      </c>
      <c r="BR1369" s="85">
        <f t="shared" si="334"/>
        <v>0</v>
      </c>
      <c r="BS1369" s="85">
        <f t="shared" si="335"/>
        <v>0</v>
      </c>
      <c r="BT1369" s="59">
        <f>(J19-BI1369)*J10</f>
        <v>-101800.00594</v>
      </c>
      <c r="BU1369" s="59">
        <f>(J21-BJ1369)*J12</f>
        <v>312986.94389999995</v>
      </c>
      <c r="BV1369" s="66"/>
      <c r="BW1369" s="66"/>
      <c r="BX1369" s="67"/>
      <c r="BY1369" s="67"/>
      <c r="BZ1369" s="67"/>
      <c r="CE1369" s="92"/>
      <c r="CF1369" s="76"/>
      <c r="CH1369" s="67"/>
      <c r="CI1369" s="67"/>
      <c r="CJ1369" s="67"/>
      <c r="CK1369" s="67"/>
      <c r="CL1369" s="1"/>
      <c r="CM1369" s="1"/>
      <c r="CT1369" s="3"/>
      <c r="CU1369" s="3"/>
      <c r="CV1369" s="3"/>
      <c r="CW1369" s="3"/>
      <c r="CX1369" s="3"/>
      <c r="CY1369" s="3"/>
      <c r="CZ1369" s="3"/>
      <c r="DA1369" s="3"/>
      <c r="DB1369" s="3"/>
      <c r="DC1369" s="3"/>
      <c r="DD1369" s="3"/>
      <c r="DE1369" s="3"/>
      <c r="DF1369" s="3"/>
      <c r="DG1369" s="3"/>
      <c r="DH1369" s="3"/>
      <c r="DI1369" s="3"/>
      <c r="DJ1369" s="3"/>
      <c r="DK1369" s="3"/>
      <c r="DL1369" s="3"/>
      <c r="DM1369" s="3"/>
      <c r="DN1369" s="3"/>
      <c r="DO1369" s="3"/>
      <c r="DP1369" s="3"/>
      <c r="DQ1369" s="3"/>
      <c r="DR1369" s="3"/>
      <c r="DS1369" s="3"/>
    </row>
    <row r="1370" spans="2:123" ht="21" customHeight="1" x14ac:dyDescent="0.25">
      <c r="B1370" s="21">
        <f t="shared" si="324"/>
        <v>40763</v>
      </c>
      <c r="C1370" s="22">
        <f t="shared" si="325"/>
        <v>1.0255206335209541</v>
      </c>
      <c r="D1370" s="23">
        <f t="shared" si="326"/>
        <v>1791</v>
      </c>
      <c r="E1370" s="23">
        <f t="shared" si="327"/>
        <v>1746.43</v>
      </c>
      <c r="F1370" s="127">
        <f t="shared" si="328"/>
        <v>89550</v>
      </c>
      <c r="G1370" s="127">
        <f t="shared" si="329"/>
        <v>261964.5</v>
      </c>
      <c r="H1370" s="6"/>
      <c r="I1370" s="3"/>
      <c r="J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C1370" s="3"/>
      <c r="AD1370" s="3"/>
      <c r="AE1370" s="3"/>
      <c r="AF1370" s="3"/>
      <c r="AT1370" s="89"/>
      <c r="AU1370" s="89"/>
      <c r="AX1370" s="125">
        <v>40763</v>
      </c>
      <c r="AY1370" s="59">
        <f t="shared" si="336"/>
        <v>1.0255206335209541</v>
      </c>
      <c r="AZ1370" s="59">
        <f>BI1370*K36</f>
        <v>89550</v>
      </c>
      <c r="BA1370" s="59"/>
      <c r="BB1370" s="59"/>
      <c r="BC1370" s="59">
        <f>K41*BJ1370</f>
        <v>261964.5</v>
      </c>
      <c r="BD1370" s="59"/>
      <c r="BE1370" s="59"/>
      <c r="BF1370" s="59">
        <f t="shared" si="330"/>
        <v>172414.5</v>
      </c>
      <c r="BG1370" s="60">
        <f>(AY1370=AY2099)*AX1370</f>
        <v>0</v>
      </c>
      <c r="BH1370" s="60">
        <f>(AY1370=AY2101)*AX1370</f>
        <v>0</v>
      </c>
      <c r="BI1370" s="89">
        <v>1791</v>
      </c>
      <c r="BJ1370" s="89">
        <v>1746.43</v>
      </c>
      <c r="BK1370" s="59">
        <f t="shared" si="331"/>
        <v>202585.43795999995</v>
      </c>
      <c r="BL1370" s="60">
        <f>(BK1370=BK2101)*AX1370</f>
        <v>0</v>
      </c>
      <c r="BM1370" s="85">
        <f>(BK1370=BK2101)*AY1370</f>
        <v>0</v>
      </c>
      <c r="BN1370" s="85">
        <f t="shared" si="332"/>
        <v>0</v>
      </c>
      <c r="BO1370" s="85">
        <f t="shared" si="333"/>
        <v>0</v>
      </c>
      <c r="BP1370" s="60">
        <f>(BK1370=BK2099)*AX1370</f>
        <v>0</v>
      </c>
      <c r="BQ1370" s="64">
        <f>(BK1370=BK2099)*AY1370</f>
        <v>0</v>
      </c>
      <c r="BR1370" s="85">
        <f t="shared" si="334"/>
        <v>0</v>
      </c>
      <c r="BS1370" s="85">
        <f t="shared" si="335"/>
        <v>0</v>
      </c>
      <c r="BT1370" s="59">
        <f>(J19-BI1370)*J10</f>
        <v>-97950.005940000003</v>
      </c>
      <c r="BU1370" s="59">
        <f>(J21-BJ1370)*J12</f>
        <v>300535.44389999995</v>
      </c>
      <c r="BV1370" s="66"/>
      <c r="BW1370" s="66"/>
      <c r="BX1370" s="67"/>
      <c r="BY1370" s="67"/>
      <c r="BZ1370" s="67"/>
      <c r="CE1370" s="92"/>
      <c r="CF1370" s="76"/>
      <c r="CH1370" s="67"/>
      <c r="CI1370" s="67"/>
      <c r="CJ1370" s="67"/>
      <c r="CK1370" s="67"/>
      <c r="CL1370" s="1"/>
      <c r="CM1370" s="1"/>
      <c r="CT1370" s="3"/>
      <c r="CU1370" s="3"/>
      <c r="CV1370" s="3"/>
      <c r="CW1370" s="3"/>
      <c r="CX1370" s="3"/>
      <c r="CY1370" s="3"/>
      <c r="CZ1370" s="3"/>
      <c r="DA1370" s="3"/>
      <c r="DB1370" s="3"/>
      <c r="DC1370" s="3"/>
      <c r="DD1370" s="3"/>
      <c r="DE1370" s="3"/>
      <c r="DF1370" s="3"/>
      <c r="DG1370" s="3"/>
      <c r="DH1370" s="3"/>
      <c r="DI1370" s="3"/>
      <c r="DJ1370" s="3"/>
      <c r="DK1370" s="3"/>
      <c r="DL1370" s="3"/>
      <c r="DM1370" s="3"/>
      <c r="DN1370" s="3"/>
      <c r="DO1370" s="3"/>
      <c r="DP1370" s="3"/>
      <c r="DQ1370" s="3"/>
      <c r="DR1370" s="3"/>
      <c r="DS1370" s="3"/>
    </row>
    <row r="1371" spans="2:123" ht="21" customHeight="1" x14ac:dyDescent="0.25">
      <c r="B1371" s="21">
        <f t="shared" si="324"/>
        <v>40770</v>
      </c>
      <c r="C1371" s="22">
        <f t="shared" si="325"/>
        <v>1.0098937181370431</v>
      </c>
      <c r="D1371" s="23">
        <f t="shared" si="326"/>
        <v>1870</v>
      </c>
      <c r="E1371" s="23">
        <f t="shared" si="327"/>
        <v>1851.68</v>
      </c>
      <c r="F1371" s="127">
        <f t="shared" si="328"/>
        <v>93500</v>
      </c>
      <c r="G1371" s="127">
        <f t="shared" si="329"/>
        <v>277752</v>
      </c>
      <c r="H1371" s="6"/>
      <c r="I1371" s="3"/>
      <c r="J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C1371" s="3"/>
      <c r="AD1371" s="3"/>
      <c r="AE1371" s="3"/>
      <c r="AF1371" s="3"/>
      <c r="AT1371" s="89"/>
      <c r="AU1371" s="89"/>
      <c r="AX1371" s="125">
        <v>40770</v>
      </c>
      <c r="AY1371" s="59">
        <f t="shared" si="336"/>
        <v>1.0098937181370431</v>
      </c>
      <c r="AZ1371" s="59">
        <f>BI1371*K36</f>
        <v>93500</v>
      </c>
      <c r="BA1371" s="59"/>
      <c r="BB1371" s="59"/>
      <c r="BC1371" s="59">
        <f>K41*BJ1371</f>
        <v>277752</v>
      </c>
      <c r="BD1371" s="59"/>
      <c r="BE1371" s="59"/>
      <c r="BF1371" s="59">
        <f t="shared" si="330"/>
        <v>184252</v>
      </c>
      <c r="BG1371" s="60">
        <f>(AY1371=AY2099)*AX1371</f>
        <v>0</v>
      </c>
      <c r="BH1371" s="60">
        <f>(AY1371=AY2101)*AX1371</f>
        <v>0</v>
      </c>
      <c r="BI1371" s="89">
        <v>1870</v>
      </c>
      <c r="BJ1371" s="89">
        <v>1851.68</v>
      </c>
      <c r="BK1371" s="59">
        <f t="shared" si="331"/>
        <v>190747.93795999995</v>
      </c>
      <c r="BL1371" s="60">
        <f>(BK1371=BK2101)*AX1371</f>
        <v>0</v>
      </c>
      <c r="BM1371" s="85">
        <f>(BK1371=BK2101)*AY1371</f>
        <v>0</v>
      </c>
      <c r="BN1371" s="85">
        <f t="shared" si="332"/>
        <v>0</v>
      </c>
      <c r="BO1371" s="85">
        <f t="shared" si="333"/>
        <v>0</v>
      </c>
      <c r="BP1371" s="60">
        <f>(BK1371=BK2099)*AX1371</f>
        <v>0</v>
      </c>
      <c r="BQ1371" s="64">
        <f>(BK1371=BK2099)*AY1371</f>
        <v>0</v>
      </c>
      <c r="BR1371" s="85">
        <f t="shared" si="334"/>
        <v>0</v>
      </c>
      <c r="BS1371" s="85">
        <f t="shared" si="335"/>
        <v>0</v>
      </c>
      <c r="BT1371" s="59">
        <f>(J19-BI1371)*J10</f>
        <v>-94000.005940000003</v>
      </c>
      <c r="BU1371" s="59">
        <f>(J21-BJ1371)*J12</f>
        <v>284747.94389999995</v>
      </c>
      <c r="BV1371" s="66"/>
      <c r="BW1371" s="66"/>
      <c r="BX1371" s="67"/>
      <c r="BY1371" s="67"/>
      <c r="BZ1371" s="67"/>
      <c r="CE1371" s="92"/>
      <c r="CF1371" s="76"/>
      <c r="CH1371" s="67"/>
      <c r="CI1371" s="67"/>
      <c r="CJ1371" s="67"/>
      <c r="CK1371" s="67"/>
      <c r="CL1371" s="1"/>
      <c r="CM1371" s="1"/>
      <c r="CT1371" s="3"/>
      <c r="CU1371" s="3"/>
      <c r="CV1371" s="3"/>
      <c r="CW1371" s="3"/>
      <c r="CX1371" s="3"/>
      <c r="CY1371" s="3"/>
      <c r="CZ1371" s="3"/>
      <c r="DA1371" s="3"/>
      <c r="DB1371" s="3"/>
      <c r="DC1371" s="3"/>
      <c r="DD1371" s="3"/>
      <c r="DE1371" s="3"/>
      <c r="DF1371" s="3"/>
      <c r="DG1371" s="3"/>
      <c r="DH1371" s="3"/>
      <c r="DI1371" s="3"/>
      <c r="DJ1371" s="3"/>
      <c r="DK1371" s="3"/>
      <c r="DL1371" s="3"/>
      <c r="DM1371" s="3"/>
      <c r="DN1371" s="3"/>
      <c r="DO1371" s="3"/>
      <c r="DP1371" s="3"/>
      <c r="DQ1371" s="3"/>
      <c r="DR1371" s="3"/>
      <c r="DS1371" s="3"/>
    </row>
    <row r="1372" spans="2:123" ht="21" customHeight="1" x14ac:dyDescent="0.25">
      <c r="B1372" s="21">
        <f t="shared" si="324"/>
        <v>40777</v>
      </c>
      <c r="C1372" s="22">
        <f t="shared" si="325"/>
        <v>0.99997263348020038</v>
      </c>
      <c r="D1372" s="23">
        <f t="shared" si="326"/>
        <v>1827</v>
      </c>
      <c r="E1372" s="23">
        <f t="shared" si="327"/>
        <v>1827.05</v>
      </c>
      <c r="F1372" s="127">
        <f t="shared" si="328"/>
        <v>91350</v>
      </c>
      <c r="G1372" s="127">
        <f t="shared" si="329"/>
        <v>274057.5</v>
      </c>
      <c r="H1372" s="6"/>
      <c r="I1372" s="3"/>
      <c r="J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C1372" s="3"/>
      <c r="AD1372" s="3"/>
      <c r="AE1372" s="3"/>
      <c r="AF1372" s="3"/>
      <c r="AT1372" s="89"/>
      <c r="AU1372" s="89"/>
      <c r="AX1372" s="125">
        <v>40777</v>
      </c>
      <c r="AY1372" s="59">
        <f t="shared" si="336"/>
        <v>0.99997263348020038</v>
      </c>
      <c r="AZ1372" s="59">
        <f>BI1372*K36</f>
        <v>91350</v>
      </c>
      <c r="BA1372" s="59"/>
      <c r="BB1372" s="59"/>
      <c r="BC1372" s="59">
        <f>K41*BJ1372</f>
        <v>274057.5</v>
      </c>
      <c r="BD1372" s="59"/>
      <c r="BE1372" s="59"/>
      <c r="BF1372" s="59">
        <f t="shared" si="330"/>
        <v>182707.5</v>
      </c>
      <c r="BG1372" s="60">
        <f>(AY1372=AY2099)*AX1372</f>
        <v>0</v>
      </c>
      <c r="BH1372" s="60">
        <f>(AY1372=AY2101)*AX1372</f>
        <v>0</v>
      </c>
      <c r="BI1372" s="89">
        <v>1827</v>
      </c>
      <c r="BJ1372" s="89">
        <v>1827.05</v>
      </c>
      <c r="BK1372" s="59">
        <f t="shared" si="331"/>
        <v>192292.43795999995</v>
      </c>
      <c r="BL1372" s="60">
        <f>(BK1372=BK2101)*AX1372</f>
        <v>0</v>
      </c>
      <c r="BM1372" s="85">
        <f>(BK1372=BK2101)*AY1372</f>
        <v>0</v>
      </c>
      <c r="BN1372" s="85">
        <f t="shared" si="332"/>
        <v>0</v>
      </c>
      <c r="BO1372" s="85">
        <f t="shared" si="333"/>
        <v>0</v>
      </c>
      <c r="BP1372" s="60">
        <f>(BK1372=BK2099)*AX1372</f>
        <v>0</v>
      </c>
      <c r="BQ1372" s="64">
        <f>(BK1372=BK2099)*AY1372</f>
        <v>0</v>
      </c>
      <c r="BR1372" s="85">
        <f t="shared" si="334"/>
        <v>0</v>
      </c>
      <c r="BS1372" s="85">
        <f t="shared" si="335"/>
        <v>0</v>
      </c>
      <c r="BT1372" s="59">
        <f>(J19-BI1372)*J10</f>
        <v>-96150.005940000003</v>
      </c>
      <c r="BU1372" s="59">
        <f>(J21-BJ1372)*J12</f>
        <v>288442.44389999995</v>
      </c>
      <c r="BV1372" s="66"/>
      <c r="BW1372" s="66"/>
      <c r="BX1372" s="67"/>
      <c r="BY1372" s="67"/>
      <c r="BZ1372" s="67"/>
      <c r="CE1372" s="92"/>
      <c r="CF1372" s="76"/>
      <c r="CH1372" s="67"/>
      <c r="CI1372" s="67"/>
      <c r="CJ1372" s="67"/>
      <c r="CK1372" s="67"/>
      <c r="CL1372" s="1"/>
      <c r="CM1372" s="1"/>
      <c r="CT1372" s="3"/>
      <c r="CU1372" s="3"/>
      <c r="CV1372" s="3"/>
      <c r="CW1372" s="3"/>
      <c r="CX1372" s="3"/>
      <c r="CY1372" s="3"/>
      <c r="CZ1372" s="3"/>
      <c r="DA1372" s="3"/>
      <c r="DB1372" s="3"/>
      <c r="DC1372" s="3"/>
      <c r="DD1372" s="3"/>
      <c r="DE1372" s="3"/>
      <c r="DF1372" s="3"/>
      <c r="DG1372" s="3"/>
      <c r="DH1372" s="3"/>
      <c r="DI1372" s="3"/>
      <c r="DJ1372" s="3"/>
      <c r="DK1372" s="3"/>
      <c r="DL1372" s="3"/>
      <c r="DM1372" s="3"/>
      <c r="DN1372" s="3"/>
      <c r="DO1372" s="3"/>
      <c r="DP1372" s="3"/>
      <c r="DQ1372" s="3"/>
      <c r="DR1372" s="3"/>
      <c r="DS1372" s="3"/>
    </row>
    <row r="1373" spans="2:123" ht="21" customHeight="1" x14ac:dyDescent="0.25">
      <c r="B1373" s="21">
        <f t="shared" si="324"/>
        <v>40784</v>
      </c>
      <c r="C1373" s="22">
        <f t="shared" si="325"/>
        <v>0.99768375868590498</v>
      </c>
      <c r="D1373" s="23">
        <f t="shared" si="326"/>
        <v>1878</v>
      </c>
      <c r="E1373" s="23">
        <f t="shared" si="327"/>
        <v>1882.36</v>
      </c>
      <c r="F1373" s="127">
        <f t="shared" si="328"/>
        <v>93900</v>
      </c>
      <c r="G1373" s="127">
        <f t="shared" si="329"/>
        <v>282354</v>
      </c>
      <c r="H1373" s="6"/>
      <c r="I1373" s="3"/>
      <c r="J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C1373" s="3"/>
      <c r="AD1373" s="3"/>
      <c r="AE1373" s="3"/>
      <c r="AF1373" s="3"/>
      <c r="AT1373" s="89"/>
      <c r="AU1373" s="89"/>
      <c r="AX1373" s="125">
        <v>40784</v>
      </c>
      <c r="AY1373" s="59">
        <f t="shared" si="336"/>
        <v>0.99768375868590498</v>
      </c>
      <c r="AZ1373" s="59">
        <f>BI1373*K36</f>
        <v>93900</v>
      </c>
      <c r="BA1373" s="59"/>
      <c r="BB1373" s="59"/>
      <c r="BC1373" s="59">
        <f>K41*BJ1373</f>
        <v>282354</v>
      </c>
      <c r="BD1373" s="59"/>
      <c r="BE1373" s="59"/>
      <c r="BF1373" s="59">
        <f t="shared" si="330"/>
        <v>188454</v>
      </c>
      <c r="BG1373" s="60">
        <f>(AY1373=AY2099)*AX1373</f>
        <v>0</v>
      </c>
      <c r="BH1373" s="60">
        <f>(AY1373=AY2101)*AX1373</f>
        <v>0</v>
      </c>
      <c r="BI1373" s="89">
        <v>1878</v>
      </c>
      <c r="BJ1373" s="89">
        <v>1882.36</v>
      </c>
      <c r="BK1373" s="59">
        <f t="shared" si="331"/>
        <v>186545.93796000001</v>
      </c>
      <c r="BL1373" s="60">
        <f>(BK1373=BK2101)*AX1373</f>
        <v>0</v>
      </c>
      <c r="BM1373" s="85">
        <f>(BK1373=BK2101)*AY1373</f>
        <v>0</v>
      </c>
      <c r="BN1373" s="85">
        <f t="shared" si="332"/>
        <v>0</v>
      </c>
      <c r="BO1373" s="85">
        <f t="shared" si="333"/>
        <v>0</v>
      </c>
      <c r="BP1373" s="60">
        <f>(BK1373=BK2099)*AX1373</f>
        <v>0</v>
      </c>
      <c r="BQ1373" s="64">
        <f>(BK1373=BK2099)*AY1373</f>
        <v>0</v>
      </c>
      <c r="BR1373" s="85">
        <f t="shared" si="334"/>
        <v>0</v>
      </c>
      <c r="BS1373" s="85">
        <f t="shared" si="335"/>
        <v>0</v>
      </c>
      <c r="BT1373" s="59">
        <f>(J19-BI1373)*J10</f>
        <v>-93600.005940000003</v>
      </c>
      <c r="BU1373" s="59">
        <f>(J21-BJ1373)*J12</f>
        <v>280145.94390000001</v>
      </c>
      <c r="BV1373" s="66"/>
      <c r="BW1373" s="66"/>
      <c r="BX1373" s="67"/>
      <c r="BY1373" s="67"/>
      <c r="BZ1373" s="67"/>
      <c r="CE1373" s="92"/>
      <c r="CF1373" s="76"/>
      <c r="CH1373" s="67"/>
      <c r="CI1373" s="67"/>
      <c r="CJ1373" s="67"/>
      <c r="CK1373" s="67"/>
      <c r="CL1373" s="1"/>
      <c r="CM1373" s="1"/>
      <c r="CT1373" s="3"/>
      <c r="CU1373" s="3"/>
      <c r="CV1373" s="3"/>
      <c r="CW1373" s="3"/>
      <c r="CX1373" s="3"/>
      <c r="CY1373" s="3"/>
      <c r="CZ1373" s="3"/>
      <c r="DA1373" s="3"/>
      <c r="DB1373" s="3"/>
      <c r="DC1373" s="3"/>
      <c r="DD1373" s="3"/>
      <c r="DE1373" s="3"/>
      <c r="DF1373" s="3"/>
      <c r="DG1373" s="3"/>
      <c r="DH1373" s="3"/>
      <c r="DI1373" s="3"/>
      <c r="DJ1373" s="3"/>
      <c r="DK1373" s="3"/>
      <c r="DL1373" s="3"/>
      <c r="DM1373" s="3"/>
      <c r="DN1373" s="3"/>
      <c r="DO1373" s="3"/>
      <c r="DP1373" s="3"/>
      <c r="DQ1373" s="3"/>
      <c r="DR1373" s="3"/>
      <c r="DS1373" s="3"/>
    </row>
    <row r="1374" spans="2:123" ht="21" customHeight="1" x14ac:dyDescent="0.25">
      <c r="B1374" s="21">
        <f t="shared" si="324"/>
        <v>40791</v>
      </c>
      <c r="C1374" s="22">
        <f t="shared" si="325"/>
        <v>0.98481540775238918</v>
      </c>
      <c r="D1374" s="23">
        <f t="shared" si="326"/>
        <v>1827</v>
      </c>
      <c r="E1374" s="23">
        <f t="shared" si="327"/>
        <v>1855.17</v>
      </c>
      <c r="F1374" s="127">
        <f t="shared" si="328"/>
        <v>91350</v>
      </c>
      <c r="G1374" s="127">
        <f t="shared" si="329"/>
        <v>278275.5</v>
      </c>
      <c r="H1374" s="6"/>
      <c r="I1374" s="3"/>
      <c r="J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C1374" s="3"/>
      <c r="AD1374" s="3"/>
      <c r="AE1374" s="3"/>
      <c r="AF1374" s="3"/>
      <c r="AT1374" s="89"/>
      <c r="AU1374" s="89"/>
      <c r="AX1374" s="125">
        <v>40791</v>
      </c>
      <c r="AY1374" s="59">
        <f t="shared" si="336"/>
        <v>0.98481540775238918</v>
      </c>
      <c r="AZ1374" s="59">
        <f>BI1374*K36</f>
        <v>91350</v>
      </c>
      <c r="BA1374" s="59"/>
      <c r="BB1374" s="59"/>
      <c r="BC1374" s="59">
        <f>K41*BJ1374</f>
        <v>278275.5</v>
      </c>
      <c r="BD1374" s="59"/>
      <c r="BE1374" s="59"/>
      <c r="BF1374" s="59">
        <f t="shared" si="330"/>
        <v>186925.5</v>
      </c>
      <c r="BG1374" s="60">
        <f>(AY1374=AY2099)*AX1374</f>
        <v>0</v>
      </c>
      <c r="BH1374" s="60">
        <f>(AY1374=AY2101)*AX1374</f>
        <v>0</v>
      </c>
      <c r="BI1374" s="89">
        <v>1827</v>
      </c>
      <c r="BJ1374" s="89">
        <v>1855.17</v>
      </c>
      <c r="BK1374" s="59">
        <f t="shared" si="331"/>
        <v>188074.43795999995</v>
      </c>
      <c r="BL1374" s="60">
        <f>(BK1374=BK2101)*AX1374</f>
        <v>0</v>
      </c>
      <c r="BM1374" s="85">
        <f>(BK1374=BK2101)*AY1374</f>
        <v>0</v>
      </c>
      <c r="BN1374" s="85">
        <f t="shared" si="332"/>
        <v>0</v>
      </c>
      <c r="BO1374" s="85">
        <f t="shared" si="333"/>
        <v>0</v>
      </c>
      <c r="BP1374" s="60">
        <f>(BK1374=BK2099)*AX1374</f>
        <v>0</v>
      </c>
      <c r="BQ1374" s="64">
        <f>(BK1374=BK2099)*AY1374</f>
        <v>0</v>
      </c>
      <c r="BR1374" s="85">
        <f t="shared" si="334"/>
        <v>0</v>
      </c>
      <c r="BS1374" s="85">
        <f t="shared" si="335"/>
        <v>0</v>
      </c>
      <c r="BT1374" s="59">
        <f>(J19-BI1374)*J10</f>
        <v>-96150.005940000003</v>
      </c>
      <c r="BU1374" s="59">
        <f>(J21-BJ1374)*J12</f>
        <v>284224.44389999995</v>
      </c>
      <c r="BV1374" s="66"/>
      <c r="BW1374" s="66"/>
      <c r="BX1374" s="67"/>
      <c r="BY1374" s="67"/>
      <c r="BZ1374" s="67"/>
      <c r="CE1374" s="92"/>
      <c r="CF1374" s="76"/>
      <c r="CH1374" s="67"/>
      <c r="CI1374" s="67"/>
      <c r="CJ1374" s="67"/>
      <c r="CK1374" s="67"/>
      <c r="CL1374" s="1"/>
      <c r="CM1374" s="1"/>
      <c r="CT1374" s="3"/>
      <c r="CU1374" s="3"/>
      <c r="CV1374" s="3"/>
      <c r="CW1374" s="3"/>
      <c r="CX1374" s="3"/>
      <c r="CY1374" s="3"/>
      <c r="CZ1374" s="3"/>
      <c r="DA1374" s="3"/>
      <c r="DB1374" s="3"/>
      <c r="DC1374" s="3"/>
      <c r="DD1374" s="3"/>
      <c r="DE1374" s="3"/>
      <c r="DF1374" s="3"/>
      <c r="DG1374" s="3"/>
      <c r="DH1374" s="3"/>
      <c r="DI1374" s="3"/>
      <c r="DJ1374" s="3"/>
      <c r="DK1374" s="3"/>
      <c r="DL1374" s="3"/>
      <c r="DM1374" s="3"/>
      <c r="DN1374" s="3"/>
      <c r="DO1374" s="3"/>
      <c r="DP1374" s="3"/>
      <c r="DQ1374" s="3"/>
      <c r="DR1374" s="3"/>
      <c r="DS1374" s="3"/>
    </row>
    <row r="1375" spans="2:123" ht="21" customHeight="1" x14ac:dyDescent="0.25">
      <c r="B1375" s="21">
        <f t="shared" si="324"/>
        <v>40798</v>
      </c>
      <c r="C1375" s="22">
        <f t="shared" si="325"/>
        <v>0.99761499900624961</v>
      </c>
      <c r="D1375" s="23">
        <f t="shared" si="326"/>
        <v>1807</v>
      </c>
      <c r="E1375" s="23">
        <f t="shared" si="327"/>
        <v>1811.32</v>
      </c>
      <c r="F1375" s="127">
        <f t="shared" si="328"/>
        <v>90350</v>
      </c>
      <c r="G1375" s="127">
        <f t="shared" si="329"/>
        <v>271698</v>
      </c>
      <c r="H1375" s="6"/>
      <c r="I1375" s="3"/>
      <c r="J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C1375" s="3"/>
      <c r="AD1375" s="3"/>
      <c r="AE1375" s="3"/>
      <c r="AF1375" s="3"/>
      <c r="AT1375" s="89"/>
      <c r="AU1375" s="89"/>
      <c r="AX1375" s="125">
        <v>40798</v>
      </c>
      <c r="AY1375" s="59">
        <f t="shared" si="336"/>
        <v>0.99761499900624961</v>
      </c>
      <c r="AZ1375" s="59">
        <f>BI1375*K36</f>
        <v>90350</v>
      </c>
      <c r="BA1375" s="59"/>
      <c r="BB1375" s="59"/>
      <c r="BC1375" s="59">
        <f>K41*BJ1375</f>
        <v>271698</v>
      </c>
      <c r="BD1375" s="59"/>
      <c r="BE1375" s="59"/>
      <c r="BF1375" s="59">
        <f t="shared" si="330"/>
        <v>181348</v>
      </c>
      <c r="BG1375" s="60">
        <f>(AY1375=AY2099)*AX1375</f>
        <v>0</v>
      </c>
      <c r="BH1375" s="60">
        <f>(AY1375=AY2101)*AX1375</f>
        <v>0</v>
      </c>
      <c r="BI1375" s="89">
        <v>1807</v>
      </c>
      <c r="BJ1375" s="89">
        <v>1811.32</v>
      </c>
      <c r="BK1375" s="59">
        <f t="shared" si="331"/>
        <v>193651.93795999995</v>
      </c>
      <c r="BL1375" s="60">
        <f>(BK1375=BK2101)*AX1375</f>
        <v>0</v>
      </c>
      <c r="BM1375" s="85">
        <f>(BK1375=BK2101)*AY1375</f>
        <v>0</v>
      </c>
      <c r="BN1375" s="85">
        <f t="shared" si="332"/>
        <v>0</v>
      </c>
      <c r="BO1375" s="85">
        <f t="shared" si="333"/>
        <v>0</v>
      </c>
      <c r="BP1375" s="60">
        <f>(BK1375=BK2099)*AX1375</f>
        <v>0</v>
      </c>
      <c r="BQ1375" s="64">
        <f>(BK1375=BK2099)*AY1375</f>
        <v>0</v>
      </c>
      <c r="BR1375" s="85">
        <f t="shared" si="334"/>
        <v>0</v>
      </c>
      <c r="BS1375" s="85">
        <f t="shared" si="335"/>
        <v>0</v>
      </c>
      <c r="BT1375" s="59">
        <f>(J19-BI1375)*J10</f>
        <v>-97150.005940000003</v>
      </c>
      <c r="BU1375" s="59">
        <f>(J21-BJ1375)*J12</f>
        <v>290801.94389999995</v>
      </c>
      <c r="BV1375" s="66"/>
      <c r="BW1375" s="66"/>
      <c r="BX1375" s="67"/>
      <c r="BY1375" s="67"/>
      <c r="BZ1375" s="67"/>
      <c r="CE1375" s="92"/>
      <c r="CF1375" s="76"/>
      <c r="CH1375" s="67"/>
      <c r="CI1375" s="67"/>
      <c r="CJ1375" s="67"/>
      <c r="CK1375" s="67"/>
      <c r="CL1375" s="1"/>
      <c r="CM1375" s="1"/>
      <c r="CT1375" s="3"/>
      <c r="CU1375" s="3"/>
      <c r="CV1375" s="3"/>
      <c r="CW1375" s="3"/>
      <c r="CX1375" s="3"/>
      <c r="CY1375" s="3"/>
      <c r="CZ1375" s="3"/>
      <c r="DA1375" s="3"/>
      <c r="DB1375" s="3"/>
      <c r="DC1375" s="3"/>
      <c r="DD1375" s="3"/>
      <c r="DE1375" s="3"/>
      <c r="DF1375" s="3"/>
      <c r="DG1375" s="3"/>
      <c r="DH1375" s="3"/>
      <c r="DI1375" s="3"/>
      <c r="DJ1375" s="3"/>
      <c r="DK1375" s="3"/>
      <c r="DL1375" s="3"/>
      <c r="DM1375" s="3"/>
      <c r="DN1375" s="3"/>
      <c r="DO1375" s="3"/>
      <c r="DP1375" s="3"/>
      <c r="DQ1375" s="3"/>
      <c r="DR1375" s="3"/>
      <c r="DS1375" s="3"/>
    </row>
    <row r="1376" spans="2:123" ht="21" customHeight="1" x14ac:dyDescent="0.25">
      <c r="B1376" s="21">
        <f t="shared" si="324"/>
        <v>40805</v>
      </c>
      <c r="C1376" s="22">
        <f t="shared" si="325"/>
        <v>0.96914437533965347</v>
      </c>
      <c r="D1376" s="23">
        <f t="shared" si="326"/>
        <v>1605</v>
      </c>
      <c r="E1376" s="23">
        <f t="shared" si="327"/>
        <v>1656.1</v>
      </c>
      <c r="F1376" s="127">
        <f t="shared" si="328"/>
        <v>80250</v>
      </c>
      <c r="G1376" s="127">
        <f t="shared" si="329"/>
        <v>248415</v>
      </c>
      <c r="H1376" s="6"/>
      <c r="I1376" s="3"/>
      <c r="J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C1376" s="3"/>
      <c r="AD1376" s="3"/>
      <c r="AE1376" s="3"/>
      <c r="AF1376" s="3"/>
      <c r="AT1376" s="89"/>
      <c r="AU1376" s="89"/>
      <c r="AX1376" s="125">
        <v>40805</v>
      </c>
      <c r="AY1376" s="59">
        <f t="shared" si="336"/>
        <v>0.96914437533965347</v>
      </c>
      <c r="AZ1376" s="59">
        <f>BI1376*K36</f>
        <v>80250</v>
      </c>
      <c r="BA1376" s="59"/>
      <c r="BB1376" s="59"/>
      <c r="BC1376" s="59">
        <f>K41*BJ1376</f>
        <v>248415</v>
      </c>
      <c r="BD1376" s="59"/>
      <c r="BE1376" s="59"/>
      <c r="BF1376" s="59">
        <f t="shared" si="330"/>
        <v>168165</v>
      </c>
      <c r="BG1376" s="60">
        <f>(AY1376=AY2099)*AX1376</f>
        <v>0</v>
      </c>
      <c r="BH1376" s="60">
        <f>(AY1376=AY2101)*AX1376</f>
        <v>0</v>
      </c>
      <c r="BI1376" s="89">
        <v>1605</v>
      </c>
      <c r="BJ1376" s="89">
        <v>1656.1</v>
      </c>
      <c r="BK1376" s="59">
        <f t="shared" si="331"/>
        <v>206834.93796000001</v>
      </c>
      <c r="BL1376" s="60">
        <f>(BK1376=BK2101)*AX1376</f>
        <v>0</v>
      </c>
      <c r="BM1376" s="85">
        <f>(BK1376=BK2101)*AY1376</f>
        <v>0</v>
      </c>
      <c r="BN1376" s="85">
        <f t="shared" si="332"/>
        <v>0</v>
      </c>
      <c r="BO1376" s="85">
        <f t="shared" si="333"/>
        <v>0</v>
      </c>
      <c r="BP1376" s="60">
        <f>(BK1376=BK2099)*AX1376</f>
        <v>0</v>
      </c>
      <c r="BQ1376" s="64">
        <f>(BK1376=BK2099)*AY1376</f>
        <v>0</v>
      </c>
      <c r="BR1376" s="85">
        <f t="shared" si="334"/>
        <v>0</v>
      </c>
      <c r="BS1376" s="85">
        <f t="shared" si="335"/>
        <v>0</v>
      </c>
      <c r="BT1376" s="59">
        <f>(J19-BI1376)*J10</f>
        <v>-107250.00594</v>
      </c>
      <c r="BU1376" s="59">
        <f>(J21-BJ1376)*J12</f>
        <v>314084.94390000001</v>
      </c>
      <c r="BV1376" s="66"/>
      <c r="BW1376" s="66"/>
      <c r="BX1376" s="67"/>
      <c r="BY1376" s="67"/>
      <c r="BZ1376" s="67"/>
      <c r="CE1376" s="92"/>
      <c r="CF1376" s="76"/>
      <c r="CH1376" s="67"/>
      <c r="CI1376" s="67"/>
      <c r="CJ1376" s="67"/>
      <c r="CK1376" s="67"/>
      <c r="CL1376" s="1"/>
      <c r="CM1376" s="1"/>
      <c r="CT1376" s="3"/>
      <c r="CU1376" s="3"/>
      <c r="CV1376" s="3"/>
      <c r="CW1376" s="3"/>
      <c r="CX1376" s="3"/>
      <c r="CY1376" s="3"/>
      <c r="CZ1376" s="3"/>
      <c r="DA1376" s="3"/>
      <c r="DB1376" s="3"/>
      <c r="DC1376" s="3"/>
      <c r="DD1376" s="3"/>
      <c r="DE1376" s="3"/>
      <c r="DF1376" s="3"/>
      <c r="DG1376" s="3"/>
      <c r="DH1376" s="3"/>
      <c r="DI1376" s="3"/>
      <c r="DJ1376" s="3"/>
      <c r="DK1376" s="3"/>
      <c r="DL1376" s="3"/>
      <c r="DM1376" s="3"/>
      <c r="DN1376" s="3"/>
      <c r="DO1376" s="3"/>
      <c r="DP1376" s="3"/>
      <c r="DQ1376" s="3"/>
      <c r="DR1376" s="3"/>
      <c r="DS1376" s="3"/>
    </row>
    <row r="1377" spans="2:123" ht="21" customHeight="1" x14ac:dyDescent="0.25">
      <c r="B1377" s="21">
        <f t="shared" si="324"/>
        <v>40812</v>
      </c>
      <c r="C1377" s="22">
        <f t="shared" si="325"/>
        <v>0.93632382020118643</v>
      </c>
      <c r="D1377" s="23">
        <f t="shared" si="326"/>
        <v>1520</v>
      </c>
      <c r="E1377" s="23">
        <f t="shared" si="327"/>
        <v>1623.37</v>
      </c>
      <c r="F1377" s="127">
        <f t="shared" si="328"/>
        <v>76000</v>
      </c>
      <c r="G1377" s="127">
        <f t="shared" si="329"/>
        <v>243505.49999999997</v>
      </c>
      <c r="H1377" s="6"/>
      <c r="I1377" s="3"/>
      <c r="J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C1377" s="3"/>
      <c r="AD1377" s="3"/>
      <c r="AE1377" s="3"/>
      <c r="AF1377" s="3"/>
      <c r="AT1377" s="89"/>
      <c r="AU1377" s="89"/>
      <c r="AX1377" s="125">
        <v>40812</v>
      </c>
      <c r="AY1377" s="59">
        <f t="shared" si="336"/>
        <v>0.93632382020118643</v>
      </c>
      <c r="AZ1377" s="59">
        <f>BI1377*K36</f>
        <v>76000</v>
      </c>
      <c r="BA1377" s="59"/>
      <c r="BB1377" s="59"/>
      <c r="BC1377" s="59">
        <f>K41*BJ1377</f>
        <v>243505.49999999997</v>
      </c>
      <c r="BD1377" s="59"/>
      <c r="BE1377" s="59"/>
      <c r="BF1377" s="59">
        <f t="shared" si="330"/>
        <v>167505.49999999997</v>
      </c>
      <c r="BG1377" s="60">
        <f>(AY1377=AY2099)*AX1377</f>
        <v>0</v>
      </c>
      <c r="BH1377" s="60">
        <f>(AY1377=AY2101)*AX1377</f>
        <v>0</v>
      </c>
      <c r="BI1377" s="89">
        <v>1520</v>
      </c>
      <c r="BJ1377" s="89">
        <v>1623.37</v>
      </c>
      <c r="BK1377" s="59">
        <f t="shared" si="331"/>
        <v>207494.43796000001</v>
      </c>
      <c r="BL1377" s="60">
        <f>(BK1377=BK2101)*AX1377</f>
        <v>0</v>
      </c>
      <c r="BM1377" s="85">
        <f>(BK1377=BK2101)*AY1377</f>
        <v>0</v>
      </c>
      <c r="BN1377" s="85">
        <f t="shared" si="332"/>
        <v>0</v>
      </c>
      <c r="BO1377" s="85">
        <f t="shared" si="333"/>
        <v>0</v>
      </c>
      <c r="BP1377" s="60">
        <f>(BK1377=BK2099)*AX1377</f>
        <v>0</v>
      </c>
      <c r="BQ1377" s="64">
        <f>(BK1377=BK2099)*AY1377</f>
        <v>0</v>
      </c>
      <c r="BR1377" s="85">
        <v>0</v>
      </c>
      <c r="BS1377" s="85">
        <v>0</v>
      </c>
      <c r="BT1377" s="59">
        <f>(J19-BI1377)*J10</f>
        <v>-111500.00594</v>
      </c>
      <c r="BU1377" s="59">
        <f>(J21-BJ1377)*J12</f>
        <v>318994.44390000001</v>
      </c>
      <c r="BV1377" s="66"/>
      <c r="BW1377" s="66"/>
      <c r="BX1377" s="67"/>
      <c r="BY1377" s="67"/>
      <c r="BZ1377" s="67"/>
      <c r="CE1377" s="92"/>
      <c r="CF1377" s="76"/>
      <c r="CH1377" s="67"/>
      <c r="CI1377" s="67"/>
      <c r="CJ1377" s="67"/>
      <c r="CK1377" s="67"/>
      <c r="CL1377" s="1"/>
      <c r="CM1377" s="1"/>
      <c r="CT1377" s="3"/>
      <c r="CU1377" s="3"/>
      <c r="CV1377" s="3"/>
      <c r="CW1377" s="3"/>
      <c r="CX1377" s="3"/>
      <c r="CY1377" s="3"/>
      <c r="CZ1377" s="3"/>
      <c r="DA1377" s="3"/>
      <c r="DB1377" s="3"/>
      <c r="DC1377" s="3"/>
      <c r="DD1377" s="3"/>
      <c r="DE1377" s="3"/>
      <c r="DF1377" s="3"/>
      <c r="DG1377" s="3"/>
      <c r="DH1377" s="3"/>
      <c r="DI1377" s="3"/>
      <c r="DJ1377" s="3"/>
      <c r="DK1377" s="3"/>
      <c r="DL1377" s="3"/>
      <c r="DM1377" s="3"/>
      <c r="DN1377" s="3"/>
      <c r="DO1377" s="3"/>
      <c r="DP1377" s="3"/>
      <c r="DQ1377" s="3"/>
      <c r="DR1377" s="3"/>
      <c r="DS1377" s="3"/>
    </row>
    <row r="1378" spans="2:123" ht="21" customHeight="1" x14ac:dyDescent="0.25">
      <c r="B1378" s="21">
        <f t="shared" si="324"/>
        <v>40819</v>
      </c>
      <c r="C1378" s="22">
        <f t="shared" si="325"/>
        <v>0.91049542920302651</v>
      </c>
      <c r="D1378" s="23">
        <f t="shared" si="326"/>
        <v>1491</v>
      </c>
      <c r="E1378" s="23">
        <f t="shared" si="327"/>
        <v>1637.57</v>
      </c>
      <c r="F1378" s="127">
        <f t="shared" si="328"/>
        <v>74550</v>
      </c>
      <c r="G1378" s="127">
        <f t="shared" si="329"/>
        <v>245635.5</v>
      </c>
      <c r="H1378" s="6"/>
      <c r="I1378" s="3"/>
      <c r="J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C1378" s="3"/>
      <c r="AD1378" s="3"/>
      <c r="AE1378" s="3"/>
      <c r="AF1378" s="3"/>
      <c r="AT1378" s="89"/>
      <c r="AU1378" s="89"/>
      <c r="AX1378" s="125">
        <v>40819</v>
      </c>
      <c r="AY1378" s="59">
        <f t="shared" si="336"/>
        <v>0.91049542920302651</v>
      </c>
      <c r="AZ1378" s="59">
        <f>BI1378*K36</f>
        <v>74550</v>
      </c>
      <c r="BA1378" s="59"/>
      <c r="BB1378" s="59"/>
      <c r="BC1378" s="59">
        <f>K41*BJ1378</f>
        <v>245635.5</v>
      </c>
      <c r="BD1378" s="59"/>
      <c r="BE1378" s="59"/>
      <c r="BF1378" s="59">
        <f t="shared" si="330"/>
        <v>171085.5</v>
      </c>
      <c r="BG1378" s="60">
        <f>(AY1378=AY2099)*AX1378</f>
        <v>0</v>
      </c>
      <c r="BH1378" s="60">
        <f>(AY1378=AY2101)*AX1378</f>
        <v>0</v>
      </c>
      <c r="BI1378" s="89">
        <v>1491</v>
      </c>
      <c r="BJ1378" s="89">
        <v>1637.57</v>
      </c>
      <c r="BK1378" s="59">
        <f t="shared" si="331"/>
        <v>203914.43796000001</v>
      </c>
      <c r="BL1378" s="60">
        <f>(BK1378=BK2101)*AX1378</f>
        <v>0</v>
      </c>
      <c r="BM1378" s="85">
        <f>(BK1378=BK2101)*AY1378</f>
        <v>0</v>
      </c>
      <c r="BN1378" s="85">
        <f t="shared" si="332"/>
        <v>0</v>
      </c>
      <c r="BO1378" s="85">
        <f t="shared" si="333"/>
        <v>0</v>
      </c>
      <c r="BP1378" s="60">
        <f>(BK1378=BK2099)*AX1378</f>
        <v>0</v>
      </c>
      <c r="BQ1378" s="64">
        <f>(BK1378=BK2099)*AY1378</f>
        <v>0</v>
      </c>
      <c r="BR1378" s="85">
        <f t="shared" ref="BR1378:BR1409" si="337">(BQ1378&gt;0)*BI1378</f>
        <v>0</v>
      </c>
      <c r="BS1378" s="85">
        <f t="shared" ref="BS1378:BS1409" si="338">(BQ1378&gt;0)*BJ1378</f>
        <v>0</v>
      </c>
      <c r="BT1378" s="59">
        <f>(J19-BI1378)*J10</f>
        <v>-112950.00594</v>
      </c>
      <c r="BU1378" s="59">
        <f>(J21-BJ1378)*J12</f>
        <v>316864.44390000001</v>
      </c>
      <c r="BV1378" s="66"/>
      <c r="BW1378" s="66"/>
      <c r="BX1378" s="67"/>
      <c r="BY1378" s="67"/>
      <c r="BZ1378" s="67"/>
      <c r="CE1378" s="92"/>
      <c r="CF1378" s="76"/>
      <c r="CH1378" s="67"/>
      <c r="CI1378" s="67"/>
      <c r="CJ1378" s="67"/>
      <c r="CK1378" s="67"/>
      <c r="CL1378" s="1"/>
      <c r="CM1378" s="1"/>
      <c r="CT1378" s="3"/>
      <c r="CU1378" s="3"/>
      <c r="CV1378" s="3"/>
      <c r="CW1378" s="3"/>
      <c r="CX1378" s="3"/>
      <c r="CY1378" s="3"/>
      <c r="CZ1378" s="3"/>
      <c r="DA1378" s="3"/>
      <c r="DB1378" s="3"/>
      <c r="DC1378" s="3"/>
      <c r="DD1378" s="3"/>
      <c r="DE1378" s="3"/>
      <c r="DF1378" s="3"/>
      <c r="DG1378" s="3"/>
      <c r="DH1378" s="3"/>
      <c r="DI1378" s="3"/>
      <c r="DJ1378" s="3"/>
      <c r="DK1378" s="3"/>
      <c r="DL1378" s="3"/>
      <c r="DM1378" s="3"/>
      <c r="DN1378" s="3"/>
      <c r="DO1378" s="3"/>
      <c r="DP1378" s="3"/>
      <c r="DQ1378" s="3"/>
      <c r="DR1378" s="3"/>
      <c r="DS1378" s="3"/>
    </row>
    <row r="1379" spans="2:123" ht="21" customHeight="1" x14ac:dyDescent="0.25">
      <c r="B1379" s="21">
        <f t="shared" si="324"/>
        <v>40826</v>
      </c>
      <c r="C1379" s="22">
        <f t="shared" si="325"/>
        <v>0.92244334412492857</v>
      </c>
      <c r="D1379" s="23">
        <f t="shared" si="326"/>
        <v>1550</v>
      </c>
      <c r="E1379" s="23">
        <f t="shared" si="327"/>
        <v>1680.32</v>
      </c>
      <c r="F1379" s="127">
        <f t="shared" si="328"/>
        <v>77500</v>
      </c>
      <c r="G1379" s="127">
        <f t="shared" si="329"/>
        <v>252048</v>
      </c>
      <c r="H1379" s="6"/>
      <c r="I1379" s="3"/>
      <c r="J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C1379" s="3"/>
      <c r="AD1379" s="3"/>
      <c r="AE1379" s="3"/>
      <c r="AF1379" s="3"/>
      <c r="AT1379" s="89"/>
      <c r="AU1379" s="89"/>
      <c r="AX1379" s="125">
        <v>40826</v>
      </c>
      <c r="AY1379" s="59">
        <f t="shared" si="336"/>
        <v>0.92244334412492857</v>
      </c>
      <c r="AZ1379" s="59">
        <f>BI1379*K36</f>
        <v>77500</v>
      </c>
      <c r="BA1379" s="59"/>
      <c r="BB1379" s="59"/>
      <c r="BC1379" s="59">
        <f>K41*BJ1379</f>
        <v>252048</v>
      </c>
      <c r="BD1379" s="59"/>
      <c r="BE1379" s="59"/>
      <c r="BF1379" s="59">
        <f t="shared" si="330"/>
        <v>174548</v>
      </c>
      <c r="BG1379" s="60">
        <f>(AY1379=AY2099)*AX1379</f>
        <v>0</v>
      </c>
      <c r="BH1379" s="60">
        <f>(AY1379=AY2101)*AX1379</f>
        <v>0</v>
      </c>
      <c r="BI1379" s="89">
        <v>1550</v>
      </c>
      <c r="BJ1379" s="89">
        <v>1680.32</v>
      </c>
      <c r="BK1379" s="59">
        <f t="shared" si="331"/>
        <v>200451.93796000001</v>
      </c>
      <c r="BL1379" s="60">
        <f>(BK1379=BK2101)*AX1379</f>
        <v>0</v>
      </c>
      <c r="BM1379" s="85">
        <f>(BK1379=BK2101)*AY1379</f>
        <v>0</v>
      </c>
      <c r="BN1379" s="85">
        <f t="shared" si="332"/>
        <v>0</v>
      </c>
      <c r="BO1379" s="85">
        <f t="shared" si="333"/>
        <v>0</v>
      </c>
      <c r="BP1379" s="60">
        <f>(BK1379=BK2099)*AX1379</f>
        <v>0</v>
      </c>
      <c r="BQ1379" s="64">
        <f>(BK1379=BK2099)*AY1379</f>
        <v>0</v>
      </c>
      <c r="BR1379" s="85">
        <f t="shared" si="337"/>
        <v>0</v>
      </c>
      <c r="BS1379" s="85">
        <f t="shared" si="338"/>
        <v>0</v>
      </c>
      <c r="BT1379" s="59">
        <f>(J19-BI1379)*J10</f>
        <v>-110000.00594</v>
      </c>
      <c r="BU1379" s="59">
        <f>(J21-BJ1379)*J12</f>
        <v>310451.94390000001</v>
      </c>
      <c r="BV1379" s="66"/>
      <c r="BW1379" s="66"/>
      <c r="BX1379" s="67"/>
      <c r="BY1379" s="67"/>
      <c r="BZ1379" s="67"/>
      <c r="CE1379" s="92"/>
      <c r="CF1379" s="76"/>
      <c r="CH1379" s="67"/>
      <c r="CI1379" s="67"/>
      <c r="CJ1379" s="67"/>
      <c r="CK1379" s="67"/>
      <c r="CL1379" s="1"/>
      <c r="CM1379" s="1"/>
      <c r="CT1379" s="3"/>
      <c r="CU1379" s="3"/>
      <c r="CV1379" s="3"/>
      <c r="CW1379" s="3"/>
      <c r="CX1379" s="3"/>
      <c r="CY1379" s="3"/>
      <c r="CZ1379" s="3"/>
      <c r="DA1379" s="3"/>
      <c r="DB1379" s="3"/>
      <c r="DC1379" s="3"/>
      <c r="DD1379" s="3"/>
      <c r="DE1379" s="3"/>
      <c r="DF1379" s="3"/>
      <c r="DG1379" s="3"/>
      <c r="DH1379" s="3"/>
      <c r="DI1379" s="3"/>
      <c r="DJ1379" s="3"/>
      <c r="DK1379" s="3"/>
      <c r="DL1379" s="3"/>
      <c r="DM1379" s="3"/>
      <c r="DN1379" s="3"/>
      <c r="DO1379" s="3"/>
      <c r="DP1379" s="3"/>
      <c r="DQ1379" s="3"/>
      <c r="DR1379" s="3"/>
      <c r="DS1379" s="3"/>
    </row>
    <row r="1380" spans="2:123" ht="21" customHeight="1" x14ac:dyDescent="0.25">
      <c r="B1380" s="21">
        <f t="shared" si="324"/>
        <v>40833</v>
      </c>
      <c r="C1380" s="22">
        <f t="shared" si="325"/>
        <v>0.91729707999853816</v>
      </c>
      <c r="D1380" s="23">
        <f t="shared" si="326"/>
        <v>1506</v>
      </c>
      <c r="E1380" s="23">
        <f t="shared" si="327"/>
        <v>1641.78</v>
      </c>
      <c r="F1380" s="127">
        <f t="shared" si="328"/>
        <v>75300</v>
      </c>
      <c r="G1380" s="127">
        <f t="shared" si="329"/>
        <v>246267</v>
      </c>
      <c r="H1380" s="6"/>
      <c r="I1380" s="3"/>
      <c r="J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"/>
      <c r="AD1380" s="3"/>
      <c r="AE1380" s="3"/>
      <c r="AF1380" s="3"/>
      <c r="AT1380" s="89"/>
      <c r="AU1380" s="89"/>
      <c r="AX1380" s="125">
        <v>40833</v>
      </c>
      <c r="AY1380" s="59">
        <f t="shared" si="336"/>
        <v>0.91729707999853816</v>
      </c>
      <c r="AZ1380" s="59">
        <f>BI1380*K36</f>
        <v>75300</v>
      </c>
      <c r="BA1380" s="59"/>
      <c r="BB1380" s="59"/>
      <c r="BC1380" s="59">
        <f>K41*BJ1380</f>
        <v>246267</v>
      </c>
      <c r="BD1380" s="59"/>
      <c r="BE1380" s="59"/>
      <c r="BF1380" s="59">
        <f t="shared" si="330"/>
        <v>170967</v>
      </c>
      <c r="BG1380" s="60">
        <f>(AY1380=AY2099)*AX1380</f>
        <v>0</v>
      </c>
      <c r="BH1380" s="60">
        <f>(AY1380=AY2101)*AX1380</f>
        <v>0</v>
      </c>
      <c r="BI1380" s="89">
        <v>1506</v>
      </c>
      <c r="BJ1380" s="89">
        <v>1641.78</v>
      </c>
      <c r="BK1380" s="59">
        <f t="shared" si="331"/>
        <v>204032.93796000001</v>
      </c>
      <c r="BL1380" s="60">
        <f>(BK1380=BK2101)*AX1380</f>
        <v>0</v>
      </c>
      <c r="BM1380" s="85">
        <f>(BK1380=BK2101)*AY1380</f>
        <v>0</v>
      </c>
      <c r="BN1380" s="85">
        <f t="shared" si="332"/>
        <v>0</v>
      </c>
      <c r="BO1380" s="85">
        <f t="shared" si="333"/>
        <v>0</v>
      </c>
      <c r="BP1380" s="60">
        <f>(BK1380=BK2099)*AX1380</f>
        <v>0</v>
      </c>
      <c r="BQ1380" s="64">
        <f>(BK1380=BK2099)*AY1380</f>
        <v>0</v>
      </c>
      <c r="BR1380" s="85">
        <f t="shared" si="337"/>
        <v>0</v>
      </c>
      <c r="BS1380" s="85">
        <f t="shared" si="338"/>
        <v>0</v>
      </c>
      <c r="BT1380" s="59">
        <f>(J19-BI1380)*J10</f>
        <v>-112200.00594</v>
      </c>
      <c r="BU1380" s="59">
        <f>(J21-BJ1380)*J12</f>
        <v>316232.94390000001</v>
      </c>
      <c r="BV1380" s="66"/>
      <c r="BW1380" s="66"/>
      <c r="BX1380" s="67"/>
      <c r="BY1380" s="67"/>
      <c r="BZ1380" s="67"/>
      <c r="CE1380" s="92"/>
      <c r="CF1380" s="76"/>
      <c r="CH1380" s="67"/>
      <c r="CI1380" s="67"/>
      <c r="CJ1380" s="67"/>
      <c r="CK1380" s="67"/>
      <c r="CL1380" s="1"/>
      <c r="CM1380" s="1"/>
      <c r="CT1380" s="3"/>
      <c r="CU1380" s="3"/>
      <c r="CV1380" s="3"/>
      <c r="CW1380" s="3"/>
      <c r="CX1380" s="3"/>
      <c r="CY1380" s="3"/>
      <c r="CZ1380" s="3"/>
      <c r="DA1380" s="3"/>
      <c r="DB1380" s="3"/>
      <c r="DC1380" s="3"/>
      <c r="DD1380" s="3"/>
      <c r="DE1380" s="3"/>
      <c r="DF1380" s="3"/>
      <c r="DG1380" s="3"/>
      <c r="DH1380" s="3"/>
      <c r="DI1380" s="3"/>
      <c r="DJ1380" s="3"/>
      <c r="DK1380" s="3"/>
      <c r="DL1380" s="3"/>
      <c r="DM1380" s="3"/>
      <c r="DN1380" s="3"/>
      <c r="DO1380" s="3"/>
      <c r="DP1380" s="3"/>
      <c r="DQ1380" s="3"/>
      <c r="DR1380" s="3"/>
      <c r="DS1380" s="3"/>
    </row>
    <row r="1381" spans="2:123" ht="21" customHeight="1" x14ac:dyDescent="0.25">
      <c r="B1381" s="21">
        <f t="shared" si="324"/>
        <v>40840</v>
      </c>
      <c r="C1381" s="22">
        <f t="shared" si="325"/>
        <v>0.9426655115236986</v>
      </c>
      <c r="D1381" s="23">
        <f t="shared" si="326"/>
        <v>1643</v>
      </c>
      <c r="E1381" s="23">
        <f t="shared" si="327"/>
        <v>1742.93</v>
      </c>
      <c r="F1381" s="127">
        <f t="shared" si="328"/>
        <v>82150</v>
      </c>
      <c r="G1381" s="127">
        <f t="shared" si="329"/>
        <v>261439.5</v>
      </c>
      <c r="H1381" s="6"/>
      <c r="I1381" s="3"/>
      <c r="J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3"/>
      <c r="AD1381" s="3"/>
      <c r="AE1381" s="3"/>
      <c r="AF1381" s="3"/>
      <c r="AT1381" s="89"/>
      <c r="AU1381" s="89"/>
      <c r="AX1381" s="125">
        <v>40840</v>
      </c>
      <c r="AY1381" s="59">
        <f t="shared" si="336"/>
        <v>0.9426655115236986</v>
      </c>
      <c r="AZ1381" s="59">
        <f>BI1381*K36</f>
        <v>82150</v>
      </c>
      <c r="BA1381" s="59"/>
      <c r="BB1381" s="59"/>
      <c r="BC1381" s="59">
        <f>K41*BJ1381</f>
        <v>261439.5</v>
      </c>
      <c r="BD1381" s="59"/>
      <c r="BE1381" s="59"/>
      <c r="BF1381" s="59">
        <f t="shared" si="330"/>
        <v>179289.5</v>
      </c>
      <c r="BG1381" s="60">
        <f>(AY1381=AY2099)*AX1381</f>
        <v>0</v>
      </c>
      <c r="BH1381" s="60">
        <f>(AY1381=AY2101)*AX1381</f>
        <v>0</v>
      </c>
      <c r="BI1381" s="89">
        <v>1643</v>
      </c>
      <c r="BJ1381" s="89">
        <v>1742.93</v>
      </c>
      <c r="BK1381" s="59">
        <f t="shared" si="331"/>
        <v>195710.43795999995</v>
      </c>
      <c r="BL1381" s="60">
        <f>(BK1381=BK2101)*AX1381</f>
        <v>0</v>
      </c>
      <c r="BM1381" s="85">
        <f>(BK1381=BK2101)*AY1381</f>
        <v>0</v>
      </c>
      <c r="BN1381" s="85">
        <f t="shared" si="332"/>
        <v>0</v>
      </c>
      <c r="BO1381" s="85">
        <f t="shared" si="333"/>
        <v>0</v>
      </c>
      <c r="BP1381" s="60">
        <f>(BK1381=BK2099)*AX1381</f>
        <v>0</v>
      </c>
      <c r="BQ1381" s="64">
        <f>(BK1381=BK2099)*AY1381</f>
        <v>0</v>
      </c>
      <c r="BR1381" s="85">
        <f t="shared" si="337"/>
        <v>0</v>
      </c>
      <c r="BS1381" s="85">
        <f t="shared" si="338"/>
        <v>0</v>
      </c>
      <c r="BT1381" s="59">
        <f>(J19-BI1381)*J10</f>
        <v>-105350.00594</v>
      </c>
      <c r="BU1381" s="59">
        <f>(J21-BJ1381)*J12</f>
        <v>301060.44389999995</v>
      </c>
      <c r="BV1381" s="66"/>
      <c r="BW1381" s="66"/>
      <c r="BX1381" s="67"/>
      <c r="BY1381" s="67"/>
      <c r="BZ1381" s="67"/>
      <c r="CE1381" s="92"/>
      <c r="CF1381" s="76"/>
      <c r="CH1381" s="67"/>
      <c r="CI1381" s="67"/>
      <c r="CJ1381" s="67"/>
      <c r="CK1381" s="67"/>
      <c r="CL1381" s="1"/>
      <c r="CM1381" s="1"/>
      <c r="CT1381" s="3"/>
      <c r="CU1381" s="3"/>
      <c r="CV1381" s="3"/>
      <c r="CW1381" s="3"/>
      <c r="CX1381" s="3"/>
      <c r="CY1381" s="3"/>
      <c r="CZ1381" s="3"/>
      <c r="DA1381" s="3"/>
      <c r="DB1381" s="3"/>
      <c r="DC1381" s="3"/>
      <c r="DD1381" s="3"/>
      <c r="DE1381" s="3"/>
      <c r="DF1381" s="3"/>
      <c r="DG1381" s="3"/>
      <c r="DH1381" s="3"/>
      <c r="DI1381" s="3"/>
      <c r="DJ1381" s="3"/>
      <c r="DK1381" s="3"/>
      <c r="DL1381" s="3"/>
      <c r="DM1381" s="3"/>
      <c r="DN1381" s="3"/>
      <c r="DO1381" s="3"/>
      <c r="DP1381" s="3"/>
      <c r="DQ1381" s="3"/>
      <c r="DR1381" s="3"/>
      <c r="DS1381" s="3"/>
    </row>
    <row r="1382" spans="2:123" ht="21" customHeight="1" x14ac:dyDescent="0.25">
      <c r="B1382" s="21">
        <f t="shared" si="324"/>
        <v>40847</v>
      </c>
      <c r="C1382" s="22">
        <f t="shared" si="325"/>
        <v>0.92872373177044731</v>
      </c>
      <c r="D1382" s="23">
        <f t="shared" si="326"/>
        <v>1629</v>
      </c>
      <c r="E1382" s="23">
        <f t="shared" si="327"/>
        <v>1754.02</v>
      </c>
      <c r="F1382" s="127">
        <f t="shared" si="328"/>
        <v>81450</v>
      </c>
      <c r="G1382" s="127">
        <f t="shared" si="329"/>
        <v>263103</v>
      </c>
      <c r="H1382" s="6"/>
      <c r="I1382" s="3"/>
      <c r="J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  <c r="AD1382" s="3"/>
      <c r="AE1382" s="3"/>
      <c r="AF1382" s="3"/>
      <c r="AT1382" s="89"/>
      <c r="AU1382" s="89"/>
      <c r="AX1382" s="125">
        <v>40847</v>
      </c>
      <c r="AY1382" s="59">
        <f t="shared" si="336"/>
        <v>0.92872373177044731</v>
      </c>
      <c r="AZ1382" s="59">
        <f>BI1382*K36</f>
        <v>81450</v>
      </c>
      <c r="BA1382" s="59"/>
      <c r="BB1382" s="59"/>
      <c r="BC1382" s="59">
        <f>K41*BJ1382</f>
        <v>263103</v>
      </c>
      <c r="BD1382" s="59"/>
      <c r="BE1382" s="59"/>
      <c r="BF1382" s="59">
        <f t="shared" si="330"/>
        <v>181653</v>
      </c>
      <c r="BG1382" s="60">
        <f>(AY1382=AY2099)*AX1382</f>
        <v>0</v>
      </c>
      <c r="BH1382" s="60">
        <f>(AY1382=AY2101)*AX1382</f>
        <v>0</v>
      </c>
      <c r="BI1382" s="89">
        <v>1629</v>
      </c>
      <c r="BJ1382" s="89">
        <v>1754.02</v>
      </c>
      <c r="BK1382" s="59">
        <f t="shared" si="331"/>
        <v>193346.93795999995</v>
      </c>
      <c r="BL1382" s="60">
        <f>(BK1382=BK2101)*AX1382</f>
        <v>0</v>
      </c>
      <c r="BM1382" s="85">
        <f>(BK1382=BK2101)*AY1382</f>
        <v>0</v>
      </c>
      <c r="BN1382" s="85">
        <f t="shared" si="332"/>
        <v>0</v>
      </c>
      <c r="BO1382" s="85">
        <f t="shared" si="333"/>
        <v>0</v>
      </c>
      <c r="BP1382" s="60">
        <f>(BK1382=BK2099)*AX1382</f>
        <v>0</v>
      </c>
      <c r="BQ1382" s="64">
        <f>(BK1382=BK2099)*AY1382</f>
        <v>0</v>
      </c>
      <c r="BR1382" s="85">
        <f t="shared" si="337"/>
        <v>0</v>
      </c>
      <c r="BS1382" s="85">
        <f t="shared" si="338"/>
        <v>0</v>
      </c>
      <c r="BT1382" s="59">
        <f>(J19-BI1382)*J10</f>
        <v>-106050.00594</v>
      </c>
      <c r="BU1382" s="59">
        <f>(J21-BJ1382)*J12</f>
        <v>299396.94389999995</v>
      </c>
      <c r="BV1382" s="66"/>
      <c r="BW1382" s="66"/>
      <c r="BX1382" s="67"/>
      <c r="BY1382" s="67"/>
      <c r="BZ1382" s="67"/>
      <c r="CE1382" s="92"/>
      <c r="CF1382" s="76"/>
      <c r="CH1382" s="67"/>
      <c r="CI1382" s="67"/>
      <c r="CJ1382" s="67"/>
      <c r="CK1382" s="67"/>
      <c r="CL1382" s="1"/>
      <c r="CM1382" s="1"/>
      <c r="CT1382" s="3"/>
      <c r="CU1382" s="3"/>
      <c r="CV1382" s="3"/>
      <c r="CW1382" s="3"/>
      <c r="CX1382" s="3"/>
      <c r="CY1382" s="3"/>
      <c r="CZ1382" s="3"/>
      <c r="DA1382" s="3"/>
      <c r="DB1382" s="3"/>
      <c r="DC1382" s="3"/>
      <c r="DD1382" s="3"/>
      <c r="DE1382" s="3"/>
      <c r="DF1382" s="3"/>
      <c r="DG1382" s="3"/>
      <c r="DH1382" s="3"/>
      <c r="DI1382" s="3"/>
      <c r="DJ1382" s="3"/>
      <c r="DK1382" s="3"/>
      <c r="DL1382" s="3"/>
      <c r="DM1382" s="3"/>
      <c r="DN1382" s="3"/>
      <c r="DO1382" s="3"/>
      <c r="DP1382" s="3"/>
      <c r="DQ1382" s="3"/>
      <c r="DR1382" s="3"/>
      <c r="DS1382" s="3"/>
    </row>
    <row r="1383" spans="2:123" ht="21" customHeight="1" x14ac:dyDescent="0.25">
      <c r="B1383" s="21">
        <f t="shared" si="324"/>
        <v>40854</v>
      </c>
      <c r="C1383" s="22">
        <f t="shared" si="325"/>
        <v>0.91672819204868328</v>
      </c>
      <c r="D1383" s="23">
        <f t="shared" si="326"/>
        <v>1639</v>
      </c>
      <c r="E1383" s="23">
        <f t="shared" si="327"/>
        <v>1787.88</v>
      </c>
      <c r="F1383" s="127">
        <f t="shared" si="328"/>
        <v>81950</v>
      </c>
      <c r="G1383" s="127">
        <f t="shared" si="329"/>
        <v>268182</v>
      </c>
      <c r="H1383" s="6"/>
      <c r="I1383" s="3"/>
      <c r="J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C1383" s="3"/>
      <c r="AD1383" s="3"/>
      <c r="AE1383" s="3"/>
      <c r="AF1383" s="3"/>
      <c r="AT1383" s="89"/>
      <c r="AU1383" s="89"/>
      <c r="AX1383" s="125">
        <v>40854</v>
      </c>
      <c r="AY1383" s="59">
        <f t="shared" si="336"/>
        <v>0.91672819204868328</v>
      </c>
      <c r="AZ1383" s="59">
        <f>BI1383*K36</f>
        <v>81950</v>
      </c>
      <c r="BA1383" s="59"/>
      <c r="BB1383" s="59"/>
      <c r="BC1383" s="59">
        <f>K41*BJ1383</f>
        <v>268182</v>
      </c>
      <c r="BD1383" s="59"/>
      <c r="BE1383" s="59"/>
      <c r="BF1383" s="59">
        <f t="shared" si="330"/>
        <v>186232</v>
      </c>
      <c r="BG1383" s="60">
        <f>(AY1383=AY2099)*AX1383</f>
        <v>0</v>
      </c>
      <c r="BH1383" s="60">
        <f>(AY1383=AY2101)*AX1383</f>
        <v>0</v>
      </c>
      <c r="BI1383" s="89">
        <v>1639</v>
      </c>
      <c r="BJ1383" s="89">
        <v>1787.88</v>
      </c>
      <c r="BK1383" s="59">
        <f t="shared" si="331"/>
        <v>188767.93795999995</v>
      </c>
      <c r="BL1383" s="60">
        <f>(BK1383=BK2101)*AX1383</f>
        <v>0</v>
      </c>
      <c r="BM1383" s="85">
        <f>(BK1383=BK2101)*AY1383</f>
        <v>0</v>
      </c>
      <c r="BN1383" s="85">
        <f t="shared" si="332"/>
        <v>0</v>
      </c>
      <c r="BO1383" s="85">
        <f t="shared" si="333"/>
        <v>0</v>
      </c>
      <c r="BP1383" s="60">
        <f>(BK1383=BK2099)*AX1383</f>
        <v>0</v>
      </c>
      <c r="BQ1383" s="64">
        <f>(BK1383=BK2099)*AY1383</f>
        <v>0</v>
      </c>
      <c r="BR1383" s="85">
        <f t="shared" si="337"/>
        <v>0</v>
      </c>
      <c r="BS1383" s="85">
        <f t="shared" si="338"/>
        <v>0</v>
      </c>
      <c r="BT1383" s="59">
        <f>(J19-BI1383)*J10</f>
        <v>-105550.00594</v>
      </c>
      <c r="BU1383" s="59">
        <f>(J21-BJ1383)*J12</f>
        <v>294317.94389999995</v>
      </c>
      <c r="BV1383" s="66"/>
      <c r="BW1383" s="66"/>
      <c r="BX1383" s="67"/>
      <c r="BY1383" s="67"/>
      <c r="BZ1383" s="67"/>
      <c r="CE1383" s="92"/>
      <c r="CF1383" s="76"/>
      <c r="CH1383" s="67"/>
      <c r="CI1383" s="67"/>
      <c r="CJ1383" s="67"/>
      <c r="CK1383" s="67"/>
      <c r="CL1383" s="1"/>
      <c r="CM1383" s="1"/>
      <c r="CT1383" s="3"/>
      <c r="CU1383" s="3"/>
      <c r="CV1383" s="3"/>
      <c r="CW1383" s="3"/>
      <c r="CX1383" s="3"/>
      <c r="CY1383" s="3"/>
      <c r="CZ1383" s="3"/>
      <c r="DA1383" s="3"/>
      <c r="DB1383" s="3"/>
      <c r="DC1383" s="3"/>
      <c r="DD1383" s="3"/>
      <c r="DE1383" s="3"/>
      <c r="DF1383" s="3"/>
      <c r="DG1383" s="3"/>
      <c r="DH1383" s="3"/>
      <c r="DI1383" s="3"/>
      <c r="DJ1383" s="3"/>
      <c r="DK1383" s="3"/>
      <c r="DL1383" s="3"/>
      <c r="DM1383" s="3"/>
      <c r="DN1383" s="3"/>
      <c r="DO1383" s="3"/>
      <c r="DP1383" s="3"/>
      <c r="DQ1383" s="3"/>
      <c r="DR1383" s="3"/>
      <c r="DS1383" s="3"/>
    </row>
    <row r="1384" spans="2:123" ht="21" customHeight="1" x14ac:dyDescent="0.25">
      <c r="B1384" s="21">
        <f t="shared" si="324"/>
        <v>40861</v>
      </c>
      <c r="C1384" s="22">
        <f t="shared" si="325"/>
        <v>0.92271801389299946</v>
      </c>
      <c r="D1384" s="23">
        <f t="shared" si="326"/>
        <v>1590</v>
      </c>
      <c r="E1384" s="23">
        <f t="shared" si="327"/>
        <v>1723.17</v>
      </c>
      <c r="F1384" s="127">
        <f t="shared" si="328"/>
        <v>79500</v>
      </c>
      <c r="G1384" s="127">
        <f t="shared" si="329"/>
        <v>258475.5</v>
      </c>
      <c r="H1384" s="6"/>
      <c r="I1384" s="3"/>
      <c r="J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3"/>
      <c r="AD1384" s="3"/>
      <c r="AE1384" s="3"/>
      <c r="AF1384" s="3"/>
      <c r="AT1384" s="89"/>
      <c r="AU1384" s="89"/>
      <c r="AX1384" s="125">
        <v>40861</v>
      </c>
      <c r="AY1384" s="59">
        <f t="shared" si="336"/>
        <v>0.92271801389299946</v>
      </c>
      <c r="AZ1384" s="59">
        <f>BI1384*K36</f>
        <v>79500</v>
      </c>
      <c r="BA1384" s="59"/>
      <c r="BB1384" s="59"/>
      <c r="BC1384" s="59">
        <f>K41*BJ1384</f>
        <v>258475.5</v>
      </c>
      <c r="BD1384" s="59"/>
      <c r="BE1384" s="59"/>
      <c r="BF1384" s="59">
        <f t="shared" si="330"/>
        <v>178975.5</v>
      </c>
      <c r="BG1384" s="60">
        <f>(AY1384=AY2099)*AX1384</f>
        <v>0</v>
      </c>
      <c r="BH1384" s="60">
        <f>(AY1384=AY2101)*AX1384</f>
        <v>0</v>
      </c>
      <c r="BI1384" s="89">
        <v>1590</v>
      </c>
      <c r="BJ1384" s="89">
        <v>1723.17</v>
      </c>
      <c r="BK1384" s="59">
        <f t="shared" si="331"/>
        <v>196024.43795999995</v>
      </c>
      <c r="BL1384" s="60">
        <f>(BK1384=BK2101)*AX1384</f>
        <v>0</v>
      </c>
      <c r="BM1384" s="85">
        <f>(BK1384=BK2101)*AY1384</f>
        <v>0</v>
      </c>
      <c r="BN1384" s="85">
        <f t="shared" si="332"/>
        <v>0</v>
      </c>
      <c r="BO1384" s="85">
        <f t="shared" si="333"/>
        <v>0</v>
      </c>
      <c r="BP1384" s="60">
        <f>(BK1384=BK2099)*AX1384</f>
        <v>0</v>
      </c>
      <c r="BQ1384" s="64">
        <f>(BK1384=BK2099)*AY1384</f>
        <v>0</v>
      </c>
      <c r="BR1384" s="85">
        <f t="shared" si="337"/>
        <v>0</v>
      </c>
      <c r="BS1384" s="85">
        <f t="shared" si="338"/>
        <v>0</v>
      </c>
      <c r="BT1384" s="59">
        <f>(J19-BI1384)*J10</f>
        <v>-108000.00594</v>
      </c>
      <c r="BU1384" s="59">
        <f>(J21-BJ1384)*J12</f>
        <v>304024.44389999995</v>
      </c>
      <c r="BV1384" s="66"/>
      <c r="BW1384" s="66"/>
      <c r="BX1384" s="67"/>
      <c r="BY1384" s="67"/>
      <c r="BZ1384" s="67"/>
      <c r="CE1384" s="92"/>
      <c r="CF1384" s="76"/>
      <c r="CH1384" s="67"/>
      <c r="CI1384" s="67"/>
      <c r="CJ1384" s="67"/>
      <c r="CK1384" s="67"/>
      <c r="CL1384" s="1"/>
      <c r="CM1384" s="1"/>
      <c r="CT1384" s="3"/>
      <c r="CU1384" s="3"/>
      <c r="CV1384" s="3"/>
      <c r="CW1384" s="3"/>
      <c r="CX1384" s="3"/>
      <c r="CY1384" s="3"/>
      <c r="CZ1384" s="3"/>
      <c r="DA1384" s="3"/>
      <c r="DB1384" s="3"/>
      <c r="DC1384" s="3"/>
      <c r="DD1384" s="3"/>
      <c r="DE1384" s="3"/>
      <c r="DF1384" s="3"/>
      <c r="DG1384" s="3"/>
      <c r="DH1384" s="3"/>
      <c r="DI1384" s="3"/>
      <c r="DJ1384" s="3"/>
      <c r="DK1384" s="3"/>
      <c r="DL1384" s="3"/>
      <c r="DM1384" s="3"/>
      <c r="DN1384" s="3"/>
      <c r="DO1384" s="3"/>
      <c r="DP1384" s="3"/>
      <c r="DQ1384" s="3"/>
      <c r="DR1384" s="3"/>
      <c r="DS1384" s="3"/>
    </row>
    <row r="1385" spans="2:123" ht="21" customHeight="1" x14ac:dyDescent="0.25">
      <c r="B1385" s="21">
        <f t="shared" si="324"/>
        <v>40868</v>
      </c>
      <c r="C1385" s="22">
        <f t="shared" si="325"/>
        <v>0.90820899519708609</v>
      </c>
      <c r="D1385" s="23">
        <f t="shared" si="326"/>
        <v>1526</v>
      </c>
      <c r="E1385" s="23">
        <f t="shared" si="327"/>
        <v>1680.23</v>
      </c>
      <c r="F1385" s="127">
        <f t="shared" si="328"/>
        <v>76300</v>
      </c>
      <c r="G1385" s="127">
        <f t="shared" si="329"/>
        <v>252034.5</v>
      </c>
      <c r="H1385" s="6"/>
      <c r="I1385" s="3"/>
      <c r="J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  <c r="AD1385" s="3"/>
      <c r="AE1385" s="3"/>
      <c r="AF1385" s="3"/>
      <c r="AT1385" s="89"/>
      <c r="AU1385" s="89"/>
      <c r="AX1385" s="125">
        <v>40868</v>
      </c>
      <c r="AY1385" s="59">
        <f t="shared" si="336"/>
        <v>0.90820899519708609</v>
      </c>
      <c r="AZ1385" s="59">
        <f>BI1385*K36</f>
        <v>76300</v>
      </c>
      <c r="BA1385" s="59"/>
      <c r="BB1385" s="59"/>
      <c r="BC1385" s="59">
        <f>K41*BJ1385</f>
        <v>252034.5</v>
      </c>
      <c r="BD1385" s="59"/>
      <c r="BE1385" s="59"/>
      <c r="BF1385" s="59">
        <f t="shared" si="330"/>
        <v>175734.5</v>
      </c>
      <c r="BG1385" s="60">
        <f>(AY1385=AY2099)*AX1385</f>
        <v>0</v>
      </c>
      <c r="BH1385" s="60">
        <f>(AY1385=AY2101)*AX1385</f>
        <v>0</v>
      </c>
      <c r="BI1385" s="89">
        <v>1526</v>
      </c>
      <c r="BJ1385" s="89">
        <v>1680.23</v>
      </c>
      <c r="BK1385" s="59">
        <f t="shared" si="331"/>
        <v>199265.43795999995</v>
      </c>
      <c r="BL1385" s="60">
        <f>(BK1385=BK2101)*AX1385</f>
        <v>0</v>
      </c>
      <c r="BM1385" s="85">
        <f>(BK1385=BK2101)*AY1385</f>
        <v>0</v>
      </c>
      <c r="BN1385" s="85">
        <f t="shared" si="332"/>
        <v>0</v>
      </c>
      <c r="BO1385" s="85">
        <f t="shared" si="333"/>
        <v>0</v>
      </c>
      <c r="BP1385" s="60">
        <f>(BK1385=BK2099)*AX1385</f>
        <v>0</v>
      </c>
      <c r="BQ1385" s="64">
        <f>(BK1385=BK2099)*AY1385</f>
        <v>0</v>
      </c>
      <c r="BR1385" s="85">
        <f t="shared" si="337"/>
        <v>0</v>
      </c>
      <c r="BS1385" s="85">
        <f t="shared" si="338"/>
        <v>0</v>
      </c>
      <c r="BT1385" s="59">
        <f>(J19-BI1385)*J10</f>
        <v>-111200.00594</v>
      </c>
      <c r="BU1385" s="59">
        <f>(J21-BJ1385)*J12</f>
        <v>310465.44389999995</v>
      </c>
      <c r="BV1385" s="66"/>
      <c r="BW1385" s="66"/>
      <c r="BX1385" s="67"/>
      <c r="BY1385" s="67"/>
      <c r="BZ1385" s="67"/>
      <c r="CE1385" s="92"/>
      <c r="CF1385" s="76"/>
      <c r="CH1385" s="67"/>
      <c r="CI1385" s="67"/>
      <c r="CJ1385" s="67"/>
      <c r="CK1385" s="67"/>
      <c r="CL1385" s="1"/>
      <c r="CM1385" s="1"/>
      <c r="CT1385" s="3"/>
      <c r="CU1385" s="3"/>
      <c r="CV1385" s="3"/>
      <c r="CW1385" s="3"/>
      <c r="CX1385" s="3"/>
      <c r="CY1385" s="3"/>
      <c r="CZ1385" s="3"/>
      <c r="DA1385" s="3"/>
      <c r="DB1385" s="3"/>
      <c r="DC1385" s="3"/>
      <c r="DD1385" s="3"/>
      <c r="DE1385" s="3"/>
      <c r="DF1385" s="3"/>
      <c r="DG1385" s="3"/>
      <c r="DH1385" s="3"/>
      <c r="DI1385" s="3"/>
      <c r="DJ1385" s="3"/>
      <c r="DK1385" s="3"/>
      <c r="DL1385" s="3"/>
      <c r="DM1385" s="3"/>
      <c r="DN1385" s="3"/>
      <c r="DO1385" s="3"/>
      <c r="DP1385" s="3"/>
      <c r="DQ1385" s="3"/>
      <c r="DR1385" s="3"/>
      <c r="DS1385" s="3"/>
    </row>
    <row r="1386" spans="2:123" ht="21" customHeight="1" x14ac:dyDescent="0.25">
      <c r="B1386" s="21">
        <f t="shared" si="324"/>
        <v>40875</v>
      </c>
      <c r="C1386" s="22">
        <f t="shared" si="325"/>
        <v>0.88369375973609465</v>
      </c>
      <c r="D1386" s="23">
        <f t="shared" si="326"/>
        <v>1543</v>
      </c>
      <c r="E1386" s="23">
        <f t="shared" si="327"/>
        <v>1746.08</v>
      </c>
      <c r="F1386" s="127">
        <f t="shared" si="328"/>
        <v>77150</v>
      </c>
      <c r="G1386" s="127">
        <f t="shared" si="329"/>
        <v>261912</v>
      </c>
      <c r="H1386" s="6"/>
      <c r="I1386" s="3"/>
      <c r="J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"/>
      <c r="AD1386" s="3"/>
      <c r="AE1386" s="3"/>
      <c r="AF1386" s="3"/>
      <c r="AT1386" s="89"/>
      <c r="AU1386" s="89"/>
      <c r="AX1386" s="125">
        <v>40875</v>
      </c>
      <c r="AY1386" s="59">
        <f t="shared" si="336"/>
        <v>0.88369375973609465</v>
      </c>
      <c r="AZ1386" s="59">
        <f>BI1386*K36</f>
        <v>77150</v>
      </c>
      <c r="BA1386" s="59"/>
      <c r="BB1386" s="59"/>
      <c r="BC1386" s="59">
        <f>K41*BJ1386</f>
        <v>261912</v>
      </c>
      <c r="BD1386" s="59"/>
      <c r="BE1386" s="59"/>
      <c r="BF1386" s="59">
        <f t="shared" si="330"/>
        <v>184762</v>
      </c>
      <c r="BG1386" s="60">
        <f>(AY1386=AY2099)*AX1386</f>
        <v>0</v>
      </c>
      <c r="BH1386" s="60">
        <f>(AY1386=AY2101)*AX1386</f>
        <v>0</v>
      </c>
      <c r="BI1386" s="89">
        <v>1543</v>
      </c>
      <c r="BJ1386" s="89">
        <v>1746.08</v>
      </c>
      <c r="BK1386" s="59">
        <f t="shared" si="331"/>
        <v>190237.93795999995</v>
      </c>
      <c r="BL1386" s="60">
        <f>(BK1386=BK2101)*AX1386</f>
        <v>0</v>
      </c>
      <c r="BM1386" s="85">
        <f>(BK1386=BK2101)*AY1386</f>
        <v>0</v>
      </c>
      <c r="BN1386" s="85">
        <f t="shared" si="332"/>
        <v>0</v>
      </c>
      <c r="BO1386" s="85">
        <f t="shared" si="333"/>
        <v>0</v>
      </c>
      <c r="BP1386" s="60">
        <f>(BK1386=BK2099)*AX1386</f>
        <v>0</v>
      </c>
      <c r="BQ1386" s="64">
        <f>(BK1386=BK2099)*AY1386</f>
        <v>0</v>
      </c>
      <c r="BR1386" s="85">
        <f t="shared" si="337"/>
        <v>0</v>
      </c>
      <c r="BS1386" s="85">
        <f t="shared" si="338"/>
        <v>0</v>
      </c>
      <c r="BT1386" s="59">
        <f>(J19-BI1386)*J10</f>
        <v>-110350.00594</v>
      </c>
      <c r="BU1386" s="59">
        <f>(J21-BJ1386)*J12</f>
        <v>300587.94389999995</v>
      </c>
      <c r="BV1386" s="66"/>
      <c r="BW1386" s="66"/>
      <c r="BX1386" s="67"/>
      <c r="BY1386" s="67"/>
      <c r="BZ1386" s="67"/>
      <c r="CE1386" s="92"/>
      <c r="CF1386" s="76"/>
      <c r="CH1386" s="67"/>
      <c r="CI1386" s="67"/>
      <c r="CJ1386" s="67"/>
      <c r="CK1386" s="67"/>
      <c r="CL1386" s="1"/>
      <c r="CM1386" s="1"/>
      <c r="CT1386" s="3"/>
      <c r="CU1386" s="3"/>
      <c r="CV1386" s="3"/>
      <c r="CW1386" s="3"/>
      <c r="CX1386" s="3"/>
      <c r="CY1386" s="3"/>
      <c r="CZ1386" s="3"/>
      <c r="DA1386" s="3"/>
      <c r="DB1386" s="3"/>
      <c r="DC1386" s="3"/>
      <c r="DD1386" s="3"/>
      <c r="DE1386" s="3"/>
      <c r="DF1386" s="3"/>
      <c r="DG1386" s="3"/>
      <c r="DH1386" s="3"/>
      <c r="DI1386" s="3"/>
      <c r="DJ1386" s="3"/>
      <c r="DK1386" s="3"/>
      <c r="DL1386" s="3"/>
      <c r="DM1386" s="3"/>
      <c r="DN1386" s="3"/>
      <c r="DO1386" s="3"/>
      <c r="DP1386" s="3"/>
      <c r="DQ1386" s="3"/>
      <c r="DR1386" s="3"/>
      <c r="DS1386" s="3"/>
    </row>
    <row r="1387" spans="2:123" ht="21" customHeight="1" x14ac:dyDescent="0.25">
      <c r="B1387" s="21">
        <f t="shared" si="324"/>
        <v>40882</v>
      </c>
      <c r="C1387" s="22">
        <f t="shared" si="325"/>
        <v>0.88327965066319036</v>
      </c>
      <c r="D1387" s="23">
        <f t="shared" si="326"/>
        <v>1511</v>
      </c>
      <c r="E1387" s="23">
        <f t="shared" si="327"/>
        <v>1710.67</v>
      </c>
      <c r="F1387" s="127">
        <f t="shared" si="328"/>
        <v>75550</v>
      </c>
      <c r="G1387" s="127">
        <f t="shared" si="329"/>
        <v>256600.5</v>
      </c>
      <c r="H1387" s="6"/>
      <c r="I1387" s="3"/>
      <c r="J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C1387" s="3"/>
      <c r="AD1387" s="3"/>
      <c r="AE1387" s="3"/>
      <c r="AF1387" s="3"/>
      <c r="AT1387" s="89"/>
      <c r="AU1387" s="89"/>
      <c r="AX1387" s="125">
        <v>40882</v>
      </c>
      <c r="AY1387" s="59">
        <f t="shared" si="336"/>
        <v>0.88327965066319036</v>
      </c>
      <c r="AZ1387" s="59">
        <f>BI1387*K36</f>
        <v>75550</v>
      </c>
      <c r="BA1387" s="59"/>
      <c r="BB1387" s="59"/>
      <c r="BC1387" s="59">
        <f>K41*BJ1387</f>
        <v>256600.5</v>
      </c>
      <c r="BD1387" s="59"/>
      <c r="BE1387" s="59"/>
      <c r="BF1387" s="59">
        <f t="shared" si="330"/>
        <v>181050.5</v>
      </c>
      <c r="BG1387" s="60">
        <f>(AY1387=AY2099)*AX1387</f>
        <v>0</v>
      </c>
      <c r="BH1387" s="60">
        <f>(AY1387=AY2101)*AX1387</f>
        <v>0</v>
      </c>
      <c r="BI1387" s="89">
        <v>1511</v>
      </c>
      <c r="BJ1387" s="89">
        <v>1710.67</v>
      </c>
      <c r="BK1387" s="59">
        <f t="shared" si="331"/>
        <v>193949.43795999995</v>
      </c>
      <c r="BL1387" s="60">
        <f>(BK1387=BK2101)*AX1387</f>
        <v>0</v>
      </c>
      <c r="BM1387" s="85">
        <f>(BK1387=BK2101)*AY1387</f>
        <v>0</v>
      </c>
      <c r="BN1387" s="85">
        <f t="shared" si="332"/>
        <v>0</v>
      </c>
      <c r="BO1387" s="85">
        <f t="shared" si="333"/>
        <v>0</v>
      </c>
      <c r="BP1387" s="60">
        <f>(BK1387=BK2099)*AX1387</f>
        <v>0</v>
      </c>
      <c r="BQ1387" s="64">
        <f>(BK1387=BK2099)*AY1387</f>
        <v>0</v>
      </c>
      <c r="BR1387" s="85">
        <f t="shared" si="337"/>
        <v>0</v>
      </c>
      <c r="BS1387" s="85">
        <f t="shared" si="338"/>
        <v>0</v>
      </c>
      <c r="BT1387" s="59">
        <f>(J19-BI1387)*J10</f>
        <v>-111950.00594</v>
      </c>
      <c r="BU1387" s="59">
        <f>(J21-BJ1387)*J12</f>
        <v>305899.44389999995</v>
      </c>
      <c r="BV1387" s="66"/>
      <c r="BW1387" s="66"/>
      <c r="BX1387" s="67"/>
      <c r="BY1387" s="67"/>
      <c r="BZ1387" s="67"/>
      <c r="CE1387" s="92"/>
      <c r="CF1387" s="76"/>
      <c r="CH1387" s="67"/>
      <c r="CI1387" s="67"/>
      <c r="CJ1387" s="67"/>
      <c r="CK1387" s="67"/>
      <c r="CL1387" s="1"/>
      <c r="CM1387" s="1"/>
      <c r="CT1387" s="3"/>
      <c r="CU1387" s="3"/>
      <c r="CV1387" s="3"/>
      <c r="CW1387" s="3"/>
      <c r="CX1387" s="3"/>
      <c r="CY1387" s="3"/>
      <c r="CZ1387" s="3"/>
      <c r="DA1387" s="3"/>
      <c r="DB1387" s="3"/>
      <c r="DC1387" s="3"/>
      <c r="DD1387" s="3"/>
      <c r="DE1387" s="3"/>
      <c r="DF1387" s="3"/>
      <c r="DG1387" s="3"/>
      <c r="DH1387" s="3"/>
      <c r="DI1387" s="3"/>
      <c r="DJ1387" s="3"/>
      <c r="DK1387" s="3"/>
      <c r="DL1387" s="3"/>
      <c r="DM1387" s="3"/>
      <c r="DN1387" s="3"/>
      <c r="DO1387" s="3"/>
      <c r="DP1387" s="3"/>
      <c r="DQ1387" s="3"/>
      <c r="DR1387" s="3"/>
      <c r="DS1387" s="3"/>
    </row>
    <row r="1388" spans="2:123" ht="21" customHeight="1" x14ac:dyDescent="0.25">
      <c r="B1388" s="21">
        <f t="shared" si="324"/>
        <v>40889</v>
      </c>
      <c r="C1388" s="22">
        <f t="shared" si="325"/>
        <v>0.88648378116300164</v>
      </c>
      <c r="D1388" s="23">
        <f t="shared" si="326"/>
        <v>1417</v>
      </c>
      <c r="E1388" s="23">
        <f t="shared" si="327"/>
        <v>1598.45</v>
      </c>
      <c r="F1388" s="127">
        <f t="shared" si="328"/>
        <v>70850</v>
      </c>
      <c r="G1388" s="127">
        <f t="shared" si="329"/>
        <v>239767.5</v>
      </c>
      <c r="H1388" s="6"/>
      <c r="I1388" s="3"/>
      <c r="J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C1388" s="3"/>
      <c r="AD1388" s="3"/>
      <c r="AE1388" s="3"/>
      <c r="AF1388" s="3"/>
      <c r="AT1388" s="89"/>
      <c r="AU1388" s="89"/>
      <c r="AX1388" s="125">
        <v>40889</v>
      </c>
      <c r="AY1388" s="59">
        <f t="shared" si="336"/>
        <v>0.88648378116300164</v>
      </c>
      <c r="AZ1388" s="59">
        <f>BI1388*K36</f>
        <v>70850</v>
      </c>
      <c r="BA1388" s="59"/>
      <c r="BB1388" s="59"/>
      <c r="BC1388" s="59">
        <f>K41*BJ1388</f>
        <v>239767.5</v>
      </c>
      <c r="BD1388" s="59"/>
      <c r="BE1388" s="59"/>
      <c r="BF1388" s="59">
        <f t="shared" si="330"/>
        <v>168917.5</v>
      </c>
      <c r="BG1388" s="60">
        <f>(AY1388=AY2099)*AX1388</f>
        <v>0</v>
      </c>
      <c r="BH1388" s="60">
        <f>(AY1388=AY2101)*AX1388</f>
        <v>0</v>
      </c>
      <c r="BI1388" s="89">
        <v>1417</v>
      </c>
      <c r="BJ1388" s="89">
        <v>1598.45</v>
      </c>
      <c r="BK1388" s="59">
        <f t="shared" si="331"/>
        <v>206082.43796000001</v>
      </c>
      <c r="BL1388" s="60">
        <f>(BK1388=BK2101)*AX1388</f>
        <v>0</v>
      </c>
      <c r="BM1388" s="85">
        <f>(BK1388=BK2101)*AY1388</f>
        <v>0</v>
      </c>
      <c r="BN1388" s="85">
        <f t="shared" si="332"/>
        <v>0</v>
      </c>
      <c r="BO1388" s="85">
        <f t="shared" si="333"/>
        <v>0</v>
      </c>
      <c r="BP1388" s="60">
        <f>(BK1388=BK2099)*AX1388</f>
        <v>0</v>
      </c>
      <c r="BQ1388" s="64">
        <f>(BK1388=BK2099)*AY1388</f>
        <v>0</v>
      </c>
      <c r="BR1388" s="85">
        <f t="shared" si="337"/>
        <v>0</v>
      </c>
      <c r="BS1388" s="85">
        <f t="shared" si="338"/>
        <v>0</v>
      </c>
      <c r="BT1388" s="59">
        <f>(J19-BI1388)*J10</f>
        <v>-116650.00594</v>
      </c>
      <c r="BU1388" s="59">
        <f>(J21-BJ1388)*J12</f>
        <v>322732.44390000001</v>
      </c>
      <c r="BV1388" s="66"/>
      <c r="BW1388" s="66"/>
      <c r="BX1388" s="67"/>
      <c r="BY1388" s="67"/>
      <c r="BZ1388" s="67"/>
      <c r="CE1388" s="92"/>
      <c r="CF1388" s="76"/>
      <c r="CH1388" s="67"/>
      <c r="CI1388" s="67"/>
      <c r="CJ1388" s="67"/>
      <c r="CK1388" s="67"/>
      <c r="CL1388" s="1"/>
      <c r="CM1388" s="1"/>
      <c r="CT1388" s="3"/>
      <c r="CU1388" s="3"/>
      <c r="CV1388" s="3"/>
      <c r="CW1388" s="3"/>
      <c r="CX1388" s="3"/>
      <c r="CY1388" s="3"/>
      <c r="CZ1388" s="3"/>
      <c r="DA1388" s="3"/>
      <c r="DB1388" s="3"/>
      <c r="DC1388" s="3"/>
      <c r="DD1388" s="3"/>
      <c r="DE1388" s="3"/>
      <c r="DF1388" s="3"/>
      <c r="DG1388" s="3"/>
      <c r="DH1388" s="3"/>
      <c r="DI1388" s="3"/>
      <c r="DJ1388" s="3"/>
      <c r="DK1388" s="3"/>
      <c r="DL1388" s="3"/>
      <c r="DM1388" s="3"/>
      <c r="DN1388" s="3"/>
      <c r="DO1388" s="3"/>
      <c r="DP1388" s="3"/>
      <c r="DQ1388" s="3"/>
      <c r="DR1388" s="3"/>
      <c r="DS1388" s="3"/>
    </row>
    <row r="1389" spans="2:123" ht="21" customHeight="1" x14ac:dyDescent="0.25">
      <c r="B1389" s="21">
        <f t="shared" si="324"/>
        <v>40896</v>
      </c>
      <c r="C1389" s="22">
        <f t="shared" si="325"/>
        <v>0.88704356161995934</v>
      </c>
      <c r="D1389" s="23">
        <f t="shared" si="326"/>
        <v>1425</v>
      </c>
      <c r="E1389" s="23">
        <f t="shared" si="327"/>
        <v>1606.46</v>
      </c>
      <c r="F1389" s="127">
        <f t="shared" si="328"/>
        <v>71250</v>
      </c>
      <c r="G1389" s="127">
        <f t="shared" si="329"/>
        <v>240969</v>
      </c>
      <c r="H1389" s="6"/>
      <c r="I1389" s="3"/>
      <c r="J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"/>
      <c r="AD1389" s="3"/>
      <c r="AE1389" s="3"/>
      <c r="AF1389" s="3"/>
      <c r="AT1389" s="89"/>
      <c r="AU1389" s="89"/>
      <c r="AX1389" s="125">
        <v>40896</v>
      </c>
      <c r="AY1389" s="59">
        <f t="shared" si="336"/>
        <v>0.88704356161995934</v>
      </c>
      <c r="AZ1389" s="59">
        <f>BI1389*K36</f>
        <v>71250</v>
      </c>
      <c r="BA1389" s="59"/>
      <c r="BB1389" s="59"/>
      <c r="BC1389" s="59">
        <f>K41*BJ1389</f>
        <v>240969</v>
      </c>
      <c r="BD1389" s="59"/>
      <c r="BE1389" s="59"/>
      <c r="BF1389" s="59">
        <f t="shared" si="330"/>
        <v>169719</v>
      </c>
      <c r="BG1389" s="60">
        <f>(AY1389=AY2099)*AX1389</f>
        <v>0</v>
      </c>
      <c r="BH1389" s="60">
        <f>(AY1389=AY2101)*AX1389</f>
        <v>0</v>
      </c>
      <c r="BI1389" s="89">
        <v>1425</v>
      </c>
      <c r="BJ1389" s="89">
        <v>1606.46</v>
      </c>
      <c r="BK1389" s="59">
        <f t="shared" si="331"/>
        <v>205280.93795999995</v>
      </c>
      <c r="BL1389" s="60">
        <f>(BK1389=BK2101)*AX1389</f>
        <v>0</v>
      </c>
      <c r="BM1389" s="85">
        <f>(BK1389=BK2101)*AY1389</f>
        <v>0</v>
      </c>
      <c r="BN1389" s="85">
        <f t="shared" si="332"/>
        <v>0</v>
      </c>
      <c r="BO1389" s="85">
        <f t="shared" si="333"/>
        <v>0</v>
      </c>
      <c r="BP1389" s="60">
        <f>(BK1389=BK2099)*AX1389</f>
        <v>0</v>
      </c>
      <c r="BQ1389" s="64">
        <f>(BK1389=BK2099)*AY1389</f>
        <v>0</v>
      </c>
      <c r="BR1389" s="85">
        <f t="shared" si="337"/>
        <v>0</v>
      </c>
      <c r="BS1389" s="85">
        <f t="shared" si="338"/>
        <v>0</v>
      </c>
      <c r="BT1389" s="59">
        <f>(J19-BI1389)*J10</f>
        <v>-116250.00594</v>
      </c>
      <c r="BU1389" s="59">
        <f>(J21-BJ1389)*J12</f>
        <v>321530.94389999995</v>
      </c>
      <c r="BV1389" s="66"/>
      <c r="BW1389" s="66"/>
      <c r="BX1389" s="67"/>
      <c r="BY1389" s="67"/>
      <c r="BZ1389" s="67"/>
      <c r="CE1389" s="92"/>
      <c r="CF1389" s="76"/>
      <c r="CH1389" s="67"/>
      <c r="CI1389" s="67"/>
      <c r="CJ1389" s="67"/>
      <c r="CK1389" s="67"/>
      <c r="CL1389" s="1"/>
      <c r="CM1389" s="1"/>
      <c r="CT1389" s="3"/>
      <c r="CU1389" s="3"/>
      <c r="CV1389" s="3"/>
      <c r="CW1389" s="3"/>
      <c r="CX1389" s="3"/>
      <c r="CY1389" s="3"/>
      <c r="CZ1389" s="3"/>
      <c r="DA1389" s="3"/>
      <c r="DB1389" s="3"/>
      <c r="DC1389" s="3"/>
      <c r="DD1389" s="3"/>
      <c r="DE1389" s="3"/>
      <c r="DF1389" s="3"/>
      <c r="DG1389" s="3"/>
      <c r="DH1389" s="3"/>
      <c r="DI1389" s="3"/>
      <c r="DJ1389" s="3"/>
      <c r="DK1389" s="3"/>
      <c r="DL1389" s="3"/>
      <c r="DM1389" s="3"/>
      <c r="DN1389" s="3"/>
      <c r="DO1389" s="3"/>
      <c r="DP1389" s="3"/>
      <c r="DQ1389" s="3"/>
      <c r="DR1389" s="3"/>
      <c r="DS1389" s="3"/>
    </row>
    <row r="1390" spans="2:123" ht="21" customHeight="1" x14ac:dyDescent="0.25">
      <c r="B1390" s="21">
        <f t="shared" si="324"/>
        <v>40903</v>
      </c>
      <c r="C1390" s="22">
        <f t="shared" si="325"/>
        <v>0.89224038682938056</v>
      </c>
      <c r="D1390" s="23">
        <f t="shared" si="326"/>
        <v>1395</v>
      </c>
      <c r="E1390" s="23">
        <f t="shared" si="327"/>
        <v>1563.48</v>
      </c>
      <c r="F1390" s="127">
        <f t="shared" si="328"/>
        <v>69750</v>
      </c>
      <c r="G1390" s="127">
        <f t="shared" si="329"/>
        <v>234522</v>
      </c>
      <c r="H1390" s="6"/>
      <c r="I1390" s="3"/>
      <c r="J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3"/>
      <c r="AE1390" s="3"/>
      <c r="AF1390" s="3"/>
      <c r="AT1390" s="89"/>
      <c r="AU1390" s="89"/>
      <c r="AX1390" s="125">
        <v>40903</v>
      </c>
      <c r="AY1390" s="59">
        <f t="shared" si="336"/>
        <v>0.89224038682938056</v>
      </c>
      <c r="AZ1390" s="59">
        <f>BI1390*K36</f>
        <v>69750</v>
      </c>
      <c r="BA1390" s="59"/>
      <c r="BB1390" s="59"/>
      <c r="BC1390" s="59">
        <f>K41*BJ1390</f>
        <v>234522</v>
      </c>
      <c r="BD1390" s="59"/>
      <c r="BE1390" s="59"/>
      <c r="BF1390" s="59">
        <f t="shared" si="330"/>
        <v>164772</v>
      </c>
      <c r="BG1390" s="60">
        <f>(AY1390=AY2099)*AX1390</f>
        <v>0</v>
      </c>
      <c r="BH1390" s="60">
        <f>(AY1390=AY2101)*AX1390</f>
        <v>0</v>
      </c>
      <c r="BI1390" s="89">
        <v>1395</v>
      </c>
      <c r="BJ1390" s="89">
        <v>1563.48</v>
      </c>
      <c r="BK1390" s="59">
        <f t="shared" si="331"/>
        <v>210227.93795999995</v>
      </c>
      <c r="BL1390" s="60">
        <f>(BK1390=BK2101)*AX1390</f>
        <v>0</v>
      </c>
      <c r="BM1390" s="85">
        <f>(BK1390=BK2101)*AY1390</f>
        <v>0</v>
      </c>
      <c r="BN1390" s="85">
        <f t="shared" si="332"/>
        <v>0</v>
      </c>
      <c r="BO1390" s="85">
        <f t="shared" si="333"/>
        <v>0</v>
      </c>
      <c r="BP1390" s="60">
        <f>(BK1390=BK2099)*AX1390</f>
        <v>0</v>
      </c>
      <c r="BQ1390" s="64">
        <f>(BK1390=BK2099)*AY1390</f>
        <v>0</v>
      </c>
      <c r="BR1390" s="85">
        <f t="shared" si="337"/>
        <v>0</v>
      </c>
      <c r="BS1390" s="85">
        <f t="shared" si="338"/>
        <v>0</v>
      </c>
      <c r="BT1390" s="59">
        <f>(J19-BI1390)*J10</f>
        <v>-117750.00594</v>
      </c>
      <c r="BU1390" s="59">
        <f>(J21-BJ1390)*J12</f>
        <v>327977.94389999995</v>
      </c>
      <c r="BV1390" s="66"/>
      <c r="BW1390" s="66"/>
      <c r="BX1390" s="67"/>
      <c r="BY1390" s="67"/>
      <c r="BZ1390" s="67"/>
      <c r="CE1390" s="92"/>
      <c r="CF1390" s="76"/>
      <c r="CH1390" s="67"/>
      <c r="CI1390" s="67"/>
      <c r="CJ1390" s="67"/>
      <c r="CK1390" s="67"/>
      <c r="CL1390" s="1"/>
      <c r="CM1390" s="1"/>
      <c r="CT1390" s="3"/>
      <c r="CU1390" s="3"/>
      <c r="CV1390" s="3"/>
      <c r="CW1390" s="3"/>
      <c r="CX1390" s="3"/>
      <c r="CY1390" s="3"/>
      <c r="CZ1390" s="3"/>
      <c r="DA1390" s="3"/>
      <c r="DB1390" s="3"/>
      <c r="DC1390" s="3"/>
      <c r="DD1390" s="3"/>
      <c r="DE1390" s="3"/>
      <c r="DF1390" s="3"/>
      <c r="DG1390" s="3"/>
      <c r="DH1390" s="3"/>
      <c r="DI1390" s="3"/>
      <c r="DJ1390" s="3"/>
      <c r="DK1390" s="3"/>
      <c r="DL1390" s="3"/>
      <c r="DM1390" s="3"/>
      <c r="DN1390" s="3"/>
      <c r="DO1390" s="3"/>
      <c r="DP1390" s="3"/>
      <c r="DQ1390" s="3"/>
      <c r="DR1390" s="3"/>
      <c r="DS1390" s="3"/>
    </row>
    <row r="1391" spans="2:123" ht="21" customHeight="1" x14ac:dyDescent="0.25">
      <c r="B1391" s="21">
        <f t="shared" si="324"/>
        <v>40910</v>
      </c>
      <c r="C1391" s="22">
        <f t="shared" si="325"/>
        <v>0.86555178152705858</v>
      </c>
      <c r="D1391" s="23">
        <f t="shared" si="326"/>
        <v>1399</v>
      </c>
      <c r="E1391" s="23">
        <f t="shared" si="327"/>
        <v>1616.31</v>
      </c>
      <c r="F1391" s="127">
        <f t="shared" si="328"/>
        <v>69950</v>
      </c>
      <c r="G1391" s="127">
        <f t="shared" si="329"/>
        <v>242446.5</v>
      </c>
      <c r="H1391" s="6"/>
      <c r="I1391" s="3"/>
      <c r="J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  <c r="AD1391" s="3"/>
      <c r="AE1391" s="3"/>
      <c r="AF1391" s="3"/>
      <c r="AT1391" s="89"/>
      <c r="AU1391" s="89"/>
      <c r="AX1391" s="125">
        <v>40910</v>
      </c>
      <c r="AY1391" s="59">
        <f t="shared" si="336"/>
        <v>0.86555178152705858</v>
      </c>
      <c r="AZ1391" s="59">
        <f>BI1391*K36</f>
        <v>69950</v>
      </c>
      <c r="BA1391" s="59"/>
      <c r="BB1391" s="59"/>
      <c r="BC1391" s="59">
        <f>K41*BJ1391</f>
        <v>242446.5</v>
      </c>
      <c r="BD1391" s="59"/>
      <c r="BE1391" s="59"/>
      <c r="BF1391" s="59">
        <f t="shared" si="330"/>
        <v>172496.5</v>
      </c>
      <c r="BG1391" s="60">
        <f>(AY1391=AY2099)*AX1391</f>
        <v>0</v>
      </c>
      <c r="BH1391" s="60">
        <f>(AY1391=AY2101)*AX1391</f>
        <v>0</v>
      </c>
      <c r="BI1391" s="89">
        <v>1399</v>
      </c>
      <c r="BJ1391" s="89">
        <v>1616.31</v>
      </c>
      <c r="BK1391" s="59">
        <f t="shared" si="331"/>
        <v>202503.43795999995</v>
      </c>
      <c r="BL1391" s="60">
        <f>(BK1391=BK2101)*AX1391</f>
        <v>0</v>
      </c>
      <c r="BM1391" s="85">
        <f>(BK1391=BK2101)*AY1391</f>
        <v>0</v>
      </c>
      <c r="BN1391" s="85">
        <f t="shared" si="332"/>
        <v>0</v>
      </c>
      <c r="BO1391" s="85">
        <f t="shared" si="333"/>
        <v>0</v>
      </c>
      <c r="BP1391" s="60">
        <f>(BK1391=BK2099)*AX1391</f>
        <v>0</v>
      </c>
      <c r="BQ1391" s="64">
        <f>(BK1391=BK2099)*AY1391</f>
        <v>0</v>
      </c>
      <c r="BR1391" s="85">
        <f t="shared" si="337"/>
        <v>0</v>
      </c>
      <c r="BS1391" s="85">
        <f t="shared" si="338"/>
        <v>0</v>
      </c>
      <c r="BT1391" s="59">
        <f>(J19-BI1391)*J10</f>
        <v>-117550.00594</v>
      </c>
      <c r="BU1391" s="59">
        <f>(J21-BJ1391)*J12</f>
        <v>320053.44389999995</v>
      </c>
      <c r="BV1391" s="66"/>
      <c r="BW1391" s="66"/>
      <c r="BX1391" s="67"/>
      <c r="BY1391" s="67"/>
      <c r="BZ1391" s="67"/>
      <c r="CE1391" s="92"/>
      <c r="CF1391" s="76"/>
      <c r="CH1391" s="67"/>
      <c r="CI1391" s="67"/>
      <c r="CJ1391" s="67"/>
      <c r="CK1391" s="67"/>
      <c r="CL1391" s="1"/>
      <c r="CM1391" s="1"/>
      <c r="CT1391" s="3"/>
      <c r="CU1391" s="3"/>
      <c r="CV1391" s="3"/>
      <c r="CW1391" s="3"/>
      <c r="CX1391" s="3"/>
      <c r="CY1391" s="3"/>
      <c r="CZ1391" s="3"/>
      <c r="DA1391" s="3"/>
      <c r="DB1391" s="3"/>
      <c r="DC1391" s="3"/>
      <c r="DD1391" s="3"/>
      <c r="DE1391" s="3"/>
      <c r="DF1391" s="3"/>
      <c r="DG1391" s="3"/>
      <c r="DH1391" s="3"/>
      <c r="DI1391" s="3"/>
      <c r="DJ1391" s="3"/>
      <c r="DK1391" s="3"/>
      <c r="DL1391" s="3"/>
      <c r="DM1391" s="3"/>
      <c r="DN1391" s="3"/>
      <c r="DO1391" s="3"/>
      <c r="DP1391" s="3"/>
      <c r="DQ1391" s="3"/>
      <c r="DR1391" s="3"/>
      <c r="DS1391" s="3"/>
    </row>
    <row r="1392" spans="2:123" ht="21" customHeight="1" x14ac:dyDescent="0.25">
      <c r="B1392" s="21">
        <f t="shared" si="324"/>
        <v>40917</v>
      </c>
      <c r="C1392" s="22">
        <f t="shared" si="325"/>
        <v>0.90560695193692475</v>
      </c>
      <c r="D1392" s="23">
        <f t="shared" si="326"/>
        <v>1484</v>
      </c>
      <c r="E1392" s="23">
        <f t="shared" si="327"/>
        <v>1638.68</v>
      </c>
      <c r="F1392" s="127">
        <f t="shared" si="328"/>
        <v>74200</v>
      </c>
      <c r="G1392" s="127">
        <f t="shared" si="329"/>
        <v>245802</v>
      </c>
      <c r="H1392" s="6"/>
      <c r="I1392" s="3"/>
      <c r="J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"/>
      <c r="AD1392" s="3"/>
      <c r="AE1392" s="3"/>
      <c r="AF1392" s="3"/>
      <c r="AT1392" s="89"/>
      <c r="AU1392" s="89"/>
      <c r="AX1392" s="125">
        <v>40917</v>
      </c>
      <c r="AY1392" s="59">
        <f t="shared" si="336"/>
        <v>0.90560695193692475</v>
      </c>
      <c r="AZ1392" s="59">
        <f>BI1392*K36</f>
        <v>74200</v>
      </c>
      <c r="BA1392" s="59"/>
      <c r="BB1392" s="59"/>
      <c r="BC1392" s="59">
        <f>K41*BJ1392</f>
        <v>245802</v>
      </c>
      <c r="BD1392" s="59"/>
      <c r="BE1392" s="59"/>
      <c r="BF1392" s="59">
        <f t="shared" si="330"/>
        <v>171602</v>
      </c>
      <c r="BG1392" s="60">
        <f>(AY1392=AY2099)*AX1392</f>
        <v>0</v>
      </c>
      <c r="BH1392" s="60">
        <f>(AY1392=AY2101)*AX1392</f>
        <v>0</v>
      </c>
      <c r="BI1392" s="89">
        <v>1484</v>
      </c>
      <c r="BJ1392" s="89">
        <v>1638.68</v>
      </c>
      <c r="BK1392" s="59">
        <f t="shared" si="331"/>
        <v>203397.93795999995</v>
      </c>
      <c r="BL1392" s="60">
        <f>(BK1392=BK2101)*AX1392</f>
        <v>0</v>
      </c>
      <c r="BM1392" s="85">
        <f>(BK1392=BK2101)*AY1392</f>
        <v>0</v>
      </c>
      <c r="BN1392" s="85">
        <f t="shared" si="332"/>
        <v>0</v>
      </c>
      <c r="BO1392" s="85">
        <f t="shared" si="333"/>
        <v>0</v>
      </c>
      <c r="BP1392" s="60">
        <f>(BK1392=BK2099)*AX1392</f>
        <v>0</v>
      </c>
      <c r="BQ1392" s="64">
        <f>(BK1392=BK2099)*AY1392</f>
        <v>0</v>
      </c>
      <c r="BR1392" s="85">
        <f t="shared" si="337"/>
        <v>0</v>
      </c>
      <c r="BS1392" s="85">
        <f t="shared" si="338"/>
        <v>0</v>
      </c>
      <c r="BT1392" s="59">
        <f>(J19-BI1392)*J10</f>
        <v>-113300.00594</v>
      </c>
      <c r="BU1392" s="59">
        <f>(J21-BJ1392)*J12</f>
        <v>316697.94389999995</v>
      </c>
      <c r="BV1392" s="66"/>
      <c r="BW1392" s="66"/>
      <c r="BX1392" s="67"/>
      <c r="BY1392" s="67"/>
      <c r="BZ1392" s="67"/>
      <c r="CE1392" s="92"/>
      <c r="CF1392" s="76"/>
      <c r="CH1392" s="67"/>
      <c r="CI1392" s="67"/>
      <c r="CJ1392" s="67"/>
      <c r="CK1392" s="67"/>
      <c r="CL1392" s="1"/>
      <c r="CM1392" s="1"/>
      <c r="CT1392" s="3"/>
      <c r="CU1392" s="3"/>
      <c r="CV1392" s="3"/>
      <c r="CW1392" s="3"/>
      <c r="CX1392" s="3"/>
      <c r="CY1392" s="3"/>
      <c r="CZ1392" s="3"/>
      <c r="DA1392" s="3"/>
      <c r="DB1392" s="3"/>
      <c r="DC1392" s="3"/>
      <c r="DD1392" s="3"/>
      <c r="DE1392" s="3"/>
      <c r="DF1392" s="3"/>
      <c r="DG1392" s="3"/>
      <c r="DH1392" s="3"/>
      <c r="DI1392" s="3"/>
      <c r="DJ1392" s="3"/>
      <c r="DK1392" s="3"/>
      <c r="DL1392" s="3"/>
      <c r="DM1392" s="3"/>
      <c r="DN1392" s="3"/>
      <c r="DO1392" s="3"/>
      <c r="DP1392" s="3"/>
      <c r="DQ1392" s="3"/>
      <c r="DR1392" s="3"/>
      <c r="DS1392" s="3"/>
    </row>
    <row r="1393" spans="2:123" ht="21" customHeight="1" x14ac:dyDescent="0.25">
      <c r="B1393" s="21">
        <f t="shared" si="324"/>
        <v>40924</v>
      </c>
      <c r="C1393" s="22">
        <f t="shared" si="325"/>
        <v>0.9184004225842467</v>
      </c>
      <c r="D1393" s="23">
        <f t="shared" si="326"/>
        <v>1530</v>
      </c>
      <c r="E1393" s="23">
        <f t="shared" si="327"/>
        <v>1665.94</v>
      </c>
      <c r="F1393" s="127">
        <f t="shared" si="328"/>
        <v>76500</v>
      </c>
      <c r="G1393" s="127">
        <f t="shared" si="329"/>
        <v>249891</v>
      </c>
      <c r="H1393" s="6"/>
      <c r="I1393" s="3"/>
      <c r="J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  <c r="AD1393" s="3"/>
      <c r="AE1393" s="3"/>
      <c r="AF1393" s="3"/>
      <c r="AT1393" s="89"/>
      <c r="AU1393" s="89"/>
      <c r="AX1393" s="125">
        <v>40924</v>
      </c>
      <c r="AY1393" s="59">
        <f t="shared" si="336"/>
        <v>0.9184004225842467</v>
      </c>
      <c r="AZ1393" s="59">
        <f>BI1393*K36</f>
        <v>76500</v>
      </c>
      <c r="BA1393" s="59"/>
      <c r="BB1393" s="59"/>
      <c r="BC1393" s="59">
        <f>K41*BJ1393</f>
        <v>249891</v>
      </c>
      <c r="BD1393" s="59"/>
      <c r="BE1393" s="59"/>
      <c r="BF1393" s="59">
        <f t="shared" si="330"/>
        <v>173391</v>
      </c>
      <c r="BG1393" s="60">
        <f>(AY1393=AY2099)*AX1393</f>
        <v>0</v>
      </c>
      <c r="BH1393" s="60">
        <f>(AY1393=AY2101)*AX1393</f>
        <v>0</v>
      </c>
      <c r="BI1393" s="89">
        <v>1530</v>
      </c>
      <c r="BJ1393" s="89">
        <v>1665.94</v>
      </c>
      <c r="BK1393" s="59">
        <f t="shared" si="331"/>
        <v>201608.93795999995</v>
      </c>
      <c r="BL1393" s="60">
        <f>(BK1393=BK2101)*AX1393</f>
        <v>0</v>
      </c>
      <c r="BM1393" s="85">
        <f>(BK1393=BK2101)*AY1393</f>
        <v>0</v>
      </c>
      <c r="BN1393" s="85">
        <f t="shared" si="332"/>
        <v>0</v>
      </c>
      <c r="BO1393" s="85">
        <f t="shared" si="333"/>
        <v>0</v>
      </c>
      <c r="BP1393" s="60">
        <f>(BK1393=BK2099)*AX1393</f>
        <v>0</v>
      </c>
      <c r="BQ1393" s="64">
        <f>(BK1393=BK2099)*AY1393</f>
        <v>0</v>
      </c>
      <c r="BR1393" s="85">
        <f t="shared" si="337"/>
        <v>0</v>
      </c>
      <c r="BS1393" s="85">
        <f t="shared" si="338"/>
        <v>0</v>
      </c>
      <c r="BT1393" s="59">
        <f>(J19-BI1393)*J10</f>
        <v>-111000.00594</v>
      </c>
      <c r="BU1393" s="59">
        <f>(J21-BJ1393)*J12</f>
        <v>312608.94389999995</v>
      </c>
      <c r="BV1393" s="66"/>
      <c r="BW1393" s="66"/>
      <c r="BX1393" s="67"/>
      <c r="BY1393" s="67"/>
      <c r="BZ1393" s="67"/>
      <c r="CE1393" s="92"/>
      <c r="CF1393" s="76"/>
      <c r="CH1393" s="67"/>
      <c r="CI1393" s="67"/>
      <c r="CJ1393" s="67"/>
      <c r="CK1393" s="67"/>
      <c r="CL1393" s="1"/>
      <c r="CM1393" s="1"/>
      <c r="CT1393" s="3"/>
      <c r="CU1393" s="3"/>
      <c r="CV1393" s="3"/>
      <c r="CW1393" s="3"/>
      <c r="CX1393" s="3"/>
      <c r="CY1393" s="3"/>
      <c r="CZ1393" s="3"/>
      <c r="DA1393" s="3"/>
      <c r="DB1393" s="3"/>
      <c r="DC1393" s="3"/>
      <c r="DD1393" s="3"/>
      <c r="DE1393" s="3"/>
      <c r="DF1393" s="3"/>
      <c r="DG1393" s="3"/>
      <c r="DH1393" s="3"/>
      <c r="DI1393" s="3"/>
      <c r="DJ1393" s="3"/>
      <c r="DK1393" s="3"/>
      <c r="DL1393" s="3"/>
      <c r="DM1393" s="3"/>
      <c r="DN1393" s="3"/>
      <c r="DO1393" s="3"/>
      <c r="DP1393" s="3"/>
      <c r="DQ1393" s="3"/>
      <c r="DR1393" s="3"/>
      <c r="DS1393" s="3"/>
    </row>
    <row r="1394" spans="2:123" ht="21" customHeight="1" x14ac:dyDescent="0.25">
      <c r="B1394" s="21">
        <f t="shared" si="324"/>
        <v>40931</v>
      </c>
      <c r="C1394" s="22">
        <f t="shared" si="325"/>
        <v>0.93020847715035215</v>
      </c>
      <c r="D1394" s="23">
        <f t="shared" si="326"/>
        <v>1617</v>
      </c>
      <c r="E1394" s="23">
        <f t="shared" si="327"/>
        <v>1738.32</v>
      </c>
      <c r="F1394" s="127">
        <f t="shared" si="328"/>
        <v>80850</v>
      </c>
      <c r="G1394" s="127">
        <f t="shared" si="329"/>
        <v>260748</v>
      </c>
      <c r="H1394" s="6"/>
      <c r="I1394" s="3"/>
      <c r="J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C1394" s="3"/>
      <c r="AD1394" s="3"/>
      <c r="AE1394" s="3"/>
      <c r="AF1394" s="3"/>
      <c r="AT1394" s="89"/>
      <c r="AU1394" s="89"/>
      <c r="AX1394" s="125">
        <v>40931</v>
      </c>
      <c r="AY1394" s="59">
        <f t="shared" si="336"/>
        <v>0.93020847715035215</v>
      </c>
      <c r="AZ1394" s="59">
        <f>BI1394*K36</f>
        <v>80850</v>
      </c>
      <c r="BA1394" s="59"/>
      <c r="BB1394" s="59"/>
      <c r="BC1394" s="59">
        <f>K41*BJ1394</f>
        <v>260748</v>
      </c>
      <c r="BD1394" s="59"/>
      <c r="BE1394" s="59"/>
      <c r="BF1394" s="59">
        <f t="shared" si="330"/>
        <v>179898</v>
      </c>
      <c r="BG1394" s="60">
        <f>(AY1394=AY2099)*AX1394</f>
        <v>0</v>
      </c>
      <c r="BH1394" s="60">
        <f>(AY1394=AY2101)*AX1394</f>
        <v>0</v>
      </c>
      <c r="BI1394" s="89">
        <v>1617</v>
      </c>
      <c r="BJ1394" s="89">
        <v>1738.32</v>
      </c>
      <c r="BK1394" s="59">
        <f t="shared" si="331"/>
        <v>195101.93795999995</v>
      </c>
      <c r="BL1394" s="60">
        <f>(BK1394=BK2101)*AX1394</f>
        <v>0</v>
      </c>
      <c r="BM1394" s="85">
        <f>(BK1394=BK2101)*AY1394</f>
        <v>0</v>
      </c>
      <c r="BN1394" s="85">
        <f t="shared" si="332"/>
        <v>0</v>
      </c>
      <c r="BO1394" s="85">
        <f t="shared" si="333"/>
        <v>0</v>
      </c>
      <c r="BP1394" s="60">
        <f>(BK1394=BK2099)*AX1394</f>
        <v>0</v>
      </c>
      <c r="BQ1394" s="64">
        <f>(BK1394=BK2099)*AY1394</f>
        <v>0</v>
      </c>
      <c r="BR1394" s="85">
        <f t="shared" si="337"/>
        <v>0</v>
      </c>
      <c r="BS1394" s="85">
        <f t="shared" si="338"/>
        <v>0</v>
      </c>
      <c r="BT1394" s="59">
        <f>(J19-BI1394)*J10</f>
        <v>-106650.00594</v>
      </c>
      <c r="BU1394" s="59">
        <f>(J21-BJ1394)*J12</f>
        <v>301751.94389999995</v>
      </c>
      <c r="BV1394" s="66"/>
      <c r="BW1394" s="66"/>
      <c r="BX1394" s="67"/>
      <c r="BY1394" s="67"/>
      <c r="BZ1394" s="67"/>
      <c r="CE1394" s="92"/>
      <c r="CF1394" s="76"/>
      <c r="CH1394" s="67"/>
      <c r="CI1394" s="67"/>
      <c r="CJ1394" s="67"/>
      <c r="CK1394" s="67"/>
      <c r="CL1394" s="1"/>
      <c r="CM1394" s="1"/>
      <c r="CT1394" s="3"/>
      <c r="CU1394" s="3"/>
      <c r="CV1394" s="3"/>
      <c r="CW1394" s="3"/>
      <c r="CX1394" s="3"/>
      <c r="CY1394" s="3"/>
      <c r="CZ1394" s="3"/>
      <c r="DA1394" s="3"/>
      <c r="DB1394" s="3"/>
      <c r="DC1394" s="3"/>
      <c r="DD1394" s="3"/>
      <c r="DE1394" s="3"/>
      <c r="DF1394" s="3"/>
      <c r="DG1394" s="3"/>
      <c r="DH1394" s="3"/>
      <c r="DI1394" s="3"/>
      <c r="DJ1394" s="3"/>
      <c r="DK1394" s="3"/>
      <c r="DL1394" s="3"/>
      <c r="DM1394" s="3"/>
      <c r="DN1394" s="3"/>
      <c r="DO1394" s="3"/>
      <c r="DP1394" s="3"/>
      <c r="DQ1394" s="3"/>
      <c r="DR1394" s="3"/>
      <c r="DS1394" s="3"/>
    </row>
    <row r="1395" spans="2:123" ht="21" customHeight="1" x14ac:dyDescent="0.25">
      <c r="B1395" s="21">
        <f t="shared" si="324"/>
        <v>40938</v>
      </c>
      <c r="C1395" s="22">
        <f t="shared" si="325"/>
        <v>0.93768834901942599</v>
      </c>
      <c r="D1395" s="23">
        <f t="shared" si="326"/>
        <v>1618</v>
      </c>
      <c r="E1395" s="23">
        <f t="shared" si="327"/>
        <v>1725.52</v>
      </c>
      <c r="F1395" s="127">
        <f t="shared" si="328"/>
        <v>80900</v>
      </c>
      <c r="G1395" s="127">
        <f t="shared" si="329"/>
        <v>258828</v>
      </c>
      <c r="H1395" s="6"/>
      <c r="I1395" s="3"/>
      <c r="J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  <c r="AD1395" s="3"/>
      <c r="AE1395" s="3"/>
      <c r="AF1395" s="3"/>
      <c r="AT1395" s="89"/>
      <c r="AU1395" s="89"/>
      <c r="AX1395" s="125">
        <v>40938</v>
      </c>
      <c r="AY1395" s="59">
        <f t="shared" si="336"/>
        <v>0.93768834901942599</v>
      </c>
      <c r="AZ1395" s="59">
        <f>BI1395*K36</f>
        <v>80900</v>
      </c>
      <c r="BA1395" s="59"/>
      <c r="BB1395" s="59"/>
      <c r="BC1395" s="59">
        <f>K41*BJ1395</f>
        <v>258828</v>
      </c>
      <c r="BD1395" s="59"/>
      <c r="BE1395" s="59"/>
      <c r="BF1395" s="59">
        <f t="shared" si="330"/>
        <v>177928</v>
      </c>
      <c r="BG1395" s="60">
        <f>(AY1395=AY2099)*AX1395</f>
        <v>0</v>
      </c>
      <c r="BH1395" s="60">
        <f>(AY1395=AY2101)*AX1395</f>
        <v>0</v>
      </c>
      <c r="BI1395" s="89">
        <v>1618</v>
      </c>
      <c r="BJ1395" s="89">
        <v>1725.52</v>
      </c>
      <c r="BK1395" s="59">
        <f t="shared" si="331"/>
        <v>197071.93795999995</v>
      </c>
      <c r="BL1395" s="60">
        <f>(BK1395=BK2101)*AX1395</f>
        <v>0</v>
      </c>
      <c r="BM1395" s="85">
        <f>(BK1395=BK2101)*AY1395</f>
        <v>0</v>
      </c>
      <c r="BN1395" s="85">
        <f t="shared" si="332"/>
        <v>0</v>
      </c>
      <c r="BO1395" s="85">
        <f t="shared" si="333"/>
        <v>0</v>
      </c>
      <c r="BP1395" s="60">
        <f>(BK1395=BK2099)*AX1395</f>
        <v>0</v>
      </c>
      <c r="BQ1395" s="64">
        <f>(BK1395=BK2099)*AY1395</f>
        <v>0</v>
      </c>
      <c r="BR1395" s="85">
        <f t="shared" si="337"/>
        <v>0</v>
      </c>
      <c r="BS1395" s="85">
        <f t="shared" si="338"/>
        <v>0</v>
      </c>
      <c r="BT1395" s="59">
        <f>(J19-BI1395)*J10</f>
        <v>-106600.00594</v>
      </c>
      <c r="BU1395" s="59">
        <f>(J21-BJ1395)*J12</f>
        <v>303671.94389999995</v>
      </c>
      <c r="BV1395" s="66"/>
      <c r="BW1395" s="66"/>
      <c r="BX1395" s="67"/>
      <c r="BY1395" s="67"/>
      <c r="BZ1395" s="67"/>
      <c r="CE1395" s="92"/>
      <c r="CF1395" s="76"/>
      <c r="CH1395" s="67"/>
      <c r="CI1395" s="67"/>
      <c r="CJ1395" s="67"/>
      <c r="CK1395" s="67"/>
      <c r="CL1395" s="1"/>
      <c r="CM1395" s="1"/>
      <c r="CT1395" s="3"/>
      <c r="CU1395" s="3"/>
      <c r="CV1395" s="3"/>
      <c r="CW1395" s="3"/>
      <c r="CX1395" s="3"/>
      <c r="CY1395" s="3"/>
      <c r="CZ1395" s="3"/>
      <c r="DA1395" s="3"/>
      <c r="DB1395" s="3"/>
      <c r="DC1395" s="3"/>
      <c r="DD1395" s="3"/>
      <c r="DE1395" s="3"/>
      <c r="DF1395" s="3"/>
      <c r="DG1395" s="3"/>
      <c r="DH1395" s="3"/>
      <c r="DI1395" s="3"/>
      <c r="DJ1395" s="3"/>
      <c r="DK1395" s="3"/>
      <c r="DL1395" s="3"/>
      <c r="DM1395" s="3"/>
      <c r="DN1395" s="3"/>
      <c r="DO1395" s="3"/>
      <c r="DP1395" s="3"/>
      <c r="DQ1395" s="3"/>
      <c r="DR1395" s="3"/>
      <c r="DS1395" s="3"/>
    </row>
    <row r="1396" spans="2:123" ht="21" customHeight="1" x14ac:dyDescent="0.25">
      <c r="B1396" s="21">
        <f t="shared" si="324"/>
        <v>40945</v>
      </c>
      <c r="C1396" s="22">
        <f t="shared" si="325"/>
        <v>0.96082907815014262</v>
      </c>
      <c r="D1396" s="23">
        <f t="shared" si="326"/>
        <v>1654</v>
      </c>
      <c r="E1396" s="23">
        <f t="shared" si="327"/>
        <v>1721.43</v>
      </c>
      <c r="F1396" s="127">
        <f t="shared" si="328"/>
        <v>82700</v>
      </c>
      <c r="G1396" s="127">
        <f t="shared" si="329"/>
        <v>258214.5</v>
      </c>
      <c r="H1396" s="6"/>
      <c r="I1396" s="3"/>
      <c r="J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3"/>
      <c r="AE1396" s="3"/>
      <c r="AF1396" s="3"/>
      <c r="AT1396" s="89"/>
      <c r="AU1396" s="89"/>
      <c r="AX1396" s="125">
        <v>40945</v>
      </c>
      <c r="AY1396" s="59">
        <f t="shared" si="336"/>
        <v>0.96082907815014262</v>
      </c>
      <c r="AZ1396" s="59">
        <f>BI1396*K36</f>
        <v>82700</v>
      </c>
      <c r="BA1396" s="59"/>
      <c r="BB1396" s="59"/>
      <c r="BC1396" s="59">
        <f>K41*BJ1396</f>
        <v>258214.5</v>
      </c>
      <c r="BD1396" s="59"/>
      <c r="BE1396" s="59"/>
      <c r="BF1396" s="59">
        <f t="shared" si="330"/>
        <v>175514.5</v>
      </c>
      <c r="BG1396" s="60">
        <f>(AY1396=AY2099)*AX1396</f>
        <v>0</v>
      </c>
      <c r="BH1396" s="60">
        <f>(AY1396=AY2101)*AX1396</f>
        <v>0</v>
      </c>
      <c r="BI1396" s="89">
        <v>1654</v>
      </c>
      <c r="BJ1396" s="89">
        <v>1721.43</v>
      </c>
      <c r="BK1396" s="59">
        <f t="shared" si="331"/>
        <v>199485.43795999995</v>
      </c>
      <c r="BL1396" s="60">
        <f>(BK1396=BK2101)*AX1396</f>
        <v>0</v>
      </c>
      <c r="BM1396" s="85">
        <f>(BK1396=BK2101)*AY1396</f>
        <v>0</v>
      </c>
      <c r="BN1396" s="85">
        <f t="shared" si="332"/>
        <v>0</v>
      </c>
      <c r="BO1396" s="85">
        <f t="shared" si="333"/>
        <v>0</v>
      </c>
      <c r="BP1396" s="60">
        <f>(BK1396=BK2099)*AX1396</f>
        <v>0</v>
      </c>
      <c r="BQ1396" s="64">
        <f>(BK1396=BK2099)*AY1396</f>
        <v>0</v>
      </c>
      <c r="BR1396" s="85">
        <f t="shared" si="337"/>
        <v>0</v>
      </c>
      <c r="BS1396" s="85">
        <f t="shared" si="338"/>
        <v>0</v>
      </c>
      <c r="BT1396" s="59">
        <f>(J19-BI1396)*J10</f>
        <v>-104800.00594</v>
      </c>
      <c r="BU1396" s="59">
        <f>(J21-BJ1396)*J12</f>
        <v>304285.44389999995</v>
      </c>
      <c r="BV1396" s="66"/>
      <c r="BW1396" s="66"/>
      <c r="BX1396" s="67"/>
      <c r="BY1396" s="67"/>
      <c r="BZ1396" s="67"/>
      <c r="CE1396" s="92"/>
      <c r="CF1396" s="76"/>
      <c r="CH1396" s="67"/>
      <c r="CI1396" s="67"/>
      <c r="CJ1396" s="67"/>
      <c r="CK1396" s="67"/>
      <c r="CL1396" s="1"/>
      <c r="CM1396" s="1"/>
      <c r="CT1396" s="3"/>
      <c r="CU1396" s="3"/>
      <c r="CV1396" s="3"/>
      <c r="CW1396" s="3"/>
      <c r="CX1396" s="3"/>
      <c r="CY1396" s="3"/>
      <c r="CZ1396" s="3"/>
      <c r="DA1396" s="3"/>
      <c r="DB1396" s="3"/>
      <c r="DC1396" s="3"/>
      <c r="DD1396" s="3"/>
      <c r="DE1396" s="3"/>
      <c r="DF1396" s="3"/>
      <c r="DG1396" s="3"/>
      <c r="DH1396" s="3"/>
      <c r="DI1396" s="3"/>
      <c r="DJ1396" s="3"/>
      <c r="DK1396" s="3"/>
      <c r="DL1396" s="3"/>
      <c r="DM1396" s="3"/>
      <c r="DN1396" s="3"/>
      <c r="DO1396" s="3"/>
      <c r="DP1396" s="3"/>
      <c r="DQ1396" s="3"/>
      <c r="DR1396" s="3"/>
      <c r="DS1396" s="3"/>
    </row>
    <row r="1397" spans="2:123" ht="21" customHeight="1" x14ac:dyDescent="0.25">
      <c r="B1397" s="21">
        <f t="shared" si="324"/>
        <v>40952</v>
      </c>
      <c r="C1397" s="22">
        <f t="shared" si="325"/>
        <v>0.94548240497292402</v>
      </c>
      <c r="D1397" s="23">
        <f t="shared" si="326"/>
        <v>1629</v>
      </c>
      <c r="E1397" s="23">
        <f t="shared" si="327"/>
        <v>1722.93</v>
      </c>
      <c r="F1397" s="127">
        <f t="shared" si="328"/>
        <v>81450</v>
      </c>
      <c r="G1397" s="127">
        <f t="shared" si="329"/>
        <v>258439.5</v>
      </c>
      <c r="H1397" s="6"/>
      <c r="I1397" s="3"/>
      <c r="J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3"/>
      <c r="AT1397" s="89"/>
      <c r="AU1397" s="89"/>
      <c r="AX1397" s="125">
        <v>40952</v>
      </c>
      <c r="AY1397" s="59">
        <f t="shared" si="336"/>
        <v>0.94548240497292402</v>
      </c>
      <c r="AZ1397" s="59">
        <f>BI1397*K36</f>
        <v>81450</v>
      </c>
      <c r="BA1397" s="59"/>
      <c r="BB1397" s="59"/>
      <c r="BC1397" s="59">
        <f>K41*BJ1397</f>
        <v>258439.5</v>
      </c>
      <c r="BD1397" s="59"/>
      <c r="BE1397" s="59"/>
      <c r="BF1397" s="59">
        <f t="shared" si="330"/>
        <v>176989.5</v>
      </c>
      <c r="BG1397" s="60">
        <f>(AY1397=AY2099)*AX1397</f>
        <v>0</v>
      </c>
      <c r="BH1397" s="60">
        <f>(AY1397=AY2101)*AX1397</f>
        <v>0</v>
      </c>
      <c r="BI1397" s="89">
        <v>1629</v>
      </c>
      <c r="BJ1397" s="89">
        <v>1722.93</v>
      </c>
      <c r="BK1397" s="59">
        <f t="shared" si="331"/>
        <v>198010.43795999995</v>
      </c>
      <c r="BL1397" s="60">
        <f>(BK1397=BK2101)*AX1397</f>
        <v>0</v>
      </c>
      <c r="BM1397" s="85">
        <f>(BK1397=BK2101)*AY1397</f>
        <v>0</v>
      </c>
      <c r="BN1397" s="85">
        <f t="shared" si="332"/>
        <v>0</v>
      </c>
      <c r="BO1397" s="85">
        <f t="shared" si="333"/>
        <v>0</v>
      </c>
      <c r="BP1397" s="60">
        <f>(BK1397=BK2099)*AX1397</f>
        <v>0</v>
      </c>
      <c r="BQ1397" s="64">
        <f>(BK1397=BK2099)*AY1397</f>
        <v>0</v>
      </c>
      <c r="BR1397" s="85">
        <f t="shared" si="337"/>
        <v>0</v>
      </c>
      <c r="BS1397" s="85">
        <f t="shared" si="338"/>
        <v>0</v>
      </c>
      <c r="BT1397" s="59">
        <f>(J19-BI1397)*J10</f>
        <v>-106050.00594</v>
      </c>
      <c r="BU1397" s="59">
        <f>(J21-BJ1397)*J12</f>
        <v>304060.44389999995</v>
      </c>
      <c r="BV1397" s="66"/>
      <c r="BW1397" s="66"/>
      <c r="BX1397" s="67"/>
      <c r="BY1397" s="67"/>
      <c r="BZ1397" s="67"/>
      <c r="CE1397" s="92"/>
      <c r="CF1397" s="76"/>
      <c r="CH1397" s="67"/>
      <c r="CI1397" s="67"/>
      <c r="CJ1397" s="67"/>
      <c r="CK1397" s="67"/>
      <c r="CL1397" s="1"/>
      <c r="CM1397" s="1"/>
      <c r="CT1397" s="3"/>
      <c r="CU1397" s="3"/>
      <c r="CV1397" s="3"/>
      <c r="CW1397" s="3"/>
      <c r="CX1397" s="3"/>
      <c r="CY1397" s="3"/>
      <c r="CZ1397" s="3"/>
      <c r="DA1397" s="3"/>
      <c r="DB1397" s="3"/>
      <c r="DC1397" s="3"/>
      <c r="DD1397" s="3"/>
      <c r="DE1397" s="3"/>
      <c r="DF1397" s="3"/>
      <c r="DG1397" s="3"/>
      <c r="DH1397" s="3"/>
      <c r="DI1397" s="3"/>
      <c r="DJ1397" s="3"/>
      <c r="DK1397" s="3"/>
      <c r="DL1397" s="3"/>
      <c r="DM1397" s="3"/>
      <c r="DN1397" s="3"/>
      <c r="DO1397" s="3"/>
      <c r="DP1397" s="3"/>
      <c r="DQ1397" s="3"/>
      <c r="DR1397" s="3"/>
      <c r="DS1397" s="3"/>
    </row>
    <row r="1398" spans="2:123" ht="21" customHeight="1" x14ac:dyDescent="0.25">
      <c r="B1398" s="21">
        <f t="shared" si="324"/>
        <v>40959</v>
      </c>
      <c r="C1398" s="22">
        <f t="shared" si="325"/>
        <v>0.96341614836721567</v>
      </c>
      <c r="D1398" s="23">
        <f t="shared" si="326"/>
        <v>1707</v>
      </c>
      <c r="E1398" s="23">
        <f t="shared" si="327"/>
        <v>1771.82</v>
      </c>
      <c r="F1398" s="127">
        <f t="shared" si="328"/>
        <v>85350</v>
      </c>
      <c r="G1398" s="127">
        <f t="shared" si="329"/>
        <v>265773</v>
      </c>
      <c r="H1398" s="6"/>
      <c r="I1398" s="3"/>
      <c r="J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3"/>
      <c r="AE1398" s="3"/>
      <c r="AF1398" s="3"/>
      <c r="AT1398" s="89"/>
      <c r="AU1398" s="89"/>
      <c r="AX1398" s="125">
        <v>40959</v>
      </c>
      <c r="AY1398" s="59">
        <f t="shared" si="336"/>
        <v>0.96341614836721567</v>
      </c>
      <c r="AZ1398" s="59">
        <f>BI1398*K36</f>
        <v>85350</v>
      </c>
      <c r="BA1398" s="59"/>
      <c r="BB1398" s="59"/>
      <c r="BC1398" s="59">
        <f>K41*BJ1398</f>
        <v>265773</v>
      </c>
      <c r="BD1398" s="59"/>
      <c r="BE1398" s="59"/>
      <c r="BF1398" s="59">
        <f t="shared" si="330"/>
        <v>180423</v>
      </c>
      <c r="BG1398" s="60">
        <f>(AY1398=AY2099)*AX1398</f>
        <v>0</v>
      </c>
      <c r="BH1398" s="60">
        <f>(AY1398=AY2101)*AX1398</f>
        <v>0</v>
      </c>
      <c r="BI1398" s="89">
        <v>1707</v>
      </c>
      <c r="BJ1398" s="89">
        <v>1771.82</v>
      </c>
      <c r="BK1398" s="59">
        <f t="shared" si="331"/>
        <v>194576.93795999995</v>
      </c>
      <c r="BL1398" s="60">
        <f>(BK1398=BK2101)*AX1398</f>
        <v>0</v>
      </c>
      <c r="BM1398" s="85">
        <f>(BK1398=BK2101)*AY1398</f>
        <v>0</v>
      </c>
      <c r="BN1398" s="85">
        <f t="shared" si="332"/>
        <v>0</v>
      </c>
      <c r="BO1398" s="85">
        <f t="shared" si="333"/>
        <v>0</v>
      </c>
      <c r="BP1398" s="60">
        <f>(BK1398=BK2099)*AX1398</f>
        <v>0</v>
      </c>
      <c r="BQ1398" s="64">
        <f>(BK1398=BK2099)*AY1398</f>
        <v>0</v>
      </c>
      <c r="BR1398" s="85">
        <f t="shared" si="337"/>
        <v>0</v>
      </c>
      <c r="BS1398" s="85">
        <f t="shared" si="338"/>
        <v>0</v>
      </c>
      <c r="BT1398" s="59">
        <f>(J19-BI1398)*J10</f>
        <v>-102150.00594</v>
      </c>
      <c r="BU1398" s="59">
        <f>(J21-BJ1398)*J12</f>
        <v>296726.94389999995</v>
      </c>
      <c r="BV1398" s="66"/>
      <c r="BW1398" s="66"/>
      <c r="BX1398" s="67"/>
      <c r="BY1398" s="67"/>
      <c r="BZ1398" s="67"/>
      <c r="CE1398" s="92"/>
      <c r="CF1398" s="76"/>
      <c r="CH1398" s="67"/>
      <c r="CI1398" s="67"/>
      <c r="CJ1398" s="67"/>
      <c r="CK1398" s="67"/>
      <c r="CL1398" s="1"/>
      <c r="CM1398" s="1"/>
      <c r="CT1398" s="3"/>
      <c r="CU1398" s="3"/>
      <c r="CV1398" s="3"/>
      <c r="CW1398" s="3"/>
      <c r="CX1398" s="3"/>
      <c r="CY1398" s="3"/>
      <c r="CZ1398" s="3"/>
      <c r="DA1398" s="3"/>
      <c r="DB1398" s="3"/>
      <c r="DC1398" s="3"/>
      <c r="DD1398" s="3"/>
      <c r="DE1398" s="3"/>
      <c r="DF1398" s="3"/>
      <c r="DG1398" s="3"/>
      <c r="DH1398" s="3"/>
      <c r="DI1398" s="3"/>
      <c r="DJ1398" s="3"/>
      <c r="DK1398" s="3"/>
      <c r="DL1398" s="3"/>
      <c r="DM1398" s="3"/>
      <c r="DN1398" s="3"/>
      <c r="DO1398" s="3"/>
      <c r="DP1398" s="3"/>
      <c r="DQ1398" s="3"/>
      <c r="DR1398" s="3"/>
      <c r="DS1398" s="3"/>
    </row>
    <row r="1399" spans="2:123" ht="21" customHeight="1" x14ac:dyDescent="0.25">
      <c r="B1399" s="21">
        <f t="shared" si="324"/>
        <v>40966</v>
      </c>
      <c r="C1399" s="22">
        <f t="shared" si="325"/>
        <v>0.98961315122270388</v>
      </c>
      <c r="D1399" s="23">
        <f t="shared" si="326"/>
        <v>1694</v>
      </c>
      <c r="E1399" s="23">
        <f t="shared" si="327"/>
        <v>1711.78</v>
      </c>
      <c r="F1399" s="127">
        <f t="shared" si="328"/>
        <v>84700</v>
      </c>
      <c r="G1399" s="127">
        <f t="shared" si="329"/>
        <v>256767</v>
      </c>
      <c r="H1399" s="6"/>
      <c r="I1399" s="3"/>
      <c r="J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"/>
      <c r="AD1399" s="3"/>
      <c r="AE1399" s="3"/>
      <c r="AF1399" s="3"/>
      <c r="AT1399" s="89"/>
      <c r="AU1399" s="89"/>
      <c r="AX1399" s="125">
        <v>40966</v>
      </c>
      <c r="AY1399" s="59">
        <f t="shared" si="336"/>
        <v>0.98961315122270388</v>
      </c>
      <c r="AZ1399" s="59">
        <f>BI1399*K36</f>
        <v>84700</v>
      </c>
      <c r="BA1399" s="59"/>
      <c r="BB1399" s="59"/>
      <c r="BC1399" s="59">
        <f>K41*BJ1399</f>
        <v>256767</v>
      </c>
      <c r="BD1399" s="59"/>
      <c r="BE1399" s="59"/>
      <c r="BF1399" s="59">
        <f t="shared" si="330"/>
        <v>172067</v>
      </c>
      <c r="BG1399" s="60">
        <f>(AY1399=AY2099)*AX1399</f>
        <v>0</v>
      </c>
      <c r="BH1399" s="60">
        <f>(AY1399=AY2101)*AX1399</f>
        <v>0</v>
      </c>
      <c r="BI1399" s="89">
        <v>1694</v>
      </c>
      <c r="BJ1399" s="89">
        <v>1711.78</v>
      </c>
      <c r="BK1399" s="59">
        <f t="shared" si="331"/>
        <v>202932.93795999995</v>
      </c>
      <c r="BL1399" s="60">
        <f>(BK1399=BK2101)*AX1399</f>
        <v>0</v>
      </c>
      <c r="BM1399" s="85">
        <f>(BK1399=BK2101)*AY1399</f>
        <v>0</v>
      </c>
      <c r="BN1399" s="85">
        <f t="shared" si="332"/>
        <v>0</v>
      </c>
      <c r="BO1399" s="85">
        <f t="shared" si="333"/>
        <v>0</v>
      </c>
      <c r="BP1399" s="60">
        <f>(BK1399=BK2099)*AX1399</f>
        <v>0</v>
      </c>
      <c r="BQ1399" s="64">
        <f>(BK1399=BK2099)*AY1399</f>
        <v>0</v>
      </c>
      <c r="BR1399" s="85">
        <f t="shared" si="337"/>
        <v>0</v>
      </c>
      <c r="BS1399" s="85">
        <f t="shared" si="338"/>
        <v>0</v>
      </c>
      <c r="BT1399" s="59">
        <f>(J19-BI1399)*J10</f>
        <v>-102800.00594</v>
      </c>
      <c r="BU1399" s="59">
        <f>(J21-BJ1399)*J12</f>
        <v>305732.94389999995</v>
      </c>
      <c r="BV1399" s="66"/>
      <c r="BW1399" s="66"/>
      <c r="BX1399" s="67"/>
      <c r="BY1399" s="67"/>
      <c r="BZ1399" s="67"/>
      <c r="CE1399" s="92"/>
      <c r="CF1399" s="76"/>
      <c r="CH1399" s="67"/>
      <c r="CI1399" s="67"/>
      <c r="CJ1399" s="67"/>
      <c r="CK1399" s="67"/>
      <c r="CL1399" s="1"/>
      <c r="CM1399" s="1"/>
      <c r="CT1399" s="3"/>
      <c r="CU1399" s="3"/>
      <c r="CV1399" s="3"/>
      <c r="CW1399" s="3"/>
      <c r="CX1399" s="3"/>
      <c r="CY1399" s="3"/>
      <c r="CZ1399" s="3"/>
      <c r="DA1399" s="3"/>
      <c r="DB1399" s="3"/>
      <c r="DC1399" s="3"/>
      <c r="DD1399" s="3"/>
      <c r="DE1399" s="3"/>
      <c r="DF1399" s="3"/>
      <c r="DG1399" s="3"/>
      <c r="DH1399" s="3"/>
      <c r="DI1399" s="3"/>
      <c r="DJ1399" s="3"/>
      <c r="DK1399" s="3"/>
      <c r="DL1399" s="3"/>
      <c r="DM1399" s="3"/>
      <c r="DN1399" s="3"/>
      <c r="DO1399" s="3"/>
      <c r="DP1399" s="3"/>
      <c r="DQ1399" s="3"/>
      <c r="DR1399" s="3"/>
      <c r="DS1399" s="3"/>
    </row>
    <row r="1400" spans="2:123" ht="21" customHeight="1" x14ac:dyDescent="0.25">
      <c r="B1400" s="21">
        <f t="shared" si="324"/>
        <v>40973</v>
      </c>
      <c r="C1400" s="22">
        <f t="shared" si="325"/>
        <v>0.97988292762639551</v>
      </c>
      <c r="D1400" s="23">
        <f t="shared" si="326"/>
        <v>1679</v>
      </c>
      <c r="E1400" s="23">
        <f t="shared" si="327"/>
        <v>1713.47</v>
      </c>
      <c r="F1400" s="127">
        <f t="shared" si="328"/>
        <v>83950</v>
      </c>
      <c r="G1400" s="127">
        <f t="shared" si="329"/>
        <v>257020.5</v>
      </c>
      <c r="H1400" s="6"/>
      <c r="I1400" s="3"/>
      <c r="J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  <c r="AD1400" s="3"/>
      <c r="AE1400" s="3"/>
      <c r="AF1400" s="3"/>
      <c r="AT1400" s="89"/>
      <c r="AU1400" s="89"/>
      <c r="AX1400" s="125">
        <v>40973</v>
      </c>
      <c r="AY1400" s="59">
        <f t="shared" si="336"/>
        <v>0.97988292762639551</v>
      </c>
      <c r="AZ1400" s="59">
        <f>BI1400*K36</f>
        <v>83950</v>
      </c>
      <c r="BA1400" s="59"/>
      <c r="BB1400" s="59"/>
      <c r="BC1400" s="59">
        <f>K41*BJ1400</f>
        <v>257020.5</v>
      </c>
      <c r="BD1400" s="59"/>
      <c r="BE1400" s="59"/>
      <c r="BF1400" s="59">
        <f t="shared" si="330"/>
        <v>173070.5</v>
      </c>
      <c r="BG1400" s="60">
        <f>(AY1400=AY2099)*AX1400</f>
        <v>0</v>
      </c>
      <c r="BH1400" s="60">
        <f>(AY1400=AY2101)*AX1400</f>
        <v>0</v>
      </c>
      <c r="BI1400" s="89">
        <v>1679</v>
      </c>
      <c r="BJ1400" s="89">
        <v>1713.47</v>
      </c>
      <c r="BK1400" s="59">
        <f t="shared" si="331"/>
        <v>201929.43795999995</v>
      </c>
      <c r="BL1400" s="60">
        <f>(BK1400=BK2101)*AX1400</f>
        <v>0</v>
      </c>
      <c r="BM1400" s="85">
        <f>(BK1400=BK2101)*AY1400</f>
        <v>0</v>
      </c>
      <c r="BN1400" s="85">
        <f t="shared" si="332"/>
        <v>0</v>
      </c>
      <c r="BO1400" s="85">
        <f t="shared" si="333"/>
        <v>0</v>
      </c>
      <c r="BP1400" s="60">
        <f>(BK1400=BK2099)*AX1400</f>
        <v>0</v>
      </c>
      <c r="BQ1400" s="64">
        <f>(BK1400=BK2099)*AY1400</f>
        <v>0</v>
      </c>
      <c r="BR1400" s="85">
        <f t="shared" si="337"/>
        <v>0</v>
      </c>
      <c r="BS1400" s="85">
        <f t="shared" si="338"/>
        <v>0</v>
      </c>
      <c r="BT1400" s="59">
        <f>(J19-BI1400)*J10</f>
        <v>-103550.00594</v>
      </c>
      <c r="BU1400" s="59">
        <f>(J21-BJ1400)*J12</f>
        <v>305479.44389999995</v>
      </c>
      <c r="BV1400" s="66"/>
      <c r="BW1400" s="66"/>
      <c r="BX1400" s="67"/>
      <c r="BY1400" s="67"/>
      <c r="BZ1400" s="67"/>
      <c r="CE1400" s="92"/>
      <c r="CF1400" s="76"/>
      <c r="CH1400" s="67"/>
      <c r="CI1400" s="67"/>
      <c r="CJ1400" s="67"/>
      <c r="CK1400" s="67"/>
      <c r="CL1400" s="1"/>
      <c r="CM1400" s="1"/>
      <c r="CT1400" s="3"/>
      <c r="CU1400" s="3"/>
      <c r="CV1400" s="3"/>
      <c r="CW1400" s="3"/>
      <c r="CX1400" s="3"/>
      <c r="CY1400" s="3"/>
      <c r="CZ1400" s="3"/>
      <c r="DA1400" s="3"/>
      <c r="DB1400" s="3"/>
      <c r="DC1400" s="3"/>
      <c r="DD1400" s="3"/>
      <c r="DE1400" s="3"/>
      <c r="DF1400" s="3"/>
      <c r="DG1400" s="3"/>
      <c r="DH1400" s="3"/>
      <c r="DI1400" s="3"/>
      <c r="DJ1400" s="3"/>
      <c r="DK1400" s="3"/>
      <c r="DL1400" s="3"/>
      <c r="DM1400" s="3"/>
      <c r="DN1400" s="3"/>
      <c r="DO1400" s="3"/>
      <c r="DP1400" s="3"/>
      <c r="DQ1400" s="3"/>
      <c r="DR1400" s="3"/>
      <c r="DS1400" s="3"/>
    </row>
    <row r="1401" spans="2:123" ht="21" customHeight="1" x14ac:dyDescent="0.25">
      <c r="B1401" s="21">
        <f t="shared" si="324"/>
        <v>40980</v>
      </c>
      <c r="C1401" s="22">
        <f t="shared" si="325"/>
        <v>1.0045860225745604</v>
      </c>
      <c r="D1401" s="23">
        <f t="shared" si="326"/>
        <v>1667</v>
      </c>
      <c r="E1401" s="23">
        <f t="shared" si="327"/>
        <v>1659.39</v>
      </c>
      <c r="F1401" s="127">
        <f t="shared" si="328"/>
        <v>83350</v>
      </c>
      <c r="G1401" s="127">
        <f t="shared" si="329"/>
        <v>248908.50000000003</v>
      </c>
      <c r="H1401" s="6"/>
      <c r="I1401" s="3"/>
      <c r="J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C1401" s="3"/>
      <c r="AD1401" s="3"/>
      <c r="AE1401" s="3"/>
      <c r="AF1401" s="3"/>
      <c r="AT1401" s="89"/>
      <c r="AU1401" s="89"/>
      <c r="AX1401" s="125">
        <v>40980</v>
      </c>
      <c r="AY1401" s="59">
        <f t="shared" si="336"/>
        <v>1.0045860225745604</v>
      </c>
      <c r="AZ1401" s="59">
        <f>BI1401*K36</f>
        <v>83350</v>
      </c>
      <c r="BA1401" s="59"/>
      <c r="BB1401" s="59"/>
      <c r="BC1401" s="59">
        <f>K41*BJ1401</f>
        <v>248908.50000000003</v>
      </c>
      <c r="BD1401" s="59"/>
      <c r="BE1401" s="59"/>
      <c r="BF1401" s="59">
        <f t="shared" si="330"/>
        <v>165558.50000000003</v>
      </c>
      <c r="BG1401" s="60">
        <f>(AY1401=AY2099)*AX1401</f>
        <v>0</v>
      </c>
      <c r="BH1401" s="60">
        <f>(AY1401=AY2101)*AX1401</f>
        <v>0</v>
      </c>
      <c r="BI1401" s="89">
        <v>1667</v>
      </c>
      <c r="BJ1401" s="89">
        <v>1659.39</v>
      </c>
      <c r="BK1401" s="59">
        <f t="shared" si="331"/>
        <v>209441.43795999989</v>
      </c>
      <c r="BL1401" s="60">
        <f>(BK1401=BK2101)*AX1401</f>
        <v>0</v>
      </c>
      <c r="BM1401" s="85">
        <f>(BK1401=BK2101)*AY1401</f>
        <v>0</v>
      </c>
      <c r="BN1401" s="85">
        <f t="shared" si="332"/>
        <v>0</v>
      </c>
      <c r="BO1401" s="85">
        <f t="shared" si="333"/>
        <v>0</v>
      </c>
      <c r="BP1401" s="60">
        <f>(BK1401=BK2099)*AX1401</f>
        <v>0</v>
      </c>
      <c r="BQ1401" s="64">
        <f>(BK1401=BK2099)*AY1401</f>
        <v>0</v>
      </c>
      <c r="BR1401" s="85">
        <f t="shared" si="337"/>
        <v>0</v>
      </c>
      <c r="BS1401" s="85">
        <f t="shared" si="338"/>
        <v>0</v>
      </c>
      <c r="BT1401" s="59">
        <f>(J19-BI1401)*J10</f>
        <v>-104150.00594</v>
      </c>
      <c r="BU1401" s="59">
        <f>(J21-BJ1401)*J12</f>
        <v>313591.4438999999</v>
      </c>
      <c r="BV1401" s="66"/>
      <c r="BW1401" s="66"/>
      <c r="BX1401" s="67"/>
      <c r="BY1401" s="67"/>
      <c r="BZ1401" s="67"/>
      <c r="CE1401" s="92"/>
      <c r="CF1401" s="76"/>
      <c r="CH1401" s="67"/>
      <c r="CI1401" s="67"/>
      <c r="CJ1401" s="67"/>
      <c r="CK1401" s="67"/>
      <c r="CL1401" s="1"/>
      <c r="CM1401" s="1"/>
      <c r="CT1401" s="3"/>
      <c r="CU1401" s="3"/>
      <c r="CV1401" s="3"/>
      <c r="CW1401" s="3"/>
      <c r="CX1401" s="3"/>
      <c r="CY1401" s="3"/>
      <c r="CZ1401" s="3"/>
      <c r="DA1401" s="3"/>
      <c r="DB1401" s="3"/>
      <c r="DC1401" s="3"/>
      <c r="DD1401" s="3"/>
      <c r="DE1401" s="3"/>
      <c r="DF1401" s="3"/>
      <c r="DG1401" s="3"/>
      <c r="DH1401" s="3"/>
      <c r="DI1401" s="3"/>
      <c r="DJ1401" s="3"/>
      <c r="DK1401" s="3"/>
      <c r="DL1401" s="3"/>
      <c r="DM1401" s="3"/>
      <c r="DN1401" s="3"/>
      <c r="DO1401" s="3"/>
      <c r="DP1401" s="3"/>
      <c r="DQ1401" s="3"/>
      <c r="DR1401" s="3"/>
      <c r="DS1401" s="3"/>
    </row>
    <row r="1402" spans="2:123" ht="21" customHeight="1" x14ac:dyDescent="0.25">
      <c r="B1402" s="21">
        <f t="shared" si="324"/>
        <v>40987</v>
      </c>
      <c r="C1402" s="22">
        <f t="shared" si="325"/>
        <v>0.97737523862288256</v>
      </c>
      <c r="D1402" s="23">
        <f t="shared" si="326"/>
        <v>1623</v>
      </c>
      <c r="E1402" s="23">
        <f t="shared" si="327"/>
        <v>1660.57</v>
      </c>
      <c r="F1402" s="127">
        <f t="shared" si="328"/>
        <v>81150</v>
      </c>
      <c r="G1402" s="127">
        <f t="shared" si="329"/>
        <v>249085.5</v>
      </c>
      <c r="H1402" s="6"/>
      <c r="I1402" s="3"/>
      <c r="J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"/>
      <c r="AD1402" s="3"/>
      <c r="AE1402" s="3"/>
      <c r="AF1402" s="3"/>
      <c r="AT1402" s="89"/>
      <c r="AU1402" s="89"/>
      <c r="AX1402" s="125">
        <v>40987</v>
      </c>
      <c r="AY1402" s="59">
        <f t="shared" si="336"/>
        <v>0.97737523862288256</v>
      </c>
      <c r="AZ1402" s="59">
        <f>BI1402*K36</f>
        <v>81150</v>
      </c>
      <c r="BA1402" s="59"/>
      <c r="BB1402" s="59"/>
      <c r="BC1402" s="59">
        <f>K41*BJ1402</f>
        <v>249085.5</v>
      </c>
      <c r="BD1402" s="59"/>
      <c r="BE1402" s="59"/>
      <c r="BF1402" s="59">
        <f t="shared" si="330"/>
        <v>167935.5</v>
      </c>
      <c r="BG1402" s="60">
        <f>(AY1402=AY2099)*AX1402</f>
        <v>0</v>
      </c>
      <c r="BH1402" s="60">
        <f>(AY1402=AY2101)*AX1402</f>
        <v>0</v>
      </c>
      <c r="BI1402" s="89">
        <v>1623</v>
      </c>
      <c r="BJ1402" s="89">
        <v>1660.57</v>
      </c>
      <c r="BK1402" s="59">
        <f t="shared" si="331"/>
        <v>207064.43796000001</v>
      </c>
      <c r="BL1402" s="60">
        <f>(BK1402=BK2101)*AX1402</f>
        <v>0</v>
      </c>
      <c r="BM1402" s="85">
        <f>(BK1402=BK2101)*AY1402</f>
        <v>0</v>
      </c>
      <c r="BN1402" s="85">
        <f t="shared" si="332"/>
        <v>0</v>
      </c>
      <c r="BO1402" s="85">
        <f t="shared" si="333"/>
        <v>0</v>
      </c>
      <c r="BP1402" s="60">
        <f>(BK1402=BK2099)*AX1402</f>
        <v>0</v>
      </c>
      <c r="BQ1402" s="64">
        <f>(BK1402=BK2099)*AY1402</f>
        <v>0</v>
      </c>
      <c r="BR1402" s="85">
        <f t="shared" si="337"/>
        <v>0</v>
      </c>
      <c r="BS1402" s="85">
        <f t="shared" si="338"/>
        <v>0</v>
      </c>
      <c r="BT1402" s="59">
        <f>(J19-BI1402)*J10</f>
        <v>-106350.00594</v>
      </c>
      <c r="BU1402" s="59">
        <f>(J21-BJ1402)*J12</f>
        <v>313414.44390000001</v>
      </c>
      <c r="BV1402" s="66"/>
      <c r="BW1402" s="66"/>
      <c r="BX1402" s="67"/>
      <c r="BY1402" s="67"/>
      <c r="BZ1402" s="67"/>
      <c r="CE1402" s="92"/>
      <c r="CF1402" s="76"/>
      <c r="CH1402" s="67"/>
      <c r="CI1402" s="67"/>
      <c r="CJ1402" s="67"/>
      <c r="CK1402" s="67"/>
      <c r="CL1402" s="1"/>
      <c r="CM1402" s="1"/>
      <c r="CT1402" s="3"/>
      <c r="CU1402" s="3"/>
      <c r="CV1402" s="3"/>
      <c r="CW1402" s="3"/>
      <c r="CX1402" s="3"/>
      <c r="CY1402" s="3"/>
      <c r="CZ1402" s="3"/>
      <c r="DA1402" s="3"/>
      <c r="DB1402" s="3"/>
      <c r="DC1402" s="3"/>
      <c r="DD1402" s="3"/>
      <c r="DE1402" s="3"/>
      <c r="DF1402" s="3"/>
      <c r="DG1402" s="3"/>
      <c r="DH1402" s="3"/>
      <c r="DI1402" s="3"/>
      <c r="DJ1402" s="3"/>
      <c r="DK1402" s="3"/>
      <c r="DL1402" s="3"/>
      <c r="DM1402" s="3"/>
      <c r="DN1402" s="3"/>
      <c r="DO1402" s="3"/>
      <c r="DP1402" s="3"/>
      <c r="DQ1402" s="3"/>
      <c r="DR1402" s="3"/>
      <c r="DS1402" s="3"/>
    </row>
    <row r="1403" spans="2:123" ht="21" customHeight="1" x14ac:dyDescent="0.25">
      <c r="B1403" s="21">
        <f t="shared" si="324"/>
        <v>40994</v>
      </c>
      <c r="C1403" s="22">
        <f t="shared" si="325"/>
        <v>0.97966329320351087</v>
      </c>
      <c r="D1403" s="23">
        <f t="shared" si="326"/>
        <v>1634</v>
      </c>
      <c r="E1403" s="23">
        <f t="shared" si="327"/>
        <v>1667.92</v>
      </c>
      <c r="F1403" s="127">
        <f t="shared" si="328"/>
        <v>81700</v>
      </c>
      <c r="G1403" s="127">
        <f t="shared" si="329"/>
        <v>250188</v>
      </c>
      <c r="H1403" s="6"/>
      <c r="I1403" s="3"/>
      <c r="J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C1403" s="3"/>
      <c r="AD1403" s="3"/>
      <c r="AE1403" s="3"/>
      <c r="AF1403" s="3"/>
      <c r="AT1403" s="89"/>
      <c r="AU1403" s="89"/>
      <c r="AX1403" s="125">
        <v>40994</v>
      </c>
      <c r="AY1403" s="59">
        <f t="shared" si="336"/>
        <v>0.97966329320351087</v>
      </c>
      <c r="AZ1403" s="59">
        <f>BI1403*K36</f>
        <v>81700</v>
      </c>
      <c r="BA1403" s="59"/>
      <c r="BB1403" s="59"/>
      <c r="BC1403" s="59">
        <f>K41*BJ1403</f>
        <v>250188</v>
      </c>
      <c r="BD1403" s="59"/>
      <c r="BE1403" s="59"/>
      <c r="BF1403" s="59">
        <f t="shared" si="330"/>
        <v>168488</v>
      </c>
      <c r="BG1403" s="60">
        <f>(AY1403=AY2099)*AX1403</f>
        <v>0</v>
      </c>
      <c r="BH1403" s="60">
        <f>(AY1403=AY2101)*AX1403</f>
        <v>0</v>
      </c>
      <c r="BI1403" s="89">
        <v>1634</v>
      </c>
      <c r="BJ1403" s="89">
        <v>1667.92</v>
      </c>
      <c r="BK1403" s="59">
        <f t="shared" si="331"/>
        <v>206511.93795999995</v>
      </c>
      <c r="BL1403" s="60">
        <f>(BK1403=BK2101)*AX1403</f>
        <v>0</v>
      </c>
      <c r="BM1403" s="85">
        <f>(BK1403=BK2101)*AY1403</f>
        <v>0</v>
      </c>
      <c r="BN1403" s="85">
        <f t="shared" si="332"/>
        <v>0</v>
      </c>
      <c r="BO1403" s="85">
        <f t="shared" si="333"/>
        <v>0</v>
      </c>
      <c r="BP1403" s="60">
        <f>(BK1403=BK2099)*AX1403</f>
        <v>0</v>
      </c>
      <c r="BQ1403" s="64">
        <f>(BK1403=BK2099)*AY1403</f>
        <v>0</v>
      </c>
      <c r="BR1403" s="85">
        <f t="shared" si="337"/>
        <v>0</v>
      </c>
      <c r="BS1403" s="85">
        <f t="shared" si="338"/>
        <v>0</v>
      </c>
      <c r="BT1403" s="59">
        <f>(J19-BI1403)*J10</f>
        <v>-105800.00594</v>
      </c>
      <c r="BU1403" s="59">
        <f>(J21-BJ1403)*J12</f>
        <v>312311.94389999995</v>
      </c>
      <c r="BV1403" s="66"/>
      <c r="BW1403" s="66"/>
      <c r="BX1403" s="67"/>
      <c r="BY1403" s="67"/>
      <c r="BZ1403" s="67"/>
      <c r="CE1403" s="92"/>
      <c r="CF1403" s="76"/>
      <c r="CH1403" s="67"/>
      <c r="CI1403" s="67"/>
      <c r="CJ1403" s="67"/>
      <c r="CK1403" s="67"/>
      <c r="CL1403" s="1"/>
      <c r="CM1403" s="1"/>
      <c r="CT1403" s="3"/>
      <c r="CU1403" s="3"/>
      <c r="CV1403" s="3"/>
      <c r="CW1403" s="3"/>
      <c r="CX1403" s="3"/>
      <c r="CY1403" s="3"/>
      <c r="CZ1403" s="3"/>
      <c r="DA1403" s="3"/>
      <c r="DB1403" s="3"/>
      <c r="DC1403" s="3"/>
      <c r="DD1403" s="3"/>
      <c r="DE1403" s="3"/>
      <c r="DF1403" s="3"/>
      <c r="DG1403" s="3"/>
      <c r="DH1403" s="3"/>
      <c r="DI1403" s="3"/>
      <c r="DJ1403" s="3"/>
      <c r="DK1403" s="3"/>
      <c r="DL1403" s="3"/>
      <c r="DM1403" s="3"/>
      <c r="DN1403" s="3"/>
      <c r="DO1403" s="3"/>
      <c r="DP1403" s="3"/>
      <c r="DQ1403" s="3"/>
      <c r="DR1403" s="3"/>
      <c r="DS1403" s="3"/>
    </row>
    <row r="1404" spans="2:123" ht="21" customHeight="1" x14ac:dyDescent="0.25">
      <c r="B1404" s="21">
        <f t="shared" si="324"/>
        <v>41001</v>
      </c>
      <c r="C1404" s="22">
        <f t="shared" si="325"/>
        <v>0.97508323881306946</v>
      </c>
      <c r="D1404" s="23">
        <f t="shared" si="326"/>
        <v>1599</v>
      </c>
      <c r="E1404" s="23">
        <f t="shared" si="327"/>
        <v>1639.86</v>
      </c>
      <c r="F1404" s="127">
        <f t="shared" si="328"/>
        <v>79950</v>
      </c>
      <c r="G1404" s="127">
        <f t="shared" si="329"/>
        <v>245978.99999999997</v>
      </c>
      <c r="H1404" s="6"/>
      <c r="I1404" s="3"/>
      <c r="J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  <c r="AD1404" s="3"/>
      <c r="AE1404" s="3"/>
      <c r="AF1404" s="3"/>
      <c r="AT1404" s="89"/>
      <c r="AU1404" s="89"/>
      <c r="AX1404" s="125">
        <v>41001</v>
      </c>
      <c r="AY1404" s="59">
        <f t="shared" si="336"/>
        <v>0.97508323881306946</v>
      </c>
      <c r="AZ1404" s="59">
        <f>BI1404*K36</f>
        <v>79950</v>
      </c>
      <c r="BA1404" s="59"/>
      <c r="BB1404" s="59"/>
      <c r="BC1404" s="59">
        <f>K41*BJ1404</f>
        <v>245978.99999999997</v>
      </c>
      <c r="BD1404" s="59"/>
      <c r="BE1404" s="59"/>
      <c r="BF1404" s="59">
        <f t="shared" si="330"/>
        <v>166028.99999999997</v>
      </c>
      <c r="BG1404" s="60">
        <f>(AY1404=AY2099)*AX1404</f>
        <v>0</v>
      </c>
      <c r="BH1404" s="60">
        <f>(AY1404=AY2101)*AX1404</f>
        <v>0</v>
      </c>
      <c r="BI1404" s="89">
        <v>1599</v>
      </c>
      <c r="BJ1404" s="89">
        <v>1639.86</v>
      </c>
      <c r="BK1404" s="59">
        <f t="shared" si="331"/>
        <v>208970.93796000001</v>
      </c>
      <c r="BL1404" s="60">
        <f>(BK1404=BK2101)*AX1404</f>
        <v>0</v>
      </c>
      <c r="BM1404" s="85">
        <f>(BK1404=BK2101)*AY1404</f>
        <v>0</v>
      </c>
      <c r="BN1404" s="85">
        <f t="shared" si="332"/>
        <v>0</v>
      </c>
      <c r="BO1404" s="85">
        <f t="shared" si="333"/>
        <v>0</v>
      </c>
      <c r="BP1404" s="60">
        <f>(BK1404=BK2099)*AX1404</f>
        <v>0</v>
      </c>
      <c r="BQ1404" s="64">
        <f>(BK1404=BK2099)*AY1404</f>
        <v>0</v>
      </c>
      <c r="BR1404" s="85">
        <f t="shared" si="337"/>
        <v>0</v>
      </c>
      <c r="BS1404" s="85">
        <f t="shared" si="338"/>
        <v>0</v>
      </c>
      <c r="BT1404" s="59">
        <f>(J19-BI1404)*J10</f>
        <v>-107550.00594</v>
      </c>
      <c r="BU1404" s="59">
        <f>(J21-BJ1404)*J12</f>
        <v>316520.94390000001</v>
      </c>
      <c r="BV1404" s="66"/>
      <c r="BW1404" s="66"/>
      <c r="BX1404" s="67"/>
      <c r="BY1404" s="67"/>
      <c r="BZ1404" s="67"/>
      <c r="CE1404" s="92"/>
      <c r="CF1404" s="76"/>
      <c r="CH1404" s="67"/>
      <c r="CI1404" s="67"/>
      <c r="CJ1404" s="67"/>
      <c r="CK1404" s="67"/>
      <c r="CL1404" s="1"/>
      <c r="CM1404" s="1"/>
      <c r="CT1404" s="3"/>
      <c r="CU1404" s="3"/>
      <c r="CV1404" s="3"/>
      <c r="CW1404" s="3"/>
      <c r="CX1404" s="3"/>
      <c r="CY1404" s="3"/>
      <c r="CZ1404" s="3"/>
      <c r="DA1404" s="3"/>
      <c r="DB1404" s="3"/>
      <c r="DC1404" s="3"/>
      <c r="DD1404" s="3"/>
      <c r="DE1404" s="3"/>
      <c r="DF1404" s="3"/>
      <c r="DG1404" s="3"/>
      <c r="DH1404" s="3"/>
      <c r="DI1404" s="3"/>
      <c r="DJ1404" s="3"/>
      <c r="DK1404" s="3"/>
      <c r="DL1404" s="3"/>
      <c r="DM1404" s="3"/>
      <c r="DN1404" s="3"/>
      <c r="DO1404" s="3"/>
      <c r="DP1404" s="3"/>
      <c r="DQ1404" s="3"/>
      <c r="DR1404" s="3"/>
      <c r="DS1404" s="3"/>
    </row>
    <row r="1405" spans="2:123" ht="21" customHeight="1" x14ac:dyDescent="0.25">
      <c r="B1405" s="21">
        <f t="shared" si="324"/>
        <v>41008</v>
      </c>
      <c r="C1405" s="22">
        <f t="shared" si="325"/>
        <v>0.95246712510556164</v>
      </c>
      <c r="D1405" s="23">
        <f t="shared" si="326"/>
        <v>1579</v>
      </c>
      <c r="E1405" s="23">
        <f t="shared" si="327"/>
        <v>1657.8</v>
      </c>
      <c r="F1405" s="127">
        <f t="shared" si="328"/>
        <v>78950</v>
      </c>
      <c r="G1405" s="127">
        <f t="shared" si="329"/>
        <v>248670</v>
      </c>
      <c r="H1405" s="6"/>
      <c r="I1405" s="3"/>
      <c r="J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C1405" s="3"/>
      <c r="AD1405" s="3"/>
      <c r="AE1405" s="3"/>
      <c r="AF1405" s="3"/>
      <c r="AT1405" s="89"/>
      <c r="AU1405" s="89"/>
      <c r="AX1405" s="125">
        <v>41008</v>
      </c>
      <c r="AY1405" s="59">
        <f t="shared" si="336"/>
        <v>0.95246712510556164</v>
      </c>
      <c r="AZ1405" s="59">
        <f>BI1405*K36</f>
        <v>78950</v>
      </c>
      <c r="BA1405" s="59"/>
      <c r="BB1405" s="59"/>
      <c r="BC1405" s="59">
        <f>K41*BJ1405</f>
        <v>248670</v>
      </c>
      <c r="BD1405" s="59"/>
      <c r="BE1405" s="59"/>
      <c r="BF1405" s="59">
        <f t="shared" si="330"/>
        <v>169720</v>
      </c>
      <c r="BG1405" s="60">
        <f>(AY1405=AY2099)*AX1405</f>
        <v>0</v>
      </c>
      <c r="BH1405" s="60">
        <f>(AY1405=AY2101)*AX1405</f>
        <v>0</v>
      </c>
      <c r="BI1405" s="89">
        <v>1579</v>
      </c>
      <c r="BJ1405" s="89">
        <v>1657.8</v>
      </c>
      <c r="BK1405" s="59">
        <f t="shared" si="331"/>
        <v>205279.93795999995</v>
      </c>
      <c r="BL1405" s="60">
        <f>(BK1405=BK2101)*AX1405</f>
        <v>0</v>
      </c>
      <c r="BM1405" s="85">
        <f>(BK1405=BK2101)*AY1405</f>
        <v>0</v>
      </c>
      <c r="BN1405" s="85">
        <f t="shared" si="332"/>
        <v>0</v>
      </c>
      <c r="BO1405" s="85">
        <f t="shared" si="333"/>
        <v>0</v>
      </c>
      <c r="BP1405" s="60">
        <f>(BK1405=BK2099)*AX1405</f>
        <v>0</v>
      </c>
      <c r="BQ1405" s="64">
        <f>(BK1405=BK2099)*AY1405</f>
        <v>0</v>
      </c>
      <c r="BR1405" s="85">
        <f t="shared" si="337"/>
        <v>0</v>
      </c>
      <c r="BS1405" s="85">
        <f t="shared" si="338"/>
        <v>0</v>
      </c>
      <c r="BT1405" s="59">
        <f>(J19-BI1405)*J10</f>
        <v>-108550.00594</v>
      </c>
      <c r="BU1405" s="59">
        <f>(J21-BJ1405)*J12</f>
        <v>313829.94389999995</v>
      </c>
      <c r="BV1405" s="66"/>
      <c r="BW1405" s="66"/>
      <c r="BX1405" s="67"/>
      <c r="BY1405" s="67"/>
      <c r="BZ1405" s="67"/>
      <c r="CE1405" s="92"/>
      <c r="CF1405" s="76"/>
      <c r="CH1405" s="67"/>
      <c r="CI1405" s="67"/>
      <c r="CJ1405" s="67"/>
      <c r="CK1405" s="67"/>
      <c r="CL1405" s="1"/>
      <c r="CM1405" s="1"/>
      <c r="CT1405" s="3"/>
      <c r="CU1405" s="3"/>
      <c r="CV1405" s="3"/>
      <c r="CW1405" s="3"/>
      <c r="CX1405" s="3"/>
      <c r="CY1405" s="3"/>
      <c r="CZ1405" s="3"/>
      <c r="DA1405" s="3"/>
      <c r="DB1405" s="3"/>
      <c r="DC1405" s="3"/>
      <c r="DD1405" s="3"/>
      <c r="DE1405" s="3"/>
      <c r="DF1405" s="3"/>
      <c r="DG1405" s="3"/>
      <c r="DH1405" s="3"/>
      <c r="DI1405" s="3"/>
      <c r="DJ1405" s="3"/>
      <c r="DK1405" s="3"/>
      <c r="DL1405" s="3"/>
      <c r="DM1405" s="3"/>
      <c r="DN1405" s="3"/>
      <c r="DO1405" s="3"/>
      <c r="DP1405" s="3"/>
      <c r="DQ1405" s="3"/>
      <c r="DR1405" s="3"/>
      <c r="DS1405" s="3"/>
    </row>
    <row r="1406" spans="2:123" ht="21" customHeight="1" x14ac:dyDescent="0.25">
      <c r="B1406" s="21">
        <f t="shared" si="324"/>
        <v>41015</v>
      </c>
      <c r="C1406" s="22">
        <f t="shared" si="325"/>
        <v>0.95934355578010577</v>
      </c>
      <c r="D1406" s="23">
        <f t="shared" si="326"/>
        <v>1576</v>
      </c>
      <c r="E1406" s="23">
        <f t="shared" si="327"/>
        <v>1642.79</v>
      </c>
      <c r="F1406" s="127">
        <f t="shared" si="328"/>
        <v>78800</v>
      </c>
      <c r="G1406" s="127">
        <f t="shared" si="329"/>
        <v>246418.5</v>
      </c>
      <c r="H1406" s="6"/>
      <c r="I1406" s="3"/>
      <c r="J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C1406" s="3"/>
      <c r="AD1406" s="3"/>
      <c r="AE1406" s="3"/>
      <c r="AF1406" s="3"/>
      <c r="AT1406" s="89"/>
      <c r="AU1406" s="89"/>
      <c r="AX1406" s="125">
        <v>41015</v>
      </c>
      <c r="AY1406" s="59">
        <f t="shared" si="336"/>
        <v>0.95934355578010577</v>
      </c>
      <c r="AZ1406" s="59">
        <f>BI1406*K36</f>
        <v>78800</v>
      </c>
      <c r="BA1406" s="59"/>
      <c r="BB1406" s="59"/>
      <c r="BC1406" s="59">
        <f>K41*BJ1406</f>
        <v>246418.5</v>
      </c>
      <c r="BD1406" s="59"/>
      <c r="BE1406" s="59"/>
      <c r="BF1406" s="59">
        <f t="shared" si="330"/>
        <v>167618.5</v>
      </c>
      <c r="BG1406" s="60">
        <f>(AY1406=AY2099)*AX1406</f>
        <v>0</v>
      </c>
      <c r="BH1406" s="60">
        <f>(AY1406=AY2101)*AX1406</f>
        <v>0</v>
      </c>
      <c r="BI1406" s="89">
        <v>1576</v>
      </c>
      <c r="BJ1406" s="89">
        <v>1642.79</v>
      </c>
      <c r="BK1406" s="59">
        <f t="shared" si="331"/>
        <v>207381.43795999995</v>
      </c>
      <c r="BL1406" s="60">
        <f>(BK1406=BK2101)*AX1406</f>
        <v>0</v>
      </c>
      <c r="BM1406" s="85">
        <f>(BK1406=BK2101)*AY1406</f>
        <v>0</v>
      </c>
      <c r="BN1406" s="85">
        <f t="shared" si="332"/>
        <v>0</v>
      </c>
      <c r="BO1406" s="85">
        <f t="shared" si="333"/>
        <v>0</v>
      </c>
      <c r="BP1406" s="60">
        <f>(BK1406=BK2099)*AX1406</f>
        <v>0</v>
      </c>
      <c r="BQ1406" s="64">
        <f>(BK1406=BK2099)*AY1406</f>
        <v>0</v>
      </c>
      <c r="BR1406" s="85">
        <f t="shared" si="337"/>
        <v>0</v>
      </c>
      <c r="BS1406" s="85">
        <f t="shared" si="338"/>
        <v>0</v>
      </c>
      <c r="BT1406" s="59">
        <f>(J19-BI1406)*J10</f>
        <v>-108700.00594</v>
      </c>
      <c r="BU1406" s="59">
        <f>(J21-BJ1406)*J12</f>
        <v>316081.44389999995</v>
      </c>
      <c r="BV1406" s="66"/>
      <c r="BW1406" s="66"/>
      <c r="BX1406" s="67"/>
      <c r="BY1406" s="67"/>
      <c r="BZ1406" s="67"/>
      <c r="CE1406" s="92"/>
      <c r="CF1406" s="76"/>
      <c r="CH1406" s="67"/>
      <c r="CI1406" s="67"/>
      <c r="CJ1406" s="67"/>
      <c r="CK1406" s="67"/>
      <c r="CL1406" s="1"/>
      <c r="CM1406" s="1"/>
      <c r="CT1406" s="3"/>
      <c r="CU1406" s="3"/>
      <c r="CV1406" s="3"/>
      <c r="CW1406" s="3"/>
      <c r="CX1406" s="3"/>
      <c r="CY1406" s="3"/>
      <c r="CZ1406" s="3"/>
      <c r="DA1406" s="3"/>
      <c r="DB1406" s="3"/>
      <c r="DC1406" s="3"/>
      <c r="DD1406" s="3"/>
      <c r="DE1406" s="3"/>
      <c r="DF1406" s="3"/>
      <c r="DG1406" s="3"/>
      <c r="DH1406" s="3"/>
      <c r="DI1406" s="3"/>
      <c r="DJ1406" s="3"/>
      <c r="DK1406" s="3"/>
      <c r="DL1406" s="3"/>
      <c r="DM1406" s="3"/>
      <c r="DN1406" s="3"/>
      <c r="DO1406" s="3"/>
      <c r="DP1406" s="3"/>
      <c r="DQ1406" s="3"/>
      <c r="DR1406" s="3"/>
      <c r="DS1406" s="3"/>
    </row>
    <row r="1407" spans="2:123" ht="21" customHeight="1" x14ac:dyDescent="0.25">
      <c r="B1407" s="21">
        <f t="shared" si="324"/>
        <v>41022</v>
      </c>
      <c r="C1407" s="22">
        <f t="shared" si="325"/>
        <v>0.9426811367519311</v>
      </c>
      <c r="D1407" s="23">
        <f t="shared" si="326"/>
        <v>1567</v>
      </c>
      <c r="E1407" s="23">
        <f t="shared" si="327"/>
        <v>1662.28</v>
      </c>
      <c r="F1407" s="127">
        <f t="shared" si="328"/>
        <v>78350</v>
      </c>
      <c r="G1407" s="127">
        <f t="shared" si="329"/>
        <v>249342</v>
      </c>
      <c r="H1407" s="6"/>
      <c r="I1407" s="3"/>
      <c r="J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C1407" s="3"/>
      <c r="AD1407" s="3"/>
      <c r="AE1407" s="3"/>
      <c r="AF1407" s="3"/>
      <c r="AT1407" s="89"/>
      <c r="AU1407" s="89"/>
      <c r="AX1407" s="125">
        <v>41022</v>
      </c>
      <c r="AY1407" s="59">
        <f t="shared" si="336"/>
        <v>0.9426811367519311</v>
      </c>
      <c r="AZ1407" s="59">
        <f>BI1407*K36</f>
        <v>78350</v>
      </c>
      <c r="BA1407" s="59"/>
      <c r="BB1407" s="59"/>
      <c r="BC1407" s="59">
        <f>K41*BJ1407</f>
        <v>249342</v>
      </c>
      <c r="BD1407" s="59"/>
      <c r="BE1407" s="59"/>
      <c r="BF1407" s="59">
        <f t="shared" si="330"/>
        <v>170992</v>
      </c>
      <c r="BG1407" s="60">
        <f>(AY1407=AY2099)*AX1407</f>
        <v>0</v>
      </c>
      <c r="BH1407" s="60">
        <f>(AY1407=AY2101)*AX1407</f>
        <v>0</v>
      </c>
      <c r="BI1407" s="89">
        <v>1567</v>
      </c>
      <c r="BJ1407" s="89">
        <v>1662.28</v>
      </c>
      <c r="BK1407" s="59">
        <f t="shared" si="331"/>
        <v>204007.93796000001</v>
      </c>
      <c r="BL1407" s="60">
        <f>(BK1407=BK2101)*AX1407</f>
        <v>0</v>
      </c>
      <c r="BM1407" s="85">
        <f>(BK1407=BK2101)*AY1407</f>
        <v>0</v>
      </c>
      <c r="BN1407" s="85">
        <f t="shared" si="332"/>
        <v>0</v>
      </c>
      <c r="BO1407" s="85">
        <f t="shared" si="333"/>
        <v>0</v>
      </c>
      <c r="BP1407" s="60">
        <f>(BK1407=BK2099)*AX1407</f>
        <v>0</v>
      </c>
      <c r="BQ1407" s="64">
        <f>(BK1407=BK2099)*AY1407</f>
        <v>0</v>
      </c>
      <c r="BR1407" s="85">
        <f t="shared" si="337"/>
        <v>0</v>
      </c>
      <c r="BS1407" s="85">
        <f t="shared" si="338"/>
        <v>0</v>
      </c>
      <c r="BT1407" s="59">
        <f>(J19-BI1407)*J10</f>
        <v>-109150.00594</v>
      </c>
      <c r="BU1407" s="59">
        <f>(J21-BJ1407)*J12</f>
        <v>313157.94390000001</v>
      </c>
      <c r="BV1407" s="66"/>
      <c r="BW1407" s="66"/>
      <c r="BX1407" s="67"/>
      <c r="BY1407" s="67"/>
      <c r="BZ1407" s="67"/>
      <c r="CE1407" s="92"/>
      <c r="CF1407" s="76"/>
      <c r="CH1407" s="67"/>
      <c r="CI1407" s="67"/>
      <c r="CJ1407" s="67"/>
      <c r="CK1407" s="67"/>
      <c r="CL1407" s="1"/>
      <c r="CM1407" s="1"/>
      <c r="CT1407" s="3"/>
      <c r="CU1407" s="3"/>
      <c r="CV1407" s="3"/>
      <c r="CW1407" s="3"/>
      <c r="CX1407" s="3"/>
      <c r="CY1407" s="3"/>
      <c r="CZ1407" s="3"/>
      <c r="DA1407" s="3"/>
      <c r="DB1407" s="3"/>
      <c r="DC1407" s="3"/>
      <c r="DD1407" s="3"/>
      <c r="DE1407" s="3"/>
      <c r="DF1407" s="3"/>
      <c r="DG1407" s="3"/>
      <c r="DH1407" s="3"/>
      <c r="DI1407" s="3"/>
      <c r="DJ1407" s="3"/>
      <c r="DK1407" s="3"/>
      <c r="DL1407" s="3"/>
      <c r="DM1407" s="3"/>
      <c r="DN1407" s="3"/>
      <c r="DO1407" s="3"/>
      <c r="DP1407" s="3"/>
      <c r="DQ1407" s="3"/>
      <c r="DR1407" s="3"/>
      <c r="DS1407" s="3"/>
    </row>
    <row r="1408" spans="2:123" ht="21" customHeight="1" x14ac:dyDescent="0.25">
      <c r="B1408" s="21">
        <f t="shared" si="324"/>
        <v>41029</v>
      </c>
      <c r="C1408" s="22">
        <f t="shared" si="325"/>
        <v>0.92690710222774386</v>
      </c>
      <c r="D1408" s="23">
        <f t="shared" si="326"/>
        <v>1522</v>
      </c>
      <c r="E1408" s="23">
        <f t="shared" si="327"/>
        <v>1642.02</v>
      </c>
      <c r="F1408" s="127">
        <f t="shared" si="328"/>
        <v>76100</v>
      </c>
      <c r="G1408" s="127">
        <f t="shared" si="329"/>
        <v>246303</v>
      </c>
      <c r="H1408" s="6"/>
      <c r="I1408" s="3"/>
      <c r="J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"/>
      <c r="AD1408" s="3"/>
      <c r="AE1408" s="3"/>
      <c r="AF1408" s="3"/>
      <c r="AT1408" s="89"/>
      <c r="AU1408" s="89"/>
      <c r="AX1408" s="125">
        <v>41029</v>
      </c>
      <c r="AY1408" s="59">
        <f t="shared" si="336"/>
        <v>0.92690710222774386</v>
      </c>
      <c r="AZ1408" s="59">
        <f>BI1408*K36</f>
        <v>76100</v>
      </c>
      <c r="BA1408" s="59"/>
      <c r="BB1408" s="59"/>
      <c r="BC1408" s="59">
        <f>K41*BJ1408</f>
        <v>246303</v>
      </c>
      <c r="BD1408" s="59"/>
      <c r="BE1408" s="59"/>
      <c r="BF1408" s="59">
        <f t="shared" si="330"/>
        <v>170203</v>
      </c>
      <c r="BG1408" s="60">
        <f>(AY1408=AY2099)*AX1408</f>
        <v>0</v>
      </c>
      <c r="BH1408" s="60">
        <f>(AY1408=AY2101)*AX1408</f>
        <v>0</v>
      </c>
      <c r="BI1408" s="89">
        <v>1522</v>
      </c>
      <c r="BJ1408" s="89">
        <v>1642.02</v>
      </c>
      <c r="BK1408" s="59">
        <f t="shared" si="331"/>
        <v>204796.93795999995</v>
      </c>
      <c r="BL1408" s="60">
        <f>(BK1408=BK2101)*AX1408</f>
        <v>0</v>
      </c>
      <c r="BM1408" s="85">
        <f>(BK1408=BK2101)*AY1408</f>
        <v>0</v>
      </c>
      <c r="BN1408" s="85">
        <f t="shared" si="332"/>
        <v>0</v>
      </c>
      <c r="BO1408" s="85">
        <f t="shared" si="333"/>
        <v>0</v>
      </c>
      <c r="BP1408" s="60">
        <f>(BK1408=BK2099)*AX1408</f>
        <v>0</v>
      </c>
      <c r="BQ1408" s="64">
        <f>(BK1408=BK2099)*AY1408</f>
        <v>0</v>
      </c>
      <c r="BR1408" s="85">
        <f t="shared" si="337"/>
        <v>0</v>
      </c>
      <c r="BS1408" s="85">
        <f t="shared" si="338"/>
        <v>0</v>
      </c>
      <c r="BT1408" s="59">
        <f>(J19-BI1408)*J10</f>
        <v>-111400.00594</v>
      </c>
      <c r="BU1408" s="59">
        <f>(J21-BJ1408)*J12</f>
        <v>316196.94389999995</v>
      </c>
      <c r="BV1408" s="66"/>
      <c r="BW1408" s="66"/>
      <c r="BX1408" s="67"/>
      <c r="BY1408" s="67"/>
      <c r="BZ1408" s="67"/>
      <c r="CE1408" s="92"/>
      <c r="CF1408" s="76"/>
      <c r="CH1408" s="67"/>
      <c r="CI1408" s="67"/>
      <c r="CJ1408" s="67"/>
      <c r="CK1408" s="67"/>
      <c r="CL1408" s="1"/>
      <c r="CM1408" s="1"/>
      <c r="CT1408" s="3"/>
      <c r="CU1408" s="3"/>
      <c r="CV1408" s="3"/>
      <c r="CW1408" s="3"/>
      <c r="CX1408" s="3"/>
      <c r="CY1408" s="3"/>
      <c r="CZ1408" s="3"/>
      <c r="DA1408" s="3"/>
      <c r="DB1408" s="3"/>
      <c r="DC1408" s="3"/>
      <c r="DD1408" s="3"/>
      <c r="DE1408" s="3"/>
      <c r="DF1408" s="3"/>
      <c r="DG1408" s="3"/>
      <c r="DH1408" s="3"/>
      <c r="DI1408" s="3"/>
      <c r="DJ1408" s="3"/>
      <c r="DK1408" s="3"/>
      <c r="DL1408" s="3"/>
      <c r="DM1408" s="3"/>
      <c r="DN1408" s="3"/>
      <c r="DO1408" s="3"/>
      <c r="DP1408" s="3"/>
      <c r="DQ1408" s="3"/>
      <c r="DR1408" s="3"/>
      <c r="DS1408" s="3"/>
    </row>
    <row r="1409" spans="2:123" ht="21" customHeight="1" x14ac:dyDescent="0.25">
      <c r="B1409" s="21">
        <f t="shared" si="324"/>
        <v>41036</v>
      </c>
      <c r="C1409" s="22">
        <f t="shared" si="325"/>
        <v>0.92476469172398945</v>
      </c>
      <c r="D1409" s="23">
        <f t="shared" si="326"/>
        <v>1460</v>
      </c>
      <c r="E1409" s="23">
        <f t="shared" si="327"/>
        <v>1578.78</v>
      </c>
      <c r="F1409" s="127">
        <f t="shared" si="328"/>
        <v>73000</v>
      </c>
      <c r="G1409" s="127">
        <f t="shared" si="329"/>
        <v>236817</v>
      </c>
      <c r="H1409" s="6"/>
      <c r="I1409" s="3"/>
      <c r="J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C1409" s="3"/>
      <c r="AD1409" s="3"/>
      <c r="AE1409" s="3"/>
      <c r="AF1409" s="3"/>
      <c r="AT1409" s="89"/>
      <c r="AU1409" s="89"/>
      <c r="AX1409" s="125">
        <v>41036</v>
      </c>
      <c r="AY1409" s="59">
        <f t="shared" si="336"/>
        <v>0.92476469172398945</v>
      </c>
      <c r="AZ1409" s="59">
        <f>BI1409*K36</f>
        <v>73000</v>
      </c>
      <c r="BA1409" s="59"/>
      <c r="BB1409" s="59"/>
      <c r="BC1409" s="59">
        <f>K41*BJ1409</f>
        <v>236817</v>
      </c>
      <c r="BD1409" s="59"/>
      <c r="BE1409" s="59"/>
      <c r="BF1409" s="59">
        <f t="shared" si="330"/>
        <v>163817</v>
      </c>
      <c r="BG1409" s="60">
        <f>(AY1409=AY2099)*AX1409</f>
        <v>0</v>
      </c>
      <c r="BH1409" s="60">
        <f>(AY1409=AY2101)*AX1409</f>
        <v>0</v>
      </c>
      <c r="BI1409" s="89">
        <v>1460</v>
      </c>
      <c r="BJ1409" s="89">
        <v>1578.78</v>
      </c>
      <c r="BK1409" s="59">
        <f t="shared" si="331"/>
        <v>211182.93796000001</v>
      </c>
      <c r="BL1409" s="60">
        <f>(BK1409=BK2101)*AX1409</f>
        <v>0</v>
      </c>
      <c r="BM1409" s="85">
        <f>(BK1409=BK2101)*AY1409</f>
        <v>0</v>
      </c>
      <c r="BN1409" s="85">
        <f t="shared" si="332"/>
        <v>0</v>
      </c>
      <c r="BO1409" s="85">
        <f t="shared" si="333"/>
        <v>0</v>
      </c>
      <c r="BP1409" s="60">
        <f>(BK1409=BK2099)*AX1409</f>
        <v>0</v>
      </c>
      <c r="BQ1409" s="64">
        <f>(BK1409=BK2099)*AY1409</f>
        <v>0</v>
      </c>
      <c r="BR1409" s="85">
        <f t="shared" si="337"/>
        <v>0</v>
      </c>
      <c r="BS1409" s="85">
        <f t="shared" si="338"/>
        <v>0</v>
      </c>
      <c r="BT1409" s="59">
        <f>(J19-BI1409)*J10</f>
        <v>-114500.00594</v>
      </c>
      <c r="BU1409" s="59">
        <f>(J21-BJ1409)*J12</f>
        <v>325682.94390000001</v>
      </c>
      <c r="BV1409" s="66"/>
      <c r="BW1409" s="66"/>
      <c r="BX1409" s="67"/>
      <c r="BY1409" s="67"/>
      <c r="BZ1409" s="67"/>
      <c r="CE1409" s="92"/>
      <c r="CF1409" s="76"/>
      <c r="CH1409" s="67"/>
      <c r="CI1409" s="67"/>
      <c r="CJ1409" s="67"/>
      <c r="CK1409" s="67"/>
      <c r="CL1409" s="1"/>
      <c r="CM1409" s="1"/>
      <c r="CT1409" s="3"/>
      <c r="CU1409" s="3"/>
      <c r="CV1409" s="3"/>
      <c r="CW1409" s="3"/>
      <c r="CX1409" s="3"/>
      <c r="CY1409" s="3"/>
      <c r="CZ1409" s="3"/>
      <c r="DA1409" s="3"/>
      <c r="DB1409" s="3"/>
      <c r="DC1409" s="3"/>
      <c r="DD1409" s="3"/>
      <c r="DE1409" s="3"/>
      <c r="DF1409" s="3"/>
      <c r="DG1409" s="3"/>
      <c r="DH1409" s="3"/>
      <c r="DI1409" s="3"/>
      <c r="DJ1409" s="3"/>
      <c r="DK1409" s="3"/>
      <c r="DL1409" s="3"/>
      <c r="DM1409" s="3"/>
      <c r="DN1409" s="3"/>
      <c r="DO1409" s="3"/>
      <c r="DP1409" s="3"/>
      <c r="DQ1409" s="3"/>
      <c r="DR1409" s="3"/>
      <c r="DS1409" s="3"/>
    </row>
    <row r="1410" spans="2:123" ht="21" customHeight="1" x14ac:dyDescent="0.25">
      <c r="B1410" s="21">
        <f t="shared" si="324"/>
        <v>41043</v>
      </c>
      <c r="C1410" s="22">
        <f t="shared" si="325"/>
        <v>0.91045516479238486</v>
      </c>
      <c r="D1410" s="23">
        <f t="shared" si="326"/>
        <v>1450</v>
      </c>
      <c r="E1410" s="23">
        <f t="shared" si="327"/>
        <v>1592.61</v>
      </c>
      <c r="F1410" s="127">
        <f t="shared" si="328"/>
        <v>72500</v>
      </c>
      <c r="G1410" s="127">
        <f t="shared" si="329"/>
        <v>238891.49999999997</v>
      </c>
      <c r="H1410" s="6"/>
      <c r="I1410" s="3"/>
      <c r="J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C1410" s="3"/>
      <c r="AD1410" s="3"/>
      <c r="AE1410" s="3"/>
      <c r="AF1410" s="3"/>
      <c r="AT1410" s="89"/>
      <c r="AU1410" s="89"/>
      <c r="AX1410" s="125">
        <v>41043</v>
      </c>
      <c r="AY1410" s="59">
        <f t="shared" si="336"/>
        <v>0.91045516479238486</v>
      </c>
      <c r="AZ1410" s="59">
        <f>BI1410*K36</f>
        <v>72500</v>
      </c>
      <c r="BA1410" s="59"/>
      <c r="BB1410" s="59"/>
      <c r="BC1410" s="59">
        <f>K41*BJ1410</f>
        <v>238891.49999999997</v>
      </c>
      <c r="BD1410" s="59"/>
      <c r="BE1410" s="59"/>
      <c r="BF1410" s="59">
        <f t="shared" si="330"/>
        <v>166391.49999999997</v>
      </c>
      <c r="BG1410" s="60">
        <f>(AY1410=AY2099)*AX1410</f>
        <v>0</v>
      </c>
      <c r="BH1410" s="60">
        <f>(AY1410=AY2101)*AX1410</f>
        <v>0</v>
      </c>
      <c r="BI1410" s="89">
        <v>1450</v>
      </c>
      <c r="BJ1410" s="89">
        <v>1592.61</v>
      </c>
      <c r="BK1410" s="59">
        <f t="shared" si="331"/>
        <v>208608.43796000001</v>
      </c>
      <c r="BL1410" s="60">
        <f>(BK1410=BK2101)*AX1410</f>
        <v>0</v>
      </c>
      <c r="BM1410" s="85">
        <f>(BK1410=BK2101)*AY1410</f>
        <v>0</v>
      </c>
      <c r="BN1410" s="85">
        <f t="shared" si="332"/>
        <v>0</v>
      </c>
      <c r="BO1410" s="85">
        <f t="shared" si="333"/>
        <v>0</v>
      </c>
      <c r="BP1410" s="60">
        <f>(BK1410=BK2099)*AX1410</f>
        <v>0</v>
      </c>
      <c r="BQ1410" s="64">
        <f>(BK1410=BK2099)*AY1410</f>
        <v>0</v>
      </c>
      <c r="BR1410" s="85">
        <f t="shared" ref="BR1410:BR1435" si="339">(BQ1410&gt;0)*BI1410</f>
        <v>0</v>
      </c>
      <c r="BS1410" s="85">
        <f t="shared" ref="BS1410:BS1435" si="340">(BQ1410&gt;0)*BJ1410</f>
        <v>0</v>
      </c>
      <c r="BT1410" s="59">
        <f>(J19-BI1410)*J10</f>
        <v>-115000.00594</v>
      </c>
      <c r="BU1410" s="59">
        <f>(J21-BJ1410)*J12</f>
        <v>323608.44390000001</v>
      </c>
      <c r="BV1410" s="66"/>
      <c r="BW1410" s="66"/>
      <c r="BX1410" s="67"/>
      <c r="BY1410" s="67"/>
      <c r="BZ1410" s="67"/>
      <c r="CE1410" s="92"/>
      <c r="CF1410" s="76"/>
      <c r="CH1410" s="67"/>
      <c r="CI1410" s="67"/>
      <c r="CJ1410" s="67"/>
      <c r="CK1410" s="67"/>
      <c r="CL1410" s="1"/>
      <c r="CM1410" s="1"/>
      <c r="CT1410" s="3"/>
      <c r="CU1410" s="3"/>
      <c r="CV1410" s="3"/>
      <c r="CW1410" s="3"/>
      <c r="CX1410" s="3"/>
      <c r="CY1410" s="3"/>
      <c r="CZ1410" s="3"/>
      <c r="DA1410" s="3"/>
      <c r="DB1410" s="3"/>
      <c r="DC1410" s="3"/>
      <c r="DD1410" s="3"/>
      <c r="DE1410" s="3"/>
      <c r="DF1410" s="3"/>
      <c r="DG1410" s="3"/>
      <c r="DH1410" s="3"/>
      <c r="DI1410" s="3"/>
      <c r="DJ1410" s="3"/>
      <c r="DK1410" s="3"/>
      <c r="DL1410" s="3"/>
      <c r="DM1410" s="3"/>
      <c r="DN1410" s="3"/>
      <c r="DO1410" s="3"/>
      <c r="DP1410" s="3"/>
      <c r="DQ1410" s="3"/>
      <c r="DR1410" s="3"/>
      <c r="DS1410" s="3"/>
    </row>
    <row r="1411" spans="2:123" ht="21" customHeight="1" x14ac:dyDescent="0.25">
      <c r="B1411" s="21">
        <f t="shared" si="324"/>
        <v>41050</v>
      </c>
      <c r="C1411" s="22">
        <f t="shared" si="325"/>
        <v>0.90805036245707749</v>
      </c>
      <c r="D1411" s="23">
        <f t="shared" si="326"/>
        <v>1428</v>
      </c>
      <c r="E1411" s="23">
        <f t="shared" si="327"/>
        <v>1572.6</v>
      </c>
      <c r="F1411" s="127">
        <f t="shared" si="328"/>
        <v>71400</v>
      </c>
      <c r="G1411" s="127">
        <f t="shared" si="329"/>
        <v>235890</v>
      </c>
      <c r="H1411" s="6"/>
      <c r="I1411" s="3"/>
      <c r="J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C1411" s="3"/>
      <c r="AD1411" s="3"/>
      <c r="AE1411" s="3"/>
      <c r="AF1411" s="3"/>
      <c r="AT1411" s="89"/>
      <c r="AU1411" s="89"/>
      <c r="AX1411" s="125">
        <v>41050</v>
      </c>
      <c r="AY1411" s="59">
        <f t="shared" si="336"/>
        <v>0.90805036245707749</v>
      </c>
      <c r="AZ1411" s="59">
        <f>BI1411*K36</f>
        <v>71400</v>
      </c>
      <c r="BA1411" s="59"/>
      <c r="BB1411" s="59"/>
      <c r="BC1411" s="59">
        <f>K41*BJ1411</f>
        <v>235890</v>
      </c>
      <c r="BD1411" s="59"/>
      <c r="BE1411" s="59"/>
      <c r="BF1411" s="59">
        <f t="shared" si="330"/>
        <v>164490</v>
      </c>
      <c r="BG1411" s="60">
        <f>(AY1411=AY2099)*AX1411</f>
        <v>0</v>
      </c>
      <c r="BH1411" s="60">
        <f>(AY1411=AY2101)*AX1411</f>
        <v>0</v>
      </c>
      <c r="BI1411" s="89">
        <v>1428</v>
      </c>
      <c r="BJ1411" s="89">
        <v>1572.6</v>
      </c>
      <c r="BK1411" s="59">
        <f t="shared" si="331"/>
        <v>210509.93796000001</v>
      </c>
      <c r="BL1411" s="60">
        <f>(BK1411=BK2101)*AX1411</f>
        <v>0</v>
      </c>
      <c r="BM1411" s="85">
        <f>(BK1411=BK2101)*AY1411</f>
        <v>0</v>
      </c>
      <c r="BN1411" s="85">
        <f t="shared" si="332"/>
        <v>0</v>
      </c>
      <c r="BO1411" s="85">
        <f t="shared" si="333"/>
        <v>0</v>
      </c>
      <c r="BP1411" s="60">
        <f>(BK1411=BK2099)*AX1411</f>
        <v>0</v>
      </c>
      <c r="BQ1411" s="64">
        <f>(BK1411=BK2099)*AY1411</f>
        <v>0</v>
      </c>
      <c r="BR1411" s="85">
        <f t="shared" si="339"/>
        <v>0</v>
      </c>
      <c r="BS1411" s="85">
        <f t="shared" si="340"/>
        <v>0</v>
      </c>
      <c r="BT1411" s="59">
        <f>(J19-BI1411)*J10</f>
        <v>-116100.00594</v>
      </c>
      <c r="BU1411" s="59">
        <f>(J21-BJ1411)*J12</f>
        <v>326609.94390000001</v>
      </c>
      <c r="BV1411" s="66"/>
      <c r="BW1411" s="66"/>
      <c r="BX1411" s="67"/>
      <c r="BY1411" s="67"/>
      <c r="BZ1411" s="67"/>
      <c r="CE1411" s="92"/>
      <c r="CF1411" s="76"/>
      <c r="CH1411" s="67"/>
      <c r="CI1411" s="67"/>
      <c r="CJ1411" s="67"/>
      <c r="CK1411" s="67"/>
      <c r="CL1411" s="1"/>
      <c r="CM1411" s="1"/>
      <c r="CT1411" s="3"/>
      <c r="CU1411" s="3"/>
      <c r="CV1411" s="3"/>
      <c r="CW1411" s="3"/>
      <c r="CX1411" s="3"/>
      <c r="CY1411" s="3"/>
      <c r="CZ1411" s="3"/>
      <c r="DA1411" s="3"/>
      <c r="DB1411" s="3"/>
      <c r="DC1411" s="3"/>
      <c r="DD1411" s="3"/>
      <c r="DE1411" s="3"/>
      <c r="DF1411" s="3"/>
      <c r="DG1411" s="3"/>
      <c r="DH1411" s="3"/>
      <c r="DI1411" s="3"/>
      <c r="DJ1411" s="3"/>
      <c r="DK1411" s="3"/>
      <c r="DL1411" s="3"/>
      <c r="DM1411" s="3"/>
      <c r="DN1411" s="3"/>
      <c r="DO1411" s="3"/>
      <c r="DP1411" s="3"/>
      <c r="DQ1411" s="3"/>
      <c r="DR1411" s="3"/>
      <c r="DS1411" s="3"/>
    </row>
    <row r="1412" spans="2:123" ht="21" customHeight="1" x14ac:dyDescent="0.25">
      <c r="B1412" s="21">
        <f t="shared" ref="B1412:B1475" si="341">AX1412</f>
        <v>41057</v>
      </c>
      <c r="C1412" s="22">
        <f t="shared" ref="C1412:C1475" si="342">AY1412</f>
        <v>0.88692751321774344</v>
      </c>
      <c r="D1412" s="23">
        <f t="shared" ref="D1412:D1475" si="343">BI1412</f>
        <v>1441</v>
      </c>
      <c r="E1412" s="23">
        <f t="shared" ref="E1412:E1475" si="344">BJ1412</f>
        <v>1624.71</v>
      </c>
      <c r="F1412" s="127">
        <f t="shared" ref="F1412:F1475" si="345">AZ1412</f>
        <v>72050</v>
      </c>
      <c r="G1412" s="127">
        <f t="shared" ref="G1412:G1475" si="346">BC1412</f>
        <v>243706.5</v>
      </c>
      <c r="H1412" s="6"/>
      <c r="I1412" s="3"/>
      <c r="J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C1412" s="3"/>
      <c r="AD1412" s="3"/>
      <c r="AE1412" s="3"/>
      <c r="AF1412" s="3"/>
      <c r="AT1412" s="89"/>
      <c r="AU1412" s="89"/>
      <c r="AX1412" s="125">
        <v>41057</v>
      </c>
      <c r="AY1412" s="59">
        <f t="shared" si="336"/>
        <v>0.88692751321774344</v>
      </c>
      <c r="AZ1412" s="59">
        <f>BI1412*K36</f>
        <v>72050</v>
      </c>
      <c r="BA1412" s="59"/>
      <c r="BB1412" s="59"/>
      <c r="BC1412" s="59">
        <f>K41*BJ1412</f>
        <v>243706.5</v>
      </c>
      <c r="BD1412" s="59"/>
      <c r="BE1412" s="59"/>
      <c r="BF1412" s="59">
        <f t="shared" ref="BF1412:BF1475" si="347">BC1412-AZ1412</f>
        <v>171656.5</v>
      </c>
      <c r="BG1412" s="60">
        <f>(AY1412=AY2099)*AX1412</f>
        <v>0</v>
      </c>
      <c r="BH1412" s="60">
        <f>(AY1412=AY2101)*AX1412</f>
        <v>0</v>
      </c>
      <c r="BI1412" s="89">
        <v>1441</v>
      </c>
      <c r="BJ1412" s="89">
        <v>1624.71</v>
      </c>
      <c r="BK1412" s="59">
        <f t="shared" ref="BK1412:BK1475" si="348">SUM(BT1412:BU1412)</f>
        <v>203343.43795999995</v>
      </c>
      <c r="BL1412" s="60">
        <f>(BK1412=BK2101)*AX1412</f>
        <v>0</v>
      </c>
      <c r="BM1412" s="85">
        <f>(BK1412=BK2101)*AY1412</f>
        <v>0</v>
      </c>
      <c r="BN1412" s="85">
        <f t="shared" ref="BN1412:BN1475" si="349">(BM1412&gt;1)*BI1412</f>
        <v>0</v>
      </c>
      <c r="BO1412" s="85">
        <f t="shared" ref="BO1412:BO1475" si="350">(BM1412&gt;0)*BJ1412</f>
        <v>0</v>
      </c>
      <c r="BP1412" s="60">
        <f>(BK1412=BK2099)*AX1412</f>
        <v>0</v>
      </c>
      <c r="BQ1412" s="64">
        <f>(BK1412=BK2099)*AY1412</f>
        <v>0</v>
      </c>
      <c r="BR1412" s="85">
        <f t="shared" si="339"/>
        <v>0</v>
      </c>
      <c r="BS1412" s="85">
        <f t="shared" si="340"/>
        <v>0</v>
      </c>
      <c r="BT1412" s="59">
        <f>(J19-BI1412)*J10</f>
        <v>-115450.00594</v>
      </c>
      <c r="BU1412" s="59">
        <f>(J21-BJ1412)*J12</f>
        <v>318793.44389999995</v>
      </c>
      <c r="BV1412" s="66"/>
      <c r="BW1412" s="66"/>
      <c r="BX1412" s="67"/>
      <c r="BY1412" s="67"/>
      <c r="BZ1412" s="67"/>
      <c r="CE1412" s="92"/>
      <c r="CF1412" s="76"/>
      <c r="CH1412" s="67"/>
      <c r="CI1412" s="67"/>
      <c r="CJ1412" s="67"/>
      <c r="CK1412" s="67"/>
      <c r="CL1412" s="1"/>
      <c r="CM1412" s="1"/>
      <c r="CT1412" s="3"/>
      <c r="CU1412" s="3"/>
      <c r="CV1412" s="3"/>
      <c r="CW1412" s="3"/>
      <c r="CX1412" s="3"/>
      <c r="CY1412" s="3"/>
      <c r="CZ1412" s="3"/>
      <c r="DA1412" s="3"/>
      <c r="DB1412" s="3"/>
      <c r="DC1412" s="3"/>
      <c r="DD1412" s="3"/>
      <c r="DE1412" s="3"/>
      <c r="DF1412" s="3"/>
      <c r="DG1412" s="3"/>
      <c r="DH1412" s="3"/>
      <c r="DI1412" s="3"/>
      <c r="DJ1412" s="3"/>
      <c r="DK1412" s="3"/>
      <c r="DL1412" s="3"/>
      <c r="DM1412" s="3"/>
      <c r="DN1412" s="3"/>
      <c r="DO1412" s="3"/>
      <c r="DP1412" s="3"/>
      <c r="DQ1412" s="3"/>
      <c r="DR1412" s="3"/>
      <c r="DS1412" s="3"/>
    </row>
    <row r="1413" spans="2:123" ht="21" customHeight="1" x14ac:dyDescent="0.25">
      <c r="B1413" s="21">
        <f t="shared" si="341"/>
        <v>41064</v>
      </c>
      <c r="C1413" s="22">
        <f t="shared" si="342"/>
        <v>0.8963205664143411</v>
      </c>
      <c r="D1413" s="23">
        <f t="shared" si="343"/>
        <v>1428</v>
      </c>
      <c r="E1413" s="23">
        <f t="shared" si="344"/>
        <v>1593.18</v>
      </c>
      <c r="F1413" s="127">
        <f t="shared" si="345"/>
        <v>71400</v>
      </c>
      <c r="G1413" s="127">
        <f t="shared" si="346"/>
        <v>238977</v>
      </c>
      <c r="H1413" s="6"/>
      <c r="I1413" s="3"/>
      <c r="J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C1413" s="3"/>
      <c r="AD1413" s="3"/>
      <c r="AE1413" s="3"/>
      <c r="AF1413" s="3"/>
      <c r="AT1413" s="89"/>
      <c r="AU1413" s="89"/>
      <c r="AX1413" s="125">
        <v>41064</v>
      </c>
      <c r="AY1413" s="59">
        <f t="shared" si="336"/>
        <v>0.8963205664143411</v>
      </c>
      <c r="AZ1413" s="59">
        <f>BI1413*K36</f>
        <v>71400</v>
      </c>
      <c r="BA1413" s="59"/>
      <c r="BB1413" s="59"/>
      <c r="BC1413" s="59">
        <f>K41*BJ1413</f>
        <v>238977</v>
      </c>
      <c r="BD1413" s="59"/>
      <c r="BE1413" s="59"/>
      <c r="BF1413" s="59">
        <f t="shared" si="347"/>
        <v>167577</v>
      </c>
      <c r="BG1413" s="60">
        <f>(AY1413=AY2099)*AX1413</f>
        <v>0</v>
      </c>
      <c r="BH1413" s="60">
        <f>(AY1413=AY2101)*AX1413</f>
        <v>0</v>
      </c>
      <c r="BI1413" s="89">
        <v>1428</v>
      </c>
      <c r="BJ1413" s="89">
        <v>1593.18</v>
      </c>
      <c r="BK1413" s="59">
        <f t="shared" si="348"/>
        <v>207422.93795999995</v>
      </c>
      <c r="BL1413" s="60">
        <f>(BK1413=BK2101)*AX1413</f>
        <v>0</v>
      </c>
      <c r="BM1413" s="85">
        <f>(BK1413=BK2101)*AY1413</f>
        <v>0</v>
      </c>
      <c r="BN1413" s="85">
        <f t="shared" si="349"/>
        <v>0</v>
      </c>
      <c r="BO1413" s="85">
        <f t="shared" si="350"/>
        <v>0</v>
      </c>
      <c r="BP1413" s="60">
        <f>(BK1413=BK2099)*AX1413</f>
        <v>0</v>
      </c>
      <c r="BQ1413" s="64">
        <f>(BK1413=BK2099)*AY1413</f>
        <v>0</v>
      </c>
      <c r="BR1413" s="85">
        <f t="shared" si="339"/>
        <v>0</v>
      </c>
      <c r="BS1413" s="85">
        <f t="shared" si="340"/>
        <v>0</v>
      </c>
      <c r="BT1413" s="59">
        <f>(J19-BI1413)*J10</f>
        <v>-116100.00594</v>
      </c>
      <c r="BU1413" s="59">
        <f>(J21-BJ1413)*J12</f>
        <v>323522.94389999995</v>
      </c>
      <c r="BV1413" s="66"/>
      <c r="BW1413" s="66"/>
      <c r="BX1413" s="67"/>
      <c r="BY1413" s="67"/>
      <c r="BZ1413" s="67"/>
      <c r="CE1413" s="92"/>
      <c r="CF1413" s="76"/>
      <c r="CH1413" s="67"/>
      <c r="CI1413" s="67"/>
      <c r="CJ1413" s="67"/>
      <c r="CK1413" s="67"/>
      <c r="CL1413" s="1"/>
      <c r="CM1413" s="1"/>
      <c r="CT1413" s="3"/>
      <c r="CU1413" s="3"/>
      <c r="CV1413" s="3"/>
      <c r="CW1413" s="3"/>
      <c r="CX1413" s="3"/>
      <c r="CY1413" s="3"/>
      <c r="CZ1413" s="3"/>
      <c r="DA1413" s="3"/>
      <c r="DB1413" s="3"/>
      <c r="DC1413" s="3"/>
      <c r="DD1413" s="3"/>
      <c r="DE1413" s="3"/>
      <c r="DF1413" s="3"/>
      <c r="DG1413" s="3"/>
      <c r="DH1413" s="3"/>
      <c r="DI1413" s="3"/>
      <c r="DJ1413" s="3"/>
      <c r="DK1413" s="3"/>
      <c r="DL1413" s="3"/>
      <c r="DM1413" s="3"/>
      <c r="DN1413" s="3"/>
      <c r="DO1413" s="3"/>
      <c r="DP1413" s="3"/>
      <c r="DQ1413" s="3"/>
      <c r="DR1413" s="3"/>
      <c r="DS1413" s="3"/>
    </row>
    <row r="1414" spans="2:123" ht="21" customHeight="1" x14ac:dyDescent="0.25">
      <c r="B1414" s="21">
        <f t="shared" si="341"/>
        <v>41071</v>
      </c>
      <c r="C1414" s="22">
        <f t="shared" si="342"/>
        <v>0.90962170799913955</v>
      </c>
      <c r="D1414" s="23">
        <f t="shared" si="343"/>
        <v>1480</v>
      </c>
      <c r="E1414" s="23">
        <f t="shared" si="344"/>
        <v>1627.05</v>
      </c>
      <c r="F1414" s="127">
        <f t="shared" si="345"/>
        <v>74000</v>
      </c>
      <c r="G1414" s="127">
        <f t="shared" si="346"/>
        <v>244057.5</v>
      </c>
      <c r="H1414" s="6"/>
      <c r="I1414" s="3"/>
      <c r="J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C1414" s="3"/>
      <c r="AD1414" s="3"/>
      <c r="AE1414" s="3"/>
      <c r="AF1414" s="3"/>
      <c r="AT1414" s="89"/>
      <c r="AU1414" s="89"/>
      <c r="AX1414" s="125">
        <v>41071</v>
      </c>
      <c r="AY1414" s="59">
        <f t="shared" si="336"/>
        <v>0.90962170799913955</v>
      </c>
      <c r="AZ1414" s="59">
        <f>BI1414*K36</f>
        <v>74000</v>
      </c>
      <c r="BA1414" s="59"/>
      <c r="BB1414" s="59"/>
      <c r="BC1414" s="59">
        <f>K41*BJ1414</f>
        <v>244057.5</v>
      </c>
      <c r="BD1414" s="59"/>
      <c r="BE1414" s="59"/>
      <c r="BF1414" s="59">
        <f t="shared" si="347"/>
        <v>170057.5</v>
      </c>
      <c r="BG1414" s="60">
        <f>(AY1414=AY2099)*AX1414</f>
        <v>0</v>
      </c>
      <c r="BH1414" s="60">
        <f>(AY1414=AY2101)*AX1414</f>
        <v>0</v>
      </c>
      <c r="BI1414" s="89">
        <v>1480</v>
      </c>
      <c r="BJ1414" s="89">
        <v>1627.05</v>
      </c>
      <c r="BK1414" s="59">
        <f t="shared" si="348"/>
        <v>204942.43795999995</v>
      </c>
      <c r="BL1414" s="60">
        <f>(BK1414=BK2101)*AX1414</f>
        <v>0</v>
      </c>
      <c r="BM1414" s="85">
        <f>(BK1414=BK2101)*AY1414</f>
        <v>0</v>
      </c>
      <c r="BN1414" s="85">
        <f t="shared" si="349"/>
        <v>0</v>
      </c>
      <c r="BO1414" s="85">
        <f t="shared" si="350"/>
        <v>0</v>
      </c>
      <c r="BP1414" s="60">
        <f>(BK1414=BK2099)*AX1414</f>
        <v>0</v>
      </c>
      <c r="BQ1414" s="64">
        <f>(BK1414=BK2099)*AY1414</f>
        <v>0</v>
      </c>
      <c r="BR1414" s="85">
        <f t="shared" si="339"/>
        <v>0</v>
      </c>
      <c r="BS1414" s="85">
        <f t="shared" si="340"/>
        <v>0</v>
      </c>
      <c r="BT1414" s="59">
        <f>(J19-BI1414)*J10</f>
        <v>-113500.00594</v>
      </c>
      <c r="BU1414" s="59">
        <f>(J21-BJ1414)*J12</f>
        <v>318442.44389999995</v>
      </c>
      <c r="BV1414" s="66"/>
      <c r="BW1414" s="66"/>
      <c r="BX1414" s="67"/>
      <c r="BY1414" s="67"/>
      <c r="BZ1414" s="67"/>
      <c r="CE1414" s="92"/>
      <c r="CF1414" s="76"/>
      <c r="CH1414" s="67"/>
      <c r="CI1414" s="67"/>
      <c r="CJ1414" s="67"/>
      <c r="CK1414" s="67"/>
      <c r="CL1414" s="1"/>
      <c r="CM1414" s="1"/>
      <c r="CT1414" s="3"/>
      <c r="CU1414" s="3"/>
      <c r="CV1414" s="3"/>
      <c r="CW1414" s="3"/>
      <c r="CX1414" s="3"/>
      <c r="CY1414" s="3"/>
      <c r="CZ1414" s="3"/>
      <c r="DA1414" s="3"/>
      <c r="DB1414" s="3"/>
      <c r="DC1414" s="3"/>
      <c r="DD1414" s="3"/>
      <c r="DE1414" s="3"/>
      <c r="DF1414" s="3"/>
      <c r="DG1414" s="3"/>
      <c r="DH1414" s="3"/>
      <c r="DI1414" s="3"/>
      <c r="DJ1414" s="3"/>
      <c r="DK1414" s="3"/>
      <c r="DL1414" s="3"/>
      <c r="DM1414" s="3"/>
      <c r="DN1414" s="3"/>
      <c r="DO1414" s="3"/>
      <c r="DP1414" s="3"/>
      <c r="DQ1414" s="3"/>
      <c r="DR1414" s="3"/>
      <c r="DS1414" s="3"/>
    </row>
    <row r="1415" spans="2:123" ht="21" customHeight="1" x14ac:dyDescent="0.25">
      <c r="B1415" s="21">
        <f t="shared" si="341"/>
        <v>41078</v>
      </c>
      <c r="C1415" s="22">
        <f t="shared" si="342"/>
        <v>0.91112694696121344</v>
      </c>
      <c r="D1415" s="23">
        <f t="shared" si="343"/>
        <v>1432</v>
      </c>
      <c r="E1415" s="23">
        <f t="shared" si="344"/>
        <v>1571.68</v>
      </c>
      <c r="F1415" s="127">
        <f t="shared" si="345"/>
        <v>71600</v>
      </c>
      <c r="G1415" s="127">
        <f t="shared" si="346"/>
        <v>235752</v>
      </c>
      <c r="H1415" s="6"/>
      <c r="I1415" s="3"/>
      <c r="J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C1415" s="3"/>
      <c r="AD1415" s="3"/>
      <c r="AE1415" s="3"/>
      <c r="AF1415" s="3"/>
      <c r="AT1415" s="89"/>
      <c r="AU1415" s="89"/>
      <c r="AX1415" s="125">
        <v>41078</v>
      </c>
      <c r="AY1415" s="59">
        <f t="shared" si="336"/>
        <v>0.91112694696121344</v>
      </c>
      <c r="AZ1415" s="59">
        <f>BI1415*K36</f>
        <v>71600</v>
      </c>
      <c r="BA1415" s="59"/>
      <c r="BB1415" s="59"/>
      <c r="BC1415" s="59">
        <f>K41*BJ1415</f>
        <v>235752</v>
      </c>
      <c r="BD1415" s="59"/>
      <c r="BE1415" s="59"/>
      <c r="BF1415" s="59">
        <f t="shared" si="347"/>
        <v>164152</v>
      </c>
      <c r="BG1415" s="60">
        <f>(AY1415=AY2099)*AX1415</f>
        <v>0</v>
      </c>
      <c r="BH1415" s="60">
        <f>(AY1415=AY2101)*AX1415</f>
        <v>0</v>
      </c>
      <c r="BI1415" s="89">
        <v>1432</v>
      </c>
      <c r="BJ1415" s="89">
        <v>1571.68</v>
      </c>
      <c r="BK1415" s="59">
        <f t="shared" si="348"/>
        <v>210847.93795999995</v>
      </c>
      <c r="BL1415" s="60">
        <f>(BK1415=BK2101)*AX1415</f>
        <v>0</v>
      </c>
      <c r="BM1415" s="85">
        <f>(BK1415=BK2101)*AY1415</f>
        <v>0</v>
      </c>
      <c r="BN1415" s="85">
        <f t="shared" si="349"/>
        <v>0</v>
      </c>
      <c r="BO1415" s="85">
        <f t="shared" si="350"/>
        <v>0</v>
      </c>
      <c r="BP1415" s="60">
        <f>(BK1415=BK2099)*AX1415</f>
        <v>0</v>
      </c>
      <c r="BQ1415" s="64">
        <f>(BK1415=BK2099)*AY1415</f>
        <v>0</v>
      </c>
      <c r="BR1415" s="85">
        <f t="shared" si="339"/>
        <v>0</v>
      </c>
      <c r="BS1415" s="85">
        <f t="shared" si="340"/>
        <v>0</v>
      </c>
      <c r="BT1415" s="59">
        <f>(J19-BI1415)*J10</f>
        <v>-115900.00594</v>
      </c>
      <c r="BU1415" s="59">
        <f>(J21-BJ1415)*J12</f>
        <v>326747.94389999995</v>
      </c>
      <c r="BV1415" s="66"/>
      <c r="BW1415" s="66"/>
      <c r="BX1415" s="67"/>
      <c r="BY1415" s="67"/>
      <c r="BZ1415" s="67"/>
      <c r="CE1415" s="92"/>
      <c r="CF1415" s="76"/>
      <c r="CH1415" s="67"/>
      <c r="CI1415" s="67"/>
      <c r="CJ1415" s="67"/>
      <c r="CK1415" s="67"/>
      <c r="CL1415" s="1"/>
      <c r="CM1415" s="1"/>
      <c r="CT1415" s="3"/>
      <c r="CU1415" s="3"/>
      <c r="CV1415" s="3"/>
      <c r="CW1415" s="3"/>
      <c r="CX1415" s="3"/>
      <c r="CY1415" s="3"/>
      <c r="CZ1415" s="3"/>
      <c r="DA1415" s="3"/>
      <c r="DB1415" s="3"/>
      <c r="DC1415" s="3"/>
      <c r="DD1415" s="3"/>
      <c r="DE1415" s="3"/>
      <c r="DF1415" s="3"/>
      <c r="DG1415" s="3"/>
      <c r="DH1415" s="3"/>
      <c r="DI1415" s="3"/>
      <c r="DJ1415" s="3"/>
      <c r="DK1415" s="3"/>
      <c r="DL1415" s="3"/>
      <c r="DM1415" s="3"/>
      <c r="DN1415" s="3"/>
      <c r="DO1415" s="3"/>
      <c r="DP1415" s="3"/>
      <c r="DQ1415" s="3"/>
      <c r="DR1415" s="3"/>
      <c r="DS1415" s="3"/>
    </row>
    <row r="1416" spans="2:123" ht="21" customHeight="1" x14ac:dyDescent="0.25">
      <c r="B1416" s="21">
        <f t="shared" si="341"/>
        <v>41085</v>
      </c>
      <c r="C1416" s="22">
        <f t="shared" si="342"/>
        <v>0.90398592686728818</v>
      </c>
      <c r="D1416" s="23">
        <f t="shared" si="343"/>
        <v>1444</v>
      </c>
      <c r="E1416" s="23">
        <f t="shared" si="344"/>
        <v>1597.37</v>
      </c>
      <c r="F1416" s="127">
        <f t="shared" si="345"/>
        <v>72200</v>
      </c>
      <c r="G1416" s="127">
        <f t="shared" si="346"/>
        <v>239605.49999999997</v>
      </c>
      <c r="H1416" s="6"/>
      <c r="I1416" s="3"/>
      <c r="J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C1416" s="3"/>
      <c r="AD1416" s="3"/>
      <c r="AE1416" s="3"/>
      <c r="AF1416" s="3"/>
      <c r="AT1416" s="89"/>
      <c r="AU1416" s="89"/>
      <c r="AX1416" s="125">
        <v>41085</v>
      </c>
      <c r="AY1416" s="59">
        <f t="shared" si="336"/>
        <v>0.90398592686728818</v>
      </c>
      <c r="AZ1416" s="59">
        <f>BI1416*K36</f>
        <v>72200</v>
      </c>
      <c r="BA1416" s="59"/>
      <c r="BB1416" s="59"/>
      <c r="BC1416" s="59">
        <f>K41*BJ1416</f>
        <v>239605.49999999997</v>
      </c>
      <c r="BD1416" s="59"/>
      <c r="BE1416" s="59"/>
      <c r="BF1416" s="59">
        <f t="shared" si="347"/>
        <v>167405.49999999997</v>
      </c>
      <c r="BG1416" s="60">
        <f>(AY1416=AY2099)*AX1416</f>
        <v>0</v>
      </c>
      <c r="BH1416" s="60">
        <f>(AY1416=AY2101)*AX1416</f>
        <v>0</v>
      </c>
      <c r="BI1416" s="89">
        <v>1444</v>
      </c>
      <c r="BJ1416" s="89">
        <v>1597.37</v>
      </c>
      <c r="BK1416" s="59">
        <f t="shared" si="348"/>
        <v>207594.43796000001</v>
      </c>
      <c r="BL1416" s="60">
        <f>(BK1416=BK2101)*AX1416</f>
        <v>0</v>
      </c>
      <c r="BM1416" s="85">
        <f>(BK1416=BK2101)*AY1416</f>
        <v>0</v>
      </c>
      <c r="BN1416" s="85">
        <f t="shared" si="349"/>
        <v>0</v>
      </c>
      <c r="BO1416" s="85">
        <f t="shared" si="350"/>
        <v>0</v>
      </c>
      <c r="BP1416" s="60">
        <f>(BK1416=BK2099)*AX1416</f>
        <v>0</v>
      </c>
      <c r="BQ1416" s="64">
        <f>(BK1416=BK2099)*AY1416</f>
        <v>0</v>
      </c>
      <c r="BR1416" s="85">
        <f t="shared" si="339"/>
        <v>0</v>
      </c>
      <c r="BS1416" s="85">
        <f t="shared" si="340"/>
        <v>0</v>
      </c>
      <c r="BT1416" s="59">
        <f>(J19-BI1416)*J10</f>
        <v>-115300.00594</v>
      </c>
      <c r="BU1416" s="59">
        <f>(J21-BJ1416)*J12</f>
        <v>322894.44390000001</v>
      </c>
      <c r="BV1416" s="66"/>
      <c r="BW1416" s="66"/>
      <c r="BX1416" s="67"/>
      <c r="BY1416" s="67"/>
      <c r="BZ1416" s="67"/>
      <c r="CE1416" s="92"/>
      <c r="CF1416" s="76"/>
      <c r="CH1416" s="67"/>
      <c r="CI1416" s="67"/>
      <c r="CJ1416" s="67"/>
      <c r="CK1416" s="67"/>
      <c r="CL1416" s="1"/>
      <c r="CM1416" s="1"/>
      <c r="CT1416" s="3"/>
      <c r="CU1416" s="3"/>
      <c r="CV1416" s="3"/>
      <c r="CW1416" s="3"/>
      <c r="CX1416" s="3"/>
      <c r="CY1416" s="3"/>
      <c r="CZ1416" s="3"/>
      <c r="DA1416" s="3"/>
      <c r="DB1416" s="3"/>
      <c r="DC1416" s="3"/>
      <c r="DD1416" s="3"/>
      <c r="DE1416" s="3"/>
      <c r="DF1416" s="3"/>
      <c r="DG1416" s="3"/>
      <c r="DH1416" s="3"/>
      <c r="DI1416" s="3"/>
      <c r="DJ1416" s="3"/>
      <c r="DK1416" s="3"/>
      <c r="DL1416" s="3"/>
      <c r="DM1416" s="3"/>
      <c r="DN1416" s="3"/>
      <c r="DO1416" s="3"/>
      <c r="DP1416" s="3"/>
      <c r="DQ1416" s="3"/>
      <c r="DR1416" s="3"/>
      <c r="DS1416" s="3"/>
    </row>
    <row r="1417" spans="2:123" ht="21" customHeight="1" x14ac:dyDescent="0.25">
      <c r="B1417" s="21">
        <f t="shared" si="341"/>
        <v>41092</v>
      </c>
      <c r="C1417" s="22">
        <f t="shared" si="342"/>
        <v>0.90930905141384932</v>
      </c>
      <c r="D1417" s="23">
        <f t="shared" si="343"/>
        <v>1440</v>
      </c>
      <c r="E1417" s="23">
        <f t="shared" si="344"/>
        <v>1583.62</v>
      </c>
      <c r="F1417" s="127">
        <f t="shared" si="345"/>
        <v>72000</v>
      </c>
      <c r="G1417" s="127">
        <f t="shared" si="346"/>
        <v>237542.99999999997</v>
      </c>
      <c r="H1417" s="6"/>
      <c r="I1417" s="3"/>
      <c r="J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"/>
      <c r="AD1417" s="3"/>
      <c r="AE1417" s="3"/>
      <c r="AF1417" s="3"/>
      <c r="AT1417" s="89"/>
      <c r="AU1417" s="89"/>
      <c r="AX1417" s="125">
        <v>41092</v>
      </c>
      <c r="AY1417" s="59">
        <f t="shared" si="336"/>
        <v>0.90930905141384932</v>
      </c>
      <c r="AZ1417" s="59">
        <f>BI1417*K36</f>
        <v>72000</v>
      </c>
      <c r="BA1417" s="59"/>
      <c r="BB1417" s="59"/>
      <c r="BC1417" s="59">
        <f>K41*BJ1417</f>
        <v>237542.99999999997</v>
      </c>
      <c r="BD1417" s="59"/>
      <c r="BE1417" s="59"/>
      <c r="BF1417" s="59">
        <f t="shared" si="347"/>
        <v>165542.99999999997</v>
      </c>
      <c r="BG1417" s="60"/>
      <c r="BH1417" s="60"/>
      <c r="BI1417" s="89">
        <v>1440</v>
      </c>
      <c r="BJ1417" s="89">
        <v>1583.62</v>
      </c>
      <c r="BK1417" s="59">
        <f t="shared" si="348"/>
        <v>209456.93796000001</v>
      </c>
      <c r="BL1417" s="60">
        <f>(BK1417=BK2101)*AX1417</f>
        <v>0</v>
      </c>
      <c r="BM1417" s="85">
        <f>(BK1417=BK2101)*AY1417</f>
        <v>0</v>
      </c>
      <c r="BN1417" s="85">
        <f t="shared" si="349"/>
        <v>0</v>
      </c>
      <c r="BO1417" s="85">
        <f t="shared" si="350"/>
        <v>0</v>
      </c>
      <c r="BP1417" s="60">
        <f>(BK1417=BK2099)*AX1417</f>
        <v>0</v>
      </c>
      <c r="BQ1417" s="64">
        <f>(BK1417=BK2099)*AY1417</f>
        <v>0</v>
      </c>
      <c r="BR1417" s="85">
        <f t="shared" si="339"/>
        <v>0</v>
      </c>
      <c r="BS1417" s="85">
        <f t="shared" si="340"/>
        <v>0</v>
      </c>
      <c r="BT1417" s="59">
        <f>(J19-BI1417)*J10</f>
        <v>-115500.00594</v>
      </c>
      <c r="BU1417" s="59">
        <f>(J21-BJ1417)*J12</f>
        <v>324956.94390000001</v>
      </c>
      <c r="BV1417" s="66"/>
      <c r="BW1417" s="66"/>
      <c r="BX1417" s="67"/>
      <c r="BY1417" s="67"/>
      <c r="BZ1417" s="67"/>
      <c r="CE1417" s="92"/>
      <c r="CF1417" s="76"/>
      <c r="CH1417" s="67"/>
      <c r="CI1417" s="67"/>
      <c r="CJ1417" s="67"/>
      <c r="CK1417" s="67"/>
      <c r="CL1417" s="1"/>
      <c r="CM1417" s="1"/>
      <c r="CT1417" s="3"/>
      <c r="CU1417" s="3"/>
      <c r="CV1417" s="3"/>
      <c r="CW1417" s="3"/>
      <c r="CX1417" s="3"/>
      <c r="CY1417" s="3"/>
      <c r="CZ1417" s="3"/>
      <c r="DA1417" s="3"/>
      <c r="DB1417" s="3"/>
      <c r="DC1417" s="3"/>
      <c r="DD1417" s="3"/>
      <c r="DE1417" s="3"/>
      <c r="DF1417" s="3"/>
      <c r="DG1417" s="3"/>
      <c r="DH1417" s="3"/>
      <c r="DI1417" s="3"/>
      <c r="DJ1417" s="3"/>
      <c r="DK1417" s="3"/>
      <c r="DL1417" s="3"/>
      <c r="DM1417" s="3"/>
      <c r="DN1417" s="3"/>
      <c r="DO1417" s="3"/>
      <c r="DP1417" s="3"/>
      <c r="DQ1417" s="3"/>
      <c r="DR1417" s="3"/>
      <c r="DS1417" s="3"/>
    </row>
    <row r="1418" spans="2:123" ht="21" customHeight="1" x14ac:dyDescent="0.25">
      <c r="B1418" s="21">
        <f t="shared" si="341"/>
        <v>41099</v>
      </c>
      <c r="C1418" s="22">
        <f t="shared" si="342"/>
        <v>0.89765137637779424</v>
      </c>
      <c r="D1418" s="23">
        <f t="shared" si="343"/>
        <v>1426</v>
      </c>
      <c r="E1418" s="23">
        <f t="shared" si="344"/>
        <v>1588.59</v>
      </c>
      <c r="F1418" s="127">
        <f t="shared" si="345"/>
        <v>71300</v>
      </c>
      <c r="G1418" s="127">
        <f t="shared" si="346"/>
        <v>238288.5</v>
      </c>
      <c r="H1418" s="6"/>
      <c r="I1418" s="3"/>
      <c r="J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  <c r="AD1418" s="3"/>
      <c r="AE1418" s="3"/>
      <c r="AF1418" s="3"/>
      <c r="AT1418" s="89"/>
      <c r="AU1418" s="89"/>
      <c r="AX1418" s="125">
        <v>41099</v>
      </c>
      <c r="AY1418" s="59">
        <f t="shared" ref="AY1418:AY1481" si="351">BI1418/BJ1418</f>
        <v>0.89765137637779424</v>
      </c>
      <c r="AZ1418" s="59">
        <f>BI1418*K36</f>
        <v>71300</v>
      </c>
      <c r="BA1418" s="59"/>
      <c r="BB1418" s="59"/>
      <c r="BC1418" s="59">
        <f>K41*BJ1418</f>
        <v>238288.5</v>
      </c>
      <c r="BD1418" s="59"/>
      <c r="BE1418" s="59"/>
      <c r="BF1418" s="59">
        <f t="shared" si="347"/>
        <v>166988.5</v>
      </c>
      <c r="BG1418" s="60">
        <f>(AY1418=AY2099)*AX1418</f>
        <v>0</v>
      </c>
      <c r="BH1418" s="60">
        <f>(AY1418=AY2101)*AX1418</f>
        <v>0</v>
      </c>
      <c r="BI1418" s="89">
        <v>1426</v>
      </c>
      <c r="BJ1418" s="89">
        <v>1588.59</v>
      </c>
      <c r="BK1418" s="59">
        <f t="shared" si="348"/>
        <v>208011.43795999995</v>
      </c>
      <c r="BL1418" s="60">
        <f>(BK1418=BK2101)*AX1418</f>
        <v>0</v>
      </c>
      <c r="BM1418" s="85">
        <f>(BK1418=BK2101)*AY1418</f>
        <v>0</v>
      </c>
      <c r="BN1418" s="85">
        <f t="shared" si="349"/>
        <v>0</v>
      </c>
      <c r="BO1418" s="85">
        <f t="shared" si="350"/>
        <v>0</v>
      </c>
      <c r="BP1418" s="60">
        <f>(BK1418=BK2099)*AX1418</f>
        <v>0</v>
      </c>
      <c r="BQ1418" s="64">
        <f>(BK1418=BK2099)*AY1418</f>
        <v>0</v>
      </c>
      <c r="BR1418" s="85">
        <f t="shared" si="339"/>
        <v>0</v>
      </c>
      <c r="BS1418" s="85">
        <f t="shared" si="340"/>
        <v>0</v>
      </c>
      <c r="BT1418" s="59">
        <f>(J19-BI1418)*J10</f>
        <v>-116200.00594</v>
      </c>
      <c r="BU1418" s="59">
        <f>(J21-BJ1418)*J12</f>
        <v>324211.44389999995</v>
      </c>
      <c r="BV1418" s="66"/>
      <c r="BW1418" s="66"/>
      <c r="BX1418" s="67"/>
      <c r="BY1418" s="67"/>
      <c r="BZ1418" s="67"/>
      <c r="CE1418" s="92"/>
      <c r="CF1418" s="76"/>
      <c r="CH1418" s="67"/>
      <c r="CI1418" s="67"/>
      <c r="CJ1418" s="67"/>
      <c r="CK1418" s="67"/>
      <c r="CL1418" s="1"/>
      <c r="CM1418" s="1"/>
      <c r="CT1418" s="3"/>
      <c r="CU1418" s="3"/>
      <c r="CV1418" s="3"/>
      <c r="CW1418" s="3"/>
      <c r="CX1418" s="3"/>
      <c r="CY1418" s="3"/>
      <c r="CZ1418" s="3"/>
      <c r="DA1418" s="3"/>
      <c r="DB1418" s="3"/>
      <c r="DC1418" s="3"/>
      <c r="DD1418" s="3"/>
      <c r="DE1418" s="3"/>
      <c r="DF1418" s="3"/>
      <c r="DG1418" s="3"/>
      <c r="DH1418" s="3"/>
      <c r="DI1418" s="3"/>
      <c r="DJ1418" s="3"/>
      <c r="DK1418" s="3"/>
      <c r="DL1418" s="3"/>
      <c r="DM1418" s="3"/>
      <c r="DN1418" s="3"/>
      <c r="DO1418" s="3"/>
      <c r="DP1418" s="3"/>
      <c r="DQ1418" s="3"/>
      <c r="DR1418" s="3"/>
      <c r="DS1418" s="3"/>
    </row>
    <row r="1419" spans="2:123" ht="21" customHeight="1" x14ac:dyDescent="0.25">
      <c r="B1419" s="21">
        <f t="shared" si="341"/>
        <v>41106</v>
      </c>
      <c r="C1419" s="22">
        <f t="shared" si="342"/>
        <v>0.89183005296623552</v>
      </c>
      <c r="D1419" s="23">
        <f t="shared" si="343"/>
        <v>1411</v>
      </c>
      <c r="E1419" s="23">
        <f t="shared" si="344"/>
        <v>1582.14</v>
      </c>
      <c r="F1419" s="127">
        <f t="shared" si="345"/>
        <v>70550</v>
      </c>
      <c r="G1419" s="127">
        <f t="shared" si="346"/>
        <v>237321.00000000003</v>
      </c>
      <c r="H1419" s="6"/>
      <c r="I1419" s="3"/>
      <c r="J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  <c r="AD1419" s="3"/>
      <c r="AE1419" s="3"/>
      <c r="AF1419" s="3"/>
      <c r="AT1419" s="89"/>
      <c r="AU1419" s="89"/>
      <c r="AX1419" s="125">
        <v>41106</v>
      </c>
      <c r="AY1419" s="59">
        <f t="shared" si="351"/>
        <v>0.89183005296623552</v>
      </c>
      <c r="AZ1419" s="59">
        <f>BI1419*K36</f>
        <v>70550</v>
      </c>
      <c r="BA1419" s="59"/>
      <c r="BB1419" s="59"/>
      <c r="BC1419" s="59">
        <f>K41*BJ1419</f>
        <v>237321.00000000003</v>
      </c>
      <c r="BD1419" s="59"/>
      <c r="BE1419" s="59"/>
      <c r="BF1419" s="59">
        <f t="shared" si="347"/>
        <v>166771.00000000003</v>
      </c>
      <c r="BG1419" s="60">
        <f>(AY1419=AY2099)*AX1419</f>
        <v>0</v>
      </c>
      <c r="BH1419" s="60">
        <f>(AY1419=AY2101)*AX1419</f>
        <v>0</v>
      </c>
      <c r="BI1419" s="89">
        <v>1411</v>
      </c>
      <c r="BJ1419" s="89">
        <v>1582.14</v>
      </c>
      <c r="BK1419" s="59">
        <f t="shared" si="348"/>
        <v>208228.93795999989</v>
      </c>
      <c r="BL1419" s="60">
        <f>(BK1419=BK2101)*AX1419</f>
        <v>0</v>
      </c>
      <c r="BM1419" s="85">
        <f>(BK1419=BK2101)*AY1419</f>
        <v>0</v>
      </c>
      <c r="BN1419" s="85">
        <f t="shared" si="349"/>
        <v>0</v>
      </c>
      <c r="BO1419" s="85">
        <f t="shared" si="350"/>
        <v>0</v>
      </c>
      <c r="BP1419" s="60">
        <f>(BK1419=BK2099)*AX1419</f>
        <v>0</v>
      </c>
      <c r="BQ1419" s="64">
        <f>(BK1419=BK2099)*AY1419</f>
        <v>0</v>
      </c>
      <c r="BR1419" s="85">
        <f t="shared" si="339"/>
        <v>0</v>
      </c>
      <c r="BS1419" s="85">
        <f t="shared" si="340"/>
        <v>0</v>
      </c>
      <c r="BT1419" s="59">
        <f>(J19-BI1419)*J10</f>
        <v>-116950.00594</v>
      </c>
      <c r="BU1419" s="59">
        <f>(J21-BJ1419)*J12</f>
        <v>325178.9438999999</v>
      </c>
      <c r="BV1419" s="66"/>
      <c r="BW1419" s="66"/>
      <c r="BX1419" s="67"/>
      <c r="BY1419" s="67"/>
      <c r="BZ1419" s="67"/>
      <c r="CE1419" s="92"/>
      <c r="CF1419" s="76"/>
      <c r="CH1419" s="67"/>
      <c r="CI1419" s="67"/>
      <c r="CJ1419" s="67"/>
      <c r="CK1419" s="67"/>
      <c r="CL1419" s="1"/>
      <c r="CM1419" s="1"/>
      <c r="CT1419" s="3"/>
      <c r="CU1419" s="3"/>
      <c r="CV1419" s="3"/>
      <c r="CW1419" s="3"/>
      <c r="CX1419" s="3"/>
      <c r="CY1419" s="3"/>
      <c r="CZ1419" s="3"/>
      <c r="DA1419" s="3"/>
      <c r="DB1419" s="3"/>
      <c r="DC1419" s="3"/>
      <c r="DD1419" s="3"/>
      <c r="DE1419" s="3"/>
      <c r="DF1419" s="3"/>
      <c r="DG1419" s="3"/>
      <c r="DH1419" s="3"/>
      <c r="DI1419" s="3"/>
      <c r="DJ1419" s="3"/>
      <c r="DK1419" s="3"/>
      <c r="DL1419" s="3"/>
      <c r="DM1419" s="3"/>
      <c r="DN1419" s="3"/>
      <c r="DO1419" s="3"/>
      <c r="DP1419" s="3"/>
      <c r="DQ1419" s="3"/>
      <c r="DR1419" s="3"/>
      <c r="DS1419" s="3"/>
    </row>
    <row r="1420" spans="2:123" ht="21" customHeight="1" x14ac:dyDescent="0.25">
      <c r="B1420" s="21">
        <f t="shared" si="341"/>
        <v>41113</v>
      </c>
      <c r="C1420" s="22">
        <f t="shared" si="342"/>
        <v>0.86697722567287783</v>
      </c>
      <c r="D1420" s="23">
        <f t="shared" si="343"/>
        <v>1407</v>
      </c>
      <c r="E1420" s="23">
        <f t="shared" si="344"/>
        <v>1622.88</v>
      </c>
      <c r="F1420" s="127">
        <f t="shared" si="345"/>
        <v>70350</v>
      </c>
      <c r="G1420" s="127">
        <f t="shared" si="346"/>
        <v>243432.00000000003</v>
      </c>
      <c r="H1420" s="6"/>
      <c r="I1420" s="3"/>
      <c r="J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C1420" s="3"/>
      <c r="AD1420" s="3"/>
      <c r="AE1420" s="3"/>
      <c r="AF1420" s="3"/>
      <c r="AT1420" s="89"/>
      <c r="AU1420" s="89"/>
      <c r="AX1420" s="125">
        <v>41113</v>
      </c>
      <c r="AY1420" s="59">
        <f t="shared" si="351"/>
        <v>0.86697722567287783</v>
      </c>
      <c r="AZ1420" s="59">
        <f>BI1420*K36</f>
        <v>70350</v>
      </c>
      <c r="BA1420" s="59"/>
      <c r="BB1420" s="59"/>
      <c r="BC1420" s="59">
        <f>K41*BJ1420</f>
        <v>243432.00000000003</v>
      </c>
      <c r="BD1420" s="59"/>
      <c r="BE1420" s="59"/>
      <c r="BF1420" s="59">
        <f t="shared" si="347"/>
        <v>173082.00000000003</v>
      </c>
      <c r="BG1420" s="60">
        <f>(AY1420=AY2099)*AX1420</f>
        <v>0</v>
      </c>
      <c r="BH1420" s="60">
        <f>(AY1420=AY2101)*AX1420</f>
        <v>0</v>
      </c>
      <c r="BI1420" s="89">
        <v>1407</v>
      </c>
      <c r="BJ1420" s="89">
        <v>1622.88</v>
      </c>
      <c r="BK1420" s="59">
        <f t="shared" si="348"/>
        <v>201917.93795999995</v>
      </c>
      <c r="BL1420" s="60">
        <f>(BK1420=BK2101)*AX1420</f>
        <v>0</v>
      </c>
      <c r="BM1420" s="85">
        <f>(BK1420=BK2101)*AY1420</f>
        <v>0</v>
      </c>
      <c r="BN1420" s="85">
        <f t="shared" si="349"/>
        <v>0</v>
      </c>
      <c r="BO1420" s="85">
        <f t="shared" si="350"/>
        <v>0</v>
      </c>
      <c r="BP1420" s="60">
        <f>(BK1420=BK2099)*AX1420</f>
        <v>0</v>
      </c>
      <c r="BQ1420" s="64">
        <f>(BK1420=BK2099)*AY1420</f>
        <v>0</v>
      </c>
      <c r="BR1420" s="85">
        <f t="shared" si="339"/>
        <v>0</v>
      </c>
      <c r="BS1420" s="85">
        <f t="shared" si="340"/>
        <v>0</v>
      </c>
      <c r="BT1420" s="59">
        <f>(J19-BI1420)*J10</f>
        <v>-117150.00594</v>
      </c>
      <c r="BU1420" s="59">
        <f>(J21-BJ1420)*J12</f>
        <v>319067.94389999995</v>
      </c>
      <c r="BV1420" s="66"/>
      <c r="BW1420" s="66"/>
      <c r="BX1420" s="67"/>
      <c r="BY1420" s="67"/>
      <c r="BZ1420" s="67"/>
      <c r="CE1420" s="92"/>
      <c r="CF1420" s="76"/>
      <c r="CH1420" s="67"/>
      <c r="CI1420" s="67"/>
      <c r="CJ1420" s="67"/>
      <c r="CK1420" s="67"/>
      <c r="CL1420" s="1"/>
      <c r="CM1420" s="1"/>
      <c r="CT1420" s="3"/>
      <c r="CU1420" s="3"/>
      <c r="CV1420" s="3"/>
      <c r="CW1420" s="3"/>
      <c r="CX1420" s="3"/>
      <c r="CY1420" s="3"/>
      <c r="CZ1420" s="3"/>
      <c r="DA1420" s="3"/>
      <c r="DB1420" s="3"/>
      <c r="DC1420" s="3"/>
      <c r="DD1420" s="3"/>
      <c r="DE1420" s="3"/>
      <c r="DF1420" s="3"/>
      <c r="DG1420" s="3"/>
      <c r="DH1420" s="3"/>
      <c r="DI1420" s="3"/>
      <c r="DJ1420" s="3"/>
      <c r="DK1420" s="3"/>
      <c r="DL1420" s="3"/>
      <c r="DM1420" s="3"/>
      <c r="DN1420" s="3"/>
      <c r="DO1420" s="3"/>
      <c r="DP1420" s="3"/>
      <c r="DQ1420" s="3"/>
      <c r="DR1420" s="3"/>
      <c r="DS1420" s="3"/>
    </row>
    <row r="1421" spans="2:123" ht="21" customHeight="1" x14ac:dyDescent="0.25">
      <c r="B1421" s="21">
        <f t="shared" si="341"/>
        <v>41120</v>
      </c>
      <c r="C1421" s="22">
        <f t="shared" si="342"/>
        <v>0.87328072856563632</v>
      </c>
      <c r="D1421" s="23">
        <f t="shared" si="343"/>
        <v>1400</v>
      </c>
      <c r="E1421" s="23">
        <f t="shared" si="344"/>
        <v>1603.15</v>
      </c>
      <c r="F1421" s="127">
        <f t="shared" si="345"/>
        <v>70000</v>
      </c>
      <c r="G1421" s="127">
        <f t="shared" si="346"/>
        <v>240472.5</v>
      </c>
      <c r="H1421" s="6"/>
      <c r="I1421" s="3"/>
      <c r="J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"/>
      <c r="AD1421" s="3"/>
      <c r="AE1421" s="3"/>
      <c r="AF1421" s="3"/>
      <c r="AT1421" s="89"/>
      <c r="AU1421" s="89"/>
      <c r="AX1421" s="125">
        <v>41120</v>
      </c>
      <c r="AY1421" s="59">
        <f t="shared" si="351"/>
        <v>0.87328072856563632</v>
      </c>
      <c r="AZ1421" s="59">
        <f>BI1421*K36</f>
        <v>70000</v>
      </c>
      <c r="BA1421" s="59"/>
      <c r="BB1421" s="59"/>
      <c r="BC1421" s="59">
        <f>K41*BJ1421</f>
        <v>240472.5</v>
      </c>
      <c r="BD1421" s="59"/>
      <c r="BE1421" s="59"/>
      <c r="BF1421" s="59">
        <f t="shared" si="347"/>
        <v>170472.5</v>
      </c>
      <c r="BG1421" s="60">
        <f>(AY1421=AY2099)*AX1421</f>
        <v>0</v>
      </c>
      <c r="BH1421" s="60">
        <f>(AY1421=AY2101)*AX1421</f>
        <v>0</v>
      </c>
      <c r="BI1421" s="89">
        <v>1400</v>
      </c>
      <c r="BJ1421" s="89">
        <v>1603.15</v>
      </c>
      <c r="BK1421" s="59">
        <f t="shared" si="348"/>
        <v>204527.43795999995</v>
      </c>
      <c r="BL1421" s="60">
        <f>(BK1421=BK2101)*AX1421</f>
        <v>0</v>
      </c>
      <c r="BM1421" s="85">
        <f>(BK1421=BK2101)*AY1421</f>
        <v>0</v>
      </c>
      <c r="BN1421" s="85">
        <f t="shared" si="349"/>
        <v>0</v>
      </c>
      <c r="BO1421" s="85">
        <f t="shared" si="350"/>
        <v>0</v>
      </c>
      <c r="BP1421" s="60">
        <f>(BK1421=BK2099)*AX1421</f>
        <v>0</v>
      </c>
      <c r="BQ1421" s="64">
        <f>(BK1421=BK2099)*AY1421</f>
        <v>0</v>
      </c>
      <c r="BR1421" s="85">
        <f t="shared" si="339"/>
        <v>0</v>
      </c>
      <c r="BS1421" s="85">
        <f t="shared" si="340"/>
        <v>0</v>
      </c>
      <c r="BT1421" s="59">
        <f>(J19-BI1421)*J10</f>
        <v>-117500.00594</v>
      </c>
      <c r="BU1421" s="59">
        <f>(J21-BJ1421)*J12</f>
        <v>322027.44389999995</v>
      </c>
      <c r="BV1421" s="66"/>
      <c r="BW1421" s="66"/>
      <c r="BX1421" s="67"/>
      <c r="BY1421" s="67"/>
      <c r="BZ1421" s="67"/>
      <c r="CE1421" s="92"/>
      <c r="CF1421" s="76"/>
      <c r="CH1421" s="67"/>
      <c r="CI1421" s="67"/>
      <c r="CJ1421" s="67"/>
      <c r="CK1421" s="67"/>
      <c r="CL1421" s="1"/>
      <c r="CM1421" s="1"/>
      <c r="CT1421" s="3"/>
      <c r="CU1421" s="3"/>
      <c r="CV1421" s="3"/>
      <c r="CW1421" s="3"/>
      <c r="CX1421" s="3"/>
      <c r="CY1421" s="3"/>
      <c r="CZ1421" s="3"/>
      <c r="DA1421" s="3"/>
      <c r="DB1421" s="3"/>
      <c r="DC1421" s="3"/>
      <c r="DD1421" s="3"/>
      <c r="DE1421" s="3"/>
      <c r="DF1421" s="3"/>
      <c r="DG1421" s="3"/>
      <c r="DH1421" s="3"/>
      <c r="DI1421" s="3"/>
      <c r="DJ1421" s="3"/>
      <c r="DK1421" s="3"/>
      <c r="DL1421" s="3"/>
      <c r="DM1421" s="3"/>
      <c r="DN1421" s="3"/>
      <c r="DO1421" s="3"/>
      <c r="DP1421" s="3"/>
      <c r="DQ1421" s="3"/>
      <c r="DR1421" s="3"/>
      <c r="DS1421" s="3"/>
    </row>
    <row r="1422" spans="2:123" ht="21" customHeight="1" x14ac:dyDescent="0.25">
      <c r="B1422" s="21">
        <f t="shared" si="341"/>
        <v>41127</v>
      </c>
      <c r="C1422" s="22">
        <f t="shared" si="342"/>
        <v>0.86174435329049304</v>
      </c>
      <c r="D1422" s="23">
        <f t="shared" si="343"/>
        <v>1396</v>
      </c>
      <c r="E1422" s="23">
        <f t="shared" si="344"/>
        <v>1619.97</v>
      </c>
      <c r="F1422" s="127">
        <f t="shared" si="345"/>
        <v>69800</v>
      </c>
      <c r="G1422" s="127">
        <f t="shared" si="346"/>
        <v>242995.5</v>
      </c>
      <c r="H1422" s="6"/>
      <c r="I1422" s="3"/>
      <c r="J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C1422" s="3"/>
      <c r="AD1422" s="3"/>
      <c r="AE1422" s="3"/>
      <c r="AF1422" s="3"/>
      <c r="AT1422" s="89"/>
      <c r="AU1422" s="89"/>
      <c r="AX1422" s="125">
        <v>41127</v>
      </c>
      <c r="AY1422" s="59">
        <f t="shared" si="351"/>
        <v>0.86174435329049304</v>
      </c>
      <c r="AZ1422" s="59">
        <f>BI1422*K36</f>
        <v>69800</v>
      </c>
      <c r="BA1422" s="59"/>
      <c r="BB1422" s="59"/>
      <c r="BC1422" s="59">
        <f>K41*BJ1422</f>
        <v>242995.5</v>
      </c>
      <c r="BD1422" s="59"/>
      <c r="BE1422" s="59"/>
      <c r="BF1422" s="59">
        <f t="shared" si="347"/>
        <v>173195.5</v>
      </c>
      <c r="BG1422" s="60">
        <f>(AY1422=AY2099)*AX1422</f>
        <v>0</v>
      </c>
      <c r="BH1422" s="60">
        <f>(AY1422=AY2101)*AX1422</f>
        <v>0</v>
      </c>
      <c r="BI1422" s="89">
        <v>1396</v>
      </c>
      <c r="BJ1422" s="89">
        <v>1619.97</v>
      </c>
      <c r="BK1422" s="59">
        <f t="shared" si="348"/>
        <v>201804.43795999995</v>
      </c>
      <c r="BL1422" s="60">
        <f>(BK1422=BK2101)*AX1422</f>
        <v>0</v>
      </c>
      <c r="BM1422" s="85">
        <f>(BK1422=BK2101)*AY1422</f>
        <v>0</v>
      </c>
      <c r="BN1422" s="85">
        <f t="shared" si="349"/>
        <v>0</v>
      </c>
      <c r="BO1422" s="85">
        <f t="shared" si="350"/>
        <v>0</v>
      </c>
      <c r="BP1422" s="60">
        <f>(BK1422=BK2099)*AX1422</f>
        <v>0</v>
      </c>
      <c r="BQ1422" s="64">
        <f>(BK1422=BK2099)*AY1422</f>
        <v>0</v>
      </c>
      <c r="BR1422" s="85">
        <f t="shared" si="339"/>
        <v>0</v>
      </c>
      <c r="BS1422" s="85">
        <f t="shared" si="340"/>
        <v>0</v>
      </c>
      <c r="BT1422" s="59">
        <f>(J19-BI1422)*J10</f>
        <v>-117700.00594</v>
      </c>
      <c r="BU1422" s="59">
        <f>(J21-BJ1422)*J12</f>
        <v>319504.44389999995</v>
      </c>
      <c r="BV1422" s="66"/>
      <c r="BW1422" s="66"/>
      <c r="BX1422" s="67"/>
      <c r="BY1422" s="67"/>
      <c r="BZ1422" s="67"/>
      <c r="CE1422" s="92"/>
      <c r="CF1422" s="76"/>
      <c r="CH1422" s="67"/>
      <c r="CI1422" s="67"/>
      <c r="CJ1422" s="67"/>
      <c r="CK1422" s="67"/>
      <c r="CL1422" s="1"/>
      <c r="CM1422" s="1"/>
      <c r="CT1422" s="3"/>
      <c r="CU1422" s="3"/>
      <c r="CV1422" s="3"/>
      <c r="CW1422" s="3"/>
      <c r="CX1422" s="3"/>
      <c r="CY1422" s="3"/>
      <c r="CZ1422" s="3"/>
      <c r="DA1422" s="3"/>
      <c r="DB1422" s="3"/>
      <c r="DC1422" s="3"/>
      <c r="DD1422" s="3"/>
      <c r="DE1422" s="3"/>
      <c r="DF1422" s="3"/>
      <c r="DG1422" s="3"/>
      <c r="DH1422" s="3"/>
      <c r="DI1422" s="3"/>
      <c r="DJ1422" s="3"/>
      <c r="DK1422" s="3"/>
      <c r="DL1422" s="3"/>
      <c r="DM1422" s="3"/>
      <c r="DN1422" s="3"/>
      <c r="DO1422" s="3"/>
      <c r="DP1422" s="3"/>
      <c r="DQ1422" s="3"/>
      <c r="DR1422" s="3"/>
      <c r="DS1422" s="3"/>
    </row>
    <row r="1423" spans="2:123" ht="21" customHeight="1" x14ac:dyDescent="0.25">
      <c r="B1423" s="21">
        <f t="shared" si="341"/>
        <v>41134</v>
      </c>
      <c r="C1423" s="22">
        <f t="shared" si="342"/>
        <v>0.90943421924236512</v>
      </c>
      <c r="D1423" s="23">
        <f t="shared" si="343"/>
        <v>1469</v>
      </c>
      <c r="E1423" s="23">
        <f t="shared" si="344"/>
        <v>1615.29</v>
      </c>
      <c r="F1423" s="127">
        <f t="shared" si="345"/>
        <v>73450</v>
      </c>
      <c r="G1423" s="127">
        <f t="shared" si="346"/>
        <v>242293.5</v>
      </c>
      <c r="H1423" s="6"/>
      <c r="I1423" s="3"/>
      <c r="J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3"/>
      <c r="AD1423" s="3"/>
      <c r="AE1423" s="3"/>
      <c r="AF1423" s="3"/>
      <c r="AT1423" s="89"/>
      <c r="AU1423" s="89"/>
      <c r="AX1423" s="125">
        <v>41134</v>
      </c>
      <c r="AY1423" s="59">
        <f t="shared" si="351"/>
        <v>0.90943421924236512</v>
      </c>
      <c r="AZ1423" s="59">
        <f>BI1423*K36</f>
        <v>73450</v>
      </c>
      <c r="BA1423" s="59"/>
      <c r="BB1423" s="59"/>
      <c r="BC1423" s="59">
        <f>K41*BJ1423</f>
        <v>242293.5</v>
      </c>
      <c r="BD1423" s="59"/>
      <c r="BE1423" s="59"/>
      <c r="BF1423" s="59">
        <f t="shared" si="347"/>
        <v>168843.5</v>
      </c>
      <c r="BG1423" s="60">
        <f>(AY1423=AY2099)*AX1423</f>
        <v>0</v>
      </c>
      <c r="BH1423" s="60">
        <f>(AY1423=AY2101)*AX1423</f>
        <v>0</v>
      </c>
      <c r="BI1423" s="89">
        <v>1469</v>
      </c>
      <c r="BJ1423" s="89">
        <v>1615.29</v>
      </c>
      <c r="BK1423" s="59">
        <f t="shared" si="348"/>
        <v>206156.43795999995</v>
      </c>
      <c r="BL1423" s="60">
        <f>(BK1423=BK2101)*AX1423</f>
        <v>0</v>
      </c>
      <c r="BM1423" s="85">
        <f>(BK1423=BK2101)*AY1423</f>
        <v>0</v>
      </c>
      <c r="BN1423" s="85">
        <f t="shared" si="349"/>
        <v>0</v>
      </c>
      <c r="BO1423" s="85">
        <f t="shared" si="350"/>
        <v>0</v>
      </c>
      <c r="BP1423" s="60">
        <f>(BK1423=BK2099)*AX1423</f>
        <v>0</v>
      </c>
      <c r="BQ1423" s="64">
        <f>(BK1423=BK2099)*AY1423</f>
        <v>0</v>
      </c>
      <c r="BR1423" s="85">
        <f t="shared" si="339"/>
        <v>0</v>
      </c>
      <c r="BS1423" s="85">
        <f t="shared" si="340"/>
        <v>0</v>
      </c>
      <c r="BT1423" s="59">
        <f>(J19-BI1423)*J10</f>
        <v>-114050.00594</v>
      </c>
      <c r="BU1423" s="59">
        <f>(J21-BJ1423)*J12</f>
        <v>320206.44389999995</v>
      </c>
      <c r="BV1423" s="66"/>
      <c r="BW1423" s="66"/>
      <c r="BX1423" s="67"/>
      <c r="BY1423" s="67"/>
      <c r="BZ1423" s="67"/>
      <c r="CE1423" s="92"/>
      <c r="CF1423" s="76"/>
      <c r="CH1423" s="67"/>
      <c r="CI1423" s="67"/>
      <c r="CJ1423" s="67"/>
      <c r="CK1423" s="67"/>
      <c r="CL1423" s="1"/>
      <c r="CM1423" s="1"/>
      <c r="CT1423" s="3"/>
      <c r="CU1423" s="3"/>
      <c r="CV1423" s="3"/>
      <c r="CW1423" s="3"/>
      <c r="CX1423" s="3"/>
      <c r="CY1423" s="3"/>
      <c r="CZ1423" s="3"/>
      <c r="DA1423" s="3"/>
      <c r="DB1423" s="3"/>
      <c r="DC1423" s="3"/>
      <c r="DD1423" s="3"/>
      <c r="DE1423" s="3"/>
      <c r="DF1423" s="3"/>
      <c r="DG1423" s="3"/>
      <c r="DH1423" s="3"/>
      <c r="DI1423" s="3"/>
      <c r="DJ1423" s="3"/>
      <c r="DK1423" s="3"/>
      <c r="DL1423" s="3"/>
      <c r="DM1423" s="3"/>
      <c r="DN1423" s="3"/>
      <c r="DO1423" s="3"/>
      <c r="DP1423" s="3"/>
      <c r="DQ1423" s="3"/>
      <c r="DR1423" s="3"/>
      <c r="DS1423" s="3"/>
    </row>
    <row r="1424" spans="2:123" ht="21" customHeight="1" x14ac:dyDescent="0.25">
      <c r="B1424" s="21">
        <f t="shared" si="341"/>
        <v>41141</v>
      </c>
      <c r="C1424" s="22">
        <f t="shared" si="342"/>
        <v>0.925271592664902</v>
      </c>
      <c r="D1424" s="23">
        <f t="shared" si="343"/>
        <v>1545</v>
      </c>
      <c r="E1424" s="23">
        <f t="shared" si="344"/>
        <v>1669.78</v>
      </c>
      <c r="F1424" s="127">
        <f t="shared" si="345"/>
        <v>77250</v>
      </c>
      <c r="G1424" s="127">
        <f t="shared" si="346"/>
        <v>250467</v>
      </c>
      <c r="H1424" s="6"/>
      <c r="I1424" s="3"/>
      <c r="J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3"/>
      <c r="AD1424" s="3"/>
      <c r="AE1424" s="3"/>
      <c r="AF1424" s="3"/>
      <c r="AT1424" s="89"/>
      <c r="AU1424" s="89"/>
      <c r="AX1424" s="125">
        <v>41141</v>
      </c>
      <c r="AY1424" s="59">
        <f t="shared" si="351"/>
        <v>0.925271592664902</v>
      </c>
      <c r="AZ1424" s="59">
        <f>BI1424*K36</f>
        <v>77250</v>
      </c>
      <c r="BA1424" s="59"/>
      <c r="BB1424" s="59"/>
      <c r="BC1424" s="59">
        <f>K41*BJ1424</f>
        <v>250467</v>
      </c>
      <c r="BD1424" s="59"/>
      <c r="BE1424" s="59"/>
      <c r="BF1424" s="59">
        <f t="shared" si="347"/>
        <v>173217</v>
      </c>
      <c r="BG1424" s="60">
        <f>(AY1424=AY2099)*AX1424</f>
        <v>0</v>
      </c>
      <c r="BH1424" s="60">
        <f>(AY1424=AY2101)*AX1424</f>
        <v>0</v>
      </c>
      <c r="BI1424" s="89">
        <v>1545</v>
      </c>
      <c r="BJ1424" s="89">
        <v>1669.78</v>
      </c>
      <c r="BK1424" s="59">
        <f t="shared" si="348"/>
        <v>201782.93796000001</v>
      </c>
      <c r="BL1424" s="60">
        <f>(BK1424=BK2101)*AX1424</f>
        <v>0</v>
      </c>
      <c r="BM1424" s="85">
        <f>(BK1424=BK2101)*AY1424</f>
        <v>0</v>
      </c>
      <c r="BN1424" s="85">
        <f t="shared" si="349"/>
        <v>0</v>
      </c>
      <c r="BO1424" s="85">
        <f t="shared" si="350"/>
        <v>0</v>
      </c>
      <c r="BP1424" s="60">
        <f>(BK1424=BK2099)*AX1424</f>
        <v>0</v>
      </c>
      <c r="BQ1424" s="64">
        <f>(BK1424=BK2099)*AY1424</f>
        <v>0</v>
      </c>
      <c r="BR1424" s="85">
        <f t="shared" si="339"/>
        <v>0</v>
      </c>
      <c r="BS1424" s="85">
        <f t="shared" si="340"/>
        <v>0</v>
      </c>
      <c r="BT1424" s="59">
        <f>(J19-BI1424)*J10</f>
        <v>-110250.00594</v>
      </c>
      <c r="BU1424" s="59">
        <f>(J21-BJ1424)*J12</f>
        <v>312032.94390000001</v>
      </c>
      <c r="BV1424" s="66"/>
      <c r="BW1424" s="66"/>
      <c r="BX1424" s="67"/>
      <c r="BY1424" s="67"/>
      <c r="BZ1424" s="67"/>
      <c r="CE1424" s="92"/>
      <c r="CF1424" s="76"/>
      <c r="CH1424" s="67"/>
      <c r="CI1424" s="67"/>
      <c r="CJ1424" s="67"/>
      <c r="CK1424" s="67"/>
      <c r="CL1424" s="1"/>
      <c r="CM1424" s="1"/>
      <c r="CT1424" s="3"/>
      <c r="CU1424" s="3"/>
      <c r="CV1424" s="3"/>
      <c r="CW1424" s="3"/>
      <c r="CX1424" s="3"/>
      <c r="CY1424" s="3"/>
      <c r="CZ1424" s="3"/>
      <c r="DA1424" s="3"/>
      <c r="DB1424" s="3"/>
      <c r="DC1424" s="3"/>
      <c r="DD1424" s="3"/>
      <c r="DE1424" s="3"/>
      <c r="DF1424" s="3"/>
      <c r="DG1424" s="3"/>
      <c r="DH1424" s="3"/>
      <c r="DI1424" s="3"/>
      <c r="DJ1424" s="3"/>
      <c r="DK1424" s="3"/>
      <c r="DL1424" s="3"/>
      <c r="DM1424" s="3"/>
      <c r="DN1424" s="3"/>
      <c r="DO1424" s="3"/>
      <c r="DP1424" s="3"/>
      <c r="DQ1424" s="3"/>
      <c r="DR1424" s="3"/>
      <c r="DS1424" s="3"/>
    </row>
    <row r="1425" spans="2:123" ht="21" customHeight="1" x14ac:dyDescent="0.25">
      <c r="B1425" s="21">
        <f t="shared" si="341"/>
        <v>41148</v>
      </c>
      <c r="C1425" s="22">
        <f t="shared" si="342"/>
        <v>0.90739163354154839</v>
      </c>
      <c r="D1425" s="23">
        <f t="shared" si="343"/>
        <v>1534</v>
      </c>
      <c r="E1425" s="23">
        <f t="shared" si="344"/>
        <v>1690.56</v>
      </c>
      <c r="F1425" s="127">
        <f t="shared" si="345"/>
        <v>76700</v>
      </c>
      <c r="G1425" s="127">
        <f t="shared" si="346"/>
        <v>253584</v>
      </c>
      <c r="H1425" s="6"/>
      <c r="I1425" s="3"/>
      <c r="J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  <c r="AD1425" s="3"/>
      <c r="AE1425" s="3"/>
      <c r="AF1425" s="3"/>
      <c r="AT1425" s="89"/>
      <c r="AU1425" s="89"/>
      <c r="AX1425" s="125">
        <v>41148</v>
      </c>
      <c r="AY1425" s="59">
        <f t="shared" si="351"/>
        <v>0.90739163354154839</v>
      </c>
      <c r="AZ1425" s="59">
        <f>BI1425*K36</f>
        <v>76700</v>
      </c>
      <c r="BA1425" s="59"/>
      <c r="BB1425" s="59"/>
      <c r="BC1425" s="59">
        <f>K41*BJ1425</f>
        <v>253584</v>
      </c>
      <c r="BD1425" s="59"/>
      <c r="BE1425" s="59"/>
      <c r="BF1425" s="59">
        <f t="shared" si="347"/>
        <v>176884</v>
      </c>
      <c r="BG1425" s="60">
        <f>(AY1425=AY2099)*AX1425</f>
        <v>0</v>
      </c>
      <c r="BH1425" s="60">
        <f>(AY1425=AY2101)*AX1425</f>
        <v>0</v>
      </c>
      <c r="BI1425" s="89">
        <v>1534</v>
      </c>
      <c r="BJ1425" s="89">
        <v>1690.56</v>
      </c>
      <c r="BK1425" s="59">
        <f t="shared" si="348"/>
        <v>198115.93795999995</v>
      </c>
      <c r="BL1425" s="60">
        <f>(BK1425=BK2101)*AX1425</f>
        <v>0</v>
      </c>
      <c r="BM1425" s="85">
        <f>(BK1425=BK2101)*AY1425</f>
        <v>0</v>
      </c>
      <c r="BN1425" s="85">
        <f t="shared" si="349"/>
        <v>0</v>
      </c>
      <c r="BO1425" s="85">
        <f t="shared" si="350"/>
        <v>0</v>
      </c>
      <c r="BP1425" s="60">
        <f>(BK1425=BK2099)*AX1425</f>
        <v>0</v>
      </c>
      <c r="BQ1425" s="64">
        <f>(BK1425=BK2099)*AY1425</f>
        <v>0</v>
      </c>
      <c r="BR1425" s="85">
        <f t="shared" si="339"/>
        <v>0</v>
      </c>
      <c r="BS1425" s="85">
        <f t="shared" si="340"/>
        <v>0</v>
      </c>
      <c r="BT1425" s="59">
        <f>(J19-BI1425)*J10</f>
        <v>-110800.00594</v>
      </c>
      <c r="BU1425" s="59">
        <f>(J21-BJ1425)*J12</f>
        <v>308915.94389999995</v>
      </c>
      <c r="BV1425" s="66"/>
      <c r="BW1425" s="66"/>
      <c r="BX1425" s="67"/>
      <c r="BY1425" s="67"/>
      <c r="BZ1425" s="67"/>
      <c r="CE1425" s="92"/>
      <c r="CF1425" s="76"/>
      <c r="CH1425" s="67"/>
      <c r="CI1425" s="67"/>
      <c r="CJ1425" s="67"/>
      <c r="CK1425" s="67"/>
      <c r="CL1425" s="1"/>
      <c r="CM1425" s="1"/>
      <c r="CT1425" s="3"/>
      <c r="CU1425" s="3"/>
      <c r="CV1425" s="3"/>
      <c r="CW1425" s="3"/>
      <c r="CX1425" s="3"/>
      <c r="CY1425" s="3"/>
      <c r="CZ1425" s="3"/>
      <c r="DA1425" s="3"/>
      <c r="DB1425" s="3"/>
      <c r="DC1425" s="3"/>
      <c r="DD1425" s="3"/>
      <c r="DE1425" s="3"/>
      <c r="DF1425" s="3"/>
      <c r="DG1425" s="3"/>
      <c r="DH1425" s="3"/>
      <c r="DI1425" s="3"/>
      <c r="DJ1425" s="3"/>
      <c r="DK1425" s="3"/>
      <c r="DL1425" s="3"/>
      <c r="DM1425" s="3"/>
      <c r="DN1425" s="3"/>
      <c r="DO1425" s="3"/>
      <c r="DP1425" s="3"/>
      <c r="DQ1425" s="3"/>
      <c r="DR1425" s="3"/>
      <c r="DS1425" s="3"/>
    </row>
    <row r="1426" spans="2:123" ht="21" customHeight="1" x14ac:dyDescent="0.25">
      <c r="B1426" s="21">
        <f t="shared" si="341"/>
        <v>41155</v>
      </c>
      <c r="C1426" s="22">
        <f t="shared" si="342"/>
        <v>0.91486775321615188</v>
      </c>
      <c r="D1426" s="23">
        <f t="shared" si="343"/>
        <v>1588</v>
      </c>
      <c r="E1426" s="23">
        <f t="shared" si="344"/>
        <v>1735.77</v>
      </c>
      <c r="F1426" s="127">
        <f t="shared" si="345"/>
        <v>79400</v>
      </c>
      <c r="G1426" s="127">
        <f t="shared" si="346"/>
        <v>260365.5</v>
      </c>
      <c r="H1426" s="6"/>
      <c r="I1426" s="3"/>
      <c r="J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C1426" s="3"/>
      <c r="AD1426" s="3"/>
      <c r="AE1426" s="3"/>
      <c r="AF1426" s="3"/>
      <c r="AT1426" s="89"/>
      <c r="AU1426" s="89"/>
      <c r="AX1426" s="125">
        <v>41155</v>
      </c>
      <c r="AY1426" s="59">
        <f t="shared" si="351"/>
        <v>0.91486775321615188</v>
      </c>
      <c r="AZ1426" s="59">
        <f>BI1426*K36</f>
        <v>79400</v>
      </c>
      <c r="BA1426" s="59"/>
      <c r="BB1426" s="59"/>
      <c r="BC1426" s="59">
        <f>K41*BJ1426</f>
        <v>260365.5</v>
      </c>
      <c r="BD1426" s="59"/>
      <c r="BE1426" s="59"/>
      <c r="BF1426" s="59">
        <f t="shared" si="347"/>
        <v>180965.5</v>
      </c>
      <c r="BG1426" s="60">
        <f>(AY1426=AY2099)*AX1426</f>
        <v>0</v>
      </c>
      <c r="BH1426" s="60">
        <f>(AY1426=AY2101)*AX1426</f>
        <v>0</v>
      </c>
      <c r="BI1426" s="89">
        <v>1588</v>
      </c>
      <c r="BJ1426" s="89">
        <v>1735.77</v>
      </c>
      <c r="BK1426" s="59">
        <f t="shared" si="348"/>
        <v>194034.43795999995</v>
      </c>
      <c r="BL1426" s="60">
        <f>(BK1426=BK2101)*AX1426</f>
        <v>0</v>
      </c>
      <c r="BM1426" s="85">
        <f>(BK1426=BK2101)*AY1426</f>
        <v>0</v>
      </c>
      <c r="BN1426" s="85">
        <f t="shared" si="349"/>
        <v>0</v>
      </c>
      <c r="BO1426" s="85">
        <f t="shared" si="350"/>
        <v>0</v>
      </c>
      <c r="BP1426" s="60">
        <f>(BK1426=BK2099)*AX1426</f>
        <v>0</v>
      </c>
      <c r="BQ1426" s="64">
        <f>(BK1426=BK2099)*AY1426</f>
        <v>0</v>
      </c>
      <c r="BR1426" s="85">
        <f t="shared" si="339"/>
        <v>0</v>
      </c>
      <c r="BS1426" s="85">
        <f t="shared" si="340"/>
        <v>0</v>
      </c>
      <c r="BT1426" s="59">
        <f>(J19-BI1426)*J10</f>
        <v>-108100.00594</v>
      </c>
      <c r="BU1426" s="59">
        <f>(J21-BJ1426)*J12</f>
        <v>302134.44389999995</v>
      </c>
      <c r="BV1426" s="66"/>
      <c r="BW1426" s="66"/>
      <c r="BX1426" s="67"/>
      <c r="BY1426" s="67"/>
      <c r="BZ1426" s="67"/>
      <c r="CE1426" s="92"/>
      <c r="CF1426" s="76"/>
      <c r="CH1426" s="67"/>
      <c r="CI1426" s="67"/>
      <c r="CJ1426" s="67"/>
      <c r="CK1426" s="67"/>
      <c r="CL1426" s="1"/>
      <c r="CM1426" s="1"/>
      <c r="CT1426" s="3"/>
      <c r="CU1426" s="3"/>
      <c r="CV1426" s="3"/>
      <c r="CW1426" s="3"/>
      <c r="CX1426" s="3"/>
      <c r="CY1426" s="3"/>
      <c r="CZ1426" s="3"/>
      <c r="DA1426" s="3"/>
      <c r="DB1426" s="3"/>
      <c r="DC1426" s="3"/>
      <c r="DD1426" s="3"/>
      <c r="DE1426" s="3"/>
      <c r="DF1426" s="3"/>
      <c r="DG1426" s="3"/>
      <c r="DH1426" s="3"/>
      <c r="DI1426" s="3"/>
      <c r="DJ1426" s="3"/>
      <c r="DK1426" s="3"/>
      <c r="DL1426" s="3"/>
      <c r="DM1426" s="3"/>
      <c r="DN1426" s="3"/>
      <c r="DO1426" s="3"/>
      <c r="DP1426" s="3"/>
      <c r="DQ1426" s="3"/>
      <c r="DR1426" s="3"/>
      <c r="DS1426" s="3"/>
    </row>
    <row r="1427" spans="2:123" ht="21" customHeight="1" x14ac:dyDescent="0.25">
      <c r="B1427" s="21">
        <f t="shared" si="341"/>
        <v>41162</v>
      </c>
      <c r="C1427" s="22">
        <f t="shared" si="342"/>
        <v>0.96260434812116835</v>
      </c>
      <c r="D1427" s="23">
        <f t="shared" si="343"/>
        <v>1702</v>
      </c>
      <c r="E1427" s="23">
        <f t="shared" si="344"/>
        <v>1768.12</v>
      </c>
      <c r="F1427" s="127">
        <f t="shared" si="345"/>
        <v>85100</v>
      </c>
      <c r="G1427" s="127">
        <f t="shared" si="346"/>
        <v>265218</v>
      </c>
      <c r="H1427" s="6"/>
      <c r="I1427" s="3"/>
      <c r="J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3"/>
      <c r="AD1427" s="3"/>
      <c r="AE1427" s="3"/>
      <c r="AF1427" s="3"/>
      <c r="AT1427" s="89"/>
      <c r="AU1427" s="89"/>
      <c r="AX1427" s="125">
        <v>41162</v>
      </c>
      <c r="AY1427" s="59">
        <f t="shared" si="351"/>
        <v>0.96260434812116835</v>
      </c>
      <c r="AZ1427" s="59">
        <f>BI1427*K36</f>
        <v>85100</v>
      </c>
      <c r="BA1427" s="59"/>
      <c r="BB1427" s="59"/>
      <c r="BC1427" s="59">
        <f>K41*BJ1427</f>
        <v>265218</v>
      </c>
      <c r="BD1427" s="59"/>
      <c r="BE1427" s="59"/>
      <c r="BF1427" s="59">
        <f t="shared" si="347"/>
        <v>180118</v>
      </c>
      <c r="BG1427" s="60">
        <f>(AY1427=AY2099)*AX1427</f>
        <v>0</v>
      </c>
      <c r="BH1427" s="60">
        <f>(AY1427=AY2101)*AX1427</f>
        <v>0</v>
      </c>
      <c r="BI1427" s="89">
        <v>1702</v>
      </c>
      <c r="BJ1427" s="89">
        <v>1768.12</v>
      </c>
      <c r="BK1427" s="59">
        <f t="shared" si="348"/>
        <v>194881.93796000001</v>
      </c>
      <c r="BL1427" s="60">
        <f>(BK1427=BK2101)*AX1427</f>
        <v>0</v>
      </c>
      <c r="BM1427" s="85">
        <f>(BK1427=BK2101)*AY1427</f>
        <v>0</v>
      </c>
      <c r="BN1427" s="85">
        <f t="shared" si="349"/>
        <v>0</v>
      </c>
      <c r="BO1427" s="85">
        <f t="shared" si="350"/>
        <v>0</v>
      </c>
      <c r="BP1427" s="60">
        <f>(BK1427=BK2099)*AX1427</f>
        <v>0</v>
      </c>
      <c r="BQ1427" s="64">
        <f>(BK1427=BK2099)*AY1427</f>
        <v>0</v>
      </c>
      <c r="BR1427" s="85">
        <f t="shared" si="339"/>
        <v>0</v>
      </c>
      <c r="BS1427" s="85">
        <f t="shared" si="340"/>
        <v>0</v>
      </c>
      <c r="BT1427" s="59">
        <f>(J19-BI1427)*J10</f>
        <v>-102400.00594</v>
      </c>
      <c r="BU1427" s="59">
        <f>(J21-BJ1427)*J12</f>
        <v>297281.94390000001</v>
      </c>
      <c r="BV1427" s="66"/>
      <c r="BW1427" s="66"/>
      <c r="BX1427" s="67"/>
      <c r="BY1427" s="67"/>
      <c r="BZ1427" s="67"/>
      <c r="CE1427" s="92"/>
      <c r="CF1427" s="76"/>
      <c r="CH1427" s="67"/>
      <c r="CI1427" s="67"/>
      <c r="CJ1427" s="67"/>
      <c r="CK1427" s="67"/>
      <c r="CL1427" s="1"/>
      <c r="CM1427" s="1"/>
      <c r="CT1427" s="3"/>
      <c r="CU1427" s="3"/>
      <c r="CV1427" s="3"/>
      <c r="CW1427" s="3"/>
      <c r="CX1427" s="3"/>
      <c r="CY1427" s="3"/>
      <c r="CZ1427" s="3"/>
      <c r="DA1427" s="3"/>
      <c r="DB1427" s="3"/>
      <c r="DC1427" s="3"/>
      <c r="DD1427" s="3"/>
      <c r="DE1427" s="3"/>
      <c r="DF1427" s="3"/>
      <c r="DG1427" s="3"/>
      <c r="DH1427" s="3"/>
      <c r="DI1427" s="3"/>
      <c r="DJ1427" s="3"/>
      <c r="DK1427" s="3"/>
      <c r="DL1427" s="3"/>
      <c r="DM1427" s="3"/>
      <c r="DN1427" s="3"/>
      <c r="DO1427" s="3"/>
      <c r="DP1427" s="3"/>
      <c r="DQ1427" s="3"/>
      <c r="DR1427" s="3"/>
      <c r="DS1427" s="3"/>
    </row>
    <row r="1428" spans="2:123" ht="21" customHeight="1" x14ac:dyDescent="0.25">
      <c r="B1428" s="21">
        <f t="shared" si="341"/>
        <v>41169</v>
      </c>
      <c r="C1428" s="22">
        <f t="shared" si="342"/>
        <v>0.92077498561289084</v>
      </c>
      <c r="D1428" s="23">
        <f t="shared" si="343"/>
        <v>1632</v>
      </c>
      <c r="E1428" s="23">
        <f t="shared" si="344"/>
        <v>1772.42</v>
      </c>
      <c r="F1428" s="127">
        <f t="shared" si="345"/>
        <v>81600</v>
      </c>
      <c r="G1428" s="127">
        <f t="shared" si="346"/>
        <v>265863</v>
      </c>
      <c r="H1428" s="6"/>
      <c r="I1428" s="3"/>
      <c r="J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C1428" s="3"/>
      <c r="AD1428" s="3"/>
      <c r="AE1428" s="3"/>
      <c r="AF1428" s="3"/>
      <c r="AT1428" s="89"/>
      <c r="AU1428" s="89"/>
      <c r="AX1428" s="125">
        <v>41169</v>
      </c>
      <c r="AY1428" s="59">
        <f t="shared" si="351"/>
        <v>0.92077498561289084</v>
      </c>
      <c r="AZ1428" s="59">
        <f>BI1428*K36</f>
        <v>81600</v>
      </c>
      <c r="BA1428" s="59"/>
      <c r="BB1428" s="59"/>
      <c r="BC1428" s="59">
        <f>K41*BJ1428</f>
        <v>265863</v>
      </c>
      <c r="BD1428" s="59"/>
      <c r="BE1428" s="59"/>
      <c r="BF1428" s="59">
        <f t="shared" si="347"/>
        <v>184263</v>
      </c>
      <c r="BG1428" s="60">
        <f>(AY1428=AY2099)*AX1428</f>
        <v>0</v>
      </c>
      <c r="BH1428" s="60">
        <f>(AY1428=AY2101)*AX1428</f>
        <v>0</v>
      </c>
      <c r="BI1428" s="89">
        <v>1632</v>
      </c>
      <c r="BJ1428" s="89">
        <v>1772.42</v>
      </c>
      <c r="BK1428" s="59">
        <f t="shared" si="348"/>
        <v>190736.93795999995</v>
      </c>
      <c r="BL1428" s="60">
        <f>(BK1428=BK2101)*AX1428</f>
        <v>0</v>
      </c>
      <c r="BM1428" s="85">
        <f>(BK1428=BK2101)*AY1428</f>
        <v>0</v>
      </c>
      <c r="BN1428" s="85">
        <f t="shared" si="349"/>
        <v>0</v>
      </c>
      <c r="BO1428" s="85">
        <f t="shared" si="350"/>
        <v>0</v>
      </c>
      <c r="BP1428" s="60">
        <f>(BK1428=BK2099)*AX1428</f>
        <v>0</v>
      </c>
      <c r="BQ1428" s="64">
        <f>(BK1428=BK2099)*AY1428</f>
        <v>0</v>
      </c>
      <c r="BR1428" s="85">
        <f t="shared" si="339"/>
        <v>0</v>
      </c>
      <c r="BS1428" s="85">
        <f t="shared" si="340"/>
        <v>0</v>
      </c>
      <c r="BT1428" s="59">
        <f>(J19-BI1428)*J10</f>
        <v>-105900.00594</v>
      </c>
      <c r="BU1428" s="59">
        <f>(J21-BJ1428)*J12</f>
        <v>296636.94389999995</v>
      </c>
      <c r="BV1428" s="66"/>
      <c r="BW1428" s="66"/>
      <c r="BX1428" s="67"/>
      <c r="BY1428" s="67"/>
      <c r="BZ1428" s="67"/>
      <c r="CE1428" s="92"/>
      <c r="CF1428" s="76"/>
      <c r="CH1428" s="67"/>
      <c r="CI1428" s="67"/>
      <c r="CJ1428" s="67"/>
      <c r="CK1428" s="67"/>
      <c r="CL1428" s="1"/>
      <c r="CM1428" s="1"/>
      <c r="CT1428" s="3"/>
      <c r="CU1428" s="3"/>
      <c r="CV1428" s="3"/>
      <c r="CW1428" s="3"/>
      <c r="CX1428" s="3"/>
      <c r="CY1428" s="3"/>
      <c r="CZ1428" s="3"/>
      <c r="DA1428" s="3"/>
      <c r="DB1428" s="3"/>
      <c r="DC1428" s="3"/>
      <c r="DD1428" s="3"/>
      <c r="DE1428" s="3"/>
      <c r="DF1428" s="3"/>
      <c r="DG1428" s="3"/>
      <c r="DH1428" s="3"/>
      <c r="DI1428" s="3"/>
      <c r="DJ1428" s="3"/>
      <c r="DK1428" s="3"/>
      <c r="DL1428" s="3"/>
      <c r="DM1428" s="3"/>
      <c r="DN1428" s="3"/>
      <c r="DO1428" s="3"/>
      <c r="DP1428" s="3"/>
      <c r="DQ1428" s="3"/>
      <c r="DR1428" s="3"/>
      <c r="DS1428" s="3"/>
    </row>
    <row r="1429" spans="2:123" ht="21" customHeight="1" x14ac:dyDescent="0.25">
      <c r="B1429" s="21">
        <f t="shared" si="341"/>
        <v>41176</v>
      </c>
      <c r="C1429" s="22">
        <f t="shared" si="342"/>
        <v>0.93500660203816766</v>
      </c>
      <c r="D1429" s="23">
        <f t="shared" si="343"/>
        <v>1657</v>
      </c>
      <c r="E1429" s="23">
        <f t="shared" si="344"/>
        <v>1772.18</v>
      </c>
      <c r="F1429" s="127">
        <f t="shared" si="345"/>
        <v>82850</v>
      </c>
      <c r="G1429" s="127">
        <f t="shared" si="346"/>
        <v>265827</v>
      </c>
      <c r="H1429" s="6"/>
      <c r="I1429" s="3"/>
      <c r="J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3"/>
      <c r="AD1429" s="3"/>
      <c r="AE1429" s="3"/>
      <c r="AF1429" s="3"/>
      <c r="AT1429" s="89"/>
      <c r="AU1429" s="89"/>
      <c r="AX1429" s="125">
        <v>41176</v>
      </c>
      <c r="AY1429" s="59">
        <f t="shared" si="351"/>
        <v>0.93500660203816766</v>
      </c>
      <c r="AZ1429" s="59">
        <f>BI1429*K36</f>
        <v>82850</v>
      </c>
      <c r="BA1429" s="59"/>
      <c r="BB1429" s="59"/>
      <c r="BC1429" s="59">
        <f>K41*BJ1429</f>
        <v>265827</v>
      </c>
      <c r="BD1429" s="59"/>
      <c r="BE1429" s="59"/>
      <c r="BF1429" s="59">
        <f t="shared" si="347"/>
        <v>182977</v>
      </c>
      <c r="BG1429" s="60">
        <f>(AY1429=AY2099)*AX1429</f>
        <v>0</v>
      </c>
      <c r="BH1429" s="60">
        <f>(AY1429=AY2101)*AX1429</f>
        <v>0</v>
      </c>
      <c r="BI1429" s="89">
        <v>1657</v>
      </c>
      <c r="BJ1429" s="89">
        <v>1772.18</v>
      </c>
      <c r="BK1429" s="59">
        <f t="shared" si="348"/>
        <v>192022.93795999995</v>
      </c>
      <c r="BL1429" s="60">
        <f>(BK1429=BK2101)*AX1429</f>
        <v>0</v>
      </c>
      <c r="BM1429" s="85">
        <f>(BK1429=BK2101)*AY1429</f>
        <v>0</v>
      </c>
      <c r="BN1429" s="85">
        <f t="shared" si="349"/>
        <v>0</v>
      </c>
      <c r="BO1429" s="85">
        <f t="shared" si="350"/>
        <v>0</v>
      </c>
      <c r="BP1429" s="60">
        <f>(BK1429=BK2099)*AX1429</f>
        <v>0</v>
      </c>
      <c r="BQ1429" s="64">
        <f>(BK1429=BK2099)*AY1429</f>
        <v>0</v>
      </c>
      <c r="BR1429" s="85">
        <f t="shared" si="339"/>
        <v>0</v>
      </c>
      <c r="BS1429" s="85">
        <f t="shared" si="340"/>
        <v>0</v>
      </c>
      <c r="BT1429" s="59">
        <f>(J19-BI1429)*J10</f>
        <v>-104650.00594</v>
      </c>
      <c r="BU1429" s="59">
        <f>(J21-BJ1429)*J12</f>
        <v>296672.94389999995</v>
      </c>
      <c r="BV1429" s="66"/>
      <c r="BW1429" s="66"/>
      <c r="BX1429" s="67"/>
      <c r="BY1429" s="67"/>
      <c r="BZ1429" s="67"/>
      <c r="CE1429" s="92"/>
      <c r="CF1429" s="76"/>
      <c r="CH1429" s="67"/>
      <c r="CI1429" s="67"/>
      <c r="CJ1429" s="67"/>
      <c r="CK1429" s="67"/>
      <c r="CL1429" s="1"/>
      <c r="CM1429" s="1"/>
      <c r="CT1429" s="3"/>
      <c r="CU1429" s="3"/>
      <c r="CV1429" s="3"/>
      <c r="CW1429" s="3"/>
      <c r="CX1429" s="3"/>
      <c r="CY1429" s="3"/>
      <c r="CZ1429" s="3"/>
      <c r="DA1429" s="3"/>
      <c r="DB1429" s="3"/>
      <c r="DC1429" s="3"/>
      <c r="DD1429" s="3"/>
      <c r="DE1429" s="3"/>
      <c r="DF1429" s="3"/>
      <c r="DG1429" s="3"/>
      <c r="DH1429" s="3"/>
      <c r="DI1429" s="3"/>
      <c r="DJ1429" s="3"/>
      <c r="DK1429" s="3"/>
      <c r="DL1429" s="3"/>
      <c r="DM1429" s="3"/>
      <c r="DN1429" s="3"/>
      <c r="DO1429" s="3"/>
      <c r="DP1429" s="3"/>
      <c r="DQ1429" s="3"/>
      <c r="DR1429" s="3"/>
      <c r="DS1429" s="3"/>
    </row>
    <row r="1430" spans="2:123" ht="21" customHeight="1" x14ac:dyDescent="0.25">
      <c r="B1430" s="21">
        <f t="shared" si="341"/>
        <v>41183</v>
      </c>
      <c r="C1430" s="22">
        <f t="shared" si="342"/>
        <v>0.95532815887315081</v>
      </c>
      <c r="D1430" s="23">
        <f t="shared" si="343"/>
        <v>1701</v>
      </c>
      <c r="E1430" s="23">
        <f t="shared" si="344"/>
        <v>1780.54</v>
      </c>
      <c r="F1430" s="127">
        <f t="shared" si="345"/>
        <v>85050</v>
      </c>
      <c r="G1430" s="127">
        <f t="shared" si="346"/>
        <v>267081</v>
      </c>
      <c r="H1430" s="6"/>
      <c r="I1430" s="3"/>
      <c r="J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C1430" s="3"/>
      <c r="AD1430" s="3"/>
      <c r="AE1430" s="3"/>
      <c r="AF1430" s="3"/>
      <c r="AT1430" s="89"/>
      <c r="AU1430" s="89"/>
      <c r="AX1430" s="125">
        <v>41183</v>
      </c>
      <c r="AY1430" s="59">
        <f t="shared" si="351"/>
        <v>0.95532815887315081</v>
      </c>
      <c r="AZ1430" s="59">
        <f>BI1430*K36</f>
        <v>85050</v>
      </c>
      <c r="BA1430" s="59"/>
      <c r="BB1430" s="59"/>
      <c r="BC1430" s="59">
        <f>K41*BJ1430</f>
        <v>267081</v>
      </c>
      <c r="BD1430" s="59"/>
      <c r="BE1430" s="59"/>
      <c r="BF1430" s="59">
        <f t="shared" si="347"/>
        <v>182031</v>
      </c>
      <c r="BG1430" s="60">
        <f>(AY1430=AY2099)*AX1430</f>
        <v>0</v>
      </c>
      <c r="BH1430" s="60">
        <f>(AY1430=AY2101)*AX1430</f>
        <v>0</v>
      </c>
      <c r="BI1430" s="89">
        <v>1701</v>
      </c>
      <c r="BJ1430" s="89">
        <v>1780.54</v>
      </c>
      <c r="BK1430" s="59">
        <f t="shared" si="348"/>
        <v>192968.93795999995</v>
      </c>
      <c r="BL1430" s="60">
        <f>(BK1430=BK2101)*AX1430</f>
        <v>0</v>
      </c>
      <c r="BM1430" s="85">
        <f>(BK1430=BK2101)*AY1430</f>
        <v>0</v>
      </c>
      <c r="BN1430" s="85">
        <f t="shared" si="349"/>
        <v>0</v>
      </c>
      <c r="BO1430" s="85">
        <f t="shared" si="350"/>
        <v>0</v>
      </c>
      <c r="BP1430" s="60">
        <f>(BK1430=BK2099)*AX1430</f>
        <v>0</v>
      </c>
      <c r="BQ1430" s="64">
        <f>(BK1430=BK2099)*AY1430</f>
        <v>0</v>
      </c>
      <c r="BR1430" s="85">
        <f t="shared" si="339"/>
        <v>0</v>
      </c>
      <c r="BS1430" s="85">
        <f t="shared" si="340"/>
        <v>0</v>
      </c>
      <c r="BT1430" s="59">
        <f>(J19-BI1430)*J10</f>
        <v>-102450.00594</v>
      </c>
      <c r="BU1430" s="59">
        <f>(J21-BJ1430)*J12</f>
        <v>295418.94389999995</v>
      </c>
      <c r="BV1430" s="66"/>
      <c r="BW1430" s="66"/>
      <c r="BX1430" s="67"/>
      <c r="BY1430" s="67"/>
      <c r="BZ1430" s="67"/>
      <c r="CE1430" s="92"/>
      <c r="CF1430" s="76"/>
      <c r="CH1430" s="67"/>
      <c r="CI1430" s="67"/>
      <c r="CJ1430" s="67"/>
      <c r="CK1430" s="67"/>
      <c r="CL1430" s="1"/>
      <c r="CM1430" s="1"/>
      <c r="CT1430" s="3"/>
      <c r="CU1430" s="3"/>
      <c r="CV1430" s="3"/>
      <c r="CW1430" s="3"/>
      <c r="CX1430" s="3"/>
      <c r="CY1430" s="3"/>
      <c r="CZ1430" s="3"/>
      <c r="DA1430" s="3"/>
      <c r="DB1430" s="3"/>
      <c r="DC1430" s="3"/>
      <c r="DD1430" s="3"/>
      <c r="DE1430" s="3"/>
      <c r="DF1430" s="3"/>
      <c r="DG1430" s="3"/>
      <c r="DH1430" s="3"/>
      <c r="DI1430" s="3"/>
      <c r="DJ1430" s="3"/>
      <c r="DK1430" s="3"/>
      <c r="DL1430" s="3"/>
      <c r="DM1430" s="3"/>
      <c r="DN1430" s="3"/>
      <c r="DO1430" s="3"/>
      <c r="DP1430" s="3"/>
      <c r="DQ1430" s="3"/>
      <c r="DR1430" s="3"/>
      <c r="DS1430" s="3"/>
    </row>
    <row r="1431" spans="2:123" ht="21" customHeight="1" x14ac:dyDescent="0.25">
      <c r="B1431" s="21">
        <f t="shared" si="341"/>
        <v>41190</v>
      </c>
      <c r="C1431" s="22">
        <f t="shared" si="342"/>
        <v>0.93973815063181421</v>
      </c>
      <c r="D1431" s="23">
        <f t="shared" si="343"/>
        <v>1648</v>
      </c>
      <c r="E1431" s="23">
        <f t="shared" si="344"/>
        <v>1753.68</v>
      </c>
      <c r="F1431" s="127">
        <f t="shared" si="345"/>
        <v>82400</v>
      </c>
      <c r="G1431" s="127">
        <f t="shared" si="346"/>
        <v>263052</v>
      </c>
      <c r="H1431" s="6"/>
      <c r="I1431" s="3"/>
      <c r="J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C1431" s="3"/>
      <c r="AD1431" s="3"/>
      <c r="AE1431" s="3"/>
      <c r="AF1431" s="3"/>
      <c r="AT1431" s="89"/>
      <c r="AU1431" s="89"/>
      <c r="AX1431" s="125">
        <v>41190</v>
      </c>
      <c r="AY1431" s="59">
        <f t="shared" si="351"/>
        <v>0.93973815063181421</v>
      </c>
      <c r="AZ1431" s="59">
        <f>BI1431*K36</f>
        <v>82400</v>
      </c>
      <c r="BA1431" s="59"/>
      <c r="BB1431" s="59"/>
      <c r="BC1431" s="59">
        <f>K41*BJ1431</f>
        <v>263052</v>
      </c>
      <c r="BD1431" s="59"/>
      <c r="BE1431" s="59"/>
      <c r="BF1431" s="59">
        <f t="shared" si="347"/>
        <v>180652</v>
      </c>
      <c r="BG1431" s="60">
        <f>(AY1431=AY2099)*AX1431</f>
        <v>0</v>
      </c>
      <c r="BH1431" s="60">
        <f>(AY1431=AY2101)*AX1431</f>
        <v>0</v>
      </c>
      <c r="BI1431" s="89">
        <v>1648</v>
      </c>
      <c r="BJ1431" s="89">
        <v>1753.68</v>
      </c>
      <c r="BK1431" s="59">
        <f t="shared" si="348"/>
        <v>194347.93795999995</v>
      </c>
      <c r="BL1431" s="60">
        <f>(BK1431=BK2101)*AX1431</f>
        <v>0</v>
      </c>
      <c r="BM1431" s="85">
        <f>(BK1431=BK2101)*AY1431</f>
        <v>0</v>
      </c>
      <c r="BN1431" s="85">
        <f t="shared" si="349"/>
        <v>0</v>
      </c>
      <c r="BO1431" s="85">
        <f t="shared" si="350"/>
        <v>0</v>
      </c>
      <c r="BP1431" s="60">
        <f>(BK1431=BK2099)*AX1431</f>
        <v>0</v>
      </c>
      <c r="BQ1431" s="64">
        <f>(BK1431=BK2099)*AY1431</f>
        <v>0</v>
      </c>
      <c r="BR1431" s="85">
        <f t="shared" si="339"/>
        <v>0</v>
      </c>
      <c r="BS1431" s="85">
        <f t="shared" si="340"/>
        <v>0</v>
      </c>
      <c r="BT1431" s="59">
        <f>(J19-BI1431)*J10</f>
        <v>-105100.00594</v>
      </c>
      <c r="BU1431" s="59">
        <f>(J21-BJ1431)*J12</f>
        <v>299447.94389999995</v>
      </c>
      <c r="BV1431" s="66"/>
      <c r="BW1431" s="66"/>
      <c r="BX1431" s="67"/>
      <c r="BY1431" s="67"/>
      <c r="BZ1431" s="67"/>
      <c r="CE1431" s="92"/>
      <c r="CF1431" s="76"/>
      <c r="CH1431" s="67"/>
      <c r="CI1431" s="67"/>
      <c r="CJ1431" s="67"/>
      <c r="CK1431" s="67"/>
      <c r="CL1431" s="1"/>
      <c r="CM1431" s="1"/>
      <c r="CT1431" s="3"/>
      <c r="CU1431" s="3"/>
      <c r="CV1431" s="3"/>
      <c r="CW1431" s="3"/>
      <c r="CX1431" s="3"/>
      <c r="CY1431" s="3"/>
      <c r="CZ1431" s="3"/>
      <c r="DA1431" s="3"/>
      <c r="DB1431" s="3"/>
      <c r="DC1431" s="3"/>
      <c r="DD1431" s="3"/>
      <c r="DE1431" s="3"/>
      <c r="DF1431" s="3"/>
      <c r="DG1431" s="3"/>
      <c r="DH1431" s="3"/>
      <c r="DI1431" s="3"/>
      <c r="DJ1431" s="3"/>
      <c r="DK1431" s="3"/>
      <c r="DL1431" s="3"/>
      <c r="DM1431" s="3"/>
      <c r="DN1431" s="3"/>
      <c r="DO1431" s="3"/>
      <c r="DP1431" s="3"/>
      <c r="DQ1431" s="3"/>
      <c r="DR1431" s="3"/>
      <c r="DS1431" s="3"/>
    </row>
    <row r="1432" spans="2:123" ht="21" customHeight="1" x14ac:dyDescent="0.25">
      <c r="B1432" s="21">
        <f t="shared" si="341"/>
        <v>41197</v>
      </c>
      <c r="C1432" s="22">
        <f t="shared" si="342"/>
        <v>0.93763615766694752</v>
      </c>
      <c r="D1432" s="23">
        <f t="shared" si="343"/>
        <v>1614</v>
      </c>
      <c r="E1432" s="23">
        <f t="shared" si="344"/>
        <v>1721.35</v>
      </c>
      <c r="F1432" s="127">
        <f t="shared" si="345"/>
        <v>80700</v>
      </c>
      <c r="G1432" s="127">
        <f t="shared" si="346"/>
        <v>258202.5</v>
      </c>
      <c r="H1432" s="6"/>
      <c r="I1432" s="3"/>
      <c r="J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C1432" s="3"/>
      <c r="AD1432" s="3"/>
      <c r="AE1432" s="3"/>
      <c r="AF1432" s="3"/>
      <c r="AT1432" s="89"/>
      <c r="AU1432" s="89"/>
      <c r="AX1432" s="125">
        <v>41197</v>
      </c>
      <c r="AY1432" s="59">
        <f t="shared" si="351"/>
        <v>0.93763615766694752</v>
      </c>
      <c r="AZ1432" s="59">
        <f>BI1432*K36</f>
        <v>80700</v>
      </c>
      <c r="BA1432" s="59"/>
      <c r="BB1432" s="59"/>
      <c r="BC1432" s="59">
        <f>K41*BJ1432</f>
        <v>258202.5</v>
      </c>
      <c r="BD1432" s="59"/>
      <c r="BE1432" s="59"/>
      <c r="BF1432" s="59">
        <f t="shared" si="347"/>
        <v>177502.5</v>
      </c>
      <c r="BG1432" s="60">
        <f>(AY1432=AY2099)*AX1432</f>
        <v>0</v>
      </c>
      <c r="BH1432" s="60">
        <f>(AY1432=AY2101)*AX1432</f>
        <v>0</v>
      </c>
      <c r="BI1432" s="89">
        <v>1614</v>
      </c>
      <c r="BJ1432" s="89">
        <v>1721.35</v>
      </c>
      <c r="BK1432" s="59">
        <f t="shared" si="348"/>
        <v>197497.43796000001</v>
      </c>
      <c r="BL1432" s="60">
        <f>(BK1432=BK2101)*AX1432</f>
        <v>0</v>
      </c>
      <c r="BM1432" s="85">
        <f>(BK1432=BK2101)*AY1432</f>
        <v>0</v>
      </c>
      <c r="BN1432" s="85">
        <f t="shared" si="349"/>
        <v>0</v>
      </c>
      <c r="BO1432" s="85">
        <f t="shared" si="350"/>
        <v>0</v>
      </c>
      <c r="BP1432" s="60">
        <f>(BK1432=BK2099)*AX1432</f>
        <v>0</v>
      </c>
      <c r="BQ1432" s="64">
        <f>(BK1432=BK2099)*AY1432</f>
        <v>0</v>
      </c>
      <c r="BR1432" s="85">
        <f t="shared" si="339"/>
        <v>0</v>
      </c>
      <c r="BS1432" s="85">
        <f t="shared" si="340"/>
        <v>0</v>
      </c>
      <c r="BT1432" s="59">
        <f>(J19-BI1432)*J10</f>
        <v>-106800.00594</v>
      </c>
      <c r="BU1432" s="59">
        <f>(J21-BJ1432)*J12</f>
        <v>304297.44390000001</v>
      </c>
      <c r="BV1432" s="66"/>
      <c r="BW1432" s="66"/>
      <c r="BX1432" s="67"/>
      <c r="BY1432" s="67"/>
      <c r="BZ1432" s="67"/>
      <c r="CE1432" s="92"/>
      <c r="CF1432" s="76"/>
      <c r="CH1432" s="67"/>
      <c r="CI1432" s="67"/>
      <c r="CJ1432" s="67"/>
      <c r="CK1432" s="67"/>
      <c r="CL1432" s="1"/>
      <c r="CM1432" s="1"/>
      <c r="CT1432" s="3"/>
      <c r="CU1432" s="3"/>
      <c r="CV1432" s="3"/>
      <c r="CW1432" s="3"/>
      <c r="CX1432" s="3"/>
      <c r="CY1432" s="3"/>
      <c r="CZ1432" s="3"/>
      <c r="DA1432" s="3"/>
      <c r="DB1432" s="3"/>
      <c r="DC1432" s="3"/>
      <c r="DD1432" s="3"/>
      <c r="DE1432" s="3"/>
      <c r="DF1432" s="3"/>
      <c r="DG1432" s="3"/>
      <c r="DH1432" s="3"/>
      <c r="DI1432" s="3"/>
      <c r="DJ1432" s="3"/>
      <c r="DK1432" s="3"/>
      <c r="DL1432" s="3"/>
      <c r="DM1432" s="3"/>
      <c r="DN1432" s="3"/>
      <c r="DO1432" s="3"/>
      <c r="DP1432" s="3"/>
      <c r="DQ1432" s="3"/>
      <c r="DR1432" s="3"/>
      <c r="DS1432" s="3"/>
    </row>
    <row r="1433" spans="2:123" ht="21" customHeight="1" x14ac:dyDescent="0.25">
      <c r="B1433" s="21">
        <f t="shared" si="341"/>
        <v>41204</v>
      </c>
      <c r="C1433" s="22">
        <f t="shared" si="342"/>
        <v>0.90003214400514309</v>
      </c>
      <c r="D1433" s="23">
        <f t="shared" si="343"/>
        <v>1540</v>
      </c>
      <c r="E1433" s="23">
        <f t="shared" si="344"/>
        <v>1711.05</v>
      </c>
      <c r="F1433" s="127">
        <f t="shared" si="345"/>
        <v>77000</v>
      </c>
      <c r="G1433" s="127">
        <f t="shared" si="346"/>
        <v>256657.5</v>
      </c>
      <c r="H1433" s="6"/>
      <c r="I1433" s="3"/>
      <c r="J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3"/>
      <c r="AD1433" s="3"/>
      <c r="AE1433" s="3"/>
      <c r="AF1433" s="3"/>
      <c r="AT1433" s="89"/>
      <c r="AU1433" s="89"/>
      <c r="AX1433" s="125">
        <v>41204</v>
      </c>
      <c r="AY1433" s="59">
        <f t="shared" si="351"/>
        <v>0.90003214400514309</v>
      </c>
      <c r="AZ1433" s="59">
        <f>BI1433*K36</f>
        <v>77000</v>
      </c>
      <c r="BA1433" s="59"/>
      <c r="BB1433" s="59"/>
      <c r="BC1433" s="59">
        <f>K41*BJ1433</f>
        <v>256657.5</v>
      </c>
      <c r="BD1433" s="59"/>
      <c r="BE1433" s="59"/>
      <c r="BF1433" s="59">
        <f t="shared" si="347"/>
        <v>179657.5</v>
      </c>
      <c r="BG1433" s="60">
        <f>(AY1433=AY2099)*AX1433</f>
        <v>0</v>
      </c>
      <c r="BH1433" s="60">
        <f>(AY1433=AY2101)*AX1433</f>
        <v>0</v>
      </c>
      <c r="BI1433" s="89">
        <v>1540</v>
      </c>
      <c r="BJ1433" s="89">
        <v>1711.05</v>
      </c>
      <c r="BK1433" s="59">
        <f t="shared" si="348"/>
        <v>195342.43795999995</v>
      </c>
      <c r="BL1433" s="60">
        <f>(BK1433=BK2101)*AX1433</f>
        <v>0</v>
      </c>
      <c r="BM1433" s="85">
        <f>(BK1433=BK2101)*AY1433</f>
        <v>0</v>
      </c>
      <c r="BN1433" s="85">
        <f t="shared" si="349"/>
        <v>0</v>
      </c>
      <c r="BO1433" s="85">
        <f t="shared" si="350"/>
        <v>0</v>
      </c>
      <c r="BP1433" s="60">
        <f>(BK1433=BK2099)*AX1433</f>
        <v>0</v>
      </c>
      <c r="BQ1433" s="64">
        <f>(BK1433=BK2099)*AY1433</f>
        <v>0</v>
      </c>
      <c r="BR1433" s="85">
        <f t="shared" si="339"/>
        <v>0</v>
      </c>
      <c r="BS1433" s="85">
        <f t="shared" si="340"/>
        <v>0</v>
      </c>
      <c r="BT1433" s="59">
        <f>(J19-BI1433)*J10</f>
        <v>-110500.00594</v>
      </c>
      <c r="BU1433" s="59">
        <f>(J21-BJ1433)*J12</f>
        <v>305842.44389999995</v>
      </c>
      <c r="BV1433" s="66"/>
      <c r="BW1433" s="66"/>
      <c r="BX1433" s="67"/>
      <c r="BY1433" s="67"/>
      <c r="BZ1433" s="67"/>
      <c r="CE1433" s="92"/>
      <c r="CF1433" s="76"/>
      <c r="CH1433" s="67"/>
      <c r="CI1433" s="67"/>
      <c r="CJ1433" s="67"/>
      <c r="CK1433" s="67"/>
      <c r="CL1433" s="1"/>
      <c r="CM1433" s="1"/>
      <c r="CT1433" s="3"/>
      <c r="CU1433" s="3"/>
      <c r="CV1433" s="3"/>
      <c r="CW1433" s="3"/>
      <c r="CX1433" s="3"/>
      <c r="CY1433" s="3"/>
      <c r="CZ1433" s="3"/>
      <c r="DA1433" s="3"/>
      <c r="DB1433" s="3"/>
      <c r="DC1433" s="3"/>
      <c r="DD1433" s="3"/>
      <c r="DE1433" s="3"/>
      <c r="DF1433" s="3"/>
      <c r="DG1433" s="3"/>
      <c r="DH1433" s="3"/>
      <c r="DI1433" s="3"/>
      <c r="DJ1433" s="3"/>
      <c r="DK1433" s="3"/>
      <c r="DL1433" s="3"/>
      <c r="DM1433" s="3"/>
      <c r="DN1433" s="3"/>
      <c r="DO1433" s="3"/>
      <c r="DP1433" s="3"/>
      <c r="DQ1433" s="3"/>
      <c r="DR1433" s="3"/>
      <c r="DS1433" s="3"/>
    </row>
    <row r="1434" spans="2:123" ht="21" customHeight="1" x14ac:dyDescent="0.25">
      <c r="B1434" s="21">
        <f t="shared" si="341"/>
        <v>41211</v>
      </c>
      <c r="C1434" s="22">
        <f t="shared" si="342"/>
        <v>0.91801089690856852</v>
      </c>
      <c r="D1434" s="23">
        <f t="shared" si="343"/>
        <v>1540</v>
      </c>
      <c r="E1434" s="23">
        <f t="shared" si="344"/>
        <v>1677.54</v>
      </c>
      <c r="F1434" s="127">
        <f t="shared" si="345"/>
        <v>77000</v>
      </c>
      <c r="G1434" s="127">
        <f t="shared" si="346"/>
        <v>251631</v>
      </c>
      <c r="H1434" s="6"/>
      <c r="I1434" s="3"/>
      <c r="J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C1434" s="3"/>
      <c r="AD1434" s="3"/>
      <c r="AE1434" s="3"/>
      <c r="AF1434" s="3"/>
      <c r="AT1434" s="89"/>
      <c r="AU1434" s="89"/>
      <c r="AX1434" s="125">
        <v>41211</v>
      </c>
      <c r="AY1434" s="59">
        <f t="shared" si="351"/>
        <v>0.91801089690856852</v>
      </c>
      <c r="AZ1434" s="59">
        <f>BI1434*K36</f>
        <v>77000</v>
      </c>
      <c r="BA1434" s="59"/>
      <c r="BB1434" s="59"/>
      <c r="BC1434" s="59">
        <f>K41*BJ1434</f>
        <v>251631</v>
      </c>
      <c r="BD1434" s="59"/>
      <c r="BE1434" s="59"/>
      <c r="BF1434" s="59">
        <f t="shared" si="347"/>
        <v>174631</v>
      </c>
      <c r="BG1434" s="60">
        <f>(AY1434=AY2099)*AX1434</f>
        <v>0</v>
      </c>
      <c r="BH1434" s="60">
        <f>(AY1434=AY2101)*AX1434</f>
        <v>0</v>
      </c>
      <c r="BI1434" s="89">
        <v>1540</v>
      </c>
      <c r="BJ1434" s="89">
        <v>1677.54</v>
      </c>
      <c r="BK1434" s="59">
        <f t="shared" si="348"/>
        <v>200368.93795999995</v>
      </c>
      <c r="BL1434" s="60">
        <f>(BK1434=BK2101)*AX1434</f>
        <v>0</v>
      </c>
      <c r="BM1434" s="85">
        <f>(BK1434=BK2101)*AY1434</f>
        <v>0</v>
      </c>
      <c r="BN1434" s="85">
        <f t="shared" si="349"/>
        <v>0</v>
      </c>
      <c r="BO1434" s="85">
        <f t="shared" si="350"/>
        <v>0</v>
      </c>
      <c r="BP1434" s="60">
        <f>(BK1434=BK2099)*AX1434</f>
        <v>0</v>
      </c>
      <c r="BQ1434" s="64">
        <f>(BK1434=BK2099)*AY1434</f>
        <v>0</v>
      </c>
      <c r="BR1434" s="85">
        <f t="shared" si="339"/>
        <v>0</v>
      </c>
      <c r="BS1434" s="85">
        <f t="shared" si="340"/>
        <v>0</v>
      </c>
      <c r="BT1434" s="59">
        <f>(J19-BI1434)*J10</f>
        <v>-110500.00594</v>
      </c>
      <c r="BU1434" s="59">
        <f>(J21-BJ1434)*J12</f>
        <v>310868.94389999995</v>
      </c>
      <c r="BV1434" s="66"/>
      <c r="BW1434" s="66"/>
      <c r="BX1434" s="67"/>
      <c r="BY1434" s="67"/>
      <c r="BZ1434" s="67"/>
      <c r="CE1434" s="92"/>
      <c r="CF1434" s="76"/>
      <c r="CH1434" s="67"/>
      <c r="CI1434" s="67"/>
      <c r="CJ1434" s="67"/>
      <c r="CK1434" s="67"/>
      <c r="CL1434" s="1"/>
      <c r="CM1434" s="1"/>
      <c r="CT1434" s="3"/>
      <c r="CU1434" s="3"/>
      <c r="CV1434" s="3"/>
      <c r="CW1434" s="3"/>
      <c r="CX1434" s="3"/>
      <c r="CY1434" s="3"/>
      <c r="CZ1434" s="3"/>
      <c r="DA1434" s="3"/>
      <c r="DB1434" s="3"/>
      <c r="DC1434" s="3"/>
      <c r="DD1434" s="3"/>
      <c r="DE1434" s="3"/>
      <c r="DF1434" s="3"/>
      <c r="DG1434" s="3"/>
      <c r="DH1434" s="3"/>
      <c r="DI1434" s="3"/>
      <c r="DJ1434" s="3"/>
      <c r="DK1434" s="3"/>
      <c r="DL1434" s="3"/>
      <c r="DM1434" s="3"/>
      <c r="DN1434" s="3"/>
      <c r="DO1434" s="3"/>
      <c r="DP1434" s="3"/>
      <c r="DQ1434" s="3"/>
      <c r="DR1434" s="3"/>
      <c r="DS1434" s="3"/>
    </row>
    <row r="1435" spans="2:123" ht="21" customHeight="1" x14ac:dyDescent="0.25">
      <c r="B1435" s="21">
        <f t="shared" si="341"/>
        <v>41218</v>
      </c>
      <c r="C1435" s="22">
        <f t="shared" si="342"/>
        <v>0.89660710468696736</v>
      </c>
      <c r="D1435" s="23">
        <f t="shared" si="343"/>
        <v>1552</v>
      </c>
      <c r="E1435" s="23">
        <f t="shared" si="344"/>
        <v>1730.97</v>
      </c>
      <c r="F1435" s="127">
        <f t="shared" si="345"/>
        <v>77600</v>
      </c>
      <c r="G1435" s="127">
        <f t="shared" si="346"/>
        <v>259645.5</v>
      </c>
      <c r="H1435" s="6"/>
      <c r="I1435" s="3"/>
      <c r="J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C1435" s="3"/>
      <c r="AD1435" s="3"/>
      <c r="AE1435" s="3"/>
      <c r="AF1435" s="3"/>
      <c r="AT1435" s="89"/>
      <c r="AU1435" s="89"/>
      <c r="AX1435" s="125">
        <v>41218</v>
      </c>
      <c r="AY1435" s="59">
        <f t="shared" si="351"/>
        <v>0.89660710468696736</v>
      </c>
      <c r="AZ1435" s="59">
        <f>BI1435*K36</f>
        <v>77600</v>
      </c>
      <c r="BA1435" s="59"/>
      <c r="BB1435" s="59"/>
      <c r="BC1435" s="59">
        <f>K41*BJ1435</f>
        <v>259645.5</v>
      </c>
      <c r="BD1435" s="59"/>
      <c r="BE1435" s="59"/>
      <c r="BF1435" s="59">
        <f t="shared" si="347"/>
        <v>182045.5</v>
      </c>
      <c r="BG1435" s="60">
        <f>(AY1435=AY2099)*AX1435</f>
        <v>0</v>
      </c>
      <c r="BH1435" s="60">
        <f>(AY1435=AY2101)*AX1435</f>
        <v>0</v>
      </c>
      <c r="BI1435" s="89">
        <v>1552</v>
      </c>
      <c r="BJ1435" s="89">
        <v>1730.97</v>
      </c>
      <c r="BK1435" s="59">
        <f t="shared" si="348"/>
        <v>192954.43795999995</v>
      </c>
      <c r="BL1435" s="60">
        <f>(BK1435=BK2101)*AX1435</f>
        <v>0</v>
      </c>
      <c r="BM1435" s="85">
        <f>(BK1435=BK2101)*AY1435</f>
        <v>0</v>
      </c>
      <c r="BN1435" s="85">
        <f t="shared" si="349"/>
        <v>0</v>
      </c>
      <c r="BO1435" s="85">
        <f t="shared" si="350"/>
        <v>0</v>
      </c>
      <c r="BP1435" s="60">
        <f>(BK1435=BK2099)*AX1435</f>
        <v>0</v>
      </c>
      <c r="BQ1435" s="64">
        <f>(BK1435=BK2099)*AY1435</f>
        <v>0</v>
      </c>
      <c r="BR1435" s="85">
        <f t="shared" si="339"/>
        <v>0</v>
      </c>
      <c r="BS1435" s="85">
        <f t="shared" si="340"/>
        <v>0</v>
      </c>
      <c r="BT1435" s="59">
        <f>(J19-BI1435)*J10</f>
        <v>-109900.00594</v>
      </c>
      <c r="BU1435" s="59">
        <f>(J21-BJ1435)*J12</f>
        <v>302854.44389999995</v>
      </c>
      <c r="BV1435" s="66"/>
      <c r="BW1435" s="66"/>
      <c r="BX1435" s="67"/>
      <c r="BY1435" s="67"/>
      <c r="BZ1435" s="67"/>
      <c r="CE1435" s="92"/>
      <c r="CF1435" s="76"/>
      <c r="CH1435" s="67"/>
      <c r="CI1435" s="67"/>
      <c r="CJ1435" s="67"/>
      <c r="CK1435" s="67"/>
      <c r="CL1435" s="1"/>
      <c r="CM1435" s="1"/>
      <c r="CT1435" s="3"/>
      <c r="CU1435" s="3"/>
      <c r="CV1435" s="3"/>
      <c r="CW1435" s="3"/>
      <c r="CX1435" s="3"/>
      <c r="CY1435" s="3"/>
      <c r="CZ1435" s="3"/>
      <c r="DA1435" s="3"/>
      <c r="DB1435" s="3"/>
      <c r="DC1435" s="3"/>
      <c r="DD1435" s="3"/>
      <c r="DE1435" s="3"/>
      <c r="DF1435" s="3"/>
      <c r="DG1435" s="3"/>
      <c r="DH1435" s="3"/>
      <c r="DI1435" s="3"/>
      <c r="DJ1435" s="3"/>
      <c r="DK1435" s="3"/>
      <c r="DL1435" s="3"/>
      <c r="DM1435" s="3"/>
      <c r="DN1435" s="3"/>
      <c r="DO1435" s="3"/>
      <c r="DP1435" s="3"/>
      <c r="DQ1435" s="3"/>
      <c r="DR1435" s="3"/>
      <c r="DS1435" s="3"/>
    </row>
    <row r="1436" spans="2:123" ht="21" customHeight="1" x14ac:dyDescent="0.25">
      <c r="B1436" s="21">
        <f t="shared" si="341"/>
        <v>41225</v>
      </c>
      <c r="C1436" s="22">
        <f t="shared" si="342"/>
        <v>0.9067727874802336</v>
      </c>
      <c r="D1436" s="23">
        <f t="shared" si="343"/>
        <v>1554</v>
      </c>
      <c r="E1436" s="23">
        <f t="shared" si="344"/>
        <v>1713.77</v>
      </c>
      <c r="F1436" s="127">
        <f t="shared" si="345"/>
        <v>77700</v>
      </c>
      <c r="G1436" s="127">
        <f t="shared" si="346"/>
        <v>257065.5</v>
      </c>
      <c r="H1436" s="6"/>
      <c r="I1436" s="3"/>
      <c r="J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C1436" s="3"/>
      <c r="AD1436" s="3"/>
      <c r="AE1436" s="3"/>
      <c r="AF1436" s="3"/>
      <c r="AT1436" s="89"/>
      <c r="AU1436" s="89"/>
      <c r="AX1436" s="125">
        <v>41225</v>
      </c>
      <c r="AY1436" s="59">
        <f t="shared" si="351"/>
        <v>0.9067727874802336</v>
      </c>
      <c r="AZ1436" s="59">
        <f>BI1436*K36</f>
        <v>77700</v>
      </c>
      <c r="BA1436" s="59"/>
      <c r="BB1436" s="59"/>
      <c r="BC1436" s="59">
        <f>K41*BJ1436</f>
        <v>257065.5</v>
      </c>
      <c r="BD1436" s="59"/>
      <c r="BE1436" s="59"/>
      <c r="BF1436" s="59">
        <f t="shared" si="347"/>
        <v>179365.5</v>
      </c>
      <c r="BG1436" s="60">
        <f>(AY1436=AY2099)*AX1436</f>
        <v>0</v>
      </c>
      <c r="BH1436" s="60">
        <f>(AY1436=AY2101)*AX1436</f>
        <v>0</v>
      </c>
      <c r="BI1436" s="89">
        <v>1554</v>
      </c>
      <c r="BJ1436" s="89">
        <v>1713.77</v>
      </c>
      <c r="BK1436" s="59">
        <f t="shared" si="348"/>
        <v>195634.43795999995</v>
      </c>
      <c r="BL1436" s="60">
        <f>(BK1436=BK2101)*AX1436</f>
        <v>0</v>
      </c>
      <c r="BM1436" s="85">
        <f>(BK1436=BK2101)*AY1436</f>
        <v>0</v>
      </c>
      <c r="BN1436" s="85">
        <f t="shared" si="349"/>
        <v>0</v>
      </c>
      <c r="BO1436" s="85">
        <f t="shared" si="350"/>
        <v>0</v>
      </c>
      <c r="BP1436" s="60">
        <f>(BK1436=BK2099)*AX1436</f>
        <v>0</v>
      </c>
      <c r="BQ1436" s="64">
        <f>(BK1436=BK2099)*AY1436</f>
        <v>0</v>
      </c>
      <c r="BR1436" s="85">
        <v>0</v>
      </c>
      <c r="BS1436" s="85">
        <v>0</v>
      </c>
      <c r="BT1436" s="59">
        <f>(J19-BI1436)*J10</f>
        <v>-109800.00594</v>
      </c>
      <c r="BU1436" s="59">
        <f>(J21-BJ1436)*J12</f>
        <v>305434.44389999995</v>
      </c>
      <c r="BV1436" s="66"/>
      <c r="BW1436" s="66"/>
      <c r="BX1436" s="67"/>
      <c r="BY1436" s="67"/>
      <c r="BZ1436" s="67"/>
      <c r="CE1436" s="92"/>
      <c r="CF1436" s="76"/>
      <c r="CH1436" s="67"/>
      <c r="CI1436" s="67"/>
      <c r="CJ1436" s="67"/>
      <c r="CK1436" s="67"/>
      <c r="CL1436" s="1"/>
      <c r="CM1436" s="1"/>
      <c r="CT1436" s="3"/>
      <c r="CU1436" s="3"/>
      <c r="CV1436" s="3"/>
      <c r="CW1436" s="3"/>
      <c r="CX1436" s="3"/>
      <c r="CY1436" s="3"/>
      <c r="CZ1436" s="3"/>
      <c r="DA1436" s="3"/>
      <c r="DB1436" s="3"/>
      <c r="DC1436" s="3"/>
      <c r="DD1436" s="3"/>
      <c r="DE1436" s="3"/>
      <c r="DF1436" s="3"/>
      <c r="DG1436" s="3"/>
      <c r="DH1436" s="3"/>
      <c r="DI1436" s="3"/>
      <c r="DJ1436" s="3"/>
      <c r="DK1436" s="3"/>
      <c r="DL1436" s="3"/>
      <c r="DM1436" s="3"/>
      <c r="DN1436" s="3"/>
      <c r="DO1436" s="3"/>
      <c r="DP1436" s="3"/>
      <c r="DQ1436" s="3"/>
      <c r="DR1436" s="3"/>
      <c r="DS1436" s="3"/>
    </row>
    <row r="1437" spans="2:123" ht="21" customHeight="1" x14ac:dyDescent="0.25">
      <c r="B1437" s="21">
        <f t="shared" si="341"/>
        <v>41232</v>
      </c>
      <c r="C1437" s="22">
        <f t="shared" si="342"/>
        <v>0.92318590541914691</v>
      </c>
      <c r="D1437" s="23">
        <f t="shared" si="343"/>
        <v>1616</v>
      </c>
      <c r="E1437" s="23">
        <f t="shared" si="344"/>
        <v>1750.46</v>
      </c>
      <c r="F1437" s="127">
        <f t="shared" si="345"/>
        <v>80800</v>
      </c>
      <c r="G1437" s="127">
        <f t="shared" si="346"/>
        <v>262569</v>
      </c>
      <c r="H1437" s="6"/>
      <c r="J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C1437" s="3"/>
      <c r="AD1437" s="3"/>
      <c r="AE1437" s="3"/>
      <c r="AF1437" s="3"/>
      <c r="AT1437" s="89"/>
      <c r="AU1437" s="89"/>
      <c r="AX1437" s="125">
        <v>41232</v>
      </c>
      <c r="AY1437" s="59">
        <f t="shared" si="351"/>
        <v>0.92318590541914691</v>
      </c>
      <c r="AZ1437" s="59">
        <f>BI1437*K36</f>
        <v>80800</v>
      </c>
      <c r="BA1437" s="59"/>
      <c r="BB1437" s="59"/>
      <c r="BC1437" s="59">
        <f>K41*BJ1437</f>
        <v>262569</v>
      </c>
      <c r="BD1437" s="59"/>
      <c r="BE1437" s="59"/>
      <c r="BF1437" s="59">
        <f t="shared" si="347"/>
        <v>181769</v>
      </c>
      <c r="BG1437" s="60">
        <f>(AY1437=AY2099)*AX1437</f>
        <v>0</v>
      </c>
      <c r="BH1437" s="60">
        <f>(AY1437=AY2101)*AX1437</f>
        <v>0</v>
      </c>
      <c r="BI1437" s="89">
        <v>1616</v>
      </c>
      <c r="BJ1437" s="89">
        <v>1750.46</v>
      </c>
      <c r="BK1437" s="59">
        <f t="shared" si="348"/>
        <v>193230.93795999995</v>
      </c>
      <c r="BL1437" s="60">
        <f>(BK1437=BK2101)*AX1437</f>
        <v>0</v>
      </c>
      <c r="BM1437" s="85">
        <f>(BK1437=BK2101)*AY1437</f>
        <v>0</v>
      </c>
      <c r="BN1437" s="85">
        <f t="shared" si="349"/>
        <v>0</v>
      </c>
      <c r="BO1437" s="85">
        <f t="shared" si="350"/>
        <v>0</v>
      </c>
      <c r="BP1437" s="60">
        <f>(BK1437=BK2099)*AX1437</f>
        <v>0</v>
      </c>
      <c r="BQ1437" s="64">
        <f>(BK1437=BK2099)*AY1437</f>
        <v>0</v>
      </c>
      <c r="BR1437" s="85">
        <f t="shared" ref="BR1437:BR1468" si="352">(BQ1437&gt;0)*BI1437</f>
        <v>0</v>
      </c>
      <c r="BS1437" s="85">
        <f t="shared" ref="BS1437:BS1468" si="353">(BQ1437&gt;0)*BJ1437</f>
        <v>0</v>
      </c>
      <c r="BT1437" s="59">
        <f>(J19-BI1437)*J10</f>
        <v>-106700.00594</v>
      </c>
      <c r="BU1437" s="59">
        <f>(J21-BJ1437)*J12</f>
        <v>299930.94389999995</v>
      </c>
      <c r="BV1437" s="66"/>
      <c r="BW1437" s="66"/>
      <c r="BX1437" s="67"/>
      <c r="BY1437" s="67"/>
      <c r="BZ1437" s="67"/>
      <c r="CE1437" s="92"/>
      <c r="CF1437" s="76"/>
      <c r="CH1437" s="67"/>
      <c r="CI1437" s="67"/>
      <c r="CJ1437" s="67"/>
      <c r="CK1437" s="67"/>
      <c r="CL1437" s="1"/>
      <c r="CM1437" s="1"/>
      <c r="CT1437" s="3"/>
      <c r="CU1437" s="3"/>
      <c r="CV1437" s="3"/>
      <c r="CW1437" s="3"/>
      <c r="CX1437" s="3"/>
      <c r="CY1437" s="3"/>
      <c r="CZ1437" s="3"/>
      <c r="DA1437" s="3"/>
      <c r="DB1437" s="3"/>
      <c r="DC1437" s="3"/>
      <c r="DD1437" s="3"/>
      <c r="DE1437" s="3"/>
      <c r="DF1437" s="3"/>
      <c r="DG1437" s="3"/>
      <c r="DH1437" s="3"/>
      <c r="DI1437" s="3"/>
      <c r="DJ1437" s="3"/>
      <c r="DK1437" s="3"/>
      <c r="DL1437" s="3"/>
      <c r="DM1437" s="3"/>
      <c r="DN1437" s="3"/>
      <c r="DO1437" s="3"/>
      <c r="DP1437" s="3"/>
      <c r="DQ1437" s="3"/>
      <c r="DR1437" s="3"/>
      <c r="DS1437" s="3"/>
    </row>
    <row r="1438" spans="2:123" ht="21" customHeight="1" x14ac:dyDescent="0.25">
      <c r="B1438" s="21">
        <f t="shared" si="341"/>
        <v>41239</v>
      </c>
      <c r="C1438" s="22">
        <f t="shared" si="342"/>
        <v>0.9319849296053937</v>
      </c>
      <c r="D1438" s="23">
        <f t="shared" si="343"/>
        <v>1598</v>
      </c>
      <c r="E1438" s="23">
        <f t="shared" si="344"/>
        <v>1714.62</v>
      </c>
      <c r="F1438" s="127">
        <f t="shared" si="345"/>
        <v>79900</v>
      </c>
      <c r="G1438" s="127">
        <f t="shared" si="346"/>
        <v>257192.99999999997</v>
      </c>
      <c r="H1438" s="6"/>
      <c r="I1438" s="37">
        <f>MAX(C1447:C1530)</f>
        <v>1.1580016474332828</v>
      </c>
      <c r="J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  <c r="AA1438" s="3"/>
      <c r="AB1438" s="3"/>
      <c r="AC1438" s="3"/>
      <c r="AD1438" s="3"/>
      <c r="AE1438" s="3"/>
      <c r="AF1438" s="3"/>
      <c r="AT1438" s="89"/>
      <c r="AU1438" s="89"/>
      <c r="AX1438" s="125">
        <v>41239</v>
      </c>
      <c r="AY1438" s="59">
        <f t="shared" si="351"/>
        <v>0.9319849296053937</v>
      </c>
      <c r="AZ1438" s="59">
        <f>BI1438*K36</f>
        <v>79900</v>
      </c>
      <c r="BA1438" s="59"/>
      <c r="BB1438" s="59"/>
      <c r="BC1438" s="59">
        <f>K41*BJ1438</f>
        <v>257192.99999999997</v>
      </c>
      <c r="BD1438" s="59"/>
      <c r="BE1438" s="59"/>
      <c r="BF1438" s="59">
        <f t="shared" si="347"/>
        <v>177292.99999999997</v>
      </c>
      <c r="BG1438" s="60">
        <f>(AY1438=AY2099)*AX1438</f>
        <v>0</v>
      </c>
      <c r="BH1438" s="60">
        <f>(AY1438=AY2101)*AX1438</f>
        <v>0</v>
      </c>
      <c r="BI1438" s="89">
        <v>1598</v>
      </c>
      <c r="BJ1438" s="89">
        <v>1714.62</v>
      </c>
      <c r="BK1438" s="59">
        <f t="shared" si="348"/>
        <v>197706.93796000001</v>
      </c>
      <c r="BL1438" s="60">
        <f>(BK1438=BK2101)*AX1438</f>
        <v>0</v>
      </c>
      <c r="BM1438" s="85">
        <f>(BK1438=BK2101)*AY1438</f>
        <v>0</v>
      </c>
      <c r="BN1438" s="85">
        <f t="shared" si="349"/>
        <v>0</v>
      </c>
      <c r="BO1438" s="85">
        <f t="shared" si="350"/>
        <v>0</v>
      </c>
      <c r="BP1438" s="60">
        <f>(BK1438=BK2099)*AX1438</f>
        <v>0</v>
      </c>
      <c r="BQ1438" s="64">
        <f>(BK1438=BK2099)*AY1438</f>
        <v>0</v>
      </c>
      <c r="BR1438" s="85">
        <f t="shared" si="352"/>
        <v>0</v>
      </c>
      <c r="BS1438" s="85">
        <f t="shared" si="353"/>
        <v>0</v>
      </c>
      <c r="BT1438" s="59">
        <f>(J19-BI1438)*J10</f>
        <v>-107600.00594</v>
      </c>
      <c r="BU1438" s="59">
        <f>(J21-BJ1438)*J12</f>
        <v>305306.94390000001</v>
      </c>
      <c r="BV1438" s="66"/>
      <c r="BW1438" s="66"/>
      <c r="BX1438" s="67"/>
      <c r="BY1438" s="67"/>
      <c r="BZ1438" s="67"/>
      <c r="CE1438" s="92"/>
      <c r="CF1438" s="76"/>
      <c r="CH1438" s="67"/>
      <c r="CI1438" s="67"/>
      <c r="CJ1438" s="67"/>
      <c r="CK1438" s="67"/>
      <c r="CL1438" s="1"/>
      <c r="CM1438" s="1"/>
      <c r="CT1438" s="3"/>
      <c r="CU1438" s="3"/>
      <c r="CV1438" s="3"/>
      <c r="CW1438" s="3"/>
      <c r="CX1438" s="3"/>
      <c r="CY1438" s="3"/>
      <c r="CZ1438" s="3"/>
      <c r="DA1438" s="3"/>
      <c r="DB1438" s="3"/>
      <c r="DC1438" s="3"/>
      <c r="DD1438" s="3"/>
      <c r="DE1438" s="3"/>
      <c r="DF1438" s="3"/>
      <c r="DG1438" s="3"/>
      <c r="DH1438" s="3"/>
      <c r="DI1438" s="3"/>
      <c r="DJ1438" s="3"/>
      <c r="DK1438" s="3"/>
      <c r="DL1438" s="3"/>
      <c r="DM1438" s="3"/>
      <c r="DN1438" s="3"/>
      <c r="DO1438" s="3"/>
      <c r="DP1438" s="3"/>
      <c r="DQ1438" s="3"/>
      <c r="DR1438" s="3"/>
      <c r="DS1438" s="3"/>
    </row>
    <row r="1439" spans="2:123" ht="21" customHeight="1" x14ac:dyDescent="0.25">
      <c r="B1439" s="21">
        <f t="shared" si="341"/>
        <v>41246</v>
      </c>
      <c r="C1439" s="22">
        <f t="shared" si="342"/>
        <v>0.94057866417879799</v>
      </c>
      <c r="D1439" s="23">
        <f t="shared" si="343"/>
        <v>1603</v>
      </c>
      <c r="E1439" s="23">
        <f t="shared" si="344"/>
        <v>1704.27</v>
      </c>
      <c r="F1439" s="127">
        <f t="shared" si="345"/>
        <v>80150</v>
      </c>
      <c r="G1439" s="127">
        <f t="shared" si="346"/>
        <v>255640.5</v>
      </c>
      <c r="H1439" s="6"/>
      <c r="J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C1439" s="3"/>
      <c r="AD1439" s="3"/>
      <c r="AE1439" s="3"/>
      <c r="AF1439" s="3"/>
      <c r="AT1439" s="89"/>
      <c r="AU1439" s="89"/>
      <c r="AX1439" s="125">
        <v>41246</v>
      </c>
      <c r="AY1439" s="59">
        <f t="shared" si="351"/>
        <v>0.94057866417879799</v>
      </c>
      <c r="AZ1439" s="59">
        <f>BI1439*K36</f>
        <v>80150</v>
      </c>
      <c r="BA1439" s="59"/>
      <c r="BB1439" s="59"/>
      <c r="BC1439" s="59">
        <f>K41*BJ1439</f>
        <v>255640.5</v>
      </c>
      <c r="BD1439" s="59"/>
      <c r="BE1439" s="59"/>
      <c r="BF1439" s="59">
        <f t="shared" si="347"/>
        <v>175490.5</v>
      </c>
      <c r="BG1439" s="60">
        <f>(AY1439=AY2099)*AX1439</f>
        <v>0</v>
      </c>
      <c r="BH1439" s="60">
        <f>(AY1439=AY2101)*AX1439</f>
        <v>0</v>
      </c>
      <c r="BI1439" s="89">
        <v>1603</v>
      </c>
      <c r="BJ1439" s="89">
        <v>1704.27</v>
      </c>
      <c r="BK1439" s="59">
        <f t="shared" si="348"/>
        <v>199509.43795999995</v>
      </c>
      <c r="BL1439" s="60">
        <f>(BK1439=BK2101)*AX1439</f>
        <v>0</v>
      </c>
      <c r="BM1439" s="85">
        <f>(BK1439=BK2101)*AY1439</f>
        <v>0</v>
      </c>
      <c r="BN1439" s="85">
        <f t="shared" si="349"/>
        <v>0</v>
      </c>
      <c r="BO1439" s="85">
        <f t="shared" si="350"/>
        <v>0</v>
      </c>
      <c r="BP1439" s="60">
        <f>(BK1439=BK2099)*AX1439</f>
        <v>0</v>
      </c>
      <c r="BQ1439" s="64">
        <f>(BK1439=BK2099)*AY1439</f>
        <v>0</v>
      </c>
      <c r="BR1439" s="85">
        <f t="shared" si="352"/>
        <v>0</v>
      </c>
      <c r="BS1439" s="85">
        <f t="shared" si="353"/>
        <v>0</v>
      </c>
      <c r="BT1439" s="59">
        <f>(J19-BI1439)*J10</f>
        <v>-107350.00594</v>
      </c>
      <c r="BU1439" s="59">
        <f>(J21-BJ1439)*J12</f>
        <v>306859.44389999995</v>
      </c>
      <c r="BV1439" s="66"/>
      <c r="BW1439" s="66"/>
      <c r="BX1439" s="67"/>
      <c r="BY1439" s="67"/>
      <c r="BZ1439" s="67"/>
      <c r="CE1439" s="92"/>
      <c r="CF1439" s="76"/>
      <c r="CH1439" s="67"/>
      <c r="CI1439" s="67"/>
      <c r="CJ1439" s="67"/>
      <c r="CK1439" s="67"/>
      <c r="CL1439" s="1"/>
      <c r="CM1439" s="1"/>
      <c r="CT1439" s="3"/>
      <c r="CU1439" s="3"/>
      <c r="CV1439" s="3"/>
      <c r="CW1439" s="3"/>
      <c r="CX1439" s="3"/>
      <c r="CY1439" s="3"/>
      <c r="CZ1439" s="3"/>
      <c r="DA1439" s="3"/>
      <c r="DB1439" s="3"/>
      <c r="DC1439" s="3"/>
      <c r="DD1439" s="3"/>
      <c r="DE1439" s="3"/>
      <c r="DF1439" s="3"/>
      <c r="DG1439" s="3"/>
      <c r="DH1439" s="3"/>
      <c r="DI1439" s="3"/>
      <c r="DJ1439" s="3"/>
      <c r="DK1439" s="3"/>
      <c r="DL1439" s="3"/>
      <c r="DM1439" s="3"/>
      <c r="DN1439" s="3"/>
      <c r="DO1439" s="3"/>
      <c r="DP1439" s="3"/>
      <c r="DQ1439" s="3"/>
      <c r="DR1439" s="3"/>
      <c r="DS1439" s="3"/>
    </row>
    <row r="1440" spans="2:123" ht="21" customHeight="1" x14ac:dyDescent="0.25">
      <c r="B1440" s="21">
        <f t="shared" si="341"/>
        <v>41253</v>
      </c>
      <c r="C1440" s="22">
        <f t="shared" si="342"/>
        <v>0.95113422609044329</v>
      </c>
      <c r="D1440" s="23">
        <f t="shared" si="343"/>
        <v>1613</v>
      </c>
      <c r="E1440" s="23">
        <f t="shared" si="344"/>
        <v>1695.87</v>
      </c>
      <c r="F1440" s="127">
        <f t="shared" si="345"/>
        <v>80650</v>
      </c>
      <c r="G1440" s="127">
        <f t="shared" si="346"/>
        <v>254380.49999999997</v>
      </c>
      <c r="H1440" s="6"/>
      <c r="J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3"/>
      <c r="AF1440" s="3"/>
      <c r="AT1440" s="89"/>
      <c r="AU1440" s="89"/>
      <c r="AX1440" s="125">
        <v>41253</v>
      </c>
      <c r="AY1440" s="59">
        <f t="shared" si="351"/>
        <v>0.95113422609044329</v>
      </c>
      <c r="AZ1440" s="59">
        <f>BI1440*K36</f>
        <v>80650</v>
      </c>
      <c r="BA1440" s="59"/>
      <c r="BB1440" s="59"/>
      <c r="BC1440" s="59">
        <f>K41*BJ1440</f>
        <v>254380.49999999997</v>
      </c>
      <c r="BD1440" s="59"/>
      <c r="BE1440" s="59"/>
      <c r="BF1440" s="59">
        <f t="shared" si="347"/>
        <v>173730.49999999997</v>
      </c>
      <c r="BG1440" s="60">
        <f>(AY1440=AY2099)*AX1440</f>
        <v>0</v>
      </c>
      <c r="BH1440" s="60">
        <f>(AY1440=AY2101)*AX1440</f>
        <v>0</v>
      </c>
      <c r="BI1440" s="89">
        <v>1613</v>
      </c>
      <c r="BJ1440" s="89">
        <v>1695.87</v>
      </c>
      <c r="BK1440" s="59">
        <f t="shared" si="348"/>
        <v>201269.43796000001</v>
      </c>
      <c r="BL1440" s="60">
        <f>(BK1440=BK2101)*AX1440</f>
        <v>0</v>
      </c>
      <c r="BM1440" s="85">
        <f>(BK1440=BK2101)*AY1440</f>
        <v>0</v>
      </c>
      <c r="BN1440" s="85">
        <f t="shared" si="349"/>
        <v>0</v>
      </c>
      <c r="BO1440" s="85">
        <f t="shared" si="350"/>
        <v>0</v>
      </c>
      <c r="BP1440" s="60">
        <f>(BK1440=BK2099)*AX1440</f>
        <v>0</v>
      </c>
      <c r="BQ1440" s="64">
        <f>(BK1440=BK2099)*AY1440</f>
        <v>0</v>
      </c>
      <c r="BR1440" s="85">
        <f t="shared" si="352"/>
        <v>0</v>
      </c>
      <c r="BS1440" s="85">
        <f t="shared" si="353"/>
        <v>0</v>
      </c>
      <c r="BT1440" s="59">
        <f>(J19-BI1440)*J10</f>
        <v>-106850.00594</v>
      </c>
      <c r="BU1440" s="59">
        <f>(J21-BJ1440)*J12</f>
        <v>308119.44390000001</v>
      </c>
      <c r="BV1440" s="66"/>
      <c r="BW1440" s="66"/>
      <c r="BX1440" s="67"/>
      <c r="BY1440" s="67"/>
      <c r="BZ1440" s="67"/>
      <c r="CE1440" s="92"/>
      <c r="CF1440" s="76"/>
      <c r="CH1440" s="67"/>
      <c r="CI1440" s="67"/>
      <c r="CJ1440" s="67"/>
      <c r="CK1440" s="67"/>
      <c r="CL1440" s="1"/>
      <c r="CM1440" s="1"/>
      <c r="CT1440" s="3"/>
      <c r="CU1440" s="3"/>
      <c r="CV1440" s="3"/>
      <c r="CW1440" s="3"/>
      <c r="CX1440" s="3"/>
      <c r="CY1440" s="3"/>
      <c r="CZ1440" s="3"/>
      <c r="DA1440" s="3"/>
      <c r="DB1440" s="3"/>
      <c r="DC1440" s="3"/>
      <c r="DD1440" s="3"/>
      <c r="DE1440" s="3"/>
      <c r="DF1440" s="3"/>
      <c r="DG1440" s="3"/>
      <c r="DH1440" s="3"/>
      <c r="DI1440" s="3"/>
      <c r="DJ1440" s="3"/>
      <c r="DK1440" s="3"/>
      <c r="DL1440" s="3"/>
      <c r="DM1440" s="3"/>
      <c r="DN1440" s="3"/>
      <c r="DO1440" s="3"/>
      <c r="DP1440" s="3"/>
      <c r="DQ1440" s="3"/>
      <c r="DR1440" s="3"/>
      <c r="DS1440" s="3"/>
    </row>
    <row r="1441" spans="2:123" ht="21" customHeight="1" x14ac:dyDescent="0.25">
      <c r="B1441" s="21">
        <f t="shared" si="341"/>
        <v>41260</v>
      </c>
      <c r="C1441" s="22">
        <f t="shared" si="342"/>
        <v>0.9271667089203578</v>
      </c>
      <c r="D1441" s="23">
        <f t="shared" si="343"/>
        <v>1536</v>
      </c>
      <c r="E1441" s="23">
        <f t="shared" si="344"/>
        <v>1656.66</v>
      </c>
      <c r="F1441" s="127">
        <f t="shared" si="345"/>
        <v>76800</v>
      </c>
      <c r="G1441" s="127">
        <f t="shared" si="346"/>
        <v>248499</v>
      </c>
      <c r="H1441" s="6"/>
      <c r="J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C1441" s="3"/>
      <c r="AD1441" s="3"/>
      <c r="AE1441" s="3"/>
      <c r="AF1441" s="3"/>
      <c r="AT1441" s="89"/>
      <c r="AU1441" s="89"/>
      <c r="AX1441" s="125">
        <v>41260</v>
      </c>
      <c r="AY1441" s="59">
        <f t="shared" si="351"/>
        <v>0.9271667089203578</v>
      </c>
      <c r="AZ1441" s="59">
        <f>BI1441*K36</f>
        <v>76800</v>
      </c>
      <c r="BA1441" s="59"/>
      <c r="BB1441" s="59"/>
      <c r="BC1441" s="59">
        <f>K41*BJ1441</f>
        <v>248499</v>
      </c>
      <c r="BD1441" s="59"/>
      <c r="BE1441" s="59"/>
      <c r="BF1441" s="59">
        <f t="shared" si="347"/>
        <v>171699</v>
      </c>
      <c r="BG1441" s="60">
        <f>(AY1441=AY2099)*AX1441</f>
        <v>0</v>
      </c>
      <c r="BH1441" s="60">
        <f>(AY1441=AY2101)*AX1441</f>
        <v>0</v>
      </c>
      <c r="BI1441" s="89">
        <v>1536</v>
      </c>
      <c r="BJ1441" s="89">
        <v>1656.66</v>
      </c>
      <c r="BK1441" s="59">
        <f t="shared" si="348"/>
        <v>203300.93796000001</v>
      </c>
      <c r="BL1441" s="60">
        <f>(BK1441=BK2101)*AX1441</f>
        <v>0</v>
      </c>
      <c r="BM1441" s="85">
        <f>(BK1441=BK2101)*AY1441</f>
        <v>0</v>
      </c>
      <c r="BN1441" s="85">
        <f t="shared" si="349"/>
        <v>0</v>
      </c>
      <c r="BO1441" s="85">
        <f t="shared" si="350"/>
        <v>0</v>
      </c>
      <c r="BP1441" s="60">
        <f>(BK1441=BK2099)*AX1441</f>
        <v>0</v>
      </c>
      <c r="BQ1441" s="64">
        <f>(BK1441=BK2099)*AY1441</f>
        <v>0</v>
      </c>
      <c r="BR1441" s="85">
        <f t="shared" si="352"/>
        <v>0</v>
      </c>
      <c r="BS1441" s="85">
        <f t="shared" si="353"/>
        <v>0</v>
      </c>
      <c r="BT1441" s="59">
        <f>(J19-BI1441)*J10</f>
        <v>-110700.00594</v>
      </c>
      <c r="BU1441" s="59">
        <f>(J21-BJ1441)*J12</f>
        <v>314000.94390000001</v>
      </c>
      <c r="BV1441" s="66"/>
      <c r="BW1441" s="66"/>
      <c r="BX1441" s="67"/>
      <c r="BY1441" s="67"/>
      <c r="BZ1441" s="67"/>
      <c r="CE1441" s="92"/>
      <c r="CF1441" s="76"/>
      <c r="CH1441" s="67"/>
      <c r="CI1441" s="67"/>
      <c r="CJ1441" s="67"/>
      <c r="CK1441" s="67"/>
      <c r="CL1441" s="1"/>
      <c r="CM1441" s="1"/>
      <c r="CT1441" s="3"/>
      <c r="CU1441" s="3"/>
      <c r="CV1441" s="3"/>
      <c r="CW1441" s="3"/>
      <c r="CX1441" s="3"/>
      <c r="CY1441" s="3"/>
      <c r="CZ1441" s="3"/>
      <c r="DA1441" s="3"/>
      <c r="DB1441" s="3"/>
      <c r="DC1441" s="3"/>
      <c r="DD1441" s="3"/>
      <c r="DE1441" s="3"/>
      <c r="DF1441" s="3"/>
      <c r="DG1441" s="3"/>
      <c r="DH1441" s="3"/>
      <c r="DI1441" s="3"/>
      <c r="DJ1441" s="3"/>
      <c r="DK1441" s="3"/>
      <c r="DL1441" s="3"/>
      <c r="DM1441" s="3"/>
      <c r="DN1441" s="3"/>
      <c r="DO1441" s="3"/>
      <c r="DP1441" s="3"/>
      <c r="DQ1441" s="3"/>
      <c r="DR1441" s="3"/>
      <c r="DS1441" s="3"/>
    </row>
    <row r="1442" spans="2:123" ht="21" customHeight="1" x14ac:dyDescent="0.25">
      <c r="B1442" s="21">
        <f t="shared" si="341"/>
        <v>41267</v>
      </c>
      <c r="C1442" s="22">
        <f t="shared" si="342"/>
        <v>0.91682168482593673</v>
      </c>
      <c r="D1442" s="23">
        <f t="shared" si="343"/>
        <v>1518</v>
      </c>
      <c r="E1442" s="23">
        <f t="shared" si="344"/>
        <v>1655.72</v>
      </c>
      <c r="F1442" s="127">
        <f t="shared" si="345"/>
        <v>75900</v>
      </c>
      <c r="G1442" s="127">
        <f t="shared" si="346"/>
        <v>248358</v>
      </c>
      <c r="H1442" s="6"/>
      <c r="J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C1442" s="3"/>
      <c r="AD1442" s="3"/>
      <c r="AE1442" s="3"/>
      <c r="AF1442" s="3"/>
      <c r="AT1442" s="89"/>
      <c r="AU1442" s="89"/>
      <c r="AX1442" s="125">
        <v>41267</v>
      </c>
      <c r="AY1442" s="59">
        <f t="shared" si="351"/>
        <v>0.91682168482593673</v>
      </c>
      <c r="AZ1442" s="59">
        <f>BI1442*K36</f>
        <v>75900</v>
      </c>
      <c r="BA1442" s="59"/>
      <c r="BB1442" s="59"/>
      <c r="BC1442" s="59">
        <f>K41*BJ1442</f>
        <v>248358</v>
      </c>
      <c r="BD1442" s="59"/>
      <c r="BE1442" s="59"/>
      <c r="BF1442" s="59">
        <f t="shared" si="347"/>
        <v>172458</v>
      </c>
      <c r="BG1442" s="60">
        <f>(AY1442=AY2099)*AX1442</f>
        <v>0</v>
      </c>
      <c r="BH1442" s="60">
        <f>(AY1442=AY2101)*AX1442</f>
        <v>0</v>
      </c>
      <c r="BI1442" s="89">
        <v>1518</v>
      </c>
      <c r="BJ1442" s="89">
        <v>1655.72</v>
      </c>
      <c r="BK1442" s="59">
        <f t="shared" si="348"/>
        <v>202541.93795999995</v>
      </c>
      <c r="BL1442" s="60">
        <f>(BK1442=BK2101)*AX1442</f>
        <v>0</v>
      </c>
      <c r="BM1442" s="85">
        <f>(BK1442=BK2101)*AY1442</f>
        <v>0</v>
      </c>
      <c r="BN1442" s="85">
        <f t="shared" si="349"/>
        <v>0</v>
      </c>
      <c r="BO1442" s="85">
        <f t="shared" si="350"/>
        <v>0</v>
      </c>
      <c r="BP1442" s="60">
        <f>(BK1442=BK2099)*AX1442</f>
        <v>0</v>
      </c>
      <c r="BQ1442" s="64">
        <f>(BK1442=BK2099)*AY1442</f>
        <v>0</v>
      </c>
      <c r="BR1442" s="85">
        <f t="shared" si="352"/>
        <v>0</v>
      </c>
      <c r="BS1442" s="85">
        <f t="shared" si="353"/>
        <v>0</v>
      </c>
      <c r="BT1442" s="59">
        <f>(J19-BI1442)*J10</f>
        <v>-111600.00594</v>
      </c>
      <c r="BU1442" s="59">
        <f>(J21-BJ1442)*J12</f>
        <v>314141.94389999995</v>
      </c>
      <c r="BV1442" s="66"/>
      <c r="BW1442" s="66"/>
      <c r="BX1442" s="67"/>
      <c r="BY1442" s="67"/>
      <c r="BZ1442" s="67"/>
      <c r="CE1442" s="92"/>
      <c r="CF1442" s="76"/>
      <c r="CH1442" s="67"/>
      <c r="CI1442" s="67"/>
      <c r="CJ1442" s="67"/>
      <c r="CK1442" s="67"/>
      <c r="CL1442" s="1"/>
      <c r="CM1442" s="1"/>
      <c r="CT1442" s="3"/>
      <c r="CU1442" s="3"/>
      <c r="CV1442" s="3"/>
      <c r="CW1442" s="3"/>
      <c r="CX1442" s="3"/>
      <c r="CY1442" s="3"/>
      <c r="CZ1442" s="3"/>
      <c r="DA1442" s="3"/>
      <c r="DB1442" s="3"/>
      <c r="DC1442" s="3"/>
      <c r="DD1442" s="3"/>
      <c r="DE1442" s="3"/>
      <c r="DF1442" s="3"/>
      <c r="DG1442" s="3"/>
      <c r="DH1442" s="3"/>
      <c r="DI1442" s="3"/>
      <c r="DJ1442" s="3"/>
      <c r="DK1442" s="3"/>
      <c r="DL1442" s="3"/>
      <c r="DM1442" s="3"/>
      <c r="DN1442" s="3"/>
      <c r="DO1442" s="3"/>
      <c r="DP1442" s="3"/>
      <c r="DQ1442" s="3"/>
      <c r="DR1442" s="3"/>
      <c r="DS1442" s="3"/>
    </row>
    <row r="1443" spans="2:123" ht="21" customHeight="1" x14ac:dyDescent="0.25">
      <c r="B1443" s="21">
        <f t="shared" si="341"/>
        <v>41274</v>
      </c>
      <c r="C1443" s="22">
        <f t="shared" si="342"/>
        <v>0.93996544600031406</v>
      </c>
      <c r="D1443" s="23">
        <f t="shared" si="343"/>
        <v>1556</v>
      </c>
      <c r="E1443" s="23">
        <f t="shared" si="344"/>
        <v>1655.38</v>
      </c>
      <c r="F1443" s="127">
        <f t="shared" si="345"/>
        <v>77800</v>
      </c>
      <c r="G1443" s="127">
        <f t="shared" si="346"/>
        <v>248307.00000000003</v>
      </c>
      <c r="H1443" s="6"/>
      <c r="I1443" s="3"/>
      <c r="J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C1443" s="3"/>
      <c r="AD1443" s="3"/>
      <c r="AE1443" s="3"/>
      <c r="AF1443" s="3"/>
      <c r="AT1443" s="89"/>
      <c r="AU1443" s="89"/>
      <c r="AX1443" s="125">
        <v>41274</v>
      </c>
      <c r="AY1443" s="59">
        <f t="shared" si="351"/>
        <v>0.93996544600031406</v>
      </c>
      <c r="AZ1443" s="59">
        <f>BI1443*K36</f>
        <v>77800</v>
      </c>
      <c r="BA1443" s="59"/>
      <c r="BB1443" s="59"/>
      <c r="BC1443" s="59">
        <f>K41*BJ1443</f>
        <v>248307.00000000003</v>
      </c>
      <c r="BD1443" s="59"/>
      <c r="BE1443" s="59"/>
      <c r="BF1443" s="59">
        <f t="shared" si="347"/>
        <v>170507.00000000003</v>
      </c>
      <c r="BG1443" s="60">
        <f>(AY1443=AY2099)*AX1443</f>
        <v>0</v>
      </c>
      <c r="BH1443" s="60">
        <f>(AY1443=AY2101)*AX1443</f>
        <v>0</v>
      </c>
      <c r="BI1443" s="89">
        <v>1556</v>
      </c>
      <c r="BJ1443" s="89">
        <v>1655.38</v>
      </c>
      <c r="BK1443" s="59">
        <f t="shared" si="348"/>
        <v>204492.93795999995</v>
      </c>
      <c r="BL1443" s="60">
        <f>(BK1443=BK2101)*AX1443</f>
        <v>0</v>
      </c>
      <c r="BM1443" s="85">
        <f>(BK1443=BK2101)*AY1443</f>
        <v>0</v>
      </c>
      <c r="BN1443" s="85">
        <f t="shared" si="349"/>
        <v>0</v>
      </c>
      <c r="BO1443" s="85">
        <f t="shared" si="350"/>
        <v>0</v>
      </c>
      <c r="BP1443" s="60">
        <f>(BK1443=BK2099)*AX1443</f>
        <v>0</v>
      </c>
      <c r="BQ1443" s="64">
        <f>(BK1443=BK2099)*AY1443</f>
        <v>0</v>
      </c>
      <c r="BR1443" s="85">
        <f t="shared" si="352"/>
        <v>0</v>
      </c>
      <c r="BS1443" s="85">
        <f t="shared" si="353"/>
        <v>0</v>
      </c>
      <c r="BT1443" s="59">
        <f>(J19-BI1443)*J10</f>
        <v>-109700.00594</v>
      </c>
      <c r="BU1443" s="59">
        <f>(J21-BJ1443)*J12</f>
        <v>314192.94389999995</v>
      </c>
      <c r="BV1443" s="66"/>
      <c r="BW1443" s="66"/>
      <c r="BX1443" s="67"/>
      <c r="BY1443" s="67"/>
      <c r="BZ1443" s="67"/>
      <c r="CE1443" s="92"/>
      <c r="CF1443" s="76"/>
      <c r="CH1443" s="67"/>
      <c r="CI1443" s="67"/>
      <c r="CJ1443" s="67"/>
      <c r="CK1443" s="67"/>
      <c r="CL1443" s="1"/>
      <c r="CM1443" s="1"/>
      <c r="CT1443" s="3"/>
      <c r="CU1443" s="3"/>
      <c r="CV1443" s="3"/>
      <c r="CW1443" s="3"/>
      <c r="CX1443" s="3"/>
      <c r="CY1443" s="3"/>
      <c r="CZ1443" s="3"/>
      <c r="DA1443" s="3"/>
      <c r="DB1443" s="3"/>
      <c r="DC1443" s="3"/>
      <c r="DD1443" s="3"/>
      <c r="DE1443" s="3"/>
      <c r="DF1443" s="3"/>
      <c r="DG1443" s="3"/>
      <c r="DH1443" s="3"/>
      <c r="DI1443" s="3"/>
      <c r="DJ1443" s="3"/>
      <c r="DK1443" s="3"/>
      <c r="DL1443" s="3"/>
      <c r="DM1443" s="3"/>
      <c r="DN1443" s="3"/>
      <c r="DO1443" s="3"/>
      <c r="DP1443" s="3"/>
      <c r="DQ1443" s="3"/>
      <c r="DR1443" s="3"/>
      <c r="DS1443" s="3"/>
    </row>
    <row r="1444" spans="2:123" ht="21" customHeight="1" x14ac:dyDescent="0.25">
      <c r="B1444" s="21">
        <f t="shared" si="341"/>
        <v>41281</v>
      </c>
      <c r="C1444" s="22">
        <f t="shared" si="342"/>
        <v>0.97791570438799069</v>
      </c>
      <c r="D1444" s="23">
        <f t="shared" si="343"/>
        <v>1626</v>
      </c>
      <c r="E1444" s="23">
        <f t="shared" si="344"/>
        <v>1662.72</v>
      </c>
      <c r="F1444" s="127">
        <f t="shared" si="345"/>
        <v>81300</v>
      </c>
      <c r="G1444" s="127">
        <f t="shared" si="346"/>
        <v>249408</v>
      </c>
      <c r="H1444" s="6"/>
      <c r="I1444" s="3"/>
      <c r="J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C1444" s="3"/>
      <c r="AD1444" s="3"/>
      <c r="AE1444" s="3"/>
      <c r="AF1444" s="3"/>
      <c r="AT1444" s="89"/>
      <c r="AU1444" s="89"/>
      <c r="AX1444" s="125">
        <v>41281</v>
      </c>
      <c r="AY1444" s="59">
        <f t="shared" si="351"/>
        <v>0.97791570438799069</v>
      </c>
      <c r="AZ1444" s="59">
        <f>BI1444*K36</f>
        <v>81300</v>
      </c>
      <c r="BA1444" s="59"/>
      <c r="BB1444" s="59"/>
      <c r="BC1444" s="59">
        <f>K41*BJ1444</f>
        <v>249408</v>
      </c>
      <c r="BD1444" s="59"/>
      <c r="BE1444" s="59"/>
      <c r="BF1444" s="59">
        <f t="shared" si="347"/>
        <v>168108</v>
      </c>
      <c r="BG1444" s="60">
        <f>(AY1444=AY2099)*AX1444</f>
        <v>0</v>
      </c>
      <c r="BH1444" s="60">
        <f>(AY1444=AY2101)*AX1444</f>
        <v>0</v>
      </c>
      <c r="BI1444" s="89">
        <v>1626</v>
      </c>
      <c r="BJ1444" s="89">
        <v>1662.72</v>
      </c>
      <c r="BK1444" s="59">
        <f t="shared" si="348"/>
        <v>206891.93795999995</v>
      </c>
      <c r="BL1444" s="60">
        <f>(BK1444=BK2101)*AX1444</f>
        <v>0</v>
      </c>
      <c r="BM1444" s="85">
        <f>(BK1444=BK2101)*AY1444</f>
        <v>0</v>
      </c>
      <c r="BN1444" s="85">
        <f t="shared" si="349"/>
        <v>0</v>
      </c>
      <c r="BO1444" s="85">
        <f t="shared" si="350"/>
        <v>0</v>
      </c>
      <c r="BP1444" s="60">
        <f>(BK1444=BK2099)*AX1444</f>
        <v>0</v>
      </c>
      <c r="BQ1444" s="64">
        <f>(BK1444=BK2099)*AY1444</f>
        <v>0</v>
      </c>
      <c r="BR1444" s="85">
        <f t="shared" si="352"/>
        <v>0</v>
      </c>
      <c r="BS1444" s="85">
        <f t="shared" si="353"/>
        <v>0</v>
      </c>
      <c r="BT1444" s="59">
        <f>(J19-BI1444)*J10</f>
        <v>-106200.00594</v>
      </c>
      <c r="BU1444" s="59">
        <f>(J21-BJ1444)*J12</f>
        <v>313091.94389999995</v>
      </c>
      <c r="BV1444" s="66"/>
      <c r="BW1444" s="66"/>
      <c r="BX1444" s="67"/>
      <c r="BY1444" s="67"/>
      <c r="BZ1444" s="67"/>
      <c r="CE1444" s="92"/>
      <c r="CF1444" s="76"/>
      <c r="CH1444" s="67"/>
      <c r="CI1444" s="67"/>
      <c r="CJ1444" s="67"/>
      <c r="CK1444" s="67"/>
      <c r="CL1444" s="1"/>
      <c r="CM1444" s="1"/>
      <c r="CT1444" s="3"/>
      <c r="CU1444" s="3"/>
      <c r="CV1444" s="3"/>
      <c r="CW1444" s="3"/>
      <c r="CX1444" s="3"/>
      <c r="CY1444" s="3"/>
      <c r="CZ1444" s="3"/>
      <c r="DA1444" s="3"/>
      <c r="DB1444" s="3"/>
      <c r="DC1444" s="3"/>
      <c r="DD1444" s="3"/>
      <c r="DE1444" s="3"/>
      <c r="DF1444" s="3"/>
      <c r="DG1444" s="3"/>
      <c r="DH1444" s="3"/>
      <c r="DI1444" s="3"/>
      <c r="DJ1444" s="3"/>
      <c r="DK1444" s="3"/>
      <c r="DL1444" s="3"/>
      <c r="DM1444" s="3"/>
      <c r="DN1444" s="3"/>
      <c r="DO1444" s="3"/>
      <c r="DP1444" s="3"/>
      <c r="DQ1444" s="3"/>
      <c r="DR1444" s="3"/>
      <c r="DS1444" s="3"/>
    </row>
    <row r="1445" spans="2:123" ht="21" customHeight="1" x14ac:dyDescent="0.25">
      <c r="B1445" s="21">
        <f t="shared" si="341"/>
        <v>41288</v>
      </c>
      <c r="C1445" s="22">
        <f t="shared" si="342"/>
        <v>0.98814111890354339</v>
      </c>
      <c r="D1445" s="23">
        <f t="shared" si="343"/>
        <v>1664</v>
      </c>
      <c r="E1445" s="23">
        <f t="shared" si="344"/>
        <v>1683.97</v>
      </c>
      <c r="F1445" s="127">
        <f t="shared" si="345"/>
        <v>83200</v>
      </c>
      <c r="G1445" s="127">
        <f t="shared" si="346"/>
        <v>252595.5</v>
      </c>
      <c r="H1445" s="6"/>
      <c r="I1445" s="3"/>
      <c r="J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C1445" s="3"/>
      <c r="AD1445" s="3"/>
      <c r="AE1445" s="3"/>
      <c r="AF1445" s="3"/>
      <c r="AT1445" s="89"/>
      <c r="AU1445" s="89"/>
      <c r="AX1445" s="125">
        <v>41288</v>
      </c>
      <c r="AY1445" s="59">
        <f t="shared" si="351"/>
        <v>0.98814111890354339</v>
      </c>
      <c r="AZ1445" s="59">
        <f>BI1445*K36</f>
        <v>83200</v>
      </c>
      <c r="BA1445" s="59"/>
      <c r="BB1445" s="59"/>
      <c r="BC1445" s="59">
        <f>K41*BJ1445</f>
        <v>252595.5</v>
      </c>
      <c r="BD1445" s="59"/>
      <c r="BE1445" s="59"/>
      <c r="BF1445" s="59">
        <f t="shared" si="347"/>
        <v>169395.5</v>
      </c>
      <c r="BG1445" s="60">
        <f>(AY1445=AY2099)*AX1445</f>
        <v>0</v>
      </c>
      <c r="BH1445" s="60">
        <f>(AY1445=AY2101)*AX1445</f>
        <v>0</v>
      </c>
      <c r="BI1445" s="89">
        <v>1664</v>
      </c>
      <c r="BJ1445" s="89">
        <v>1683.97</v>
      </c>
      <c r="BK1445" s="59">
        <f t="shared" si="348"/>
        <v>205604.43795999995</v>
      </c>
      <c r="BL1445" s="60">
        <f>(BK1445=BK2101)*AX1445</f>
        <v>0</v>
      </c>
      <c r="BM1445" s="85">
        <f>(BK1445=BK2101)*AY1445</f>
        <v>0</v>
      </c>
      <c r="BN1445" s="85">
        <f t="shared" si="349"/>
        <v>0</v>
      </c>
      <c r="BO1445" s="85">
        <f t="shared" si="350"/>
        <v>0</v>
      </c>
      <c r="BP1445" s="60">
        <f>(BK1445=BK2099)*AX1445</f>
        <v>0</v>
      </c>
      <c r="BQ1445" s="64">
        <f>(BK1445=BK2099)*AY1445</f>
        <v>0</v>
      </c>
      <c r="BR1445" s="85">
        <f t="shared" si="352"/>
        <v>0</v>
      </c>
      <c r="BS1445" s="85">
        <f t="shared" si="353"/>
        <v>0</v>
      </c>
      <c r="BT1445" s="59">
        <f>(J19-BI1445)*J10</f>
        <v>-104300.00594</v>
      </c>
      <c r="BU1445" s="59">
        <f>(J21-BJ1445)*J12</f>
        <v>309904.44389999995</v>
      </c>
      <c r="BV1445" s="66"/>
      <c r="BW1445" s="66"/>
      <c r="BX1445" s="67"/>
      <c r="BY1445" s="67"/>
      <c r="BZ1445" s="67"/>
      <c r="CE1445" s="92"/>
      <c r="CF1445" s="76"/>
      <c r="CH1445" s="67"/>
      <c r="CI1445" s="67"/>
      <c r="CJ1445" s="67"/>
      <c r="CK1445" s="67"/>
      <c r="CL1445" s="1"/>
      <c r="CM1445" s="1"/>
      <c r="CT1445" s="3"/>
      <c r="CU1445" s="3"/>
      <c r="CV1445" s="3"/>
      <c r="CW1445" s="3"/>
      <c r="CX1445" s="3"/>
      <c r="CY1445" s="3"/>
      <c r="CZ1445" s="3"/>
      <c r="DA1445" s="3"/>
      <c r="DB1445" s="3"/>
      <c r="DC1445" s="3"/>
      <c r="DD1445" s="3"/>
      <c r="DE1445" s="3"/>
      <c r="DF1445" s="3"/>
      <c r="DG1445" s="3"/>
      <c r="DH1445" s="3"/>
      <c r="DI1445" s="3"/>
      <c r="DJ1445" s="3"/>
      <c r="DK1445" s="3"/>
      <c r="DL1445" s="3"/>
      <c r="DM1445" s="3"/>
      <c r="DN1445" s="3"/>
      <c r="DO1445" s="3"/>
      <c r="DP1445" s="3"/>
      <c r="DQ1445" s="3"/>
      <c r="DR1445" s="3"/>
      <c r="DS1445" s="3"/>
    </row>
    <row r="1446" spans="2:123" ht="21" customHeight="1" x14ac:dyDescent="0.25">
      <c r="B1446" s="21">
        <f t="shared" si="341"/>
        <v>41295</v>
      </c>
      <c r="C1446" s="22">
        <f t="shared" si="342"/>
        <v>1.0190483656031981</v>
      </c>
      <c r="D1446" s="23">
        <f t="shared" si="343"/>
        <v>1690</v>
      </c>
      <c r="E1446" s="23">
        <f t="shared" si="344"/>
        <v>1658.41</v>
      </c>
      <c r="F1446" s="127">
        <f t="shared" si="345"/>
        <v>84500</v>
      </c>
      <c r="G1446" s="127">
        <f t="shared" si="346"/>
        <v>248761.5</v>
      </c>
      <c r="H1446" s="6"/>
      <c r="I1446" s="3"/>
      <c r="J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C1446" s="3"/>
      <c r="AD1446" s="3"/>
      <c r="AE1446" s="3"/>
      <c r="AF1446" s="3"/>
      <c r="AT1446" s="89"/>
      <c r="AU1446" s="89"/>
      <c r="AX1446" s="125">
        <v>41295</v>
      </c>
      <c r="AY1446" s="59">
        <f t="shared" si="351"/>
        <v>1.0190483656031981</v>
      </c>
      <c r="AZ1446" s="59">
        <f>BI1446*K36</f>
        <v>84500</v>
      </c>
      <c r="BA1446" s="59"/>
      <c r="BB1446" s="59"/>
      <c r="BC1446" s="59">
        <f>K41*BJ1446</f>
        <v>248761.5</v>
      </c>
      <c r="BD1446" s="59"/>
      <c r="BE1446" s="59"/>
      <c r="BF1446" s="59">
        <f t="shared" si="347"/>
        <v>164261.5</v>
      </c>
      <c r="BG1446" s="60">
        <f>(AY1446=AY2099)*AX1446</f>
        <v>0</v>
      </c>
      <c r="BH1446" s="60">
        <f>(AY1446=AY2101)*AX1446</f>
        <v>0</v>
      </c>
      <c r="BI1446" s="89">
        <v>1690</v>
      </c>
      <c r="BJ1446" s="89">
        <v>1658.41</v>
      </c>
      <c r="BK1446" s="59">
        <f t="shared" si="348"/>
        <v>210738.43796000001</v>
      </c>
      <c r="BL1446" s="60">
        <f>(BK1446=BK2101)*AX1446</f>
        <v>0</v>
      </c>
      <c r="BM1446" s="85">
        <f>(BK1446=BK2101)*AY1446</f>
        <v>0</v>
      </c>
      <c r="BN1446" s="85">
        <f t="shared" si="349"/>
        <v>0</v>
      </c>
      <c r="BO1446" s="85">
        <f t="shared" si="350"/>
        <v>0</v>
      </c>
      <c r="BP1446" s="60">
        <f>(BK1446=BK2099)*AX1446</f>
        <v>0</v>
      </c>
      <c r="BQ1446" s="64">
        <f>(BK1446=BK2099)*AY1446</f>
        <v>0</v>
      </c>
      <c r="BR1446" s="85">
        <f t="shared" si="352"/>
        <v>0</v>
      </c>
      <c r="BS1446" s="85">
        <f t="shared" si="353"/>
        <v>0</v>
      </c>
      <c r="BT1446" s="59">
        <f>(J19-BI1446)*J10</f>
        <v>-103000.00594</v>
      </c>
      <c r="BU1446" s="59">
        <f>(J21-BJ1446)*J12</f>
        <v>313738.44390000001</v>
      </c>
      <c r="BV1446" s="66"/>
      <c r="BW1446" s="66"/>
      <c r="BX1446" s="67"/>
      <c r="BY1446" s="67"/>
      <c r="BZ1446" s="67"/>
      <c r="CE1446" s="92"/>
      <c r="CF1446" s="76"/>
      <c r="CH1446" s="67"/>
      <c r="CI1446" s="67"/>
      <c r="CJ1446" s="67"/>
      <c r="CK1446" s="67"/>
      <c r="CL1446" s="1"/>
      <c r="CM1446" s="1"/>
      <c r="CT1446" s="3"/>
      <c r="CU1446" s="3"/>
      <c r="CV1446" s="3"/>
      <c r="CW1446" s="3"/>
      <c r="CX1446" s="3"/>
      <c r="CY1446" s="3"/>
      <c r="CZ1446" s="3"/>
      <c r="DA1446" s="3"/>
      <c r="DB1446" s="3"/>
      <c r="DC1446" s="3"/>
      <c r="DD1446" s="3"/>
      <c r="DE1446" s="3"/>
      <c r="DF1446" s="3"/>
      <c r="DG1446" s="3"/>
      <c r="DH1446" s="3"/>
      <c r="DI1446" s="3"/>
      <c r="DJ1446" s="3"/>
      <c r="DK1446" s="3"/>
      <c r="DL1446" s="3"/>
      <c r="DM1446" s="3"/>
      <c r="DN1446" s="3"/>
      <c r="DO1446" s="3"/>
      <c r="DP1446" s="3"/>
      <c r="DQ1446" s="3"/>
      <c r="DR1446" s="3"/>
      <c r="DS1446" s="3"/>
    </row>
    <row r="1447" spans="2:123" ht="21" customHeight="1" x14ac:dyDescent="0.25">
      <c r="B1447" s="21">
        <f t="shared" si="341"/>
        <v>41302</v>
      </c>
      <c r="C1447" s="22">
        <f t="shared" si="342"/>
        <v>1.0079072725309273</v>
      </c>
      <c r="D1447" s="23">
        <f t="shared" si="343"/>
        <v>1680</v>
      </c>
      <c r="E1447" s="23">
        <f t="shared" si="344"/>
        <v>1666.82</v>
      </c>
      <c r="F1447" s="127">
        <f t="shared" si="345"/>
        <v>84000</v>
      </c>
      <c r="G1447" s="127">
        <f t="shared" si="346"/>
        <v>250023</v>
      </c>
      <c r="H1447" s="6"/>
      <c r="I1447" s="3"/>
      <c r="J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C1447" s="3"/>
      <c r="AD1447" s="3"/>
      <c r="AE1447" s="3"/>
      <c r="AF1447" s="3"/>
      <c r="AT1447" s="89"/>
      <c r="AU1447" s="89"/>
      <c r="AX1447" s="125">
        <v>41302</v>
      </c>
      <c r="AY1447" s="59">
        <f t="shared" si="351"/>
        <v>1.0079072725309273</v>
      </c>
      <c r="AZ1447" s="59">
        <f>BI1447*K36</f>
        <v>84000</v>
      </c>
      <c r="BA1447" s="59"/>
      <c r="BB1447" s="59"/>
      <c r="BC1447" s="59">
        <f>K41*BJ1447</f>
        <v>250023</v>
      </c>
      <c r="BD1447" s="59"/>
      <c r="BE1447" s="59"/>
      <c r="BF1447" s="59">
        <f t="shared" si="347"/>
        <v>166023</v>
      </c>
      <c r="BG1447" s="60">
        <f>(AY1447=AY2099)*AX1447</f>
        <v>0</v>
      </c>
      <c r="BH1447" s="60">
        <f>(AY1447=AY2101)*AX1447</f>
        <v>0</v>
      </c>
      <c r="BI1447" s="89">
        <v>1680</v>
      </c>
      <c r="BJ1447" s="89">
        <v>1666.82</v>
      </c>
      <c r="BK1447" s="59">
        <f t="shared" si="348"/>
        <v>208976.93796000001</v>
      </c>
      <c r="BL1447" s="60">
        <f>(BK1447=BK2101)*AX1447</f>
        <v>0</v>
      </c>
      <c r="BM1447" s="85">
        <f>(BK1447=BK2101)*AY1447</f>
        <v>0</v>
      </c>
      <c r="BN1447" s="85">
        <f t="shared" si="349"/>
        <v>0</v>
      </c>
      <c r="BO1447" s="85">
        <f t="shared" si="350"/>
        <v>0</v>
      </c>
      <c r="BP1447" s="60">
        <f>(BK1447=BK2099)*AX1447</f>
        <v>0</v>
      </c>
      <c r="BQ1447" s="64">
        <f>(BK1447=BK2099)*AY1447</f>
        <v>0</v>
      </c>
      <c r="BR1447" s="85">
        <f t="shared" si="352"/>
        <v>0</v>
      </c>
      <c r="BS1447" s="85">
        <f t="shared" si="353"/>
        <v>0</v>
      </c>
      <c r="BT1447" s="59">
        <f>(J19-BI1447)*J10</f>
        <v>-103500.00594</v>
      </c>
      <c r="BU1447" s="59">
        <f>(J21-BJ1447)*J12</f>
        <v>312476.94390000001</v>
      </c>
      <c r="BV1447" s="66"/>
      <c r="BW1447" s="66"/>
      <c r="BX1447" s="67"/>
      <c r="BY1447" s="67"/>
      <c r="BZ1447" s="67"/>
      <c r="CE1447" s="92"/>
      <c r="CF1447" s="76"/>
      <c r="CH1447" s="67"/>
      <c r="CI1447" s="67"/>
      <c r="CJ1447" s="67"/>
      <c r="CK1447" s="67"/>
      <c r="CL1447" s="1"/>
      <c r="CM1447" s="1"/>
      <c r="CT1447" s="3"/>
      <c r="CU1447" s="3"/>
      <c r="CV1447" s="3"/>
      <c r="CW1447" s="3"/>
      <c r="CX1447" s="3"/>
      <c r="CY1447" s="3"/>
      <c r="CZ1447" s="3"/>
      <c r="DA1447" s="3"/>
      <c r="DB1447" s="3"/>
      <c r="DC1447" s="3"/>
      <c r="DD1447" s="3"/>
      <c r="DE1447" s="3"/>
      <c r="DF1447" s="3"/>
      <c r="DG1447" s="3"/>
      <c r="DH1447" s="3"/>
      <c r="DI1447" s="3"/>
      <c r="DJ1447" s="3"/>
      <c r="DK1447" s="3"/>
      <c r="DL1447" s="3"/>
      <c r="DM1447" s="3"/>
      <c r="DN1447" s="3"/>
      <c r="DO1447" s="3"/>
      <c r="DP1447" s="3"/>
      <c r="DQ1447" s="3"/>
      <c r="DR1447" s="3"/>
      <c r="DS1447" s="3"/>
    </row>
    <row r="1448" spans="2:123" ht="21" customHeight="1" x14ac:dyDescent="0.25">
      <c r="B1448" s="21">
        <f t="shared" si="341"/>
        <v>41309</v>
      </c>
      <c r="C1448" s="22">
        <f t="shared" si="342"/>
        <v>1.026450138279811</v>
      </c>
      <c r="D1448" s="23">
        <f t="shared" si="343"/>
        <v>1711</v>
      </c>
      <c r="E1448" s="23">
        <f t="shared" si="344"/>
        <v>1666.91</v>
      </c>
      <c r="F1448" s="127">
        <f t="shared" si="345"/>
        <v>85550</v>
      </c>
      <c r="G1448" s="127">
        <f t="shared" si="346"/>
        <v>250036.5</v>
      </c>
      <c r="H1448" s="6"/>
      <c r="I1448" s="3"/>
      <c r="J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C1448" s="3"/>
      <c r="AD1448" s="3"/>
      <c r="AE1448" s="3"/>
      <c r="AF1448" s="3"/>
      <c r="AT1448" s="89"/>
      <c r="AU1448" s="89"/>
      <c r="AX1448" s="125">
        <v>41309</v>
      </c>
      <c r="AY1448" s="59">
        <f t="shared" si="351"/>
        <v>1.026450138279811</v>
      </c>
      <c r="AZ1448" s="59">
        <f>BI1448*K36</f>
        <v>85550</v>
      </c>
      <c r="BA1448" s="59"/>
      <c r="BB1448" s="59"/>
      <c r="BC1448" s="59">
        <f>K41*BJ1448</f>
        <v>250036.5</v>
      </c>
      <c r="BD1448" s="59"/>
      <c r="BE1448" s="59"/>
      <c r="BF1448" s="59">
        <f t="shared" si="347"/>
        <v>164486.5</v>
      </c>
      <c r="BG1448" s="60">
        <f>(AY1448=AY2099)*AX1448</f>
        <v>0</v>
      </c>
      <c r="BH1448" s="60">
        <f>(AY1448=AY2101)*AX1448</f>
        <v>0</v>
      </c>
      <c r="BI1448" s="89">
        <v>1711</v>
      </c>
      <c r="BJ1448" s="89">
        <v>1666.91</v>
      </c>
      <c r="BK1448" s="59">
        <f t="shared" si="348"/>
        <v>210513.43796000001</v>
      </c>
      <c r="BL1448" s="60">
        <f>(BK1448=BK2101)*AX1448</f>
        <v>0</v>
      </c>
      <c r="BM1448" s="85">
        <f>(BK1448=BK2101)*AY1448</f>
        <v>0</v>
      </c>
      <c r="BN1448" s="85">
        <f t="shared" si="349"/>
        <v>0</v>
      </c>
      <c r="BO1448" s="85">
        <f t="shared" si="350"/>
        <v>0</v>
      </c>
      <c r="BP1448" s="60">
        <f>(BK1448=BK2099)*AX1448</f>
        <v>0</v>
      </c>
      <c r="BQ1448" s="64">
        <f>(BK1448=BK2099)*AY1448</f>
        <v>0</v>
      </c>
      <c r="BR1448" s="85">
        <f t="shared" si="352"/>
        <v>0</v>
      </c>
      <c r="BS1448" s="85">
        <f t="shared" si="353"/>
        <v>0</v>
      </c>
      <c r="BT1448" s="59">
        <f>(J19-BI1448)*J10</f>
        <v>-101950.00594</v>
      </c>
      <c r="BU1448" s="59">
        <f>(J21-BJ1448)*J12</f>
        <v>312463.44390000001</v>
      </c>
      <c r="BV1448" s="66"/>
      <c r="BW1448" s="66"/>
      <c r="BX1448" s="67"/>
      <c r="BY1448" s="67"/>
      <c r="BZ1448" s="67"/>
      <c r="CE1448" s="92"/>
      <c r="CF1448" s="76"/>
      <c r="CH1448" s="67"/>
      <c r="CI1448" s="67"/>
      <c r="CJ1448" s="67"/>
      <c r="CK1448" s="67"/>
      <c r="CL1448" s="1"/>
      <c r="CM1448" s="1"/>
      <c r="CT1448" s="3"/>
      <c r="CU1448" s="3"/>
      <c r="CV1448" s="3"/>
      <c r="CW1448" s="3"/>
      <c r="CX1448" s="3"/>
      <c r="CY1448" s="3"/>
      <c r="CZ1448" s="3"/>
      <c r="DA1448" s="3"/>
      <c r="DB1448" s="3"/>
      <c r="DC1448" s="3"/>
      <c r="DD1448" s="3"/>
      <c r="DE1448" s="3"/>
      <c r="DF1448" s="3"/>
      <c r="DG1448" s="3"/>
      <c r="DH1448" s="3"/>
      <c r="DI1448" s="3"/>
      <c r="DJ1448" s="3"/>
      <c r="DK1448" s="3"/>
      <c r="DL1448" s="3"/>
      <c r="DM1448" s="3"/>
      <c r="DN1448" s="3"/>
      <c r="DO1448" s="3"/>
      <c r="DP1448" s="3"/>
      <c r="DQ1448" s="3"/>
      <c r="DR1448" s="3"/>
      <c r="DS1448" s="3"/>
    </row>
    <row r="1449" spans="2:123" ht="21" customHeight="1" x14ac:dyDescent="0.25">
      <c r="B1449" s="21">
        <f t="shared" si="341"/>
        <v>41316</v>
      </c>
      <c r="C1449" s="22">
        <f t="shared" si="342"/>
        <v>1.0411425234660852</v>
      </c>
      <c r="D1449" s="23">
        <f t="shared" si="343"/>
        <v>1676</v>
      </c>
      <c r="E1449" s="23">
        <f t="shared" si="344"/>
        <v>1609.77</v>
      </c>
      <c r="F1449" s="127">
        <f t="shared" si="345"/>
        <v>83800</v>
      </c>
      <c r="G1449" s="127">
        <f t="shared" si="346"/>
        <v>241465.5</v>
      </c>
      <c r="H1449" s="6"/>
      <c r="I1449" s="3"/>
      <c r="J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C1449" s="3"/>
      <c r="AD1449" s="3"/>
      <c r="AE1449" s="3"/>
      <c r="AF1449" s="3"/>
      <c r="AT1449" s="89"/>
      <c r="AU1449" s="89"/>
      <c r="AX1449" s="125">
        <v>41316</v>
      </c>
      <c r="AY1449" s="59">
        <f t="shared" si="351"/>
        <v>1.0411425234660852</v>
      </c>
      <c r="AZ1449" s="59">
        <f>BI1449*K36</f>
        <v>83800</v>
      </c>
      <c r="BA1449" s="59"/>
      <c r="BB1449" s="59"/>
      <c r="BC1449" s="59">
        <f>K41*BJ1449</f>
        <v>241465.5</v>
      </c>
      <c r="BD1449" s="59"/>
      <c r="BE1449" s="59"/>
      <c r="BF1449" s="59">
        <f t="shared" si="347"/>
        <v>157665.5</v>
      </c>
      <c r="BG1449" s="60">
        <f>(AY1449=AY2099)*AX1449</f>
        <v>0</v>
      </c>
      <c r="BH1449" s="60">
        <f>(AY1449=AY2101)*AX1449</f>
        <v>0</v>
      </c>
      <c r="BI1449" s="89">
        <v>1676</v>
      </c>
      <c r="BJ1449" s="89">
        <v>1609.77</v>
      </c>
      <c r="BK1449" s="59">
        <f t="shared" si="348"/>
        <v>217334.43795999995</v>
      </c>
      <c r="BL1449" s="60">
        <f>(BK1449=BK2101)*AX1449</f>
        <v>0</v>
      </c>
      <c r="BM1449" s="85">
        <f>(BK1449=BK2101)*AY1449</f>
        <v>0</v>
      </c>
      <c r="BN1449" s="85">
        <f t="shared" si="349"/>
        <v>0</v>
      </c>
      <c r="BO1449" s="85">
        <f t="shared" si="350"/>
        <v>0</v>
      </c>
      <c r="BP1449" s="60">
        <f>(BK1449=BK2099)*AX1449</f>
        <v>0</v>
      </c>
      <c r="BQ1449" s="64">
        <f>(BK1449=BK2099)*AY1449</f>
        <v>0</v>
      </c>
      <c r="BR1449" s="85">
        <f t="shared" si="352"/>
        <v>0</v>
      </c>
      <c r="BS1449" s="85">
        <f t="shared" si="353"/>
        <v>0</v>
      </c>
      <c r="BT1449" s="59">
        <f>(J19-BI1449)*J10</f>
        <v>-103700.00594</v>
      </c>
      <c r="BU1449" s="59">
        <f>(J21-BJ1449)*J12</f>
        <v>321034.44389999995</v>
      </c>
      <c r="BV1449" s="66"/>
      <c r="BW1449" s="66"/>
      <c r="BX1449" s="67"/>
      <c r="BY1449" s="67"/>
      <c r="BZ1449" s="67"/>
      <c r="CE1449" s="92"/>
      <c r="CF1449" s="76"/>
      <c r="CH1449" s="67"/>
      <c r="CI1449" s="67"/>
      <c r="CJ1449" s="67"/>
      <c r="CK1449" s="67"/>
      <c r="CL1449" s="1"/>
      <c r="CM1449" s="1"/>
      <c r="CT1449" s="3"/>
      <c r="CU1449" s="3"/>
      <c r="CV1449" s="3"/>
      <c r="CW1449" s="3"/>
      <c r="CX1449" s="3"/>
      <c r="CY1449" s="3"/>
      <c r="CZ1449" s="3"/>
      <c r="DA1449" s="3"/>
      <c r="DB1449" s="3"/>
      <c r="DC1449" s="3"/>
      <c r="DD1449" s="3"/>
      <c r="DE1449" s="3"/>
      <c r="DF1449" s="3"/>
      <c r="DG1449" s="3"/>
      <c r="DH1449" s="3"/>
      <c r="DI1449" s="3"/>
      <c r="DJ1449" s="3"/>
      <c r="DK1449" s="3"/>
      <c r="DL1449" s="3"/>
      <c r="DM1449" s="3"/>
      <c r="DN1449" s="3"/>
      <c r="DO1449" s="3"/>
      <c r="DP1449" s="3"/>
      <c r="DQ1449" s="3"/>
      <c r="DR1449" s="3"/>
      <c r="DS1449" s="3"/>
    </row>
    <row r="1450" spans="2:123" ht="21" customHeight="1" x14ac:dyDescent="0.25">
      <c r="B1450" s="21">
        <f t="shared" si="341"/>
        <v>41323</v>
      </c>
      <c r="C1450" s="22">
        <f t="shared" si="342"/>
        <v>1.0156714435688898</v>
      </c>
      <c r="D1450" s="23">
        <f t="shared" si="343"/>
        <v>1606</v>
      </c>
      <c r="E1450" s="23">
        <f t="shared" si="344"/>
        <v>1581.22</v>
      </c>
      <c r="F1450" s="127">
        <f t="shared" si="345"/>
        <v>80300</v>
      </c>
      <c r="G1450" s="127">
        <f t="shared" si="346"/>
        <v>237183</v>
      </c>
      <c r="H1450" s="6"/>
      <c r="I1450" s="3"/>
      <c r="J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  <c r="AA1450" s="3"/>
      <c r="AB1450" s="3"/>
      <c r="AC1450" s="3"/>
      <c r="AD1450" s="3"/>
      <c r="AE1450" s="3"/>
      <c r="AF1450" s="3"/>
      <c r="AT1450" s="89"/>
      <c r="AU1450" s="89"/>
      <c r="AX1450" s="125">
        <v>41323</v>
      </c>
      <c r="AY1450" s="59">
        <f t="shared" si="351"/>
        <v>1.0156714435688898</v>
      </c>
      <c r="AZ1450" s="59">
        <f>BI1450*K36</f>
        <v>80300</v>
      </c>
      <c r="BA1450" s="59"/>
      <c r="BB1450" s="59"/>
      <c r="BC1450" s="59">
        <f>K41*BJ1450</f>
        <v>237183</v>
      </c>
      <c r="BD1450" s="59"/>
      <c r="BE1450" s="59"/>
      <c r="BF1450" s="59">
        <f t="shared" si="347"/>
        <v>156883</v>
      </c>
      <c r="BG1450" s="60">
        <f>(AY1450=AY2099)*AX1450</f>
        <v>0</v>
      </c>
      <c r="BH1450" s="60">
        <f>(AY1450=AY2101)*AX1450</f>
        <v>0</v>
      </c>
      <c r="BI1450" s="89">
        <v>1606</v>
      </c>
      <c r="BJ1450" s="89">
        <v>1581.22</v>
      </c>
      <c r="BK1450" s="59">
        <f t="shared" si="348"/>
        <v>218116.93795999995</v>
      </c>
      <c r="BL1450" s="60">
        <f>(BK1450=BK2101)*AX1450</f>
        <v>0</v>
      </c>
      <c r="BM1450" s="85">
        <f>(BK1450=BK2101)*AY1450</f>
        <v>0</v>
      </c>
      <c r="BN1450" s="85">
        <f t="shared" si="349"/>
        <v>0</v>
      </c>
      <c r="BO1450" s="85">
        <f t="shared" si="350"/>
        <v>0</v>
      </c>
      <c r="BP1450" s="60">
        <f>(BK1450=BK2099)*AX1450</f>
        <v>0</v>
      </c>
      <c r="BQ1450" s="64">
        <f>(BK1450=BK2099)*AY1450</f>
        <v>0</v>
      </c>
      <c r="BR1450" s="85">
        <f t="shared" si="352"/>
        <v>0</v>
      </c>
      <c r="BS1450" s="85">
        <f t="shared" si="353"/>
        <v>0</v>
      </c>
      <c r="BT1450" s="59">
        <f>(J19-BI1450)*J10</f>
        <v>-107200.00594</v>
      </c>
      <c r="BU1450" s="59">
        <f>(J21-BJ1450)*J12</f>
        <v>325316.94389999995</v>
      </c>
      <c r="BV1450" s="66"/>
      <c r="BW1450" s="66"/>
      <c r="BX1450" s="67"/>
      <c r="BY1450" s="67"/>
      <c r="BZ1450" s="67"/>
      <c r="CE1450" s="92"/>
      <c r="CF1450" s="76"/>
      <c r="CH1450" s="67"/>
      <c r="CI1450" s="67"/>
      <c r="CJ1450" s="67"/>
      <c r="CK1450" s="67"/>
      <c r="CL1450" s="1"/>
      <c r="CM1450" s="1"/>
      <c r="CT1450" s="3"/>
      <c r="CU1450" s="3"/>
      <c r="CV1450" s="3"/>
      <c r="CW1450" s="3"/>
      <c r="CX1450" s="3"/>
      <c r="CY1450" s="3"/>
      <c r="CZ1450" s="3"/>
      <c r="DA1450" s="3"/>
      <c r="DB1450" s="3"/>
      <c r="DC1450" s="3"/>
      <c r="DD1450" s="3"/>
      <c r="DE1450" s="3"/>
      <c r="DF1450" s="3"/>
      <c r="DG1450" s="3"/>
      <c r="DH1450" s="3"/>
      <c r="DI1450" s="3"/>
      <c r="DJ1450" s="3"/>
      <c r="DK1450" s="3"/>
      <c r="DL1450" s="3"/>
      <c r="DM1450" s="3"/>
      <c r="DN1450" s="3"/>
      <c r="DO1450" s="3"/>
      <c r="DP1450" s="3"/>
      <c r="DQ1450" s="3"/>
      <c r="DR1450" s="3"/>
      <c r="DS1450" s="3"/>
    </row>
    <row r="1451" spans="2:123" ht="21" customHeight="1" x14ac:dyDescent="0.25">
      <c r="B1451" s="21">
        <f t="shared" si="341"/>
        <v>41330</v>
      </c>
      <c r="C1451" s="22">
        <f t="shared" si="342"/>
        <v>0.99551415863508608</v>
      </c>
      <c r="D1451" s="23">
        <f t="shared" si="343"/>
        <v>1569</v>
      </c>
      <c r="E1451" s="23">
        <f t="shared" si="344"/>
        <v>1576.07</v>
      </c>
      <c r="F1451" s="127">
        <f t="shared" si="345"/>
        <v>78450</v>
      </c>
      <c r="G1451" s="127">
        <f t="shared" si="346"/>
        <v>236410.5</v>
      </c>
      <c r="H1451" s="6"/>
      <c r="I1451" s="3"/>
      <c r="J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C1451" s="3"/>
      <c r="AD1451" s="3"/>
      <c r="AE1451" s="3"/>
      <c r="AF1451" s="3"/>
      <c r="AT1451" s="89"/>
      <c r="AU1451" s="89"/>
      <c r="AX1451" s="125">
        <v>41330</v>
      </c>
      <c r="AY1451" s="59">
        <f t="shared" si="351"/>
        <v>0.99551415863508608</v>
      </c>
      <c r="AZ1451" s="59">
        <f>BI1451*K36</f>
        <v>78450</v>
      </c>
      <c r="BA1451" s="59"/>
      <c r="BB1451" s="59"/>
      <c r="BC1451" s="59">
        <f>K41*BJ1451</f>
        <v>236410.5</v>
      </c>
      <c r="BD1451" s="59"/>
      <c r="BE1451" s="59"/>
      <c r="BF1451" s="59">
        <f t="shared" si="347"/>
        <v>157960.5</v>
      </c>
      <c r="BG1451" s="60">
        <f>(AY1451=AY2099)*AX1451</f>
        <v>0</v>
      </c>
      <c r="BH1451" s="60">
        <f>(AY1451=AY2101)*AX1451</f>
        <v>0</v>
      </c>
      <c r="BI1451" s="89">
        <v>1569</v>
      </c>
      <c r="BJ1451" s="89">
        <v>1576.07</v>
      </c>
      <c r="BK1451" s="59">
        <f t="shared" si="348"/>
        <v>217039.43796000001</v>
      </c>
      <c r="BL1451" s="60">
        <f>(BK1451=BK2101)*AX1451</f>
        <v>0</v>
      </c>
      <c r="BM1451" s="85">
        <f>(BK1451=BK2101)*AY1451</f>
        <v>0</v>
      </c>
      <c r="BN1451" s="85">
        <f t="shared" si="349"/>
        <v>0</v>
      </c>
      <c r="BO1451" s="85">
        <f t="shared" si="350"/>
        <v>0</v>
      </c>
      <c r="BP1451" s="60">
        <f>(BK1451=BK2099)*AX1451</f>
        <v>0</v>
      </c>
      <c r="BQ1451" s="64">
        <f>(BK1451=BK2099)*AY1451</f>
        <v>0</v>
      </c>
      <c r="BR1451" s="85">
        <f t="shared" si="352"/>
        <v>0</v>
      </c>
      <c r="BS1451" s="85">
        <f t="shared" si="353"/>
        <v>0</v>
      </c>
      <c r="BT1451" s="59">
        <f>(J19-BI1451)*J10</f>
        <v>-109050.00594</v>
      </c>
      <c r="BU1451" s="59">
        <f>(J21-BJ1451)*J12</f>
        <v>326089.44390000001</v>
      </c>
      <c r="BV1451" s="66"/>
      <c r="BW1451" s="66"/>
      <c r="BX1451" s="67"/>
      <c r="BY1451" s="67"/>
      <c r="BZ1451" s="67"/>
      <c r="CE1451" s="92"/>
      <c r="CF1451" s="76"/>
      <c r="CH1451" s="67"/>
      <c r="CI1451" s="67"/>
      <c r="CJ1451" s="67"/>
      <c r="CK1451" s="67"/>
      <c r="CL1451" s="1"/>
      <c r="CM1451" s="1"/>
      <c r="CT1451" s="3"/>
      <c r="CU1451" s="3"/>
      <c r="CV1451" s="3"/>
      <c r="CW1451" s="3"/>
      <c r="CX1451" s="3"/>
      <c r="CY1451" s="3"/>
      <c r="CZ1451" s="3"/>
      <c r="DA1451" s="3"/>
      <c r="DB1451" s="3"/>
      <c r="DC1451" s="3"/>
      <c r="DD1451" s="3"/>
      <c r="DE1451" s="3"/>
      <c r="DF1451" s="3"/>
      <c r="DG1451" s="3"/>
      <c r="DH1451" s="3"/>
      <c r="DI1451" s="3"/>
      <c r="DJ1451" s="3"/>
      <c r="DK1451" s="3"/>
      <c r="DL1451" s="3"/>
      <c r="DM1451" s="3"/>
      <c r="DN1451" s="3"/>
      <c r="DO1451" s="3"/>
      <c r="DP1451" s="3"/>
      <c r="DQ1451" s="3"/>
      <c r="DR1451" s="3"/>
      <c r="DS1451" s="3"/>
    </row>
    <row r="1452" spans="2:123" ht="21" customHeight="1" x14ac:dyDescent="0.25">
      <c r="B1452" s="21">
        <f t="shared" si="341"/>
        <v>41337</v>
      </c>
      <c r="C1452" s="22">
        <f t="shared" si="342"/>
        <v>1.0122508963297987</v>
      </c>
      <c r="D1452" s="23">
        <f t="shared" si="343"/>
        <v>1598</v>
      </c>
      <c r="E1452" s="23">
        <f t="shared" si="344"/>
        <v>1578.66</v>
      </c>
      <c r="F1452" s="127">
        <f t="shared" si="345"/>
        <v>79900</v>
      </c>
      <c r="G1452" s="127">
        <f t="shared" si="346"/>
        <v>236799</v>
      </c>
      <c r="H1452" s="6"/>
      <c r="I1452" s="3"/>
      <c r="J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C1452" s="3"/>
      <c r="AD1452" s="3"/>
      <c r="AE1452" s="3"/>
      <c r="AF1452" s="3"/>
      <c r="AT1452" s="89"/>
      <c r="AU1452" s="89"/>
      <c r="AX1452" s="125">
        <v>41337</v>
      </c>
      <c r="AY1452" s="59">
        <f t="shared" si="351"/>
        <v>1.0122508963297987</v>
      </c>
      <c r="AZ1452" s="59">
        <f>BI1452*K36</f>
        <v>79900</v>
      </c>
      <c r="BA1452" s="59"/>
      <c r="BB1452" s="59"/>
      <c r="BC1452" s="59">
        <f>K41*BJ1452</f>
        <v>236799</v>
      </c>
      <c r="BD1452" s="59"/>
      <c r="BE1452" s="59"/>
      <c r="BF1452" s="59">
        <f t="shared" si="347"/>
        <v>156899</v>
      </c>
      <c r="BG1452" s="60">
        <f>(AY1452=AY2099)*AX1452</f>
        <v>0</v>
      </c>
      <c r="BH1452" s="60">
        <f>(AY1452=AY2101)*AX1452</f>
        <v>0</v>
      </c>
      <c r="BI1452" s="89">
        <v>1598</v>
      </c>
      <c r="BJ1452" s="89">
        <v>1578.66</v>
      </c>
      <c r="BK1452" s="59">
        <f t="shared" si="348"/>
        <v>218100.93796000001</v>
      </c>
      <c r="BL1452" s="60">
        <f>(BK1452=BK2101)*AX1452</f>
        <v>0</v>
      </c>
      <c r="BM1452" s="85">
        <f>(BK1452=BK2101)*AY1452</f>
        <v>0</v>
      </c>
      <c r="BN1452" s="85">
        <f t="shared" si="349"/>
        <v>0</v>
      </c>
      <c r="BO1452" s="85">
        <f t="shared" si="350"/>
        <v>0</v>
      </c>
      <c r="BP1452" s="60">
        <f>(BK1452=BK2099)*AX1452</f>
        <v>0</v>
      </c>
      <c r="BQ1452" s="64">
        <f>(BK1452=BK2099)*AY1452</f>
        <v>0</v>
      </c>
      <c r="BR1452" s="85">
        <f t="shared" si="352"/>
        <v>0</v>
      </c>
      <c r="BS1452" s="85">
        <f t="shared" si="353"/>
        <v>0</v>
      </c>
      <c r="BT1452" s="59">
        <f>(J19-BI1452)*J10</f>
        <v>-107600.00594</v>
      </c>
      <c r="BU1452" s="59">
        <f>(J21-BJ1452)*J12</f>
        <v>325700.94390000001</v>
      </c>
      <c r="BV1452" s="66"/>
      <c r="BW1452" s="66"/>
      <c r="BX1452" s="67"/>
      <c r="BY1452" s="67"/>
      <c r="BZ1452" s="67"/>
      <c r="CE1452" s="92"/>
      <c r="CF1452" s="76"/>
      <c r="CH1452" s="67"/>
      <c r="CI1452" s="67"/>
      <c r="CJ1452" s="67"/>
      <c r="CK1452" s="67"/>
      <c r="CL1452" s="1"/>
      <c r="CM1452" s="1"/>
      <c r="CT1452" s="3"/>
      <c r="CU1452" s="3"/>
      <c r="CV1452" s="3"/>
      <c r="CW1452" s="3"/>
      <c r="CX1452" s="3"/>
      <c r="CY1452" s="3"/>
      <c r="CZ1452" s="3"/>
      <c r="DA1452" s="3"/>
      <c r="DB1452" s="3"/>
      <c r="DC1452" s="3"/>
      <c r="DD1452" s="3"/>
      <c r="DE1452" s="3"/>
      <c r="DF1452" s="3"/>
      <c r="DG1452" s="3"/>
      <c r="DH1452" s="3"/>
      <c r="DI1452" s="3"/>
      <c r="DJ1452" s="3"/>
      <c r="DK1452" s="3"/>
      <c r="DL1452" s="3"/>
      <c r="DM1452" s="3"/>
      <c r="DN1452" s="3"/>
      <c r="DO1452" s="3"/>
      <c r="DP1452" s="3"/>
      <c r="DQ1452" s="3"/>
      <c r="DR1452" s="3"/>
      <c r="DS1452" s="3"/>
    </row>
    <row r="1453" spans="2:123" ht="21" customHeight="1" x14ac:dyDescent="0.25">
      <c r="B1453" s="21">
        <f t="shared" si="341"/>
        <v>41344</v>
      </c>
      <c r="C1453" s="22">
        <f t="shared" si="342"/>
        <v>0.99629999560271121</v>
      </c>
      <c r="D1453" s="23">
        <f t="shared" si="343"/>
        <v>1586</v>
      </c>
      <c r="E1453" s="23">
        <f t="shared" si="344"/>
        <v>1591.89</v>
      </c>
      <c r="F1453" s="127">
        <f t="shared" si="345"/>
        <v>79300</v>
      </c>
      <c r="G1453" s="127">
        <f t="shared" si="346"/>
        <v>238783.50000000003</v>
      </c>
      <c r="H1453" s="6"/>
      <c r="I1453" s="3"/>
      <c r="J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  <c r="AE1453" s="3"/>
      <c r="AF1453" s="3"/>
      <c r="AT1453" s="89"/>
      <c r="AU1453" s="89"/>
      <c r="AX1453" s="125">
        <v>41344</v>
      </c>
      <c r="AY1453" s="59">
        <f t="shared" si="351"/>
        <v>0.99629999560271121</v>
      </c>
      <c r="AZ1453" s="59">
        <f>BI1453*K36</f>
        <v>79300</v>
      </c>
      <c r="BA1453" s="59"/>
      <c r="BB1453" s="59"/>
      <c r="BC1453" s="59">
        <f>K41*BJ1453</f>
        <v>238783.50000000003</v>
      </c>
      <c r="BD1453" s="59"/>
      <c r="BE1453" s="59"/>
      <c r="BF1453" s="59">
        <f t="shared" si="347"/>
        <v>159483.50000000003</v>
      </c>
      <c r="BG1453" s="60">
        <f>(AY1453=AY2099)*AX1453</f>
        <v>0</v>
      </c>
      <c r="BH1453" s="60">
        <f>(AY1453=AY2101)*AX1453</f>
        <v>0</v>
      </c>
      <c r="BI1453" s="89">
        <v>1586</v>
      </c>
      <c r="BJ1453" s="89">
        <v>1591.89</v>
      </c>
      <c r="BK1453" s="59">
        <f t="shared" si="348"/>
        <v>215516.43795999989</v>
      </c>
      <c r="BL1453" s="60">
        <f>(BK1453=BK2101)*AX1453</f>
        <v>0</v>
      </c>
      <c r="BM1453" s="85">
        <f>(BK1453=BK2101)*AY1453</f>
        <v>0</v>
      </c>
      <c r="BN1453" s="85">
        <f t="shared" si="349"/>
        <v>0</v>
      </c>
      <c r="BO1453" s="85">
        <f t="shared" si="350"/>
        <v>0</v>
      </c>
      <c r="BP1453" s="60">
        <f>(BK1453=BK2099)*AX1453</f>
        <v>0</v>
      </c>
      <c r="BQ1453" s="64">
        <f>(BK1453=BK2099)*AY1453</f>
        <v>0</v>
      </c>
      <c r="BR1453" s="85">
        <f t="shared" si="352"/>
        <v>0</v>
      </c>
      <c r="BS1453" s="85">
        <f t="shared" si="353"/>
        <v>0</v>
      </c>
      <c r="BT1453" s="59">
        <f>(J19-BI1453)*J10</f>
        <v>-108200.00594</v>
      </c>
      <c r="BU1453" s="59">
        <f>(J21-BJ1453)*J12</f>
        <v>323716.4438999999</v>
      </c>
      <c r="BV1453" s="66"/>
      <c r="BW1453" s="66"/>
      <c r="BX1453" s="67"/>
      <c r="BY1453" s="67"/>
      <c r="BZ1453" s="67"/>
      <c r="CE1453" s="92"/>
      <c r="CF1453" s="76"/>
      <c r="CH1453" s="67"/>
      <c r="CI1453" s="67"/>
      <c r="CJ1453" s="67"/>
      <c r="CK1453" s="67"/>
      <c r="CL1453" s="1"/>
      <c r="CM1453" s="1"/>
      <c r="CT1453" s="3"/>
      <c r="CU1453" s="3"/>
      <c r="CV1453" s="3"/>
      <c r="CW1453" s="3"/>
      <c r="CX1453" s="3"/>
      <c r="CY1453" s="3"/>
      <c r="CZ1453" s="3"/>
      <c r="DA1453" s="3"/>
      <c r="DB1453" s="3"/>
      <c r="DC1453" s="3"/>
      <c r="DD1453" s="3"/>
      <c r="DE1453" s="3"/>
      <c r="DF1453" s="3"/>
      <c r="DG1453" s="3"/>
      <c r="DH1453" s="3"/>
      <c r="DI1453" s="3"/>
      <c r="DJ1453" s="3"/>
      <c r="DK1453" s="3"/>
      <c r="DL1453" s="3"/>
      <c r="DM1453" s="3"/>
      <c r="DN1453" s="3"/>
      <c r="DO1453" s="3"/>
      <c r="DP1453" s="3"/>
      <c r="DQ1453" s="3"/>
      <c r="DR1453" s="3"/>
      <c r="DS1453" s="3"/>
    </row>
    <row r="1454" spans="2:123" ht="21" customHeight="1" x14ac:dyDescent="0.25">
      <c r="B1454" s="21">
        <f t="shared" si="341"/>
        <v>41351</v>
      </c>
      <c r="C1454" s="22">
        <f t="shared" si="342"/>
        <v>0.98417707703150248</v>
      </c>
      <c r="D1454" s="23">
        <f t="shared" si="343"/>
        <v>1578</v>
      </c>
      <c r="E1454" s="23">
        <f t="shared" si="344"/>
        <v>1603.37</v>
      </c>
      <c r="F1454" s="127">
        <f t="shared" si="345"/>
        <v>78900</v>
      </c>
      <c r="G1454" s="127">
        <f t="shared" si="346"/>
        <v>240505.49999999997</v>
      </c>
      <c r="H1454" s="6"/>
      <c r="I1454" s="3"/>
      <c r="J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C1454" s="3"/>
      <c r="AD1454" s="3"/>
      <c r="AE1454" s="3"/>
      <c r="AF1454" s="3"/>
      <c r="AT1454" s="89"/>
      <c r="AU1454" s="89"/>
      <c r="AX1454" s="125">
        <v>41351</v>
      </c>
      <c r="AY1454" s="59">
        <f t="shared" si="351"/>
        <v>0.98417707703150248</v>
      </c>
      <c r="AZ1454" s="59">
        <f>BI1454*K36</f>
        <v>78900</v>
      </c>
      <c r="BA1454" s="59"/>
      <c r="BB1454" s="59"/>
      <c r="BC1454" s="59">
        <f>K41*BJ1454</f>
        <v>240505.49999999997</v>
      </c>
      <c r="BD1454" s="59"/>
      <c r="BE1454" s="59"/>
      <c r="BF1454" s="59">
        <f t="shared" si="347"/>
        <v>161605.49999999997</v>
      </c>
      <c r="BG1454" s="60">
        <f>(AY1454=AY2099)*AX1454</f>
        <v>0</v>
      </c>
      <c r="BH1454" s="60">
        <f>(AY1454=AY2101)*AX1454</f>
        <v>0</v>
      </c>
      <c r="BI1454" s="89">
        <v>1578</v>
      </c>
      <c r="BJ1454" s="89">
        <v>1603.37</v>
      </c>
      <c r="BK1454" s="59">
        <f t="shared" si="348"/>
        <v>213394.43796000001</v>
      </c>
      <c r="BL1454" s="60">
        <f>(BK1454=BK2101)*AX1454</f>
        <v>0</v>
      </c>
      <c r="BM1454" s="85">
        <f>(BK1454=BK2101)*AY1454</f>
        <v>0</v>
      </c>
      <c r="BN1454" s="85">
        <f t="shared" si="349"/>
        <v>0</v>
      </c>
      <c r="BO1454" s="85">
        <f t="shared" si="350"/>
        <v>0</v>
      </c>
      <c r="BP1454" s="60">
        <f>(BK1454=BK2099)*AX1454</f>
        <v>0</v>
      </c>
      <c r="BQ1454" s="64">
        <f>(BK1454=BK2099)*AY1454</f>
        <v>0</v>
      </c>
      <c r="BR1454" s="85">
        <f t="shared" si="352"/>
        <v>0</v>
      </c>
      <c r="BS1454" s="85">
        <f t="shared" si="353"/>
        <v>0</v>
      </c>
      <c r="BT1454" s="59">
        <f>(J19-BI1454)*J10</f>
        <v>-108600.00594</v>
      </c>
      <c r="BU1454" s="59">
        <f>(J21-BJ1454)*J12</f>
        <v>321994.44390000001</v>
      </c>
      <c r="BV1454" s="66"/>
      <c r="BW1454" s="66"/>
      <c r="BX1454" s="67"/>
      <c r="BY1454" s="67"/>
      <c r="BZ1454" s="67"/>
      <c r="CE1454" s="92"/>
      <c r="CF1454" s="76"/>
      <c r="CH1454" s="67"/>
      <c r="CI1454" s="67"/>
      <c r="CJ1454" s="67"/>
      <c r="CK1454" s="67"/>
      <c r="CL1454" s="1"/>
      <c r="CM1454" s="1"/>
      <c r="CT1454" s="3"/>
      <c r="CU1454" s="3"/>
      <c r="CV1454" s="3"/>
      <c r="CW1454" s="3"/>
      <c r="CX1454" s="3"/>
      <c r="CY1454" s="3"/>
      <c r="CZ1454" s="3"/>
      <c r="DA1454" s="3"/>
      <c r="DB1454" s="3"/>
      <c r="DC1454" s="3"/>
      <c r="DD1454" s="3"/>
      <c r="DE1454" s="3"/>
      <c r="DF1454" s="3"/>
      <c r="DG1454" s="3"/>
      <c r="DH1454" s="3"/>
      <c r="DI1454" s="3"/>
      <c r="DJ1454" s="3"/>
      <c r="DK1454" s="3"/>
      <c r="DL1454" s="3"/>
      <c r="DM1454" s="3"/>
      <c r="DN1454" s="3"/>
      <c r="DO1454" s="3"/>
      <c r="DP1454" s="3"/>
      <c r="DQ1454" s="3"/>
      <c r="DR1454" s="3"/>
      <c r="DS1454" s="3"/>
    </row>
    <row r="1455" spans="2:123" ht="21" customHeight="1" x14ac:dyDescent="0.25">
      <c r="B1455" s="21">
        <f t="shared" si="341"/>
        <v>41358</v>
      </c>
      <c r="C1455" s="22">
        <f t="shared" si="342"/>
        <v>0.98133033117553248</v>
      </c>
      <c r="D1455" s="23">
        <f t="shared" si="343"/>
        <v>1569</v>
      </c>
      <c r="E1455" s="23">
        <f t="shared" si="344"/>
        <v>1598.85</v>
      </c>
      <c r="F1455" s="127">
        <f t="shared" si="345"/>
        <v>78450</v>
      </c>
      <c r="G1455" s="127">
        <f t="shared" si="346"/>
        <v>239827.5</v>
      </c>
      <c r="H1455" s="6"/>
      <c r="I1455" s="3"/>
      <c r="J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C1455" s="3"/>
      <c r="AD1455" s="3"/>
      <c r="AE1455" s="3"/>
      <c r="AF1455" s="3"/>
      <c r="AT1455" s="89"/>
      <c r="AU1455" s="89"/>
      <c r="AX1455" s="125">
        <v>41358</v>
      </c>
      <c r="AY1455" s="59">
        <f t="shared" si="351"/>
        <v>0.98133033117553248</v>
      </c>
      <c r="AZ1455" s="59">
        <f>BI1455*K36</f>
        <v>78450</v>
      </c>
      <c r="BA1455" s="59"/>
      <c r="BB1455" s="59"/>
      <c r="BC1455" s="59">
        <f>K41*BJ1455</f>
        <v>239827.5</v>
      </c>
      <c r="BD1455" s="59"/>
      <c r="BE1455" s="59"/>
      <c r="BF1455" s="59">
        <f t="shared" si="347"/>
        <v>161377.5</v>
      </c>
      <c r="BG1455" s="60">
        <f>(AY1455=AY2099)*AX1455</f>
        <v>0</v>
      </c>
      <c r="BH1455" s="60">
        <f>(AY1455=AY2101)*AX1455</f>
        <v>0</v>
      </c>
      <c r="BI1455" s="89">
        <v>1569</v>
      </c>
      <c r="BJ1455" s="89">
        <v>1598.85</v>
      </c>
      <c r="BK1455" s="59">
        <f t="shared" si="348"/>
        <v>213622.43796000001</v>
      </c>
      <c r="BL1455" s="60">
        <f>(BK1455=BK2101)*AX1455</f>
        <v>0</v>
      </c>
      <c r="BM1455" s="85">
        <f>(BK1455=BK2101)*AY1455</f>
        <v>0</v>
      </c>
      <c r="BN1455" s="85">
        <f t="shared" si="349"/>
        <v>0</v>
      </c>
      <c r="BO1455" s="85">
        <f t="shared" si="350"/>
        <v>0</v>
      </c>
      <c r="BP1455" s="60">
        <f>(BK1455=BK2099)*AX1455</f>
        <v>0</v>
      </c>
      <c r="BQ1455" s="64">
        <f>(BK1455=BK2099)*AY1455</f>
        <v>0</v>
      </c>
      <c r="BR1455" s="85">
        <f t="shared" si="352"/>
        <v>0</v>
      </c>
      <c r="BS1455" s="85">
        <f t="shared" si="353"/>
        <v>0</v>
      </c>
      <c r="BT1455" s="59">
        <f>(J19-BI1455)*J10</f>
        <v>-109050.00594</v>
      </c>
      <c r="BU1455" s="59">
        <f>(J21-BJ1455)*J12</f>
        <v>322672.44390000001</v>
      </c>
      <c r="BV1455" s="66"/>
      <c r="BW1455" s="66"/>
      <c r="BX1455" s="67"/>
      <c r="BY1455" s="67"/>
      <c r="BZ1455" s="67"/>
      <c r="CE1455" s="92"/>
      <c r="CF1455" s="76"/>
      <c r="CH1455" s="67"/>
      <c r="CI1455" s="67"/>
      <c r="CJ1455" s="67"/>
      <c r="CK1455" s="67"/>
      <c r="CL1455" s="1"/>
      <c r="CM1455" s="1"/>
      <c r="CT1455" s="3"/>
      <c r="CU1455" s="3"/>
      <c r="CV1455" s="3"/>
      <c r="CW1455" s="3"/>
      <c r="CX1455" s="3"/>
      <c r="CY1455" s="3"/>
      <c r="CZ1455" s="3"/>
      <c r="DA1455" s="3"/>
      <c r="DB1455" s="3"/>
      <c r="DC1455" s="3"/>
      <c r="DD1455" s="3"/>
      <c r="DE1455" s="3"/>
      <c r="DF1455" s="3"/>
      <c r="DG1455" s="3"/>
      <c r="DH1455" s="3"/>
      <c r="DI1455" s="3"/>
      <c r="DJ1455" s="3"/>
      <c r="DK1455" s="3"/>
      <c r="DL1455" s="3"/>
      <c r="DM1455" s="3"/>
      <c r="DN1455" s="3"/>
      <c r="DO1455" s="3"/>
      <c r="DP1455" s="3"/>
      <c r="DQ1455" s="3"/>
      <c r="DR1455" s="3"/>
      <c r="DS1455" s="3"/>
    </row>
    <row r="1456" spans="2:123" ht="21" customHeight="1" x14ac:dyDescent="0.25">
      <c r="B1456" s="21">
        <f t="shared" si="341"/>
        <v>41365</v>
      </c>
      <c r="C1456" s="22">
        <f t="shared" si="342"/>
        <v>0.9699456146682115</v>
      </c>
      <c r="D1456" s="23">
        <f t="shared" si="343"/>
        <v>1532</v>
      </c>
      <c r="E1456" s="23">
        <f t="shared" si="344"/>
        <v>1579.47</v>
      </c>
      <c r="F1456" s="127">
        <f t="shared" si="345"/>
        <v>76600</v>
      </c>
      <c r="G1456" s="127">
        <f t="shared" si="346"/>
        <v>236920.5</v>
      </c>
      <c r="H1456" s="6"/>
      <c r="I1456" s="3"/>
      <c r="J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C1456" s="3"/>
      <c r="AD1456" s="3"/>
      <c r="AE1456" s="3"/>
      <c r="AF1456" s="3"/>
      <c r="AT1456" s="89"/>
      <c r="AU1456" s="89"/>
      <c r="AX1456" s="125">
        <v>41365</v>
      </c>
      <c r="AY1456" s="59">
        <f t="shared" si="351"/>
        <v>0.9699456146682115</v>
      </c>
      <c r="AZ1456" s="59">
        <f>BI1456*K36</f>
        <v>76600</v>
      </c>
      <c r="BA1456" s="59"/>
      <c r="BB1456" s="59"/>
      <c r="BC1456" s="59">
        <f>K41*BJ1456</f>
        <v>236920.5</v>
      </c>
      <c r="BD1456" s="59"/>
      <c r="BE1456" s="59"/>
      <c r="BF1456" s="59">
        <f t="shared" si="347"/>
        <v>160320.5</v>
      </c>
      <c r="BG1456" s="60">
        <f>(AY1456=AY2099)*AX1456</f>
        <v>0</v>
      </c>
      <c r="BH1456" s="60">
        <f>(AY1456=AY2101)*AX1456</f>
        <v>0</v>
      </c>
      <c r="BI1456" s="89">
        <v>1532</v>
      </c>
      <c r="BJ1456" s="89">
        <v>1579.47</v>
      </c>
      <c r="BK1456" s="59">
        <f t="shared" si="348"/>
        <v>214679.43795999995</v>
      </c>
      <c r="BL1456" s="60">
        <f>(BK1456=BK2101)*AX1456</f>
        <v>0</v>
      </c>
      <c r="BM1456" s="85">
        <f>(BK1456=BK2101)*AY1456</f>
        <v>0</v>
      </c>
      <c r="BN1456" s="85">
        <f t="shared" si="349"/>
        <v>0</v>
      </c>
      <c r="BO1456" s="85">
        <f t="shared" si="350"/>
        <v>0</v>
      </c>
      <c r="BP1456" s="60">
        <f>(BK1456=BK2099)*AX1456</f>
        <v>0</v>
      </c>
      <c r="BQ1456" s="64">
        <f>(BK1456=BK2099)*AY1456</f>
        <v>0</v>
      </c>
      <c r="BR1456" s="85">
        <f t="shared" si="352"/>
        <v>0</v>
      </c>
      <c r="BS1456" s="85">
        <f t="shared" si="353"/>
        <v>0</v>
      </c>
      <c r="BT1456" s="59">
        <f>(J19-BI1456)*J10</f>
        <v>-110900.00594</v>
      </c>
      <c r="BU1456" s="59">
        <f>(J21-BJ1456)*J12</f>
        <v>325579.44389999995</v>
      </c>
      <c r="BV1456" s="66"/>
      <c r="BW1456" s="66"/>
      <c r="BX1456" s="67"/>
      <c r="BY1456" s="67"/>
      <c r="BZ1456" s="67"/>
      <c r="CE1456" s="92"/>
      <c r="CF1456" s="76"/>
      <c r="CH1456" s="67"/>
      <c r="CI1456" s="67"/>
      <c r="CJ1456" s="67"/>
      <c r="CK1456" s="67"/>
      <c r="CL1456" s="1"/>
      <c r="CM1456" s="1"/>
      <c r="CT1456" s="3"/>
      <c r="CU1456" s="3"/>
      <c r="CV1456" s="3"/>
      <c r="CW1456" s="3"/>
      <c r="CX1456" s="3"/>
      <c r="CY1456" s="3"/>
      <c r="CZ1456" s="3"/>
      <c r="DA1456" s="3"/>
      <c r="DB1456" s="3"/>
      <c r="DC1456" s="3"/>
      <c r="DD1456" s="3"/>
      <c r="DE1456" s="3"/>
      <c r="DF1456" s="3"/>
      <c r="DG1456" s="3"/>
      <c r="DH1456" s="3"/>
      <c r="DI1456" s="3"/>
      <c r="DJ1456" s="3"/>
      <c r="DK1456" s="3"/>
      <c r="DL1456" s="3"/>
      <c r="DM1456" s="3"/>
      <c r="DN1456" s="3"/>
      <c r="DO1456" s="3"/>
      <c r="DP1456" s="3"/>
      <c r="DQ1456" s="3"/>
      <c r="DR1456" s="3"/>
      <c r="DS1456" s="3"/>
    </row>
    <row r="1457" spans="2:123" ht="21" customHeight="1" x14ac:dyDescent="0.25">
      <c r="B1457" s="21">
        <f t="shared" si="341"/>
        <v>41372</v>
      </c>
      <c r="C1457" s="22">
        <f t="shared" si="342"/>
        <v>1.0010402172297799</v>
      </c>
      <c r="D1457" s="23">
        <f t="shared" si="343"/>
        <v>1482</v>
      </c>
      <c r="E1457" s="23">
        <f t="shared" si="344"/>
        <v>1480.46</v>
      </c>
      <c r="F1457" s="127">
        <f t="shared" si="345"/>
        <v>74100</v>
      </c>
      <c r="G1457" s="127">
        <f t="shared" si="346"/>
        <v>222069</v>
      </c>
      <c r="H1457" s="6"/>
      <c r="I1457" s="3"/>
      <c r="J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C1457" s="3"/>
      <c r="AD1457" s="3"/>
      <c r="AE1457" s="3"/>
      <c r="AF1457" s="3"/>
      <c r="AT1457" s="89"/>
      <c r="AU1457" s="89"/>
      <c r="AX1457" s="125">
        <v>41372</v>
      </c>
      <c r="AY1457" s="59">
        <f t="shared" si="351"/>
        <v>1.0010402172297799</v>
      </c>
      <c r="AZ1457" s="59">
        <f>BI1457*K36</f>
        <v>74100</v>
      </c>
      <c r="BA1457" s="59"/>
      <c r="BB1457" s="59"/>
      <c r="BC1457" s="59">
        <f>K41*BJ1457</f>
        <v>222069</v>
      </c>
      <c r="BD1457" s="59"/>
      <c r="BE1457" s="59"/>
      <c r="BF1457" s="59">
        <f t="shared" si="347"/>
        <v>147969</v>
      </c>
      <c r="BG1457" s="60">
        <f>(AY1457=AY2099)*AX1457</f>
        <v>0</v>
      </c>
      <c r="BH1457" s="60">
        <f>(AY1457=AY2101)*AX1457</f>
        <v>0</v>
      </c>
      <c r="BI1457" s="89">
        <v>1482</v>
      </c>
      <c r="BJ1457" s="89">
        <v>1480.46</v>
      </c>
      <c r="BK1457" s="59">
        <f t="shared" si="348"/>
        <v>227030.93795999995</v>
      </c>
      <c r="BL1457" s="60">
        <f>(BK1457=BK2101)*AX1457</f>
        <v>0</v>
      </c>
      <c r="BM1457" s="85">
        <f>(BK1457=BK2101)*AY1457</f>
        <v>0</v>
      </c>
      <c r="BN1457" s="85">
        <f t="shared" si="349"/>
        <v>0</v>
      </c>
      <c r="BO1457" s="85">
        <f t="shared" si="350"/>
        <v>0</v>
      </c>
      <c r="BP1457" s="60">
        <f>(BK1457=BK2099)*AX1457</f>
        <v>0</v>
      </c>
      <c r="BQ1457" s="64">
        <f>(BK1457=BK2099)*AY1457</f>
        <v>0</v>
      </c>
      <c r="BR1457" s="85">
        <f t="shared" si="352"/>
        <v>0</v>
      </c>
      <c r="BS1457" s="85">
        <f t="shared" si="353"/>
        <v>0</v>
      </c>
      <c r="BT1457" s="59">
        <f>(J19-BI1457)*J10</f>
        <v>-113400.00594</v>
      </c>
      <c r="BU1457" s="59">
        <f>(J21-BJ1457)*J12</f>
        <v>340430.94389999995</v>
      </c>
      <c r="BV1457" s="66"/>
      <c r="BW1457" s="66"/>
      <c r="BX1457" s="67"/>
      <c r="BY1457" s="67"/>
      <c r="BZ1457" s="67"/>
      <c r="CE1457" s="92"/>
      <c r="CF1457" s="76"/>
      <c r="CH1457" s="67"/>
      <c r="CI1457" s="67"/>
      <c r="CJ1457" s="67"/>
      <c r="CK1457" s="67"/>
      <c r="CL1457" s="1"/>
      <c r="CM1457" s="1"/>
      <c r="CT1457" s="3"/>
      <c r="CU1457" s="3"/>
      <c r="CV1457" s="3"/>
      <c r="CW1457" s="3"/>
      <c r="CX1457" s="3"/>
      <c r="CY1457" s="3"/>
      <c r="CZ1457" s="3"/>
      <c r="DA1457" s="3"/>
      <c r="DB1457" s="3"/>
      <c r="DC1457" s="3"/>
      <c r="DD1457" s="3"/>
      <c r="DE1457" s="3"/>
      <c r="DF1457" s="3"/>
      <c r="DG1457" s="3"/>
      <c r="DH1457" s="3"/>
      <c r="DI1457" s="3"/>
      <c r="DJ1457" s="3"/>
      <c r="DK1457" s="3"/>
      <c r="DL1457" s="3"/>
      <c r="DM1457" s="3"/>
      <c r="DN1457" s="3"/>
      <c r="DO1457" s="3"/>
      <c r="DP1457" s="3"/>
      <c r="DQ1457" s="3"/>
      <c r="DR1457" s="3"/>
      <c r="DS1457" s="3"/>
    </row>
    <row r="1458" spans="2:123" ht="21" customHeight="1" x14ac:dyDescent="0.25">
      <c r="B1458" s="21">
        <f t="shared" si="341"/>
        <v>41379</v>
      </c>
      <c r="C1458" s="22">
        <f t="shared" si="342"/>
        <v>1.0117108015424676</v>
      </c>
      <c r="D1458" s="23">
        <f t="shared" si="343"/>
        <v>1422</v>
      </c>
      <c r="E1458" s="23">
        <f t="shared" si="344"/>
        <v>1405.54</v>
      </c>
      <c r="F1458" s="127">
        <f t="shared" si="345"/>
        <v>71100</v>
      </c>
      <c r="G1458" s="127">
        <f t="shared" si="346"/>
        <v>210831</v>
      </c>
      <c r="H1458" s="6"/>
      <c r="I1458" s="3"/>
      <c r="J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  <c r="AA1458" s="3"/>
      <c r="AB1458" s="3"/>
      <c r="AC1458" s="3"/>
      <c r="AD1458" s="3"/>
      <c r="AE1458" s="3"/>
      <c r="AF1458" s="3"/>
      <c r="AT1458" s="89"/>
      <c r="AU1458" s="89"/>
      <c r="AX1458" s="125">
        <v>41379</v>
      </c>
      <c r="AY1458" s="59">
        <f t="shared" si="351"/>
        <v>1.0117108015424676</v>
      </c>
      <c r="AZ1458" s="59">
        <f>BI1458*K36</f>
        <v>71100</v>
      </c>
      <c r="BA1458" s="59"/>
      <c r="BB1458" s="59"/>
      <c r="BC1458" s="59">
        <f>K41*BJ1458</f>
        <v>210831</v>
      </c>
      <c r="BD1458" s="59"/>
      <c r="BE1458" s="59"/>
      <c r="BF1458" s="59">
        <f t="shared" si="347"/>
        <v>139731</v>
      </c>
      <c r="BG1458" s="60">
        <f>(AY1458=AY2099)*AX1458</f>
        <v>0</v>
      </c>
      <c r="BH1458" s="60">
        <f>(AY1458=AY2101)*AX1458</f>
        <v>0</v>
      </c>
      <c r="BI1458" s="89">
        <v>1422</v>
      </c>
      <c r="BJ1458" s="89">
        <v>1405.54</v>
      </c>
      <c r="BK1458" s="59">
        <f t="shared" si="348"/>
        <v>235268.93795999995</v>
      </c>
      <c r="BL1458" s="60">
        <f>(BK1458=BK2101)*AX1458</f>
        <v>0</v>
      </c>
      <c r="BM1458" s="85">
        <f>(BK1458=BK2101)*AY1458</f>
        <v>0</v>
      </c>
      <c r="BN1458" s="85">
        <f t="shared" si="349"/>
        <v>0</v>
      </c>
      <c r="BO1458" s="85">
        <f t="shared" si="350"/>
        <v>0</v>
      </c>
      <c r="BP1458" s="60">
        <f>(BK1458=BK2099)*AX1458</f>
        <v>0</v>
      </c>
      <c r="BQ1458" s="64">
        <f>(BK1458=BK2099)*AY1458</f>
        <v>0</v>
      </c>
      <c r="BR1458" s="85">
        <f t="shared" si="352"/>
        <v>0</v>
      </c>
      <c r="BS1458" s="85">
        <f t="shared" si="353"/>
        <v>0</v>
      </c>
      <c r="BT1458" s="59">
        <f>(J19-BI1458)*J10</f>
        <v>-116400.00594</v>
      </c>
      <c r="BU1458" s="59">
        <f>(J21-BJ1458)*J12</f>
        <v>351668.94389999995</v>
      </c>
      <c r="BV1458" s="66"/>
      <c r="BW1458" s="66"/>
      <c r="BX1458" s="67"/>
      <c r="BY1458" s="67"/>
      <c r="BZ1458" s="67"/>
      <c r="CE1458" s="92"/>
      <c r="CF1458" s="76"/>
      <c r="CH1458" s="67"/>
      <c r="CI1458" s="67"/>
      <c r="CJ1458" s="67"/>
      <c r="CK1458" s="67"/>
      <c r="CL1458" s="1"/>
      <c r="CM1458" s="1"/>
      <c r="CT1458" s="3"/>
      <c r="CU1458" s="3"/>
      <c r="CV1458" s="3"/>
      <c r="CW1458" s="3"/>
      <c r="CX1458" s="3"/>
      <c r="CY1458" s="3"/>
      <c r="CZ1458" s="3"/>
      <c r="DA1458" s="3"/>
      <c r="DB1458" s="3"/>
      <c r="DC1458" s="3"/>
      <c r="DD1458" s="3"/>
      <c r="DE1458" s="3"/>
      <c r="DF1458" s="3"/>
      <c r="DG1458" s="3"/>
      <c r="DH1458" s="3"/>
      <c r="DI1458" s="3"/>
      <c r="DJ1458" s="3"/>
      <c r="DK1458" s="3"/>
      <c r="DL1458" s="3"/>
      <c r="DM1458" s="3"/>
      <c r="DN1458" s="3"/>
      <c r="DO1458" s="3"/>
      <c r="DP1458" s="3"/>
      <c r="DQ1458" s="3"/>
      <c r="DR1458" s="3"/>
      <c r="DS1458" s="3"/>
    </row>
    <row r="1459" spans="2:123" ht="21" customHeight="1" x14ac:dyDescent="0.25">
      <c r="B1459" s="21">
        <f t="shared" si="341"/>
        <v>41386</v>
      </c>
      <c r="C1459" s="22">
        <f t="shared" si="342"/>
        <v>1.0081915563957151</v>
      </c>
      <c r="D1459" s="23">
        <f t="shared" si="343"/>
        <v>1472</v>
      </c>
      <c r="E1459" s="23">
        <f t="shared" si="344"/>
        <v>1460.04</v>
      </c>
      <c r="F1459" s="127">
        <f t="shared" si="345"/>
        <v>73600</v>
      </c>
      <c r="G1459" s="127">
        <f t="shared" si="346"/>
        <v>219006</v>
      </c>
      <c r="H1459" s="6"/>
      <c r="I1459" s="3"/>
      <c r="J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C1459" s="3"/>
      <c r="AD1459" s="3"/>
      <c r="AE1459" s="3"/>
      <c r="AF1459" s="3"/>
      <c r="AT1459" s="89"/>
      <c r="AU1459" s="89"/>
      <c r="AX1459" s="125">
        <v>41386</v>
      </c>
      <c r="AY1459" s="59">
        <f t="shared" si="351"/>
        <v>1.0081915563957151</v>
      </c>
      <c r="AZ1459" s="59">
        <f>BI1459*K36</f>
        <v>73600</v>
      </c>
      <c r="BA1459" s="59"/>
      <c r="BB1459" s="59"/>
      <c r="BC1459" s="59">
        <f>K41*BJ1459</f>
        <v>219006</v>
      </c>
      <c r="BD1459" s="59"/>
      <c r="BE1459" s="59"/>
      <c r="BF1459" s="59">
        <f t="shared" si="347"/>
        <v>145406</v>
      </c>
      <c r="BG1459" s="60">
        <f>(AY1459=AY2099)*AX1459</f>
        <v>0</v>
      </c>
      <c r="BH1459" s="60">
        <f>(AY1459=AY2101)*AX1459</f>
        <v>0</v>
      </c>
      <c r="BI1459" s="89">
        <v>1472</v>
      </c>
      <c r="BJ1459" s="89">
        <v>1460.04</v>
      </c>
      <c r="BK1459" s="59">
        <f t="shared" si="348"/>
        <v>229593.93795999995</v>
      </c>
      <c r="BL1459" s="60">
        <f>(BK1459=BK2101)*AX1459</f>
        <v>0</v>
      </c>
      <c r="BM1459" s="85">
        <f>(BK1459=BK2101)*AY1459</f>
        <v>0</v>
      </c>
      <c r="BN1459" s="85">
        <f t="shared" si="349"/>
        <v>0</v>
      </c>
      <c r="BO1459" s="85">
        <f t="shared" si="350"/>
        <v>0</v>
      </c>
      <c r="BP1459" s="60">
        <f>(BK1459=BK2099)*AX1459</f>
        <v>0</v>
      </c>
      <c r="BQ1459" s="64">
        <f>(BK1459=BK2099)*AY1459</f>
        <v>0</v>
      </c>
      <c r="BR1459" s="85">
        <f t="shared" si="352"/>
        <v>0</v>
      </c>
      <c r="BS1459" s="85">
        <f t="shared" si="353"/>
        <v>0</v>
      </c>
      <c r="BT1459" s="59">
        <f>(J19-BI1459)*J10</f>
        <v>-113900.00594</v>
      </c>
      <c r="BU1459" s="59">
        <f>(J21-BJ1459)*J12</f>
        <v>343493.94389999995</v>
      </c>
      <c r="BV1459" s="66"/>
      <c r="BW1459" s="66"/>
      <c r="BX1459" s="67"/>
      <c r="BY1459" s="67"/>
      <c r="BZ1459" s="67"/>
      <c r="CE1459" s="92"/>
      <c r="CF1459" s="76"/>
      <c r="CH1459" s="67"/>
      <c r="CI1459" s="67"/>
      <c r="CJ1459" s="67"/>
      <c r="CK1459" s="67"/>
      <c r="CL1459" s="1"/>
      <c r="CM1459" s="1"/>
      <c r="CT1459" s="3"/>
      <c r="CU1459" s="3"/>
      <c r="CV1459" s="3"/>
      <c r="CW1459" s="3"/>
      <c r="CX1459" s="3"/>
      <c r="CY1459" s="3"/>
      <c r="CZ1459" s="3"/>
      <c r="DA1459" s="3"/>
      <c r="DB1459" s="3"/>
      <c r="DC1459" s="3"/>
      <c r="DD1459" s="3"/>
      <c r="DE1459" s="3"/>
      <c r="DF1459" s="3"/>
      <c r="DG1459" s="3"/>
      <c r="DH1459" s="3"/>
      <c r="DI1459" s="3"/>
      <c r="DJ1459" s="3"/>
      <c r="DK1459" s="3"/>
      <c r="DL1459" s="3"/>
      <c r="DM1459" s="3"/>
      <c r="DN1459" s="3"/>
      <c r="DO1459" s="3"/>
      <c r="DP1459" s="3"/>
      <c r="DQ1459" s="3"/>
      <c r="DR1459" s="3"/>
      <c r="DS1459" s="3"/>
    </row>
    <row r="1460" spans="2:123" ht="21" customHeight="1" x14ac:dyDescent="0.25">
      <c r="B1460" s="21">
        <f t="shared" si="341"/>
        <v>41393</v>
      </c>
      <c r="C1460" s="22">
        <f t="shared" si="342"/>
        <v>1.0168615367872618</v>
      </c>
      <c r="D1460" s="23">
        <f t="shared" si="343"/>
        <v>1495</v>
      </c>
      <c r="E1460" s="23">
        <f t="shared" si="344"/>
        <v>1470.21</v>
      </c>
      <c r="F1460" s="127">
        <f t="shared" si="345"/>
        <v>74750</v>
      </c>
      <c r="G1460" s="127">
        <f t="shared" si="346"/>
        <v>220531.5</v>
      </c>
      <c r="H1460" s="6"/>
      <c r="I1460" s="3"/>
      <c r="J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C1460" s="3"/>
      <c r="AD1460" s="3"/>
      <c r="AE1460" s="3"/>
      <c r="AF1460" s="3"/>
      <c r="AT1460" s="89"/>
      <c r="AU1460" s="89"/>
      <c r="AX1460" s="125">
        <v>41393</v>
      </c>
      <c r="AY1460" s="59">
        <f t="shared" si="351"/>
        <v>1.0168615367872618</v>
      </c>
      <c r="AZ1460" s="59">
        <f>BI1460*K36</f>
        <v>74750</v>
      </c>
      <c r="BA1460" s="59"/>
      <c r="BB1460" s="59"/>
      <c r="BC1460" s="59">
        <f>K41*BJ1460</f>
        <v>220531.5</v>
      </c>
      <c r="BD1460" s="59"/>
      <c r="BE1460" s="59"/>
      <c r="BF1460" s="59">
        <f t="shared" si="347"/>
        <v>145781.5</v>
      </c>
      <c r="BG1460" s="60">
        <f>(AY1460=AY2099)*AX1460</f>
        <v>0</v>
      </c>
      <c r="BH1460" s="60">
        <f>(AY1460=AY2101)*AX1460</f>
        <v>0</v>
      </c>
      <c r="BI1460" s="89">
        <v>1495</v>
      </c>
      <c r="BJ1460" s="89">
        <v>1470.21</v>
      </c>
      <c r="BK1460" s="59">
        <f t="shared" si="348"/>
        <v>229218.43795999995</v>
      </c>
      <c r="BL1460" s="60">
        <f>(BK1460=BK2101)*AX1460</f>
        <v>0</v>
      </c>
      <c r="BM1460" s="85">
        <f>(BK1460=BK2101)*AY1460</f>
        <v>0</v>
      </c>
      <c r="BN1460" s="85">
        <f t="shared" si="349"/>
        <v>0</v>
      </c>
      <c r="BO1460" s="85">
        <f t="shared" si="350"/>
        <v>0</v>
      </c>
      <c r="BP1460" s="60">
        <f>(BK1460=BK2099)*AX1460</f>
        <v>0</v>
      </c>
      <c r="BQ1460" s="64">
        <f>(BK1460=BK2099)*AY1460</f>
        <v>0</v>
      </c>
      <c r="BR1460" s="85">
        <f t="shared" si="352"/>
        <v>0</v>
      </c>
      <c r="BS1460" s="85">
        <f t="shared" si="353"/>
        <v>0</v>
      </c>
      <c r="BT1460" s="59">
        <f>(J19-BI1460)*J10</f>
        <v>-112750.00594</v>
      </c>
      <c r="BU1460" s="59">
        <f>(J21-BJ1460)*J12</f>
        <v>341968.44389999995</v>
      </c>
      <c r="BV1460" s="66"/>
      <c r="BW1460" s="66"/>
      <c r="BX1460" s="67"/>
      <c r="BY1460" s="67"/>
      <c r="BZ1460" s="67"/>
      <c r="CE1460" s="92"/>
      <c r="CF1460" s="76"/>
      <c r="CH1460" s="67"/>
      <c r="CI1460" s="67"/>
      <c r="CJ1460" s="67"/>
      <c r="CK1460" s="67"/>
      <c r="CL1460" s="1"/>
      <c r="CM1460" s="1"/>
      <c r="CT1460" s="3"/>
      <c r="CU1460" s="3"/>
      <c r="CV1460" s="3"/>
      <c r="CW1460" s="3"/>
      <c r="CX1460" s="3"/>
      <c r="CY1460" s="3"/>
      <c r="CZ1460" s="3"/>
      <c r="DA1460" s="3"/>
      <c r="DB1460" s="3"/>
      <c r="DC1460" s="3"/>
      <c r="DD1460" s="3"/>
      <c r="DE1460" s="3"/>
      <c r="DF1460" s="3"/>
      <c r="DG1460" s="3"/>
      <c r="DH1460" s="3"/>
      <c r="DI1460" s="3"/>
      <c r="DJ1460" s="3"/>
      <c r="DK1460" s="3"/>
      <c r="DL1460" s="3"/>
      <c r="DM1460" s="3"/>
      <c r="DN1460" s="3"/>
      <c r="DO1460" s="3"/>
      <c r="DP1460" s="3"/>
      <c r="DQ1460" s="3"/>
      <c r="DR1460" s="3"/>
      <c r="DS1460" s="3"/>
    </row>
    <row r="1461" spans="2:123" ht="21" customHeight="1" x14ac:dyDescent="0.25">
      <c r="B1461" s="21">
        <f t="shared" si="341"/>
        <v>41400</v>
      </c>
      <c r="C1461" s="22">
        <f t="shared" si="342"/>
        <v>1.0295601221652548</v>
      </c>
      <c r="D1461" s="23">
        <f t="shared" si="343"/>
        <v>1490</v>
      </c>
      <c r="E1461" s="23">
        <f t="shared" si="344"/>
        <v>1447.22</v>
      </c>
      <c r="F1461" s="127">
        <f t="shared" si="345"/>
        <v>74500</v>
      </c>
      <c r="G1461" s="127">
        <f t="shared" si="346"/>
        <v>217083</v>
      </c>
      <c r="H1461" s="6"/>
      <c r="I1461" s="3"/>
      <c r="J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  <c r="AA1461" s="3"/>
      <c r="AB1461" s="3"/>
      <c r="AC1461" s="3"/>
      <c r="AD1461" s="3"/>
      <c r="AE1461" s="3"/>
      <c r="AF1461" s="3"/>
      <c r="AT1461" s="89"/>
      <c r="AU1461" s="89"/>
      <c r="AX1461" s="125">
        <v>41400</v>
      </c>
      <c r="AY1461" s="59">
        <f t="shared" si="351"/>
        <v>1.0295601221652548</v>
      </c>
      <c r="AZ1461" s="59">
        <f>BI1461*K36</f>
        <v>74500</v>
      </c>
      <c r="BA1461" s="59"/>
      <c r="BB1461" s="59"/>
      <c r="BC1461" s="59">
        <f>K41*BJ1461</f>
        <v>217083</v>
      </c>
      <c r="BD1461" s="59"/>
      <c r="BE1461" s="59"/>
      <c r="BF1461" s="59">
        <f t="shared" si="347"/>
        <v>142583</v>
      </c>
      <c r="BG1461" s="60">
        <f>(AY1461=AY2099)*AX1461</f>
        <v>0</v>
      </c>
      <c r="BH1461" s="60">
        <f>(AY1461=AY2101)*AX1461</f>
        <v>0</v>
      </c>
      <c r="BI1461" s="89">
        <v>1490</v>
      </c>
      <c r="BJ1461" s="89">
        <v>1447.22</v>
      </c>
      <c r="BK1461" s="59">
        <f t="shared" si="348"/>
        <v>232416.93795999995</v>
      </c>
      <c r="BL1461" s="60">
        <f>(BK1461=BK2101)*AX1461</f>
        <v>0</v>
      </c>
      <c r="BM1461" s="85">
        <f>(BK1461=BK2101)*AY1461</f>
        <v>0</v>
      </c>
      <c r="BN1461" s="85">
        <f t="shared" si="349"/>
        <v>0</v>
      </c>
      <c r="BO1461" s="85">
        <f t="shared" si="350"/>
        <v>0</v>
      </c>
      <c r="BP1461" s="60">
        <f>(BK1461=BK2099)*AX1461</f>
        <v>0</v>
      </c>
      <c r="BQ1461" s="64">
        <f>(BK1461=BK2099)*AY1461</f>
        <v>0</v>
      </c>
      <c r="BR1461" s="85">
        <f t="shared" si="352"/>
        <v>0</v>
      </c>
      <c r="BS1461" s="85">
        <f t="shared" si="353"/>
        <v>0</v>
      </c>
      <c r="BT1461" s="59">
        <f>(J19-BI1461)*J10</f>
        <v>-113000.00594</v>
      </c>
      <c r="BU1461" s="59">
        <f>(J21-BJ1461)*J12</f>
        <v>345416.94389999995</v>
      </c>
      <c r="BV1461" s="66"/>
      <c r="BW1461" s="66"/>
      <c r="BX1461" s="67"/>
      <c r="BY1461" s="67"/>
      <c r="BZ1461" s="67"/>
      <c r="CE1461" s="92"/>
      <c r="CF1461" s="76"/>
      <c r="CH1461" s="67"/>
      <c r="CI1461" s="67"/>
      <c r="CJ1461" s="67"/>
      <c r="CK1461" s="67"/>
      <c r="CL1461" s="1"/>
      <c r="CM1461" s="1"/>
      <c r="CT1461" s="3"/>
      <c r="CU1461" s="3"/>
      <c r="CV1461" s="3"/>
      <c r="CW1461" s="3"/>
      <c r="CX1461" s="3"/>
      <c r="CY1461" s="3"/>
      <c r="CZ1461" s="3"/>
      <c r="DA1461" s="3"/>
      <c r="DB1461" s="3"/>
      <c r="DC1461" s="3"/>
      <c r="DD1461" s="3"/>
      <c r="DE1461" s="3"/>
      <c r="DF1461" s="3"/>
      <c r="DG1461" s="3"/>
      <c r="DH1461" s="3"/>
      <c r="DI1461" s="3"/>
      <c r="DJ1461" s="3"/>
      <c r="DK1461" s="3"/>
      <c r="DL1461" s="3"/>
      <c r="DM1461" s="3"/>
      <c r="DN1461" s="3"/>
      <c r="DO1461" s="3"/>
      <c r="DP1461" s="3"/>
      <c r="DQ1461" s="3"/>
      <c r="DR1461" s="3"/>
      <c r="DS1461" s="3"/>
    </row>
    <row r="1462" spans="2:123" ht="21" customHeight="1" x14ac:dyDescent="0.25">
      <c r="B1462" s="21">
        <f t="shared" si="341"/>
        <v>41407</v>
      </c>
      <c r="C1462" s="22">
        <f t="shared" si="342"/>
        <v>1.0679454553478178</v>
      </c>
      <c r="D1462" s="23">
        <f t="shared" si="343"/>
        <v>1452</v>
      </c>
      <c r="E1462" s="23">
        <f t="shared" si="344"/>
        <v>1359.62</v>
      </c>
      <c r="F1462" s="127">
        <f t="shared" si="345"/>
        <v>72600</v>
      </c>
      <c r="G1462" s="127">
        <f t="shared" si="346"/>
        <v>203942.99999999997</v>
      </c>
      <c r="H1462" s="6"/>
      <c r="I1462" s="3"/>
      <c r="J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C1462" s="3"/>
      <c r="AD1462" s="3"/>
      <c r="AE1462" s="3"/>
      <c r="AF1462" s="3"/>
      <c r="AT1462" s="89"/>
      <c r="AU1462" s="89"/>
      <c r="AX1462" s="125">
        <v>41407</v>
      </c>
      <c r="AY1462" s="59">
        <f t="shared" si="351"/>
        <v>1.0679454553478178</v>
      </c>
      <c r="AZ1462" s="59">
        <f>BI1462*K36</f>
        <v>72600</v>
      </c>
      <c r="BA1462" s="59"/>
      <c r="BB1462" s="59"/>
      <c r="BC1462" s="59">
        <f>K41*BJ1462</f>
        <v>203942.99999999997</v>
      </c>
      <c r="BD1462" s="59"/>
      <c r="BE1462" s="59"/>
      <c r="BF1462" s="59">
        <f t="shared" si="347"/>
        <v>131342.99999999997</v>
      </c>
      <c r="BG1462" s="60">
        <f>(AY1462=AY2099)*AX1462</f>
        <v>0</v>
      </c>
      <c r="BH1462" s="60">
        <f>(AY1462=AY2101)*AX1462</f>
        <v>0</v>
      </c>
      <c r="BI1462" s="89">
        <v>1452</v>
      </c>
      <c r="BJ1462" s="89">
        <v>1359.62</v>
      </c>
      <c r="BK1462" s="59">
        <f t="shared" si="348"/>
        <v>243656.93796000001</v>
      </c>
      <c r="BL1462" s="60">
        <f>(BK1462=BK2101)*AX1462</f>
        <v>0</v>
      </c>
      <c r="BM1462" s="85">
        <f>(BK1462=BK2101)*AY1462</f>
        <v>0</v>
      </c>
      <c r="BN1462" s="85">
        <f t="shared" si="349"/>
        <v>0</v>
      </c>
      <c r="BO1462" s="85">
        <f t="shared" si="350"/>
        <v>0</v>
      </c>
      <c r="BP1462" s="60">
        <f>(BK1462=BK2099)*AX1462</f>
        <v>0</v>
      </c>
      <c r="BQ1462" s="64">
        <f>(BK1462=BK2099)*AY1462</f>
        <v>0</v>
      </c>
      <c r="BR1462" s="85">
        <f t="shared" si="352"/>
        <v>0</v>
      </c>
      <c r="BS1462" s="85">
        <f t="shared" si="353"/>
        <v>0</v>
      </c>
      <c r="BT1462" s="59">
        <f>(J19-BI1462)*J10</f>
        <v>-114900.00594</v>
      </c>
      <c r="BU1462" s="59">
        <f>(J21-BJ1462)*J12</f>
        <v>358556.94390000001</v>
      </c>
      <c r="BV1462" s="66"/>
      <c r="BW1462" s="66"/>
      <c r="BX1462" s="67"/>
      <c r="BY1462" s="67"/>
      <c r="BZ1462" s="67"/>
      <c r="CE1462" s="92"/>
      <c r="CF1462" s="76"/>
      <c r="CH1462" s="67"/>
      <c r="CI1462" s="67"/>
      <c r="CJ1462" s="67"/>
      <c r="CK1462" s="67"/>
      <c r="CL1462" s="1"/>
      <c r="CM1462" s="1"/>
      <c r="CT1462" s="3"/>
      <c r="CU1462" s="3"/>
      <c r="CV1462" s="3"/>
      <c r="CW1462" s="3"/>
      <c r="CX1462" s="3"/>
      <c r="CY1462" s="3"/>
      <c r="CZ1462" s="3"/>
      <c r="DA1462" s="3"/>
      <c r="DB1462" s="3"/>
      <c r="DC1462" s="3"/>
      <c r="DD1462" s="3"/>
      <c r="DE1462" s="3"/>
      <c r="DF1462" s="3"/>
      <c r="DG1462" s="3"/>
      <c r="DH1462" s="3"/>
      <c r="DI1462" s="3"/>
      <c r="DJ1462" s="3"/>
      <c r="DK1462" s="3"/>
      <c r="DL1462" s="3"/>
      <c r="DM1462" s="3"/>
      <c r="DN1462" s="3"/>
      <c r="DO1462" s="3"/>
      <c r="DP1462" s="3"/>
      <c r="DQ1462" s="3"/>
      <c r="DR1462" s="3"/>
      <c r="DS1462" s="3"/>
    </row>
    <row r="1463" spans="2:123" ht="21" customHeight="1" x14ac:dyDescent="0.25">
      <c r="B1463" s="21">
        <f t="shared" si="341"/>
        <v>41414</v>
      </c>
      <c r="C1463" s="22">
        <f t="shared" si="342"/>
        <v>1.0452056869576509</v>
      </c>
      <c r="D1463" s="23">
        <f t="shared" si="343"/>
        <v>1449</v>
      </c>
      <c r="E1463" s="23">
        <f t="shared" si="344"/>
        <v>1386.33</v>
      </c>
      <c r="F1463" s="127">
        <f t="shared" si="345"/>
        <v>72450</v>
      </c>
      <c r="G1463" s="127">
        <f t="shared" si="346"/>
        <v>207949.5</v>
      </c>
      <c r="H1463" s="6"/>
      <c r="I1463" s="3"/>
      <c r="J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C1463" s="3"/>
      <c r="AD1463" s="3"/>
      <c r="AE1463" s="3"/>
      <c r="AF1463" s="3"/>
      <c r="AT1463" s="89"/>
      <c r="AU1463" s="89"/>
      <c r="AX1463" s="125">
        <v>41414</v>
      </c>
      <c r="AY1463" s="59">
        <f t="shared" si="351"/>
        <v>1.0452056869576509</v>
      </c>
      <c r="AZ1463" s="59">
        <f>BI1463*K36</f>
        <v>72450</v>
      </c>
      <c r="BA1463" s="59"/>
      <c r="BB1463" s="59"/>
      <c r="BC1463" s="59">
        <f>K41*BJ1463</f>
        <v>207949.5</v>
      </c>
      <c r="BD1463" s="59"/>
      <c r="BE1463" s="59"/>
      <c r="BF1463" s="59">
        <f t="shared" si="347"/>
        <v>135499.5</v>
      </c>
      <c r="BG1463" s="60">
        <f>(AY1463=AY2099)*AX1463</f>
        <v>0</v>
      </c>
      <c r="BH1463" s="60">
        <f>(AY1463=AY2101)*AX1463</f>
        <v>0</v>
      </c>
      <c r="BI1463" s="89">
        <v>1449</v>
      </c>
      <c r="BJ1463" s="89">
        <v>1386.33</v>
      </c>
      <c r="BK1463" s="59">
        <f t="shared" si="348"/>
        <v>239500.43795999995</v>
      </c>
      <c r="BL1463" s="60">
        <f>(BK1463=BK2101)*AX1463</f>
        <v>0</v>
      </c>
      <c r="BM1463" s="85">
        <f>(BK1463=BK2101)*AY1463</f>
        <v>0</v>
      </c>
      <c r="BN1463" s="85">
        <f t="shared" si="349"/>
        <v>0</v>
      </c>
      <c r="BO1463" s="85">
        <f t="shared" si="350"/>
        <v>0</v>
      </c>
      <c r="BP1463" s="60">
        <f>(BK1463=BK2099)*AX1463</f>
        <v>0</v>
      </c>
      <c r="BQ1463" s="64">
        <f>(BK1463=BK2099)*AY1463</f>
        <v>0</v>
      </c>
      <c r="BR1463" s="85">
        <f t="shared" si="352"/>
        <v>0</v>
      </c>
      <c r="BS1463" s="85">
        <f t="shared" si="353"/>
        <v>0</v>
      </c>
      <c r="BT1463" s="59">
        <f>(J19-BI1463)*J10</f>
        <v>-115050.00594</v>
      </c>
      <c r="BU1463" s="59">
        <f>(J21-BJ1463)*J12</f>
        <v>354550.44389999995</v>
      </c>
      <c r="BV1463" s="66"/>
      <c r="BW1463" s="66"/>
      <c r="BX1463" s="67"/>
      <c r="BY1463" s="67"/>
      <c r="BZ1463" s="67"/>
      <c r="CE1463" s="92"/>
      <c r="CF1463" s="76"/>
      <c r="CH1463" s="67"/>
      <c r="CI1463" s="67"/>
      <c r="CJ1463" s="67"/>
      <c r="CK1463" s="67"/>
      <c r="CL1463" s="1"/>
      <c r="CM1463" s="1"/>
      <c r="CT1463" s="3"/>
      <c r="CU1463" s="3"/>
      <c r="CV1463" s="3"/>
      <c r="CW1463" s="3"/>
      <c r="CX1463" s="3"/>
      <c r="CY1463" s="3"/>
      <c r="CZ1463" s="3"/>
      <c r="DA1463" s="3"/>
      <c r="DB1463" s="3"/>
      <c r="DC1463" s="3"/>
      <c r="DD1463" s="3"/>
      <c r="DE1463" s="3"/>
      <c r="DF1463" s="3"/>
      <c r="DG1463" s="3"/>
      <c r="DH1463" s="3"/>
      <c r="DI1463" s="3"/>
      <c r="DJ1463" s="3"/>
      <c r="DK1463" s="3"/>
      <c r="DL1463" s="3"/>
      <c r="DM1463" s="3"/>
      <c r="DN1463" s="3"/>
      <c r="DO1463" s="3"/>
      <c r="DP1463" s="3"/>
      <c r="DQ1463" s="3"/>
      <c r="DR1463" s="3"/>
      <c r="DS1463" s="3"/>
    </row>
    <row r="1464" spans="2:123" ht="21" customHeight="1" x14ac:dyDescent="0.25">
      <c r="B1464" s="21">
        <f t="shared" si="341"/>
        <v>41421</v>
      </c>
      <c r="C1464" s="22">
        <f t="shared" si="342"/>
        <v>1.0485957465208964</v>
      </c>
      <c r="D1464" s="23">
        <f t="shared" si="343"/>
        <v>1455</v>
      </c>
      <c r="E1464" s="23">
        <f t="shared" si="344"/>
        <v>1387.57</v>
      </c>
      <c r="F1464" s="127">
        <f t="shared" si="345"/>
        <v>72750</v>
      </c>
      <c r="G1464" s="127">
        <f t="shared" si="346"/>
        <v>208135.5</v>
      </c>
      <c r="H1464" s="6"/>
      <c r="I1464" s="3"/>
      <c r="J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  <c r="AF1464" s="3"/>
      <c r="AT1464" s="89"/>
      <c r="AU1464" s="89"/>
      <c r="AX1464" s="125">
        <v>41421</v>
      </c>
      <c r="AY1464" s="59">
        <f t="shared" si="351"/>
        <v>1.0485957465208964</v>
      </c>
      <c r="AZ1464" s="59">
        <f>BI1464*K36</f>
        <v>72750</v>
      </c>
      <c r="BA1464" s="59"/>
      <c r="BB1464" s="59"/>
      <c r="BC1464" s="59">
        <f>K41*BJ1464</f>
        <v>208135.5</v>
      </c>
      <c r="BD1464" s="59"/>
      <c r="BE1464" s="59"/>
      <c r="BF1464" s="59">
        <f t="shared" si="347"/>
        <v>135385.5</v>
      </c>
      <c r="BG1464" s="60">
        <f>(AY1464=AY2099)*AX1464</f>
        <v>0</v>
      </c>
      <c r="BH1464" s="60">
        <f>(AY1464=AY2101)*AX1464</f>
        <v>0</v>
      </c>
      <c r="BI1464" s="89">
        <v>1455</v>
      </c>
      <c r="BJ1464" s="89">
        <v>1387.57</v>
      </c>
      <c r="BK1464" s="59">
        <f t="shared" si="348"/>
        <v>239614.43796000001</v>
      </c>
      <c r="BL1464" s="60">
        <f>(BK1464=BK2101)*AX1464</f>
        <v>0</v>
      </c>
      <c r="BM1464" s="85">
        <f>(BK1464=BK2101)*AY1464</f>
        <v>0</v>
      </c>
      <c r="BN1464" s="85">
        <f t="shared" si="349"/>
        <v>0</v>
      </c>
      <c r="BO1464" s="85">
        <f t="shared" si="350"/>
        <v>0</v>
      </c>
      <c r="BP1464" s="60">
        <f>(BK1464=BK2099)*AX1464</f>
        <v>0</v>
      </c>
      <c r="BQ1464" s="64">
        <f>(BK1464=BK2099)*AY1464</f>
        <v>0</v>
      </c>
      <c r="BR1464" s="85">
        <f t="shared" si="352"/>
        <v>0</v>
      </c>
      <c r="BS1464" s="85">
        <f t="shared" si="353"/>
        <v>0</v>
      </c>
      <c r="BT1464" s="59">
        <f>(J19-BI1464)*J10</f>
        <v>-114750.00594</v>
      </c>
      <c r="BU1464" s="59">
        <f>(J21-BJ1464)*J12</f>
        <v>354364.44390000001</v>
      </c>
      <c r="BV1464" s="66"/>
      <c r="BW1464" s="66"/>
      <c r="BX1464" s="67"/>
      <c r="BY1464" s="67"/>
      <c r="BZ1464" s="67"/>
      <c r="CE1464" s="92"/>
      <c r="CF1464" s="76"/>
      <c r="CH1464" s="67"/>
      <c r="CI1464" s="67"/>
      <c r="CJ1464" s="67"/>
      <c r="CK1464" s="67"/>
      <c r="CL1464" s="1"/>
      <c r="CM1464" s="1"/>
      <c r="CT1464" s="3"/>
      <c r="CU1464" s="3"/>
      <c r="CV1464" s="3"/>
      <c r="CW1464" s="3"/>
      <c r="CX1464" s="3"/>
      <c r="CY1464" s="3"/>
      <c r="CZ1464" s="3"/>
      <c r="DA1464" s="3"/>
      <c r="DB1464" s="3"/>
      <c r="DC1464" s="3"/>
      <c r="DD1464" s="3"/>
      <c r="DE1464" s="3"/>
      <c r="DF1464" s="3"/>
      <c r="DG1464" s="3"/>
      <c r="DH1464" s="3"/>
      <c r="DI1464" s="3"/>
      <c r="DJ1464" s="3"/>
      <c r="DK1464" s="3"/>
      <c r="DL1464" s="3"/>
      <c r="DM1464" s="3"/>
      <c r="DN1464" s="3"/>
      <c r="DO1464" s="3"/>
      <c r="DP1464" s="3"/>
      <c r="DQ1464" s="3"/>
      <c r="DR1464" s="3"/>
      <c r="DS1464" s="3"/>
    </row>
    <row r="1465" spans="2:123" ht="21" customHeight="1" x14ac:dyDescent="0.25">
      <c r="B1465" s="21">
        <f t="shared" si="341"/>
        <v>41428</v>
      </c>
      <c r="C1465" s="22">
        <f t="shared" si="342"/>
        <v>1.0815848794867349</v>
      </c>
      <c r="D1465" s="23">
        <f t="shared" si="343"/>
        <v>1497</v>
      </c>
      <c r="E1465" s="23">
        <f t="shared" si="344"/>
        <v>1384.08</v>
      </c>
      <c r="F1465" s="127">
        <f t="shared" si="345"/>
        <v>74850</v>
      </c>
      <c r="G1465" s="127">
        <f t="shared" si="346"/>
        <v>207612</v>
      </c>
      <c r="H1465" s="6"/>
      <c r="I1465" s="3"/>
      <c r="J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C1465" s="3"/>
      <c r="AD1465" s="3"/>
      <c r="AE1465" s="3"/>
      <c r="AF1465" s="3"/>
      <c r="AT1465" s="89"/>
      <c r="AU1465" s="89"/>
      <c r="AX1465" s="125">
        <v>41428</v>
      </c>
      <c r="AY1465" s="59">
        <f t="shared" si="351"/>
        <v>1.0815848794867349</v>
      </c>
      <c r="AZ1465" s="59">
        <f>BI1465*K36</f>
        <v>74850</v>
      </c>
      <c r="BA1465" s="59"/>
      <c r="BB1465" s="59"/>
      <c r="BC1465" s="59">
        <f>K41*BJ1465</f>
        <v>207612</v>
      </c>
      <c r="BD1465" s="59"/>
      <c r="BE1465" s="59"/>
      <c r="BF1465" s="59">
        <f t="shared" si="347"/>
        <v>132762</v>
      </c>
      <c r="BG1465" s="60">
        <f>(AY1465=AY2099)*AX1465</f>
        <v>0</v>
      </c>
      <c r="BH1465" s="60">
        <f>(AY1465=AY2101)*AX1465</f>
        <v>0</v>
      </c>
      <c r="BI1465" s="89">
        <v>1497</v>
      </c>
      <c r="BJ1465" s="89">
        <v>1384.08</v>
      </c>
      <c r="BK1465" s="59">
        <f t="shared" si="348"/>
        <v>242237.93795999995</v>
      </c>
      <c r="BL1465" s="60">
        <f>(BK1465=BK2101)*AX1465</f>
        <v>0</v>
      </c>
      <c r="BM1465" s="85">
        <f>(BK1465=BK2101)*AY1465</f>
        <v>0</v>
      </c>
      <c r="BN1465" s="85">
        <f t="shared" si="349"/>
        <v>0</v>
      </c>
      <c r="BO1465" s="85">
        <f t="shared" si="350"/>
        <v>0</v>
      </c>
      <c r="BP1465" s="60">
        <f>(BK1465=BK2099)*AX1465</f>
        <v>0</v>
      </c>
      <c r="BQ1465" s="64">
        <f>(BK1465=BK2099)*AY1465</f>
        <v>0</v>
      </c>
      <c r="BR1465" s="85">
        <f t="shared" si="352"/>
        <v>0</v>
      </c>
      <c r="BS1465" s="85">
        <f t="shared" si="353"/>
        <v>0</v>
      </c>
      <c r="BT1465" s="59">
        <f>(J19-BI1465)*J10</f>
        <v>-112650.00594</v>
      </c>
      <c r="BU1465" s="59">
        <f>(J21-BJ1465)*J12</f>
        <v>354887.94389999995</v>
      </c>
      <c r="BV1465" s="66"/>
      <c r="BW1465" s="66"/>
      <c r="BX1465" s="67"/>
      <c r="BY1465" s="67"/>
      <c r="BZ1465" s="67"/>
      <c r="CE1465" s="92"/>
      <c r="CF1465" s="76"/>
      <c r="CH1465" s="67"/>
      <c r="CI1465" s="67"/>
      <c r="CJ1465" s="67"/>
      <c r="CK1465" s="67"/>
      <c r="CL1465" s="1"/>
      <c r="CM1465" s="1"/>
      <c r="CT1465" s="3"/>
      <c r="CU1465" s="3"/>
      <c r="CV1465" s="3"/>
      <c r="CW1465" s="3"/>
      <c r="CX1465" s="3"/>
      <c r="CY1465" s="3"/>
      <c r="CZ1465" s="3"/>
      <c r="DA1465" s="3"/>
      <c r="DB1465" s="3"/>
      <c r="DC1465" s="3"/>
      <c r="DD1465" s="3"/>
      <c r="DE1465" s="3"/>
      <c r="DF1465" s="3"/>
      <c r="DG1465" s="3"/>
      <c r="DH1465" s="3"/>
      <c r="DI1465" s="3"/>
      <c r="DJ1465" s="3"/>
      <c r="DK1465" s="3"/>
      <c r="DL1465" s="3"/>
      <c r="DM1465" s="3"/>
      <c r="DN1465" s="3"/>
      <c r="DO1465" s="3"/>
      <c r="DP1465" s="3"/>
      <c r="DQ1465" s="3"/>
      <c r="DR1465" s="3"/>
      <c r="DS1465" s="3"/>
    </row>
    <row r="1466" spans="2:123" ht="21" customHeight="1" x14ac:dyDescent="0.25">
      <c r="B1466" s="21">
        <f t="shared" si="341"/>
        <v>41435</v>
      </c>
      <c r="C1466" s="22">
        <f t="shared" si="342"/>
        <v>1.0378457687826348</v>
      </c>
      <c r="D1466" s="23">
        <f t="shared" si="343"/>
        <v>1443</v>
      </c>
      <c r="E1466" s="23">
        <f t="shared" si="344"/>
        <v>1390.38</v>
      </c>
      <c r="F1466" s="127">
        <f t="shared" si="345"/>
        <v>72150</v>
      </c>
      <c r="G1466" s="127">
        <f t="shared" si="346"/>
        <v>208557.00000000003</v>
      </c>
      <c r="H1466" s="6"/>
      <c r="I1466" s="3"/>
      <c r="J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C1466" s="3"/>
      <c r="AD1466" s="3"/>
      <c r="AE1466" s="3"/>
      <c r="AF1466" s="3"/>
      <c r="AT1466" s="89"/>
      <c r="AU1466" s="89"/>
      <c r="AX1466" s="125">
        <v>41435</v>
      </c>
      <c r="AY1466" s="59">
        <f t="shared" si="351"/>
        <v>1.0378457687826348</v>
      </c>
      <c r="AZ1466" s="59">
        <f>BI1466*K36</f>
        <v>72150</v>
      </c>
      <c r="BA1466" s="59"/>
      <c r="BB1466" s="59"/>
      <c r="BC1466" s="59">
        <f>K41*BJ1466</f>
        <v>208557.00000000003</v>
      </c>
      <c r="BD1466" s="59"/>
      <c r="BE1466" s="59"/>
      <c r="BF1466" s="59">
        <f t="shared" si="347"/>
        <v>136407.00000000003</v>
      </c>
      <c r="BG1466" s="60">
        <f>(AY1466=AY2099)*AX1466</f>
        <v>0</v>
      </c>
      <c r="BH1466" s="60">
        <f>(AY1466=AY2101)*AX1466</f>
        <v>0</v>
      </c>
      <c r="BI1466" s="89">
        <v>1443</v>
      </c>
      <c r="BJ1466" s="89">
        <v>1390.38</v>
      </c>
      <c r="BK1466" s="59">
        <f t="shared" si="348"/>
        <v>238592.93795999995</v>
      </c>
      <c r="BL1466" s="60">
        <f>(BK1466=BK2101)*AX1466</f>
        <v>0</v>
      </c>
      <c r="BM1466" s="85">
        <f>(BK1466=BK2101)*AY1466</f>
        <v>0</v>
      </c>
      <c r="BN1466" s="85">
        <f t="shared" si="349"/>
        <v>0</v>
      </c>
      <c r="BO1466" s="85">
        <f t="shared" si="350"/>
        <v>0</v>
      </c>
      <c r="BP1466" s="60">
        <f>(BK1466=BK2099)*AX1466</f>
        <v>0</v>
      </c>
      <c r="BQ1466" s="64">
        <f>(BK1466=BK2099)*AY1466</f>
        <v>0</v>
      </c>
      <c r="BR1466" s="85">
        <f t="shared" si="352"/>
        <v>0</v>
      </c>
      <c r="BS1466" s="85">
        <f t="shared" si="353"/>
        <v>0</v>
      </c>
      <c r="BT1466" s="59">
        <f>(J19-BI1466)*J10</f>
        <v>-115350.00594</v>
      </c>
      <c r="BU1466" s="59">
        <f>(J21-BJ1466)*J12</f>
        <v>353942.94389999995</v>
      </c>
      <c r="BV1466" s="66"/>
      <c r="BW1466" s="66"/>
      <c r="BX1466" s="67"/>
      <c r="BY1466" s="67"/>
      <c r="BZ1466" s="67"/>
      <c r="CE1466" s="92"/>
      <c r="CF1466" s="76"/>
      <c r="CH1466" s="67"/>
      <c r="CI1466" s="67"/>
      <c r="CJ1466" s="67"/>
      <c r="CK1466" s="67"/>
      <c r="CL1466" s="1"/>
      <c r="CM1466" s="1"/>
      <c r="CT1466" s="3"/>
      <c r="CU1466" s="3"/>
      <c r="CV1466" s="3"/>
      <c r="CW1466" s="3"/>
      <c r="CX1466" s="3"/>
      <c r="CY1466" s="3"/>
      <c r="CZ1466" s="3"/>
      <c r="DA1466" s="3"/>
      <c r="DB1466" s="3"/>
      <c r="DC1466" s="3"/>
      <c r="DD1466" s="3"/>
      <c r="DE1466" s="3"/>
      <c r="DF1466" s="3"/>
      <c r="DG1466" s="3"/>
      <c r="DH1466" s="3"/>
      <c r="DI1466" s="3"/>
      <c r="DJ1466" s="3"/>
      <c r="DK1466" s="3"/>
      <c r="DL1466" s="3"/>
      <c r="DM1466" s="3"/>
      <c r="DN1466" s="3"/>
      <c r="DO1466" s="3"/>
      <c r="DP1466" s="3"/>
      <c r="DQ1466" s="3"/>
      <c r="DR1466" s="3"/>
      <c r="DS1466" s="3"/>
    </row>
    <row r="1467" spans="2:123" ht="21" customHeight="1" x14ac:dyDescent="0.25">
      <c r="B1467" s="21">
        <f t="shared" si="341"/>
        <v>41442</v>
      </c>
      <c r="C1467" s="22">
        <f t="shared" si="342"/>
        <v>1.0585439619788293</v>
      </c>
      <c r="D1467" s="23">
        <f t="shared" si="343"/>
        <v>1372</v>
      </c>
      <c r="E1467" s="23">
        <f t="shared" si="344"/>
        <v>1296.1199999999999</v>
      </c>
      <c r="F1467" s="127">
        <f t="shared" si="345"/>
        <v>68600</v>
      </c>
      <c r="G1467" s="127">
        <f t="shared" si="346"/>
        <v>194417.99999999997</v>
      </c>
      <c r="H1467" s="6"/>
      <c r="I1467" s="3"/>
      <c r="J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C1467" s="3"/>
      <c r="AD1467" s="3"/>
      <c r="AE1467" s="3"/>
      <c r="AF1467" s="3"/>
      <c r="AT1467" s="89"/>
      <c r="AU1467" s="89"/>
      <c r="AX1467" s="125">
        <v>41442</v>
      </c>
      <c r="AY1467" s="59">
        <f t="shared" si="351"/>
        <v>1.0585439619788293</v>
      </c>
      <c r="AZ1467" s="59">
        <f>BI1467*K36</f>
        <v>68600</v>
      </c>
      <c r="BA1467" s="59"/>
      <c r="BB1467" s="59"/>
      <c r="BC1467" s="59">
        <f>K41*BJ1467</f>
        <v>194417.99999999997</v>
      </c>
      <c r="BD1467" s="59"/>
      <c r="BE1467" s="59"/>
      <c r="BF1467" s="59">
        <f t="shared" si="347"/>
        <v>125817.99999999997</v>
      </c>
      <c r="BG1467" s="60">
        <f>(AY1467=AY2099)*AX1467</f>
        <v>0</v>
      </c>
      <c r="BH1467" s="60">
        <f>(AY1467=AY2101)*AX1467</f>
        <v>0</v>
      </c>
      <c r="BI1467" s="89">
        <v>1372</v>
      </c>
      <c r="BJ1467" s="89">
        <v>1296.1199999999999</v>
      </c>
      <c r="BK1467" s="59">
        <f t="shared" si="348"/>
        <v>249181.93796000001</v>
      </c>
      <c r="BL1467" s="60">
        <f>(BK1467=BK2101)*AX1467</f>
        <v>0</v>
      </c>
      <c r="BM1467" s="85">
        <f>(BK1467=BK2101)*AY1467</f>
        <v>0</v>
      </c>
      <c r="BN1467" s="85">
        <f t="shared" si="349"/>
        <v>0</v>
      </c>
      <c r="BO1467" s="85">
        <f t="shared" si="350"/>
        <v>0</v>
      </c>
      <c r="BP1467" s="60">
        <f>(BK1467=BK2099)*AX1467</f>
        <v>0</v>
      </c>
      <c r="BQ1467" s="64">
        <f>(BK1467=BK2099)*AY1467</f>
        <v>0</v>
      </c>
      <c r="BR1467" s="85">
        <f t="shared" si="352"/>
        <v>0</v>
      </c>
      <c r="BS1467" s="85">
        <f t="shared" si="353"/>
        <v>0</v>
      </c>
      <c r="BT1467" s="59">
        <f>(J19-BI1467)*J10</f>
        <v>-118900.00594</v>
      </c>
      <c r="BU1467" s="59">
        <f>(J21-BJ1467)*J12</f>
        <v>368081.94390000001</v>
      </c>
      <c r="BV1467" s="66"/>
      <c r="BW1467" s="66"/>
      <c r="BX1467" s="67"/>
      <c r="BY1467" s="67"/>
      <c r="BZ1467" s="67"/>
      <c r="CE1467" s="92"/>
      <c r="CF1467" s="76"/>
      <c r="CH1467" s="67"/>
      <c r="CI1467" s="67"/>
      <c r="CJ1467" s="67"/>
      <c r="CK1467" s="67"/>
      <c r="CL1467" s="1"/>
      <c r="CM1467" s="1"/>
      <c r="CT1467" s="3"/>
      <c r="CU1467" s="3"/>
      <c r="CV1467" s="3"/>
      <c r="CW1467" s="3"/>
      <c r="CX1467" s="3"/>
      <c r="CY1467" s="3"/>
      <c r="CZ1467" s="3"/>
      <c r="DA1467" s="3"/>
      <c r="DB1467" s="3"/>
      <c r="DC1467" s="3"/>
      <c r="DD1467" s="3"/>
      <c r="DE1467" s="3"/>
      <c r="DF1467" s="3"/>
      <c r="DG1467" s="3"/>
      <c r="DH1467" s="3"/>
      <c r="DI1467" s="3"/>
      <c r="DJ1467" s="3"/>
      <c r="DK1467" s="3"/>
      <c r="DL1467" s="3"/>
      <c r="DM1467" s="3"/>
      <c r="DN1467" s="3"/>
      <c r="DO1467" s="3"/>
      <c r="DP1467" s="3"/>
      <c r="DQ1467" s="3"/>
      <c r="DR1467" s="3"/>
      <c r="DS1467" s="3"/>
    </row>
    <row r="1468" spans="2:123" ht="21" customHeight="1" x14ac:dyDescent="0.25">
      <c r="B1468" s="21">
        <f t="shared" si="341"/>
        <v>41449</v>
      </c>
      <c r="C1468" s="22">
        <f t="shared" si="342"/>
        <v>1.0832401600959278</v>
      </c>
      <c r="D1468" s="23">
        <f t="shared" si="343"/>
        <v>1337</v>
      </c>
      <c r="E1468" s="23">
        <f t="shared" si="344"/>
        <v>1234.26</v>
      </c>
      <c r="F1468" s="127">
        <f t="shared" si="345"/>
        <v>66850</v>
      </c>
      <c r="G1468" s="127">
        <f t="shared" si="346"/>
        <v>185139</v>
      </c>
      <c r="H1468" s="6"/>
      <c r="I1468" s="3"/>
      <c r="J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  <c r="AA1468" s="3"/>
      <c r="AB1468" s="3"/>
      <c r="AC1468" s="3"/>
      <c r="AD1468" s="3"/>
      <c r="AE1468" s="3"/>
      <c r="AF1468" s="3"/>
      <c r="AT1468" s="89"/>
      <c r="AU1468" s="89"/>
      <c r="AX1468" s="125">
        <v>41449</v>
      </c>
      <c r="AY1468" s="59">
        <f t="shared" si="351"/>
        <v>1.0832401600959278</v>
      </c>
      <c r="AZ1468" s="59">
        <f>BI1468*K36</f>
        <v>66850</v>
      </c>
      <c r="BA1468" s="59"/>
      <c r="BB1468" s="59"/>
      <c r="BC1468" s="59">
        <f>K41*BJ1468</f>
        <v>185139</v>
      </c>
      <c r="BD1468" s="59"/>
      <c r="BE1468" s="59"/>
      <c r="BF1468" s="59">
        <f t="shared" si="347"/>
        <v>118289</v>
      </c>
      <c r="BG1468" s="60">
        <f>(AY1468=AY2099)*AX1468</f>
        <v>0</v>
      </c>
      <c r="BH1468" s="60">
        <f>(AY1468=AY2101)*AX1468</f>
        <v>0</v>
      </c>
      <c r="BI1468" s="89">
        <v>1337</v>
      </c>
      <c r="BJ1468" s="89">
        <v>1234.26</v>
      </c>
      <c r="BK1468" s="59">
        <f t="shared" si="348"/>
        <v>256710.93795999995</v>
      </c>
      <c r="BL1468" s="60">
        <f>(BK1468=BK2101)*AX1468</f>
        <v>0</v>
      </c>
      <c r="BM1468" s="85">
        <f>(BK1468=BK2101)*AY1468</f>
        <v>0</v>
      </c>
      <c r="BN1468" s="85">
        <f t="shared" si="349"/>
        <v>0</v>
      </c>
      <c r="BO1468" s="85">
        <f t="shared" si="350"/>
        <v>0</v>
      </c>
      <c r="BP1468" s="60">
        <f>(BK1468=BK2099)*AX1468</f>
        <v>0</v>
      </c>
      <c r="BQ1468" s="64">
        <f>(BK1468=BK2099)*AY1468</f>
        <v>0</v>
      </c>
      <c r="BR1468" s="85">
        <f t="shared" si="352"/>
        <v>0</v>
      </c>
      <c r="BS1468" s="85">
        <f t="shared" si="353"/>
        <v>0</v>
      </c>
      <c r="BT1468" s="59">
        <f>(J19-BI1468)*J10</f>
        <v>-120650.00594</v>
      </c>
      <c r="BU1468" s="59">
        <f>(J21-BJ1468)*J12</f>
        <v>377360.94389999995</v>
      </c>
      <c r="BV1468" s="66"/>
      <c r="BW1468" s="66"/>
      <c r="BX1468" s="67"/>
      <c r="BY1468" s="67"/>
      <c r="BZ1468" s="67"/>
      <c r="CE1468" s="92"/>
      <c r="CF1468" s="76"/>
      <c r="CH1468" s="67"/>
      <c r="CI1468" s="67"/>
      <c r="CJ1468" s="67"/>
      <c r="CK1468" s="67"/>
      <c r="CL1468" s="1"/>
      <c r="CM1468" s="1"/>
      <c r="CT1468" s="3"/>
      <c r="CU1468" s="3"/>
      <c r="CV1468" s="3"/>
      <c r="CW1468" s="3"/>
      <c r="CX1468" s="3"/>
      <c r="CY1468" s="3"/>
      <c r="CZ1468" s="3"/>
      <c r="DA1468" s="3"/>
      <c r="DB1468" s="3"/>
      <c r="DC1468" s="3"/>
      <c r="DD1468" s="3"/>
      <c r="DE1468" s="3"/>
      <c r="DF1468" s="3"/>
      <c r="DG1468" s="3"/>
      <c r="DH1468" s="3"/>
      <c r="DI1468" s="3"/>
      <c r="DJ1468" s="3"/>
      <c r="DK1468" s="3"/>
      <c r="DL1468" s="3"/>
      <c r="DM1468" s="3"/>
      <c r="DN1468" s="3"/>
      <c r="DO1468" s="3"/>
      <c r="DP1468" s="3"/>
      <c r="DQ1468" s="3"/>
      <c r="DR1468" s="3"/>
      <c r="DS1468" s="3"/>
    </row>
    <row r="1469" spans="2:123" ht="21" customHeight="1" x14ac:dyDescent="0.25">
      <c r="B1469" s="21">
        <f t="shared" si="341"/>
        <v>41456</v>
      </c>
      <c r="C1469" s="22">
        <f t="shared" si="342"/>
        <v>1.0817838394740715</v>
      </c>
      <c r="D1469" s="23">
        <f t="shared" si="343"/>
        <v>1323</v>
      </c>
      <c r="E1469" s="23">
        <f t="shared" si="344"/>
        <v>1222.98</v>
      </c>
      <c r="F1469" s="127">
        <f t="shared" si="345"/>
        <v>66150</v>
      </c>
      <c r="G1469" s="127">
        <f t="shared" si="346"/>
        <v>183447</v>
      </c>
      <c r="H1469" s="6"/>
      <c r="I1469" s="3"/>
      <c r="J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  <c r="AA1469" s="3"/>
      <c r="AB1469" s="3"/>
      <c r="AC1469" s="3"/>
      <c r="AD1469" s="3"/>
      <c r="AE1469" s="3"/>
      <c r="AF1469" s="3"/>
      <c r="AT1469" s="89"/>
      <c r="AU1469" s="89"/>
      <c r="AX1469" s="125">
        <v>41456</v>
      </c>
      <c r="AY1469" s="59">
        <f t="shared" si="351"/>
        <v>1.0817838394740715</v>
      </c>
      <c r="AZ1469" s="59">
        <f>BI1469*K36</f>
        <v>66150</v>
      </c>
      <c r="BA1469" s="59"/>
      <c r="BB1469" s="59"/>
      <c r="BC1469" s="59">
        <f>K41*BJ1469</f>
        <v>183447</v>
      </c>
      <c r="BD1469" s="59"/>
      <c r="BE1469" s="59"/>
      <c r="BF1469" s="59">
        <f t="shared" si="347"/>
        <v>117297</v>
      </c>
      <c r="BG1469" s="60">
        <f>(AY1469=AY2099)*AX1469</f>
        <v>0</v>
      </c>
      <c r="BH1469" s="60">
        <f>(AY1469=AY2101)*AX1469</f>
        <v>0</v>
      </c>
      <c r="BI1469" s="89">
        <v>1323</v>
      </c>
      <c r="BJ1469" s="89">
        <v>1222.98</v>
      </c>
      <c r="BK1469" s="59">
        <f t="shared" si="348"/>
        <v>257702.93795999995</v>
      </c>
      <c r="BL1469" s="60">
        <f>(BK1469=BK2101)*AX1469</f>
        <v>0</v>
      </c>
      <c r="BM1469" s="85">
        <f>(BK1469=BK2101)*AY1469</f>
        <v>0</v>
      </c>
      <c r="BN1469" s="85">
        <f t="shared" si="349"/>
        <v>0</v>
      </c>
      <c r="BO1469" s="85">
        <f t="shared" si="350"/>
        <v>0</v>
      </c>
      <c r="BP1469" s="60">
        <f>(BK1469=BK2099)*AX1469</f>
        <v>0</v>
      </c>
      <c r="BQ1469" s="64">
        <f>(BK1469=BK2099)*AY1469</f>
        <v>0</v>
      </c>
      <c r="BR1469" s="85">
        <f t="shared" ref="BR1469:BR1494" si="354">(BQ1469&gt;0)*BI1469</f>
        <v>0</v>
      </c>
      <c r="BS1469" s="85">
        <f t="shared" ref="BS1469:BS1494" si="355">(BQ1469&gt;0)*BJ1469</f>
        <v>0</v>
      </c>
      <c r="BT1469" s="59">
        <f>(J19-BI1469)*J10</f>
        <v>-121350.00594</v>
      </c>
      <c r="BU1469" s="59">
        <f>(J21-BJ1469)*J12</f>
        <v>379052.94389999995</v>
      </c>
      <c r="BV1469" s="66"/>
      <c r="BW1469" s="66"/>
      <c r="BX1469" s="67"/>
      <c r="BY1469" s="67"/>
      <c r="BZ1469" s="67"/>
      <c r="CE1469" s="92"/>
      <c r="CF1469" s="76"/>
      <c r="CH1469" s="67"/>
      <c r="CI1469" s="67"/>
      <c r="CJ1469" s="67"/>
      <c r="CK1469" s="67"/>
      <c r="CL1469" s="1"/>
      <c r="CM1469" s="1"/>
      <c r="CT1469" s="3"/>
      <c r="CU1469" s="3"/>
      <c r="CV1469" s="3"/>
      <c r="CW1469" s="3"/>
      <c r="CX1469" s="3"/>
      <c r="CY1469" s="3"/>
      <c r="CZ1469" s="3"/>
      <c r="DA1469" s="3"/>
      <c r="DB1469" s="3"/>
      <c r="DC1469" s="3"/>
      <c r="DD1469" s="3"/>
      <c r="DE1469" s="3"/>
      <c r="DF1469" s="3"/>
      <c r="DG1469" s="3"/>
      <c r="DH1469" s="3"/>
      <c r="DI1469" s="3"/>
      <c r="DJ1469" s="3"/>
      <c r="DK1469" s="3"/>
      <c r="DL1469" s="3"/>
      <c r="DM1469" s="3"/>
      <c r="DN1469" s="3"/>
      <c r="DO1469" s="3"/>
      <c r="DP1469" s="3"/>
      <c r="DQ1469" s="3"/>
      <c r="DR1469" s="3"/>
      <c r="DS1469" s="3"/>
    </row>
    <row r="1470" spans="2:123" ht="21" customHeight="1" x14ac:dyDescent="0.25">
      <c r="B1470" s="21">
        <f t="shared" si="341"/>
        <v>41463</v>
      </c>
      <c r="C1470" s="22">
        <f t="shared" si="342"/>
        <v>1.0932150638032991</v>
      </c>
      <c r="D1470" s="23">
        <f t="shared" si="343"/>
        <v>1405</v>
      </c>
      <c r="E1470" s="23">
        <f t="shared" si="344"/>
        <v>1285.2</v>
      </c>
      <c r="F1470" s="127">
        <f t="shared" si="345"/>
        <v>70250</v>
      </c>
      <c r="G1470" s="127">
        <f t="shared" si="346"/>
        <v>192780</v>
      </c>
      <c r="H1470" s="6"/>
      <c r="I1470" s="3"/>
      <c r="J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C1470" s="3"/>
      <c r="AD1470" s="3"/>
      <c r="AE1470" s="3"/>
      <c r="AF1470" s="3"/>
      <c r="AT1470" s="89"/>
      <c r="AU1470" s="89"/>
      <c r="AX1470" s="125">
        <v>41463</v>
      </c>
      <c r="AY1470" s="59">
        <f t="shared" si="351"/>
        <v>1.0932150638032991</v>
      </c>
      <c r="AZ1470" s="59">
        <f>BI1470*K36</f>
        <v>70250</v>
      </c>
      <c r="BA1470" s="59"/>
      <c r="BB1470" s="59"/>
      <c r="BC1470" s="59">
        <f>K41*BJ1470</f>
        <v>192780</v>
      </c>
      <c r="BD1470" s="59"/>
      <c r="BE1470" s="59"/>
      <c r="BF1470" s="59">
        <f t="shared" si="347"/>
        <v>122530</v>
      </c>
      <c r="BG1470" s="60">
        <f>(AY1470=AY2099)*AX1470</f>
        <v>0</v>
      </c>
      <c r="BH1470" s="60">
        <f>(AY1470=AY2101)*AX1470</f>
        <v>0</v>
      </c>
      <c r="BI1470" s="89">
        <v>1405</v>
      </c>
      <c r="BJ1470" s="89">
        <v>1285.2</v>
      </c>
      <c r="BK1470" s="59">
        <f t="shared" si="348"/>
        <v>252469.93796000001</v>
      </c>
      <c r="BL1470" s="60">
        <f>(BK1470=BK2101)*AX1470</f>
        <v>0</v>
      </c>
      <c r="BM1470" s="85">
        <f>(BK1470=BK2101)*AY1470</f>
        <v>0</v>
      </c>
      <c r="BN1470" s="85">
        <f t="shared" si="349"/>
        <v>0</v>
      </c>
      <c r="BO1470" s="85">
        <f t="shared" si="350"/>
        <v>0</v>
      </c>
      <c r="BP1470" s="60">
        <f>(BK1470=BK2099)*AX1470</f>
        <v>0</v>
      </c>
      <c r="BQ1470" s="64">
        <f>(BK1470=BK2099)*AY1470</f>
        <v>0</v>
      </c>
      <c r="BR1470" s="85">
        <f t="shared" si="354"/>
        <v>0</v>
      </c>
      <c r="BS1470" s="85">
        <f t="shared" si="355"/>
        <v>0</v>
      </c>
      <c r="BT1470" s="59">
        <f>(J19-BI1470)*J10</f>
        <v>-117250.00594</v>
      </c>
      <c r="BU1470" s="59">
        <f>(J21-BJ1470)*J12</f>
        <v>369719.94390000001</v>
      </c>
      <c r="BV1470" s="66"/>
      <c r="BW1470" s="66"/>
      <c r="BX1470" s="67"/>
      <c r="BY1470" s="67"/>
      <c r="BZ1470" s="67"/>
      <c r="CE1470" s="92"/>
      <c r="CF1470" s="76"/>
      <c r="CH1470" s="67"/>
      <c r="CI1470" s="67"/>
      <c r="CJ1470" s="67"/>
      <c r="CK1470" s="67"/>
      <c r="CL1470" s="1"/>
      <c r="CM1470" s="1"/>
      <c r="CT1470" s="3"/>
      <c r="CU1470" s="3"/>
      <c r="CV1470" s="3"/>
      <c r="CW1470" s="3"/>
      <c r="CX1470" s="3"/>
      <c r="CY1470" s="3"/>
      <c r="CZ1470" s="3"/>
      <c r="DA1470" s="3"/>
      <c r="DB1470" s="3"/>
      <c r="DC1470" s="3"/>
      <c r="DD1470" s="3"/>
      <c r="DE1470" s="3"/>
      <c r="DF1470" s="3"/>
      <c r="DG1470" s="3"/>
      <c r="DH1470" s="3"/>
      <c r="DI1470" s="3"/>
      <c r="DJ1470" s="3"/>
      <c r="DK1470" s="3"/>
      <c r="DL1470" s="3"/>
      <c r="DM1470" s="3"/>
      <c r="DN1470" s="3"/>
      <c r="DO1470" s="3"/>
      <c r="DP1470" s="3"/>
      <c r="DQ1470" s="3"/>
      <c r="DR1470" s="3"/>
      <c r="DS1470" s="3"/>
    </row>
    <row r="1471" spans="2:123" ht="21" customHeight="1" x14ac:dyDescent="0.25">
      <c r="B1471" s="21">
        <f t="shared" si="341"/>
        <v>41470</v>
      </c>
      <c r="C1471" s="22">
        <f t="shared" si="342"/>
        <v>1.0996388554495786</v>
      </c>
      <c r="D1471" s="23">
        <f t="shared" si="343"/>
        <v>1425</v>
      </c>
      <c r="E1471" s="23">
        <f t="shared" si="344"/>
        <v>1295.8800000000001</v>
      </c>
      <c r="F1471" s="127">
        <f t="shared" si="345"/>
        <v>71250</v>
      </c>
      <c r="G1471" s="127">
        <f t="shared" si="346"/>
        <v>194382.00000000003</v>
      </c>
      <c r="H1471" s="6"/>
      <c r="I1471" s="3"/>
      <c r="J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C1471" s="3"/>
      <c r="AD1471" s="3"/>
      <c r="AE1471" s="3"/>
      <c r="AF1471" s="3"/>
      <c r="AT1471" s="89"/>
      <c r="AU1471" s="89"/>
      <c r="AX1471" s="125">
        <v>41470</v>
      </c>
      <c r="AY1471" s="59">
        <f t="shared" si="351"/>
        <v>1.0996388554495786</v>
      </c>
      <c r="AZ1471" s="59">
        <f>BI1471*K36</f>
        <v>71250</v>
      </c>
      <c r="BA1471" s="59"/>
      <c r="BB1471" s="59"/>
      <c r="BC1471" s="59">
        <f>K41*BJ1471</f>
        <v>194382.00000000003</v>
      </c>
      <c r="BD1471" s="59"/>
      <c r="BE1471" s="59"/>
      <c r="BF1471" s="59">
        <f t="shared" si="347"/>
        <v>123132.00000000003</v>
      </c>
      <c r="BG1471" s="60">
        <f>(AY1471=AY2099)*AX1471</f>
        <v>0</v>
      </c>
      <c r="BH1471" s="60">
        <f>(AY1471=AY2101)*AX1471</f>
        <v>0</v>
      </c>
      <c r="BI1471" s="89">
        <v>1425</v>
      </c>
      <c r="BJ1471" s="89">
        <v>1295.8800000000001</v>
      </c>
      <c r="BK1471" s="59">
        <f t="shared" si="348"/>
        <v>251867.93795999995</v>
      </c>
      <c r="BL1471" s="60">
        <f>(BK1471=BK2101)*AX1471</f>
        <v>0</v>
      </c>
      <c r="BM1471" s="85">
        <f>(BK1471=BK2101)*AY1471</f>
        <v>0</v>
      </c>
      <c r="BN1471" s="85">
        <f t="shared" si="349"/>
        <v>0</v>
      </c>
      <c r="BO1471" s="85">
        <f t="shared" si="350"/>
        <v>0</v>
      </c>
      <c r="BP1471" s="60">
        <f>(BK1471=BK2099)*AX1471</f>
        <v>0</v>
      </c>
      <c r="BQ1471" s="64">
        <f>(BK1471=BK2099)*AY1471</f>
        <v>0</v>
      </c>
      <c r="BR1471" s="85">
        <f t="shared" si="354"/>
        <v>0</v>
      </c>
      <c r="BS1471" s="85">
        <f t="shared" si="355"/>
        <v>0</v>
      </c>
      <c r="BT1471" s="59">
        <f>(J19-BI1471)*J10</f>
        <v>-116250.00594</v>
      </c>
      <c r="BU1471" s="59">
        <f>(J21-BJ1471)*J12</f>
        <v>368117.94389999995</v>
      </c>
      <c r="BV1471" s="66"/>
      <c r="BW1471" s="66"/>
      <c r="BX1471" s="67"/>
      <c r="BY1471" s="67"/>
      <c r="BZ1471" s="67"/>
      <c r="CE1471" s="92"/>
      <c r="CF1471" s="76"/>
      <c r="CH1471" s="67"/>
      <c r="CI1471" s="67"/>
      <c r="CJ1471" s="67"/>
      <c r="CK1471" s="67"/>
      <c r="CL1471" s="1"/>
      <c r="CM1471" s="1"/>
      <c r="CT1471" s="3"/>
      <c r="CU1471" s="3"/>
      <c r="CV1471" s="3"/>
      <c r="CW1471" s="3"/>
      <c r="CX1471" s="3"/>
      <c r="CY1471" s="3"/>
      <c r="CZ1471" s="3"/>
      <c r="DA1471" s="3"/>
      <c r="DB1471" s="3"/>
      <c r="DC1471" s="3"/>
      <c r="DD1471" s="3"/>
      <c r="DE1471" s="3"/>
      <c r="DF1471" s="3"/>
      <c r="DG1471" s="3"/>
      <c r="DH1471" s="3"/>
      <c r="DI1471" s="3"/>
      <c r="DJ1471" s="3"/>
      <c r="DK1471" s="3"/>
      <c r="DL1471" s="3"/>
      <c r="DM1471" s="3"/>
      <c r="DN1471" s="3"/>
      <c r="DO1471" s="3"/>
      <c r="DP1471" s="3"/>
      <c r="DQ1471" s="3"/>
      <c r="DR1471" s="3"/>
      <c r="DS1471" s="3"/>
    </row>
    <row r="1472" spans="2:123" ht="21" customHeight="1" x14ac:dyDescent="0.25">
      <c r="B1472" s="21">
        <f t="shared" si="341"/>
        <v>41477</v>
      </c>
      <c r="C1472" s="22">
        <f t="shared" si="342"/>
        <v>1.071123179165604</v>
      </c>
      <c r="D1472" s="23">
        <f t="shared" si="343"/>
        <v>1428</v>
      </c>
      <c r="E1472" s="23">
        <f t="shared" si="344"/>
        <v>1333.18</v>
      </c>
      <c r="F1472" s="127">
        <f t="shared" si="345"/>
        <v>71400</v>
      </c>
      <c r="G1472" s="127">
        <f t="shared" si="346"/>
        <v>199977</v>
      </c>
      <c r="H1472" s="6"/>
      <c r="I1472" s="3"/>
      <c r="J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C1472" s="3"/>
      <c r="AD1472" s="3"/>
      <c r="AE1472" s="3"/>
      <c r="AF1472" s="3"/>
      <c r="AT1472" s="89"/>
      <c r="AU1472" s="89"/>
      <c r="AX1472" s="125">
        <v>41477</v>
      </c>
      <c r="AY1472" s="59">
        <f t="shared" si="351"/>
        <v>1.071123179165604</v>
      </c>
      <c r="AZ1472" s="59">
        <f>BI1472*K36</f>
        <v>71400</v>
      </c>
      <c r="BA1472" s="59"/>
      <c r="BB1472" s="59"/>
      <c r="BC1472" s="59">
        <f>K41*BJ1472</f>
        <v>199977</v>
      </c>
      <c r="BD1472" s="59"/>
      <c r="BE1472" s="59"/>
      <c r="BF1472" s="59">
        <f t="shared" si="347"/>
        <v>128577</v>
      </c>
      <c r="BG1472" s="60">
        <f>(AY1472=AY2099)*AX1472</f>
        <v>0</v>
      </c>
      <c r="BH1472" s="60">
        <f>(AY1472=AY2101)*AX1472</f>
        <v>0</v>
      </c>
      <c r="BI1472" s="89">
        <v>1428</v>
      </c>
      <c r="BJ1472" s="89">
        <v>1333.18</v>
      </c>
      <c r="BK1472" s="59">
        <f t="shared" si="348"/>
        <v>246422.93795999995</v>
      </c>
      <c r="BL1472" s="60">
        <f>(BK1472=BK2101)*AX1472</f>
        <v>0</v>
      </c>
      <c r="BM1472" s="85">
        <f>(BK1472=BK2101)*AY1472</f>
        <v>0</v>
      </c>
      <c r="BN1472" s="85">
        <f t="shared" si="349"/>
        <v>0</v>
      </c>
      <c r="BO1472" s="85">
        <f t="shared" si="350"/>
        <v>0</v>
      </c>
      <c r="BP1472" s="60">
        <f>(BK1472=BK2099)*AX1472</f>
        <v>0</v>
      </c>
      <c r="BQ1472" s="64">
        <f>(BK1472=BK2099)*AY1472</f>
        <v>0</v>
      </c>
      <c r="BR1472" s="85">
        <f t="shared" si="354"/>
        <v>0</v>
      </c>
      <c r="BS1472" s="85">
        <f t="shared" si="355"/>
        <v>0</v>
      </c>
      <c r="BT1472" s="59">
        <f>(J19-BI1472)*J10</f>
        <v>-116100.00594</v>
      </c>
      <c r="BU1472" s="59">
        <f>(J21-BJ1472)*J12</f>
        <v>362522.94389999995</v>
      </c>
      <c r="BV1472" s="66"/>
      <c r="BW1472" s="66"/>
      <c r="BX1472" s="67"/>
      <c r="BY1472" s="67"/>
      <c r="BZ1472" s="67"/>
      <c r="CE1472" s="92"/>
      <c r="CF1472" s="76"/>
      <c r="CH1472" s="67"/>
      <c r="CI1472" s="67"/>
      <c r="CJ1472" s="67"/>
      <c r="CK1472" s="67"/>
      <c r="CL1472" s="1"/>
      <c r="CM1472" s="1"/>
      <c r="CT1472" s="3"/>
      <c r="CU1472" s="3"/>
      <c r="CV1472" s="3"/>
      <c r="CW1472" s="3"/>
      <c r="CX1472" s="3"/>
      <c r="CY1472" s="3"/>
      <c r="CZ1472" s="3"/>
      <c r="DA1472" s="3"/>
      <c r="DB1472" s="3"/>
      <c r="DC1472" s="3"/>
      <c r="DD1472" s="3"/>
      <c r="DE1472" s="3"/>
      <c r="DF1472" s="3"/>
      <c r="DG1472" s="3"/>
      <c r="DH1472" s="3"/>
      <c r="DI1472" s="3"/>
      <c r="DJ1472" s="3"/>
      <c r="DK1472" s="3"/>
      <c r="DL1472" s="3"/>
      <c r="DM1472" s="3"/>
      <c r="DN1472" s="3"/>
      <c r="DO1472" s="3"/>
      <c r="DP1472" s="3"/>
      <c r="DQ1472" s="3"/>
      <c r="DR1472" s="3"/>
      <c r="DS1472" s="3"/>
    </row>
    <row r="1473" spans="2:123" ht="21" customHeight="1" x14ac:dyDescent="0.25">
      <c r="B1473" s="21">
        <f t="shared" si="341"/>
        <v>41484</v>
      </c>
      <c r="C1473" s="22">
        <f t="shared" si="342"/>
        <v>1.100391690671056</v>
      </c>
      <c r="D1473" s="23">
        <f t="shared" si="343"/>
        <v>1444</v>
      </c>
      <c r="E1473" s="23">
        <f t="shared" si="344"/>
        <v>1312.26</v>
      </c>
      <c r="F1473" s="127">
        <f t="shared" si="345"/>
        <v>72200</v>
      </c>
      <c r="G1473" s="127">
        <f t="shared" si="346"/>
        <v>196839</v>
      </c>
      <c r="H1473" s="6"/>
      <c r="I1473" s="3"/>
      <c r="J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  <c r="AA1473" s="3"/>
      <c r="AB1473" s="3"/>
      <c r="AC1473" s="3"/>
      <c r="AD1473" s="3"/>
      <c r="AE1473" s="3"/>
      <c r="AF1473" s="3"/>
      <c r="AT1473" s="89"/>
      <c r="AU1473" s="89"/>
      <c r="AX1473" s="125">
        <v>41484</v>
      </c>
      <c r="AY1473" s="59">
        <f t="shared" si="351"/>
        <v>1.100391690671056</v>
      </c>
      <c r="AZ1473" s="59">
        <f>BI1473*K36</f>
        <v>72200</v>
      </c>
      <c r="BA1473" s="59"/>
      <c r="BB1473" s="59"/>
      <c r="BC1473" s="59">
        <f>K41*BJ1473</f>
        <v>196839</v>
      </c>
      <c r="BD1473" s="59"/>
      <c r="BE1473" s="59"/>
      <c r="BF1473" s="59">
        <f t="shared" si="347"/>
        <v>124639</v>
      </c>
      <c r="BG1473" s="60">
        <f>(AY1473=AY2099)*AX1473</f>
        <v>0</v>
      </c>
      <c r="BH1473" s="60">
        <f>(AY1473=AY2101)*AX1473</f>
        <v>0</v>
      </c>
      <c r="BI1473" s="89">
        <v>1444</v>
      </c>
      <c r="BJ1473" s="89">
        <v>1312.26</v>
      </c>
      <c r="BK1473" s="59">
        <f t="shared" si="348"/>
        <v>250360.93795999995</v>
      </c>
      <c r="BL1473" s="60">
        <f>(BK1473=BK2101)*AX1473</f>
        <v>0</v>
      </c>
      <c r="BM1473" s="85">
        <f>(BK1473=BK2101)*AY1473</f>
        <v>0</v>
      </c>
      <c r="BN1473" s="85">
        <f t="shared" si="349"/>
        <v>0</v>
      </c>
      <c r="BO1473" s="85">
        <f t="shared" si="350"/>
        <v>0</v>
      </c>
      <c r="BP1473" s="60">
        <f>(BK1473=BK2099)*AX1473</f>
        <v>0</v>
      </c>
      <c r="BQ1473" s="64">
        <f>(BK1473=BK2099)*AY1473</f>
        <v>0</v>
      </c>
      <c r="BR1473" s="85">
        <f t="shared" si="354"/>
        <v>0</v>
      </c>
      <c r="BS1473" s="85">
        <f t="shared" si="355"/>
        <v>0</v>
      </c>
      <c r="BT1473" s="59">
        <f>(J19-BI1473)*J10</f>
        <v>-115300.00594</v>
      </c>
      <c r="BU1473" s="59">
        <f>(J21-BJ1473)*J12</f>
        <v>365660.94389999995</v>
      </c>
      <c r="BV1473" s="66"/>
      <c r="BW1473" s="66"/>
      <c r="BX1473" s="67"/>
      <c r="BY1473" s="67"/>
      <c r="BZ1473" s="67"/>
      <c r="CE1473" s="92"/>
      <c r="CF1473" s="76"/>
      <c r="CH1473" s="67"/>
      <c r="CI1473" s="67"/>
      <c r="CJ1473" s="67"/>
      <c r="CK1473" s="67"/>
      <c r="CL1473" s="1"/>
      <c r="CM1473" s="1"/>
      <c r="CT1473" s="3"/>
      <c r="CU1473" s="3"/>
      <c r="CV1473" s="3"/>
      <c r="CW1473" s="3"/>
      <c r="CX1473" s="3"/>
      <c r="CY1473" s="3"/>
      <c r="CZ1473" s="3"/>
      <c r="DA1473" s="3"/>
      <c r="DB1473" s="3"/>
      <c r="DC1473" s="3"/>
      <c r="DD1473" s="3"/>
      <c r="DE1473" s="3"/>
      <c r="DF1473" s="3"/>
      <c r="DG1473" s="3"/>
      <c r="DH1473" s="3"/>
      <c r="DI1473" s="3"/>
      <c r="DJ1473" s="3"/>
      <c r="DK1473" s="3"/>
      <c r="DL1473" s="3"/>
      <c r="DM1473" s="3"/>
      <c r="DN1473" s="3"/>
      <c r="DO1473" s="3"/>
      <c r="DP1473" s="3"/>
      <c r="DQ1473" s="3"/>
      <c r="DR1473" s="3"/>
      <c r="DS1473" s="3"/>
    </row>
    <row r="1474" spans="2:123" ht="21" customHeight="1" x14ac:dyDescent="0.25">
      <c r="B1474" s="21">
        <f t="shared" si="341"/>
        <v>41491</v>
      </c>
      <c r="C1474" s="22">
        <f t="shared" si="342"/>
        <v>1.1389400325628813</v>
      </c>
      <c r="D1474" s="23">
        <f t="shared" si="343"/>
        <v>1497</v>
      </c>
      <c r="E1474" s="23">
        <f t="shared" si="344"/>
        <v>1314.38</v>
      </c>
      <c r="F1474" s="127">
        <f t="shared" si="345"/>
        <v>74850</v>
      </c>
      <c r="G1474" s="127">
        <f t="shared" si="346"/>
        <v>197157.00000000003</v>
      </c>
      <c r="H1474" s="6"/>
      <c r="I1474" s="3"/>
      <c r="J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C1474" s="3"/>
      <c r="AD1474" s="3"/>
      <c r="AE1474" s="3"/>
      <c r="AF1474" s="3"/>
      <c r="AT1474" s="89"/>
      <c r="AU1474" s="89"/>
      <c r="AX1474" s="125">
        <v>41491</v>
      </c>
      <c r="AY1474" s="59">
        <f t="shared" si="351"/>
        <v>1.1389400325628813</v>
      </c>
      <c r="AZ1474" s="59">
        <f>BI1474*K36</f>
        <v>74850</v>
      </c>
      <c r="BA1474" s="59"/>
      <c r="BB1474" s="59"/>
      <c r="BC1474" s="59">
        <f>K41*BJ1474</f>
        <v>197157.00000000003</v>
      </c>
      <c r="BD1474" s="59"/>
      <c r="BE1474" s="59"/>
      <c r="BF1474" s="59">
        <f t="shared" si="347"/>
        <v>122307.00000000003</v>
      </c>
      <c r="BG1474" s="60">
        <f>(AY1474=AY2099)*AX1474</f>
        <v>0</v>
      </c>
      <c r="BH1474" s="60">
        <f>(AY1474=AY2101)*AX1474</f>
        <v>0</v>
      </c>
      <c r="BI1474" s="89">
        <v>1497</v>
      </c>
      <c r="BJ1474" s="89">
        <v>1314.38</v>
      </c>
      <c r="BK1474" s="59">
        <f t="shared" si="348"/>
        <v>252692.93795999995</v>
      </c>
      <c r="BL1474" s="60">
        <f>(BK1474=BK2101)*AX1474</f>
        <v>0</v>
      </c>
      <c r="BM1474" s="85">
        <f>(BK1474=BK2101)*AY1474</f>
        <v>0</v>
      </c>
      <c r="BN1474" s="85">
        <f t="shared" si="349"/>
        <v>0</v>
      </c>
      <c r="BO1474" s="85">
        <f t="shared" si="350"/>
        <v>0</v>
      </c>
      <c r="BP1474" s="60">
        <f>(BK1474=BK2099)*AX1474</f>
        <v>0</v>
      </c>
      <c r="BQ1474" s="64">
        <f>(BK1474=BK2099)*AY1474</f>
        <v>0</v>
      </c>
      <c r="BR1474" s="85">
        <f t="shared" si="354"/>
        <v>0</v>
      </c>
      <c r="BS1474" s="85">
        <f t="shared" si="355"/>
        <v>0</v>
      </c>
      <c r="BT1474" s="59">
        <f>(J19-BI1474)*J10</f>
        <v>-112650.00594</v>
      </c>
      <c r="BU1474" s="59">
        <f>(J21-BJ1474)*J12</f>
        <v>365342.94389999995</v>
      </c>
      <c r="BV1474" s="66"/>
      <c r="BW1474" s="66"/>
      <c r="BX1474" s="67"/>
      <c r="BY1474" s="67"/>
      <c r="BZ1474" s="67"/>
      <c r="CE1474" s="92"/>
      <c r="CF1474" s="76"/>
      <c r="CH1474" s="67"/>
      <c r="CI1474" s="67"/>
      <c r="CJ1474" s="67"/>
      <c r="CK1474" s="67"/>
      <c r="CL1474" s="1"/>
      <c r="CM1474" s="1"/>
      <c r="CT1474" s="3"/>
      <c r="CU1474" s="3"/>
      <c r="CV1474" s="3"/>
      <c r="CW1474" s="3"/>
      <c r="CX1474" s="3"/>
      <c r="CY1474" s="3"/>
      <c r="CZ1474" s="3"/>
      <c r="DA1474" s="3"/>
      <c r="DB1474" s="3"/>
      <c r="DC1474" s="3"/>
      <c r="DD1474" s="3"/>
      <c r="DE1474" s="3"/>
      <c r="DF1474" s="3"/>
      <c r="DG1474" s="3"/>
      <c r="DH1474" s="3"/>
      <c r="DI1474" s="3"/>
      <c r="DJ1474" s="3"/>
      <c r="DK1474" s="3"/>
      <c r="DL1474" s="3"/>
      <c r="DM1474" s="3"/>
      <c r="DN1474" s="3"/>
      <c r="DO1474" s="3"/>
      <c r="DP1474" s="3"/>
      <c r="DQ1474" s="3"/>
      <c r="DR1474" s="3"/>
      <c r="DS1474" s="3"/>
    </row>
    <row r="1475" spans="2:123" ht="21" customHeight="1" x14ac:dyDescent="0.25">
      <c r="B1475" s="21">
        <f t="shared" si="341"/>
        <v>41498</v>
      </c>
      <c r="C1475" s="22">
        <f t="shared" si="342"/>
        <v>1.1044103756448449</v>
      </c>
      <c r="D1475" s="23">
        <f t="shared" si="343"/>
        <v>1520</v>
      </c>
      <c r="E1475" s="23">
        <f t="shared" si="344"/>
        <v>1376.3</v>
      </c>
      <c r="F1475" s="127">
        <f t="shared" si="345"/>
        <v>76000</v>
      </c>
      <c r="G1475" s="127">
        <f t="shared" si="346"/>
        <v>206445</v>
      </c>
      <c r="H1475" s="6"/>
      <c r="I1475" s="3"/>
      <c r="J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C1475" s="3"/>
      <c r="AD1475" s="3"/>
      <c r="AE1475" s="3"/>
      <c r="AF1475" s="3"/>
      <c r="AT1475" s="89"/>
      <c r="AU1475" s="89"/>
      <c r="AX1475" s="125">
        <v>41498</v>
      </c>
      <c r="AY1475" s="59">
        <f t="shared" si="351"/>
        <v>1.1044103756448449</v>
      </c>
      <c r="AZ1475" s="59">
        <f>BI1475*K36</f>
        <v>76000</v>
      </c>
      <c r="BA1475" s="59"/>
      <c r="BB1475" s="59"/>
      <c r="BC1475" s="59">
        <f>K41*BJ1475</f>
        <v>206445</v>
      </c>
      <c r="BD1475" s="59"/>
      <c r="BE1475" s="59"/>
      <c r="BF1475" s="59">
        <f t="shared" si="347"/>
        <v>130445</v>
      </c>
      <c r="BG1475" s="60">
        <f>(AY1475=AY2099)*AX1475</f>
        <v>0</v>
      </c>
      <c r="BH1475" s="60">
        <f>(AY1475=AY2101)*AX1475</f>
        <v>0</v>
      </c>
      <c r="BI1475" s="89">
        <v>1520</v>
      </c>
      <c r="BJ1475" s="89">
        <v>1376.3</v>
      </c>
      <c r="BK1475" s="59">
        <f t="shared" si="348"/>
        <v>244554.93795999995</v>
      </c>
      <c r="BL1475" s="60">
        <f>(BK1475=BK2101)*AX1475</f>
        <v>0</v>
      </c>
      <c r="BM1475" s="85">
        <f>(BK1475=BK2101)*AY1475</f>
        <v>0</v>
      </c>
      <c r="BN1475" s="85">
        <f t="shared" si="349"/>
        <v>0</v>
      </c>
      <c r="BO1475" s="85">
        <f t="shared" si="350"/>
        <v>0</v>
      </c>
      <c r="BP1475" s="60">
        <f>(BK1475=BK2099)*AX1475</f>
        <v>0</v>
      </c>
      <c r="BQ1475" s="64">
        <f>(BK1475=BK2099)*AY1475</f>
        <v>0</v>
      </c>
      <c r="BR1475" s="85">
        <f t="shared" si="354"/>
        <v>0</v>
      </c>
      <c r="BS1475" s="85">
        <f t="shared" si="355"/>
        <v>0</v>
      </c>
      <c r="BT1475" s="59">
        <f>(J19-BI1475)*J10</f>
        <v>-111500.00594</v>
      </c>
      <c r="BU1475" s="59">
        <f>(J21-BJ1475)*J12</f>
        <v>356054.94389999995</v>
      </c>
      <c r="BV1475" s="66"/>
      <c r="BW1475" s="66"/>
      <c r="BX1475" s="67"/>
      <c r="BY1475" s="67"/>
      <c r="BZ1475" s="67"/>
      <c r="CE1475" s="92"/>
      <c r="CF1475" s="76"/>
      <c r="CH1475" s="67"/>
      <c r="CI1475" s="67"/>
      <c r="CJ1475" s="67"/>
      <c r="CK1475" s="67"/>
      <c r="CL1475" s="1"/>
      <c r="CM1475" s="1"/>
      <c r="CT1475" s="3"/>
      <c r="CU1475" s="3"/>
      <c r="CV1475" s="3"/>
      <c r="CW1475" s="3"/>
      <c r="CX1475" s="3"/>
      <c r="CY1475" s="3"/>
      <c r="CZ1475" s="3"/>
      <c r="DA1475" s="3"/>
      <c r="DB1475" s="3"/>
      <c r="DC1475" s="3"/>
      <c r="DD1475" s="3"/>
      <c r="DE1475" s="3"/>
      <c r="DF1475" s="3"/>
      <c r="DG1475" s="3"/>
      <c r="DH1475" s="3"/>
      <c r="DI1475" s="3"/>
      <c r="DJ1475" s="3"/>
      <c r="DK1475" s="3"/>
      <c r="DL1475" s="3"/>
      <c r="DM1475" s="3"/>
      <c r="DN1475" s="3"/>
      <c r="DO1475" s="3"/>
      <c r="DP1475" s="3"/>
      <c r="DQ1475" s="3"/>
      <c r="DR1475" s="3"/>
      <c r="DS1475" s="3"/>
    </row>
    <row r="1476" spans="2:123" ht="21" customHeight="1" x14ac:dyDescent="0.25">
      <c r="B1476" s="21">
        <f t="shared" ref="B1476:B1539" si="356">AX1476</f>
        <v>41505</v>
      </c>
      <c r="C1476" s="22">
        <f t="shared" ref="C1476:C1539" si="357">AY1476</f>
        <v>1.1118434872047458</v>
      </c>
      <c r="D1476" s="23">
        <f t="shared" ref="D1476:D1539" si="358">BI1476</f>
        <v>1535</v>
      </c>
      <c r="E1476" s="23">
        <f t="shared" ref="E1476:E1539" si="359">BJ1476</f>
        <v>1380.59</v>
      </c>
      <c r="F1476" s="127">
        <f t="shared" ref="F1476:F1539" si="360">AZ1476</f>
        <v>76750</v>
      </c>
      <c r="G1476" s="127">
        <f t="shared" ref="G1476:G1539" si="361">BC1476</f>
        <v>207088.5</v>
      </c>
      <c r="H1476" s="6"/>
      <c r="I1476" s="3"/>
      <c r="J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C1476" s="3"/>
      <c r="AD1476" s="3"/>
      <c r="AE1476" s="3"/>
      <c r="AF1476" s="3"/>
      <c r="AT1476" s="89"/>
      <c r="AU1476" s="89"/>
      <c r="AX1476" s="125">
        <v>41505</v>
      </c>
      <c r="AY1476" s="59">
        <f t="shared" si="351"/>
        <v>1.1118434872047458</v>
      </c>
      <c r="AZ1476" s="59">
        <f>BI1476*K36</f>
        <v>76750</v>
      </c>
      <c r="BA1476" s="59"/>
      <c r="BB1476" s="59"/>
      <c r="BC1476" s="59">
        <f>K41*BJ1476</f>
        <v>207088.5</v>
      </c>
      <c r="BD1476" s="59"/>
      <c r="BE1476" s="59"/>
      <c r="BF1476" s="59">
        <f t="shared" ref="BF1476:BF1539" si="362">BC1476-AZ1476</f>
        <v>130338.5</v>
      </c>
      <c r="BG1476" s="60">
        <f>(AY1476=AY2099)*AX1476</f>
        <v>0</v>
      </c>
      <c r="BH1476" s="60">
        <f>(AY1476=AY2101)*AX1476</f>
        <v>0</v>
      </c>
      <c r="BI1476" s="89">
        <v>1535</v>
      </c>
      <c r="BJ1476" s="89">
        <v>1380.59</v>
      </c>
      <c r="BK1476" s="59">
        <f t="shared" ref="BK1476:BK1539" si="363">SUM(BT1476:BU1476)</f>
        <v>244661.43795999995</v>
      </c>
      <c r="BL1476" s="60">
        <f>(BK1476=BK2101)*AX1476</f>
        <v>0</v>
      </c>
      <c r="BM1476" s="85">
        <f>(BK1476=BK2101)*AY1476</f>
        <v>0</v>
      </c>
      <c r="BN1476" s="85">
        <f t="shared" ref="BN1476:BN1539" si="364">(BM1476&gt;1)*BI1476</f>
        <v>0</v>
      </c>
      <c r="BO1476" s="85">
        <f t="shared" ref="BO1476:BO1539" si="365">(BM1476&gt;0)*BJ1476</f>
        <v>0</v>
      </c>
      <c r="BP1476" s="60">
        <f>(BK1476=BK2099)*AX1476</f>
        <v>0</v>
      </c>
      <c r="BQ1476" s="64">
        <f>(BK1476=BK2099)*AY1476</f>
        <v>0</v>
      </c>
      <c r="BR1476" s="85">
        <f t="shared" si="354"/>
        <v>0</v>
      </c>
      <c r="BS1476" s="85">
        <f t="shared" si="355"/>
        <v>0</v>
      </c>
      <c r="BT1476" s="59">
        <f>(J19-BI1476)*J10</f>
        <v>-110750.00594</v>
      </c>
      <c r="BU1476" s="59">
        <f>(J21-BJ1476)*J12</f>
        <v>355411.44389999995</v>
      </c>
      <c r="BV1476" s="66"/>
      <c r="BW1476" s="66"/>
      <c r="BX1476" s="67"/>
      <c r="BY1476" s="67"/>
      <c r="BZ1476" s="67"/>
      <c r="CE1476" s="92"/>
      <c r="CF1476" s="76"/>
      <c r="CH1476" s="67"/>
      <c r="CI1476" s="67"/>
      <c r="CJ1476" s="67"/>
      <c r="CK1476" s="67"/>
      <c r="CL1476" s="1"/>
      <c r="CM1476" s="1"/>
      <c r="CT1476" s="3"/>
      <c r="CU1476" s="3"/>
      <c r="CV1476" s="3"/>
      <c r="CW1476" s="3"/>
      <c r="CX1476" s="3"/>
      <c r="CY1476" s="3"/>
      <c r="CZ1476" s="3"/>
      <c r="DA1476" s="3"/>
      <c r="DB1476" s="3"/>
      <c r="DC1476" s="3"/>
      <c r="DD1476" s="3"/>
      <c r="DE1476" s="3"/>
      <c r="DF1476" s="3"/>
      <c r="DG1476" s="3"/>
      <c r="DH1476" s="3"/>
      <c r="DI1476" s="3"/>
      <c r="DJ1476" s="3"/>
      <c r="DK1476" s="3"/>
      <c r="DL1476" s="3"/>
      <c r="DM1476" s="3"/>
      <c r="DN1476" s="3"/>
      <c r="DO1476" s="3"/>
      <c r="DP1476" s="3"/>
      <c r="DQ1476" s="3"/>
      <c r="DR1476" s="3"/>
      <c r="DS1476" s="3"/>
    </row>
    <row r="1477" spans="2:123" ht="21" customHeight="1" x14ac:dyDescent="0.25">
      <c r="B1477" s="21">
        <f t="shared" si="356"/>
        <v>41512</v>
      </c>
      <c r="C1477" s="22">
        <f t="shared" si="357"/>
        <v>1.0885856275143961</v>
      </c>
      <c r="D1477" s="23">
        <f t="shared" si="358"/>
        <v>1518</v>
      </c>
      <c r="E1477" s="23">
        <f t="shared" si="359"/>
        <v>1394.47</v>
      </c>
      <c r="F1477" s="127">
        <f t="shared" si="360"/>
        <v>75900</v>
      </c>
      <c r="G1477" s="127">
        <f t="shared" si="361"/>
        <v>209170.5</v>
      </c>
      <c r="H1477" s="6"/>
      <c r="I1477" s="3"/>
      <c r="J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C1477" s="3"/>
      <c r="AD1477" s="3"/>
      <c r="AE1477" s="3"/>
      <c r="AF1477" s="3"/>
      <c r="AT1477" s="89"/>
      <c r="AU1477" s="89"/>
      <c r="AX1477" s="125">
        <v>41512</v>
      </c>
      <c r="AY1477" s="59">
        <f t="shared" si="351"/>
        <v>1.0885856275143961</v>
      </c>
      <c r="AZ1477" s="59">
        <f>BI1477*K36</f>
        <v>75900</v>
      </c>
      <c r="BA1477" s="59"/>
      <c r="BB1477" s="59"/>
      <c r="BC1477" s="59">
        <f>K41*BJ1477</f>
        <v>209170.5</v>
      </c>
      <c r="BD1477" s="59"/>
      <c r="BE1477" s="59"/>
      <c r="BF1477" s="59">
        <f t="shared" si="362"/>
        <v>133270.5</v>
      </c>
      <c r="BG1477" s="60">
        <f>(AY1477=AY2099)*AX1477</f>
        <v>0</v>
      </c>
      <c r="BH1477" s="60">
        <f>(AY1477=AY2101)*AX1477</f>
        <v>0</v>
      </c>
      <c r="BI1477" s="89">
        <v>1518</v>
      </c>
      <c r="BJ1477" s="89">
        <v>1394.47</v>
      </c>
      <c r="BK1477" s="59">
        <f t="shared" si="363"/>
        <v>241729.43795999995</v>
      </c>
      <c r="BL1477" s="60">
        <f>(BK1477=BK2101)*AX1477</f>
        <v>0</v>
      </c>
      <c r="BM1477" s="85">
        <f>(BK1477=BK2101)*AY1477</f>
        <v>0</v>
      </c>
      <c r="BN1477" s="85">
        <f t="shared" si="364"/>
        <v>0</v>
      </c>
      <c r="BO1477" s="85">
        <f t="shared" si="365"/>
        <v>0</v>
      </c>
      <c r="BP1477" s="60">
        <f>(BK1477=BK2099)*AX1477</f>
        <v>0</v>
      </c>
      <c r="BQ1477" s="64">
        <f>(BK1477=BK2099)*AY1477</f>
        <v>0</v>
      </c>
      <c r="BR1477" s="85">
        <f t="shared" si="354"/>
        <v>0</v>
      </c>
      <c r="BS1477" s="85">
        <f t="shared" si="355"/>
        <v>0</v>
      </c>
      <c r="BT1477" s="59">
        <f>(J19-BI1477)*J10</f>
        <v>-111600.00594</v>
      </c>
      <c r="BU1477" s="59">
        <f>(J21-BJ1477)*J12</f>
        <v>353329.44389999995</v>
      </c>
      <c r="BV1477" s="66"/>
      <c r="BW1477" s="66"/>
      <c r="BX1477" s="67"/>
      <c r="BY1477" s="67"/>
      <c r="BZ1477" s="67"/>
      <c r="CE1477" s="92"/>
      <c r="CF1477" s="76"/>
      <c r="CH1477" s="67"/>
      <c r="CI1477" s="67"/>
      <c r="CJ1477" s="67"/>
      <c r="CK1477" s="67"/>
      <c r="CL1477" s="1"/>
      <c r="CM1477" s="1"/>
      <c r="CT1477" s="3"/>
      <c r="CU1477" s="3"/>
      <c r="CV1477" s="3"/>
      <c r="CW1477" s="3"/>
      <c r="CX1477" s="3"/>
      <c r="CY1477" s="3"/>
      <c r="CZ1477" s="3"/>
      <c r="DA1477" s="3"/>
      <c r="DB1477" s="3"/>
      <c r="DC1477" s="3"/>
      <c r="DD1477" s="3"/>
      <c r="DE1477" s="3"/>
      <c r="DF1477" s="3"/>
      <c r="DG1477" s="3"/>
      <c r="DH1477" s="3"/>
      <c r="DI1477" s="3"/>
      <c r="DJ1477" s="3"/>
      <c r="DK1477" s="3"/>
      <c r="DL1477" s="3"/>
      <c r="DM1477" s="3"/>
      <c r="DN1477" s="3"/>
      <c r="DO1477" s="3"/>
      <c r="DP1477" s="3"/>
      <c r="DQ1477" s="3"/>
      <c r="DR1477" s="3"/>
      <c r="DS1477" s="3"/>
    </row>
    <row r="1478" spans="2:123" ht="21" customHeight="1" x14ac:dyDescent="0.25">
      <c r="B1478" s="21">
        <f t="shared" si="356"/>
        <v>41519</v>
      </c>
      <c r="C1478" s="22">
        <f t="shared" si="357"/>
        <v>1.0708177022695586</v>
      </c>
      <c r="D1478" s="23">
        <f t="shared" si="358"/>
        <v>1490</v>
      </c>
      <c r="E1478" s="23">
        <f t="shared" si="359"/>
        <v>1391.46</v>
      </c>
      <c r="F1478" s="127">
        <f t="shared" si="360"/>
        <v>74500</v>
      </c>
      <c r="G1478" s="127">
        <f t="shared" si="361"/>
        <v>208719</v>
      </c>
      <c r="H1478" s="6"/>
      <c r="I1478" s="3"/>
      <c r="J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C1478" s="3"/>
      <c r="AD1478" s="3"/>
      <c r="AE1478" s="3"/>
      <c r="AF1478" s="3"/>
      <c r="AT1478" s="89"/>
      <c r="AU1478" s="89"/>
      <c r="AX1478" s="125">
        <v>41519</v>
      </c>
      <c r="AY1478" s="59">
        <f t="shared" si="351"/>
        <v>1.0708177022695586</v>
      </c>
      <c r="AZ1478" s="59">
        <f>BI1478*K36</f>
        <v>74500</v>
      </c>
      <c r="BA1478" s="59"/>
      <c r="BB1478" s="59"/>
      <c r="BC1478" s="59">
        <f>K41*BJ1478</f>
        <v>208719</v>
      </c>
      <c r="BD1478" s="59"/>
      <c r="BE1478" s="59"/>
      <c r="BF1478" s="59">
        <f t="shared" si="362"/>
        <v>134219</v>
      </c>
      <c r="BG1478" s="60">
        <f>(AY1478=AY2099)*AX1478</f>
        <v>0</v>
      </c>
      <c r="BH1478" s="60">
        <f>(AY1478=AY2101)*AX1478</f>
        <v>0</v>
      </c>
      <c r="BI1478" s="89">
        <v>1490</v>
      </c>
      <c r="BJ1478" s="89">
        <v>1391.46</v>
      </c>
      <c r="BK1478" s="59">
        <f t="shared" si="363"/>
        <v>240780.93795999995</v>
      </c>
      <c r="BL1478" s="60">
        <f>(BK1478=BK2101)*AX1478</f>
        <v>0</v>
      </c>
      <c r="BM1478" s="85">
        <f>(BK1478=BK2101)*AY1478</f>
        <v>0</v>
      </c>
      <c r="BN1478" s="85">
        <f t="shared" si="364"/>
        <v>0</v>
      </c>
      <c r="BO1478" s="85">
        <f t="shared" si="365"/>
        <v>0</v>
      </c>
      <c r="BP1478" s="60">
        <f>(BK1478=BK2099)*AX1478</f>
        <v>0</v>
      </c>
      <c r="BQ1478" s="64">
        <f>(BK1478=BK2099)*AY1478</f>
        <v>0</v>
      </c>
      <c r="BR1478" s="85">
        <f t="shared" si="354"/>
        <v>0</v>
      </c>
      <c r="BS1478" s="85">
        <f t="shared" si="355"/>
        <v>0</v>
      </c>
      <c r="BT1478" s="59">
        <f>(J19-BI1478)*J10</f>
        <v>-113000.00594</v>
      </c>
      <c r="BU1478" s="59">
        <f>(J21-BJ1478)*J12</f>
        <v>353780.94389999995</v>
      </c>
      <c r="BV1478" s="66"/>
      <c r="BW1478" s="66"/>
      <c r="BX1478" s="67"/>
      <c r="BY1478" s="67"/>
      <c r="BZ1478" s="67"/>
      <c r="CE1478" s="92"/>
      <c r="CF1478" s="76"/>
      <c r="CH1478" s="67"/>
      <c r="CI1478" s="67"/>
      <c r="CJ1478" s="67"/>
      <c r="CK1478" s="67"/>
      <c r="CL1478" s="1"/>
      <c r="CM1478" s="1"/>
      <c r="CT1478" s="3"/>
      <c r="CU1478" s="3"/>
      <c r="CV1478" s="3"/>
      <c r="CW1478" s="3"/>
      <c r="CX1478" s="3"/>
      <c r="CY1478" s="3"/>
      <c r="CZ1478" s="3"/>
      <c r="DA1478" s="3"/>
      <c r="DB1478" s="3"/>
      <c r="DC1478" s="3"/>
      <c r="DD1478" s="3"/>
      <c r="DE1478" s="3"/>
      <c r="DF1478" s="3"/>
      <c r="DG1478" s="3"/>
      <c r="DH1478" s="3"/>
      <c r="DI1478" s="3"/>
      <c r="DJ1478" s="3"/>
      <c r="DK1478" s="3"/>
      <c r="DL1478" s="3"/>
      <c r="DM1478" s="3"/>
      <c r="DN1478" s="3"/>
      <c r="DO1478" s="3"/>
      <c r="DP1478" s="3"/>
      <c r="DQ1478" s="3"/>
      <c r="DR1478" s="3"/>
      <c r="DS1478" s="3"/>
    </row>
    <row r="1479" spans="2:123" ht="21" customHeight="1" x14ac:dyDescent="0.25">
      <c r="B1479" s="21">
        <f t="shared" si="356"/>
        <v>41526</v>
      </c>
      <c r="C1479" s="22">
        <f t="shared" si="357"/>
        <v>1.091887329887119</v>
      </c>
      <c r="D1479" s="23">
        <f t="shared" si="358"/>
        <v>1449</v>
      </c>
      <c r="E1479" s="23">
        <f t="shared" si="359"/>
        <v>1327.06</v>
      </c>
      <c r="F1479" s="127">
        <f t="shared" si="360"/>
        <v>72450</v>
      </c>
      <c r="G1479" s="127">
        <f t="shared" si="361"/>
        <v>199059</v>
      </c>
      <c r="H1479" s="6"/>
      <c r="I1479" s="3"/>
      <c r="J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C1479" s="3"/>
      <c r="AD1479" s="3"/>
      <c r="AE1479" s="3"/>
      <c r="AF1479" s="3"/>
      <c r="AT1479" s="89"/>
      <c r="AU1479" s="89"/>
      <c r="AX1479" s="125">
        <v>41526</v>
      </c>
      <c r="AY1479" s="59">
        <f t="shared" si="351"/>
        <v>1.091887329887119</v>
      </c>
      <c r="AZ1479" s="59">
        <f>BI1479*K36</f>
        <v>72450</v>
      </c>
      <c r="BA1479" s="59"/>
      <c r="BB1479" s="59"/>
      <c r="BC1479" s="59">
        <f>K41*BJ1479</f>
        <v>199059</v>
      </c>
      <c r="BD1479" s="59"/>
      <c r="BE1479" s="59"/>
      <c r="BF1479" s="59">
        <f t="shared" si="362"/>
        <v>126609</v>
      </c>
      <c r="BG1479" s="60">
        <f>(AY1479=AY2099)*AX1479</f>
        <v>0</v>
      </c>
      <c r="BH1479" s="60">
        <f>(AY1479=AY2101)*AX1479</f>
        <v>0</v>
      </c>
      <c r="BI1479" s="89">
        <v>1449</v>
      </c>
      <c r="BJ1479" s="89">
        <v>1327.06</v>
      </c>
      <c r="BK1479" s="59">
        <f t="shared" si="363"/>
        <v>248390.93795999995</v>
      </c>
      <c r="BL1479" s="60">
        <f>(BK1479=BK2101)*AX1479</f>
        <v>0</v>
      </c>
      <c r="BM1479" s="85">
        <f>(BK1479=BK2101)*AY1479</f>
        <v>0</v>
      </c>
      <c r="BN1479" s="85">
        <f t="shared" si="364"/>
        <v>0</v>
      </c>
      <c r="BO1479" s="85">
        <f t="shared" si="365"/>
        <v>0</v>
      </c>
      <c r="BP1479" s="60">
        <f>(BK1479=BK2099)*AX1479</f>
        <v>0</v>
      </c>
      <c r="BQ1479" s="64">
        <f>(BK1479=BK2099)*AY1479</f>
        <v>0</v>
      </c>
      <c r="BR1479" s="85">
        <f t="shared" si="354"/>
        <v>0</v>
      </c>
      <c r="BS1479" s="85">
        <f t="shared" si="355"/>
        <v>0</v>
      </c>
      <c r="BT1479" s="59">
        <f>(J19-BI1479)*J10</f>
        <v>-115050.00594</v>
      </c>
      <c r="BU1479" s="59">
        <f>(J21-BJ1479)*J12</f>
        <v>363440.94389999995</v>
      </c>
      <c r="BV1479" s="66"/>
      <c r="BW1479" s="66"/>
      <c r="BX1479" s="67"/>
      <c r="BY1479" s="67"/>
      <c r="BZ1479" s="67"/>
      <c r="CE1479" s="92"/>
      <c r="CF1479" s="76"/>
      <c r="CH1479" s="67"/>
      <c r="CI1479" s="67"/>
      <c r="CJ1479" s="67"/>
      <c r="CK1479" s="67"/>
      <c r="CL1479" s="1"/>
      <c r="CM1479" s="1"/>
      <c r="CT1479" s="3"/>
      <c r="CU1479" s="3"/>
      <c r="CV1479" s="3"/>
      <c r="CW1479" s="3"/>
      <c r="CX1479" s="3"/>
      <c r="CY1479" s="3"/>
      <c r="CZ1479" s="3"/>
      <c r="DA1479" s="3"/>
      <c r="DB1479" s="3"/>
      <c r="DC1479" s="3"/>
      <c r="DD1479" s="3"/>
      <c r="DE1479" s="3"/>
      <c r="DF1479" s="3"/>
      <c r="DG1479" s="3"/>
      <c r="DH1479" s="3"/>
      <c r="DI1479" s="3"/>
      <c r="DJ1479" s="3"/>
      <c r="DK1479" s="3"/>
      <c r="DL1479" s="3"/>
      <c r="DM1479" s="3"/>
      <c r="DN1479" s="3"/>
      <c r="DO1479" s="3"/>
      <c r="DP1479" s="3"/>
      <c r="DQ1479" s="3"/>
      <c r="DR1479" s="3"/>
      <c r="DS1479" s="3"/>
    </row>
    <row r="1480" spans="2:123" ht="21" customHeight="1" x14ac:dyDescent="0.25">
      <c r="B1480" s="21">
        <f t="shared" si="356"/>
        <v>41533</v>
      </c>
      <c r="C1480" s="22">
        <f t="shared" si="357"/>
        <v>1.0764043418243809</v>
      </c>
      <c r="D1480" s="23">
        <f t="shared" si="358"/>
        <v>1427</v>
      </c>
      <c r="E1480" s="23">
        <f t="shared" si="359"/>
        <v>1325.71</v>
      </c>
      <c r="F1480" s="127">
        <f t="shared" si="360"/>
        <v>71350</v>
      </c>
      <c r="G1480" s="127">
        <f t="shared" si="361"/>
        <v>198856.5</v>
      </c>
      <c r="H1480" s="6"/>
      <c r="I1480" s="3"/>
      <c r="J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C1480" s="3"/>
      <c r="AD1480" s="3"/>
      <c r="AE1480" s="3"/>
      <c r="AF1480" s="3"/>
      <c r="AT1480" s="89"/>
      <c r="AU1480" s="89"/>
      <c r="AX1480" s="125">
        <v>41533</v>
      </c>
      <c r="AY1480" s="59">
        <f t="shared" si="351"/>
        <v>1.0764043418243809</v>
      </c>
      <c r="AZ1480" s="59">
        <f>BI1480*K36</f>
        <v>71350</v>
      </c>
      <c r="BA1480" s="59"/>
      <c r="BB1480" s="59"/>
      <c r="BC1480" s="59">
        <f>K41*BJ1480</f>
        <v>198856.5</v>
      </c>
      <c r="BD1480" s="59"/>
      <c r="BE1480" s="59"/>
      <c r="BF1480" s="59">
        <f t="shared" si="362"/>
        <v>127506.5</v>
      </c>
      <c r="BG1480" s="60">
        <f>(AY1480=AY2099)*AX1480</f>
        <v>0</v>
      </c>
      <c r="BH1480" s="60">
        <f>(AY1480=AY2101)*AX1480</f>
        <v>0</v>
      </c>
      <c r="BI1480" s="89">
        <v>1427</v>
      </c>
      <c r="BJ1480" s="89">
        <v>1325.71</v>
      </c>
      <c r="BK1480" s="59">
        <f t="shared" si="363"/>
        <v>247493.43795999995</v>
      </c>
      <c r="BL1480" s="60">
        <f>(BK1480=BK2101)*AX1480</f>
        <v>0</v>
      </c>
      <c r="BM1480" s="85">
        <f>(BK1480=BK2101)*AY1480</f>
        <v>0</v>
      </c>
      <c r="BN1480" s="85">
        <f t="shared" si="364"/>
        <v>0</v>
      </c>
      <c r="BO1480" s="85">
        <f t="shared" si="365"/>
        <v>0</v>
      </c>
      <c r="BP1480" s="60">
        <f>(BK1480=BK2099)*AX1480</f>
        <v>0</v>
      </c>
      <c r="BQ1480" s="64">
        <f>(BK1480=BK2099)*AY1480</f>
        <v>0</v>
      </c>
      <c r="BR1480" s="85">
        <f t="shared" si="354"/>
        <v>0</v>
      </c>
      <c r="BS1480" s="85">
        <f t="shared" si="355"/>
        <v>0</v>
      </c>
      <c r="BT1480" s="59">
        <f>(J19-BI1480)*J10</f>
        <v>-116150.00594</v>
      </c>
      <c r="BU1480" s="59">
        <f>(J21-BJ1480)*J12</f>
        <v>363643.44389999995</v>
      </c>
      <c r="BV1480" s="66"/>
      <c r="BW1480" s="66"/>
      <c r="BX1480" s="67"/>
      <c r="BY1480" s="67"/>
      <c r="BZ1480" s="67"/>
      <c r="CE1480" s="92"/>
      <c r="CF1480" s="76"/>
      <c r="CH1480" s="67"/>
      <c r="CI1480" s="67"/>
      <c r="CJ1480" s="67"/>
      <c r="CK1480" s="67"/>
      <c r="CL1480" s="1"/>
      <c r="CM1480" s="1"/>
      <c r="CT1480" s="3"/>
      <c r="CU1480" s="3"/>
      <c r="CV1480" s="3"/>
      <c r="CW1480" s="3"/>
      <c r="CX1480" s="3"/>
      <c r="CY1480" s="3"/>
      <c r="CZ1480" s="3"/>
      <c r="DA1480" s="3"/>
      <c r="DB1480" s="3"/>
      <c r="DC1480" s="3"/>
      <c r="DD1480" s="3"/>
      <c r="DE1480" s="3"/>
      <c r="DF1480" s="3"/>
      <c r="DG1480" s="3"/>
      <c r="DH1480" s="3"/>
      <c r="DI1480" s="3"/>
      <c r="DJ1480" s="3"/>
      <c r="DK1480" s="3"/>
      <c r="DL1480" s="3"/>
      <c r="DM1480" s="3"/>
      <c r="DN1480" s="3"/>
      <c r="DO1480" s="3"/>
      <c r="DP1480" s="3"/>
      <c r="DQ1480" s="3"/>
      <c r="DR1480" s="3"/>
      <c r="DS1480" s="3"/>
    </row>
    <row r="1481" spans="2:123" ht="21" customHeight="1" x14ac:dyDescent="0.25">
      <c r="B1481" s="21">
        <f t="shared" si="356"/>
        <v>41540</v>
      </c>
      <c r="C1481" s="22">
        <f t="shared" si="357"/>
        <v>1.0596185074046083</v>
      </c>
      <c r="D1481" s="23">
        <f t="shared" si="358"/>
        <v>1416</v>
      </c>
      <c r="E1481" s="23">
        <f t="shared" si="359"/>
        <v>1336.33</v>
      </c>
      <c r="F1481" s="127">
        <f t="shared" si="360"/>
        <v>70800</v>
      </c>
      <c r="G1481" s="127">
        <f t="shared" si="361"/>
        <v>200449.5</v>
      </c>
      <c r="H1481" s="6"/>
      <c r="I1481" s="3"/>
      <c r="J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C1481" s="3"/>
      <c r="AD1481" s="3"/>
      <c r="AE1481" s="3"/>
      <c r="AF1481" s="3"/>
      <c r="AT1481" s="89"/>
      <c r="AU1481" s="89"/>
      <c r="AX1481" s="125">
        <v>41540</v>
      </c>
      <c r="AY1481" s="59">
        <f t="shared" si="351"/>
        <v>1.0596185074046083</v>
      </c>
      <c r="AZ1481" s="59">
        <f>BI1481*K36</f>
        <v>70800</v>
      </c>
      <c r="BA1481" s="59"/>
      <c r="BB1481" s="59"/>
      <c r="BC1481" s="59">
        <f>K41*BJ1481</f>
        <v>200449.5</v>
      </c>
      <c r="BD1481" s="59"/>
      <c r="BE1481" s="59"/>
      <c r="BF1481" s="59">
        <f t="shared" si="362"/>
        <v>129649.5</v>
      </c>
      <c r="BG1481" s="60">
        <f>(AY1481=AY2099)*AX1481</f>
        <v>0</v>
      </c>
      <c r="BH1481" s="60">
        <f>(AY1481=AY2101)*AX1481</f>
        <v>0</v>
      </c>
      <c r="BI1481" s="89">
        <v>1416</v>
      </c>
      <c r="BJ1481" s="89">
        <v>1336.33</v>
      </c>
      <c r="BK1481" s="59">
        <f t="shared" si="363"/>
        <v>245350.43795999995</v>
      </c>
      <c r="BL1481" s="60">
        <f>(BK1481=BK2101)*AX1481</f>
        <v>0</v>
      </c>
      <c r="BM1481" s="85">
        <f>(BK1481=BK2101)*AY1481</f>
        <v>0</v>
      </c>
      <c r="BN1481" s="85">
        <f t="shared" si="364"/>
        <v>0</v>
      </c>
      <c r="BO1481" s="85">
        <f t="shared" si="365"/>
        <v>0</v>
      </c>
      <c r="BP1481" s="60">
        <f>(BK1481=BK2099)*AX1481</f>
        <v>0</v>
      </c>
      <c r="BQ1481" s="64">
        <f>(BK1481=BK2099)*AY1481</f>
        <v>0</v>
      </c>
      <c r="BR1481" s="85">
        <f t="shared" si="354"/>
        <v>0</v>
      </c>
      <c r="BS1481" s="85">
        <f t="shared" si="355"/>
        <v>0</v>
      </c>
      <c r="BT1481" s="59">
        <f>(J19-BI1481)*J10</f>
        <v>-116700.00594</v>
      </c>
      <c r="BU1481" s="59">
        <f>(J21-BJ1481)*J12</f>
        <v>362050.44389999995</v>
      </c>
      <c r="BV1481" s="66"/>
      <c r="BW1481" s="66"/>
      <c r="BX1481" s="67"/>
      <c r="BY1481" s="67"/>
      <c r="BZ1481" s="67"/>
      <c r="CE1481" s="92"/>
      <c r="CF1481" s="76"/>
      <c r="CH1481" s="67"/>
      <c r="CI1481" s="67"/>
      <c r="CJ1481" s="67"/>
      <c r="CK1481" s="67"/>
      <c r="CL1481" s="1"/>
      <c r="CM1481" s="1"/>
      <c r="CT1481" s="3"/>
      <c r="CU1481" s="3"/>
      <c r="CV1481" s="3"/>
      <c r="CW1481" s="3"/>
      <c r="CX1481" s="3"/>
      <c r="CY1481" s="3"/>
      <c r="CZ1481" s="3"/>
      <c r="DA1481" s="3"/>
      <c r="DB1481" s="3"/>
      <c r="DC1481" s="3"/>
      <c r="DD1481" s="3"/>
      <c r="DE1481" s="3"/>
      <c r="DF1481" s="3"/>
      <c r="DG1481" s="3"/>
      <c r="DH1481" s="3"/>
      <c r="DI1481" s="3"/>
      <c r="DJ1481" s="3"/>
      <c r="DK1481" s="3"/>
      <c r="DL1481" s="3"/>
      <c r="DM1481" s="3"/>
      <c r="DN1481" s="3"/>
      <c r="DO1481" s="3"/>
      <c r="DP1481" s="3"/>
      <c r="DQ1481" s="3"/>
      <c r="DR1481" s="3"/>
      <c r="DS1481" s="3"/>
    </row>
    <row r="1482" spans="2:123" ht="21" customHeight="1" x14ac:dyDescent="0.25">
      <c r="B1482" s="21">
        <f t="shared" si="356"/>
        <v>41547</v>
      </c>
      <c r="C1482" s="22">
        <f t="shared" si="357"/>
        <v>1.0559968259054944</v>
      </c>
      <c r="D1482" s="23">
        <f t="shared" si="358"/>
        <v>1384</v>
      </c>
      <c r="E1482" s="23">
        <f t="shared" si="359"/>
        <v>1310.6099999999999</v>
      </c>
      <c r="F1482" s="127">
        <f t="shared" si="360"/>
        <v>69200</v>
      </c>
      <c r="G1482" s="127">
        <f t="shared" si="361"/>
        <v>196591.49999999997</v>
      </c>
      <c r="H1482" s="6"/>
      <c r="I1482" s="3"/>
      <c r="J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C1482" s="3"/>
      <c r="AD1482" s="3"/>
      <c r="AE1482" s="3"/>
      <c r="AF1482" s="3"/>
      <c r="AT1482" s="89"/>
      <c r="AU1482" s="89"/>
      <c r="AX1482" s="125">
        <v>41547</v>
      </c>
      <c r="AY1482" s="59">
        <f t="shared" ref="AY1482:AY1545" si="366">BI1482/BJ1482</f>
        <v>1.0559968259054944</v>
      </c>
      <c r="AZ1482" s="59">
        <f>BI1482*K36</f>
        <v>69200</v>
      </c>
      <c r="BA1482" s="59"/>
      <c r="BB1482" s="59"/>
      <c r="BC1482" s="59">
        <f>K41*BJ1482</f>
        <v>196591.49999999997</v>
      </c>
      <c r="BD1482" s="59"/>
      <c r="BE1482" s="59"/>
      <c r="BF1482" s="59">
        <f t="shared" si="362"/>
        <v>127391.49999999997</v>
      </c>
      <c r="BG1482" s="60">
        <f>(AY1482=AY2099)*AX1482</f>
        <v>0</v>
      </c>
      <c r="BH1482" s="60">
        <f>(AY1482=AY2101)*AX1482</f>
        <v>0</v>
      </c>
      <c r="BI1482" s="89">
        <v>1384</v>
      </c>
      <c r="BJ1482" s="89">
        <v>1310.6099999999999</v>
      </c>
      <c r="BK1482" s="59">
        <f t="shared" si="363"/>
        <v>247608.43796000001</v>
      </c>
      <c r="BL1482" s="60">
        <f>(BK1482=BK2101)*AX1482</f>
        <v>0</v>
      </c>
      <c r="BM1482" s="85">
        <f>(BK1482=BK2101)*AY1482</f>
        <v>0</v>
      </c>
      <c r="BN1482" s="85">
        <f t="shared" si="364"/>
        <v>0</v>
      </c>
      <c r="BO1482" s="85">
        <f t="shared" si="365"/>
        <v>0</v>
      </c>
      <c r="BP1482" s="60">
        <f>(BK1482=BK2099)*AX1482</f>
        <v>0</v>
      </c>
      <c r="BQ1482" s="64">
        <f>(BK1482=BK2099)*AY1482</f>
        <v>0</v>
      </c>
      <c r="BR1482" s="85">
        <f t="shared" si="354"/>
        <v>0</v>
      </c>
      <c r="BS1482" s="85">
        <f t="shared" si="355"/>
        <v>0</v>
      </c>
      <c r="BT1482" s="59">
        <f>(J19-BI1482)*J10</f>
        <v>-118300.00594</v>
      </c>
      <c r="BU1482" s="59">
        <f>(J21-BJ1482)*J12</f>
        <v>365908.44390000001</v>
      </c>
      <c r="BV1482" s="66"/>
      <c r="BW1482" s="66"/>
      <c r="BX1482" s="67"/>
      <c r="BY1482" s="67"/>
      <c r="BZ1482" s="67"/>
      <c r="CE1482" s="92"/>
      <c r="CF1482" s="76"/>
      <c r="CH1482" s="67"/>
      <c r="CI1482" s="67"/>
      <c r="CJ1482" s="67"/>
      <c r="CK1482" s="67"/>
      <c r="CL1482" s="1"/>
      <c r="CM1482" s="1"/>
      <c r="CT1482" s="3"/>
      <c r="CU1482" s="3"/>
      <c r="CV1482" s="3"/>
      <c r="CW1482" s="3"/>
      <c r="CX1482" s="3"/>
      <c r="CY1482" s="3"/>
      <c r="CZ1482" s="3"/>
      <c r="DA1482" s="3"/>
      <c r="DB1482" s="3"/>
      <c r="DC1482" s="3"/>
      <c r="DD1482" s="3"/>
      <c r="DE1482" s="3"/>
      <c r="DF1482" s="3"/>
      <c r="DG1482" s="3"/>
      <c r="DH1482" s="3"/>
      <c r="DI1482" s="3"/>
      <c r="DJ1482" s="3"/>
      <c r="DK1482" s="3"/>
      <c r="DL1482" s="3"/>
      <c r="DM1482" s="3"/>
      <c r="DN1482" s="3"/>
      <c r="DO1482" s="3"/>
      <c r="DP1482" s="3"/>
      <c r="DQ1482" s="3"/>
      <c r="DR1482" s="3"/>
      <c r="DS1482" s="3"/>
    </row>
    <row r="1483" spans="2:123" ht="21" customHeight="1" x14ac:dyDescent="0.25">
      <c r="B1483" s="21">
        <f t="shared" si="356"/>
        <v>41554</v>
      </c>
      <c r="C1483" s="22">
        <f t="shared" si="357"/>
        <v>1.0748207321675682</v>
      </c>
      <c r="D1483" s="23">
        <f t="shared" si="358"/>
        <v>1367</v>
      </c>
      <c r="E1483" s="23">
        <f t="shared" si="359"/>
        <v>1271.8399999999999</v>
      </c>
      <c r="F1483" s="127">
        <f t="shared" si="360"/>
        <v>68350</v>
      </c>
      <c r="G1483" s="127">
        <f t="shared" si="361"/>
        <v>190776</v>
      </c>
      <c r="H1483" s="6"/>
      <c r="I1483" s="3"/>
      <c r="J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  <c r="AA1483" s="3"/>
      <c r="AB1483" s="3"/>
      <c r="AC1483" s="3"/>
      <c r="AD1483" s="3"/>
      <c r="AE1483" s="3"/>
      <c r="AF1483" s="3"/>
      <c r="AT1483" s="89"/>
      <c r="AU1483" s="89"/>
      <c r="AX1483" s="125">
        <v>41554</v>
      </c>
      <c r="AY1483" s="59">
        <f t="shared" si="366"/>
        <v>1.0748207321675682</v>
      </c>
      <c r="AZ1483" s="59">
        <f>BI1483*K36</f>
        <v>68350</v>
      </c>
      <c r="BA1483" s="59"/>
      <c r="BB1483" s="59"/>
      <c r="BC1483" s="59">
        <f>K41*BJ1483</f>
        <v>190776</v>
      </c>
      <c r="BD1483" s="59"/>
      <c r="BE1483" s="59"/>
      <c r="BF1483" s="59">
        <f t="shared" si="362"/>
        <v>122426</v>
      </c>
      <c r="BG1483" s="60">
        <f>(AY1483=AY2099)*AX1483</f>
        <v>0</v>
      </c>
      <c r="BH1483" s="60">
        <f>(AY1483=AY2101)*AX1483</f>
        <v>0</v>
      </c>
      <c r="BI1483" s="89">
        <v>1367</v>
      </c>
      <c r="BJ1483" s="89">
        <v>1271.8399999999999</v>
      </c>
      <c r="BK1483" s="59">
        <f t="shared" si="363"/>
        <v>252573.93795999995</v>
      </c>
      <c r="BL1483" s="60">
        <f>(BK1483=BK2101)*AX1483</f>
        <v>0</v>
      </c>
      <c r="BM1483" s="85">
        <f>(BK1483=BK2101)*AY1483</f>
        <v>0</v>
      </c>
      <c r="BN1483" s="85">
        <f t="shared" si="364"/>
        <v>0</v>
      </c>
      <c r="BO1483" s="85">
        <f t="shared" si="365"/>
        <v>0</v>
      </c>
      <c r="BP1483" s="60">
        <f>(BK1483=BK2099)*AX1483</f>
        <v>0</v>
      </c>
      <c r="BQ1483" s="64">
        <f>(BK1483=BK2099)*AY1483</f>
        <v>0</v>
      </c>
      <c r="BR1483" s="85">
        <f t="shared" si="354"/>
        <v>0</v>
      </c>
      <c r="BS1483" s="85">
        <f t="shared" si="355"/>
        <v>0</v>
      </c>
      <c r="BT1483" s="59">
        <f>(J19-BI1483)*J10</f>
        <v>-119150.00594</v>
      </c>
      <c r="BU1483" s="59">
        <f>(J21-BJ1483)*J12</f>
        <v>371723.94389999995</v>
      </c>
      <c r="BV1483" s="66"/>
      <c r="BW1483" s="66"/>
      <c r="BX1483" s="67"/>
      <c r="BY1483" s="67"/>
      <c r="BZ1483" s="67"/>
      <c r="CE1483" s="92"/>
      <c r="CF1483" s="76"/>
      <c r="CH1483" s="67"/>
      <c r="CI1483" s="67"/>
      <c r="CJ1483" s="67"/>
      <c r="CK1483" s="67"/>
      <c r="CL1483" s="1"/>
      <c r="CM1483" s="1"/>
      <c r="CT1483" s="3"/>
      <c r="CU1483" s="3"/>
      <c r="CV1483" s="3"/>
      <c r="CW1483" s="3"/>
      <c r="CX1483" s="3"/>
      <c r="CY1483" s="3"/>
      <c r="CZ1483" s="3"/>
      <c r="DA1483" s="3"/>
      <c r="DB1483" s="3"/>
      <c r="DC1483" s="3"/>
      <c r="DD1483" s="3"/>
      <c r="DE1483" s="3"/>
      <c r="DF1483" s="3"/>
      <c r="DG1483" s="3"/>
      <c r="DH1483" s="3"/>
      <c r="DI1483" s="3"/>
      <c r="DJ1483" s="3"/>
      <c r="DK1483" s="3"/>
      <c r="DL1483" s="3"/>
      <c r="DM1483" s="3"/>
      <c r="DN1483" s="3"/>
      <c r="DO1483" s="3"/>
      <c r="DP1483" s="3"/>
      <c r="DQ1483" s="3"/>
      <c r="DR1483" s="3"/>
      <c r="DS1483" s="3"/>
    </row>
    <row r="1484" spans="2:123" ht="21" customHeight="1" x14ac:dyDescent="0.25">
      <c r="B1484" s="21">
        <f t="shared" si="356"/>
        <v>41561</v>
      </c>
      <c r="C1484" s="22">
        <f t="shared" si="357"/>
        <v>1.0897153365654968</v>
      </c>
      <c r="D1484" s="23">
        <f t="shared" si="358"/>
        <v>1434</v>
      </c>
      <c r="E1484" s="23">
        <f t="shared" si="359"/>
        <v>1315.94</v>
      </c>
      <c r="F1484" s="127">
        <f t="shared" si="360"/>
        <v>71700</v>
      </c>
      <c r="G1484" s="127">
        <f t="shared" si="361"/>
        <v>197391</v>
      </c>
      <c r="H1484" s="6"/>
      <c r="I1484" s="3"/>
      <c r="J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  <c r="AA1484" s="3"/>
      <c r="AB1484" s="3"/>
      <c r="AC1484" s="3"/>
      <c r="AD1484" s="3"/>
      <c r="AE1484" s="3"/>
      <c r="AF1484" s="3"/>
      <c r="AT1484" s="89"/>
      <c r="AU1484" s="89"/>
      <c r="AX1484" s="125">
        <v>41561</v>
      </c>
      <c r="AY1484" s="59">
        <f t="shared" si="366"/>
        <v>1.0897153365654968</v>
      </c>
      <c r="AZ1484" s="59">
        <f>BI1484*K36</f>
        <v>71700</v>
      </c>
      <c r="BA1484" s="59"/>
      <c r="BB1484" s="59"/>
      <c r="BC1484" s="59">
        <f>K41*BJ1484</f>
        <v>197391</v>
      </c>
      <c r="BD1484" s="59"/>
      <c r="BE1484" s="59"/>
      <c r="BF1484" s="59">
        <f t="shared" si="362"/>
        <v>125691</v>
      </c>
      <c r="BG1484" s="60">
        <f>(AY1484=AY2099)*AX1484</f>
        <v>0</v>
      </c>
      <c r="BH1484" s="60">
        <f>(AY1484=AY2101)*AX1484</f>
        <v>0</v>
      </c>
      <c r="BI1484" s="89">
        <v>1434</v>
      </c>
      <c r="BJ1484" s="89">
        <v>1315.94</v>
      </c>
      <c r="BK1484" s="59">
        <f t="shared" si="363"/>
        <v>249308.93795999995</v>
      </c>
      <c r="BL1484" s="60">
        <f>(BK1484=BK2101)*AX1484</f>
        <v>0</v>
      </c>
      <c r="BM1484" s="85">
        <f>(BK1484=BK2101)*AY1484</f>
        <v>0</v>
      </c>
      <c r="BN1484" s="85">
        <f t="shared" si="364"/>
        <v>0</v>
      </c>
      <c r="BO1484" s="85">
        <f t="shared" si="365"/>
        <v>0</v>
      </c>
      <c r="BP1484" s="60">
        <f>(BK1484=BK2099)*AX1484</f>
        <v>0</v>
      </c>
      <c r="BQ1484" s="64">
        <f>(BK1484=BK2099)*AY1484</f>
        <v>0</v>
      </c>
      <c r="BR1484" s="85">
        <f t="shared" si="354"/>
        <v>0</v>
      </c>
      <c r="BS1484" s="85">
        <f t="shared" si="355"/>
        <v>0</v>
      </c>
      <c r="BT1484" s="59">
        <f>(J19-BI1484)*J10</f>
        <v>-115800.00594</v>
      </c>
      <c r="BU1484" s="59">
        <f>(J21-BJ1484)*J12</f>
        <v>365108.94389999995</v>
      </c>
      <c r="BV1484" s="66"/>
      <c r="BW1484" s="66"/>
      <c r="BX1484" s="67"/>
      <c r="BY1484" s="67"/>
      <c r="BZ1484" s="67"/>
      <c r="CE1484" s="92"/>
      <c r="CF1484" s="76"/>
      <c r="CH1484" s="67"/>
      <c r="CI1484" s="67"/>
      <c r="CJ1484" s="67"/>
      <c r="CK1484" s="67"/>
      <c r="CL1484" s="1"/>
      <c r="CM1484" s="1"/>
      <c r="CT1484" s="3"/>
      <c r="CU1484" s="3"/>
      <c r="CV1484" s="3"/>
      <c r="CW1484" s="3"/>
      <c r="CX1484" s="3"/>
      <c r="CY1484" s="3"/>
      <c r="CZ1484" s="3"/>
      <c r="DA1484" s="3"/>
      <c r="DB1484" s="3"/>
      <c r="DC1484" s="3"/>
      <c r="DD1484" s="3"/>
      <c r="DE1484" s="3"/>
      <c r="DF1484" s="3"/>
      <c r="DG1484" s="3"/>
      <c r="DH1484" s="3"/>
      <c r="DI1484" s="3"/>
      <c r="DJ1484" s="3"/>
      <c r="DK1484" s="3"/>
      <c r="DL1484" s="3"/>
      <c r="DM1484" s="3"/>
      <c r="DN1484" s="3"/>
      <c r="DO1484" s="3"/>
      <c r="DP1484" s="3"/>
      <c r="DQ1484" s="3"/>
      <c r="DR1484" s="3"/>
      <c r="DS1484" s="3"/>
    </row>
    <row r="1485" spans="2:123" ht="21" customHeight="1" x14ac:dyDescent="0.25">
      <c r="B1485" s="21">
        <f t="shared" si="356"/>
        <v>41568</v>
      </c>
      <c r="C1485" s="22">
        <f t="shared" si="357"/>
        <v>1.0730471874166889</v>
      </c>
      <c r="D1485" s="23">
        <f t="shared" si="358"/>
        <v>1449</v>
      </c>
      <c r="E1485" s="23">
        <f t="shared" si="359"/>
        <v>1350.36</v>
      </c>
      <c r="F1485" s="127">
        <f t="shared" si="360"/>
        <v>72450</v>
      </c>
      <c r="G1485" s="127">
        <f t="shared" si="361"/>
        <v>202553.99999999997</v>
      </c>
      <c r="H1485" s="6"/>
      <c r="I1485" s="3"/>
      <c r="J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C1485" s="3"/>
      <c r="AD1485" s="3"/>
      <c r="AE1485" s="3"/>
      <c r="AF1485" s="3"/>
      <c r="AT1485" s="89"/>
      <c r="AU1485" s="89"/>
      <c r="AX1485" s="125">
        <v>41568</v>
      </c>
      <c r="AY1485" s="59">
        <f t="shared" si="366"/>
        <v>1.0730471874166889</v>
      </c>
      <c r="AZ1485" s="59">
        <f>BI1485*K36</f>
        <v>72450</v>
      </c>
      <c r="BA1485" s="59"/>
      <c r="BB1485" s="59"/>
      <c r="BC1485" s="59">
        <f>K41*BJ1485</f>
        <v>202553.99999999997</v>
      </c>
      <c r="BD1485" s="59"/>
      <c r="BE1485" s="59"/>
      <c r="BF1485" s="59">
        <f t="shared" si="362"/>
        <v>130103.99999999997</v>
      </c>
      <c r="BG1485" s="60">
        <f>(AY1485=AY2099)*AX1485</f>
        <v>0</v>
      </c>
      <c r="BH1485" s="60">
        <f>(AY1485=AY2101)*AX1485</f>
        <v>0</v>
      </c>
      <c r="BI1485" s="89">
        <v>1449</v>
      </c>
      <c r="BJ1485" s="89">
        <v>1350.36</v>
      </c>
      <c r="BK1485" s="59">
        <f t="shared" si="363"/>
        <v>244895.93796000001</v>
      </c>
      <c r="BL1485" s="60">
        <f>(BK1485=BK2101)*AX1485</f>
        <v>0</v>
      </c>
      <c r="BM1485" s="85">
        <f>(BK1485=BK2101)*AY1485</f>
        <v>0</v>
      </c>
      <c r="BN1485" s="85">
        <f t="shared" si="364"/>
        <v>0</v>
      </c>
      <c r="BO1485" s="85">
        <f t="shared" si="365"/>
        <v>0</v>
      </c>
      <c r="BP1485" s="60">
        <f>(BK1485=BK2099)*AX1485</f>
        <v>0</v>
      </c>
      <c r="BQ1485" s="64">
        <f>(BK1485=BK2099)*AY1485</f>
        <v>0</v>
      </c>
      <c r="BR1485" s="85">
        <f t="shared" si="354"/>
        <v>0</v>
      </c>
      <c r="BS1485" s="85">
        <f t="shared" si="355"/>
        <v>0</v>
      </c>
      <c r="BT1485" s="59">
        <f>(J19-BI1485)*J10</f>
        <v>-115050.00594</v>
      </c>
      <c r="BU1485" s="59">
        <f>(J21-BJ1485)*J12</f>
        <v>359945.94390000001</v>
      </c>
      <c r="BV1485" s="66"/>
      <c r="BW1485" s="66"/>
      <c r="BX1485" s="67"/>
      <c r="BY1485" s="67"/>
      <c r="BZ1485" s="67"/>
      <c r="CE1485" s="92"/>
      <c r="CF1485" s="76"/>
      <c r="CH1485" s="67"/>
      <c r="CI1485" s="67"/>
      <c r="CJ1485" s="67"/>
      <c r="CK1485" s="67"/>
      <c r="CL1485" s="1"/>
      <c r="CM1485" s="1"/>
      <c r="CT1485" s="3"/>
      <c r="CU1485" s="3"/>
      <c r="CV1485" s="3"/>
      <c r="CW1485" s="3"/>
      <c r="CX1485" s="3"/>
      <c r="CY1485" s="3"/>
      <c r="CZ1485" s="3"/>
      <c r="DA1485" s="3"/>
      <c r="DB1485" s="3"/>
      <c r="DC1485" s="3"/>
      <c r="DD1485" s="3"/>
      <c r="DE1485" s="3"/>
      <c r="DF1485" s="3"/>
      <c r="DG1485" s="3"/>
      <c r="DH1485" s="3"/>
      <c r="DI1485" s="3"/>
      <c r="DJ1485" s="3"/>
      <c r="DK1485" s="3"/>
      <c r="DL1485" s="3"/>
      <c r="DM1485" s="3"/>
      <c r="DN1485" s="3"/>
      <c r="DO1485" s="3"/>
      <c r="DP1485" s="3"/>
      <c r="DQ1485" s="3"/>
      <c r="DR1485" s="3"/>
      <c r="DS1485" s="3"/>
    </row>
    <row r="1486" spans="2:123" ht="21" customHeight="1" x14ac:dyDescent="0.25">
      <c r="B1486" s="21">
        <f t="shared" si="356"/>
        <v>41575</v>
      </c>
      <c r="C1486" s="22">
        <f t="shared" si="357"/>
        <v>1.1012814081809477</v>
      </c>
      <c r="D1486" s="23">
        <f t="shared" si="358"/>
        <v>1449</v>
      </c>
      <c r="E1486" s="23">
        <f t="shared" si="359"/>
        <v>1315.74</v>
      </c>
      <c r="F1486" s="127">
        <f t="shared" si="360"/>
        <v>72450</v>
      </c>
      <c r="G1486" s="127">
        <f t="shared" si="361"/>
        <v>197361</v>
      </c>
      <c r="H1486" s="6"/>
      <c r="I1486" s="3"/>
      <c r="J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C1486" s="3"/>
      <c r="AD1486" s="3"/>
      <c r="AE1486" s="3"/>
      <c r="AF1486" s="3"/>
      <c r="AT1486" s="89"/>
      <c r="AU1486" s="89"/>
      <c r="AX1486" s="125">
        <v>41575</v>
      </c>
      <c r="AY1486" s="59">
        <f t="shared" si="366"/>
        <v>1.1012814081809477</v>
      </c>
      <c r="AZ1486" s="59">
        <f>BI1486*K36</f>
        <v>72450</v>
      </c>
      <c r="BA1486" s="59"/>
      <c r="BB1486" s="59"/>
      <c r="BC1486" s="59">
        <f>K41*BJ1486</f>
        <v>197361</v>
      </c>
      <c r="BD1486" s="59"/>
      <c r="BE1486" s="59"/>
      <c r="BF1486" s="59">
        <f t="shared" si="362"/>
        <v>124911</v>
      </c>
      <c r="BG1486" s="60">
        <f>(AY1486=AY2099)*AX1486</f>
        <v>0</v>
      </c>
      <c r="BH1486" s="60">
        <f>(AY1486=AY2101)*AX1486</f>
        <v>0</v>
      </c>
      <c r="BI1486" s="89">
        <v>1449</v>
      </c>
      <c r="BJ1486" s="89">
        <v>1315.74</v>
      </c>
      <c r="BK1486" s="59">
        <f t="shared" si="363"/>
        <v>250088.93796000001</v>
      </c>
      <c r="BL1486" s="60">
        <f>(BK1486=BK2101)*AX1486</f>
        <v>0</v>
      </c>
      <c r="BM1486" s="85">
        <f>(BK1486=BK2101)*AY1486</f>
        <v>0</v>
      </c>
      <c r="BN1486" s="85">
        <f t="shared" si="364"/>
        <v>0</v>
      </c>
      <c r="BO1486" s="85">
        <f t="shared" si="365"/>
        <v>0</v>
      </c>
      <c r="BP1486" s="60">
        <f>(BK1486=BK2099)*AX1486</f>
        <v>0</v>
      </c>
      <c r="BQ1486" s="64">
        <f>(BK1486=BK2099)*AY1486</f>
        <v>0</v>
      </c>
      <c r="BR1486" s="85">
        <f t="shared" si="354"/>
        <v>0</v>
      </c>
      <c r="BS1486" s="85">
        <f t="shared" si="355"/>
        <v>0</v>
      </c>
      <c r="BT1486" s="59">
        <f>(J19-BI1486)*J10</f>
        <v>-115050.00594</v>
      </c>
      <c r="BU1486" s="59">
        <f>(J21-BJ1486)*J12</f>
        <v>365138.94390000001</v>
      </c>
      <c r="BV1486" s="66"/>
      <c r="BW1486" s="66"/>
      <c r="BX1486" s="67"/>
      <c r="BY1486" s="67"/>
      <c r="BZ1486" s="67"/>
      <c r="CE1486" s="92"/>
      <c r="CF1486" s="76"/>
      <c r="CH1486" s="67"/>
      <c r="CI1486" s="67"/>
      <c r="CJ1486" s="67"/>
      <c r="CK1486" s="67"/>
      <c r="CL1486" s="1"/>
      <c r="CM1486" s="1"/>
      <c r="CT1486" s="3"/>
      <c r="CU1486" s="3"/>
      <c r="CV1486" s="3"/>
      <c r="CW1486" s="3"/>
      <c r="CX1486" s="3"/>
      <c r="CY1486" s="3"/>
      <c r="CZ1486" s="3"/>
      <c r="DA1486" s="3"/>
      <c r="DB1486" s="3"/>
      <c r="DC1486" s="3"/>
      <c r="DD1486" s="3"/>
      <c r="DE1486" s="3"/>
      <c r="DF1486" s="3"/>
      <c r="DG1486" s="3"/>
      <c r="DH1486" s="3"/>
      <c r="DI1486" s="3"/>
      <c r="DJ1486" s="3"/>
      <c r="DK1486" s="3"/>
      <c r="DL1486" s="3"/>
      <c r="DM1486" s="3"/>
      <c r="DN1486" s="3"/>
      <c r="DO1486" s="3"/>
      <c r="DP1486" s="3"/>
      <c r="DQ1486" s="3"/>
      <c r="DR1486" s="3"/>
      <c r="DS1486" s="3"/>
    </row>
    <row r="1487" spans="2:123" ht="21" customHeight="1" x14ac:dyDescent="0.25">
      <c r="B1487" s="21">
        <f t="shared" si="356"/>
        <v>41582</v>
      </c>
      <c r="C1487" s="22">
        <f t="shared" si="357"/>
        <v>1.1185282930994334</v>
      </c>
      <c r="D1487" s="23">
        <f t="shared" si="358"/>
        <v>1441</v>
      </c>
      <c r="E1487" s="23">
        <f t="shared" si="359"/>
        <v>1288.3</v>
      </c>
      <c r="F1487" s="127">
        <f t="shared" si="360"/>
        <v>72050</v>
      </c>
      <c r="G1487" s="127">
        <f t="shared" si="361"/>
        <v>193245</v>
      </c>
      <c r="H1487" s="6"/>
      <c r="I1487" s="3"/>
      <c r="J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  <c r="AA1487" s="3"/>
      <c r="AB1487" s="3"/>
      <c r="AC1487" s="3"/>
      <c r="AD1487" s="3"/>
      <c r="AE1487" s="3"/>
      <c r="AF1487" s="3"/>
      <c r="AT1487" s="89"/>
      <c r="AU1487" s="89"/>
      <c r="AX1487" s="125">
        <v>41582</v>
      </c>
      <c r="AY1487" s="59">
        <f t="shared" si="366"/>
        <v>1.1185282930994334</v>
      </c>
      <c r="AZ1487" s="59">
        <f>BI1487*K36</f>
        <v>72050</v>
      </c>
      <c r="BA1487" s="59"/>
      <c r="BB1487" s="59"/>
      <c r="BC1487" s="59">
        <f>K41*BJ1487</f>
        <v>193245</v>
      </c>
      <c r="BD1487" s="59"/>
      <c r="BE1487" s="59"/>
      <c r="BF1487" s="59">
        <f t="shared" si="362"/>
        <v>121195</v>
      </c>
      <c r="BG1487" s="60">
        <f>(AY1487=AY2099)*AX1487</f>
        <v>0</v>
      </c>
      <c r="BH1487" s="60">
        <f>(AY1487=AY2101)*AX1487</f>
        <v>0</v>
      </c>
      <c r="BI1487" s="89">
        <v>1441</v>
      </c>
      <c r="BJ1487" s="89">
        <v>1288.3</v>
      </c>
      <c r="BK1487" s="59">
        <f t="shared" si="363"/>
        <v>253804.93795999995</v>
      </c>
      <c r="BL1487" s="60">
        <f>(BK1487=BK2101)*AX1487</f>
        <v>0</v>
      </c>
      <c r="BM1487" s="85">
        <f>(BK1487=BK2101)*AY1487</f>
        <v>0</v>
      </c>
      <c r="BN1487" s="85">
        <f t="shared" si="364"/>
        <v>0</v>
      </c>
      <c r="BO1487" s="85">
        <f t="shared" si="365"/>
        <v>0</v>
      </c>
      <c r="BP1487" s="60">
        <f>(BK1487=BK2099)*AX1487</f>
        <v>0</v>
      </c>
      <c r="BQ1487" s="64">
        <f>(BK1487=BK2099)*AY1487</f>
        <v>0</v>
      </c>
      <c r="BR1487" s="85">
        <f t="shared" si="354"/>
        <v>0</v>
      </c>
      <c r="BS1487" s="85">
        <f t="shared" si="355"/>
        <v>0</v>
      </c>
      <c r="BT1487" s="59">
        <f>(J19-BI1487)*J10</f>
        <v>-115450.00594</v>
      </c>
      <c r="BU1487" s="59">
        <f>(J21-BJ1487)*J12</f>
        <v>369254.94389999995</v>
      </c>
      <c r="BV1487" s="66"/>
      <c r="BW1487" s="66"/>
      <c r="BX1487" s="67"/>
      <c r="BY1487" s="67"/>
      <c r="BZ1487" s="67"/>
      <c r="CE1487" s="92"/>
      <c r="CF1487" s="76"/>
      <c r="CH1487" s="67"/>
      <c r="CI1487" s="67"/>
      <c r="CJ1487" s="67"/>
      <c r="CK1487" s="67"/>
      <c r="CL1487" s="1"/>
      <c r="CM1487" s="1"/>
      <c r="CT1487" s="3"/>
      <c r="CU1487" s="3"/>
      <c r="CV1487" s="3"/>
      <c r="CW1487" s="3"/>
      <c r="CX1487" s="3"/>
      <c r="CY1487" s="3"/>
      <c r="CZ1487" s="3"/>
      <c r="DA1487" s="3"/>
      <c r="DB1487" s="3"/>
      <c r="DC1487" s="3"/>
      <c r="DD1487" s="3"/>
      <c r="DE1487" s="3"/>
      <c r="DF1487" s="3"/>
      <c r="DG1487" s="3"/>
      <c r="DH1487" s="3"/>
      <c r="DI1487" s="3"/>
      <c r="DJ1487" s="3"/>
      <c r="DK1487" s="3"/>
      <c r="DL1487" s="3"/>
      <c r="DM1487" s="3"/>
      <c r="DN1487" s="3"/>
      <c r="DO1487" s="3"/>
      <c r="DP1487" s="3"/>
      <c r="DQ1487" s="3"/>
      <c r="DR1487" s="3"/>
      <c r="DS1487" s="3"/>
    </row>
    <row r="1488" spans="2:123" ht="21" customHeight="1" x14ac:dyDescent="0.25">
      <c r="B1488" s="21">
        <f t="shared" si="356"/>
        <v>41589</v>
      </c>
      <c r="C1488" s="22">
        <f t="shared" si="357"/>
        <v>1.1133681713160384</v>
      </c>
      <c r="D1488" s="23">
        <f t="shared" si="358"/>
        <v>1436</v>
      </c>
      <c r="E1488" s="23">
        <f t="shared" si="359"/>
        <v>1289.78</v>
      </c>
      <c r="F1488" s="127">
        <f t="shared" si="360"/>
        <v>71800</v>
      </c>
      <c r="G1488" s="127">
        <f t="shared" si="361"/>
        <v>193467</v>
      </c>
      <c r="H1488" s="6"/>
      <c r="I1488" s="3"/>
      <c r="J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  <c r="AA1488" s="3"/>
      <c r="AB1488" s="3"/>
      <c r="AC1488" s="3"/>
      <c r="AD1488" s="3"/>
      <c r="AE1488" s="3"/>
      <c r="AF1488" s="3"/>
      <c r="AT1488" s="89"/>
      <c r="AU1488" s="89"/>
      <c r="AX1488" s="125">
        <v>41589</v>
      </c>
      <c r="AY1488" s="59">
        <f t="shared" si="366"/>
        <v>1.1133681713160384</v>
      </c>
      <c r="AZ1488" s="59">
        <f>BI1488*K36</f>
        <v>71800</v>
      </c>
      <c r="BA1488" s="59"/>
      <c r="BB1488" s="59"/>
      <c r="BC1488" s="59">
        <f>K41*BJ1488</f>
        <v>193467</v>
      </c>
      <c r="BD1488" s="59"/>
      <c r="BE1488" s="59"/>
      <c r="BF1488" s="59">
        <f t="shared" si="362"/>
        <v>121667</v>
      </c>
      <c r="BG1488" s="60">
        <f>(AY1488=AY2099)*AX1488</f>
        <v>0</v>
      </c>
      <c r="BH1488" s="60">
        <f>(AY1488=AY2101)*AX1488</f>
        <v>0</v>
      </c>
      <c r="BI1488" s="89">
        <v>1436</v>
      </c>
      <c r="BJ1488" s="89">
        <v>1289.78</v>
      </c>
      <c r="BK1488" s="59">
        <f t="shared" si="363"/>
        <v>253332.93796000001</v>
      </c>
      <c r="BL1488" s="60">
        <f>(BK1488=BK2101)*AX1488</f>
        <v>0</v>
      </c>
      <c r="BM1488" s="85">
        <f>(BK1488=BK2101)*AY1488</f>
        <v>0</v>
      </c>
      <c r="BN1488" s="85">
        <f t="shared" si="364"/>
        <v>0</v>
      </c>
      <c r="BO1488" s="85">
        <f t="shared" si="365"/>
        <v>0</v>
      </c>
      <c r="BP1488" s="60">
        <f>(BK1488=BK2099)*AX1488</f>
        <v>0</v>
      </c>
      <c r="BQ1488" s="64">
        <f>(BK1488=BK2099)*AY1488</f>
        <v>0</v>
      </c>
      <c r="BR1488" s="85">
        <f t="shared" si="354"/>
        <v>0</v>
      </c>
      <c r="BS1488" s="85">
        <f t="shared" si="355"/>
        <v>0</v>
      </c>
      <c r="BT1488" s="59">
        <f>(J19-BI1488)*J10</f>
        <v>-115700.00594</v>
      </c>
      <c r="BU1488" s="59">
        <f>(J21-BJ1488)*J12</f>
        <v>369032.94390000001</v>
      </c>
      <c r="BV1488" s="66"/>
      <c r="BW1488" s="66"/>
      <c r="BX1488" s="67"/>
      <c r="BY1488" s="67"/>
      <c r="BZ1488" s="67"/>
      <c r="CE1488" s="92"/>
      <c r="CF1488" s="76"/>
      <c r="CH1488" s="67"/>
      <c r="CI1488" s="67"/>
      <c r="CJ1488" s="67"/>
      <c r="CK1488" s="67"/>
      <c r="CL1488" s="1"/>
      <c r="CM1488" s="1"/>
      <c r="CT1488" s="3"/>
      <c r="CU1488" s="3"/>
      <c r="CV1488" s="3"/>
      <c r="CW1488" s="3"/>
      <c r="CX1488" s="3"/>
      <c r="CY1488" s="3"/>
      <c r="CZ1488" s="3"/>
      <c r="DA1488" s="3"/>
      <c r="DB1488" s="3"/>
      <c r="DC1488" s="3"/>
      <c r="DD1488" s="3"/>
      <c r="DE1488" s="3"/>
      <c r="DF1488" s="3"/>
      <c r="DG1488" s="3"/>
      <c r="DH1488" s="3"/>
      <c r="DI1488" s="3"/>
      <c r="DJ1488" s="3"/>
      <c r="DK1488" s="3"/>
      <c r="DL1488" s="3"/>
      <c r="DM1488" s="3"/>
      <c r="DN1488" s="3"/>
      <c r="DO1488" s="3"/>
      <c r="DP1488" s="3"/>
      <c r="DQ1488" s="3"/>
      <c r="DR1488" s="3"/>
      <c r="DS1488" s="3"/>
    </row>
    <row r="1489" spans="2:123" ht="21" customHeight="1" x14ac:dyDescent="0.25">
      <c r="B1489" s="21">
        <f t="shared" si="356"/>
        <v>41596</v>
      </c>
      <c r="C1489" s="22">
        <f t="shared" si="357"/>
        <v>1.1106643075438314</v>
      </c>
      <c r="D1489" s="23">
        <f t="shared" si="358"/>
        <v>1381</v>
      </c>
      <c r="E1489" s="23">
        <f t="shared" si="359"/>
        <v>1243.4000000000001</v>
      </c>
      <c r="F1489" s="127">
        <f t="shared" si="360"/>
        <v>69050</v>
      </c>
      <c r="G1489" s="127">
        <f t="shared" si="361"/>
        <v>186510</v>
      </c>
      <c r="H1489" s="6"/>
      <c r="I1489" s="3"/>
      <c r="J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  <c r="AA1489" s="3"/>
      <c r="AB1489" s="3"/>
      <c r="AC1489" s="3"/>
      <c r="AD1489" s="3"/>
      <c r="AE1489" s="3"/>
      <c r="AF1489" s="3"/>
      <c r="AT1489" s="89"/>
      <c r="AU1489" s="89"/>
      <c r="AX1489" s="125">
        <v>41596</v>
      </c>
      <c r="AY1489" s="59">
        <f t="shared" si="366"/>
        <v>1.1106643075438314</v>
      </c>
      <c r="AZ1489" s="59">
        <f>BI1489*K36</f>
        <v>69050</v>
      </c>
      <c r="BA1489" s="59"/>
      <c r="BB1489" s="59"/>
      <c r="BC1489" s="59">
        <f>K41*BJ1489</f>
        <v>186510</v>
      </c>
      <c r="BD1489" s="59"/>
      <c r="BE1489" s="59"/>
      <c r="BF1489" s="59">
        <f t="shared" si="362"/>
        <v>117460</v>
      </c>
      <c r="BG1489" s="60">
        <f>(AY1489=AY2099)*AX1489</f>
        <v>0</v>
      </c>
      <c r="BH1489" s="60">
        <f>(AY1489=AY2101)*AX1489</f>
        <v>0</v>
      </c>
      <c r="BI1489" s="89">
        <v>1381</v>
      </c>
      <c r="BJ1489" s="89">
        <v>1243.4000000000001</v>
      </c>
      <c r="BK1489" s="59">
        <f t="shared" si="363"/>
        <v>257539.93795999995</v>
      </c>
      <c r="BL1489" s="60">
        <f>(BK1489=BK2101)*AX1489</f>
        <v>0</v>
      </c>
      <c r="BM1489" s="85">
        <f>(BK1489=BK2101)*AY1489</f>
        <v>0</v>
      </c>
      <c r="BN1489" s="85">
        <f t="shared" si="364"/>
        <v>0</v>
      </c>
      <c r="BO1489" s="85">
        <f t="shared" si="365"/>
        <v>0</v>
      </c>
      <c r="BP1489" s="60">
        <f>(BK1489=BK2099)*AX1489</f>
        <v>0</v>
      </c>
      <c r="BQ1489" s="64">
        <f>(BK1489=BK2099)*AY1489</f>
        <v>0</v>
      </c>
      <c r="BR1489" s="85">
        <f t="shared" si="354"/>
        <v>0</v>
      </c>
      <c r="BS1489" s="85">
        <f t="shared" si="355"/>
        <v>0</v>
      </c>
      <c r="BT1489" s="59">
        <f>(J19-BI1489)*J10</f>
        <v>-118450.00594</v>
      </c>
      <c r="BU1489" s="59">
        <f>(J21-BJ1489)*J12</f>
        <v>375989.94389999995</v>
      </c>
      <c r="BV1489" s="66"/>
      <c r="BW1489" s="66"/>
      <c r="BX1489" s="67"/>
      <c r="BY1489" s="67"/>
      <c r="BZ1489" s="67"/>
      <c r="CE1489" s="92"/>
      <c r="CF1489" s="76"/>
      <c r="CH1489" s="67"/>
      <c r="CI1489" s="67"/>
      <c r="CJ1489" s="67"/>
      <c r="CK1489" s="67"/>
      <c r="CL1489" s="1"/>
      <c r="CM1489" s="1"/>
      <c r="CT1489" s="3"/>
      <c r="CU1489" s="3"/>
      <c r="CV1489" s="3"/>
      <c r="CW1489" s="3"/>
      <c r="CX1489" s="3"/>
      <c r="CY1489" s="3"/>
      <c r="CZ1489" s="3"/>
      <c r="DA1489" s="3"/>
      <c r="DB1489" s="3"/>
      <c r="DC1489" s="3"/>
      <c r="DD1489" s="3"/>
      <c r="DE1489" s="3"/>
      <c r="DF1489" s="3"/>
      <c r="DG1489" s="3"/>
      <c r="DH1489" s="3"/>
      <c r="DI1489" s="3"/>
      <c r="DJ1489" s="3"/>
      <c r="DK1489" s="3"/>
      <c r="DL1489" s="3"/>
      <c r="DM1489" s="3"/>
      <c r="DN1489" s="3"/>
      <c r="DO1489" s="3"/>
      <c r="DP1489" s="3"/>
      <c r="DQ1489" s="3"/>
      <c r="DR1489" s="3"/>
      <c r="DS1489" s="3"/>
    </row>
    <row r="1490" spans="2:123" ht="21" customHeight="1" x14ac:dyDescent="0.25">
      <c r="B1490" s="21">
        <f t="shared" si="356"/>
        <v>41603</v>
      </c>
      <c r="C1490" s="22">
        <f t="shared" si="357"/>
        <v>1.0861052059523999</v>
      </c>
      <c r="D1490" s="23">
        <f t="shared" si="358"/>
        <v>1359</v>
      </c>
      <c r="E1490" s="23">
        <f t="shared" si="359"/>
        <v>1251.26</v>
      </c>
      <c r="F1490" s="127">
        <f t="shared" si="360"/>
        <v>67950</v>
      </c>
      <c r="G1490" s="127">
        <f t="shared" si="361"/>
        <v>187689</v>
      </c>
      <c r="H1490" s="6"/>
      <c r="I1490" s="3"/>
      <c r="J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  <c r="AA1490" s="3"/>
      <c r="AB1490" s="3"/>
      <c r="AC1490" s="3"/>
      <c r="AD1490" s="3"/>
      <c r="AE1490" s="3"/>
      <c r="AF1490" s="3"/>
      <c r="AT1490" s="89"/>
      <c r="AU1490" s="89"/>
      <c r="AX1490" s="125">
        <v>41603</v>
      </c>
      <c r="AY1490" s="59">
        <f t="shared" si="366"/>
        <v>1.0861052059523999</v>
      </c>
      <c r="AZ1490" s="59">
        <f>BI1490*K36</f>
        <v>67950</v>
      </c>
      <c r="BA1490" s="59"/>
      <c r="BB1490" s="59"/>
      <c r="BC1490" s="59">
        <f>K41*BJ1490</f>
        <v>187689</v>
      </c>
      <c r="BD1490" s="59"/>
      <c r="BE1490" s="59"/>
      <c r="BF1490" s="59">
        <f t="shared" si="362"/>
        <v>119739</v>
      </c>
      <c r="BG1490" s="60">
        <f>(AY1490=AY2099)*AX1490</f>
        <v>0</v>
      </c>
      <c r="BH1490" s="60">
        <f>(AY1490=AY2101)*AX1490</f>
        <v>0</v>
      </c>
      <c r="BI1490" s="89">
        <v>1359</v>
      </c>
      <c r="BJ1490" s="89">
        <v>1251.26</v>
      </c>
      <c r="BK1490" s="59">
        <f t="shared" si="363"/>
        <v>255260.93795999995</v>
      </c>
      <c r="BL1490" s="60">
        <f>(BK1490=BK2101)*AX1490</f>
        <v>0</v>
      </c>
      <c r="BM1490" s="85">
        <f>(BK1490=BK2101)*AY1490</f>
        <v>0</v>
      </c>
      <c r="BN1490" s="85">
        <f t="shared" si="364"/>
        <v>0</v>
      </c>
      <c r="BO1490" s="85">
        <f t="shared" si="365"/>
        <v>0</v>
      </c>
      <c r="BP1490" s="60">
        <f>(BK1490=BK2099)*AX1490</f>
        <v>0</v>
      </c>
      <c r="BQ1490" s="64">
        <f>(BK1490=BK2099)*AY1490</f>
        <v>0</v>
      </c>
      <c r="BR1490" s="85">
        <f t="shared" si="354"/>
        <v>0</v>
      </c>
      <c r="BS1490" s="85">
        <f t="shared" si="355"/>
        <v>0</v>
      </c>
      <c r="BT1490" s="59">
        <f>(J19-BI1490)*J10</f>
        <v>-119550.00594</v>
      </c>
      <c r="BU1490" s="59">
        <f>(J21-BJ1490)*J12</f>
        <v>374810.94389999995</v>
      </c>
      <c r="BV1490" s="66"/>
      <c r="BW1490" s="66"/>
      <c r="BX1490" s="67"/>
      <c r="BY1490" s="67"/>
      <c r="BZ1490" s="67"/>
      <c r="CE1490" s="92"/>
      <c r="CF1490" s="76"/>
      <c r="CH1490" s="67"/>
      <c r="CI1490" s="67"/>
      <c r="CJ1490" s="67"/>
      <c r="CK1490" s="67"/>
      <c r="CL1490" s="1"/>
      <c r="CM1490" s="1"/>
      <c r="CT1490" s="3"/>
      <c r="CU1490" s="3"/>
      <c r="CV1490" s="3"/>
      <c r="CW1490" s="3"/>
      <c r="CX1490" s="3"/>
      <c r="CY1490" s="3"/>
      <c r="CZ1490" s="3"/>
      <c r="DA1490" s="3"/>
      <c r="DB1490" s="3"/>
      <c r="DC1490" s="3"/>
      <c r="DD1490" s="3"/>
      <c r="DE1490" s="3"/>
      <c r="DF1490" s="3"/>
      <c r="DG1490" s="3"/>
      <c r="DH1490" s="3"/>
      <c r="DI1490" s="3"/>
      <c r="DJ1490" s="3"/>
      <c r="DK1490" s="3"/>
      <c r="DL1490" s="3"/>
      <c r="DM1490" s="3"/>
      <c r="DN1490" s="3"/>
      <c r="DO1490" s="3"/>
      <c r="DP1490" s="3"/>
      <c r="DQ1490" s="3"/>
      <c r="DR1490" s="3"/>
      <c r="DS1490" s="3"/>
    </row>
    <row r="1491" spans="2:123" ht="21" customHeight="1" x14ac:dyDescent="0.25">
      <c r="B1491" s="21">
        <f t="shared" si="356"/>
        <v>41610</v>
      </c>
      <c r="C1491" s="22">
        <f t="shared" si="357"/>
        <v>1.1035605289928789</v>
      </c>
      <c r="D1491" s="23">
        <f t="shared" si="358"/>
        <v>1356</v>
      </c>
      <c r="E1491" s="23">
        <f t="shared" si="359"/>
        <v>1228.75</v>
      </c>
      <c r="F1491" s="127">
        <f t="shared" si="360"/>
        <v>67800</v>
      </c>
      <c r="G1491" s="127">
        <f t="shared" si="361"/>
        <v>184312.5</v>
      </c>
      <c r="H1491" s="6"/>
      <c r="I1491" s="3"/>
      <c r="J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  <c r="AA1491" s="3"/>
      <c r="AB1491" s="3"/>
      <c r="AC1491" s="3"/>
      <c r="AD1491" s="3"/>
      <c r="AE1491" s="3"/>
      <c r="AF1491" s="3"/>
      <c r="AT1491" s="89"/>
      <c r="AU1491" s="89"/>
      <c r="AX1491" s="125">
        <v>41610</v>
      </c>
      <c r="AY1491" s="59">
        <f t="shared" si="366"/>
        <v>1.1035605289928789</v>
      </c>
      <c r="AZ1491" s="59">
        <f>BI1491*K36</f>
        <v>67800</v>
      </c>
      <c r="BA1491" s="59"/>
      <c r="BB1491" s="59"/>
      <c r="BC1491" s="59">
        <f>K41*BJ1491</f>
        <v>184312.5</v>
      </c>
      <c r="BD1491" s="59"/>
      <c r="BE1491" s="59"/>
      <c r="BF1491" s="59">
        <f t="shared" si="362"/>
        <v>116512.5</v>
      </c>
      <c r="BG1491" s="60">
        <f>(AY1491=AY2099)*AX1491</f>
        <v>0</v>
      </c>
      <c r="BH1491" s="60">
        <f>(AY1491=AY2101)*AX1491</f>
        <v>0</v>
      </c>
      <c r="BI1491" s="89">
        <v>1356</v>
      </c>
      <c r="BJ1491" s="89">
        <v>1228.75</v>
      </c>
      <c r="BK1491" s="59">
        <f t="shared" si="363"/>
        <v>258487.43795999995</v>
      </c>
      <c r="BL1491" s="60">
        <f>(BK1491=BK2101)*AX1491</f>
        <v>0</v>
      </c>
      <c r="BM1491" s="85">
        <f>(BK1491=BK2101)*AY1491</f>
        <v>0</v>
      </c>
      <c r="BN1491" s="85">
        <f t="shared" si="364"/>
        <v>0</v>
      </c>
      <c r="BO1491" s="85">
        <f t="shared" si="365"/>
        <v>0</v>
      </c>
      <c r="BP1491" s="60">
        <f>(BK1491=BK2099)*AX1491</f>
        <v>0</v>
      </c>
      <c r="BQ1491" s="64">
        <f>(BK1491=BK2099)*AY1491</f>
        <v>0</v>
      </c>
      <c r="BR1491" s="85">
        <f t="shared" si="354"/>
        <v>0</v>
      </c>
      <c r="BS1491" s="85">
        <f t="shared" si="355"/>
        <v>0</v>
      </c>
      <c r="BT1491" s="59">
        <f>(J19-BI1491)*J10</f>
        <v>-119700.00594</v>
      </c>
      <c r="BU1491" s="59">
        <f>(J21-BJ1491)*J12</f>
        <v>378187.44389999995</v>
      </c>
      <c r="BV1491" s="66"/>
      <c r="BW1491" s="66"/>
      <c r="BX1491" s="67"/>
      <c r="BY1491" s="67"/>
      <c r="BZ1491" s="67"/>
      <c r="CE1491" s="92"/>
      <c r="CF1491" s="76"/>
      <c r="CH1491" s="67"/>
      <c r="CI1491" s="67"/>
      <c r="CJ1491" s="67"/>
      <c r="CK1491" s="67"/>
      <c r="CL1491" s="1"/>
      <c r="CM1491" s="1"/>
      <c r="CT1491" s="3"/>
      <c r="CU1491" s="3"/>
      <c r="CV1491" s="3"/>
      <c r="CW1491" s="3"/>
      <c r="CX1491" s="3"/>
      <c r="CY1491" s="3"/>
      <c r="CZ1491" s="3"/>
      <c r="DA1491" s="3"/>
      <c r="DB1491" s="3"/>
      <c r="DC1491" s="3"/>
      <c r="DD1491" s="3"/>
      <c r="DE1491" s="3"/>
      <c r="DF1491" s="3"/>
      <c r="DG1491" s="3"/>
      <c r="DH1491" s="3"/>
      <c r="DI1491" s="3"/>
      <c r="DJ1491" s="3"/>
      <c r="DK1491" s="3"/>
      <c r="DL1491" s="3"/>
      <c r="DM1491" s="3"/>
      <c r="DN1491" s="3"/>
      <c r="DO1491" s="3"/>
      <c r="DP1491" s="3"/>
      <c r="DQ1491" s="3"/>
      <c r="DR1491" s="3"/>
      <c r="DS1491" s="3"/>
    </row>
    <row r="1492" spans="2:123" ht="21" customHeight="1" x14ac:dyDescent="0.25">
      <c r="B1492" s="21">
        <f t="shared" si="356"/>
        <v>41617</v>
      </c>
      <c r="C1492" s="22">
        <f t="shared" si="357"/>
        <v>1.0973837209302324</v>
      </c>
      <c r="D1492" s="23">
        <f t="shared" si="358"/>
        <v>1359</v>
      </c>
      <c r="E1492" s="23">
        <f t="shared" si="359"/>
        <v>1238.4000000000001</v>
      </c>
      <c r="F1492" s="127">
        <f t="shared" si="360"/>
        <v>67950</v>
      </c>
      <c r="G1492" s="127">
        <f t="shared" si="361"/>
        <v>185760</v>
      </c>
      <c r="H1492" s="6"/>
      <c r="I1492" s="3"/>
      <c r="J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  <c r="AA1492" s="3"/>
      <c r="AB1492" s="3"/>
      <c r="AC1492" s="3"/>
      <c r="AD1492" s="3"/>
      <c r="AE1492" s="3"/>
      <c r="AF1492" s="3"/>
      <c r="AT1492" s="89"/>
      <c r="AU1492" s="89"/>
      <c r="AX1492" s="125">
        <v>41617</v>
      </c>
      <c r="AY1492" s="59">
        <f t="shared" si="366"/>
        <v>1.0973837209302324</v>
      </c>
      <c r="AZ1492" s="59">
        <f>BI1492*K36</f>
        <v>67950</v>
      </c>
      <c r="BA1492" s="59"/>
      <c r="BB1492" s="59"/>
      <c r="BC1492" s="59">
        <f>K41*BJ1492</f>
        <v>185760</v>
      </c>
      <c r="BD1492" s="59"/>
      <c r="BE1492" s="59"/>
      <c r="BF1492" s="59">
        <f t="shared" si="362"/>
        <v>117810</v>
      </c>
      <c r="BG1492" s="60">
        <f>(AY1492=AY2099)*AX1492</f>
        <v>0</v>
      </c>
      <c r="BH1492" s="60">
        <f>(AY1492=AY2101)*AX1492</f>
        <v>0</v>
      </c>
      <c r="BI1492" s="89">
        <v>1359</v>
      </c>
      <c r="BJ1492" s="89">
        <v>1238.4000000000001</v>
      </c>
      <c r="BK1492" s="59">
        <f t="shared" si="363"/>
        <v>257189.93795999995</v>
      </c>
      <c r="BL1492" s="60">
        <f>(BK1492=BK2101)*AX1492</f>
        <v>0</v>
      </c>
      <c r="BM1492" s="85">
        <f>(BK1492=BK2101)*AY1492</f>
        <v>0</v>
      </c>
      <c r="BN1492" s="85">
        <f t="shared" si="364"/>
        <v>0</v>
      </c>
      <c r="BO1492" s="85">
        <f t="shared" si="365"/>
        <v>0</v>
      </c>
      <c r="BP1492" s="60">
        <f>(BK1492=BK2099)*AX1492</f>
        <v>0</v>
      </c>
      <c r="BQ1492" s="64">
        <f>(BK1492=BK2099)*AY1492</f>
        <v>0</v>
      </c>
      <c r="BR1492" s="85">
        <f t="shared" si="354"/>
        <v>0</v>
      </c>
      <c r="BS1492" s="85">
        <f t="shared" si="355"/>
        <v>0</v>
      </c>
      <c r="BT1492" s="59">
        <f>(J19-BI1492)*J10</f>
        <v>-119550.00594</v>
      </c>
      <c r="BU1492" s="59">
        <f>(J21-BJ1492)*J12</f>
        <v>376739.94389999995</v>
      </c>
      <c r="BV1492" s="66"/>
      <c r="BW1492" s="66"/>
      <c r="BX1492" s="67"/>
      <c r="BY1492" s="67"/>
      <c r="BZ1492" s="67"/>
      <c r="CE1492" s="92"/>
      <c r="CF1492" s="76"/>
      <c r="CH1492" s="67"/>
      <c r="CI1492" s="67"/>
      <c r="CJ1492" s="67"/>
      <c r="CK1492" s="67"/>
      <c r="CL1492" s="1"/>
      <c r="CM1492" s="1"/>
      <c r="CT1492" s="3"/>
      <c r="CU1492" s="3"/>
      <c r="CV1492" s="3"/>
      <c r="CW1492" s="3"/>
      <c r="CX1492" s="3"/>
      <c r="CY1492" s="3"/>
      <c r="CZ1492" s="3"/>
      <c r="DA1492" s="3"/>
      <c r="DB1492" s="3"/>
      <c r="DC1492" s="3"/>
      <c r="DD1492" s="3"/>
      <c r="DE1492" s="3"/>
      <c r="DF1492" s="3"/>
      <c r="DG1492" s="3"/>
      <c r="DH1492" s="3"/>
      <c r="DI1492" s="3"/>
      <c r="DJ1492" s="3"/>
      <c r="DK1492" s="3"/>
      <c r="DL1492" s="3"/>
      <c r="DM1492" s="3"/>
      <c r="DN1492" s="3"/>
      <c r="DO1492" s="3"/>
      <c r="DP1492" s="3"/>
      <c r="DQ1492" s="3"/>
      <c r="DR1492" s="3"/>
      <c r="DS1492" s="3"/>
    </row>
    <row r="1493" spans="2:123" ht="21" customHeight="1" x14ac:dyDescent="0.25">
      <c r="B1493" s="21">
        <f t="shared" si="356"/>
        <v>41624</v>
      </c>
      <c r="C1493" s="22">
        <f t="shared" si="357"/>
        <v>1.106511040170258</v>
      </c>
      <c r="D1493" s="23">
        <f t="shared" si="358"/>
        <v>1331</v>
      </c>
      <c r="E1493" s="23">
        <f t="shared" si="359"/>
        <v>1202.8800000000001</v>
      </c>
      <c r="F1493" s="127">
        <f t="shared" si="360"/>
        <v>66550</v>
      </c>
      <c r="G1493" s="127">
        <f t="shared" si="361"/>
        <v>180432.00000000003</v>
      </c>
      <c r="H1493" s="6"/>
      <c r="I1493" s="3"/>
      <c r="J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  <c r="AA1493" s="3"/>
      <c r="AB1493" s="3"/>
      <c r="AC1493" s="3"/>
      <c r="AD1493" s="3"/>
      <c r="AE1493" s="3"/>
      <c r="AF1493" s="3"/>
      <c r="AT1493" s="89"/>
      <c r="AU1493" s="89"/>
      <c r="AX1493" s="125">
        <v>41624</v>
      </c>
      <c r="AY1493" s="59">
        <f t="shared" si="366"/>
        <v>1.106511040170258</v>
      </c>
      <c r="AZ1493" s="59">
        <f>BI1493*K36</f>
        <v>66550</v>
      </c>
      <c r="BA1493" s="59"/>
      <c r="BB1493" s="59"/>
      <c r="BC1493" s="59">
        <f>K41*BJ1493</f>
        <v>180432.00000000003</v>
      </c>
      <c r="BD1493" s="59"/>
      <c r="BE1493" s="59"/>
      <c r="BF1493" s="59">
        <f t="shared" si="362"/>
        <v>113882.00000000003</v>
      </c>
      <c r="BG1493" s="60">
        <f>(AY1493=AY2099)*AX1493</f>
        <v>0</v>
      </c>
      <c r="BH1493" s="60">
        <f>(AY1493=AY2101)*AX1493</f>
        <v>0</v>
      </c>
      <c r="BI1493" s="89">
        <v>1331</v>
      </c>
      <c r="BJ1493" s="89">
        <v>1202.8800000000001</v>
      </c>
      <c r="BK1493" s="59">
        <f t="shared" si="363"/>
        <v>261117.93795999995</v>
      </c>
      <c r="BL1493" s="60">
        <f>(BK1493=BK2101)*AX1493</f>
        <v>0</v>
      </c>
      <c r="BM1493" s="85">
        <f>(BK1493=BK2101)*AY1493</f>
        <v>0</v>
      </c>
      <c r="BN1493" s="85">
        <f t="shared" si="364"/>
        <v>0</v>
      </c>
      <c r="BO1493" s="85">
        <f t="shared" si="365"/>
        <v>0</v>
      </c>
      <c r="BP1493" s="60">
        <f>(BK1493=BK2099)*AX1493</f>
        <v>0</v>
      </c>
      <c r="BQ1493" s="64">
        <f>(BK1493=BK2099)*AY1493</f>
        <v>0</v>
      </c>
      <c r="BR1493" s="85">
        <f t="shared" si="354"/>
        <v>0</v>
      </c>
      <c r="BS1493" s="85">
        <f t="shared" si="355"/>
        <v>0</v>
      </c>
      <c r="BT1493" s="59">
        <f>(J19-BI1493)*J10</f>
        <v>-120950.00594</v>
      </c>
      <c r="BU1493" s="59">
        <f>(J21-BJ1493)*J12</f>
        <v>382067.94389999995</v>
      </c>
      <c r="BV1493" s="66"/>
      <c r="BW1493" s="66"/>
      <c r="BX1493" s="67"/>
      <c r="BY1493" s="67"/>
      <c r="BZ1493" s="67"/>
      <c r="CE1493" s="92"/>
      <c r="CF1493" s="76"/>
      <c r="CH1493" s="67"/>
      <c r="CI1493" s="67"/>
      <c r="CJ1493" s="67"/>
      <c r="CK1493" s="67"/>
      <c r="CL1493" s="1"/>
      <c r="CM1493" s="1"/>
      <c r="CT1493" s="3"/>
      <c r="CU1493" s="3"/>
      <c r="CV1493" s="3"/>
      <c r="CW1493" s="3"/>
      <c r="CX1493" s="3"/>
      <c r="CY1493" s="3"/>
      <c r="CZ1493" s="3"/>
      <c r="DA1493" s="3"/>
      <c r="DB1493" s="3"/>
      <c r="DC1493" s="3"/>
      <c r="DD1493" s="3"/>
      <c r="DE1493" s="3"/>
      <c r="DF1493" s="3"/>
      <c r="DG1493" s="3"/>
      <c r="DH1493" s="3"/>
      <c r="DI1493" s="3"/>
      <c r="DJ1493" s="3"/>
      <c r="DK1493" s="3"/>
      <c r="DL1493" s="3"/>
      <c r="DM1493" s="3"/>
      <c r="DN1493" s="3"/>
      <c r="DO1493" s="3"/>
      <c r="DP1493" s="3"/>
      <c r="DQ1493" s="3"/>
      <c r="DR1493" s="3"/>
      <c r="DS1493" s="3"/>
    </row>
    <row r="1494" spans="2:123" ht="21" customHeight="1" x14ac:dyDescent="0.25">
      <c r="B1494" s="21">
        <f t="shared" si="356"/>
        <v>41631</v>
      </c>
      <c r="C1494" s="22">
        <f t="shared" si="357"/>
        <v>1.1318670447800567</v>
      </c>
      <c r="D1494" s="23">
        <f t="shared" si="358"/>
        <v>1373</v>
      </c>
      <c r="E1494" s="23">
        <f t="shared" si="359"/>
        <v>1213.04</v>
      </c>
      <c r="F1494" s="127">
        <f t="shared" si="360"/>
        <v>68650</v>
      </c>
      <c r="G1494" s="127">
        <f t="shared" si="361"/>
        <v>181956</v>
      </c>
      <c r="H1494" s="6"/>
      <c r="I1494" s="3"/>
      <c r="J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  <c r="AA1494" s="3"/>
      <c r="AB1494" s="3"/>
      <c r="AC1494" s="3"/>
      <c r="AD1494" s="3"/>
      <c r="AE1494" s="3"/>
      <c r="AF1494" s="3"/>
      <c r="AT1494" s="89"/>
      <c r="AU1494" s="89"/>
      <c r="AX1494" s="125">
        <v>41631</v>
      </c>
      <c r="AY1494" s="59">
        <f t="shared" si="366"/>
        <v>1.1318670447800567</v>
      </c>
      <c r="AZ1494" s="59">
        <f>BI1494*K36</f>
        <v>68650</v>
      </c>
      <c r="BA1494" s="59"/>
      <c r="BB1494" s="59"/>
      <c r="BC1494" s="59">
        <f>K41*BJ1494</f>
        <v>181956</v>
      </c>
      <c r="BD1494" s="59"/>
      <c r="BE1494" s="59"/>
      <c r="BF1494" s="59">
        <f t="shared" si="362"/>
        <v>113306</v>
      </c>
      <c r="BG1494" s="60">
        <f>(AY1494=AY2099)*AX1494</f>
        <v>0</v>
      </c>
      <c r="BH1494" s="60">
        <f>(AY1494=AY2101)*AX1494</f>
        <v>0</v>
      </c>
      <c r="BI1494" s="89">
        <v>1373</v>
      </c>
      <c r="BJ1494" s="89">
        <v>1213.04</v>
      </c>
      <c r="BK1494" s="59">
        <f t="shared" si="363"/>
        <v>261693.93795999995</v>
      </c>
      <c r="BL1494" s="60">
        <f>(BK1494=BK2101)*AX1494</f>
        <v>0</v>
      </c>
      <c r="BM1494" s="85">
        <f>(BK1494=BK2101)*AY1494</f>
        <v>0</v>
      </c>
      <c r="BN1494" s="85">
        <f t="shared" si="364"/>
        <v>0</v>
      </c>
      <c r="BO1494" s="85">
        <f t="shared" si="365"/>
        <v>0</v>
      </c>
      <c r="BP1494" s="60">
        <f>(BK1494=BK2099)*AX1494</f>
        <v>0</v>
      </c>
      <c r="BQ1494" s="64">
        <f>(BK1494=BK2099)*AY1494</f>
        <v>0</v>
      </c>
      <c r="BR1494" s="85">
        <f t="shared" si="354"/>
        <v>0</v>
      </c>
      <c r="BS1494" s="85">
        <f t="shared" si="355"/>
        <v>0</v>
      </c>
      <c r="BT1494" s="59">
        <f>(J19-BI1494)*J10</f>
        <v>-118850.00594</v>
      </c>
      <c r="BU1494" s="59">
        <f>(J21-BJ1494)*J12</f>
        <v>380543.94389999995</v>
      </c>
      <c r="BV1494" s="66"/>
      <c r="BW1494" s="66"/>
      <c r="BX1494" s="67"/>
      <c r="BY1494" s="67"/>
      <c r="BZ1494" s="67"/>
      <c r="CE1494" s="92"/>
      <c r="CF1494" s="76"/>
      <c r="CH1494" s="67"/>
      <c r="CI1494" s="67"/>
      <c r="CJ1494" s="67"/>
      <c r="CK1494" s="67"/>
      <c r="CL1494" s="1"/>
      <c r="CM1494" s="1"/>
      <c r="CT1494" s="3"/>
      <c r="CU1494" s="3"/>
      <c r="CV1494" s="3"/>
      <c r="CW1494" s="3"/>
      <c r="CX1494" s="3"/>
      <c r="CY1494" s="3"/>
      <c r="CZ1494" s="3"/>
      <c r="DA1494" s="3"/>
      <c r="DB1494" s="3"/>
      <c r="DC1494" s="3"/>
      <c r="DD1494" s="3"/>
      <c r="DE1494" s="3"/>
      <c r="DF1494" s="3"/>
      <c r="DG1494" s="3"/>
      <c r="DH1494" s="3"/>
      <c r="DI1494" s="3"/>
      <c r="DJ1494" s="3"/>
      <c r="DK1494" s="3"/>
      <c r="DL1494" s="3"/>
      <c r="DM1494" s="3"/>
      <c r="DN1494" s="3"/>
      <c r="DO1494" s="3"/>
      <c r="DP1494" s="3"/>
      <c r="DQ1494" s="3"/>
      <c r="DR1494" s="3"/>
      <c r="DS1494" s="3"/>
    </row>
    <row r="1495" spans="2:123" ht="21" customHeight="1" x14ac:dyDescent="0.25">
      <c r="B1495" s="21">
        <f t="shared" si="356"/>
        <v>41638</v>
      </c>
      <c r="C1495" s="22">
        <f t="shared" si="357"/>
        <v>1.1377042292215453</v>
      </c>
      <c r="D1495" s="23">
        <f t="shared" si="358"/>
        <v>1408</v>
      </c>
      <c r="E1495" s="23">
        <f t="shared" si="359"/>
        <v>1237.58</v>
      </c>
      <c r="F1495" s="127">
        <f t="shared" si="360"/>
        <v>70400</v>
      </c>
      <c r="G1495" s="127">
        <f t="shared" si="361"/>
        <v>185637</v>
      </c>
      <c r="H1495" s="6"/>
      <c r="I1495" s="3"/>
      <c r="J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  <c r="AA1495" s="3"/>
      <c r="AB1495" s="3"/>
      <c r="AC1495" s="3"/>
      <c r="AD1495" s="3"/>
      <c r="AE1495" s="3"/>
      <c r="AF1495" s="3"/>
      <c r="AT1495" s="89"/>
      <c r="AU1495" s="89"/>
      <c r="AX1495" s="125">
        <v>41638</v>
      </c>
      <c r="AY1495" s="59">
        <f t="shared" si="366"/>
        <v>1.1377042292215453</v>
      </c>
      <c r="AZ1495" s="59">
        <f>BI1495*K36</f>
        <v>70400</v>
      </c>
      <c r="BA1495" s="59"/>
      <c r="BB1495" s="59"/>
      <c r="BC1495" s="59">
        <f>K41*BJ1495</f>
        <v>185637</v>
      </c>
      <c r="BD1495" s="59"/>
      <c r="BE1495" s="59"/>
      <c r="BF1495" s="59">
        <f t="shared" si="362"/>
        <v>115237</v>
      </c>
      <c r="BG1495" s="60">
        <f>(AY1495=AY2099)*AX1495</f>
        <v>0</v>
      </c>
      <c r="BH1495" s="60">
        <f>(AY1495=AY2101)*AX1495</f>
        <v>0</v>
      </c>
      <c r="BI1495" s="89">
        <v>1408</v>
      </c>
      <c r="BJ1495" s="89">
        <v>1237.58</v>
      </c>
      <c r="BK1495" s="59">
        <f t="shared" si="363"/>
        <v>259762.93795999995</v>
      </c>
      <c r="BL1495" s="60">
        <f>(BK1495=BK2101)*AX1495</f>
        <v>0</v>
      </c>
      <c r="BM1495" s="85">
        <f>(BK1495=BK2101)*AY1495</f>
        <v>0</v>
      </c>
      <c r="BN1495" s="85">
        <f t="shared" si="364"/>
        <v>0</v>
      </c>
      <c r="BO1495" s="85">
        <f t="shared" si="365"/>
        <v>0</v>
      </c>
      <c r="BP1495" s="60">
        <f>(BK1495=BK2099)*AX1495</f>
        <v>0</v>
      </c>
      <c r="BQ1495" s="64">
        <f>(BK1495=BK2099)*AY1495</f>
        <v>0</v>
      </c>
      <c r="BR1495" s="85">
        <v>0</v>
      </c>
      <c r="BS1495" s="85">
        <v>0</v>
      </c>
      <c r="BT1495" s="59">
        <f>(J19-BI1495)*J10</f>
        <v>-117100.00594</v>
      </c>
      <c r="BU1495" s="59">
        <f>(J21-BJ1495)*J12</f>
        <v>376862.94389999995</v>
      </c>
      <c r="BV1495" s="66"/>
      <c r="BW1495" s="66"/>
      <c r="BX1495" s="67"/>
      <c r="BY1495" s="67"/>
      <c r="BZ1495" s="67"/>
      <c r="CE1495" s="92"/>
      <c r="CF1495" s="76"/>
      <c r="CH1495" s="67"/>
      <c r="CI1495" s="67"/>
      <c r="CJ1495" s="67"/>
      <c r="CK1495" s="67"/>
      <c r="CL1495" s="1"/>
      <c r="CM1495" s="1"/>
      <c r="CT1495" s="3"/>
      <c r="CU1495" s="3"/>
      <c r="CV1495" s="3"/>
      <c r="CW1495" s="3"/>
      <c r="CX1495" s="3"/>
      <c r="CY1495" s="3"/>
      <c r="CZ1495" s="3"/>
      <c r="DA1495" s="3"/>
      <c r="DB1495" s="3"/>
      <c r="DC1495" s="3"/>
      <c r="DD1495" s="3"/>
      <c r="DE1495" s="3"/>
      <c r="DF1495" s="3"/>
      <c r="DG1495" s="3"/>
      <c r="DH1495" s="3"/>
      <c r="DI1495" s="3"/>
      <c r="DJ1495" s="3"/>
      <c r="DK1495" s="3"/>
      <c r="DL1495" s="3"/>
      <c r="DM1495" s="3"/>
      <c r="DN1495" s="3"/>
      <c r="DO1495" s="3"/>
      <c r="DP1495" s="3"/>
      <c r="DQ1495" s="3"/>
      <c r="DR1495" s="3"/>
      <c r="DS1495" s="3"/>
    </row>
    <row r="1496" spans="2:123" ht="21" customHeight="1" x14ac:dyDescent="0.25">
      <c r="B1496" s="21">
        <f t="shared" si="356"/>
        <v>41645</v>
      </c>
      <c r="C1496" s="22">
        <f t="shared" si="357"/>
        <v>1.1478589864854034</v>
      </c>
      <c r="D1496" s="23">
        <f t="shared" si="358"/>
        <v>1432</v>
      </c>
      <c r="E1496" s="23">
        <f t="shared" si="359"/>
        <v>1247.54</v>
      </c>
      <c r="F1496" s="127">
        <f t="shared" si="360"/>
        <v>71600</v>
      </c>
      <c r="G1496" s="127">
        <f t="shared" si="361"/>
        <v>187131</v>
      </c>
      <c r="H1496" s="6"/>
      <c r="I1496" s="3"/>
      <c r="J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  <c r="AA1496" s="3"/>
      <c r="AB1496" s="3"/>
      <c r="AC1496" s="3"/>
      <c r="AD1496" s="3"/>
      <c r="AE1496" s="3"/>
      <c r="AF1496" s="3"/>
      <c r="AT1496" s="89"/>
      <c r="AU1496" s="89"/>
      <c r="AX1496" s="125">
        <v>41645</v>
      </c>
      <c r="AY1496" s="59">
        <f t="shared" si="366"/>
        <v>1.1478589864854034</v>
      </c>
      <c r="AZ1496" s="59">
        <f>BI1496*K36</f>
        <v>71600</v>
      </c>
      <c r="BA1496" s="59"/>
      <c r="BB1496" s="59"/>
      <c r="BC1496" s="59">
        <f>K41*BJ1496</f>
        <v>187131</v>
      </c>
      <c r="BD1496" s="59"/>
      <c r="BE1496" s="59"/>
      <c r="BF1496" s="59">
        <f t="shared" si="362"/>
        <v>115531</v>
      </c>
      <c r="BG1496" s="60">
        <f>(AY1496=AY2099)*AX1496</f>
        <v>0</v>
      </c>
      <c r="BH1496" s="60">
        <f>(AY1496=AY2101)*AX1496</f>
        <v>0</v>
      </c>
      <c r="BI1496" s="89">
        <v>1432</v>
      </c>
      <c r="BJ1496" s="89">
        <v>1247.54</v>
      </c>
      <c r="BK1496" s="59">
        <f t="shared" si="363"/>
        <v>259468.93795999995</v>
      </c>
      <c r="BL1496" s="60">
        <f>(BK1496=BK2101)*AX1496</f>
        <v>0</v>
      </c>
      <c r="BM1496" s="85">
        <f>(BK1496=BK2101)*AY1496</f>
        <v>0</v>
      </c>
      <c r="BN1496" s="85">
        <f t="shared" si="364"/>
        <v>0</v>
      </c>
      <c r="BO1496" s="85">
        <f t="shared" si="365"/>
        <v>0</v>
      </c>
      <c r="BP1496" s="60">
        <f>(BK1496=BK2099)*AX1496</f>
        <v>0</v>
      </c>
      <c r="BQ1496" s="64">
        <f>(BK1496=BK2099)*AY1496</f>
        <v>0</v>
      </c>
      <c r="BR1496" s="85">
        <f t="shared" ref="BR1496:BR1527" si="367">(BQ1496&gt;0)*BI1496</f>
        <v>0</v>
      </c>
      <c r="BS1496" s="85">
        <f t="shared" ref="BS1496:BS1527" si="368">(BQ1496&gt;0)*BJ1496</f>
        <v>0</v>
      </c>
      <c r="BT1496" s="59">
        <f>(J19-BI1496)*J10</f>
        <v>-115900.00594</v>
      </c>
      <c r="BU1496" s="59">
        <f>(J21-BJ1496)*J12</f>
        <v>375368.94389999995</v>
      </c>
      <c r="BV1496" s="66"/>
      <c r="BW1496" s="66"/>
      <c r="BX1496" s="67"/>
      <c r="BY1496" s="67"/>
      <c r="BZ1496" s="67"/>
      <c r="CE1496" s="92"/>
      <c r="CF1496" s="76"/>
      <c r="CH1496" s="67"/>
      <c r="CI1496" s="67"/>
      <c r="CJ1496" s="67"/>
      <c r="CK1496" s="67"/>
      <c r="CL1496" s="1"/>
      <c r="CM1496" s="1"/>
      <c r="CT1496" s="3"/>
      <c r="CU1496" s="3"/>
      <c r="CV1496" s="3"/>
      <c r="CW1496" s="3"/>
      <c r="CX1496" s="3"/>
      <c r="CY1496" s="3"/>
      <c r="CZ1496" s="3"/>
      <c r="DA1496" s="3"/>
      <c r="DB1496" s="3"/>
      <c r="DC1496" s="3"/>
      <c r="DD1496" s="3"/>
      <c r="DE1496" s="3"/>
      <c r="DF1496" s="3"/>
      <c r="DG1496" s="3"/>
      <c r="DH1496" s="3"/>
      <c r="DI1496" s="3"/>
      <c r="DJ1496" s="3"/>
      <c r="DK1496" s="3"/>
      <c r="DL1496" s="3"/>
      <c r="DM1496" s="3"/>
      <c r="DN1496" s="3"/>
      <c r="DO1496" s="3"/>
      <c r="DP1496" s="3"/>
      <c r="DQ1496" s="3"/>
      <c r="DR1496" s="3"/>
      <c r="DS1496" s="3"/>
    </row>
    <row r="1497" spans="2:123" ht="21" customHeight="1" x14ac:dyDescent="0.25">
      <c r="B1497" s="21">
        <f t="shared" si="356"/>
        <v>41652</v>
      </c>
      <c r="C1497" s="22">
        <f t="shared" si="357"/>
        <v>1.157318785094436</v>
      </c>
      <c r="D1497" s="23">
        <f t="shared" si="358"/>
        <v>1451</v>
      </c>
      <c r="E1497" s="23">
        <f t="shared" si="359"/>
        <v>1253.76</v>
      </c>
      <c r="F1497" s="127">
        <f t="shared" si="360"/>
        <v>72550</v>
      </c>
      <c r="G1497" s="127">
        <f t="shared" si="361"/>
        <v>188064</v>
      </c>
      <c r="H1497" s="6"/>
      <c r="I1497" s="3"/>
      <c r="J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  <c r="AA1497" s="3"/>
      <c r="AB1497" s="3"/>
      <c r="AC1497" s="3"/>
      <c r="AD1497" s="3"/>
      <c r="AE1497" s="3"/>
      <c r="AF1497" s="3"/>
      <c r="AT1497" s="89"/>
      <c r="AU1497" s="89"/>
      <c r="AX1497" s="125">
        <v>41652</v>
      </c>
      <c r="AY1497" s="59">
        <f t="shared" si="366"/>
        <v>1.157318785094436</v>
      </c>
      <c r="AZ1497" s="59">
        <f>BI1497*K36</f>
        <v>72550</v>
      </c>
      <c r="BA1497" s="59"/>
      <c r="BB1497" s="59"/>
      <c r="BC1497" s="59">
        <f>K41*BJ1497</f>
        <v>188064</v>
      </c>
      <c r="BD1497" s="59"/>
      <c r="BE1497" s="59"/>
      <c r="BF1497" s="59">
        <f t="shared" si="362"/>
        <v>115514</v>
      </c>
      <c r="BG1497" s="60">
        <f>(AY1497=AY2099)*AX1497</f>
        <v>0</v>
      </c>
      <c r="BH1497" s="60">
        <f>(AY1497=AY2101)*AX1497</f>
        <v>0</v>
      </c>
      <c r="BI1497" s="89">
        <v>1451</v>
      </c>
      <c r="BJ1497" s="89">
        <v>1253.76</v>
      </c>
      <c r="BK1497" s="59">
        <f t="shared" si="363"/>
        <v>259485.93795999995</v>
      </c>
      <c r="BL1497" s="60">
        <f>(BK1497=BK2101)*AX1497</f>
        <v>0</v>
      </c>
      <c r="BM1497" s="85">
        <f>(BK1497=BK2101)*AY1497</f>
        <v>0</v>
      </c>
      <c r="BN1497" s="85">
        <f t="shared" si="364"/>
        <v>0</v>
      </c>
      <c r="BO1497" s="85">
        <f t="shared" si="365"/>
        <v>0</v>
      </c>
      <c r="BP1497" s="60">
        <f>(BK1497=BK2099)*AX1497</f>
        <v>0</v>
      </c>
      <c r="BQ1497" s="64">
        <f>(BK1497=BK2099)*AY1497</f>
        <v>0</v>
      </c>
      <c r="BR1497" s="85">
        <f t="shared" si="367"/>
        <v>0</v>
      </c>
      <c r="BS1497" s="85">
        <f t="shared" si="368"/>
        <v>0</v>
      </c>
      <c r="BT1497" s="59">
        <f>(J19-BI1497)*J10</f>
        <v>-114950.00594</v>
      </c>
      <c r="BU1497" s="59">
        <f>(J21-BJ1497)*J12</f>
        <v>374435.94389999995</v>
      </c>
      <c r="BV1497" s="66"/>
      <c r="BW1497" s="66"/>
      <c r="BX1497" s="67"/>
      <c r="BY1497" s="67"/>
      <c r="BZ1497" s="67"/>
      <c r="CE1497" s="92"/>
      <c r="CF1497" s="76"/>
      <c r="CH1497" s="67"/>
      <c r="CI1497" s="67"/>
      <c r="CJ1497" s="67"/>
      <c r="CK1497" s="67"/>
      <c r="CL1497" s="1"/>
      <c r="CM1497" s="1"/>
      <c r="CT1497" s="3"/>
      <c r="CU1497" s="3"/>
      <c r="CV1497" s="3"/>
      <c r="CW1497" s="3"/>
      <c r="CX1497" s="3"/>
      <c r="CY1497" s="3"/>
      <c r="CZ1497" s="3"/>
      <c r="DA1497" s="3"/>
      <c r="DB1497" s="3"/>
      <c r="DC1497" s="3"/>
      <c r="DD1497" s="3"/>
      <c r="DE1497" s="3"/>
      <c r="DF1497" s="3"/>
      <c r="DG1497" s="3"/>
      <c r="DH1497" s="3"/>
      <c r="DI1497" s="3"/>
      <c r="DJ1497" s="3"/>
      <c r="DK1497" s="3"/>
      <c r="DL1497" s="3"/>
      <c r="DM1497" s="3"/>
      <c r="DN1497" s="3"/>
      <c r="DO1497" s="3"/>
      <c r="DP1497" s="3"/>
      <c r="DQ1497" s="3"/>
      <c r="DR1497" s="3"/>
      <c r="DS1497" s="3"/>
    </row>
    <row r="1498" spans="2:123" ht="21" customHeight="1" x14ac:dyDescent="0.25">
      <c r="B1498" s="21">
        <f t="shared" si="356"/>
        <v>41659</v>
      </c>
      <c r="C1498" s="22">
        <f t="shared" si="357"/>
        <v>1.123082254355291</v>
      </c>
      <c r="D1498" s="23">
        <f t="shared" si="358"/>
        <v>1426</v>
      </c>
      <c r="E1498" s="23">
        <f t="shared" si="359"/>
        <v>1269.72</v>
      </c>
      <c r="F1498" s="127">
        <f t="shared" si="360"/>
        <v>71300</v>
      </c>
      <c r="G1498" s="127">
        <f t="shared" si="361"/>
        <v>190458</v>
      </c>
      <c r="H1498" s="6"/>
      <c r="I1498" s="3"/>
      <c r="J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  <c r="AA1498" s="3"/>
      <c r="AB1498" s="3"/>
      <c r="AC1498" s="3"/>
      <c r="AD1498" s="3"/>
      <c r="AE1498" s="3"/>
      <c r="AF1498" s="3"/>
      <c r="AT1498" s="89"/>
      <c r="AU1498" s="89"/>
      <c r="AX1498" s="125">
        <v>41659</v>
      </c>
      <c r="AY1498" s="59">
        <f t="shared" si="366"/>
        <v>1.123082254355291</v>
      </c>
      <c r="AZ1498" s="59">
        <f>BI1498*K36</f>
        <v>71300</v>
      </c>
      <c r="BA1498" s="59"/>
      <c r="BB1498" s="59"/>
      <c r="BC1498" s="59">
        <f>K41*BJ1498</f>
        <v>190458</v>
      </c>
      <c r="BD1498" s="59"/>
      <c r="BE1498" s="59"/>
      <c r="BF1498" s="59">
        <f t="shared" si="362"/>
        <v>119158</v>
      </c>
      <c r="BG1498" s="60">
        <f>(AY1498=AY2099)*AX1498</f>
        <v>0</v>
      </c>
      <c r="BH1498" s="60">
        <f>(AY1498=AY2101)*AX1498</f>
        <v>0</v>
      </c>
      <c r="BI1498" s="89">
        <v>1426</v>
      </c>
      <c r="BJ1498" s="89">
        <v>1269.72</v>
      </c>
      <c r="BK1498" s="59">
        <f t="shared" si="363"/>
        <v>255841.93795999995</v>
      </c>
      <c r="BL1498" s="60">
        <f>(BK1498=BK2101)*AX1498</f>
        <v>0</v>
      </c>
      <c r="BM1498" s="85">
        <f>(BK1498=BK2101)*AY1498</f>
        <v>0</v>
      </c>
      <c r="BN1498" s="85">
        <f t="shared" si="364"/>
        <v>0</v>
      </c>
      <c r="BO1498" s="85">
        <f t="shared" si="365"/>
        <v>0</v>
      </c>
      <c r="BP1498" s="60">
        <f>(BK1498=BK2099)*AX1498</f>
        <v>0</v>
      </c>
      <c r="BQ1498" s="64">
        <f>(BK1498=BK2099)*AY1498</f>
        <v>0</v>
      </c>
      <c r="BR1498" s="85">
        <f t="shared" si="367"/>
        <v>0</v>
      </c>
      <c r="BS1498" s="85">
        <f t="shared" si="368"/>
        <v>0</v>
      </c>
      <c r="BT1498" s="59">
        <f>(J19-BI1498)*J10</f>
        <v>-116200.00594</v>
      </c>
      <c r="BU1498" s="59">
        <f>(J21-BJ1498)*J12</f>
        <v>372041.94389999995</v>
      </c>
      <c r="BV1498" s="66"/>
      <c r="BW1498" s="66"/>
      <c r="BX1498" s="67"/>
      <c r="BY1498" s="67"/>
      <c r="BZ1498" s="67"/>
      <c r="CE1498" s="92"/>
      <c r="CF1498" s="76"/>
      <c r="CH1498" s="67"/>
      <c r="CI1498" s="67"/>
      <c r="CJ1498" s="67"/>
      <c r="CK1498" s="67"/>
      <c r="CL1498" s="1"/>
      <c r="CM1498" s="1"/>
      <c r="CT1498" s="3"/>
      <c r="CU1498" s="3"/>
      <c r="CV1498" s="3"/>
      <c r="CW1498" s="3"/>
      <c r="CX1498" s="3"/>
      <c r="CY1498" s="3"/>
      <c r="CZ1498" s="3"/>
      <c r="DA1498" s="3"/>
      <c r="DB1498" s="3"/>
      <c r="DC1498" s="3"/>
      <c r="DD1498" s="3"/>
      <c r="DE1498" s="3"/>
      <c r="DF1498" s="3"/>
      <c r="DG1498" s="3"/>
      <c r="DH1498" s="3"/>
      <c r="DI1498" s="3"/>
      <c r="DJ1498" s="3"/>
      <c r="DK1498" s="3"/>
      <c r="DL1498" s="3"/>
      <c r="DM1498" s="3"/>
      <c r="DN1498" s="3"/>
      <c r="DO1498" s="3"/>
      <c r="DP1498" s="3"/>
      <c r="DQ1498" s="3"/>
      <c r="DR1498" s="3"/>
      <c r="DS1498" s="3"/>
    </row>
    <row r="1499" spans="2:123" ht="21" customHeight="1" x14ac:dyDescent="0.25">
      <c r="B1499" s="21">
        <f t="shared" si="356"/>
        <v>41666</v>
      </c>
      <c r="C1499" s="22">
        <f t="shared" si="357"/>
        <v>1.104243126649926</v>
      </c>
      <c r="D1499" s="23">
        <f t="shared" si="358"/>
        <v>1372</v>
      </c>
      <c r="E1499" s="23">
        <f t="shared" si="359"/>
        <v>1242.48</v>
      </c>
      <c r="F1499" s="127">
        <f t="shared" si="360"/>
        <v>68600</v>
      </c>
      <c r="G1499" s="127">
        <f t="shared" si="361"/>
        <v>186372</v>
      </c>
      <c r="H1499" s="6"/>
      <c r="I1499" s="3"/>
      <c r="J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  <c r="AA1499" s="3"/>
      <c r="AB1499" s="3"/>
      <c r="AC1499" s="3"/>
      <c r="AD1499" s="3"/>
      <c r="AE1499" s="3"/>
      <c r="AF1499" s="3"/>
      <c r="AT1499" s="89"/>
      <c r="AU1499" s="89"/>
      <c r="AX1499" s="125">
        <v>41666</v>
      </c>
      <c r="AY1499" s="59">
        <f t="shared" si="366"/>
        <v>1.104243126649926</v>
      </c>
      <c r="AZ1499" s="59">
        <f>BI1499*K36</f>
        <v>68600</v>
      </c>
      <c r="BA1499" s="59"/>
      <c r="BB1499" s="59"/>
      <c r="BC1499" s="59">
        <f>K41*BJ1499</f>
        <v>186372</v>
      </c>
      <c r="BD1499" s="59"/>
      <c r="BE1499" s="59"/>
      <c r="BF1499" s="59">
        <f t="shared" si="362"/>
        <v>117772</v>
      </c>
      <c r="BG1499" s="60">
        <f>(AY1499=AY2099)*AX1499</f>
        <v>0</v>
      </c>
      <c r="BH1499" s="60">
        <f>(AY1499=AY2101)*AX1499</f>
        <v>0</v>
      </c>
      <c r="BI1499" s="89">
        <v>1372</v>
      </c>
      <c r="BJ1499" s="89">
        <v>1242.48</v>
      </c>
      <c r="BK1499" s="59">
        <f t="shared" si="363"/>
        <v>257227.93795999995</v>
      </c>
      <c r="BL1499" s="60">
        <f>(BK1499=BK2101)*AX1499</f>
        <v>0</v>
      </c>
      <c r="BM1499" s="85">
        <f>(BK1499=BK2101)*AY1499</f>
        <v>0</v>
      </c>
      <c r="BN1499" s="85">
        <f t="shared" si="364"/>
        <v>0</v>
      </c>
      <c r="BO1499" s="85">
        <f t="shared" si="365"/>
        <v>0</v>
      </c>
      <c r="BP1499" s="60">
        <f>(BK1499=BK2099)*AX1499</f>
        <v>0</v>
      </c>
      <c r="BQ1499" s="64">
        <f>(BK1499=BK2099)*AY1499</f>
        <v>0</v>
      </c>
      <c r="BR1499" s="85">
        <f t="shared" si="367"/>
        <v>0</v>
      </c>
      <c r="BS1499" s="85">
        <f t="shared" si="368"/>
        <v>0</v>
      </c>
      <c r="BT1499" s="59">
        <f>(J19-BI1499)*J10</f>
        <v>-118900.00594</v>
      </c>
      <c r="BU1499" s="59">
        <f>(J21-BJ1499)*J12</f>
        <v>376127.94389999995</v>
      </c>
      <c r="BV1499" s="66"/>
      <c r="BW1499" s="66"/>
      <c r="BX1499" s="67"/>
      <c r="BY1499" s="67"/>
      <c r="BZ1499" s="67"/>
      <c r="CE1499" s="92"/>
      <c r="CF1499" s="76"/>
      <c r="CH1499" s="67"/>
      <c r="CI1499" s="67"/>
      <c r="CJ1499" s="67"/>
      <c r="CK1499" s="67"/>
      <c r="CL1499" s="1"/>
      <c r="CM1499" s="1"/>
      <c r="CT1499" s="3"/>
      <c r="CU1499" s="3"/>
      <c r="CV1499" s="3"/>
      <c r="CW1499" s="3"/>
      <c r="CX1499" s="3"/>
      <c r="CY1499" s="3"/>
      <c r="CZ1499" s="3"/>
      <c r="DA1499" s="3"/>
      <c r="DB1499" s="3"/>
      <c r="DC1499" s="3"/>
      <c r="DD1499" s="3"/>
      <c r="DE1499" s="3"/>
      <c r="DF1499" s="3"/>
      <c r="DG1499" s="3"/>
      <c r="DH1499" s="3"/>
      <c r="DI1499" s="3"/>
      <c r="DJ1499" s="3"/>
      <c r="DK1499" s="3"/>
      <c r="DL1499" s="3"/>
      <c r="DM1499" s="3"/>
      <c r="DN1499" s="3"/>
      <c r="DO1499" s="3"/>
      <c r="DP1499" s="3"/>
      <c r="DQ1499" s="3"/>
      <c r="DR1499" s="3"/>
      <c r="DS1499" s="3"/>
    </row>
    <row r="1500" spans="2:123" ht="21" customHeight="1" x14ac:dyDescent="0.25">
      <c r="B1500" s="21">
        <f t="shared" si="356"/>
        <v>41673</v>
      </c>
      <c r="C1500" s="22">
        <f t="shared" si="357"/>
        <v>1.0894278135657445</v>
      </c>
      <c r="D1500" s="23">
        <f t="shared" si="358"/>
        <v>1380</v>
      </c>
      <c r="E1500" s="23">
        <f t="shared" si="359"/>
        <v>1266.72</v>
      </c>
      <c r="F1500" s="127">
        <f t="shared" si="360"/>
        <v>69000</v>
      </c>
      <c r="G1500" s="127">
        <f t="shared" si="361"/>
        <v>190008</v>
      </c>
      <c r="H1500" s="6"/>
      <c r="I1500" s="3"/>
      <c r="J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  <c r="AA1500" s="3"/>
      <c r="AB1500" s="3"/>
      <c r="AC1500" s="3"/>
      <c r="AD1500" s="3"/>
      <c r="AE1500" s="3"/>
      <c r="AF1500" s="3"/>
      <c r="AT1500" s="89"/>
      <c r="AU1500" s="89"/>
      <c r="AX1500" s="125">
        <v>41673</v>
      </c>
      <c r="AY1500" s="59">
        <f t="shared" si="366"/>
        <v>1.0894278135657445</v>
      </c>
      <c r="AZ1500" s="59">
        <f>BI1500*K36</f>
        <v>69000</v>
      </c>
      <c r="BA1500" s="59"/>
      <c r="BB1500" s="59"/>
      <c r="BC1500" s="59">
        <f>K41*BJ1500</f>
        <v>190008</v>
      </c>
      <c r="BD1500" s="59"/>
      <c r="BE1500" s="59"/>
      <c r="BF1500" s="59">
        <f t="shared" si="362"/>
        <v>121008</v>
      </c>
      <c r="BG1500" s="60">
        <f>(AY1500=AY2099)*AX1500</f>
        <v>0</v>
      </c>
      <c r="BH1500" s="60">
        <f>(AY1500=AY2101)*AX1500</f>
        <v>0</v>
      </c>
      <c r="BI1500" s="89">
        <v>1380</v>
      </c>
      <c r="BJ1500" s="89">
        <v>1266.72</v>
      </c>
      <c r="BK1500" s="59">
        <f t="shared" si="363"/>
        <v>253991.93795999995</v>
      </c>
      <c r="BL1500" s="60">
        <f>(BK1500=BK2101)*AX1500</f>
        <v>0</v>
      </c>
      <c r="BM1500" s="85">
        <f>(BK1500=BK2101)*AY1500</f>
        <v>0</v>
      </c>
      <c r="BN1500" s="85">
        <f t="shared" si="364"/>
        <v>0</v>
      </c>
      <c r="BO1500" s="85">
        <f t="shared" si="365"/>
        <v>0</v>
      </c>
      <c r="BP1500" s="60">
        <f>(BK1500=BK2099)*AX1500</f>
        <v>0</v>
      </c>
      <c r="BQ1500" s="64">
        <f>(BK1500=BK2099)*AY1500</f>
        <v>0</v>
      </c>
      <c r="BR1500" s="85">
        <f t="shared" si="367"/>
        <v>0</v>
      </c>
      <c r="BS1500" s="85">
        <f t="shared" si="368"/>
        <v>0</v>
      </c>
      <c r="BT1500" s="59">
        <f>(J19-BI1500)*J10</f>
        <v>-118500.00594</v>
      </c>
      <c r="BU1500" s="59">
        <f>(J21-BJ1500)*J12</f>
        <v>372491.94389999995</v>
      </c>
      <c r="BV1500" s="66"/>
      <c r="BW1500" s="66"/>
      <c r="BX1500" s="67"/>
      <c r="BY1500" s="67"/>
      <c r="BZ1500" s="67"/>
      <c r="CE1500" s="92"/>
      <c r="CF1500" s="76"/>
      <c r="CH1500" s="67"/>
      <c r="CI1500" s="67"/>
      <c r="CJ1500" s="67"/>
      <c r="CK1500" s="67"/>
      <c r="CL1500" s="1"/>
      <c r="CM1500" s="1"/>
      <c r="CT1500" s="3"/>
      <c r="CU1500" s="3"/>
      <c r="CV1500" s="3"/>
      <c r="CW1500" s="3"/>
      <c r="CX1500" s="3"/>
      <c r="CY1500" s="3"/>
      <c r="CZ1500" s="3"/>
      <c r="DA1500" s="3"/>
      <c r="DB1500" s="3"/>
      <c r="DC1500" s="3"/>
      <c r="DD1500" s="3"/>
      <c r="DE1500" s="3"/>
      <c r="DF1500" s="3"/>
      <c r="DG1500" s="3"/>
      <c r="DH1500" s="3"/>
      <c r="DI1500" s="3"/>
      <c r="DJ1500" s="3"/>
      <c r="DK1500" s="3"/>
      <c r="DL1500" s="3"/>
      <c r="DM1500" s="3"/>
      <c r="DN1500" s="3"/>
      <c r="DO1500" s="3"/>
      <c r="DP1500" s="3"/>
      <c r="DQ1500" s="3"/>
      <c r="DR1500" s="3"/>
      <c r="DS1500" s="3"/>
    </row>
    <row r="1501" spans="2:123" ht="21" customHeight="1" x14ac:dyDescent="0.25">
      <c r="B1501" s="21">
        <f t="shared" si="356"/>
        <v>41680</v>
      </c>
      <c r="C1501" s="22">
        <f t="shared" si="357"/>
        <v>1.0810974961660518</v>
      </c>
      <c r="D1501" s="23">
        <f t="shared" si="358"/>
        <v>1424</v>
      </c>
      <c r="E1501" s="23">
        <f t="shared" si="359"/>
        <v>1317.18</v>
      </c>
      <c r="F1501" s="127">
        <f t="shared" si="360"/>
        <v>71200</v>
      </c>
      <c r="G1501" s="127">
        <f t="shared" si="361"/>
        <v>197577</v>
      </c>
      <c r="H1501" s="6"/>
      <c r="I1501" s="3"/>
      <c r="J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  <c r="AA1501" s="3"/>
      <c r="AB1501" s="3"/>
      <c r="AC1501" s="3"/>
      <c r="AD1501" s="3"/>
      <c r="AE1501" s="3"/>
      <c r="AF1501" s="3"/>
      <c r="AT1501" s="89"/>
      <c r="AU1501" s="89"/>
      <c r="AX1501" s="125">
        <v>41680</v>
      </c>
      <c r="AY1501" s="59">
        <f t="shared" si="366"/>
        <v>1.0810974961660518</v>
      </c>
      <c r="AZ1501" s="59">
        <f>BI1501*K36</f>
        <v>71200</v>
      </c>
      <c r="BA1501" s="59"/>
      <c r="BB1501" s="59"/>
      <c r="BC1501" s="59">
        <f>K41*BJ1501</f>
        <v>197577</v>
      </c>
      <c r="BD1501" s="59"/>
      <c r="BE1501" s="59"/>
      <c r="BF1501" s="59">
        <f t="shared" si="362"/>
        <v>126377</v>
      </c>
      <c r="BG1501" s="60">
        <f>(AY1501=AY2099)*AX1501</f>
        <v>0</v>
      </c>
      <c r="BH1501" s="60">
        <f>(AY1501=AY2101)*AX1501</f>
        <v>0</v>
      </c>
      <c r="BI1501" s="89">
        <v>1424</v>
      </c>
      <c r="BJ1501" s="89">
        <v>1317.18</v>
      </c>
      <c r="BK1501" s="59">
        <f t="shared" si="363"/>
        <v>248622.93795999995</v>
      </c>
      <c r="BL1501" s="60">
        <f>(BK1501=BK2101)*AX1501</f>
        <v>0</v>
      </c>
      <c r="BM1501" s="85">
        <f>(BK1501=BK2101)*AY1501</f>
        <v>0</v>
      </c>
      <c r="BN1501" s="85">
        <f t="shared" si="364"/>
        <v>0</v>
      </c>
      <c r="BO1501" s="85">
        <f t="shared" si="365"/>
        <v>0</v>
      </c>
      <c r="BP1501" s="60">
        <f>(BK1501=BK2099)*AX1501</f>
        <v>0</v>
      </c>
      <c r="BQ1501" s="64">
        <f>(BK1501=BK2099)*AY1501</f>
        <v>0</v>
      </c>
      <c r="BR1501" s="85">
        <f t="shared" si="367"/>
        <v>0</v>
      </c>
      <c r="BS1501" s="85">
        <f t="shared" si="368"/>
        <v>0</v>
      </c>
      <c r="BT1501" s="59">
        <f>(J19-BI1501)*J10</f>
        <v>-116300.00594</v>
      </c>
      <c r="BU1501" s="59">
        <f>(J21-BJ1501)*J12</f>
        <v>364922.94389999995</v>
      </c>
      <c r="BV1501" s="66"/>
      <c r="BW1501" s="66"/>
      <c r="BX1501" s="67"/>
      <c r="BY1501" s="67"/>
      <c r="BZ1501" s="67"/>
      <c r="CE1501" s="92"/>
      <c r="CF1501" s="76"/>
      <c r="CH1501" s="67"/>
      <c r="CI1501" s="67"/>
      <c r="CJ1501" s="67"/>
      <c r="CK1501" s="67"/>
      <c r="CL1501" s="1"/>
      <c r="CM1501" s="1"/>
      <c r="CT1501" s="3"/>
      <c r="CU1501" s="3"/>
      <c r="CV1501" s="3"/>
      <c r="CW1501" s="3"/>
      <c r="CX1501" s="3"/>
      <c r="CY1501" s="3"/>
      <c r="CZ1501" s="3"/>
      <c r="DA1501" s="3"/>
      <c r="DB1501" s="3"/>
      <c r="DC1501" s="3"/>
      <c r="DD1501" s="3"/>
      <c r="DE1501" s="3"/>
      <c r="DF1501" s="3"/>
      <c r="DG1501" s="3"/>
      <c r="DH1501" s="3"/>
      <c r="DI1501" s="3"/>
      <c r="DJ1501" s="3"/>
      <c r="DK1501" s="3"/>
      <c r="DL1501" s="3"/>
      <c r="DM1501" s="3"/>
      <c r="DN1501" s="3"/>
      <c r="DO1501" s="3"/>
      <c r="DP1501" s="3"/>
      <c r="DQ1501" s="3"/>
      <c r="DR1501" s="3"/>
      <c r="DS1501" s="3"/>
    </row>
    <row r="1502" spans="2:123" ht="21" customHeight="1" x14ac:dyDescent="0.25">
      <c r="B1502" s="21">
        <f t="shared" si="356"/>
        <v>41687</v>
      </c>
      <c r="C1502" s="22">
        <f t="shared" si="357"/>
        <v>1.0748954543395886</v>
      </c>
      <c r="D1502" s="23">
        <f t="shared" si="358"/>
        <v>1424</v>
      </c>
      <c r="E1502" s="23">
        <f t="shared" si="359"/>
        <v>1324.78</v>
      </c>
      <c r="F1502" s="127">
        <f t="shared" si="360"/>
        <v>71200</v>
      </c>
      <c r="G1502" s="127">
        <f t="shared" si="361"/>
        <v>198717</v>
      </c>
      <c r="H1502" s="6"/>
      <c r="I1502" s="3"/>
      <c r="J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  <c r="AA1502" s="3"/>
      <c r="AB1502" s="3"/>
      <c r="AC1502" s="3"/>
      <c r="AD1502" s="3"/>
      <c r="AE1502" s="3"/>
      <c r="AF1502" s="3"/>
      <c r="AT1502" s="89"/>
      <c r="AU1502" s="89"/>
      <c r="AX1502" s="125">
        <v>41687</v>
      </c>
      <c r="AY1502" s="59">
        <f t="shared" si="366"/>
        <v>1.0748954543395886</v>
      </c>
      <c r="AZ1502" s="59">
        <f>BI1502*K36</f>
        <v>71200</v>
      </c>
      <c r="BA1502" s="59"/>
      <c r="BB1502" s="59"/>
      <c r="BC1502" s="59">
        <f>K41*BJ1502</f>
        <v>198717</v>
      </c>
      <c r="BD1502" s="59"/>
      <c r="BE1502" s="59"/>
      <c r="BF1502" s="59">
        <f t="shared" si="362"/>
        <v>127517</v>
      </c>
      <c r="BG1502" s="60">
        <f>(AY1502=AY2099)*AX1502</f>
        <v>0</v>
      </c>
      <c r="BH1502" s="60">
        <f>(AY1502=AY2101)*AX1502</f>
        <v>0</v>
      </c>
      <c r="BI1502" s="89">
        <v>1424</v>
      </c>
      <c r="BJ1502" s="89">
        <v>1324.78</v>
      </c>
      <c r="BK1502" s="59">
        <f t="shared" si="363"/>
        <v>247482.93796000001</v>
      </c>
      <c r="BL1502" s="60">
        <f>(BK1502=BK2101)*AX1502</f>
        <v>0</v>
      </c>
      <c r="BM1502" s="85">
        <f>(BK1502=BK2101)*AY1502</f>
        <v>0</v>
      </c>
      <c r="BN1502" s="85">
        <f t="shared" si="364"/>
        <v>0</v>
      </c>
      <c r="BO1502" s="85">
        <f t="shared" si="365"/>
        <v>0</v>
      </c>
      <c r="BP1502" s="60">
        <f>(BK1502=BK2099)*AX1502</f>
        <v>0</v>
      </c>
      <c r="BQ1502" s="64">
        <f>(BK1502=BK2099)*AY1502</f>
        <v>0</v>
      </c>
      <c r="BR1502" s="85">
        <f t="shared" si="367"/>
        <v>0</v>
      </c>
      <c r="BS1502" s="85">
        <f t="shared" si="368"/>
        <v>0</v>
      </c>
      <c r="BT1502" s="59">
        <f>(J19-BI1502)*J10</f>
        <v>-116300.00594</v>
      </c>
      <c r="BU1502" s="59">
        <f>(J21-BJ1502)*J12</f>
        <v>363782.94390000001</v>
      </c>
      <c r="BV1502" s="66"/>
      <c r="BW1502" s="66"/>
      <c r="BX1502" s="67"/>
      <c r="BY1502" s="67"/>
      <c r="BZ1502" s="67"/>
      <c r="CE1502" s="92"/>
      <c r="CF1502" s="76"/>
      <c r="CH1502" s="67"/>
      <c r="CI1502" s="67"/>
      <c r="CJ1502" s="67"/>
      <c r="CK1502" s="67"/>
      <c r="CL1502" s="1"/>
      <c r="CM1502" s="1"/>
      <c r="CT1502" s="3"/>
      <c r="CU1502" s="3"/>
      <c r="CV1502" s="3"/>
      <c r="CW1502" s="3"/>
      <c r="CX1502" s="3"/>
      <c r="CY1502" s="3"/>
      <c r="CZ1502" s="3"/>
      <c r="DA1502" s="3"/>
      <c r="DB1502" s="3"/>
      <c r="DC1502" s="3"/>
      <c r="DD1502" s="3"/>
      <c r="DE1502" s="3"/>
      <c r="DF1502" s="3"/>
      <c r="DG1502" s="3"/>
      <c r="DH1502" s="3"/>
      <c r="DI1502" s="3"/>
      <c r="DJ1502" s="3"/>
      <c r="DK1502" s="3"/>
      <c r="DL1502" s="3"/>
      <c r="DM1502" s="3"/>
      <c r="DN1502" s="3"/>
      <c r="DO1502" s="3"/>
      <c r="DP1502" s="3"/>
      <c r="DQ1502" s="3"/>
      <c r="DR1502" s="3"/>
      <c r="DS1502" s="3"/>
    </row>
    <row r="1503" spans="2:123" ht="21" customHeight="1" x14ac:dyDescent="0.25">
      <c r="B1503" s="21">
        <f t="shared" si="356"/>
        <v>41694</v>
      </c>
      <c r="C1503" s="22">
        <f t="shared" si="357"/>
        <v>1.0854499984934769</v>
      </c>
      <c r="D1503" s="23">
        <f t="shared" si="358"/>
        <v>1441</v>
      </c>
      <c r="E1503" s="23">
        <f t="shared" si="359"/>
        <v>1327.56</v>
      </c>
      <c r="F1503" s="127">
        <f t="shared" si="360"/>
        <v>72050</v>
      </c>
      <c r="G1503" s="127">
        <f t="shared" si="361"/>
        <v>199134</v>
      </c>
      <c r="H1503" s="6"/>
      <c r="I1503" s="3"/>
      <c r="J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  <c r="AA1503" s="3"/>
      <c r="AB1503" s="3"/>
      <c r="AC1503" s="3"/>
      <c r="AD1503" s="3"/>
      <c r="AE1503" s="3"/>
      <c r="AF1503" s="3"/>
      <c r="AT1503" s="89"/>
      <c r="AU1503" s="89"/>
      <c r="AX1503" s="125">
        <v>41694</v>
      </c>
      <c r="AY1503" s="59">
        <f t="shared" si="366"/>
        <v>1.0854499984934769</v>
      </c>
      <c r="AZ1503" s="59">
        <f>BI1503*K36</f>
        <v>72050</v>
      </c>
      <c r="BA1503" s="59"/>
      <c r="BB1503" s="59"/>
      <c r="BC1503" s="59">
        <f>K41*BJ1503</f>
        <v>199134</v>
      </c>
      <c r="BD1503" s="59"/>
      <c r="BE1503" s="59"/>
      <c r="BF1503" s="59">
        <f t="shared" si="362"/>
        <v>127084</v>
      </c>
      <c r="BG1503" s="60">
        <f>(AY1503=AY2099)*AX1503</f>
        <v>0</v>
      </c>
      <c r="BH1503" s="60">
        <f>(AY1503=AY2101)*AX1503</f>
        <v>0</v>
      </c>
      <c r="BI1503" s="89">
        <v>1441</v>
      </c>
      <c r="BJ1503" s="89">
        <v>1327.56</v>
      </c>
      <c r="BK1503" s="59">
        <f t="shared" si="363"/>
        <v>247915.93795999995</v>
      </c>
      <c r="BL1503" s="60">
        <f>(BK1503=BK2101)*AX1503</f>
        <v>0</v>
      </c>
      <c r="BM1503" s="85">
        <f>(BK1503=BK2101)*AY1503</f>
        <v>0</v>
      </c>
      <c r="BN1503" s="85">
        <f t="shared" si="364"/>
        <v>0</v>
      </c>
      <c r="BO1503" s="85">
        <f t="shared" si="365"/>
        <v>0</v>
      </c>
      <c r="BP1503" s="60">
        <f>(BK1503=BK2099)*AX1503</f>
        <v>0</v>
      </c>
      <c r="BQ1503" s="64">
        <f>(BK1503=BK2099)*AY1503</f>
        <v>0</v>
      </c>
      <c r="BR1503" s="85">
        <f t="shared" si="367"/>
        <v>0</v>
      </c>
      <c r="BS1503" s="85">
        <f t="shared" si="368"/>
        <v>0</v>
      </c>
      <c r="BT1503" s="59">
        <f>(J19-BI1503)*J10</f>
        <v>-115450.00594</v>
      </c>
      <c r="BU1503" s="59">
        <f>(J21-BJ1503)*J12</f>
        <v>363365.94389999995</v>
      </c>
      <c r="BV1503" s="66"/>
      <c r="BW1503" s="66"/>
      <c r="BX1503" s="67"/>
      <c r="BY1503" s="67"/>
      <c r="BZ1503" s="67"/>
      <c r="CE1503" s="92"/>
      <c r="CF1503" s="76"/>
      <c r="CH1503" s="67"/>
      <c r="CI1503" s="67"/>
      <c r="CJ1503" s="67"/>
      <c r="CK1503" s="67"/>
      <c r="CL1503" s="1"/>
      <c r="CM1503" s="1"/>
      <c r="CT1503" s="3"/>
      <c r="CU1503" s="3"/>
      <c r="CV1503" s="3"/>
      <c r="CW1503" s="3"/>
      <c r="CX1503" s="3"/>
      <c r="CY1503" s="3"/>
      <c r="CZ1503" s="3"/>
      <c r="DA1503" s="3"/>
      <c r="DB1503" s="3"/>
      <c r="DC1503" s="3"/>
      <c r="DD1503" s="3"/>
      <c r="DE1503" s="3"/>
      <c r="DF1503" s="3"/>
      <c r="DG1503" s="3"/>
      <c r="DH1503" s="3"/>
      <c r="DI1503" s="3"/>
      <c r="DJ1503" s="3"/>
      <c r="DK1503" s="3"/>
      <c r="DL1503" s="3"/>
      <c r="DM1503" s="3"/>
      <c r="DN1503" s="3"/>
      <c r="DO1503" s="3"/>
      <c r="DP1503" s="3"/>
      <c r="DQ1503" s="3"/>
      <c r="DR1503" s="3"/>
      <c r="DS1503" s="3"/>
    </row>
    <row r="1504" spans="2:123" ht="21" customHeight="1" x14ac:dyDescent="0.25">
      <c r="B1504" s="21">
        <f t="shared" si="356"/>
        <v>41701</v>
      </c>
      <c r="C1504" s="22">
        <f t="shared" si="357"/>
        <v>1.1037098990381744</v>
      </c>
      <c r="D1504" s="23">
        <f t="shared" si="358"/>
        <v>1478</v>
      </c>
      <c r="E1504" s="23">
        <f t="shared" si="359"/>
        <v>1339.12</v>
      </c>
      <c r="F1504" s="127">
        <f t="shared" si="360"/>
        <v>73900</v>
      </c>
      <c r="G1504" s="127">
        <f t="shared" si="361"/>
        <v>200867.99999999997</v>
      </c>
      <c r="H1504" s="6"/>
      <c r="I1504" s="3"/>
      <c r="J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  <c r="AA1504" s="3"/>
      <c r="AB1504" s="3"/>
      <c r="AC1504" s="3"/>
      <c r="AD1504" s="3"/>
      <c r="AE1504" s="3"/>
      <c r="AF1504" s="3"/>
      <c r="AT1504" s="89"/>
      <c r="AU1504" s="89"/>
      <c r="AX1504" s="125">
        <v>41701</v>
      </c>
      <c r="AY1504" s="59">
        <f t="shared" si="366"/>
        <v>1.1037098990381744</v>
      </c>
      <c r="AZ1504" s="59">
        <f>BI1504*K36</f>
        <v>73900</v>
      </c>
      <c r="BA1504" s="59"/>
      <c r="BB1504" s="59"/>
      <c r="BC1504" s="59">
        <f>K41*BJ1504</f>
        <v>200867.99999999997</v>
      </c>
      <c r="BD1504" s="59"/>
      <c r="BE1504" s="59"/>
      <c r="BF1504" s="59">
        <f t="shared" si="362"/>
        <v>126967.99999999997</v>
      </c>
      <c r="BG1504" s="60">
        <f>(AY1504=AY2099)*AX1504</f>
        <v>0</v>
      </c>
      <c r="BH1504" s="60">
        <f>(AY1504=AY2101)*AX1504</f>
        <v>0</v>
      </c>
      <c r="BI1504" s="89">
        <v>1478</v>
      </c>
      <c r="BJ1504" s="89">
        <v>1339.12</v>
      </c>
      <c r="BK1504" s="59">
        <f t="shared" si="363"/>
        <v>248031.93796000001</v>
      </c>
      <c r="BL1504" s="60">
        <f>(BK1504=BK2101)*AX1504</f>
        <v>0</v>
      </c>
      <c r="BM1504" s="85">
        <f>(BK1504=BK2101)*AY1504</f>
        <v>0</v>
      </c>
      <c r="BN1504" s="85">
        <f t="shared" si="364"/>
        <v>0</v>
      </c>
      <c r="BO1504" s="85">
        <f t="shared" si="365"/>
        <v>0</v>
      </c>
      <c r="BP1504" s="60">
        <f>(BK1504=BK2099)*AX1504</f>
        <v>0</v>
      </c>
      <c r="BQ1504" s="64">
        <f>(BK1504=BK2099)*AY1504</f>
        <v>0</v>
      </c>
      <c r="BR1504" s="85">
        <f t="shared" si="367"/>
        <v>0</v>
      </c>
      <c r="BS1504" s="85">
        <f t="shared" si="368"/>
        <v>0</v>
      </c>
      <c r="BT1504" s="59">
        <f>(J19-BI1504)*J10</f>
        <v>-113600.00594</v>
      </c>
      <c r="BU1504" s="59">
        <f>(J21-BJ1504)*J12</f>
        <v>361631.94390000001</v>
      </c>
      <c r="BV1504" s="66"/>
      <c r="BW1504" s="66"/>
      <c r="BX1504" s="67"/>
      <c r="BY1504" s="67"/>
      <c r="BZ1504" s="67"/>
      <c r="CE1504" s="92"/>
      <c r="CF1504" s="76"/>
      <c r="CH1504" s="67"/>
      <c r="CI1504" s="67"/>
      <c r="CJ1504" s="67"/>
      <c r="CK1504" s="67"/>
      <c r="CL1504" s="1"/>
      <c r="CM1504" s="1"/>
      <c r="CT1504" s="3"/>
      <c r="CU1504" s="3"/>
      <c r="CV1504" s="3"/>
      <c r="CW1504" s="3"/>
      <c r="CX1504" s="3"/>
      <c r="CY1504" s="3"/>
      <c r="CZ1504" s="3"/>
      <c r="DA1504" s="3"/>
      <c r="DB1504" s="3"/>
      <c r="DC1504" s="3"/>
      <c r="DD1504" s="3"/>
      <c r="DE1504" s="3"/>
      <c r="DF1504" s="3"/>
      <c r="DG1504" s="3"/>
      <c r="DH1504" s="3"/>
      <c r="DI1504" s="3"/>
      <c r="DJ1504" s="3"/>
      <c r="DK1504" s="3"/>
      <c r="DL1504" s="3"/>
      <c r="DM1504" s="3"/>
      <c r="DN1504" s="3"/>
      <c r="DO1504" s="3"/>
      <c r="DP1504" s="3"/>
      <c r="DQ1504" s="3"/>
      <c r="DR1504" s="3"/>
      <c r="DS1504" s="3"/>
    </row>
    <row r="1505" spans="2:123" ht="21" customHeight="1" x14ac:dyDescent="0.25">
      <c r="B1505" s="21">
        <f t="shared" si="356"/>
        <v>41708</v>
      </c>
      <c r="C1505" s="22">
        <f t="shared" si="357"/>
        <v>1.0603187470144608</v>
      </c>
      <c r="D1505" s="23">
        <f t="shared" si="358"/>
        <v>1465</v>
      </c>
      <c r="E1505" s="23">
        <f t="shared" si="359"/>
        <v>1381.66</v>
      </c>
      <c r="F1505" s="127">
        <f t="shared" si="360"/>
        <v>73250</v>
      </c>
      <c r="G1505" s="127">
        <f t="shared" si="361"/>
        <v>207249</v>
      </c>
      <c r="H1505" s="6"/>
      <c r="I1505" s="3"/>
      <c r="J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  <c r="AA1505" s="3"/>
      <c r="AB1505" s="3"/>
      <c r="AC1505" s="3"/>
      <c r="AD1505" s="3"/>
      <c r="AE1505" s="3"/>
      <c r="AF1505" s="3"/>
      <c r="AT1505" s="89"/>
      <c r="AU1505" s="89"/>
      <c r="AX1505" s="125">
        <v>41708</v>
      </c>
      <c r="AY1505" s="59">
        <f t="shared" si="366"/>
        <v>1.0603187470144608</v>
      </c>
      <c r="AZ1505" s="59">
        <f>BI1505*K36</f>
        <v>73250</v>
      </c>
      <c r="BA1505" s="59"/>
      <c r="BB1505" s="59"/>
      <c r="BC1505" s="59">
        <f>K41*BJ1505</f>
        <v>207249</v>
      </c>
      <c r="BD1505" s="59"/>
      <c r="BE1505" s="59"/>
      <c r="BF1505" s="59">
        <f t="shared" si="362"/>
        <v>133999</v>
      </c>
      <c r="BG1505" s="60">
        <f>(AY1505=AY2099)*AX1505</f>
        <v>0</v>
      </c>
      <c r="BH1505" s="60">
        <f>(AY1505=AY2101)*AX1505</f>
        <v>0</v>
      </c>
      <c r="BI1505" s="89">
        <v>1465</v>
      </c>
      <c r="BJ1505" s="89">
        <v>1381.66</v>
      </c>
      <c r="BK1505" s="59">
        <f t="shared" si="363"/>
        <v>241000.93796000001</v>
      </c>
      <c r="BL1505" s="60">
        <f>(BK1505=BK2101)*AX1505</f>
        <v>0</v>
      </c>
      <c r="BM1505" s="85">
        <f>(BK1505=BK2101)*AY1505</f>
        <v>0</v>
      </c>
      <c r="BN1505" s="85">
        <f t="shared" si="364"/>
        <v>0</v>
      </c>
      <c r="BO1505" s="85">
        <f t="shared" si="365"/>
        <v>0</v>
      </c>
      <c r="BP1505" s="60">
        <f>(BK1505=BK2099)*AX1505</f>
        <v>0</v>
      </c>
      <c r="BQ1505" s="64">
        <f>(BK1505=BK2099)*AY1505</f>
        <v>0</v>
      </c>
      <c r="BR1505" s="85">
        <f t="shared" si="367"/>
        <v>0</v>
      </c>
      <c r="BS1505" s="85">
        <f t="shared" si="368"/>
        <v>0</v>
      </c>
      <c r="BT1505" s="59">
        <f>(J19-BI1505)*J10</f>
        <v>-114250.00594</v>
      </c>
      <c r="BU1505" s="59">
        <f>(J21-BJ1505)*J12</f>
        <v>355250.94390000001</v>
      </c>
      <c r="BV1505" s="66"/>
      <c r="BW1505" s="66"/>
      <c r="BX1505" s="67"/>
      <c r="BY1505" s="67"/>
      <c r="BZ1505" s="67"/>
      <c r="CE1505" s="92"/>
      <c r="CF1505" s="76"/>
      <c r="CH1505" s="67"/>
      <c r="CI1505" s="67"/>
      <c r="CJ1505" s="67"/>
      <c r="CK1505" s="67"/>
      <c r="CL1505" s="1"/>
      <c r="CM1505" s="1"/>
      <c r="CT1505" s="3"/>
      <c r="CU1505" s="3"/>
      <c r="CV1505" s="3"/>
      <c r="CW1505" s="3"/>
      <c r="CX1505" s="3"/>
      <c r="CY1505" s="3"/>
      <c r="CZ1505" s="3"/>
      <c r="DA1505" s="3"/>
      <c r="DB1505" s="3"/>
      <c r="DC1505" s="3"/>
      <c r="DD1505" s="3"/>
      <c r="DE1505" s="3"/>
      <c r="DF1505" s="3"/>
      <c r="DG1505" s="3"/>
      <c r="DH1505" s="3"/>
      <c r="DI1505" s="3"/>
      <c r="DJ1505" s="3"/>
      <c r="DK1505" s="3"/>
      <c r="DL1505" s="3"/>
      <c r="DM1505" s="3"/>
      <c r="DN1505" s="3"/>
      <c r="DO1505" s="3"/>
      <c r="DP1505" s="3"/>
      <c r="DQ1505" s="3"/>
      <c r="DR1505" s="3"/>
      <c r="DS1505" s="3"/>
    </row>
    <row r="1506" spans="2:123" ht="21" customHeight="1" x14ac:dyDescent="0.25">
      <c r="B1506" s="21">
        <f t="shared" si="356"/>
        <v>41715</v>
      </c>
      <c r="C1506" s="22">
        <f t="shared" si="357"/>
        <v>1.0731721950158613</v>
      </c>
      <c r="D1506" s="23">
        <f t="shared" si="358"/>
        <v>1431</v>
      </c>
      <c r="E1506" s="23">
        <f t="shared" si="359"/>
        <v>1333.43</v>
      </c>
      <c r="F1506" s="127">
        <f t="shared" si="360"/>
        <v>71550</v>
      </c>
      <c r="G1506" s="127">
        <f t="shared" si="361"/>
        <v>200014.5</v>
      </c>
      <c r="H1506" s="6"/>
      <c r="I1506" s="3"/>
      <c r="J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  <c r="AA1506" s="3"/>
      <c r="AB1506" s="3"/>
      <c r="AC1506" s="3"/>
      <c r="AD1506" s="3"/>
      <c r="AE1506" s="3"/>
      <c r="AF1506" s="3"/>
      <c r="AT1506" s="89"/>
      <c r="AU1506" s="89"/>
      <c r="AX1506" s="125">
        <v>41715</v>
      </c>
      <c r="AY1506" s="59">
        <f t="shared" si="366"/>
        <v>1.0731721950158613</v>
      </c>
      <c r="AZ1506" s="59">
        <f>BI1506*K36</f>
        <v>71550</v>
      </c>
      <c r="BA1506" s="59"/>
      <c r="BB1506" s="59"/>
      <c r="BC1506" s="59">
        <f>K41*BJ1506</f>
        <v>200014.5</v>
      </c>
      <c r="BD1506" s="59"/>
      <c r="BE1506" s="59"/>
      <c r="BF1506" s="59">
        <f t="shared" si="362"/>
        <v>128464.5</v>
      </c>
      <c r="BG1506" s="60">
        <f>(AY1506=AY2099)*AX1506</f>
        <v>0</v>
      </c>
      <c r="BH1506" s="60">
        <f>(AY1506=AY2101)*AX1506</f>
        <v>0</v>
      </c>
      <c r="BI1506" s="89">
        <v>1431</v>
      </c>
      <c r="BJ1506" s="89">
        <v>1333.43</v>
      </c>
      <c r="BK1506" s="59">
        <f t="shared" si="363"/>
        <v>246535.43795999995</v>
      </c>
      <c r="BL1506" s="60">
        <f>(BK1506=BK2101)*AX1506</f>
        <v>0</v>
      </c>
      <c r="BM1506" s="85">
        <f>(BK1506=BK2101)*AY1506</f>
        <v>0</v>
      </c>
      <c r="BN1506" s="85">
        <f t="shared" si="364"/>
        <v>0</v>
      </c>
      <c r="BO1506" s="85">
        <f t="shared" si="365"/>
        <v>0</v>
      </c>
      <c r="BP1506" s="60">
        <f>(BK1506=BK2099)*AX1506</f>
        <v>0</v>
      </c>
      <c r="BQ1506" s="64">
        <f>(BK1506=BK2099)*AY1506</f>
        <v>0</v>
      </c>
      <c r="BR1506" s="85">
        <f t="shared" si="367"/>
        <v>0</v>
      </c>
      <c r="BS1506" s="85">
        <f t="shared" si="368"/>
        <v>0</v>
      </c>
      <c r="BT1506" s="59">
        <f>(J19-BI1506)*J10</f>
        <v>-115950.00594</v>
      </c>
      <c r="BU1506" s="59">
        <f>(J21-BJ1506)*J12</f>
        <v>362485.44389999995</v>
      </c>
      <c r="BV1506" s="66"/>
      <c r="BW1506" s="66"/>
      <c r="BX1506" s="67"/>
      <c r="BY1506" s="67"/>
      <c r="BZ1506" s="67"/>
      <c r="CE1506" s="92"/>
      <c r="CF1506" s="76"/>
      <c r="CH1506" s="67"/>
      <c r="CI1506" s="67"/>
      <c r="CJ1506" s="67"/>
      <c r="CK1506" s="67"/>
      <c r="CL1506" s="1"/>
      <c r="CM1506" s="1"/>
      <c r="CT1506" s="3"/>
      <c r="CU1506" s="3"/>
      <c r="CV1506" s="3"/>
      <c r="CW1506" s="3"/>
      <c r="CX1506" s="3"/>
      <c r="CY1506" s="3"/>
      <c r="CZ1506" s="3"/>
      <c r="DA1506" s="3"/>
      <c r="DB1506" s="3"/>
      <c r="DC1506" s="3"/>
      <c r="DD1506" s="3"/>
      <c r="DE1506" s="3"/>
      <c r="DF1506" s="3"/>
      <c r="DG1506" s="3"/>
      <c r="DH1506" s="3"/>
      <c r="DI1506" s="3"/>
      <c r="DJ1506" s="3"/>
      <c r="DK1506" s="3"/>
      <c r="DL1506" s="3"/>
      <c r="DM1506" s="3"/>
      <c r="DN1506" s="3"/>
      <c r="DO1506" s="3"/>
      <c r="DP1506" s="3"/>
      <c r="DQ1506" s="3"/>
      <c r="DR1506" s="3"/>
      <c r="DS1506" s="3"/>
    </row>
    <row r="1507" spans="2:123" ht="21" customHeight="1" x14ac:dyDescent="0.25">
      <c r="B1507" s="21">
        <f t="shared" si="356"/>
        <v>41722</v>
      </c>
      <c r="C1507" s="22">
        <f t="shared" si="357"/>
        <v>1.0866205020403115</v>
      </c>
      <c r="D1507" s="23">
        <f t="shared" si="358"/>
        <v>1406</v>
      </c>
      <c r="E1507" s="23">
        <f t="shared" si="359"/>
        <v>1293.92</v>
      </c>
      <c r="F1507" s="127">
        <f t="shared" si="360"/>
        <v>70300</v>
      </c>
      <c r="G1507" s="127">
        <f t="shared" si="361"/>
        <v>194088</v>
      </c>
      <c r="H1507" s="6"/>
      <c r="I1507" s="3"/>
      <c r="J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  <c r="AA1507" s="3"/>
      <c r="AB1507" s="3"/>
      <c r="AC1507" s="3"/>
      <c r="AD1507" s="3"/>
      <c r="AE1507" s="3"/>
      <c r="AF1507" s="3"/>
      <c r="AT1507" s="89"/>
      <c r="AU1507" s="89"/>
      <c r="AX1507" s="125">
        <v>41722</v>
      </c>
      <c r="AY1507" s="59">
        <f t="shared" si="366"/>
        <v>1.0866205020403115</v>
      </c>
      <c r="AZ1507" s="59">
        <f>BI1507*K36</f>
        <v>70300</v>
      </c>
      <c r="BA1507" s="59"/>
      <c r="BB1507" s="59"/>
      <c r="BC1507" s="59">
        <f>K41*BJ1507</f>
        <v>194088</v>
      </c>
      <c r="BD1507" s="59"/>
      <c r="BE1507" s="59"/>
      <c r="BF1507" s="59">
        <f t="shared" si="362"/>
        <v>123788</v>
      </c>
      <c r="BG1507" s="60">
        <f>(AY1507=AY2099)*AX1507</f>
        <v>0</v>
      </c>
      <c r="BH1507" s="60">
        <f>(AY1507=AY2101)*AX1507</f>
        <v>0</v>
      </c>
      <c r="BI1507" s="89">
        <v>1406</v>
      </c>
      <c r="BJ1507" s="89">
        <v>1293.92</v>
      </c>
      <c r="BK1507" s="59">
        <f t="shared" si="363"/>
        <v>251211.93795999995</v>
      </c>
      <c r="BL1507" s="60">
        <f>(BK1507=BK2101)*AX1507</f>
        <v>0</v>
      </c>
      <c r="BM1507" s="85">
        <f>(BK1507=BK2101)*AY1507</f>
        <v>0</v>
      </c>
      <c r="BN1507" s="85">
        <f t="shared" si="364"/>
        <v>0</v>
      </c>
      <c r="BO1507" s="85">
        <f t="shared" si="365"/>
        <v>0</v>
      </c>
      <c r="BP1507" s="60">
        <f>(BK1507=BK2099)*AX1507</f>
        <v>0</v>
      </c>
      <c r="BQ1507" s="64">
        <f>(BK1507=BK2099)*AY1507</f>
        <v>0</v>
      </c>
      <c r="BR1507" s="85">
        <f t="shared" si="367"/>
        <v>0</v>
      </c>
      <c r="BS1507" s="85">
        <f t="shared" si="368"/>
        <v>0</v>
      </c>
      <c r="BT1507" s="59">
        <f>(J19-BI1507)*J10</f>
        <v>-117200.00594</v>
      </c>
      <c r="BU1507" s="59">
        <f>(J21-BJ1507)*J12</f>
        <v>368411.94389999995</v>
      </c>
      <c r="BV1507" s="66"/>
      <c r="BW1507" s="66"/>
      <c r="BX1507" s="67"/>
      <c r="BY1507" s="67"/>
      <c r="BZ1507" s="67"/>
      <c r="CE1507" s="92"/>
      <c r="CF1507" s="76"/>
      <c r="CH1507" s="67"/>
      <c r="CI1507" s="67"/>
      <c r="CJ1507" s="67"/>
      <c r="CK1507" s="67"/>
      <c r="CL1507" s="1"/>
      <c r="CM1507" s="1"/>
      <c r="CT1507" s="3"/>
      <c r="CU1507" s="3"/>
      <c r="CV1507" s="3"/>
      <c r="CW1507" s="3"/>
      <c r="CX1507" s="3"/>
      <c r="CY1507" s="3"/>
      <c r="CZ1507" s="3"/>
      <c r="DA1507" s="3"/>
      <c r="DB1507" s="3"/>
      <c r="DC1507" s="3"/>
      <c r="DD1507" s="3"/>
      <c r="DE1507" s="3"/>
      <c r="DF1507" s="3"/>
      <c r="DG1507" s="3"/>
      <c r="DH1507" s="3"/>
      <c r="DI1507" s="3"/>
      <c r="DJ1507" s="3"/>
      <c r="DK1507" s="3"/>
      <c r="DL1507" s="3"/>
      <c r="DM1507" s="3"/>
      <c r="DN1507" s="3"/>
      <c r="DO1507" s="3"/>
      <c r="DP1507" s="3"/>
      <c r="DQ1507" s="3"/>
      <c r="DR1507" s="3"/>
      <c r="DS1507" s="3"/>
    </row>
    <row r="1508" spans="2:123" ht="21" customHeight="1" x14ac:dyDescent="0.25">
      <c r="B1508" s="21">
        <f t="shared" si="356"/>
        <v>41729</v>
      </c>
      <c r="C1508" s="22">
        <f t="shared" si="357"/>
        <v>1.1077674225791099</v>
      </c>
      <c r="D1508" s="23">
        <f t="shared" si="358"/>
        <v>1443</v>
      </c>
      <c r="E1508" s="23">
        <f t="shared" si="359"/>
        <v>1302.6199999999999</v>
      </c>
      <c r="F1508" s="127">
        <f t="shared" si="360"/>
        <v>72150</v>
      </c>
      <c r="G1508" s="127">
        <f t="shared" si="361"/>
        <v>195392.99999999997</v>
      </c>
      <c r="H1508" s="6"/>
      <c r="I1508" s="3"/>
      <c r="J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  <c r="AA1508" s="3"/>
      <c r="AB1508" s="3"/>
      <c r="AC1508" s="3"/>
      <c r="AD1508" s="3"/>
      <c r="AE1508" s="3"/>
      <c r="AF1508" s="3"/>
      <c r="AT1508" s="89"/>
      <c r="AU1508" s="89"/>
      <c r="AX1508" s="125">
        <v>41729</v>
      </c>
      <c r="AY1508" s="59">
        <f t="shared" si="366"/>
        <v>1.1077674225791099</v>
      </c>
      <c r="AZ1508" s="59">
        <f>BI1508*K36</f>
        <v>72150</v>
      </c>
      <c r="BA1508" s="59"/>
      <c r="BB1508" s="59"/>
      <c r="BC1508" s="59">
        <f>K41*BJ1508</f>
        <v>195392.99999999997</v>
      </c>
      <c r="BD1508" s="59"/>
      <c r="BE1508" s="59"/>
      <c r="BF1508" s="59">
        <f t="shared" si="362"/>
        <v>123242.99999999997</v>
      </c>
      <c r="BG1508" s="60">
        <f>(AY1508=AY2099)*AX1508</f>
        <v>0</v>
      </c>
      <c r="BH1508" s="60">
        <f>(AY1508=AY2101)*AX1508</f>
        <v>0</v>
      </c>
      <c r="BI1508" s="89">
        <v>1443</v>
      </c>
      <c r="BJ1508" s="89">
        <v>1302.6199999999999</v>
      </c>
      <c r="BK1508" s="59">
        <f t="shared" si="363"/>
        <v>251756.93796000001</v>
      </c>
      <c r="BL1508" s="60">
        <f>(BK1508=BK2101)*AX1508</f>
        <v>0</v>
      </c>
      <c r="BM1508" s="85">
        <f>(BK1508=BK2101)*AY1508</f>
        <v>0</v>
      </c>
      <c r="BN1508" s="85">
        <f t="shared" si="364"/>
        <v>0</v>
      </c>
      <c r="BO1508" s="85">
        <f t="shared" si="365"/>
        <v>0</v>
      </c>
      <c r="BP1508" s="60">
        <f>(BK1508=BK2099)*AX1508</f>
        <v>0</v>
      </c>
      <c r="BQ1508" s="64">
        <f>(BK1508=BK2099)*AY1508</f>
        <v>0</v>
      </c>
      <c r="BR1508" s="85">
        <f t="shared" si="367"/>
        <v>0</v>
      </c>
      <c r="BS1508" s="85">
        <f t="shared" si="368"/>
        <v>0</v>
      </c>
      <c r="BT1508" s="59">
        <f>(J19-BI1508)*J10</f>
        <v>-115350.00594</v>
      </c>
      <c r="BU1508" s="59">
        <f>(J21-BJ1508)*J12</f>
        <v>367106.94390000001</v>
      </c>
      <c r="BV1508" s="66"/>
      <c r="BW1508" s="66"/>
      <c r="BX1508" s="67"/>
      <c r="BY1508" s="67"/>
      <c r="BZ1508" s="67"/>
      <c r="CE1508" s="92"/>
      <c r="CF1508" s="76"/>
      <c r="CH1508" s="67"/>
      <c r="CI1508" s="67"/>
      <c r="CJ1508" s="67"/>
      <c r="CK1508" s="67"/>
      <c r="CL1508" s="1"/>
      <c r="CM1508" s="1"/>
      <c r="CT1508" s="3"/>
      <c r="CU1508" s="3"/>
      <c r="CV1508" s="3"/>
      <c r="CW1508" s="3"/>
      <c r="CX1508" s="3"/>
      <c r="CY1508" s="3"/>
      <c r="CZ1508" s="3"/>
      <c r="DA1508" s="3"/>
      <c r="DB1508" s="3"/>
      <c r="DC1508" s="3"/>
      <c r="DD1508" s="3"/>
      <c r="DE1508" s="3"/>
      <c r="DF1508" s="3"/>
      <c r="DG1508" s="3"/>
      <c r="DH1508" s="3"/>
      <c r="DI1508" s="3"/>
      <c r="DJ1508" s="3"/>
      <c r="DK1508" s="3"/>
      <c r="DL1508" s="3"/>
      <c r="DM1508" s="3"/>
      <c r="DN1508" s="3"/>
      <c r="DO1508" s="3"/>
      <c r="DP1508" s="3"/>
      <c r="DQ1508" s="3"/>
      <c r="DR1508" s="3"/>
      <c r="DS1508" s="3"/>
    </row>
    <row r="1509" spans="2:123" ht="21" customHeight="1" x14ac:dyDescent="0.25">
      <c r="B1509" s="21">
        <f t="shared" si="356"/>
        <v>41736</v>
      </c>
      <c r="C1509" s="22">
        <f t="shared" si="357"/>
        <v>1.1016023306627822</v>
      </c>
      <c r="D1509" s="23">
        <f t="shared" si="358"/>
        <v>1452</v>
      </c>
      <c r="E1509" s="23">
        <f t="shared" si="359"/>
        <v>1318.08</v>
      </c>
      <c r="F1509" s="127">
        <f t="shared" si="360"/>
        <v>72600</v>
      </c>
      <c r="G1509" s="127">
        <f t="shared" si="361"/>
        <v>197712</v>
      </c>
      <c r="H1509" s="6"/>
      <c r="I1509" s="3"/>
      <c r="J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  <c r="AA1509" s="3"/>
      <c r="AB1509" s="3"/>
      <c r="AC1509" s="3"/>
      <c r="AD1509" s="3"/>
      <c r="AE1509" s="3"/>
      <c r="AF1509" s="3"/>
      <c r="AT1509" s="89"/>
      <c r="AU1509" s="89"/>
      <c r="AX1509" s="125">
        <v>41736</v>
      </c>
      <c r="AY1509" s="59">
        <f t="shared" si="366"/>
        <v>1.1016023306627822</v>
      </c>
      <c r="AZ1509" s="59">
        <f>BI1509*K36</f>
        <v>72600</v>
      </c>
      <c r="BA1509" s="59"/>
      <c r="BB1509" s="59"/>
      <c r="BC1509" s="59">
        <f>K41*BJ1509</f>
        <v>197712</v>
      </c>
      <c r="BD1509" s="59"/>
      <c r="BE1509" s="59"/>
      <c r="BF1509" s="59">
        <f t="shared" si="362"/>
        <v>125112</v>
      </c>
      <c r="BG1509" s="60">
        <f>(AY1509=AY2099)*AX1509</f>
        <v>0</v>
      </c>
      <c r="BH1509" s="60">
        <f>(AY1509=AY2101)*AX1509</f>
        <v>0</v>
      </c>
      <c r="BI1509" s="89">
        <v>1452</v>
      </c>
      <c r="BJ1509" s="89">
        <v>1318.08</v>
      </c>
      <c r="BK1509" s="59">
        <f t="shared" si="363"/>
        <v>249887.93795999995</v>
      </c>
      <c r="BL1509" s="60">
        <f>(BK1509=BK2101)*AX1509</f>
        <v>0</v>
      </c>
      <c r="BM1509" s="85">
        <f>(BK1509=BK2101)*AY1509</f>
        <v>0</v>
      </c>
      <c r="BN1509" s="85">
        <f t="shared" si="364"/>
        <v>0</v>
      </c>
      <c r="BO1509" s="85">
        <f t="shared" si="365"/>
        <v>0</v>
      </c>
      <c r="BP1509" s="60">
        <f>(BK1509=BK2099)*AX1509</f>
        <v>0</v>
      </c>
      <c r="BQ1509" s="64">
        <f>(BK1509=BK2099)*AY1509</f>
        <v>0</v>
      </c>
      <c r="BR1509" s="85">
        <f t="shared" si="367"/>
        <v>0</v>
      </c>
      <c r="BS1509" s="85">
        <f t="shared" si="368"/>
        <v>0</v>
      </c>
      <c r="BT1509" s="59">
        <f>(J19-BI1509)*J10</f>
        <v>-114900.00594</v>
      </c>
      <c r="BU1509" s="59">
        <f>(J21-BJ1509)*J12</f>
        <v>364787.94389999995</v>
      </c>
      <c r="BV1509" s="66"/>
      <c r="BW1509" s="66"/>
      <c r="BX1509" s="67"/>
      <c r="BY1509" s="67"/>
      <c r="BZ1509" s="67"/>
      <c r="CE1509" s="92"/>
      <c r="CF1509" s="76"/>
      <c r="CH1509" s="67"/>
      <c r="CI1509" s="67"/>
      <c r="CJ1509" s="67"/>
      <c r="CK1509" s="67"/>
      <c r="CL1509" s="1"/>
      <c r="CM1509" s="1"/>
      <c r="CT1509" s="3"/>
      <c r="CU1509" s="3"/>
      <c r="CV1509" s="3"/>
      <c r="CW1509" s="3"/>
      <c r="CX1509" s="3"/>
      <c r="CY1509" s="3"/>
      <c r="CZ1509" s="3"/>
      <c r="DA1509" s="3"/>
      <c r="DB1509" s="3"/>
      <c r="DC1509" s="3"/>
      <c r="DD1509" s="3"/>
      <c r="DE1509" s="3"/>
      <c r="DF1509" s="3"/>
      <c r="DG1509" s="3"/>
      <c r="DH1509" s="3"/>
      <c r="DI1509" s="3"/>
      <c r="DJ1509" s="3"/>
      <c r="DK1509" s="3"/>
      <c r="DL1509" s="3"/>
      <c r="DM1509" s="3"/>
      <c r="DN1509" s="3"/>
      <c r="DO1509" s="3"/>
      <c r="DP1509" s="3"/>
      <c r="DQ1509" s="3"/>
      <c r="DR1509" s="3"/>
      <c r="DS1509" s="3"/>
    </row>
    <row r="1510" spans="2:123" ht="21" customHeight="1" x14ac:dyDescent="0.25">
      <c r="B1510" s="21">
        <f t="shared" si="356"/>
        <v>41743</v>
      </c>
      <c r="C1510" s="22">
        <f t="shared" si="357"/>
        <v>1.0881401221744269</v>
      </c>
      <c r="D1510" s="23">
        <f t="shared" si="358"/>
        <v>1409</v>
      </c>
      <c r="E1510" s="23">
        <f t="shared" si="359"/>
        <v>1294.8699999999999</v>
      </c>
      <c r="F1510" s="127">
        <f t="shared" si="360"/>
        <v>70450</v>
      </c>
      <c r="G1510" s="127">
        <f t="shared" si="361"/>
        <v>194230.49999999997</v>
      </c>
      <c r="H1510" s="6"/>
      <c r="I1510" s="3"/>
      <c r="J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  <c r="AA1510" s="3"/>
      <c r="AB1510" s="3"/>
      <c r="AC1510" s="3"/>
      <c r="AD1510" s="3"/>
      <c r="AE1510" s="3"/>
      <c r="AF1510" s="3"/>
      <c r="AT1510" s="89"/>
      <c r="AU1510" s="89"/>
      <c r="AX1510" s="125">
        <v>41743</v>
      </c>
      <c r="AY1510" s="59">
        <f t="shared" si="366"/>
        <v>1.0881401221744269</v>
      </c>
      <c r="AZ1510" s="59">
        <f>BI1510*K36</f>
        <v>70450</v>
      </c>
      <c r="BA1510" s="59"/>
      <c r="BB1510" s="59"/>
      <c r="BC1510" s="59">
        <f>K41*BJ1510</f>
        <v>194230.49999999997</v>
      </c>
      <c r="BD1510" s="59"/>
      <c r="BE1510" s="59"/>
      <c r="BF1510" s="59">
        <f t="shared" si="362"/>
        <v>123780.49999999997</v>
      </c>
      <c r="BG1510" s="60">
        <f>(AY1510=AY2099)*AX1510</f>
        <v>0</v>
      </c>
      <c r="BH1510" s="60">
        <f>(AY1510=AY2101)*AX1510</f>
        <v>0</v>
      </c>
      <c r="BI1510" s="89">
        <v>1409</v>
      </c>
      <c r="BJ1510" s="89">
        <v>1294.8699999999999</v>
      </c>
      <c r="BK1510" s="59">
        <f t="shared" si="363"/>
        <v>251219.43796000001</v>
      </c>
      <c r="BL1510" s="60">
        <f>(BK1510=BK2101)*AX1510</f>
        <v>0</v>
      </c>
      <c r="BM1510" s="85">
        <f>(BK1510=BK2101)*AY1510</f>
        <v>0</v>
      </c>
      <c r="BN1510" s="85">
        <f t="shared" si="364"/>
        <v>0</v>
      </c>
      <c r="BO1510" s="85">
        <f t="shared" si="365"/>
        <v>0</v>
      </c>
      <c r="BP1510" s="60">
        <f>(BK1510=BK2099)*AX1510</f>
        <v>0</v>
      </c>
      <c r="BQ1510" s="64">
        <f>(BK1510=BK2099)*AY1510</f>
        <v>0</v>
      </c>
      <c r="BR1510" s="85">
        <f t="shared" si="367"/>
        <v>0</v>
      </c>
      <c r="BS1510" s="85">
        <f t="shared" si="368"/>
        <v>0</v>
      </c>
      <c r="BT1510" s="59">
        <f>(J19-BI1510)*J10</f>
        <v>-117050.00594</v>
      </c>
      <c r="BU1510" s="59">
        <f>(J21-BJ1510)*J12</f>
        <v>368269.44390000001</v>
      </c>
      <c r="BV1510" s="66"/>
      <c r="BW1510" s="66"/>
      <c r="BX1510" s="67"/>
      <c r="BY1510" s="67"/>
      <c r="BZ1510" s="67"/>
      <c r="CE1510" s="92"/>
      <c r="CF1510" s="76"/>
      <c r="CH1510" s="67"/>
      <c r="CI1510" s="67"/>
      <c r="CJ1510" s="67"/>
      <c r="CK1510" s="67"/>
      <c r="CL1510" s="1"/>
      <c r="CM1510" s="1"/>
      <c r="CT1510" s="3"/>
      <c r="CU1510" s="3"/>
      <c r="CV1510" s="3"/>
      <c r="CW1510" s="3"/>
      <c r="CX1510" s="3"/>
      <c r="CY1510" s="3"/>
      <c r="CZ1510" s="3"/>
      <c r="DA1510" s="3"/>
      <c r="DB1510" s="3"/>
      <c r="DC1510" s="3"/>
      <c r="DD1510" s="3"/>
      <c r="DE1510" s="3"/>
      <c r="DF1510" s="3"/>
      <c r="DG1510" s="3"/>
      <c r="DH1510" s="3"/>
      <c r="DI1510" s="3"/>
      <c r="DJ1510" s="3"/>
      <c r="DK1510" s="3"/>
      <c r="DL1510" s="3"/>
      <c r="DM1510" s="3"/>
      <c r="DN1510" s="3"/>
      <c r="DO1510" s="3"/>
      <c r="DP1510" s="3"/>
      <c r="DQ1510" s="3"/>
      <c r="DR1510" s="3"/>
      <c r="DS1510" s="3"/>
    </row>
    <row r="1511" spans="2:123" ht="21" customHeight="1" x14ac:dyDescent="0.25">
      <c r="B1511" s="21">
        <f t="shared" si="356"/>
        <v>41750</v>
      </c>
      <c r="C1511" s="22">
        <f t="shared" si="357"/>
        <v>1.0878571209377972</v>
      </c>
      <c r="D1511" s="23">
        <f t="shared" si="358"/>
        <v>1418</v>
      </c>
      <c r="E1511" s="23">
        <f t="shared" si="359"/>
        <v>1303.48</v>
      </c>
      <c r="F1511" s="127">
        <f t="shared" si="360"/>
        <v>70900</v>
      </c>
      <c r="G1511" s="127">
        <f t="shared" si="361"/>
        <v>195522</v>
      </c>
      <c r="H1511" s="6"/>
      <c r="I1511" s="3"/>
      <c r="J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  <c r="AA1511" s="3"/>
      <c r="AB1511" s="3"/>
      <c r="AC1511" s="3"/>
      <c r="AD1511" s="3"/>
      <c r="AE1511" s="3"/>
      <c r="AF1511" s="3"/>
      <c r="AT1511" s="89"/>
      <c r="AU1511" s="89"/>
      <c r="AX1511" s="125">
        <v>41750</v>
      </c>
      <c r="AY1511" s="59">
        <f t="shared" si="366"/>
        <v>1.0878571209377972</v>
      </c>
      <c r="AZ1511" s="59">
        <f>BI1511*K36</f>
        <v>70900</v>
      </c>
      <c r="BA1511" s="59"/>
      <c r="BB1511" s="59"/>
      <c r="BC1511" s="59">
        <f>K41*BJ1511</f>
        <v>195522</v>
      </c>
      <c r="BD1511" s="59"/>
      <c r="BE1511" s="59"/>
      <c r="BF1511" s="59">
        <f t="shared" si="362"/>
        <v>124622</v>
      </c>
      <c r="BG1511" s="60">
        <f>(AY1511=AY2099)*AX1511</f>
        <v>0</v>
      </c>
      <c r="BH1511" s="60">
        <f>(AY1511=AY2101)*AX1511</f>
        <v>0</v>
      </c>
      <c r="BI1511" s="89">
        <v>1418</v>
      </c>
      <c r="BJ1511" s="89">
        <v>1303.48</v>
      </c>
      <c r="BK1511" s="59">
        <f t="shared" si="363"/>
        <v>250377.93795999995</v>
      </c>
      <c r="BL1511" s="60">
        <f>(BK1511=BK2101)*AX1511</f>
        <v>0</v>
      </c>
      <c r="BM1511" s="85">
        <f>(BK1511=BK2101)*AY1511</f>
        <v>0</v>
      </c>
      <c r="BN1511" s="85">
        <f t="shared" si="364"/>
        <v>0</v>
      </c>
      <c r="BO1511" s="85">
        <f t="shared" si="365"/>
        <v>0</v>
      </c>
      <c r="BP1511" s="60">
        <f>(BK1511=BK2099)*AX1511</f>
        <v>0</v>
      </c>
      <c r="BQ1511" s="64">
        <f>(BK1511=BK2099)*AY1511</f>
        <v>0</v>
      </c>
      <c r="BR1511" s="85">
        <f t="shared" si="367"/>
        <v>0</v>
      </c>
      <c r="BS1511" s="85">
        <f t="shared" si="368"/>
        <v>0</v>
      </c>
      <c r="BT1511" s="59">
        <f>(J19-BI1511)*J10</f>
        <v>-116600.00594</v>
      </c>
      <c r="BU1511" s="59">
        <f>(J21-BJ1511)*J12</f>
        <v>366977.94389999995</v>
      </c>
      <c r="BV1511" s="66"/>
      <c r="BW1511" s="66"/>
      <c r="BX1511" s="67"/>
      <c r="BY1511" s="67"/>
      <c r="BZ1511" s="67"/>
      <c r="CE1511" s="92"/>
      <c r="CF1511" s="76"/>
      <c r="CH1511" s="67"/>
      <c r="CI1511" s="67"/>
      <c r="CJ1511" s="67"/>
      <c r="CK1511" s="67"/>
      <c r="CL1511" s="1"/>
      <c r="CM1511" s="1"/>
      <c r="CT1511" s="3"/>
      <c r="CU1511" s="3"/>
      <c r="CV1511" s="3"/>
      <c r="CW1511" s="3"/>
      <c r="CX1511" s="3"/>
      <c r="CY1511" s="3"/>
      <c r="CZ1511" s="3"/>
      <c r="DA1511" s="3"/>
      <c r="DB1511" s="3"/>
      <c r="DC1511" s="3"/>
      <c r="DD1511" s="3"/>
      <c r="DE1511" s="3"/>
      <c r="DF1511" s="3"/>
      <c r="DG1511" s="3"/>
      <c r="DH1511" s="3"/>
      <c r="DI1511" s="3"/>
      <c r="DJ1511" s="3"/>
      <c r="DK1511" s="3"/>
      <c r="DL1511" s="3"/>
      <c r="DM1511" s="3"/>
      <c r="DN1511" s="3"/>
      <c r="DO1511" s="3"/>
      <c r="DP1511" s="3"/>
      <c r="DQ1511" s="3"/>
      <c r="DR1511" s="3"/>
      <c r="DS1511" s="3"/>
    </row>
    <row r="1512" spans="2:123" ht="21" customHeight="1" x14ac:dyDescent="0.25">
      <c r="B1512" s="21">
        <f t="shared" si="356"/>
        <v>41757</v>
      </c>
      <c r="C1512" s="22">
        <f t="shared" si="357"/>
        <v>1.1042028963203496</v>
      </c>
      <c r="D1512" s="23">
        <f t="shared" si="358"/>
        <v>1435</v>
      </c>
      <c r="E1512" s="23">
        <f t="shared" si="359"/>
        <v>1299.58</v>
      </c>
      <c r="F1512" s="127">
        <f t="shared" si="360"/>
        <v>71750</v>
      </c>
      <c r="G1512" s="127">
        <f t="shared" si="361"/>
        <v>194937</v>
      </c>
      <c r="H1512" s="6"/>
      <c r="I1512" s="3"/>
      <c r="J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  <c r="AA1512" s="3"/>
      <c r="AB1512" s="3"/>
      <c r="AC1512" s="3"/>
      <c r="AD1512" s="3"/>
      <c r="AE1512" s="3"/>
      <c r="AF1512" s="3"/>
      <c r="AT1512" s="89"/>
      <c r="AU1512" s="89"/>
      <c r="AX1512" s="125">
        <v>41757</v>
      </c>
      <c r="AY1512" s="59">
        <f t="shared" si="366"/>
        <v>1.1042028963203496</v>
      </c>
      <c r="AZ1512" s="59">
        <f>BI1512*K36</f>
        <v>71750</v>
      </c>
      <c r="BA1512" s="59"/>
      <c r="BB1512" s="59"/>
      <c r="BC1512" s="59">
        <f>K41*BJ1512</f>
        <v>194937</v>
      </c>
      <c r="BD1512" s="59"/>
      <c r="BE1512" s="59"/>
      <c r="BF1512" s="59">
        <f t="shared" si="362"/>
        <v>123187</v>
      </c>
      <c r="BG1512" s="60">
        <f>(AY1512=AY2099)*AX1512</f>
        <v>0</v>
      </c>
      <c r="BH1512" s="60">
        <f>(AY1512=AY2101)*AX1512</f>
        <v>0</v>
      </c>
      <c r="BI1512" s="89">
        <v>1435</v>
      </c>
      <c r="BJ1512" s="89">
        <v>1299.58</v>
      </c>
      <c r="BK1512" s="59">
        <f t="shared" si="363"/>
        <v>251812.93795999995</v>
      </c>
      <c r="BL1512" s="60">
        <f>(BK1512=BK2101)*AX1512</f>
        <v>0</v>
      </c>
      <c r="BM1512" s="85">
        <f>(BK1512=BK2101)*AY1512</f>
        <v>0</v>
      </c>
      <c r="BN1512" s="85">
        <f t="shared" si="364"/>
        <v>0</v>
      </c>
      <c r="BO1512" s="85">
        <f t="shared" si="365"/>
        <v>0</v>
      </c>
      <c r="BP1512" s="60">
        <f>(BK1512=BK2099)*AX1512</f>
        <v>0</v>
      </c>
      <c r="BQ1512" s="64">
        <f>(BK1512=BK2099)*AY1512</f>
        <v>0</v>
      </c>
      <c r="BR1512" s="85">
        <f t="shared" si="367"/>
        <v>0</v>
      </c>
      <c r="BS1512" s="85">
        <f t="shared" si="368"/>
        <v>0</v>
      </c>
      <c r="BT1512" s="59">
        <f>(J19-BI1512)*J10</f>
        <v>-115750.00594</v>
      </c>
      <c r="BU1512" s="59">
        <f>(J21-BJ1512)*J12</f>
        <v>367562.94389999995</v>
      </c>
      <c r="BV1512" s="66"/>
      <c r="BW1512" s="66"/>
      <c r="BX1512" s="67"/>
      <c r="BY1512" s="67"/>
      <c r="BZ1512" s="67"/>
      <c r="CE1512" s="92"/>
      <c r="CF1512" s="76"/>
      <c r="CH1512" s="67"/>
      <c r="CI1512" s="67"/>
      <c r="CJ1512" s="67"/>
      <c r="CK1512" s="67"/>
      <c r="CL1512" s="1"/>
      <c r="CM1512" s="1"/>
      <c r="CT1512" s="3"/>
      <c r="CU1512" s="3"/>
      <c r="CV1512" s="3"/>
      <c r="CW1512" s="3"/>
      <c r="CX1512" s="3"/>
      <c r="CY1512" s="3"/>
      <c r="CZ1512" s="3"/>
      <c r="DA1512" s="3"/>
      <c r="DB1512" s="3"/>
      <c r="DC1512" s="3"/>
      <c r="DD1512" s="3"/>
      <c r="DE1512" s="3"/>
      <c r="DF1512" s="3"/>
      <c r="DG1512" s="3"/>
      <c r="DH1512" s="3"/>
      <c r="DI1512" s="3"/>
      <c r="DJ1512" s="3"/>
      <c r="DK1512" s="3"/>
      <c r="DL1512" s="3"/>
      <c r="DM1512" s="3"/>
      <c r="DN1512" s="3"/>
      <c r="DO1512" s="3"/>
      <c r="DP1512" s="3"/>
      <c r="DQ1512" s="3"/>
      <c r="DR1512" s="3"/>
      <c r="DS1512" s="3"/>
    </row>
    <row r="1513" spans="2:123" ht="21" customHeight="1" x14ac:dyDescent="0.25">
      <c r="B1513" s="21">
        <f t="shared" si="356"/>
        <v>41764</v>
      </c>
      <c r="C1513" s="22">
        <f t="shared" si="357"/>
        <v>1.1066359354022615</v>
      </c>
      <c r="D1513" s="23">
        <f t="shared" si="358"/>
        <v>1426</v>
      </c>
      <c r="E1513" s="23">
        <f t="shared" si="359"/>
        <v>1288.5899999999999</v>
      </c>
      <c r="F1513" s="127">
        <f t="shared" si="360"/>
        <v>71300</v>
      </c>
      <c r="G1513" s="127">
        <f t="shared" si="361"/>
        <v>193288.5</v>
      </c>
      <c r="H1513" s="6"/>
      <c r="I1513" s="3"/>
      <c r="J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  <c r="AA1513" s="3"/>
      <c r="AB1513" s="3"/>
      <c r="AC1513" s="3"/>
      <c r="AD1513" s="3"/>
      <c r="AE1513" s="3"/>
      <c r="AF1513" s="3"/>
      <c r="AT1513" s="89"/>
      <c r="AU1513" s="89"/>
      <c r="AX1513" s="125">
        <v>41764</v>
      </c>
      <c r="AY1513" s="59">
        <f t="shared" si="366"/>
        <v>1.1066359354022615</v>
      </c>
      <c r="AZ1513" s="59">
        <f>BI1513*K36</f>
        <v>71300</v>
      </c>
      <c r="BA1513" s="59"/>
      <c r="BB1513" s="59"/>
      <c r="BC1513" s="59">
        <f>K41*BJ1513</f>
        <v>193288.5</v>
      </c>
      <c r="BD1513" s="59"/>
      <c r="BE1513" s="59"/>
      <c r="BF1513" s="59">
        <f t="shared" si="362"/>
        <v>121988.5</v>
      </c>
      <c r="BG1513" s="60">
        <f>(AY1513=AY2099)*AX1513</f>
        <v>0</v>
      </c>
      <c r="BH1513" s="60">
        <f>(AY1513=AY2101)*AX1513</f>
        <v>0</v>
      </c>
      <c r="BI1513" s="89">
        <v>1426</v>
      </c>
      <c r="BJ1513" s="89">
        <v>1288.5899999999999</v>
      </c>
      <c r="BK1513" s="59">
        <f t="shared" si="363"/>
        <v>253011.43795999995</v>
      </c>
      <c r="BL1513" s="60">
        <f>(BK1513=BK2101)*AX1513</f>
        <v>0</v>
      </c>
      <c r="BM1513" s="85">
        <f>(BK1513=BK2101)*AY1513</f>
        <v>0</v>
      </c>
      <c r="BN1513" s="85">
        <f t="shared" si="364"/>
        <v>0</v>
      </c>
      <c r="BO1513" s="85">
        <f t="shared" si="365"/>
        <v>0</v>
      </c>
      <c r="BP1513" s="60">
        <f>(BK1513=BK2099)*AX1513</f>
        <v>0</v>
      </c>
      <c r="BQ1513" s="64">
        <f>(BK1513=BK2099)*AY1513</f>
        <v>0</v>
      </c>
      <c r="BR1513" s="85">
        <f t="shared" si="367"/>
        <v>0</v>
      </c>
      <c r="BS1513" s="85">
        <f t="shared" si="368"/>
        <v>0</v>
      </c>
      <c r="BT1513" s="59">
        <f>(J19-BI1513)*J10</f>
        <v>-116200.00594</v>
      </c>
      <c r="BU1513" s="59">
        <f>(J21-BJ1513)*J12</f>
        <v>369211.44389999995</v>
      </c>
      <c r="BV1513" s="66"/>
      <c r="BW1513" s="66"/>
      <c r="BX1513" s="67"/>
      <c r="BY1513" s="67"/>
      <c r="BZ1513" s="67"/>
      <c r="CE1513" s="92"/>
      <c r="CF1513" s="76"/>
      <c r="CH1513" s="67"/>
      <c r="CI1513" s="67"/>
      <c r="CJ1513" s="67"/>
      <c r="CK1513" s="67"/>
      <c r="CL1513" s="1"/>
      <c r="CM1513" s="1"/>
      <c r="CT1513" s="3"/>
      <c r="CU1513" s="3"/>
      <c r="CV1513" s="3"/>
      <c r="CW1513" s="3"/>
      <c r="CX1513" s="3"/>
      <c r="CY1513" s="3"/>
      <c r="CZ1513" s="3"/>
      <c r="DA1513" s="3"/>
      <c r="DB1513" s="3"/>
      <c r="DC1513" s="3"/>
      <c r="DD1513" s="3"/>
      <c r="DE1513" s="3"/>
      <c r="DF1513" s="3"/>
      <c r="DG1513" s="3"/>
      <c r="DH1513" s="3"/>
      <c r="DI1513" s="3"/>
      <c r="DJ1513" s="3"/>
      <c r="DK1513" s="3"/>
      <c r="DL1513" s="3"/>
      <c r="DM1513" s="3"/>
      <c r="DN1513" s="3"/>
      <c r="DO1513" s="3"/>
      <c r="DP1513" s="3"/>
      <c r="DQ1513" s="3"/>
      <c r="DR1513" s="3"/>
      <c r="DS1513" s="3"/>
    </row>
    <row r="1514" spans="2:123" ht="21" customHeight="1" x14ac:dyDescent="0.25">
      <c r="B1514" s="21">
        <f t="shared" si="356"/>
        <v>41771</v>
      </c>
      <c r="C1514" s="22">
        <f t="shared" si="357"/>
        <v>1.1296549909859721</v>
      </c>
      <c r="D1514" s="23">
        <f t="shared" si="358"/>
        <v>1460</v>
      </c>
      <c r="E1514" s="23">
        <f t="shared" si="359"/>
        <v>1292.43</v>
      </c>
      <c r="F1514" s="127">
        <f t="shared" si="360"/>
        <v>73000</v>
      </c>
      <c r="G1514" s="127">
        <f t="shared" si="361"/>
        <v>193864.5</v>
      </c>
      <c r="H1514" s="6"/>
      <c r="I1514" s="3"/>
      <c r="J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  <c r="AA1514" s="3"/>
      <c r="AB1514" s="3"/>
      <c r="AC1514" s="3"/>
      <c r="AD1514" s="3"/>
      <c r="AE1514" s="3"/>
      <c r="AF1514" s="3"/>
      <c r="AT1514" s="89"/>
      <c r="AU1514" s="89"/>
      <c r="AX1514" s="125">
        <v>41771</v>
      </c>
      <c r="AY1514" s="59">
        <f t="shared" si="366"/>
        <v>1.1296549909859721</v>
      </c>
      <c r="AZ1514" s="59">
        <f>BI1514*K36</f>
        <v>73000</v>
      </c>
      <c r="BA1514" s="59"/>
      <c r="BB1514" s="59"/>
      <c r="BC1514" s="59">
        <f>K41*BJ1514</f>
        <v>193864.5</v>
      </c>
      <c r="BD1514" s="59"/>
      <c r="BE1514" s="59"/>
      <c r="BF1514" s="59">
        <f t="shared" si="362"/>
        <v>120864.5</v>
      </c>
      <c r="BG1514" s="60">
        <f>(AY1514=AY2099)*AX1514</f>
        <v>0</v>
      </c>
      <c r="BH1514" s="60">
        <f>(AY1514=AY2101)*AX1514</f>
        <v>0</v>
      </c>
      <c r="BI1514" s="89">
        <v>1460</v>
      </c>
      <c r="BJ1514" s="89">
        <v>1292.43</v>
      </c>
      <c r="BK1514" s="59">
        <f t="shared" si="363"/>
        <v>254135.43795999995</v>
      </c>
      <c r="BL1514" s="60">
        <f>(BK1514=BK2101)*AX1514</f>
        <v>0</v>
      </c>
      <c r="BM1514" s="85">
        <f>(BK1514=BK2101)*AY1514</f>
        <v>0</v>
      </c>
      <c r="BN1514" s="85">
        <f t="shared" si="364"/>
        <v>0</v>
      </c>
      <c r="BO1514" s="85">
        <f t="shared" si="365"/>
        <v>0</v>
      </c>
      <c r="BP1514" s="60">
        <f>(BK1514=BK2099)*AX1514</f>
        <v>0</v>
      </c>
      <c r="BQ1514" s="64">
        <f>(BK1514=BK2099)*AY1514</f>
        <v>0</v>
      </c>
      <c r="BR1514" s="85">
        <f t="shared" si="367"/>
        <v>0</v>
      </c>
      <c r="BS1514" s="85">
        <f t="shared" si="368"/>
        <v>0</v>
      </c>
      <c r="BT1514" s="59">
        <f>(J19-BI1514)*J10</f>
        <v>-114500.00594</v>
      </c>
      <c r="BU1514" s="59">
        <f>(J21-BJ1514)*J12</f>
        <v>368635.44389999995</v>
      </c>
      <c r="BV1514" s="66"/>
      <c r="BW1514" s="66"/>
      <c r="BX1514" s="67"/>
      <c r="BY1514" s="67"/>
      <c r="BZ1514" s="67"/>
      <c r="CE1514" s="92"/>
      <c r="CF1514" s="76"/>
      <c r="CH1514" s="67"/>
      <c r="CI1514" s="67"/>
      <c r="CJ1514" s="67"/>
      <c r="CK1514" s="67"/>
      <c r="CL1514" s="1"/>
      <c r="CM1514" s="1"/>
      <c r="CT1514" s="3"/>
      <c r="CU1514" s="3"/>
      <c r="CV1514" s="3"/>
      <c r="CW1514" s="3"/>
      <c r="CX1514" s="3"/>
      <c r="CY1514" s="3"/>
      <c r="CZ1514" s="3"/>
      <c r="DA1514" s="3"/>
      <c r="DB1514" s="3"/>
      <c r="DC1514" s="3"/>
      <c r="DD1514" s="3"/>
      <c r="DE1514" s="3"/>
      <c r="DF1514" s="3"/>
      <c r="DG1514" s="3"/>
      <c r="DH1514" s="3"/>
      <c r="DI1514" s="3"/>
      <c r="DJ1514" s="3"/>
      <c r="DK1514" s="3"/>
      <c r="DL1514" s="3"/>
      <c r="DM1514" s="3"/>
      <c r="DN1514" s="3"/>
      <c r="DO1514" s="3"/>
      <c r="DP1514" s="3"/>
      <c r="DQ1514" s="3"/>
      <c r="DR1514" s="3"/>
      <c r="DS1514" s="3"/>
    </row>
    <row r="1515" spans="2:123" ht="21" customHeight="1" x14ac:dyDescent="0.25">
      <c r="B1515" s="21">
        <f t="shared" si="356"/>
        <v>41778</v>
      </c>
      <c r="C1515" s="22">
        <f t="shared" si="357"/>
        <v>1.1367945334808818</v>
      </c>
      <c r="D1515" s="23">
        <f t="shared" si="358"/>
        <v>1469</v>
      </c>
      <c r="E1515" s="23">
        <f t="shared" si="359"/>
        <v>1292.23</v>
      </c>
      <c r="F1515" s="127">
        <f t="shared" si="360"/>
        <v>73450</v>
      </c>
      <c r="G1515" s="127">
        <f t="shared" si="361"/>
        <v>193834.5</v>
      </c>
      <c r="H1515" s="6"/>
      <c r="I1515" s="3"/>
      <c r="J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  <c r="AA1515" s="3"/>
      <c r="AB1515" s="3"/>
      <c r="AC1515" s="3"/>
      <c r="AD1515" s="3"/>
      <c r="AE1515" s="3"/>
      <c r="AF1515" s="3"/>
      <c r="AT1515" s="89"/>
      <c r="AU1515" s="89"/>
      <c r="AX1515" s="125">
        <v>41778</v>
      </c>
      <c r="AY1515" s="59">
        <f t="shared" si="366"/>
        <v>1.1367945334808818</v>
      </c>
      <c r="AZ1515" s="59">
        <f>BI1515*K36</f>
        <v>73450</v>
      </c>
      <c r="BA1515" s="59"/>
      <c r="BB1515" s="59"/>
      <c r="BC1515" s="59">
        <f>K41*BJ1515</f>
        <v>193834.5</v>
      </c>
      <c r="BD1515" s="59"/>
      <c r="BE1515" s="59"/>
      <c r="BF1515" s="59">
        <f t="shared" si="362"/>
        <v>120384.5</v>
      </c>
      <c r="BG1515" s="60">
        <f>(AY1515=AY2099)*AX1515</f>
        <v>0</v>
      </c>
      <c r="BH1515" s="60">
        <f>(AY1515=AY2101)*AX1515</f>
        <v>0</v>
      </c>
      <c r="BI1515" s="89">
        <v>1469</v>
      </c>
      <c r="BJ1515" s="89">
        <v>1292.23</v>
      </c>
      <c r="BK1515" s="59">
        <f t="shared" si="363"/>
        <v>254615.43795999995</v>
      </c>
      <c r="BL1515" s="60">
        <f>(BK1515=BK2101)*AX1515</f>
        <v>0</v>
      </c>
      <c r="BM1515" s="85">
        <f>(BK1515=BK2101)*AY1515</f>
        <v>0</v>
      </c>
      <c r="BN1515" s="85">
        <f t="shared" si="364"/>
        <v>0</v>
      </c>
      <c r="BO1515" s="85">
        <f t="shared" si="365"/>
        <v>0</v>
      </c>
      <c r="BP1515" s="60">
        <f>(BK1515=BK2099)*AX1515</f>
        <v>0</v>
      </c>
      <c r="BQ1515" s="64">
        <f>(BK1515=BK2099)*AY1515</f>
        <v>0</v>
      </c>
      <c r="BR1515" s="85">
        <f t="shared" si="367"/>
        <v>0</v>
      </c>
      <c r="BS1515" s="85">
        <f t="shared" si="368"/>
        <v>0</v>
      </c>
      <c r="BT1515" s="59">
        <f>(J19-BI1515)*J10</f>
        <v>-114050.00594</v>
      </c>
      <c r="BU1515" s="59">
        <f>(J21-BJ1515)*J12</f>
        <v>368665.44389999995</v>
      </c>
      <c r="BV1515" s="66"/>
      <c r="BW1515" s="66"/>
      <c r="BX1515" s="67"/>
      <c r="BY1515" s="67"/>
      <c r="BZ1515" s="67"/>
      <c r="CE1515" s="92"/>
      <c r="CF1515" s="76"/>
      <c r="CH1515" s="67"/>
      <c r="CI1515" s="67"/>
      <c r="CJ1515" s="67"/>
      <c r="CK1515" s="67"/>
      <c r="CL1515" s="1"/>
      <c r="CM1515" s="1"/>
      <c r="CT1515" s="3"/>
      <c r="CU1515" s="3"/>
      <c r="CV1515" s="3"/>
      <c r="CW1515" s="3"/>
      <c r="CX1515" s="3"/>
      <c r="CY1515" s="3"/>
      <c r="CZ1515" s="3"/>
      <c r="DA1515" s="3"/>
      <c r="DB1515" s="3"/>
      <c r="DC1515" s="3"/>
      <c r="DD1515" s="3"/>
      <c r="DE1515" s="3"/>
      <c r="DF1515" s="3"/>
      <c r="DG1515" s="3"/>
      <c r="DH1515" s="3"/>
      <c r="DI1515" s="3"/>
      <c r="DJ1515" s="3"/>
      <c r="DK1515" s="3"/>
      <c r="DL1515" s="3"/>
      <c r="DM1515" s="3"/>
      <c r="DN1515" s="3"/>
      <c r="DO1515" s="3"/>
      <c r="DP1515" s="3"/>
      <c r="DQ1515" s="3"/>
      <c r="DR1515" s="3"/>
      <c r="DS1515" s="3"/>
    </row>
    <row r="1516" spans="2:123" ht="21" customHeight="1" x14ac:dyDescent="0.25">
      <c r="B1516" s="21">
        <f t="shared" si="356"/>
        <v>41785</v>
      </c>
      <c r="C1516" s="22">
        <f t="shared" si="357"/>
        <v>1.1580016474332828</v>
      </c>
      <c r="D1516" s="23">
        <f t="shared" si="358"/>
        <v>1448</v>
      </c>
      <c r="E1516" s="23">
        <f t="shared" si="359"/>
        <v>1250.43</v>
      </c>
      <c r="F1516" s="127">
        <f t="shared" si="360"/>
        <v>72400</v>
      </c>
      <c r="G1516" s="127">
        <f t="shared" si="361"/>
        <v>187564.5</v>
      </c>
      <c r="H1516" s="6"/>
      <c r="I1516" s="3"/>
      <c r="J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  <c r="AA1516" s="3"/>
      <c r="AB1516" s="3"/>
      <c r="AC1516" s="3"/>
      <c r="AD1516" s="3"/>
      <c r="AE1516" s="3"/>
      <c r="AF1516" s="3"/>
      <c r="AT1516" s="89"/>
      <c r="AU1516" s="89"/>
      <c r="AX1516" s="125">
        <v>41785</v>
      </c>
      <c r="AY1516" s="59">
        <f t="shared" si="366"/>
        <v>1.1580016474332828</v>
      </c>
      <c r="AZ1516" s="59">
        <f>BI1516*K36</f>
        <v>72400</v>
      </c>
      <c r="BA1516" s="59"/>
      <c r="BB1516" s="59"/>
      <c r="BC1516" s="59">
        <f>K41*BJ1516</f>
        <v>187564.5</v>
      </c>
      <c r="BD1516" s="59"/>
      <c r="BE1516" s="59"/>
      <c r="BF1516" s="59">
        <f t="shared" si="362"/>
        <v>115164.5</v>
      </c>
      <c r="BG1516" s="60">
        <f>(AY1516=AY2099)*AX1516</f>
        <v>0</v>
      </c>
      <c r="BH1516" s="60">
        <f>(AY1516=AY2101)*AX1516</f>
        <v>0</v>
      </c>
      <c r="BI1516" s="89">
        <v>1448</v>
      </c>
      <c r="BJ1516" s="89">
        <v>1250.43</v>
      </c>
      <c r="BK1516" s="59">
        <f t="shared" si="363"/>
        <v>259835.43795999995</v>
      </c>
      <c r="BL1516" s="60">
        <f>(BK1516=BK2101)*AX1516</f>
        <v>0</v>
      </c>
      <c r="BM1516" s="85">
        <f>(BK1516=BK2101)*AY1516</f>
        <v>0</v>
      </c>
      <c r="BN1516" s="85">
        <f t="shared" si="364"/>
        <v>0</v>
      </c>
      <c r="BO1516" s="85">
        <f t="shared" si="365"/>
        <v>0</v>
      </c>
      <c r="BP1516" s="60">
        <f>(BK1516=BK2099)*AX1516</f>
        <v>0</v>
      </c>
      <c r="BQ1516" s="64">
        <f>(BK1516=BK2099)*AY1516</f>
        <v>0</v>
      </c>
      <c r="BR1516" s="85">
        <f t="shared" si="367"/>
        <v>0</v>
      </c>
      <c r="BS1516" s="85">
        <f t="shared" si="368"/>
        <v>0</v>
      </c>
      <c r="BT1516" s="59">
        <f>(J19-BI1516)*J10</f>
        <v>-115100.00594</v>
      </c>
      <c r="BU1516" s="59">
        <f>(J21-BJ1516)*J12</f>
        <v>374935.44389999995</v>
      </c>
      <c r="BV1516" s="66"/>
      <c r="BW1516" s="66"/>
      <c r="BX1516" s="67"/>
      <c r="BY1516" s="67"/>
      <c r="BZ1516" s="67"/>
      <c r="CE1516" s="92"/>
      <c r="CF1516" s="76"/>
      <c r="CH1516" s="67"/>
      <c r="CI1516" s="67"/>
      <c r="CJ1516" s="67"/>
      <c r="CK1516" s="67"/>
      <c r="CL1516" s="1"/>
      <c r="CM1516" s="1"/>
      <c r="CT1516" s="3"/>
      <c r="CU1516" s="3"/>
      <c r="CV1516" s="3"/>
      <c r="CW1516" s="3"/>
      <c r="CX1516" s="3"/>
      <c r="CY1516" s="3"/>
      <c r="CZ1516" s="3"/>
      <c r="DA1516" s="3"/>
      <c r="DB1516" s="3"/>
      <c r="DC1516" s="3"/>
      <c r="DD1516" s="3"/>
      <c r="DE1516" s="3"/>
      <c r="DF1516" s="3"/>
      <c r="DG1516" s="3"/>
      <c r="DH1516" s="3"/>
      <c r="DI1516" s="3"/>
      <c r="DJ1516" s="3"/>
      <c r="DK1516" s="3"/>
      <c r="DL1516" s="3"/>
      <c r="DM1516" s="3"/>
      <c r="DN1516" s="3"/>
      <c r="DO1516" s="3"/>
      <c r="DP1516" s="3"/>
      <c r="DQ1516" s="3"/>
      <c r="DR1516" s="3"/>
      <c r="DS1516" s="3"/>
    </row>
    <row r="1517" spans="2:123" ht="21" customHeight="1" x14ac:dyDescent="0.25">
      <c r="B1517" s="21">
        <f t="shared" si="356"/>
        <v>41792</v>
      </c>
      <c r="C1517" s="22">
        <f t="shared" si="357"/>
        <v>1.1552525268654095</v>
      </c>
      <c r="D1517" s="23">
        <f t="shared" si="358"/>
        <v>1447</v>
      </c>
      <c r="E1517" s="23">
        <f t="shared" si="359"/>
        <v>1252.54</v>
      </c>
      <c r="F1517" s="127">
        <f t="shared" si="360"/>
        <v>72350</v>
      </c>
      <c r="G1517" s="127">
        <f t="shared" si="361"/>
        <v>187881</v>
      </c>
      <c r="H1517" s="6"/>
      <c r="I1517" s="3"/>
      <c r="J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  <c r="AA1517" s="3"/>
      <c r="AB1517" s="3"/>
      <c r="AC1517" s="3"/>
      <c r="AD1517" s="3"/>
      <c r="AE1517" s="3"/>
      <c r="AF1517" s="3"/>
      <c r="AT1517" s="89"/>
      <c r="AU1517" s="89"/>
      <c r="AX1517" s="125">
        <v>41792</v>
      </c>
      <c r="AY1517" s="59">
        <f t="shared" si="366"/>
        <v>1.1552525268654095</v>
      </c>
      <c r="AZ1517" s="59">
        <f>BI1517*K36</f>
        <v>72350</v>
      </c>
      <c r="BA1517" s="59"/>
      <c r="BB1517" s="59"/>
      <c r="BC1517" s="59">
        <f>K41*BJ1517</f>
        <v>187881</v>
      </c>
      <c r="BD1517" s="59"/>
      <c r="BE1517" s="59"/>
      <c r="BF1517" s="59">
        <f t="shared" si="362"/>
        <v>115531</v>
      </c>
      <c r="BG1517" s="60">
        <f>(AY1517=AY2099)*AX1517</f>
        <v>0</v>
      </c>
      <c r="BH1517" s="60">
        <f>(AY1517=AY2101)*AX1517</f>
        <v>0</v>
      </c>
      <c r="BI1517" s="89">
        <v>1447</v>
      </c>
      <c r="BJ1517" s="89">
        <v>1252.54</v>
      </c>
      <c r="BK1517" s="59">
        <f t="shared" si="363"/>
        <v>259468.93795999995</v>
      </c>
      <c r="BL1517" s="60">
        <f>(BK1517=BK2101)*AX1517</f>
        <v>0</v>
      </c>
      <c r="BM1517" s="85">
        <f>(BK1517=BK2101)*AY1517</f>
        <v>0</v>
      </c>
      <c r="BN1517" s="85">
        <f t="shared" si="364"/>
        <v>0</v>
      </c>
      <c r="BO1517" s="85">
        <f t="shared" si="365"/>
        <v>0</v>
      </c>
      <c r="BP1517" s="60">
        <f>(BK1517=BK2099)*AX1517</f>
        <v>0</v>
      </c>
      <c r="BQ1517" s="64">
        <f>(BK1517=BK2099)*AY1517</f>
        <v>0</v>
      </c>
      <c r="BR1517" s="85">
        <f t="shared" si="367"/>
        <v>0</v>
      </c>
      <c r="BS1517" s="85">
        <f t="shared" si="368"/>
        <v>0</v>
      </c>
      <c r="BT1517" s="59">
        <f>(J19-BI1517)*J10</f>
        <v>-115150.00594</v>
      </c>
      <c r="BU1517" s="59">
        <f>(J21-BJ1517)*J12</f>
        <v>374618.94389999995</v>
      </c>
      <c r="BV1517" s="66"/>
      <c r="BW1517" s="66"/>
      <c r="BX1517" s="67"/>
      <c r="BY1517" s="67"/>
      <c r="BZ1517" s="67"/>
      <c r="CE1517" s="92"/>
      <c r="CF1517" s="76"/>
      <c r="CH1517" s="67"/>
      <c r="CI1517" s="67"/>
      <c r="CJ1517" s="67"/>
      <c r="CK1517" s="67"/>
      <c r="CL1517" s="1"/>
      <c r="CM1517" s="1"/>
      <c r="CT1517" s="3"/>
      <c r="CU1517" s="3"/>
      <c r="CV1517" s="3"/>
      <c r="CW1517" s="3"/>
      <c r="CX1517" s="3"/>
      <c r="CY1517" s="3"/>
      <c r="CZ1517" s="3"/>
      <c r="DA1517" s="3"/>
      <c r="DB1517" s="3"/>
      <c r="DC1517" s="3"/>
      <c r="DD1517" s="3"/>
      <c r="DE1517" s="3"/>
      <c r="DF1517" s="3"/>
      <c r="DG1517" s="3"/>
      <c r="DH1517" s="3"/>
      <c r="DI1517" s="3"/>
      <c r="DJ1517" s="3"/>
      <c r="DK1517" s="3"/>
      <c r="DL1517" s="3"/>
      <c r="DM1517" s="3"/>
      <c r="DN1517" s="3"/>
      <c r="DO1517" s="3"/>
      <c r="DP1517" s="3"/>
      <c r="DQ1517" s="3"/>
      <c r="DR1517" s="3"/>
      <c r="DS1517" s="3"/>
    </row>
    <row r="1518" spans="2:123" ht="21" customHeight="1" x14ac:dyDescent="0.25">
      <c r="B1518" s="21">
        <f t="shared" si="356"/>
        <v>41799</v>
      </c>
      <c r="C1518" s="22">
        <f t="shared" si="357"/>
        <v>1.1201278355683668</v>
      </c>
      <c r="D1518" s="23">
        <f t="shared" si="358"/>
        <v>1430</v>
      </c>
      <c r="E1518" s="23">
        <f t="shared" si="359"/>
        <v>1276.6400000000001</v>
      </c>
      <c r="F1518" s="127">
        <f t="shared" si="360"/>
        <v>71500</v>
      </c>
      <c r="G1518" s="127">
        <f t="shared" si="361"/>
        <v>191496.00000000003</v>
      </c>
      <c r="H1518" s="6"/>
      <c r="I1518" s="3"/>
      <c r="J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  <c r="AA1518" s="3"/>
      <c r="AB1518" s="3"/>
      <c r="AC1518" s="3"/>
      <c r="AD1518" s="3"/>
      <c r="AE1518" s="3"/>
      <c r="AF1518" s="3"/>
      <c r="AT1518" s="89"/>
      <c r="AU1518" s="89"/>
      <c r="AX1518" s="125">
        <v>41799</v>
      </c>
      <c r="AY1518" s="59">
        <f t="shared" si="366"/>
        <v>1.1201278355683668</v>
      </c>
      <c r="AZ1518" s="59">
        <f>BI1518*K36</f>
        <v>71500</v>
      </c>
      <c r="BA1518" s="59"/>
      <c r="BB1518" s="59"/>
      <c r="BC1518" s="59">
        <f>K41*BJ1518</f>
        <v>191496.00000000003</v>
      </c>
      <c r="BD1518" s="59"/>
      <c r="BE1518" s="59"/>
      <c r="BF1518" s="59">
        <f t="shared" si="362"/>
        <v>119996.00000000003</v>
      </c>
      <c r="BG1518" s="60">
        <f>(AY1518=AY2099)*AX1518</f>
        <v>0</v>
      </c>
      <c r="BH1518" s="60">
        <f>(AY1518=AY2101)*AX1518</f>
        <v>0</v>
      </c>
      <c r="BI1518" s="89">
        <v>1430</v>
      </c>
      <c r="BJ1518" s="89">
        <v>1276.6400000000001</v>
      </c>
      <c r="BK1518" s="59">
        <f t="shared" si="363"/>
        <v>255003.93795999989</v>
      </c>
      <c r="BL1518" s="60">
        <f>(BK1518=BK2101)*AX1518</f>
        <v>0</v>
      </c>
      <c r="BM1518" s="85">
        <f>(BK1518=BK2101)*AY1518</f>
        <v>0</v>
      </c>
      <c r="BN1518" s="85">
        <f t="shared" si="364"/>
        <v>0</v>
      </c>
      <c r="BO1518" s="85">
        <f t="shared" si="365"/>
        <v>0</v>
      </c>
      <c r="BP1518" s="60">
        <f>(BK1518=BK2099)*AX1518</f>
        <v>0</v>
      </c>
      <c r="BQ1518" s="64">
        <f>(BK1518=BK2099)*AY1518</f>
        <v>0</v>
      </c>
      <c r="BR1518" s="85">
        <f t="shared" si="367"/>
        <v>0</v>
      </c>
      <c r="BS1518" s="85">
        <f t="shared" si="368"/>
        <v>0</v>
      </c>
      <c r="BT1518" s="59">
        <f>(J19-BI1518)*J10</f>
        <v>-116000.00594</v>
      </c>
      <c r="BU1518" s="59">
        <f>(J21-BJ1518)*J12</f>
        <v>371003.9438999999</v>
      </c>
      <c r="BV1518" s="66"/>
      <c r="BW1518" s="66"/>
      <c r="BX1518" s="67"/>
      <c r="BY1518" s="67"/>
      <c r="BZ1518" s="67"/>
      <c r="CE1518" s="92"/>
      <c r="CF1518" s="76"/>
      <c r="CH1518" s="67"/>
      <c r="CI1518" s="67"/>
      <c r="CJ1518" s="67"/>
      <c r="CK1518" s="67"/>
      <c r="CL1518" s="1"/>
      <c r="CM1518" s="1"/>
      <c r="CT1518" s="3"/>
      <c r="CU1518" s="3"/>
      <c r="CV1518" s="3"/>
      <c r="CW1518" s="3"/>
      <c r="CX1518" s="3"/>
      <c r="CY1518" s="3"/>
      <c r="CZ1518" s="3"/>
      <c r="DA1518" s="3"/>
      <c r="DB1518" s="3"/>
      <c r="DC1518" s="3"/>
      <c r="DD1518" s="3"/>
      <c r="DE1518" s="3"/>
      <c r="DF1518" s="3"/>
      <c r="DG1518" s="3"/>
      <c r="DH1518" s="3"/>
      <c r="DI1518" s="3"/>
      <c r="DJ1518" s="3"/>
      <c r="DK1518" s="3"/>
      <c r="DL1518" s="3"/>
      <c r="DM1518" s="3"/>
      <c r="DN1518" s="3"/>
      <c r="DO1518" s="3"/>
      <c r="DP1518" s="3"/>
      <c r="DQ1518" s="3"/>
      <c r="DR1518" s="3"/>
      <c r="DS1518" s="3"/>
    </row>
    <row r="1519" spans="2:123" ht="21" customHeight="1" x14ac:dyDescent="0.25">
      <c r="B1519" s="21">
        <f t="shared" si="356"/>
        <v>41806</v>
      </c>
      <c r="C1519" s="22">
        <f t="shared" si="357"/>
        <v>1.1050144215036415</v>
      </c>
      <c r="D1519" s="23">
        <f t="shared" si="358"/>
        <v>1452</v>
      </c>
      <c r="E1519" s="23">
        <f t="shared" si="359"/>
        <v>1314.01</v>
      </c>
      <c r="F1519" s="127">
        <f t="shared" si="360"/>
        <v>72600</v>
      </c>
      <c r="G1519" s="127">
        <f t="shared" si="361"/>
        <v>197101.5</v>
      </c>
      <c r="H1519" s="6"/>
      <c r="I1519" s="3"/>
      <c r="J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  <c r="AA1519" s="3"/>
      <c r="AB1519" s="3"/>
      <c r="AC1519" s="3"/>
      <c r="AD1519" s="3"/>
      <c r="AE1519" s="3"/>
      <c r="AF1519" s="3"/>
      <c r="AT1519" s="89"/>
      <c r="AU1519" s="89"/>
      <c r="AX1519" s="125">
        <v>41806</v>
      </c>
      <c r="AY1519" s="59">
        <f t="shared" si="366"/>
        <v>1.1050144215036415</v>
      </c>
      <c r="AZ1519" s="59">
        <f>BI1519*K36</f>
        <v>72600</v>
      </c>
      <c r="BA1519" s="59"/>
      <c r="BB1519" s="59"/>
      <c r="BC1519" s="59">
        <f>K41*BJ1519</f>
        <v>197101.5</v>
      </c>
      <c r="BD1519" s="59"/>
      <c r="BE1519" s="59"/>
      <c r="BF1519" s="59">
        <f t="shared" si="362"/>
        <v>124501.5</v>
      </c>
      <c r="BG1519" s="60">
        <f>(AY1519=AY2099)*AX1519</f>
        <v>0</v>
      </c>
      <c r="BH1519" s="60">
        <f>(AY1519=AY2101)*AX1519</f>
        <v>0</v>
      </c>
      <c r="BI1519" s="89">
        <v>1452</v>
      </c>
      <c r="BJ1519" s="89">
        <v>1314.01</v>
      </c>
      <c r="BK1519" s="59">
        <f t="shared" si="363"/>
        <v>250498.43795999995</v>
      </c>
      <c r="BL1519" s="60">
        <f>(BK1519=BK2101)*AX1519</f>
        <v>0</v>
      </c>
      <c r="BM1519" s="85">
        <f>(BK1519=BK2101)*AY1519</f>
        <v>0</v>
      </c>
      <c r="BN1519" s="85">
        <f t="shared" si="364"/>
        <v>0</v>
      </c>
      <c r="BO1519" s="85">
        <f t="shared" si="365"/>
        <v>0</v>
      </c>
      <c r="BP1519" s="60">
        <f>(BK1519=BK2099)*AX1519</f>
        <v>0</v>
      </c>
      <c r="BQ1519" s="64">
        <f>(BK1519=BK2099)*AY1519</f>
        <v>0</v>
      </c>
      <c r="BR1519" s="85">
        <f t="shared" si="367"/>
        <v>0</v>
      </c>
      <c r="BS1519" s="85">
        <f t="shared" si="368"/>
        <v>0</v>
      </c>
      <c r="BT1519" s="59">
        <f>(J19-BI1519)*J10</f>
        <v>-114900.00594</v>
      </c>
      <c r="BU1519" s="59">
        <f>(J21-BJ1519)*J12</f>
        <v>365398.44389999995</v>
      </c>
      <c r="BV1519" s="66"/>
      <c r="BW1519" s="66"/>
      <c r="BX1519" s="67"/>
      <c r="BY1519" s="67"/>
      <c r="BZ1519" s="67"/>
      <c r="CE1519" s="92"/>
      <c r="CF1519" s="76"/>
      <c r="CH1519" s="67"/>
      <c r="CI1519" s="67"/>
      <c r="CJ1519" s="67"/>
      <c r="CK1519" s="67"/>
      <c r="CL1519" s="1"/>
      <c r="CM1519" s="1"/>
      <c r="CT1519" s="3"/>
      <c r="CU1519" s="3"/>
      <c r="CV1519" s="3"/>
      <c r="CW1519" s="3"/>
      <c r="CX1519" s="3"/>
      <c r="CY1519" s="3"/>
      <c r="CZ1519" s="3"/>
      <c r="DA1519" s="3"/>
      <c r="DB1519" s="3"/>
      <c r="DC1519" s="3"/>
      <c r="DD1519" s="3"/>
      <c r="DE1519" s="3"/>
      <c r="DF1519" s="3"/>
      <c r="DG1519" s="3"/>
      <c r="DH1519" s="3"/>
      <c r="DI1519" s="3"/>
      <c r="DJ1519" s="3"/>
      <c r="DK1519" s="3"/>
      <c r="DL1519" s="3"/>
      <c r="DM1519" s="3"/>
      <c r="DN1519" s="3"/>
      <c r="DO1519" s="3"/>
      <c r="DP1519" s="3"/>
      <c r="DQ1519" s="3"/>
      <c r="DR1519" s="3"/>
      <c r="DS1519" s="3"/>
    </row>
    <row r="1520" spans="2:123" ht="21" customHeight="1" x14ac:dyDescent="0.25">
      <c r="B1520" s="21">
        <f t="shared" si="356"/>
        <v>41813</v>
      </c>
      <c r="C1520" s="22">
        <f t="shared" si="357"/>
        <v>1.1208102682644931</v>
      </c>
      <c r="D1520" s="23">
        <f t="shared" si="358"/>
        <v>1474</v>
      </c>
      <c r="E1520" s="23">
        <f t="shared" si="359"/>
        <v>1315.12</v>
      </c>
      <c r="F1520" s="127">
        <f t="shared" si="360"/>
        <v>73700</v>
      </c>
      <c r="G1520" s="127">
        <f t="shared" si="361"/>
        <v>197267.99999999997</v>
      </c>
      <c r="H1520" s="6"/>
      <c r="I1520" s="3"/>
      <c r="J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  <c r="AA1520" s="3"/>
      <c r="AB1520" s="3"/>
      <c r="AC1520" s="3"/>
      <c r="AD1520" s="3"/>
      <c r="AE1520" s="3"/>
      <c r="AF1520" s="3"/>
      <c r="AT1520" s="89"/>
      <c r="AU1520" s="89"/>
      <c r="AX1520" s="125">
        <v>41813</v>
      </c>
      <c r="AY1520" s="59">
        <f t="shared" si="366"/>
        <v>1.1208102682644931</v>
      </c>
      <c r="AZ1520" s="59">
        <f>BI1520*K36</f>
        <v>73700</v>
      </c>
      <c r="BA1520" s="59"/>
      <c r="BB1520" s="59"/>
      <c r="BC1520" s="59">
        <f>K41*BJ1520</f>
        <v>197267.99999999997</v>
      </c>
      <c r="BD1520" s="59"/>
      <c r="BE1520" s="59"/>
      <c r="BF1520" s="59">
        <f t="shared" si="362"/>
        <v>123567.99999999997</v>
      </c>
      <c r="BG1520" s="60">
        <f>(AY1520=AY2099)*AX1520</f>
        <v>0</v>
      </c>
      <c r="BH1520" s="60">
        <f>(AY1520=AY2101)*AX1520</f>
        <v>0</v>
      </c>
      <c r="BI1520" s="89">
        <v>1474</v>
      </c>
      <c r="BJ1520" s="89">
        <v>1315.12</v>
      </c>
      <c r="BK1520" s="59">
        <f t="shared" si="363"/>
        <v>251431.93796000001</v>
      </c>
      <c r="BL1520" s="60">
        <f>(BK1520=BK2101)*AX1520</f>
        <v>0</v>
      </c>
      <c r="BM1520" s="85">
        <f>(BK1520=BK2101)*AY1520</f>
        <v>0</v>
      </c>
      <c r="BN1520" s="85">
        <f t="shared" si="364"/>
        <v>0</v>
      </c>
      <c r="BO1520" s="85">
        <f t="shared" si="365"/>
        <v>0</v>
      </c>
      <c r="BP1520" s="60">
        <f>(BK1520=BK2099)*AX1520</f>
        <v>0</v>
      </c>
      <c r="BQ1520" s="64">
        <f>(BK1520=BK2099)*AY1520</f>
        <v>0</v>
      </c>
      <c r="BR1520" s="85">
        <f t="shared" si="367"/>
        <v>0</v>
      </c>
      <c r="BS1520" s="85">
        <f t="shared" si="368"/>
        <v>0</v>
      </c>
      <c r="BT1520" s="59">
        <f>(J19-BI1520)*J10</f>
        <v>-113800.00594</v>
      </c>
      <c r="BU1520" s="59">
        <f>(J21-BJ1520)*J12</f>
        <v>365231.94390000001</v>
      </c>
      <c r="BV1520" s="66"/>
      <c r="BW1520" s="66"/>
      <c r="BX1520" s="67"/>
      <c r="BY1520" s="67"/>
      <c r="BZ1520" s="67"/>
      <c r="CE1520" s="92"/>
      <c r="CF1520" s="76"/>
      <c r="CH1520" s="67"/>
      <c r="CI1520" s="67"/>
      <c r="CJ1520" s="67"/>
      <c r="CK1520" s="67"/>
      <c r="CL1520" s="1"/>
      <c r="CM1520" s="1"/>
      <c r="CT1520" s="3"/>
      <c r="CU1520" s="3"/>
      <c r="CV1520" s="3"/>
      <c r="CW1520" s="3"/>
      <c r="CX1520" s="3"/>
      <c r="CY1520" s="3"/>
      <c r="CZ1520" s="3"/>
      <c r="DA1520" s="3"/>
      <c r="DB1520" s="3"/>
      <c r="DC1520" s="3"/>
      <c r="DD1520" s="3"/>
      <c r="DE1520" s="3"/>
      <c r="DF1520" s="3"/>
      <c r="DG1520" s="3"/>
      <c r="DH1520" s="3"/>
      <c r="DI1520" s="3"/>
      <c r="DJ1520" s="3"/>
      <c r="DK1520" s="3"/>
      <c r="DL1520" s="3"/>
      <c r="DM1520" s="3"/>
      <c r="DN1520" s="3"/>
      <c r="DO1520" s="3"/>
      <c r="DP1520" s="3"/>
      <c r="DQ1520" s="3"/>
      <c r="DR1520" s="3"/>
      <c r="DS1520" s="3"/>
    </row>
    <row r="1521" spans="2:123" ht="21" customHeight="1" x14ac:dyDescent="0.25">
      <c r="B1521" s="21">
        <f t="shared" si="356"/>
        <v>41820</v>
      </c>
      <c r="C1521" s="22">
        <f t="shared" si="357"/>
        <v>1.1324358741131526</v>
      </c>
      <c r="D1521" s="23">
        <f t="shared" si="358"/>
        <v>1494</v>
      </c>
      <c r="E1521" s="23">
        <f t="shared" si="359"/>
        <v>1319.28</v>
      </c>
      <c r="F1521" s="127">
        <f t="shared" si="360"/>
        <v>74700</v>
      </c>
      <c r="G1521" s="127">
        <f t="shared" si="361"/>
        <v>197892</v>
      </c>
      <c r="H1521" s="6"/>
      <c r="I1521" s="3"/>
      <c r="J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  <c r="AA1521" s="3"/>
      <c r="AB1521" s="3"/>
      <c r="AC1521" s="3"/>
      <c r="AD1521" s="3"/>
      <c r="AE1521" s="3"/>
      <c r="AF1521" s="3"/>
      <c r="AT1521" s="89"/>
      <c r="AU1521" s="89"/>
      <c r="AX1521" s="125">
        <v>41820</v>
      </c>
      <c r="AY1521" s="59">
        <f t="shared" si="366"/>
        <v>1.1324358741131526</v>
      </c>
      <c r="AZ1521" s="59">
        <f>BI1521*K36</f>
        <v>74700</v>
      </c>
      <c r="BA1521" s="59"/>
      <c r="BB1521" s="59"/>
      <c r="BC1521" s="59">
        <f>K41*BJ1521</f>
        <v>197892</v>
      </c>
      <c r="BD1521" s="59"/>
      <c r="BE1521" s="59"/>
      <c r="BF1521" s="59">
        <f t="shared" si="362"/>
        <v>123192</v>
      </c>
      <c r="BG1521" s="60">
        <f>(AY1521=AY2099)*AX1521</f>
        <v>0</v>
      </c>
      <c r="BH1521" s="60">
        <f>(AY1521=AY2101)*AX1521</f>
        <v>0</v>
      </c>
      <c r="BI1521" s="89">
        <v>1494</v>
      </c>
      <c r="BJ1521" s="89">
        <v>1319.28</v>
      </c>
      <c r="BK1521" s="59">
        <f t="shared" si="363"/>
        <v>251807.93796000001</v>
      </c>
      <c r="BL1521" s="60">
        <f>(BK1521=BK2101)*AX1521</f>
        <v>0</v>
      </c>
      <c r="BM1521" s="85">
        <f>(BK1521=BK2101)*AY1521</f>
        <v>0</v>
      </c>
      <c r="BN1521" s="85">
        <f t="shared" si="364"/>
        <v>0</v>
      </c>
      <c r="BO1521" s="85">
        <f t="shared" si="365"/>
        <v>0</v>
      </c>
      <c r="BP1521" s="60">
        <f>(BK1521=BK2099)*AX1521</f>
        <v>0</v>
      </c>
      <c r="BQ1521" s="64">
        <f>(BK1521=BK2099)*AY1521</f>
        <v>0</v>
      </c>
      <c r="BR1521" s="85">
        <f t="shared" si="367"/>
        <v>0</v>
      </c>
      <c r="BS1521" s="85">
        <f t="shared" si="368"/>
        <v>0</v>
      </c>
      <c r="BT1521" s="59">
        <f>(J19-BI1521)*J10</f>
        <v>-112800.00594</v>
      </c>
      <c r="BU1521" s="59">
        <f>(J21-BJ1521)*J12</f>
        <v>364607.94390000001</v>
      </c>
      <c r="BV1521" s="66"/>
      <c r="BW1521" s="66"/>
      <c r="BX1521" s="67"/>
      <c r="BY1521" s="67"/>
      <c r="BZ1521" s="67"/>
      <c r="CE1521" s="92"/>
      <c r="CF1521" s="76"/>
      <c r="CH1521" s="67"/>
      <c r="CI1521" s="67"/>
      <c r="CJ1521" s="67"/>
      <c r="CK1521" s="67"/>
      <c r="CL1521" s="1"/>
      <c r="CM1521" s="1"/>
      <c r="CT1521" s="3"/>
      <c r="CU1521" s="3"/>
      <c r="CV1521" s="3"/>
      <c r="CW1521" s="3"/>
      <c r="CX1521" s="3"/>
      <c r="CY1521" s="3"/>
      <c r="CZ1521" s="3"/>
      <c r="DA1521" s="3"/>
      <c r="DB1521" s="3"/>
      <c r="DC1521" s="3"/>
      <c r="DD1521" s="3"/>
      <c r="DE1521" s="3"/>
      <c r="DF1521" s="3"/>
      <c r="DG1521" s="3"/>
      <c r="DH1521" s="3"/>
      <c r="DI1521" s="3"/>
      <c r="DJ1521" s="3"/>
      <c r="DK1521" s="3"/>
      <c r="DL1521" s="3"/>
      <c r="DM1521" s="3"/>
      <c r="DN1521" s="3"/>
      <c r="DO1521" s="3"/>
      <c r="DP1521" s="3"/>
      <c r="DQ1521" s="3"/>
      <c r="DR1521" s="3"/>
      <c r="DS1521" s="3"/>
    </row>
    <row r="1522" spans="2:123" ht="21" customHeight="1" x14ac:dyDescent="0.25">
      <c r="B1522" s="21">
        <f t="shared" si="356"/>
        <v>41827</v>
      </c>
      <c r="C1522" s="22">
        <f t="shared" si="357"/>
        <v>1.1267100514789936</v>
      </c>
      <c r="D1522" s="23">
        <f t="shared" si="358"/>
        <v>1508</v>
      </c>
      <c r="E1522" s="23">
        <f t="shared" si="359"/>
        <v>1338.41</v>
      </c>
      <c r="F1522" s="127">
        <f t="shared" si="360"/>
        <v>75400</v>
      </c>
      <c r="G1522" s="127">
        <f t="shared" si="361"/>
        <v>200761.5</v>
      </c>
      <c r="H1522" s="6"/>
      <c r="I1522" s="3"/>
      <c r="J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  <c r="Z1522" s="3"/>
      <c r="AA1522" s="3"/>
      <c r="AB1522" s="3"/>
      <c r="AC1522" s="3"/>
      <c r="AD1522" s="3"/>
      <c r="AE1522" s="3"/>
      <c r="AF1522" s="3"/>
      <c r="AT1522" s="89"/>
      <c r="AU1522" s="89"/>
      <c r="AX1522" s="125">
        <v>41827</v>
      </c>
      <c r="AY1522" s="59">
        <f t="shared" si="366"/>
        <v>1.1267100514789936</v>
      </c>
      <c r="AZ1522" s="59">
        <f>BI1522*K36</f>
        <v>75400</v>
      </c>
      <c r="BA1522" s="59"/>
      <c r="BB1522" s="59"/>
      <c r="BC1522" s="59">
        <f>K41*BJ1522</f>
        <v>200761.5</v>
      </c>
      <c r="BD1522" s="59"/>
      <c r="BE1522" s="59"/>
      <c r="BF1522" s="59">
        <f t="shared" si="362"/>
        <v>125361.5</v>
      </c>
      <c r="BG1522" s="60">
        <f>(AY1522=AY2099)*AX1522</f>
        <v>0</v>
      </c>
      <c r="BH1522" s="60">
        <f>(AY1522=AY2101)*AX1522</f>
        <v>0</v>
      </c>
      <c r="BI1522" s="89">
        <v>1508</v>
      </c>
      <c r="BJ1522" s="89">
        <v>1338.41</v>
      </c>
      <c r="BK1522" s="59">
        <f t="shared" si="363"/>
        <v>249638.43796000001</v>
      </c>
      <c r="BL1522" s="60">
        <f>(BK1522=BK2101)*AX1522</f>
        <v>0</v>
      </c>
      <c r="BM1522" s="85">
        <f>(BK1522=BK2101)*AY1522</f>
        <v>0</v>
      </c>
      <c r="BN1522" s="85">
        <f t="shared" si="364"/>
        <v>0</v>
      </c>
      <c r="BO1522" s="85">
        <f t="shared" si="365"/>
        <v>0</v>
      </c>
      <c r="BP1522" s="60">
        <f>(BK1522=BK2099)*AX1522</f>
        <v>0</v>
      </c>
      <c r="BQ1522" s="64">
        <f>(BK1522=BK2099)*AY1522</f>
        <v>0</v>
      </c>
      <c r="BR1522" s="85">
        <f t="shared" si="367"/>
        <v>0</v>
      </c>
      <c r="BS1522" s="85">
        <f t="shared" si="368"/>
        <v>0</v>
      </c>
      <c r="BT1522" s="59">
        <f>(J19-BI1522)*J10</f>
        <v>-112100.00594</v>
      </c>
      <c r="BU1522" s="59">
        <f>(J21-BJ1522)*J12</f>
        <v>361738.44390000001</v>
      </c>
      <c r="BV1522" s="66"/>
      <c r="BW1522" s="66"/>
      <c r="BX1522" s="67"/>
      <c r="BY1522" s="67"/>
      <c r="BZ1522" s="67"/>
      <c r="CE1522" s="92"/>
      <c r="CF1522" s="76"/>
      <c r="CH1522" s="67"/>
      <c r="CI1522" s="67"/>
      <c r="CJ1522" s="67"/>
      <c r="CK1522" s="67"/>
      <c r="CL1522" s="1"/>
      <c r="CM1522" s="1"/>
      <c r="CT1522" s="3"/>
      <c r="CU1522" s="3"/>
      <c r="CV1522" s="3"/>
      <c r="CW1522" s="3"/>
      <c r="CX1522" s="3"/>
      <c r="CY1522" s="3"/>
      <c r="CZ1522" s="3"/>
      <c r="DA1522" s="3"/>
      <c r="DB1522" s="3"/>
      <c r="DC1522" s="3"/>
      <c r="DD1522" s="3"/>
      <c r="DE1522" s="3"/>
      <c r="DF1522" s="3"/>
      <c r="DG1522" s="3"/>
      <c r="DH1522" s="3"/>
      <c r="DI1522" s="3"/>
      <c r="DJ1522" s="3"/>
      <c r="DK1522" s="3"/>
      <c r="DL1522" s="3"/>
      <c r="DM1522" s="3"/>
      <c r="DN1522" s="3"/>
      <c r="DO1522" s="3"/>
      <c r="DP1522" s="3"/>
      <c r="DQ1522" s="3"/>
      <c r="DR1522" s="3"/>
      <c r="DS1522" s="3"/>
    </row>
    <row r="1523" spans="2:123" ht="21" customHeight="1" x14ac:dyDescent="0.25">
      <c r="B1523" s="21">
        <f t="shared" si="356"/>
        <v>41834</v>
      </c>
      <c r="C1523" s="22">
        <f t="shared" si="357"/>
        <v>1.1334839556681831</v>
      </c>
      <c r="D1523" s="23">
        <f t="shared" si="358"/>
        <v>1485</v>
      </c>
      <c r="E1523" s="23">
        <f t="shared" si="359"/>
        <v>1310.1199999999999</v>
      </c>
      <c r="F1523" s="127">
        <f t="shared" si="360"/>
        <v>74250</v>
      </c>
      <c r="G1523" s="127">
        <f t="shared" si="361"/>
        <v>196517.99999999997</v>
      </c>
      <c r="H1523" s="6"/>
      <c r="I1523" s="3"/>
      <c r="J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  <c r="Z1523" s="3"/>
      <c r="AA1523" s="3"/>
      <c r="AB1523" s="3"/>
      <c r="AC1523" s="3"/>
      <c r="AD1523" s="3"/>
      <c r="AE1523" s="3"/>
      <c r="AF1523" s="3"/>
      <c r="AT1523" s="89"/>
      <c r="AU1523" s="89"/>
      <c r="AX1523" s="125">
        <v>41834</v>
      </c>
      <c r="AY1523" s="59">
        <f t="shared" si="366"/>
        <v>1.1334839556681831</v>
      </c>
      <c r="AZ1523" s="59">
        <f>BI1523*K36</f>
        <v>74250</v>
      </c>
      <c r="BA1523" s="59"/>
      <c r="BB1523" s="59"/>
      <c r="BC1523" s="59">
        <f>K41*BJ1523</f>
        <v>196517.99999999997</v>
      </c>
      <c r="BD1523" s="59"/>
      <c r="BE1523" s="59"/>
      <c r="BF1523" s="59">
        <f t="shared" si="362"/>
        <v>122267.99999999997</v>
      </c>
      <c r="BG1523" s="60">
        <f>(AY1523=AY2099)*AX1523</f>
        <v>0</v>
      </c>
      <c r="BH1523" s="60">
        <f>(AY1523=AY2101)*AX1523</f>
        <v>0</v>
      </c>
      <c r="BI1523" s="89">
        <v>1485</v>
      </c>
      <c r="BJ1523" s="89">
        <v>1310.1199999999999</v>
      </c>
      <c r="BK1523" s="59">
        <f t="shared" si="363"/>
        <v>252731.93796000001</v>
      </c>
      <c r="BL1523" s="60">
        <f>(BK1523=BK2101)*AX1523</f>
        <v>0</v>
      </c>
      <c r="BM1523" s="85">
        <f>(BK1523=BK2101)*AY1523</f>
        <v>0</v>
      </c>
      <c r="BN1523" s="85">
        <f t="shared" si="364"/>
        <v>0</v>
      </c>
      <c r="BO1523" s="85">
        <f t="shared" si="365"/>
        <v>0</v>
      </c>
      <c r="BP1523" s="60">
        <f>(BK1523=BK2099)*AX1523</f>
        <v>0</v>
      </c>
      <c r="BQ1523" s="64">
        <f>(BK1523=BK2099)*AY1523</f>
        <v>0</v>
      </c>
      <c r="BR1523" s="85">
        <f t="shared" si="367"/>
        <v>0</v>
      </c>
      <c r="BS1523" s="85">
        <f t="shared" si="368"/>
        <v>0</v>
      </c>
      <c r="BT1523" s="59">
        <f>(J19-BI1523)*J10</f>
        <v>-113250.00594</v>
      </c>
      <c r="BU1523" s="59">
        <f>(J21-BJ1523)*J12</f>
        <v>365981.94390000001</v>
      </c>
      <c r="BV1523" s="66"/>
      <c r="BW1523" s="66"/>
      <c r="BX1523" s="67"/>
      <c r="BY1523" s="67"/>
      <c r="BZ1523" s="67"/>
      <c r="CE1523" s="92"/>
      <c r="CF1523" s="76"/>
      <c r="CH1523" s="67"/>
      <c r="CI1523" s="67"/>
      <c r="CJ1523" s="67"/>
      <c r="CK1523" s="67"/>
      <c r="CL1523" s="1"/>
      <c r="CM1523" s="1"/>
      <c r="CT1523" s="3"/>
      <c r="CU1523" s="3"/>
      <c r="CV1523" s="3"/>
      <c r="CW1523" s="3"/>
      <c r="CX1523" s="3"/>
      <c r="CY1523" s="3"/>
      <c r="CZ1523" s="3"/>
      <c r="DA1523" s="3"/>
      <c r="DB1523" s="3"/>
      <c r="DC1523" s="3"/>
      <c r="DD1523" s="3"/>
      <c r="DE1523" s="3"/>
      <c r="DF1523" s="3"/>
      <c r="DG1523" s="3"/>
      <c r="DH1523" s="3"/>
      <c r="DI1523" s="3"/>
      <c r="DJ1523" s="3"/>
      <c r="DK1523" s="3"/>
      <c r="DL1523" s="3"/>
      <c r="DM1523" s="3"/>
      <c r="DN1523" s="3"/>
      <c r="DO1523" s="3"/>
      <c r="DP1523" s="3"/>
      <c r="DQ1523" s="3"/>
      <c r="DR1523" s="3"/>
      <c r="DS1523" s="3"/>
    </row>
    <row r="1524" spans="2:123" ht="21" customHeight="1" x14ac:dyDescent="0.25">
      <c r="B1524" s="21">
        <f t="shared" si="356"/>
        <v>41841</v>
      </c>
      <c r="C1524" s="22">
        <f t="shared" si="357"/>
        <v>1.1263103967701731</v>
      </c>
      <c r="D1524" s="23">
        <f t="shared" si="358"/>
        <v>1473</v>
      </c>
      <c r="E1524" s="23">
        <f t="shared" si="359"/>
        <v>1307.81</v>
      </c>
      <c r="F1524" s="127">
        <f t="shared" si="360"/>
        <v>73650</v>
      </c>
      <c r="G1524" s="127">
        <f t="shared" si="361"/>
        <v>196171.5</v>
      </c>
      <c r="H1524" s="6"/>
      <c r="I1524" s="3"/>
      <c r="J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  <c r="Z1524" s="3"/>
      <c r="AA1524" s="3"/>
      <c r="AB1524" s="3"/>
      <c r="AC1524" s="3"/>
      <c r="AD1524" s="3"/>
      <c r="AE1524" s="3"/>
      <c r="AF1524" s="3"/>
      <c r="AT1524" s="89"/>
      <c r="AU1524" s="89"/>
      <c r="AX1524" s="125">
        <v>41841</v>
      </c>
      <c r="AY1524" s="59">
        <f t="shared" si="366"/>
        <v>1.1263103967701731</v>
      </c>
      <c r="AZ1524" s="59">
        <f>BI1524*K36</f>
        <v>73650</v>
      </c>
      <c r="BA1524" s="59"/>
      <c r="BB1524" s="59"/>
      <c r="BC1524" s="59">
        <f>K41*BJ1524</f>
        <v>196171.5</v>
      </c>
      <c r="BD1524" s="59"/>
      <c r="BE1524" s="59"/>
      <c r="BF1524" s="59">
        <f t="shared" si="362"/>
        <v>122521.5</v>
      </c>
      <c r="BG1524" s="60">
        <f>(AY1524=AY2099)*AX1524</f>
        <v>0</v>
      </c>
      <c r="BH1524" s="60">
        <f>(AY1524=AY2101)*AX1524</f>
        <v>0</v>
      </c>
      <c r="BI1524" s="89">
        <v>1473</v>
      </c>
      <c r="BJ1524" s="89">
        <v>1307.81</v>
      </c>
      <c r="BK1524" s="59">
        <f t="shared" si="363"/>
        <v>252478.43795999995</v>
      </c>
      <c r="BL1524" s="60">
        <f>(BK1524=BK2101)*AX1524</f>
        <v>0</v>
      </c>
      <c r="BM1524" s="85">
        <f>(BK1524=BK2101)*AY1524</f>
        <v>0</v>
      </c>
      <c r="BN1524" s="85">
        <f t="shared" si="364"/>
        <v>0</v>
      </c>
      <c r="BO1524" s="85">
        <f t="shared" si="365"/>
        <v>0</v>
      </c>
      <c r="BP1524" s="60">
        <f>(BK1524=BK2099)*AX1524</f>
        <v>0</v>
      </c>
      <c r="BQ1524" s="64">
        <f>(BK1524=BK2099)*AY1524</f>
        <v>0</v>
      </c>
      <c r="BR1524" s="85">
        <f t="shared" si="367"/>
        <v>0</v>
      </c>
      <c r="BS1524" s="85">
        <f t="shared" si="368"/>
        <v>0</v>
      </c>
      <c r="BT1524" s="59">
        <f>(J19-BI1524)*J10</f>
        <v>-113850.00594</v>
      </c>
      <c r="BU1524" s="59">
        <f>(J21-BJ1524)*J12</f>
        <v>366328.44389999995</v>
      </c>
      <c r="BV1524" s="66"/>
      <c r="BW1524" s="66"/>
      <c r="BX1524" s="67"/>
      <c r="BY1524" s="67"/>
      <c r="BZ1524" s="67"/>
      <c r="CE1524" s="92"/>
      <c r="CF1524" s="76"/>
      <c r="CH1524" s="67"/>
      <c r="CI1524" s="67"/>
      <c r="CJ1524" s="67"/>
      <c r="CK1524" s="67"/>
      <c r="CL1524" s="1"/>
      <c r="CM1524" s="1"/>
      <c r="CT1524" s="3"/>
      <c r="CU1524" s="3"/>
      <c r="CV1524" s="3"/>
      <c r="CW1524" s="3"/>
      <c r="CX1524" s="3"/>
      <c r="CY1524" s="3"/>
      <c r="CZ1524" s="3"/>
      <c r="DA1524" s="3"/>
      <c r="DB1524" s="3"/>
      <c r="DC1524" s="3"/>
      <c r="DD1524" s="3"/>
      <c r="DE1524" s="3"/>
      <c r="DF1524" s="3"/>
      <c r="DG1524" s="3"/>
      <c r="DH1524" s="3"/>
      <c r="DI1524" s="3"/>
      <c r="DJ1524" s="3"/>
      <c r="DK1524" s="3"/>
      <c r="DL1524" s="3"/>
      <c r="DM1524" s="3"/>
      <c r="DN1524" s="3"/>
      <c r="DO1524" s="3"/>
      <c r="DP1524" s="3"/>
      <c r="DQ1524" s="3"/>
      <c r="DR1524" s="3"/>
      <c r="DS1524" s="3"/>
    </row>
    <row r="1525" spans="2:123" ht="21" customHeight="1" x14ac:dyDescent="0.25">
      <c r="B1525" s="21">
        <f t="shared" si="356"/>
        <v>41848</v>
      </c>
      <c r="C1525" s="22">
        <f t="shared" si="357"/>
        <v>1.1277643366751435</v>
      </c>
      <c r="D1525" s="23">
        <f t="shared" si="358"/>
        <v>1459</v>
      </c>
      <c r="E1525" s="23">
        <f t="shared" si="359"/>
        <v>1293.71</v>
      </c>
      <c r="F1525" s="127">
        <f t="shared" si="360"/>
        <v>72950</v>
      </c>
      <c r="G1525" s="127">
        <f t="shared" si="361"/>
        <v>194056.5</v>
      </c>
      <c r="H1525" s="6"/>
      <c r="I1525" s="3"/>
      <c r="J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  <c r="AA1525" s="3"/>
      <c r="AB1525" s="3"/>
      <c r="AC1525" s="3"/>
      <c r="AD1525" s="3"/>
      <c r="AE1525" s="3"/>
      <c r="AF1525" s="3"/>
      <c r="AT1525" s="89"/>
      <c r="AU1525" s="89"/>
      <c r="AX1525" s="125">
        <v>41848</v>
      </c>
      <c r="AY1525" s="59">
        <f t="shared" si="366"/>
        <v>1.1277643366751435</v>
      </c>
      <c r="AZ1525" s="59">
        <f>BI1525*K36</f>
        <v>72950</v>
      </c>
      <c r="BA1525" s="59"/>
      <c r="BB1525" s="59"/>
      <c r="BC1525" s="59">
        <f>K41*BJ1525</f>
        <v>194056.5</v>
      </c>
      <c r="BD1525" s="59"/>
      <c r="BE1525" s="59"/>
      <c r="BF1525" s="59">
        <f t="shared" si="362"/>
        <v>121106.5</v>
      </c>
      <c r="BG1525" s="60">
        <f>(AY1525=AY2099)*AX1525</f>
        <v>0</v>
      </c>
      <c r="BH1525" s="60">
        <f>(AY1525=AY2101)*AX1525</f>
        <v>0</v>
      </c>
      <c r="BI1525" s="89">
        <v>1459</v>
      </c>
      <c r="BJ1525" s="89">
        <v>1293.71</v>
      </c>
      <c r="BK1525" s="59">
        <f t="shared" si="363"/>
        <v>253893.43795999995</v>
      </c>
      <c r="BL1525" s="60">
        <f>(BK1525=BK2101)*AX1525</f>
        <v>0</v>
      </c>
      <c r="BM1525" s="85">
        <f>(BK1525=BK2101)*AY1525</f>
        <v>0</v>
      </c>
      <c r="BN1525" s="85">
        <f t="shared" si="364"/>
        <v>0</v>
      </c>
      <c r="BO1525" s="85">
        <f t="shared" si="365"/>
        <v>0</v>
      </c>
      <c r="BP1525" s="60">
        <f>(BK1525=BK2099)*AX1525</f>
        <v>0</v>
      </c>
      <c r="BQ1525" s="64">
        <f>(BK1525=BK2099)*AY1525</f>
        <v>0</v>
      </c>
      <c r="BR1525" s="85">
        <f t="shared" si="367"/>
        <v>0</v>
      </c>
      <c r="BS1525" s="85">
        <f t="shared" si="368"/>
        <v>0</v>
      </c>
      <c r="BT1525" s="59">
        <f>(J19-BI1525)*J10</f>
        <v>-114550.00594</v>
      </c>
      <c r="BU1525" s="59">
        <f>(J21-BJ1525)*J12</f>
        <v>368443.44389999995</v>
      </c>
      <c r="BV1525" s="66"/>
      <c r="BW1525" s="66"/>
      <c r="BX1525" s="67"/>
      <c r="BY1525" s="67"/>
      <c r="BZ1525" s="67"/>
      <c r="CE1525" s="92"/>
      <c r="CF1525" s="76"/>
      <c r="CH1525" s="67"/>
      <c r="CI1525" s="67"/>
      <c r="CJ1525" s="67"/>
      <c r="CK1525" s="67"/>
      <c r="CL1525" s="1"/>
      <c r="CM1525" s="1"/>
      <c r="CT1525" s="3"/>
      <c r="CU1525" s="3"/>
      <c r="CV1525" s="3"/>
      <c r="CW1525" s="3"/>
      <c r="CX1525" s="3"/>
      <c r="CY1525" s="3"/>
      <c r="CZ1525" s="3"/>
      <c r="DA1525" s="3"/>
      <c r="DB1525" s="3"/>
      <c r="DC1525" s="3"/>
      <c r="DD1525" s="3"/>
      <c r="DE1525" s="3"/>
      <c r="DF1525" s="3"/>
      <c r="DG1525" s="3"/>
      <c r="DH1525" s="3"/>
      <c r="DI1525" s="3"/>
      <c r="DJ1525" s="3"/>
      <c r="DK1525" s="3"/>
      <c r="DL1525" s="3"/>
      <c r="DM1525" s="3"/>
      <c r="DN1525" s="3"/>
      <c r="DO1525" s="3"/>
      <c r="DP1525" s="3"/>
      <c r="DQ1525" s="3"/>
      <c r="DR1525" s="3"/>
      <c r="DS1525" s="3"/>
    </row>
    <row r="1526" spans="2:123" ht="21" customHeight="1" x14ac:dyDescent="0.25">
      <c r="B1526" s="21">
        <f t="shared" si="356"/>
        <v>41855</v>
      </c>
      <c r="C1526" s="22">
        <f t="shared" si="357"/>
        <v>1.1235783411370215</v>
      </c>
      <c r="D1526" s="23">
        <f t="shared" si="358"/>
        <v>1471</v>
      </c>
      <c r="E1526" s="23">
        <f t="shared" si="359"/>
        <v>1309.21</v>
      </c>
      <c r="F1526" s="127">
        <f t="shared" si="360"/>
        <v>73550</v>
      </c>
      <c r="G1526" s="127">
        <f t="shared" si="361"/>
        <v>196381.5</v>
      </c>
      <c r="H1526" s="6"/>
      <c r="I1526" s="3"/>
      <c r="J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  <c r="AA1526" s="3"/>
      <c r="AB1526" s="3"/>
      <c r="AC1526" s="3"/>
      <c r="AD1526" s="3"/>
      <c r="AE1526" s="3"/>
      <c r="AF1526" s="3"/>
      <c r="AT1526" s="89"/>
      <c r="AU1526" s="89"/>
      <c r="AX1526" s="125">
        <v>41855</v>
      </c>
      <c r="AY1526" s="59">
        <f t="shared" si="366"/>
        <v>1.1235783411370215</v>
      </c>
      <c r="AZ1526" s="59">
        <f>BI1526*K36</f>
        <v>73550</v>
      </c>
      <c r="BA1526" s="59"/>
      <c r="BB1526" s="59"/>
      <c r="BC1526" s="59">
        <f>K41*BJ1526</f>
        <v>196381.5</v>
      </c>
      <c r="BD1526" s="59"/>
      <c r="BE1526" s="59"/>
      <c r="BF1526" s="59">
        <f t="shared" si="362"/>
        <v>122831.5</v>
      </c>
      <c r="BG1526" s="60">
        <f>(AY1526=AY2099)*AX1526</f>
        <v>0</v>
      </c>
      <c r="BH1526" s="60">
        <f>(AY1526=AY2101)*AX1526</f>
        <v>0</v>
      </c>
      <c r="BI1526" s="89">
        <v>1471</v>
      </c>
      <c r="BJ1526" s="89">
        <v>1309.21</v>
      </c>
      <c r="BK1526" s="59">
        <f t="shared" si="363"/>
        <v>252168.43795999995</v>
      </c>
      <c r="BL1526" s="60">
        <f>(BK1526=BK2101)*AX1526</f>
        <v>0</v>
      </c>
      <c r="BM1526" s="85">
        <f>(BK1526=BK2101)*AY1526</f>
        <v>0</v>
      </c>
      <c r="BN1526" s="85">
        <f t="shared" si="364"/>
        <v>0</v>
      </c>
      <c r="BO1526" s="85">
        <f t="shared" si="365"/>
        <v>0</v>
      </c>
      <c r="BP1526" s="60">
        <f>(BK1526=BK2099)*AX1526</f>
        <v>0</v>
      </c>
      <c r="BQ1526" s="64">
        <f>(BK1526=BK2099)*AY1526</f>
        <v>0</v>
      </c>
      <c r="BR1526" s="85">
        <f t="shared" si="367"/>
        <v>0</v>
      </c>
      <c r="BS1526" s="85">
        <f t="shared" si="368"/>
        <v>0</v>
      </c>
      <c r="BT1526" s="59">
        <f>(J19-BI1526)*J10</f>
        <v>-113950.00594</v>
      </c>
      <c r="BU1526" s="59">
        <f>(J21-BJ1526)*J12</f>
        <v>366118.44389999995</v>
      </c>
      <c r="BV1526" s="66"/>
      <c r="BW1526" s="66"/>
      <c r="BX1526" s="67"/>
      <c r="BY1526" s="67"/>
      <c r="BZ1526" s="67"/>
      <c r="CE1526" s="92"/>
      <c r="CF1526" s="76"/>
      <c r="CH1526" s="67"/>
      <c r="CI1526" s="67"/>
      <c r="CJ1526" s="67"/>
      <c r="CK1526" s="67"/>
      <c r="CL1526" s="1"/>
      <c r="CM1526" s="1"/>
      <c r="CT1526" s="3"/>
      <c r="CU1526" s="3"/>
      <c r="CV1526" s="3"/>
      <c r="CW1526" s="3"/>
      <c r="CX1526" s="3"/>
      <c r="CY1526" s="3"/>
      <c r="CZ1526" s="3"/>
      <c r="DA1526" s="3"/>
      <c r="DB1526" s="3"/>
      <c r="DC1526" s="3"/>
      <c r="DD1526" s="3"/>
      <c r="DE1526" s="3"/>
      <c r="DF1526" s="3"/>
      <c r="DG1526" s="3"/>
      <c r="DH1526" s="3"/>
      <c r="DI1526" s="3"/>
      <c r="DJ1526" s="3"/>
      <c r="DK1526" s="3"/>
      <c r="DL1526" s="3"/>
      <c r="DM1526" s="3"/>
      <c r="DN1526" s="3"/>
      <c r="DO1526" s="3"/>
      <c r="DP1526" s="3"/>
      <c r="DQ1526" s="3"/>
      <c r="DR1526" s="3"/>
      <c r="DS1526" s="3"/>
    </row>
    <row r="1527" spans="2:123" ht="21" customHeight="1" x14ac:dyDescent="0.25">
      <c r="B1527" s="21">
        <f t="shared" si="356"/>
        <v>41862</v>
      </c>
      <c r="C1527" s="22">
        <f t="shared" si="357"/>
        <v>1.1132322837362283</v>
      </c>
      <c r="D1527" s="23">
        <f t="shared" si="358"/>
        <v>1452</v>
      </c>
      <c r="E1527" s="23">
        <f t="shared" si="359"/>
        <v>1304.31</v>
      </c>
      <c r="F1527" s="127">
        <f t="shared" si="360"/>
        <v>72600</v>
      </c>
      <c r="G1527" s="127">
        <f t="shared" si="361"/>
        <v>195646.5</v>
      </c>
      <c r="H1527" s="6"/>
      <c r="I1527" s="3"/>
      <c r="J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  <c r="Z1527" s="3"/>
      <c r="AA1527" s="3"/>
      <c r="AB1527" s="3"/>
      <c r="AC1527" s="3"/>
      <c r="AD1527" s="3"/>
      <c r="AE1527" s="3"/>
      <c r="AF1527" s="3"/>
      <c r="AT1527" s="89"/>
      <c r="AU1527" s="89"/>
      <c r="AX1527" s="125">
        <v>41862</v>
      </c>
      <c r="AY1527" s="59">
        <f t="shared" si="366"/>
        <v>1.1132322837362283</v>
      </c>
      <c r="AZ1527" s="59">
        <f>BI1527*K36</f>
        <v>72600</v>
      </c>
      <c r="BA1527" s="59"/>
      <c r="BB1527" s="59"/>
      <c r="BC1527" s="59">
        <f>K41*BJ1527</f>
        <v>195646.5</v>
      </c>
      <c r="BD1527" s="59"/>
      <c r="BE1527" s="59"/>
      <c r="BF1527" s="59">
        <f t="shared" si="362"/>
        <v>123046.5</v>
      </c>
      <c r="BG1527" s="60">
        <f>(AY1527=AY2099)*AX1527</f>
        <v>0</v>
      </c>
      <c r="BH1527" s="60">
        <f>(AY1527=AY2101)*AX1527</f>
        <v>0</v>
      </c>
      <c r="BI1527" s="89">
        <v>1452</v>
      </c>
      <c r="BJ1527" s="89">
        <v>1304.31</v>
      </c>
      <c r="BK1527" s="59">
        <f t="shared" si="363"/>
        <v>251953.43795999995</v>
      </c>
      <c r="BL1527" s="60">
        <f>(BK1527=BK2101)*AX1527</f>
        <v>0</v>
      </c>
      <c r="BM1527" s="85">
        <f>(BK1527=BK2101)*AY1527</f>
        <v>0</v>
      </c>
      <c r="BN1527" s="85">
        <f t="shared" si="364"/>
        <v>0</v>
      </c>
      <c r="BO1527" s="85">
        <f t="shared" si="365"/>
        <v>0</v>
      </c>
      <c r="BP1527" s="60">
        <f>(BK1527=BK2099)*AX1527</f>
        <v>0</v>
      </c>
      <c r="BQ1527" s="64">
        <f>(BK1527=BK2099)*AY1527</f>
        <v>0</v>
      </c>
      <c r="BR1527" s="85">
        <f t="shared" si="367"/>
        <v>0</v>
      </c>
      <c r="BS1527" s="85">
        <f t="shared" si="368"/>
        <v>0</v>
      </c>
      <c r="BT1527" s="59">
        <f>(J19-BI1527)*J10</f>
        <v>-114900.00594</v>
      </c>
      <c r="BU1527" s="59">
        <f>(J21-BJ1527)*J12</f>
        <v>366853.44389999995</v>
      </c>
      <c r="BV1527" s="66"/>
      <c r="BW1527" s="66"/>
      <c r="BX1527" s="67"/>
      <c r="BY1527" s="67"/>
      <c r="BZ1527" s="67"/>
      <c r="CE1527" s="92"/>
      <c r="CF1527" s="76"/>
      <c r="CH1527" s="67"/>
      <c r="CI1527" s="67"/>
      <c r="CJ1527" s="67"/>
      <c r="CK1527" s="67"/>
      <c r="CL1527" s="1"/>
      <c r="CM1527" s="1"/>
      <c r="CT1527" s="3"/>
      <c r="CU1527" s="3"/>
      <c r="CV1527" s="3"/>
      <c r="CW1527" s="3"/>
      <c r="CX1527" s="3"/>
      <c r="CY1527" s="3"/>
      <c r="CZ1527" s="3"/>
      <c r="DA1527" s="3"/>
      <c r="DB1527" s="3"/>
      <c r="DC1527" s="3"/>
      <c r="DD1527" s="3"/>
      <c r="DE1527" s="3"/>
      <c r="DF1527" s="3"/>
      <c r="DG1527" s="3"/>
      <c r="DH1527" s="3"/>
      <c r="DI1527" s="3"/>
      <c r="DJ1527" s="3"/>
      <c r="DK1527" s="3"/>
      <c r="DL1527" s="3"/>
      <c r="DM1527" s="3"/>
      <c r="DN1527" s="3"/>
      <c r="DO1527" s="3"/>
      <c r="DP1527" s="3"/>
      <c r="DQ1527" s="3"/>
      <c r="DR1527" s="3"/>
      <c r="DS1527" s="3"/>
    </row>
    <row r="1528" spans="2:123" ht="21" customHeight="1" x14ac:dyDescent="0.25">
      <c r="B1528" s="21">
        <f t="shared" si="356"/>
        <v>41869</v>
      </c>
      <c r="C1528" s="22">
        <f t="shared" si="357"/>
        <v>1.1065039317200398</v>
      </c>
      <c r="D1528" s="23">
        <f t="shared" si="358"/>
        <v>1417</v>
      </c>
      <c r="E1528" s="23">
        <f t="shared" si="359"/>
        <v>1280.6099999999999</v>
      </c>
      <c r="F1528" s="127">
        <f t="shared" si="360"/>
        <v>70850</v>
      </c>
      <c r="G1528" s="127">
        <f t="shared" si="361"/>
        <v>192091.49999999997</v>
      </c>
      <c r="H1528" s="6"/>
      <c r="I1528" s="3"/>
      <c r="J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  <c r="Z1528" s="3"/>
      <c r="AA1528" s="3"/>
      <c r="AB1528" s="3"/>
      <c r="AC1528" s="3"/>
      <c r="AD1528" s="3"/>
      <c r="AE1528" s="3"/>
      <c r="AF1528" s="3"/>
      <c r="AT1528" s="89"/>
      <c r="AU1528" s="89"/>
      <c r="AX1528" s="125">
        <v>41869</v>
      </c>
      <c r="AY1528" s="59">
        <f t="shared" si="366"/>
        <v>1.1065039317200398</v>
      </c>
      <c r="AZ1528" s="59">
        <f>BI1528*K36</f>
        <v>70850</v>
      </c>
      <c r="BA1528" s="59"/>
      <c r="BB1528" s="59"/>
      <c r="BC1528" s="59">
        <f>K41*BJ1528</f>
        <v>192091.49999999997</v>
      </c>
      <c r="BD1528" s="59"/>
      <c r="BE1528" s="59"/>
      <c r="BF1528" s="59">
        <f t="shared" si="362"/>
        <v>121241.49999999997</v>
      </c>
      <c r="BG1528" s="60">
        <f>(AY1528=AY2099)*AX1528</f>
        <v>0</v>
      </c>
      <c r="BH1528" s="60">
        <f>(AY1528=AY2101)*AX1528</f>
        <v>0</v>
      </c>
      <c r="BI1528" s="89">
        <v>1417</v>
      </c>
      <c r="BJ1528" s="89">
        <v>1280.6099999999999</v>
      </c>
      <c r="BK1528" s="59">
        <f t="shared" si="363"/>
        <v>253758.43796000001</v>
      </c>
      <c r="BL1528" s="60">
        <f>(BK1528=BK2101)*AX1528</f>
        <v>0</v>
      </c>
      <c r="BM1528" s="85">
        <f>(BK1528=BK2101)*AY1528</f>
        <v>0</v>
      </c>
      <c r="BN1528" s="85">
        <f t="shared" si="364"/>
        <v>0</v>
      </c>
      <c r="BO1528" s="85">
        <f t="shared" si="365"/>
        <v>0</v>
      </c>
      <c r="BP1528" s="60">
        <f>(BK1528=BK2099)*AX1528</f>
        <v>0</v>
      </c>
      <c r="BQ1528" s="64">
        <f>(BK1528=BK2099)*AY1528</f>
        <v>0</v>
      </c>
      <c r="BR1528" s="85">
        <f t="shared" ref="BR1528:BR1553" si="369">(BQ1528&gt;0)*BI1528</f>
        <v>0</v>
      </c>
      <c r="BS1528" s="85">
        <f t="shared" ref="BS1528:BS1553" si="370">(BQ1528&gt;0)*BJ1528</f>
        <v>0</v>
      </c>
      <c r="BT1528" s="59">
        <f>(J19-BI1528)*J10</f>
        <v>-116650.00594</v>
      </c>
      <c r="BU1528" s="59">
        <f>(J21-BJ1528)*J12</f>
        <v>370408.44390000001</v>
      </c>
      <c r="BV1528" s="66"/>
      <c r="BW1528" s="66"/>
      <c r="BX1528" s="67"/>
      <c r="BY1528" s="67"/>
      <c r="BZ1528" s="67"/>
      <c r="CE1528" s="92"/>
      <c r="CF1528" s="76"/>
      <c r="CH1528" s="67"/>
      <c r="CI1528" s="67"/>
      <c r="CJ1528" s="67"/>
      <c r="CK1528" s="67"/>
      <c r="CL1528" s="1"/>
      <c r="CM1528" s="1"/>
      <c r="CT1528" s="3"/>
      <c r="CU1528" s="3"/>
      <c r="CV1528" s="3"/>
      <c r="CW1528" s="3"/>
      <c r="CX1528" s="3"/>
      <c r="CY1528" s="3"/>
      <c r="CZ1528" s="3"/>
      <c r="DA1528" s="3"/>
      <c r="DB1528" s="3"/>
      <c r="DC1528" s="3"/>
      <c r="DD1528" s="3"/>
      <c r="DE1528" s="3"/>
      <c r="DF1528" s="3"/>
      <c r="DG1528" s="3"/>
      <c r="DH1528" s="3"/>
      <c r="DI1528" s="3"/>
      <c r="DJ1528" s="3"/>
      <c r="DK1528" s="3"/>
      <c r="DL1528" s="3"/>
      <c r="DM1528" s="3"/>
      <c r="DN1528" s="3"/>
      <c r="DO1528" s="3"/>
      <c r="DP1528" s="3"/>
      <c r="DQ1528" s="3"/>
      <c r="DR1528" s="3"/>
      <c r="DS1528" s="3"/>
    </row>
    <row r="1529" spans="2:123" ht="21" customHeight="1" x14ac:dyDescent="0.25">
      <c r="B1529" s="21">
        <f t="shared" si="356"/>
        <v>41876</v>
      </c>
      <c r="C1529" s="22">
        <f t="shared" si="357"/>
        <v>1.1025469689670713</v>
      </c>
      <c r="D1529" s="23">
        <f t="shared" si="358"/>
        <v>1419</v>
      </c>
      <c r="E1529" s="23">
        <f t="shared" si="359"/>
        <v>1287.02</v>
      </c>
      <c r="F1529" s="127">
        <f t="shared" si="360"/>
        <v>70950</v>
      </c>
      <c r="G1529" s="127">
        <f t="shared" si="361"/>
        <v>193053</v>
      </c>
      <c r="H1529" s="6"/>
      <c r="I1529" s="3"/>
      <c r="J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  <c r="Z1529" s="3"/>
      <c r="AA1529" s="3"/>
      <c r="AB1529" s="3"/>
      <c r="AC1529" s="3"/>
      <c r="AD1529" s="3"/>
      <c r="AE1529" s="3"/>
      <c r="AF1529" s="3"/>
      <c r="AT1529" s="89"/>
      <c r="AU1529" s="89"/>
      <c r="AX1529" s="125">
        <v>41876</v>
      </c>
      <c r="AY1529" s="59">
        <f t="shared" si="366"/>
        <v>1.1025469689670713</v>
      </c>
      <c r="AZ1529" s="59">
        <f>BI1529*K36</f>
        <v>70950</v>
      </c>
      <c r="BA1529" s="59"/>
      <c r="BB1529" s="59"/>
      <c r="BC1529" s="59">
        <f>K41*BJ1529</f>
        <v>193053</v>
      </c>
      <c r="BD1529" s="59"/>
      <c r="BE1529" s="59"/>
      <c r="BF1529" s="59">
        <f t="shared" si="362"/>
        <v>122103</v>
      </c>
      <c r="BG1529" s="60">
        <f>(AY1529=AY2099)*AX1529</f>
        <v>0</v>
      </c>
      <c r="BH1529" s="60">
        <f>(AY1529=AY2101)*AX1529</f>
        <v>0</v>
      </c>
      <c r="BI1529" s="89">
        <v>1419</v>
      </c>
      <c r="BJ1529" s="89">
        <v>1287.02</v>
      </c>
      <c r="BK1529" s="59">
        <f t="shared" si="363"/>
        <v>252896.93795999995</v>
      </c>
      <c r="BL1529" s="60">
        <f>(BK1529=BK2101)*AX1529</f>
        <v>0</v>
      </c>
      <c r="BM1529" s="85">
        <f>(BK1529=BK2101)*AY1529</f>
        <v>0</v>
      </c>
      <c r="BN1529" s="85">
        <f t="shared" si="364"/>
        <v>0</v>
      </c>
      <c r="BO1529" s="85">
        <f t="shared" si="365"/>
        <v>0</v>
      </c>
      <c r="BP1529" s="60">
        <f>(BK1529=BK2099)*AX1529</f>
        <v>0</v>
      </c>
      <c r="BQ1529" s="64">
        <f>(BK1529=BK2099)*AY1529</f>
        <v>0</v>
      </c>
      <c r="BR1529" s="85">
        <f t="shared" si="369"/>
        <v>0</v>
      </c>
      <c r="BS1529" s="85">
        <f t="shared" si="370"/>
        <v>0</v>
      </c>
      <c r="BT1529" s="59">
        <f>(J19-BI1529)*J10</f>
        <v>-116550.00594</v>
      </c>
      <c r="BU1529" s="59">
        <f>(J21-BJ1529)*J12</f>
        <v>369446.94389999995</v>
      </c>
      <c r="BV1529" s="66"/>
      <c r="BW1529" s="66"/>
      <c r="BX1529" s="67"/>
      <c r="BY1529" s="67"/>
      <c r="BZ1529" s="67"/>
      <c r="CE1529" s="92"/>
      <c r="CF1529" s="76"/>
      <c r="CH1529" s="67"/>
      <c r="CI1529" s="67"/>
      <c r="CJ1529" s="67"/>
      <c r="CK1529" s="67"/>
      <c r="CL1529" s="1"/>
      <c r="CM1529" s="1"/>
      <c r="CT1529" s="3"/>
      <c r="CU1529" s="3"/>
      <c r="CV1529" s="3"/>
      <c r="CW1529" s="3"/>
      <c r="CX1529" s="3"/>
      <c r="CY1529" s="3"/>
      <c r="CZ1529" s="3"/>
      <c r="DA1529" s="3"/>
      <c r="DB1529" s="3"/>
      <c r="DC1529" s="3"/>
      <c r="DD1529" s="3"/>
      <c r="DE1529" s="3"/>
      <c r="DF1529" s="3"/>
      <c r="DG1529" s="3"/>
      <c r="DH1529" s="3"/>
      <c r="DI1529" s="3"/>
      <c r="DJ1529" s="3"/>
      <c r="DK1529" s="3"/>
      <c r="DL1529" s="3"/>
      <c r="DM1529" s="3"/>
      <c r="DN1529" s="3"/>
      <c r="DO1529" s="3"/>
      <c r="DP1529" s="3"/>
      <c r="DQ1529" s="3"/>
      <c r="DR1529" s="3"/>
      <c r="DS1529" s="3"/>
    </row>
    <row r="1530" spans="2:123" ht="21" customHeight="1" x14ac:dyDescent="0.25">
      <c r="B1530" s="21">
        <f t="shared" si="356"/>
        <v>41883</v>
      </c>
      <c r="C1530" s="22">
        <f t="shared" si="357"/>
        <v>1.1086491984765929</v>
      </c>
      <c r="D1530" s="23">
        <f t="shared" si="358"/>
        <v>1406</v>
      </c>
      <c r="E1530" s="23">
        <f t="shared" si="359"/>
        <v>1268.21</v>
      </c>
      <c r="F1530" s="127">
        <f t="shared" si="360"/>
        <v>70300</v>
      </c>
      <c r="G1530" s="127">
        <f t="shared" si="361"/>
        <v>190231.5</v>
      </c>
      <c r="H1530" s="6"/>
      <c r="I1530" s="3"/>
      <c r="J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  <c r="Z1530" s="3"/>
      <c r="AA1530" s="3"/>
      <c r="AB1530" s="3"/>
      <c r="AC1530" s="3"/>
      <c r="AD1530" s="3"/>
      <c r="AE1530" s="3"/>
      <c r="AF1530" s="3"/>
      <c r="AT1530" s="89"/>
      <c r="AU1530" s="89"/>
      <c r="AX1530" s="125">
        <v>41883</v>
      </c>
      <c r="AY1530" s="59">
        <f t="shared" si="366"/>
        <v>1.1086491984765929</v>
      </c>
      <c r="AZ1530" s="59">
        <f>BI1530*K36</f>
        <v>70300</v>
      </c>
      <c r="BA1530" s="59"/>
      <c r="BB1530" s="59"/>
      <c r="BC1530" s="59">
        <f>K41*BJ1530</f>
        <v>190231.5</v>
      </c>
      <c r="BD1530" s="59"/>
      <c r="BE1530" s="59"/>
      <c r="BF1530" s="59">
        <f t="shared" si="362"/>
        <v>119931.5</v>
      </c>
      <c r="BG1530" s="60">
        <f>(AY1530=AY2099)*AX1530</f>
        <v>0</v>
      </c>
      <c r="BH1530" s="60">
        <f>(AY1530=AY2101)*AX1530</f>
        <v>0</v>
      </c>
      <c r="BI1530" s="89">
        <v>1406</v>
      </c>
      <c r="BJ1530" s="89">
        <v>1268.21</v>
      </c>
      <c r="BK1530" s="59">
        <f t="shared" si="363"/>
        <v>255068.43795999995</v>
      </c>
      <c r="BL1530" s="60">
        <f>(BK1530=BK2101)*AX1530</f>
        <v>0</v>
      </c>
      <c r="BM1530" s="85">
        <f>(BK1530=BK2101)*AY1530</f>
        <v>0</v>
      </c>
      <c r="BN1530" s="85">
        <f t="shared" si="364"/>
        <v>0</v>
      </c>
      <c r="BO1530" s="85">
        <f t="shared" si="365"/>
        <v>0</v>
      </c>
      <c r="BP1530" s="60">
        <f>(BK1530=BK2099)*AX1530</f>
        <v>0</v>
      </c>
      <c r="BQ1530" s="64">
        <f>(BK1530=BK2099)*AY1530</f>
        <v>0</v>
      </c>
      <c r="BR1530" s="85">
        <f t="shared" si="369"/>
        <v>0</v>
      </c>
      <c r="BS1530" s="85">
        <f t="shared" si="370"/>
        <v>0</v>
      </c>
      <c r="BT1530" s="59">
        <f>(J19-BI1530)*J10</f>
        <v>-117200.00594</v>
      </c>
      <c r="BU1530" s="59">
        <f>(J21-BJ1530)*J12</f>
        <v>372268.44389999995</v>
      </c>
      <c r="BV1530" s="66"/>
      <c r="BW1530" s="66"/>
      <c r="BX1530" s="67"/>
      <c r="BY1530" s="67"/>
      <c r="BZ1530" s="67"/>
      <c r="CE1530" s="92"/>
      <c r="CF1530" s="76"/>
      <c r="CH1530" s="67"/>
      <c r="CI1530" s="67"/>
      <c r="CJ1530" s="67"/>
      <c r="CK1530" s="67"/>
      <c r="CL1530" s="1"/>
      <c r="CM1530" s="1"/>
      <c r="CT1530" s="3"/>
      <c r="CU1530" s="3"/>
      <c r="CV1530" s="3"/>
      <c r="CW1530" s="3"/>
      <c r="CX1530" s="3"/>
      <c r="CY1530" s="3"/>
      <c r="CZ1530" s="3"/>
      <c r="DA1530" s="3"/>
      <c r="DB1530" s="3"/>
      <c r="DC1530" s="3"/>
      <c r="DD1530" s="3"/>
      <c r="DE1530" s="3"/>
      <c r="DF1530" s="3"/>
      <c r="DG1530" s="3"/>
      <c r="DH1530" s="3"/>
      <c r="DI1530" s="3"/>
      <c r="DJ1530" s="3"/>
      <c r="DK1530" s="3"/>
      <c r="DL1530" s="3"/>
      <c r="DM1530" s="3"/>
      <c r="DN1530" s="3"/>
      <c r="DO1530" s="3"/>
      <c r="DP1530" s="3"/>
      <c r="DQ1530" s="3"/>
      <c r="DR1530" s="3"/>
      <c r="DS1530" s="3"/>
    </row>
    <row r="1531" spans="2:123" ht="21" customHeight="1" x14ac:dyDescent="0.25">
      <c r="B1531" s="21">
        <f t="shared" si="356"/>
        <v>41890</v>
      </c>
      <c r="C1531" s="22">
        <f t="shared" si="357"/>
        <v>1.1115544661688423</v>
      </c>
      <c r="D1531" s="23">
        <f t="shared" si="358"/>
        <v>1365</v>
      </c>
      <c r="E1531" s="23">
        <f t="shared" si="359"/>
        <v>1228.01</v>
      </c>
      <c r="F1531" s="127">
        <f t="shared" si="360"/>
        <v>68250</v>
      </c>
      <c r="G1531" s="127">
        <f t="shared" si="361"/>
        <v>184201.5</v>
      </c>
      <c r="H1531" s="6"/>
      <c r="I1531" s="3"/>
      <c r="J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  <c r="AA1531" s="3"/>
      <c r="AB1531" s="3"/>
      <c r="AC1531" s="3"/>
      <c r="AD1531" s="3"/>
      <c r="AE1531" s="3"/>
      <c r="AF1531" s="3"/>
      <c r="AT1531" s="89"/>
      <c r="AU1531" s="89"/>
      <c r="AX1531" s="125">
        <v>41890</v>
      </c>
      <c r="AY1531" s="59">
        <f t="shared" si="366"/>
        <v>1.1115544661688423</v>
      </c>
      <c r="AZ1531" s="59">
        <f>BI1531*K36</f>
        <v>68250</v>
      </c>
      <c r="BA1531" s="59"/>
      <c r="BB1531" s="59"/>
      <c r="BC1531" s="59">
        <f>K41*BJ1531</f>
        <v>184201.5</v>
      </c>
      <c r="BD1531" s="59"/>
      <c r="BE1531" s="59"/>
      <c r="BF1531" s="59">
        <f t="shared" si="362"/>
        <v>115951.5</v>
      </c>
      <c r="BG1531" s="60">
        <f>(AY1531=AY2099)*AX1531</f>
        <v>0</v>
      </c>
      <c r="BH1531" s="60">
        <f>(AY1531=AY2101)*AX1531</f>
        <v>0</v>
      </c>
      <c r="BI1531" s="89">
        <v>1365</v>
      </c>
      <c r="BJ1531" s="89">
        <v>1228.01</v>
      </c>
      <c r="BK1531" s="59">
        <f t="shared" si="363"/>
        <v>259048.43795999995</v>
      </c>
      <c r="BL1531" s="60">
        <f>(BK1531=BK2101)*AX1531</f>
        <v>0</v>
      </c>
      <c r="BM1531" s="85">
        <f>(BK1531=BK2101)*AY1531</f>
        <v>0</v>
      </c>
      <c r="BN1531" s="85">
        <f t="shared" si="364"/>
        <v>0</v>
      </c>
      <c r="BO1531" s="85">
        <f t="shared" si="365"/>
        <v>0</v>
      </c>
      <c r="BP1531" s="60">
        <f>(BK1531=BK2099)*AX1531</f>
        <v>0</v>
      </c>
      <c r="BQ1531" s="64">
        <f>(BK1531=BK2099)*AY1531</f>
        <v>0</v>
      </c>
      <c r="BR1531" s="85">
        <f t="shared" si="369"/>
        <v>0</v>
      </c>
      <c r="BS1531" s="85">
        <f t="shared" si="370"/>
        <v>0</v>
      </c>
      <c r="BT1531" s="59">
        <f>(J19-BI1531)*J10</f>
        <v>-119250.00594</v>
      </c>
      <c r="BU1531" s="59">
        <f>(J21-BJ1531)*J12</f>
        <v>378298.44389999995</v>
      </c>
      <c r="BV1531" s="66"/>
      <c r="BW1531" s="66"/>
      <c r="BX1531" s="67"/>
      <c r="BY1531" s="67"/>
      <c r="BZ1531" s="67"/>
      <c r="CE1531" s="92"/>
      <c r="CF1531" s="76"/>
      <c r="CH1531" s="67"/>
      <c r="CI1531" s="67"/>
      <c r="CJ1531" s="67"/>
      <c r="CK1531" s="67"/>
      <c r="CL1531" s="1"/>
      <c r="CM1531" s="1"/>
      <c r="CT1531" s="3"/>
      <c r="CU1531" s="3"/>
      <c r="CV1531" s="3"/>
      <c r="CW1531" s="3"/>
      <c r="CX1531" s="3"/>
      <c r="CY1531" s="3"/>
      <c r="CZ1531" s="3"/>
      <c r="DA1531" s="3"/>
      <c r="DB1531" s="3"/>
      <c r="DC1531" s="3"/>
      <c r="DD1531" s="3"/>
      <c r="DE1531" s="3"/>
      <c r="DF1531" s="3"/>
      <c r="DG1531" s="3"/>
      <c r="DH1531" s="3"/>
      <c r="DI1531" s="3"/>
      <c r="DJ1531" s="3"/>
      <c r="DK1531" s="3"/>
      <c r="DL1531" s="3"/>
      <c r="DM1531" s="3"/>
      <c r="DN1531" s="3"/>
      <c r="DO1531" s="3"/>
      <c r="DP1531" s="3"/>
      <c r="DQ1531" s="3"/>
      <c r="DR1531" s="3"/>
      <c r="DS1531" s="3"/>
    </row>
    <row r="1532" spans="2:123" ht="21" customHeight="1" x14ac:dyDescent="0.25">
      <c r="B1532" s="21">
        <f t="shared" si="356"/>
        <v>41897</v>
      </c>
      <c r="C1532" s="22">
        <f t="shared" si="357"/>
        <v>1.0954758164666791</v>
      </c>
      <c r="D1532" s="23">
        <f t="shared" si="358"/>
        <v>1332</v>
      </c>
      <c r="E1532" s="23">
        <f t="shared" si="359"/>
        <v>1215.9100000000001</v>
      </c>
      <c r="F1532" s="127">
        <f t="shared" si="360"/>
        <v>66600</v>
      </c>
      <c r="G1532" s="127">
        <f t="shared" si="361"/>
        <v>182386.5</v>
      </c>
      <c r="H1532" s="6"/>
      <c r="I1532" s="3"/>
      <c r="J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  <c r="AA1532" s="3"/>
      <c r="AB1532" s="3"/>
      <c r="AC1532" s="3"/>
      <c r="AD1532" s="3"/>
      <c r="AE1532" s="3"/>
      <c r="AF1532" s="3"/>
      <c r="AT1532" s="89"/>
      <c r="AU1532" s="89"/>
      <c r="AX1532" s="125">
        <v>41897</v>
      </c>
      <c r="AY1532" s="59">
        <f t="shared" si="366"/>
        <v>1.0954758164666791</v>
      </c>
      <c r="AZ1532" s="59">
        <f>BI1532*K36</f>
        <v>66600</v>
      </c>
      <c r="BA1532" s="59"/>
      <c r="BB1532" s="59"/>
      <c r="BC1532" s="59">
        <f>K41*BJ1532</f>
        <v>182386.5</v>
      </c>
      <c r="BD1532" s="59"/>
      <c r="BE1532" s="59"/>
      <c r="BF1532" s="59">
        <f t="shared" si="362"/>
        <v>115786.5</v>
      </c>
      <c r="BG1532" s="60">
        <f>(AY1532=AY2099)*AX1532</f>
        <v>0</v>
      </c>
      <c r="BH1532" s="60">
        <f>(AY1532=AY2101)*AX1532</f>
        <v>0</v>
      </c>
      <c r="BI1532" s="89">
        <v>1332</v>
      </c>
      <c r="BJ1532" s="89">
        <v>1215.9100000000001</v>
      </c>
      <c r="BK1532" s="59">
        <f t="shared" si="363"/>
        <v>259213.43796000001</v>
      </c>
      <c r="BL1532" s="60">
        <f>(BK1532=BK2101)*AX1532</f>
        <v>0</v>
      </c>
      <c r="BM1532" s="85">
        <f>(BK1532=BK2101)*AY1532</f>
        <v>0</v>
      </c>
      <c r="BN1532" s="85">
        <f t="shared" si="364"/>
        <v>0</v>
      </c>
      <c r="BO1532" s="85">
        <f t="shared" si="365"/>
        <v>0</v>
      </c>
      <c r="BP1532" s="60">
        <f>(BK1532=BK2099)*AX1532</f>
        <v>0</v>
      </c>
      <c r="BQ1532" s="64">
        <f>(BK1532=BK2099)*AY1532</f>
        <v>0</v>
      </c>
      <c r="BR1532" s="85">
        <f t="shared" si="369"/>
        <v>0</v>
      </c>
      <c r="BS1532" s="85">
        <f t="shared" si="370"/>
        <v>0</v>
      </c>
      <c r="BT1532" s="59">
        <f>(J19-BI1532)*J10</f>
        <v>-120900.00594</v>
      </c>
      <c r="BU1532" s="59">
        <f>(J21-BJ1532)*J12</f>
        <v>380113.44390000001</v>
      </c>
      <c r="BV1532" s="66"/>
      <c r="BW1532" s="66"/>
      <c r="BX1532" s="67"/>
      <c r="BY1532" s="67"/>
      <c r="BZ1532" s="67"/>
      <c r="CE1532" s="92"/>
      <c r="CF1532" s="76"/>
      <c r="CH1532" s="67"/>
      <c r="CI1532" s="67"/>
      <c r="CJ1532" s="67"/>
      <c r="CK1532" s="67"/>
      <c r="CL1532" s="1"/>
      <c r="CM1532" s="1"/>
      <c r="CT1532" s="3"/>
      <c r="CU1532" s="3"/>
      <c r="CV1532" s="3"/>
      <c r="CW1532" s="3"/>
      <c r="CX1532" s="3"/>
      <c r="CY1532" s="3"/>
      <c r="CZ1532" s="3"/>
      <c r="DA1532" s="3"/>
      <c r="DB1532" s="3"/>
      <c r="DC1532" s="3"/>
      <c r="DD1532" s="3"/>
      <c r="DE1532" s="3"/>
      <c r="DF1532" s="3"/>
      <c r="DG1532" s="3"/>
      <c r="DH1532" s="3"/>
      <c r="DI1532" s="3"/>
      <c r="DJ1532" s="3"/>
      <c r="DK1532" s="3"/>
      <c r="DL1532" s="3"/>
      <c r="DM1532" s="3"/>
      <c r="DN1532" s="3"/>
      <c r="DO1532" s="3"/>
      <c r="DP1532" s="3"/>
      <c r="DQ1532" s="3"/>
      <c r="DR1532" s="3"/>
      <c r="DS1532" s="3"/>
    </row>
    <row r="1533" spans="2:123" ht="21" customHeight="1" x14ac:dyDescent="0.25">
      <c r="B1533" s="21">
        <f t="shared" si="356"/>
        <v>41904</v>
      </c>
      <c r="C1533" s="22">
        <f t="shared" si="357"/>
        <v>1.0642400571095667</v>
      </c>
      <c r="D1533" s="23">
        <f t="shared" si="358"/>
        <v>1297</v>
      </c>
      <c r="E1533" s="23">
        <f t="shared" si="359"/>
        <v>1218.71</v>
      </c>
      <c r="F1533" s="127">
        <f t="shared" si="360"/>
        <v>64850</v>
      </c>
      <c r="G1533" s="127">
        <f t="shared" si="361"/>
        <v>182806.5</v>
      </c>
      <c r="H1533" s="6"/>
      <c r="I1533" s="3"/>
      <c r="J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  <c r="AA1533" s="3"/>
      <c r="AB1533" s="3"/>
      <c r="AC1533" s="3"/>
      <c r="AD1533" s="3"/>
      <c r="AE1533" s="3"/>
      <c r="AF1533" s="3"/>
      <c r="AT1533" s="89"/>
      <c r="AU1533" s="89"/>
      <c r="AX1533" s="125">
        <v>41904</v>
      </c>
      <c r="AY1533" s="59">
        <f t="shared" si="366"/>
        <v>1.0642400571095667</v>
      </c>
      <c r="AZ1533" s="59">
        <f>BI1533*K36</f>
        <v>64850</v>
      </c>
      <c r="BA1533" s="59"/>
      <c r="BB1533" s="59"/>
      <c r="BC1533" s="59">
        <f>K41*BJ1533</f>
        <v>182806.5</v>
      </c>
      <c r="BD1533" s="59"/>
      <c r="BE1533" s="59"/>
      <c r="BF1533" s="59">
        <f t="shared" si="362"/>
        <v>117956.5</v>
      </c>
      <c r="BG1533" s="60">
        <f>(AY1533=AY2099)*AX1533</f>
        <v>0</v>
      </c>
      <c r="BH1533" s="60">
        <f>(AY1533=AY2101)*AX1533</f>
        <v>0</v>
      </c>
      <c r="BI1533" s="89">
        <v>1297</v>
      </c>
      <c r="BJ1533" s="89">
        <v>1218.71</v>
      </c>
      <c r="BK1533" s="59">
        <f t="shared" si="363"/>
        <v>257043.43795999995</v>
      </c>
      <c r="BL1533" s="60">
        <f>(BK1533=BK2101)*AX1533</f>
        <v>0</v>
      </c>
      <c r="BM1533" s="85">
        <f>(BK1533=BK2101)*AY1533</f>
        <v>0</v>
      </c>
      <c r="BN1533" s="85">
        <f t="shared" si="364"/>
        <v>0</v>
      </c>
      <c r="BO1533" s="85">
        <f t="shared" si="365"/>
        <v>0</v>
      </c>
      <c r="BP1533" s="60">
        <f>(BK1533=BK2099)*AX1533</f>
        <v>0</v>
      </c>
      <c r="BQ1533" s="64">
        <f>(BK1533=BK2099)*AY1533</f>
        <v>0</v>
      </c>
      <c r="BR1533" s="85">
        <f t="shared" si="369"/>
        <v>0</v>
      </c>
      <c r="BS1533" s="85">
        <f t="shared" si="370"/>
        <v>0</v>
      </c>
      <c r="BT1533" s="59">
        <f>(J19-BI1533)*J10</f>
        <v>-122650.00594</v>
      </c>
      <c r="BU1533" s="59">
        <f>(J21-BJ1533)*J12</f>
        <v>379693.44389999995</v>
      </c>
      <c r="BV1533" s="66"/>
      <c r="BW1533" s="66"/>
      <c r="BX1533" s="67"/>
      <c r="BY1533" s="67"/>
      <c r="BZ1533" s="67"/>
      <c r="CE1533" s="92"/>
      <c r="CF1533" s="76"/>
      <c r="CH1533" s="67"/>
      <c r="CI1533" s="67"/>
      <c r="CJ1533" s="67"/>
      <c r="CK1533" s="67"/>
      <c r="CL1533" s="1"/>
      <c r="CM1533" s="1"/>
      <c r="CT1533" s="3"/>
      <c r="CU1533" s="3"/>
      <c r="CV1533" s="3"/>
      <c r="CW1533" s="3"/>
      <c r="CX1533" s="3"/>
      <c r="CY1533" s="3"/>
      <c r="CZ1533" s="3"/>
      <c r="DA1533" s="3"/>
      <c r="DB1533" s="3"/>
      <c r="DC1533" s="3"/>
      <c r="DD1533" s="3"/>
      <c r="DE1533" s="3"/>
      <c r="DF1533" s="3"/>
      <c r="DG1533" s="3"/>
      <c r="DH1533" s="3"/>
      <c r="DI1533" s="3"/>
      <c r="DJ1533" s="3"/>
      <c r="DK1533" s="3"/>
      <c r="DL1533" s="3"/>
      <c r="DM1533" s="3"/>
      <c r="DN1533" s="3"/>
      <c r="DO1533" s="3"/>
      <c r="DP1533" s="3"/>
      <c r="DQ1533" s="3"/>
      <c r="DR1533" s="3"/>
      <c r="DS1533" s="3"/>
    </row>
    <row r="1534" spans="2:123" ht="21" customHeight="1" x14ac:dyDescent="0.25">
      <c r="B1534" s="21">
        <f t="shared" si="356"/>
        <v>41911</v>
      </c>
      <c r="C1534" s="22">
        <f t="shared" si="357"/>
        <v>1.0253955457019046</v>
      </c>
      <c r="D1534" s="23">
        <f t="shared" si="358"/>
        <v>1221</v>
      </c>
      <c r="E1534" s="23">
        <f t="shared" si="359"/>
        <v>1190.76</v>
      </c>
      <c r="F1534" s="127">
        <f t="shared" si="360"/>
        <v>61050</v>
      </c>
      <c r="G1534" s="127">
        <f t="shared" si="361"/>
        <v>178614</v>
      </c>
      <c r="H1534" s="6"/>
      <c r="I1534" s="3"/>
      <c r="J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  <c r="AA1534" s="3"/>
      <c r="AB1534" s="3"/>
      <c r="AC1534" s="3"/>
      <c r="AD1534" s="3"/>
      <c r="AE1534" s="3"/>
      <c r="AF1534" s="3"/>
      <c r="AT1534" s="89"/>
      <c r="AU1534" s="89"/>
      <c r="AX1534" s="125">
        <v>41911</v>
      </c>
      <c r="AY1534" s="59">
        <f t="shared" si="366"/>
        <v>1.0253955457019046</v>
      </c>
      <c r="AZ1534" s="59">
        <f>BI1534*K36</f>
        <v>61050</v>
      </c>
      <c r="BA1534" s="59"/>
      <c r="BB1534" s="59"/>
      <c r="BC1534" s="59">
        <f>K41*BJ1534</f>
        <v>178614</v>
      </c>
      <c r="BD1534" s="59"/>
      <c r="BE1534" s="59"/>
      <c r="BF1534" s="59">
        <f t="shared" si="362"/>
        <v>117564</v>
      </c>
      <c r="BG1534" s="60">
        <f>(AY1534=AY2099)*AX1534</f>
        <v>0</v>
      </c>
      <c r="BH1534" s="60">
        <f>(AY1534=AY2101)*AX1534</f>
        <v>0</v>
      </c>
      <c r="BI1534" s="89">
        <v>1221</v>
      </c>
      <c r="BJ1534" s="89">
        <v>1190.76</v>
      </c>
      <c r="BK1534" s="59">
        <f t="shared" si="363"/>
        <v>257435.93795999995</v>
      </c>
      <c r="BL1534" s="60">
        <f>(BK1534=BK2101)*AX1534</f>
        <v>0</v>
      </c>
      <c r="BM1534" s="85">
        <f>(BK1534=BK2101)*AY1534</f>
        <v>0</v>
      </c>
      <c r="BN1534" s="85">
        <f t="shared" si="364"/>
        <v>0</v>
      </c>
      <c r="BO1534" s="85">
        <f t="shared" si="365"/>
        <v>0</v>
      </c>
      <c r="BP1534" s="60">
        <f>(BK1534=BK2099)*AX1534</f>
        <v>0</v>
      </c>
      <c r="BQ1534" s="64">
        <f>(BK1534=BK2099)*AY1534</f>
        <v>0</v>
      </c>
      <c r="BR1534" s="85">
        <f t="shared" si="369"/>
        <v>0</v>
      </c>
      <c r="BS1534" s="85">
        <f t="shared" si="370"/>
        <v>0</v>
      </c>
      <c r="BT1534" s="59">
        <f>(J19-BI1534)*J10</f>
        <v>-126450.00594</v>
      </c>
      <c r="BU1534" s="59">
        <f>(J21-BJ1534)*J12</f>
        <v>383885.94389999995</v>
      </c>
      <c r="BV1534" s="66"/>
      <c r="BW1534" s="66"/>
      <c r="BX1534" s="67"/>
      <c r="BY1534" s="67"/>
      <c r="BZ1534" s="67"/>
      <c r="CE1534" s="92"/>
      <c r="CF1534" s="76"/>
      <c r="CH1534" s="67"/>
      <c r="CI1534" s="67"/>
      <c r="CJ1534" s="67"/>
      <c r="CK1534" s="67"/>
      <c r="CL1534" s="1"/>
      <c r="CM1534" s="1"/>
      <c r="CT1534" s="3"/>
      <c r="CU1534" s="3"/>
      <c r="CV1534" s="3"/>
      <c r="CW1534" s="3"/>
      <c r="CX1534" s="3"/>
      <c r="CY1534" s="3"/>
      <c r="CZ1534" s="3"/>
      <c r="DA1534" s="3"/>
      <c r="DB1534" s="3"/>
      <c r="DC1534" s="3"/>
      <c r="DD1534" s="3"/>
      <c r="DE1534" s="3"/>
      <c r="DF1534" s="3"/>
      <c r="DG1534" s="3"/>
      <c r="DH1534" s="3"/>
      <c r="DI1534" s="3"/>
      <c r="DJ1534" s="3"/>
      <c r="DK1534" s="3"/>
      <c r="DL1534" s="3"/>
      <c r="DM1534" s="3"/>
      <c r="DN1534" s="3"/>
      <c r="DO1534" s="3"/>
      <c r="DP1534" s="3"/>
      <c r="DQ1534" s="3"/>
      <c r="DR1534" s="3"/>
      <c r="DS1534" s="3"/>
    </row>
    <row r="1535" spans="2:123" ht="21" customHeight="1" x14ac:dyDescent="0.25">
      <c r="B1535" s="21">
        <f t="shared" si="356"/>
        <v>41918</v>
      </c>
      <c r="C1535" s="22">
        <f t="shared" si="357"/>
        <v>1.0285256436461152</v>
      </c>
      <c r="D1535" s="23">
        <f t="shared" si="358"/>
        <v>1258</v>
      </c>
      <c r="E1535" s="23">
        <f t="shared" si="359"/>
        <v>1223.1099999999999</v>
      </c>
      <c r="F1535" s="127">
        <f t="shared" si="360"/>
        <v>62900</v>
      </c>
      <c r="G1535" s="127">
        <f t="shared" si="361"/>
        <v>183466.49999999997</v>
      </c>
      <c r="H1535" s="6"/>
      <c r="I1535" s="3"/>
      <c r="J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  <c r="Z1535" s="3"/>
      <c r="AA1535" s="3"/>
      <c r="AB1535" s="3"/>
      <c r="AC1535" s="3"/>
      <c r="AD1535" s="3"/>
      <c r="AE1535" s="3"/>
      <c r="AF1535" s="3"/>
      <c r="AT1535" s="89"/>
      <c r="AU1535" s="89"/>
      <c r="AX1535" s="125">
        <v>41918</v>
      </c>
      <c r="AY1535" s="59">
        <f t="shared" si="366"/>
        <v>1.0285256436461152</v>
      </c>
      <c r="AZ1535" s="59">
        <f>BI1535*K36</f>
        <v>62900</v>
      </c>
      <c r="BA1535" s="59"/>
      <c r="BB1535" s="59"/>
      <c r="BC1535" s="59">
        <f>K41*BJ1535</f>
        <v>183466.49999999997</v>
      </c>
      <c r="BD1535" s="59"/>
      <c r="BE1535" s="59"/>
      <c r="BF1535" s="59">
        <f t="shared" si="362"/>
        <v>120566.49999999997</v>
      </c>
      <c r="BG1535" s="60">
        <f>(AY1535=AY2099)*AX1535</f>
        <v>0</v>
      </c>
      <c r="BH1535" s="60">
        <f>(AY1535=AY2101)*AX1535</f>
        <v>0</v>
      </c>
      <c r="BI1535" s="89">
        <v>1258</v>
      </c>
      <c r="BJ1535" s="89">
        <v>1223.1099999999999</v>
      </c>
      <c r="BK1535" s="59">
        <f t="shared" si="363"/>
        <v>254433.43796000001</v>
      </c>
      <c r="BL1535" s="60">
        <f>(BK1535=BK2101)*AX1535</f>
        <v>0</v>
      </c>
      <c r="BM1535" s="85">
        <f>(BK1535=BK2101)*AY1535</f>
        <v>0</v>
      </c>
      <c r="BN1535" s="85">
        <f t="shared" si="364"/>
        <v>0</v>
      </c>
      <c r="BO1535" s="85">
        <f t="shared" si="365"/>
        <v>0</v>
      </c>
      <c r="BP1535" s="60">
        <f>(BK1535=BK2099)*AX1535</f>
        <v>0</v>
      </c>
      <c r="BQ1535" s="64">
        <f>(BK1535=BK2099)*AY1535</f>
        <v>0</v>
      </c>
      <c r="BR1535" s="85">
        <f t="shared" si="369"/>
        <v>0</v>
      </c>
      <c r="BS1535" s="85">
        <f t="shared" si="370"/>
        <v>0</v>
      </c>
      <c r="BT1535" s="59">
        <f>(J19-BI1535)*J10</f>
        <v>-124600.00594</v>
      </c>
      <c r="BU1535" s="59">
        <f>(J21-BJ1535)*J12</f>
        <v>379033.44390000001</v>
      </c>
      <c r="BV1535" s="66"/>
      <c r="BW1535" s="66"/>
      <c r="BX1535" s="67"/>
      <c r="BY1535" s="67"/>
      <c r="BZ1535" s="67"/>
      <c r="CE1535" s="92"/>
      <c r="CF1535" s="76"/>
      <c r="CH1535" s="67"/>
      <c r="CI1535" s="67"/>
      <c r="CJ1535" s="67"/>
      <c r="CK1535" s="67"/>
      <c r="CL1535" s="1"/>
      <c r="CM1535" s="1"/>
      <c r="CT1535" s="3"/>
      <c r="CU1535" s="3"/>
      <c r="CV1535" s="3"/>
      <c r="CW1535" s="3"/>
      <c r="CX1535" s="3"/>
      <c r="CY1535" s="3"/>
      <c r="CZ1535" s="3"/>
      <c r="DA1535" s="3"/>
      <c r="DB1535" s="3"/>
      <c r="DC1535" s="3"/>
      <c r="DD1535" s="3"/>
      <c r="DE1535" s="3"/>
      <c r="DF1535" s="3"/>
      <c r="DG1535" s="3"/>
      <c r="DH1535" s="3"/>
      <c r="DI1535" s="3"/>
      <c r="DJ1535" s="3"/>
      <c r="DK1535" s="3"/>
      <c r="DL1535" s="3"/>
      <c r="DM1535" s="3"/>
      <c r="DN1535" s="3"/>
      <c r="DO1535" s="3"/>
      <c r="DP1535" s="3"/>
      <c r="DQ1535" s="3"/>
      <c r="DR1535" s="3"/>
      <c r="DS1535" s="3"/>
    </row>
    <row r="1536" spans="2:123" ht="21" customHeight="1" x14ac:dyDescent="0.25">
      <c r="B1536" s="21">
        <f t="shared" si="356"/>
        <v>41925</v>
      </c>
      <c r="C1536" s="22">
        <f t="shared" si="357"/>
        <v>1.0153391329633847</v>
      </c>
      <c r="D1536" s="23">
        <f t="shared" si="358"/>
        <v>1257</v>
      </c>
      <c r="E1536" s="23">
        <f t="shared" si="359"/>
        <v>1238.01</v>
      </c>
      <c r="F1536" s="127">
        <f t="shared" si="360"/>
        <v>62850</v>
      </c>
      <c r="G1536" s="127">
        <f t="shared" si="361"/>
        <v>185701.5</v>
      </c>
      <c r="H1536" s="6"/>
      <c r="I1536" s="3"/>
      <c r="J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  <c r="Z1536" s="3"/>
      <c r="AA1536" s="3"/>
      <c r="AB1536" s="3"/>
      <c r="AC1536" s="3"/>
      <c r="AD1536" s="3"/>
      <c r="AE1536" s="3"/>
      <c r="AF1536" s="3"/>
      <c r="AT1536" s="89"/>
      <c r="AU1536" s="89"/>
      <c r="AX1536" s="125">
        <v>41925</v>
      </c>
      <c r="AY1536" s="59">
        <f t="shared" si="366"/>
        <v>1.0153391329633847</v>
      </c>
      <c r="AZ1536" s="59">
        <f>BI1536*K36</f>
        <v>62850</v>
      </c>
      <c r="BA1536" s="59"/>
      <c r="BB1536" s="59"/>
      <c r="BC1536" s="59">
        <f>K41*BJ1536</f>
        <v>185701.5</v>
      </c>
      <c r="BD1536" s="59"/>
      <c r="BE1536" s="59"/>
      <c r="BF1536" s="59">
        <f t="shared" si="362"/>
        <v>122851.5</v>
      </c>
      <c r="BG1536" s="60">
        <f>(AY1536=AY2099)*AX1536</f>
        <v>0</v>
      </c>
      <c r="BH1536" s="60">
        <f>(AY1536=AY2101)*AX1536</f>
        <v>0</v>
      </c>
      <c r="BI1536" s="89">
        <v>1257</v>
      </c>
      <c r="BJ1536" s="89">
        <v>1238.01</v>
      </c>
      <c r="BK1536" s="59">
        <f t="shared" si="363"/>
        <v>252148.43795999995</v>
      </c>
      <c r="BL1536" s="60">
        <f>(BK1536=BK2101)*AX1536</f>
        <v>0</v>
      </c>
      <c r="BM1536" s="85">
        <f>(BK1536=BK2101)*AY1536</f>
        <v>0</v>
      </c>
      <c r="BN1536" s="85">
        <f t="shared" si="364"/>
        <v>0</v>
      </c>
      <c r="BO1536" s="85">
        <f t="shared" si="365"/>
        <v>0</v>
      </c>
      <c r="BP1536" s="60">
        <f>(BK1536=BK2099)*AX1536</f>
        <v>0</v>
      </c>
      <c r="BQ1536" s="64">
        <f>(BK1536=BK2099)*AY1536</f>
        <v>0</v>
      </c>
      <c r="BR1536" s="85">
        <f t="shared" si="369"/>
        <v>0</v>
      </c>
      <c r="BS1536" s="85">
        <f t="shared" si="370"/>
        <v>0</v>
      </c>
      <c r="BT1536" s="59">
        <f>(J19-BI1536)*J10</f>
        <v>-124650.00594</v>
      </c>
      <c r="BU1536" s="59">
        <f>(J21-BJ1536)*J12</f>
        <v>376798.44389999995</v>
      </c>
      <c r="BV1536" s="66"/>
      <c r="BW1536" s="66"/>
      <c r="BX1536" s="67"/>
      <c r="BY1536" s="67"/>
      <c r="BZ1536" s="67"/>
      <c r="CE1536" s="92"/>
      <c r="CF1536" s="76"/>
      <c r="CH1536" s="67"/>
      <c r="CI1536" s="67"/>
      <c r="CJ1536" s="67"/>
      <c r="CK1536" s="67"/>
      <c r="CL1536" s="1"/>
      <c r="CM1536" s="1"/>
      <c r="CT1536" s="3"/>
      <c r="CU1536" s="3"/>
      <c r="CV1536" s="3"/>
      <c r="CW1536" s="3"/>
      <c r="CX1536" s="3"/>
      <c r="CY1536" s="3"/>
      <c r="CZ1536" s="3"/>
      <c r="DA1536" s="3"/>
      <c r="DB1536" s="3"/>
      <c r="DC1536" s="3"/>
      <c r="DD1536" s="3"/>
      <c r="DE1536" s="3"/>
      <c r="DF1536" s="3"/>
      <c r="DG1536" s="3"/>
      <c r="DH1536" s="3"/>
      <c r="DI1536" s="3"/>
      <c r="DJ1536" s="3"/>
      <c r="DK1536" s="3"/>
      <c r="DL1536" s="3"/>
      <c r="DM1536" s="3"/>
      <c r="DN1536" s="3"/>
      <c r="DO1536" s="3"/>
      <c r="DP1536" s="3"/>
      <c r="DQ1536" s="3"/>
      <c r="DR1536" s="3"/>
      <c r="DS1536" s="3"/>
    </row>
    <row r="1537" spans="2:123" ht="21" customHeight="1" x14ac:dyDescent="0.25">
      <c r="B1537" s="21">
        <f t="shared" si="356"/>
        <v>41932</v>
      </c>
      <c r="C1537" s="22">
        <f t="shared" si="357"/>
        <v>1.0123414661889325</v>
      </c>
      <c r="D1537" s="23">
        <f t="shared" si="358"/>
        <v>1246</v>
      </c>
      <c r="E1537" s="23">
        <f t="shared" si="359"/>
        <v>1230.81</v>
      </c>
      <c r="F1537" s="127">
        <f t="shared" si="360"/>
        <v>62300</v>
      </c>
      <c r="G1537" s="127">
        <f t="shared" si="361"/>
        <v>184621.5</v>
      </c>
      <c r="H1537" s="6"/>
      <c r="I1537" s="3"/>
      <c r="J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  <c r="AA1537" s="3"/>
      <c r="AB1537" s="3"/>
      <c r="AC1537" s="3"/>
      <c r="AD1537" s="3"/>
      <c r="AE1537" s="3"/>
      <c r="AF1537" s="3"/>
      <c r="AT1537" s="89"/>
      <c r="AU1537" s="89"/>
      <c r="AX1537" s="125">
        <v>41932</v>
      </c>
      <c r="AY1537" s="59">
        <f t="shared" si="366"/>
        <v>1.0123414661889325</v>
      </c>
      <c r="AZ1537" s="59">
        <f>BI1537*K36</f>
        <v>62300</v>
      </c>
      <c r="BA1537" s="59"/>
      <c r="BB1537" s="59"/>
      <c r="BC1537" s="59">
        <f>K41*BJ1537</f>
        <v>184621.5</v>
      </c>
      <c r="BD1537" s="59"/>
      <c r="BE1537" s="59"/>
      <c r="BF1537" s="59">
        <f t="shared" si="362"/>
        <v>122321.5</v>
      </c>
      <c r="BG1537" s="60">
        <f>(AY1537=AY2099)*AX1537</f>
        <v>0</v>
      </c>
      <c r="BH1537" s="60">
        <f>(AY1537=AY2101)*AX1537</f>
        <v>0</v>
      </c>
      <c r="BI1537" s="89">
        <v>1246</v>
      </c>
      <c r="BJ1537" s="89">
        <v>1230.81</v>
      </c>
      <c r="BK1537" s="59">
        <f t="shared" si="363"/>
        <v>252678.43795999995</v>
      </c>
      <c r="BL1537" s="60">
        <f>(BK1537=BK2101)*AX1537</f>
        <v>0</v>
      </c>
      <c r="BM1537" s="85">
        <f>(BK1537=BK2101)*AY1537</f>
        <v>0</v>
      </c>
      <c r="BN1537" s="85">
        <f t="shared" si="364"/>
        <v>0</v>
      </c>
      <c r="BO1537" s="85">
        <f t="shared" si="365"/>
        <v>0</v>
      </c>
      <c r="BP1537" s="60">
        <f>(BK1537=BK2099)*AX1537</f>
        <v>0</v>
      </c>
      <c r="BQ1537" s="64">
        <f>(BK1537=BK2099)*AY1537</f>
        <v>0</v>
      </c>
      <c r="BR1537" s="85">
        <f t="shared" si="369"/>
        <v>0</v>
      </c>
      <c r="BS1537" s="85">
        <f t="shared" si="370"/>
        <v>0</v>
      </c>
      <c r="BT1537" s="59">
        <f>(J19-BI1537)*J10</f>
        <v>-125200.00594</v>
      </c>
      <c r="BU1537" s="59">
        <f>(J21-BJ1537)*J12</f>
        <v>377878.44389999995</v>
      </c>
      <c r="BV1537" s="66"/>
      <c r="BW1537" s="66"/>
      <c r="BX1537" s="67"/>
      <c r="BY1537" s="67"/>
      <c r="BZ1537" s="67"/>
      <c r="CE1537" s="92"/>
      <c r="CF1537" s="76"/>
      <c r="CH1537" s="67"/>
      <c r="CI1537" s="67"/>
      <c r="CJ1537" s="67"/>
      <c r="CK1537" s="67"/>
      <c r="CL1537" s="1"/>
      <c r="CM1537" s="1"/>
      <c r="CT1537" s="3"/>
      <c r="CU1537" s="3"/>
      <c r="CV1537" s="3"/>
      <c r="CW1537" s="3"/>
      <c r="CX1537" s="3"/>
      <c r="CY1537" s="3"/>
      <c r="CZ1537" s="3"/>
      <c r="DA1537" s="3"/>
      <c r="DB1537" s="3"/>
      <c r="DC1537" s="3"/>
      <c r="DD1537" s="3"/>
      <c r="DE1537" s="3"/>
      <c r="DF1537" s="3"/>
      <c r="DG1537" s="3"/>
      <c r="DH1537" s="3"/>
      <c r="DI1537" s="3"/>
      <c r="DJ1537" s="3"/>
      <c r="DK1537" s="3"/>
      <c r="DL1537" s="3"/>
      <c r="DM1537" s="3"/>
      <c r="DN1537" s="3"/>
      <c r="DO1537" s="3"/>
      <c r="DP1537" s="3"/>
      <c r="DQ1537" s="3"/>
      <c r="DR1537" s="3"/>
      <c r="DS1537" s="3"/>
    </row>
    <row r="1538" spans="2:123" ht="21" customHeight="1" x14ac:dyDescent="0.25">
      <c r="B1538" s="21">
        <f t="shared" si="356"/>
        <v>41939</v>
      </c>
      <c r="C1538" s="22">
        <f t="shared" si="357"/>
        <v>1.0498844359536379</v>
      </c>
      <c r="D1538" s="23">
        <f t="shared" si="358"/>
        <v>1231</v>
      </c>
      <c r="E1538" s="23">
        <f t="shared" si="359"/>
        <v>1172.51</v>
      </c>
      <c r="F1538" s="127">
        <f t="shared" si="360"/>
        <v>61550</v>
      </c>
      <c r="G1538" s="127">
        <f t="shared" si="361"/>
        <v>175876.5</v>
      </c>
      <c r="H1538" s="6"/>
      <c r="I1538" s="3"/>
      <c r="J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  <c r="AA1538" s="3"/>
      <c r="AB1538" s="3"/>
      <c r="AC1538" s="3"/>
      <c r="AD1538" s="3"/>
      <c r="AE1538" s="3"/>
      <c r="AF1538" s="3"/>
      <c r="AT1538" s="89"/>
      <c r="AU1538" s="89"/>
      <c r="AX1538" s="125">
        <v>41939</v>
      </c>
      <c r="AY1538" s="59">
        <f t="shared" si="366"/>
        <v>1.0498844359536379</v>
      </c>
      <c r="AZ1538" s="59">
        <f>BI1538*K36</f>
        <v>61550</v>
      </c>
      <c r="BA1538" s="59"/>
      <c r="BB1538" s="59"/>
      <c r="BC1538" s="59">
        <f>K41*BJ1538</f>
        <v>175876.5</v>
      </c>
      <c r="BD1538" s="59"/>
      <c r="BE1538" s="59"/>
      <c r="BF1538" s="59">
        <f t="shared" si="362"/>
        <v>114326.5</v>
      </c>
      <c r="BG1538" s="60">
        <f>(AY1538=AY2099)*AX1538</f>
        <v>0</v>
      </c>
      <c r="BH1538" s="60">
        <f>(AY1538=AY2101)*AX1538</f>
        <v>0</v>
      </c>
      <c r="BI1538" s="89">
        <v>1231</v>
      </c>
      <c r="BJ1538" s="89">
        <v>1172.51</v>
      </c>
      <c r="BK1538" s="59">
        <f t="shared" si="363"/>
        <v>260673.43795999995</v>
      </c>
      <c r="BL1538" s="60">
        <f>(BK1538=BK2101)*AX1538</f>
        <v>0</v>
      </c>
      <c r="BM1538" s="85">
        <f>(BK1538=BK2101)*AY1538</f>
        <v>0</v>
      </c>
      <c r="BN1538" s="85">
        <f t="shared" si="364"/>
        <v>0</v>
      </c>
      <c r="BO1538" s="85">
        <f t="shared" si="365"/>
        <v>0</v>
      </c>
      <c r="BP1538" s="60">
        <f>(BK1538=BK2099)*AX1538</f>
        <v>0</v>
      </c>
      <c r="BQ1538" s="64">
        <f>(BK1538=BK2099)*AY1538</f>
        <v>0</v>
      </c>
      <c r="BR1538" s="85">
        <f t="shared" si="369"/>
        <v>0</v>
      </c>
      <c r="BS1538" s="85">
        <f t="shared" si="370"/>
        <v>0</v>
      </c>
      <c r="BT1538" s="59">
        <f>(J19-BI1538)*J10</f>
        <v>-125950.00594</v>
      </c>
      <c r="BU1538" s="59">
        <f>(J21-BJ1538)*J12</f>
        <v>386623.44389999995</v>
      </c>
      <c r="BV1538" s="66"/>
      <c r="BW1538" s="66"/>
      <c r="BX1538" s="67"/>
      <c r="BY1538" s="67"/>
      <c r="BZ1538" s="67"/>
      <c r="CE1538" s="92"/>
      <c r="CF1538" s="76"/>
      <c r="CH1538" s="67"/>
      <c r="CI1538" s="67"/>
      <c r="CJ1538" s="67"/>
      <c r="CK1538" s="67"/>
      <c r="CL1538" s="1"/>
      <c r="CM1538" s="1"/>
      <c r="CT1538" s="3"/>
      <c r="CU1538" s="3"/>
      <c r="CV1538" s="3"/>
      <c r="CW1538" s="3"/>
      <c r="CX1538" s="3"/>
      <c r="CY1538" s="3"/>
      <c r="CZ1538" s="3"/>
      <c r="DA1538" s="3"/>
      <c r="DB1538" s="3"/>
      <c r="DC1538" s="3"/>
      <c r="DD1538" s="3"/>
      <c r="DE1538" s="3"/>
      <c r="DF1538" s="3"/>
      <c r="DG1538" s="3"/>
      <c r="DH1538" s="3"/>
      <c r="DI1538" s="3"/>
      <c r="DJ1538" s="3"/>
      <c r="DK1538" s="3"/>
      <c r="DL1538" s="3"/>
      <c r="DM1538" s="3"/>
      <c r="DN1538" s="3"/>
      <c r="DO1538" s="3"/>
      <c r="DP1538" s="3"/>
      <c r="DQ1538" s="3"/>
      <c r="DR1538" s="3"/>
      <c r="DS1538" s="3"/>
    </row>
    <row r="1539" spans="2:123" ht="21" customHeight="1" x14ac:dyDescent="0.25">
      <c r="B1539" s="21">
        <f t="shared" si="356"/>
        <v>41946</v>
      </c>
      <c r="C1539" s="22">
        <f t="shared" si="357"/>
        <v>1.0307265178594172</v>
      </c>
      <c r="D1539" s="23">
        <f t="shared" si="358"/>
        <v>1214</v>
      </c>
      <c r="E1539" s="23">
        <f t="shared" si="359"/>
        <v>1177.81</v>
      </c>
      <c r="F1539" s="127">
        <f t="shared" si="360"/>
        <v>60700</v>
      </c>
      <c r="G1539" s="127">
        <f t="shared" si="361"/>
        <v>176671.5</v>
      </c>
      <c r="H1539" s="6"/>
      <c r="I1539" s="3"/>
      <c r="J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  <c r="AA1539" s="3"/>
      <c r="AB1539" s="3"/>
      <c r="AC1539" s="3"/>
      <c r="AD1539" s="3"/>
      <c r="AE1539" s="3"/>
      <c r="AF1539" s="3"/>
      <c r="AT1539" s="89"/>
      <c r="AU1539" s="89"/>
      <c r="AX1539" s="125">
        <v>41946</v>
      </c>
      <c r="AY1539" s="59">
        <f t="shared" si="366"/>
        <v>1.0307265178594172</v>
      </c>
      <c r="AZ1539" s="59">
        <f>BI1539*K36</f>
        <v>60700</v>
      </c>
      <c r="BA1539" s="59"/>
      <c r="BB1539" s="59"/>
      <c r="BC1539" s="59">
        <f>K41*BJ1539</f>
        <v>176671.5</v>
      </c>
      <c r="BD1539" s="59"/>
      <c r="BE1539" s="59"/>
      <c r="BF1539" s="59">
        <f t="shared" si="362"/>
        <v>115971.5</v>
      </c>
      <c r="BG1539" s="60">
        <f>(AY1539=AY2099)*AX1539</f>
        <v>0</v>
      </c>
      <c r="BH1539" s="60">
        <f>(AY1539=AY2101)*AX1539</f>
        <v>0</v>
      </c>
      <c r="BI1539" s="89">
        <v>1214</v>
      </c>
      <c r="BJ1539" s="89">
        <v>1177.81</v>
      </c>
      <c r="BK1539" s="59">
        <f t="shared" si="363"/>
        <v>259028.43795999995</v>
      </c>
      <c r="BL1539" s="60">
        <f>(BK1539=BK2101)*AX1539</f>
        <v>0</v>
      </c>
      <c r="BM1539" s="85">
        <f>(BK1539=BK2101)*AY1539</f>
        <v>0</v>
      </c>
      <c r="BN1539" s="85">
        <f t="shared" si="364"/>
        <v>0</v>
      </c>
      <c r="BO1539" s="85">
        <f t="shared" si="365"/>
        <v>0</v>
      </c>
      <c r="BP1539" s="60">
        <f>(BK1539=BK2099)*AX1539</f>
        <v>0</v>
      </c>
      <c r="BQ1539" s="64">
        <f>(BK1539=BK2099)*AY1539</f>
        <v>0</v>
      </c>
      <c r="BR1539" s="85">
        <f t="shared" si="369"/>
        <v>0</v>
      </c>
      <c r="BS1539" s="85">
        <f t="shared" si="370"/>
        <v>0</v>
      </c>
      <c r="BT1539" s="59">
        <f>(J19-BI1539)*J10</f>
        <v>-126800.00594</v>
      </c>
      <c r="BU1539" s="59">
        <f>(J21-BJ1539)*J12</f>
        <v>385828.44389999995</v>
      </c>
      <c r="BV1539" s="66"/>
      <c r="BW1539" s="66"/>
      <c r="BX1539" s="67"/>
      <c r="BY1539" s="67"/>
      <c r="BZ1539" s="67"/>
      <c r="CE1539" s="92"/>
      <c r="CF1539" s="76"/>
      <c r="CH1539" s="67"/>
      <c r="CI1539" s="67"/>
      <c r="CJ1539" s="67"/>
      <c r="CK1539" s="67"/>
      <c r="CL1539" s="1"/>
      <c r="CM1539" s="1"/>
      <c r="CT1539" s="3"/>
      <c r="CU1539" s="3"/>
      <c r="CV1539" s="3"/>
      <c r="CW1539" s="3"/>
      <c r="CX1539" s="3"/>
      <c r="CY1539" s="3"/>
      <c r="CZ1539" s="3"/>
      <c r="DA1539" s="3"/>
      <c r="DB1539" s="3"/>
      <c r="DC1539" s="3"/>
      <c r="DD1539" s="3"/>
      <c r="DE1539" s="3"/>
      <c r="DF1539" s="3"/>
      <c r="DG1539" s="3"/>
      <c r="DH1539" s="3"/>
      <c r="DI1539" s="3"/>
      <c r="DJ1539" s="3"/>
      <c r="DK1539" s="3"/>
      <c r="DL1539" s="3"/>
      <c r="DM1539" s="3"/>
      <c r="DN1539" s="3"/>
      <c r="DO1539" s="3"/>
      <c r="DP1539" s="3"/>
      <c r="DQ1539" s="3"/>
      <c r="DR1539" s="3"/>
      <c r="DS1539" s="3"/>
    </row>
    <row r="1540" spans="2:123" ht="21" customHeight="1" x14ac:dyDescent="0.25">
      <c r="B1540" s="21">
        <f t="shared" ref="B1540:B1603" si="371">AX1540</f>
        <v>41953</v>
      </c>
      <c r="C1540" s="22">
        <f t="shared" ref="C1540:C1603" si="372">AY1540</f>
        <v>1.0176533418558296</v>
      </c>
      <c r="D1540" s="23">
        <f t="shared" ref="D1540:D1603" si="373">BI1540</f>
        <v>1210</v>
      </c>
      <c r="E1540" s="23">
        <f t="shared" ref="E1540:E1603" si="374">BJ1540</f>
        <v>1189.01</v>
      </c>
      <c r="F1540" s="127">
        <f t="shared" ref="F1540:F1603" si="375">AZ1540</f>
        <v>60500</v>
      </c>
      <c r="G1540" s="127">
        <f t="shared" ref="G1540:G1603" si="376">BC1540</f>
        <v>178351.5</v>
      </c>
      <c r="H1540" s="6"/>
      <c r="I1540" s="3"/>
      <c r="J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  <c r="AA1540" s="3"/>
      <c r="AB1540" s="3"/>
      <c r="AC1540" s="3"/>
      <c r="AD1540" s="3"/>
      <c r="AE1540" s="3"/>
      <c r="AF1540" s="3"/>
      <c r="AT1540" s="89"/>
      <c r="AU1540" s="89"/>
      <c r="AX1540" s="125">
        <v>41953</v>
      </c>
      <c r="AY1540" s="59">
        <f t="shared" si="366"/>
        <v>1.0176533418558296</v>
      </c>
      <c r="AZ1540" s="59">
        <f>BI1540*K36</f>
        <v>60500</v>
      </c>
      <c r="BA1540" s="59"/>
      <c r="BB1540" s="59"/>
      <c r="BC1540" s="59">
        <f>K41*BJ1540</f>
        <v>178351.5</v>
      </c>
      <c r="BD1540" s="59"/>
      <c r="BE1540" s="59"/>
      <c r="BF1540" s="59">
        <f t="shared" ref="BF1540:BF1603" si="377">BC1540-AZ1540</f>
        <v>117851.5</v>
      </c>
      <c r="BG1540" s="60">
        <f>(AY1540=AY2099)*AX1540</f>
        <v>0</v>
      </c>
      <c r="BH1540" s="60">
        <f>(AY1540=AY2101)*AX1540</f>
        <v>0</v>
      </c>
      <c r="BI1540" s="89">
        <v>1210</v>
      </c>
      <c r="BJ1540" s="89">
        <v>1189.01</v>
      </c>
      <c r="BK1540" s="59">
        <f t="shared" ref="BK1540:BK1603" si="378">SUM(BT1540:BU1540)</f>
        <v>257148.43795999995</v>
      </c>
      <c r="BL1540" s="60">
        <f>(BK1540=BK2101)*AX1540</f>
        <v>0</v>
      </c>
      <c r="BM1540" s="85">
        <f>(BK1540=BK2101)*AY1540</f>
        <v>0</v>
      </c>
      <c r="BN1540" s="85">
        <f t="shared" ref="BN1540:BN1603" si="379">(BM1540&gt;1)*BI1540</f>
        <v>0</v>
      </c>
      <c r="BO1540" s="85">
        <f t="shared" ref="BO1540:BO1603" si="380">(BM1540&gt;0)*BJ1540</f>
        <v>0</v>
      </c>
      <c r="BP1540" s="60">
        <f>(BK1540=BK2099)*AX1540</f>
        <v>0</v>
      </c>
      <c r="BQ1540" s="64">
        <f>(BK1540=BK2099)*AY1540</f>
        <v>0</v>
      </c>
      <c r="BR1540" s="85">
        <f t="shared" si="369"/>
        <v>0</v>
      </c>
      <c r="BS1540" s="85">
        <f t="shared" si="370"/>
        <v>0</v>
      </c>
      <c r="BT1540" s="59">
        <f>(J19-BI1540)*J10</f>
        <v>-127000.00594</v>
      </c>
      <c r="BU1540" s="59">
        <f>(J21-BJ1540)*J12</f>
        <v>384148.44389999995</v>
      </c>
      <c r="BV1540" s="66"/>
      <c r="BW1540" s="66"/>
      <c r="BX1540" s="67"/>
      <c r="BY1540" s="67"/>
      <c r="BZ1540" s="67"/>
      <c r="CE1540" s="92"/>
      <c r="CF1540" s="76"/>
      <c r="CH1540" s="67"/>
      <c r="CI1540" s="67"/>
      <c r="CJ1540" s="67"/>
      <c r="CK1540" s="67"/>
      <c r="CL1540" s="1"/>
      <c r="CM1540" s="1"/>
      <c r="CT1540" s="3"/>
      <c r="CU1540" s="3"/>
      <c r="CV1540" s="3"/>
      <c r="CW1540" s="3"/>
      <c r="CX1540" s="3"/>
      <c r="CY1540" s="3"/>
      <c r="CZ1540" s="3"/>
      <c r="DA1540" s="3"/>
      <c r="DB1540" s="3"/>
      <c r="DC1540" s="3"/>
      <c r="DD1540" s="3"/>
      <c r="DE1540" s="3"/>
      <c r="DF1540" s="3"/>
      <c r="DG1540" s="3"/>
      <c r="DH1540" s="3"/>
      <c r="DI1540" s="3"/>
      <c r="DJ1540" s="3"/>
      <c r="DK1540" s="3"/>
      <c r="DL1540" s="3"/>
      <c r="DM1540" s="3"/>
      <c r="DN1540" s="3"/>
      <c r="DO1540" s="3"/>
      <c r="DP1540" s="3"/>
      <c r="DQ1540" s="3"/>
      <c r="DR1540" s="3"/>
      <c r="DS1540" s="3"/>
    </row>
    <row r="1541" spans="2:123" ht="21" customHeight="1" x14ac:dyDescent="0.25">
      <c r="B1541" s="21">
        <f t="shared" si="371"/>
        <v>41960</v>
      </c>
      <c r="C1541" s="22">
        <f t="shared" si="372"/>
        <v>1.0190573719309639</v>
      </c>
      <c r="D1541" s="23">
        <f t="shared" si="373"/>
        <v>1224</v>
      </c>
      <c r="E1541" s="23">
        <f t="shared" si="374"/>
        <v>1201.1099999999999</v>
      </c>
      <c r="F1541" s="127">
        <f t="shared" si="375"/>
        <v>61200</v>
      </c>
      <c r="G1541" s="127">
        <f t="shared" si="376"/>
        <v>180166.49999999997</v>
      </c>
      <c r="H1541" s="6"/>
      <c r="I1541" s="3"/>
      <c r="J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  <c r="AA1541" s="3"/>
      <c r="AB1541" s="3"/>
      <c r="AC1541" s="3"/>
      <c r="AD1541" s="3"/>
      <c r="AE1541" s="3"/>
      <c r="AF1541" s="3"/>
      <c r="AT1541" s="89"/>
      <c r="AU1541" s="89"/>
      <c r="AX1541" s="125">
        <v>41960</v>
      </c>
      <c r="AY1541" s="59">
        <f t="shared" si="366"/>
        <v>1.0190573719309639</v>
      </c>
      <c r="AZ1541" s="59">
        <f>BI1541*K36</f>
        <v>61200</v>
      </c>
      <c r="BA1541" s="59"/>
      <c r="BB1541" s="59"/>
      <c r="BC1541" s="59">
        <f>K41*BJ1541</f>
        <v>180166.49999999997</v>
      </c>
      <c r="BD1541" s="59"/>
      <c r="BE1541" s="59"/>
      <c r="BF1541" s="59">
        <f t="shared" si="377"/>
        <v>118966.49999999997</v>
      </c>
      <c r="BG1541" s="60">
        <f>(AY1541=AY2099)*AX1541</f>
        <v>0</v>
      </c>
      <c r="BH1541" s="60">
        <f>(AY1541=AY2101)*AX1541</f>
        <v>0</v>
      </c>
      <c r="BI1541" s="89">
        <v>1224</v>
      </c>
      <c r="BJ1541" s="89">
        <v>1201.1099999999999</v>
      </c>
      <c r="BK1541" s="59">
        <f t="shared" si="378"/>
        <v>256033.43796000001</v>
      </c>
      <c r="BL1541" s="60">
        <f>(BK1541=BK2101)*AX1541</f>
        <v>0</v>
      </c>
      <c r="BM1541" s="85">
        <f>(BK1541=BK2101)*AY1541</f>
        <v>0</v>
      </c>
      <c r="BN1541" s="85">
        <f t="shared" si="379"/>
        <v>0</v>
      </c>
      <c r="BO1541" s="85">
        <f t="shared" si="380"/>
        <v>0</v>
      </c>
      <c r="BP1541" s="60">
        <f>(BK1541=BK2099)*AX1541</f>
        <v>0</v>
      </c>
      <c r="BQ1541" s="64">
        <f>(BK1541=BK2099)*AY1541</f>
        <v>0</v>
      </c>
      <c r="BR1541" s="85">
        <f t="shared" si="369"/>
        <v>0</v>
      </c>
      <c r="BS1541" s="85">
        <f t="shared" si="370"/>
        <v>0</v>
      </c>
      <c r="BT1541" s="59">
        <f>(J19-BI1541)*J10</f>
        <v>-126300.00594</v>
      </c>
      <c r="BU1541" s="59">
        <f>(J21-BJ1541)*J12</f>
        <v>382333.44390000001</v>
      </c>
      <c r="BV1541" s="66"/>
      <c r="BW1541" s="66"/>
      <c r="BX1541" s="67"/>
      <c r="BY1541" s="67"/>
      <c r="BZ1541" s="67"/>
      <c r="CE1541" s="92"/>
      <c r="CF1541" s="76"/>
      <c r="CH1541" s="67"/>
      <c r="CI1541" s="67"/>
      <c r="CJ1541" s="67"/>
      <c r="CK1541" s="67"/>
      <c r="CL1541" s="1"/>
      <c r="CM1541" s="1"/>
      <c r="CT1541" s="3"/>
      <c r="CU1541" s="3"/>
      <c r="CV1541" s="3"/>
      <c r="CW1541" s="3"/>
      <c r="CX1541" s="3"/>
      <c r="CY1541" s="3"/>
      <c r="CZ1541" s="3"/>
      <c r="DA1541" s="3"/>
      <c r="DB1541" s="3"/>
      <c r="DC1541" s="3"/>
      <c r="DD1541" s="3"/>
      <c r="DE1541" s="3"/>
      <c r="DF1541" s="3"/>
      <c r="DG1541" s="3"/>
      <c r="DH1541" s="3"/>
      <c r="DI1541" s="3"/>
      <c r="DJ1541" s="3"/>
      <c r="DK1541" s="3"/>
      <c r="DL1541" s="3"/>
      <c r="DM1541" s="3"/>
      <c r="DN1541" s="3"/>
      <c r="DO1541" s="3"/>
      <c r="DP1541" s="3"/>
      <c r="DQ1541" s="3"/>
      <c r="DR1541" s="3"/>
      <c r="DS1541" s="3"/>
    </row>
    <row r="1542" spans="2:123" ht="21" customHeight="1" x14ac:dyDescent="0.25">
      <c r="B1542" s="21">
        <f t="shared" si="371"/>
        <v>41967</v>
      </c>
      <c r="C1542" s="22">
        <f t="shared" si="372"/>
        <v>1.0266254188340345</v>
      </c>
      <c r="D1542" s="23">
        <f t="shared" si="373"/>
        <v>1198</v>
      </c>
      <c r="E1542" s="23">
        <f t="shared" si="374"/>
        <v>1166.93</v>
      </c>
      <c r="F1542" s="127">
        <f t="shared" si="375"/>
        <v>59900</v>
      </c>
      <c r="G1542" s="127">
        <f t="shared" si="376"/>
        <v>175039.5</v>
      </c>
      <c r="H1542" s="6"/>
      <c r="I1542" s="3"/>
      <c r="J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  <c r="Z1542" s="3"/>
      <c r="AA1542" s="3"/>
      <c r="AB1542" s="3"/>
      <c r="AC1542" s="3"/>
      <c r="AD1542" s="3"/>
      <c r="AE1542" s="3"/>
      <c r="AF1542" s="3"/>
      <c r="AT1542" s="89"/>
      <c r="AU1542" s="89"/>
      <c r="AX1542" s="125">
        <v>41967</v>
      </c>
      <c r="AY1542" s="59">
        <f t="shared" si="366"/>
        <v>1.0266254188340345</v>
      </c>
      <c r="AZ1542" s="59">
        <f>BI1542*K36</f>
        <v>59900</v>
      </c>
      <c r="BA1542" s="59"/>
      <c r="BB1542" s="59"/>
      <c r="BC1542" s="59">
        <f>K41*BJ1542</f>
        <v>175039.5</v>
      </c>
      <c r="BD1542" s="59"/>
      <c r="BE1542" s="59"/>
      <c r="BF1542" s="59">
        <f t="shared" si="377"/>
        <v>115139.5</v>
      </c>
      <c r="BG1542" s="60">
        <f>(AY1542=AY2099)*AX1542</f>
        <v>0</v>
      </c>
      <c r="BH1542" s="60">
        <f>(AY1542=AY2101)*AX1542</f>
        <v>0</v>
      </c>
      <c r="BI1542" s="89">
        <v>1198</v>
      </c>
      <c r="BJ1542" s="89">
        <v>1166.93</v>
      </c>
      <c r="BK1542" s="59">
        <f t="shared" si="378"/>
        <v>259860.43795999995</v>
      </c>
      <c r="BL1542" s="60">
        <f>(BK1542=BK2101)*AX1542</f>
        <v>0</v>
      </c>
      <c r="BM1542" s="85">
        <f>(BK1542=BK2101)*AY1542</f>
        <v>0</v>
      </c>
      <c r="BN1542" s="85">
        <f t="shared" si="379"/>
        <v>0</v>
      </c>
      <c r="BO1542" s="85">
        <f t="shared" si="380"/>
        <v>0</v>
      </c>
      <c r="BP1542" s="60">
        <f>(BK1542=BK2099)*AX1542</f>
        <v>0</v>
      </c>
      <c r="BQ1542" s="64">
        <f>(BK1542=BK2099)*AY1542</f>
        <v>0</v>
      </c>
      <c r="BR1542" s="85">
        <f t="shared" si="369"/>
        <v>0</v>
      </c>
      <c r="BS1542" s="85">
        <f t="shared" si="370"/>
        <v>0</v>
      </c>
      <c r="BT1542" s="59">
        <f>(J19-BI1542)*J10</f>
        <v>-127600.00594</v>
      </c>
      <c r="BU1542" s="59">
        <f>(J21-BJ1542)*J12</f>
        <v>387460.44389999995</v>
      </c>
      <c r="BV1542" s="66"/>
      <c r="BW1542" s="66"/>
      <c r="BX1542" s="67"/>
      <c r="BY1542" s="67"/>
      <c r="BZ1542" s="67"/>
      <c r="CE1542" s="92"/>
      <c r="CF1542" s="76"/>
      <c r="CH1542" s="67"/>
      <c r="CI1542" s="67"/>
      <c r="CJ1542" s="67"/>
      <c r="CK1542" s="67"/>
      <c r="CL1542" s="1"/>
      <c r="CM1542" s="1"/>
      <c r="CT1542" s="3"/>
      <c r="CU1542" s="3"/>
      <c r="CV1542" s="3"/>
      <c r="CW1542" s="3"/>
      <c r="CX1542" s="3"/>
      <c r="CY1542" s="3"/>
      <c r="CZ1542" s="3"/>
      <c r="DA1542" s="3"/>
      <c r="DB1542" s="3"/>
      <c r="DC1542" s="3"/>
      <c r="DD1542" s="3"/>
      <c r="DE1542" s="3"/>
      <c r="DF1542" s="3"/>
      <c r="DG1542" s="3"/>
      <c r="DH1542" s="3"/>
      <c r="DI1542" s="3"/>
      <c r="DJ1542" s="3"/>
      <c r="DK1542" s="3"/>
      <c r="DL1542" s="3"/>
      <c r="DM1542" s="3"/>
      <c r="DN1542" s="3"/>
      <c r="DO1542" s="3"/>
      <c r="DP1542" s="3"/>
      <c r="DQ1542" s="3"/>
      <c r="DR1542" s="3"/>
      <c r="DS1542" s="3"/>
    </row>
    <row r="1543" spans="2:123" ht="21" customHeight="1" x14ac:dyDescent="0.25">
      <c r="B1543" s="21">
        <f t="shared" si="371"/>
        <v>41974</v>
      </c>
      <c r="C1543" s="22">
        <f t="shared" si="372"/>
        <v>1.0236187439694593</v>
      </c>
      <c r="D1543" s="23">
        <f t="shared" si="373"/>
        <v>1220</v>
      </c>
      <c r="E1543" s="23">
        <f t="shared" si="374"/>
        <v>1191.8499999999999</v>
      </c>
      <c r="F1543" s="127">
        <f t="shared" si="375"/>
        <v>61000</v>
      </c>
      <c r="G1543" s="127">
        <f t="shared" si="376"/>
        <v>178777.5</v>
      </c>
      <c r="H1543" s="6"/>
      <c r="I1543" s="3"/>
      <c r="J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  <c r="Z1543" s="3"/>
      <c r="AA1543" s="3"/>
      <c r="AB1543" s="3"/>
      <c r="AC1543" s="3"/>
      <c r="AD1543" s="3"/>
      <c r="AE1543" s="3"/>
      <c r="AF1543" s="3"/>
      <c r="AT1543" s="89"/>
      <c r="AU1543" s="89"/>
      <c r="AX1543" s="125">
        <v>41974</v>
      </c>
      <c r="AY1543" s="59">
        <f t="shared" si="366"/>
        <v>1.0236187439694593</v>
      </c>
      <c r="AZ1543" s="59">
        <f>BI1543*K36</f>
        <v>61000</v>
      </c>
      <c r="BA1543" s="59"/>
      <c r="BB1543" s="59"/>
      <c r="BC1543" s="59">
        <f>K41*BJ1543</f>
        <v>178777.5</v>
      </c>
      <c r="BD1543" s="59"/>
      <c r="BE1543" s="59"/>
      <c r="BF1543" s="59">
        <f t="shared" si="377"/>
        <v>117777.5</v>
      </c>
      <c r="BG1543" s="60">
        <f>(AY1543=AY2099)*AX1543</f>
        <v>0</v>
      </c>
      <c r="BH1543" s="60">
        <f>(AY1543=AY2101)*AX1543</f>
        <v>0</v>
      </c>
      <c r="BI1543" s="89">
        <v>1220</v>
      </c>
      <c r="BJ1543" s="89">
        <v>1191.8499999999999</v>
      </c>
      <c r="BK1543" s="59">
        <f t="shared" si="378"/>
        <v>257222.43796000001</v>
      </c>
      <c r="BL1543" s="60">
        <f>(BK1543=BK2101)*AX1543</f>
        <v>0</v>
      </c>
      <c r="BM1543" s="85">
        <f>(BK1543=BK2101)*AY1543</f>
        <v>0</v>
      </c>
      <c r="BN1543" s="85">
        <f t="shared" si="379"/>
        <v>0</v>
      </c>
      <c r="BO1543" s="85">
        <f t="shared" si="380"/>
        <v>0</v>
      </c>
      <c r="BP1543" s="60">
        <f>(BK1543=BK2099)*AX1543</f>
        <v>0</v>
      </c>
      <c r="BQ1543" s="64">
        <f>(BK1543=BK2099)*AY1543</f>
        <v>0</v>
      </c>
      <c r="BR1543" s="85">
        <f t="shared" si="369"/>
        <v>0</v>
      </c>
      <c r="BS1543" s="85">
        <f t="shared" si="370"/>
        <v>0</v>
      </c>
      <c r="BT1543" s="59">
        <f>(J19-BI1543)*J10</f>
        <v>-126500.00594</v>
      </c>
      <c r="BU1543" s="59">
        <f>(J21-BJ1543)*J12</f>
        <v>383722.44390000001</v>
      </c>
      <c r="BV1543" s="66"/>
      <c r="BW1543" s="66"/>
      <c r="BX1543" s="67"/>
      <c r="BY1543" s="67"/>
      <c r="BZ1543" s="67"/>
      <c r="CE1543" s="92"/>
      <c r="CF1543" s="76"/>
      <c r="CH1543" s="67"/>
      <c r="CI1543" s="67"/>
      <c r="CJ1543" s="67"/>
      <c r="CK1543" s="67"/>
      <c r="CL1543" s="1"/>
      <c r="CM1543" s="1"/>
      <c r="CT1543" s="3"/>
      <c r="CU1543" s="3"/>
      <c r="CV1543" s="3"/>
      <c r="CW1543" s="3"/>
      <c r="CX1543" s="3"/>
      <c r="CY1543" s="3"/>
      <c r="CZ1543" s="3"/>
      <c r="DA1543" s="3"/>
      <c r="DB1543" s="3"/>
      <c r="DC1543" s="3"/>
      <c r="DD1543" s="3"/>
      <c r="DE1543" s="3"/>
      <c r="DF1543" s="3"/>
      <c r="DG1543" s="3"/>
      <c r="DH1543" s="3"/>
      <c r="DI1543" s="3"/>
      <c r="DJ1543" s="3"/>
      <c r="DK1543" s="3"/>
      <c r="DL1543" s="3"/>
      <c r="DM1543" s="3"/>
      <c r="DN1543" s="3"/>
      <c r="DO1543" s="3"/>
      <c r="DP1543" s="3"/>
      <c r="DQ1543" s="3"/>
      <c r="DR1543" s="3"/>
      <c r="DS1543" s="3"/>
    </row>
    <row r="1544" spans="2:123" ht="21" customHeight="1" x14ac:dyDescent="0.25">
      <c r="B1544" s="21">
        <f t="shared" si="371"/>
        <v>41981</v>
      </c>
      <c r="C1544" s="22">
        <f t="shared" si="372"/>
        <v>1.0046424799194322</v>
      </c>
      <c r="D1544" s="23">
        <f t="shared" si="373"/>
        <v>1227</v>
      </c>
      <c r="E1544" s="23">
        <f t="shared" si="374"/>
        <v>1221.33</v>
      </c>
      <c r="F1544" s="127">
        <f t="shared" si="375"/>
        <v>61350</v>
      </c>
      <c r="G1544" s="127">
        <f t="shared" si="376"/>
        <v>183199.5</v>
      </c>
      <c r="H1544" s="6"/>
      <c r="I1544" s="3"/>
      <c r="J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  <c r="Z1544" s="3"/>
      <c r="AA1544" s="3"/>
      <c r="AB1544" s="3"/>
      <c r="AC1544" s="3"/>
      <c r="AD1544" s="3"/>
      <c r="AE1544" s="3"/>
      <c r="AF1544" s="3"/>
      <c r="AT1544" s="89"/>
      <c r="AU1544" s="89"/>
      <c r="AX1544" s="125">
        <v>41981</v>
      </c>
      <c r="AY1544" s="59">
        <f t="shared" si="366"/>
        <v>1.0046424799194322</v>
      </c>
      <c r="AZ1544" s="59">
        <f>BI1544*K36</f>
        <v>61350</v>
      </c>
      <c r="BA1544" s="59"/>
      <c r="BB1544" s="59"/>
      <c r="BC1544" s="59">
        <f>K41*BJ1544</f>
        <v>183199.5</v>
      </c>
      <c r="BD1544" s="59"/>
      <c r="BE1544" s="59"/>
      <c r="BF1544" s="59">
        <f t="shared" si="377"/>
        <v>121849.5</v>
      </c>
      <c r="BG1544" s="60">
        <f>(AY1544=AY2099)*AX1544</f>
        <v>0</v>
      </c>
      <c r="BH1544" s="60">
        <f>(AY1544=AY2101)*AX1544</f>
        <v>0</v>
      </c>
      <c r="BI1544" s="89">
        <v>1227</v>
      </c>
      <c r="BJ1544" s="89">
        <v>1221.33</v>
      </c>
      <c r="BK1544" s="59">
        <f t="shared" si="378"/>
        <v>253150.43795999995</v>
      </c>
      <c r="BL1544" s="60">
        <f>(BK1544=BK2101)*AX1544</f>
        <v>0</v>
      </c>
      <c r="BM1544" s="85">
        <f>(BK1544=BK2101)*AY1544</f>
        <v>0</v>
      </c>
      <c r="BN1544" s="85">
        <f t="shared" si="379"/>
        <v>0</v>
      </c>
      <c r="BO1544" s="85">
        <f t="shared" si="380"/>
        <v>0</v>
      </c>
      <c r="BP1544" s="60">
        <f>(BK1544=BK2099)*AX1544</f>
        <v>0</v>
      </c>
      <c r="BQ1544" s="64">
        <f>(BK1544=BK2099)*AY1544</f>
        <v>0</v>
      </c>
      <c r="BR1544" s="85">
        <f t="shared" si="369"/>
        <v>0</v>
      </c>
      <c r="BS1544" s="85">
        <f t="shared" si="370"/>
        <v>0</v>
      </c>
      <c r="BT1544" s="59">
        <f>(J19-BI1544)*J10</f>
        <v>-126150.00594</v>
      </c>
      <c r="BU1544" s="59">
        <f>(J21-BJ1544)*J12</f>
        <v>379300.44389999995</v>
      </c>
      <c r="BV1544" s="66"/>
      <c r="BW1544" s="66"/>
      <c r="BX1544" s="67"/>
      <c r="BY1544" s="67"/>
      <c r="BZ1544" s="67"/>
      <c r="CE1544" s="92"/>
      <c r="CF1544" s="76"/>
      <c r="CH1544" s="67"/>
      <c r="CI1544" s="67"/>
      <c r="CJ1544" s="67"/>
      <c r="CK1544" s="67"/>
      <c r="CL1544" s="1"/>
      <c r="CM1544" s="1"/>
      <c r="CT1544" s="3"/>
      <c r="CU1544" s="3"/>
      <c r="CV1544" s="3"/>
      <c r="CW1544" s="3"/>
      <c r="CX1544" s="3"/>
      <c r="CY1544" s="3"/>
      <c r="CZ1544" s="3"/>
      <c r="DA1544" s="3"/>
      <c r="DB1544" s="3"/>
      <c r="DC1544" s="3"/>
      <c r="DD1544" s="3"/>
      <c r="DE1544" s="3"/>
      <c r="DF1544" s="3"/>
      <c r="DG1544" s="3"/>
      <c r="DH1544" s="3"/>
      <c r="DI1544" s="3"/>
      <c r="DJ1544" s="3"/>
      <c r="DK1544" s="3"/>
      <c r="DL1544" s="3"/>
      <c r="DM1544" s="3"/>
      <c r="DN1544" s="3"/>
      <c r="DO1544" s="3"/>
      <c r="DP1544" s="3"/>
      <c r="DQ1544" s="3"/>
      <c r="DR1544" s="3"/>
      <c r="DS1544" s="3"/>
    </row>
    <row r="1545" spans="2:123" ht="21" customHeight="1" x14ac:dyDescent="0.25">
      <c r="B1545" s="21">
        <f t="shared" si="371"/>
        <v>41988</v>
      </c>
      <c r="C1545" s="22">
        <f t="shared" si="372"/>
        <v>0.99801735027648353</v>
      </c>
      <c r="D1545" s="23">
        <f t="shared" si="373"/>
        <v>1193</v>
      </c>
      <c r="E1545" s="23">
        <f t="shared" si="374"/>
        <v>1195.3699999999999</v>
      </c>
      <c r="F1545" s="127">
        <f t="shared" si="375"/>
        <v>59650</v>
      </c>
      <c r="G1545" s="127">
        <f t="shared" si="376"/>
        <v>179305.49999999997</v>
      </c>
      <c r="H1545" s="6"/>
      <c r="I1545" s="3"/>
      <c r="J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  <c r="AA1545" s="3"/>
      <c r="AB1545" s="3"/>
      <c r="AC1545" s="3"/>
      <c r="AD1545" s="3"/>
      <c r="AE1545" s="3"/>
      <c r="AF1545" s="3"/>
      <c r="AT1545" s="89"/>
      <c r="AU1545" s="89"/>
      <c r="AX1545" s="125">
        <v>41988</v>
      </c>
      <c r="AY1545" s="59">
        <f t="shared" si="366"/>
        <v>0.99801735027648353</v>
      </c>
      <c r="AZ1545" s="59">
        <f>BI1545*K36</f>
        <v>59650</v>
      </c>
      <c r="BA1545" s="59"/>
      <c r="BB1545" s="59"/>
      <c r="BC1545" s="59">
        <f>K41*BJ1545</f>
        <v>179305.49999999997</v>
      </c>
      <c r="BD1545" s="59"/>
      <c r="BE1545" s="59"/>
      <c r="BF1545" s="59">
        <f t="shared" si="377"/>
        <v>119655.49999999997</v>
      </c>
      <c r="BG1545" s="60">
        <f>(AY1545=AY2099)*AX1545</f>
        <v>0</v>
      </c>
      <c r="BH1545" s="60">
        <f>(AY1545=AY2101)*AX1545</f>
        <v>0</v>
      </c>
      <c r="BI1545" s="89">
        <v>1193</v>
      </c>
      <c r="BJ1545" s="89">
        <v>1195.3699999999999</v>
      </c>
      <c r="BK1545" s="59">
        <f t="shared" si="378"/>
        <v>255344.43796000001</v>
      </c>
      <c r="BL1545" s="60">
        <f>(BK1545=BK2101)*AX1545</f>
        <v>0</v>
      </c>
      <c r="BM1545" s="85">
        <f>(BK1545=BK2101)*AY1545</f>
        <v>0</v>
      </c>
      <c r="BN1545" s="85">
        <f t="shared" si="379"/>
        <v>0</v>
      </c>
      <c r="BO1545" s="85">
        <f t="shared" si="380"/>
        <v>0</v>
      </c>
      <c r="BP1545" s="60">
        <f>(BK1545=BK2099)*AX1545</f>
        <v>0</v>
      </c>
      <c r="BQ1545" s="64">
        <f>(BK1545=BK2099)*AY1545</f>
        <v>0</v>
      </c>
      <c r="BR1545" s="85">
        <f t="shared" si="369"/>
        <v>0</v>
      </c>
      <c r="BS1545" s="85">
        <f t="shared" si="370"/>
        <v>0</v>
      </c>
      <c r="BT1545" s="59">
        <f>(J19-BI1545)*J10</f>
        <v>-127850.00594</v>
      </c>
      <c r="BU1545" s="59">
        <f>(J21-BJ1545)*J12</f>
        <v>383194.44390000001</v>
      </c>
      <c r="BV1545" s="66"/>
      <c r="BW1545" s="66"/>
      <c r="BX1545" s="67"/>
      <c r="BY1545" s="67"/>
      <c r="BZ1545" s="67"/>
      <c r="CE1545" s="92"/>
      <c r="CF1545" s="76"/>
      <c r="CH1545" s="67"/>
      <c r="CI1545" s="67"/>
      <c r="CJ1545" s="67"/>
      <c r="CK1545" s="67"/>
      <c r="CL1545" s="1"/>
      <c r="CM1545" s="1"/>
      <c r="CT1545" s="3"/>
      <c r="CU1545" s="3"/>
      <c r="CV1545" s="3"/>
      <c r="CW1545" s="3"/>
      <c r="CX1545" s="3"/>
      <c r="CY1545" s="3"/>
      <c r="CZ1545" s="3"/>
      <c r="DA1545" s="3"/>
      <c r="DB1545" s="3"/>
      <c r="DC1545" s="3"/>
      <c r="DD1545" s="3"/>
      <c r="DE1545" s="3"/>
      <c r="DF1545" s="3"/>
      <c r="DG1545" s="3"/>
      <c r="DH1545" s="3"/>
      <c r="DI1545" s="3"/>
      <c r="DJ1545" s="3"/>
      <c r="DK1545" s="3"/>
      <c r="DL1545" s="3"/>
      <c r="DM1545" s="3"/>
      <c r="DN1545" s="3"/>
      <c r="DO1545" s="3"/>
      <c r="DP1545" s="3"/>
      <c r="DQ1545" s="3"/>
      <c r="DR1545" s="3"/>
      <c r="DS1545" s="3"/>
    </row>
    <row r="1546" spans="2:123" ht="21" customHeight="1" x14ac:dyDescent="0.25">
      <c r="B1546" s="21">
        <f t="shared" si="371"/>
        <v>41995</v>
      </c>
      <c r="C1546" s="22">
        <f t="shared" si="372"/>
        <v>1.0145703340638017</v>
      </c>
      <c r="D1546" s="23">
        <f t="shared" si="373"/>
        <v>1213</v>
      </c>
      <c r="E1546" s="23">
        <f t="shared" si="374"/>
        <v>1195.58</v>
      </c>
      <c r="F1546" s="127">
        <f t="shared" si="375"/>
        <v>60650</v>
      </c>
      <c r="G1546" s="127">
        <f t="shared" si="376"/>
        <v>179337</v>
      </c>
      <c r="H1546" s="6"/>
      <c r="I1546" s="3"/>
      <c r="J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  <c r="AA1546" s="3"/>
      <c r="AB1546" s="3"/>
      <c r="AC1546" s="3"/>
      <c r="AD1546" s="3"/>
      <c r="AE1546" s="3"/>
      <c r="AF1546" s="3"/>
      <c r="AT1546" s="89"/>
      <c r="AU1546" s="89"/>
      <c r="AX1546" s="125">
        <v>41995</v>
      </c>
      <c r="AY1546" s="59">
        <f t="shared" ref="AY1546:AY1609" si="381">BI1546/BJ1546</f>
        <v>1.0145703340638017</v>
      </c>
      <c r="AZ1546" s="59">
        <f>BI1546*K36</f>
        <v>60650</v>
      </c>
      <c r="BA1546" s="59"/>
      <c r="BB1546" s="59"/>
      <c r="BC1546" s="59">
        <f>K41*BJ1546</f>
        <v>179337</v>
      </c>
      <c r="BD1546" s="59"/>
      <c r="BE1546" s="59"/>
      <c r="BF1546" s="59">
        <f t="shared" si="377"/>
        <v>118687</v>
      </c>
      <c r="BG1546" s="60">
        <f>(AY1546=AY2099)*AX1546</f>
        <v>0</v>
      </c>
      <c r="BH1546" s="60">
        <f>(AY1546=AY2101)*AX1546</f>
        <v>0</v>
      </c>
      <c r="BI1546" s="89">
        <v>1213</v>
      </c>
      <c r="BJ1546" s="89">
        <v>1195.58</v>
      </c>
      <c r="BK1546" s="59">
        <f t="shared" si="378"/>
        <v>256312.93795999995</v>
      </c>
      <c r="BL1546" s="60">
        <f>(BK1546=BK2101)*AX1546</f>
        <v>0</v>
      </c>
      <c r="BM1546" s="85">
        <f>(BK1546=BK2101)*AY1546</f>
        <v>0</v>
      </c>
      <c r="BN1546" s="85">
        <f t="shared" si="379"/>
        <v>0</v>
      </c>
      <c r="BO1546" s="85">
        <f t="shared" si="380"/>
        <v>0</v>
      </c>
      <c r="BP1546" s="60">
        <f>(BK1546=BK2099)*AX1546</f>
        <v>0</v>
      </c>
      <c r="BQ1546" s="64">
        <f>(BK1546=BK2099)*AY1546</f>
        <v>0</v>
      </c>
      <c r="BR1546" s="85">
        <f t="shared" si="369"/>
        <v>0</v>
      </c>
      <c r="BS1546" s="85">
        <f t="shared" si="370"/>
        <v>0</v>
      </c>
      <c r="BT1546" s="59">
        <f>(J19-BI1546)*J10</f>
        <v>-126850.00594</v>
      </c>
      <c r="BU1546" s="59">
        <f>(J21-BJ1546)*J12</f>
        <v>383162.94389999995</v>
      </c>
      <c r="BV1546" s="66"/>
      <c r="BW1546" s="66"/>
      <c r="BX1546" s="67"/>
      <c r="BY1546" s="67"/>
      <c r="BZ1546" s="67"/>
      <c r="CE1546" s="92"/>
      <c r="CF1546" s="76"/>
      <c r="CH1546" s="67"/>
      <c r="CI1546" s="67"/>
      <c r="CJ1546" s="67"/>
      <c r="CK1546" s="67"/>
      <c r="CL1546" s="1"/>
      <c r="CM1546" s="1"/>
      <c r="CT1546" s="3"/>
      <c r="CU1546" s="3"/>
      <c r="CV1546" s="3"/>
      <c r="CW1546" s="3"/>
      <c r="CX1546" s="3"/>
      <c r="CY1546" s="3"/>
      <c r="CZ1546" s="3"/>
      <c r="DA1546" s="3"/>
      <c r="DB1546" s="3"/>
      <c r="DC1546" s="3"/>
      <c r="DD1546" s="3"/>
      <c r="DE1546" s="3"/>
      <c r="DF1546" s="3"/>
      <c r="DG1546" s="3"/>
      <c r="DH1546" s="3"/>
      <c r="DI1546" s="3"/>
      <c r="DJ1546" s="3"/>
      <c r="DK1546" s="3"/>
      <c r="DL1546" s="3"/>
      <c r="DM1546" s="3"/>
      <c r="DN1546" s="3"/>
      <c r="DO1546" s="3"/>
      <c r="DP1546" s="3"/>
      <c r="DQ1546" s="3"/>
      <c r="DR1546" s="3"/>
      <c r="DS1546" s="3"/>
    </row>
    <row r="1547" spans="2:123" ht="21" customHeight="1" x14ac:dyDescent="0.25">
      <c r="B1547" s="21">
        <f t="shared" si="371"/>
        <v>42002</v>
      </c>
      <c r="C1547" s="22">
        <f t="shared" si="372"/>
        <v>1.0090554096815458</v>
      </c>
      <c r="D1547" s="23">
        <f t="shared" si="373"/>
        <v>1199</v>
      </c>
      <c r="E1547" s="23">
        <f t="shared" si="374"/>
        <v>1188.24</v>
      </c>
      <c r="F1547" s="127">
        <f t="shared" si="375"/>
        <v>59950</v>
      </c>
      <c r="G1547" s="127">
        <f t="shared" si="376"/>
        <v>178236</v>
      </c>
      <c r="H1547" s="6"/>
      <c r="I1547" s="3"/>
      <c r="J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  <c r="Z1547" s="3"/>
      <c r="AA1547" s="3"/>
      <c r="AB1547" s="3"/>
      <c r="AC1547" s="3"/>
      <c r="AD1547" s="3"/>
      <c r="AE1547" s="3"/>
      <c r="AF1547" s="3"/>
      <c r="AT1547" s="89"/>
      <c r="AU1547" s="89"/>
      <c r="AX1547" s="125">
        <v>42002</v>
      </c>
      <c r="AY1547" s="59">
        <f t="shared" si="381"/>
        <v>1.0090554096815458</v>
      </c>
      <c r="AZ1547" s="59">
        <f>BI1547*K36</f>
        <v>59950</v>
      </c>
      <c r="BA1547" s="59"/>
      <c r="BB1547" s="59"/>
      <c r="BC1547" s="59">
        <f>K41*BJ1547</f>
        <v>178236</v>
      </c>
      <c r="BD1547" s="59"/>
      <c r="BE1547" s="59"/>
      <c r="BF1547" s="59">
        <f t="shared" si="377"/>
        <v>118286</v>
      </c>
      <c r="BG1547" s="60">
        <f>(AY1547=AY2099)*AX1547</f>
        <v>0</v>
      </c>
      <c r="BH1547" s="60">
        <f>(AY1547=AY2101)*AX1547</f>
        <v>0</v>
      </c>
      <c r="BI1547" s="89">
        <v>1199</v>
      </c>
      <c r="BJ1547" s="89">
        <v>1188.24</v>
      </c>
      <c r="BK1547" s="59">
        <f t="shared" si="378"/>
        <v>256713.93796000001</v>
      </c>
      <c r="BL1547" s="60">
        <f>(BK1547=BK2101)*AX1547</f>
        <v>0</v>
      </c>
      <c r="BM1547" s="85">
        <f>(BK1547=BK2101)*AY1547</f>
        <v>0</v>
      </c>
      <c r="BN1547" s="85">
        <f t="shared" si="379"/>
        <v>0</v>
      </c>
      <c r="BO1547" s="85">
        <f t="shared" si="380"/>
        <v>0</v>
      </c>
      <c r="BP1547" s="60">
        <f>(BK1547=BK2099)*AX1547</f>
        <v>0</v>
      </c>
      <c r="BQ1547" s="64">
        <f>(BK1547=BK2099)*AY1547</f>
        <v>0</v>
      </c>
      <c r="BR1547" s="85">
        <f t="shared" si="369"/>
        <v>0</v>
      </c>
      <c r="BS1547" s="85">
        <f t="shared" si="370"/>
        <v>0</v>
      </c>
      <c r="BT1547" s="59">
        <f>(J19-BI1547)*J10</f>
        <v>-127550.00594</v>
      </c>
      <c r="BU1547" s="59">
        <f>(J21-BJ1547)*J12</f>
        <v>384263.94390000001</v>
      </c>
      <c r="BV1547" s="66"/>
      <c r="BW1547" s="66"/>
      <c r="BX1547" s="67"/>
      <c r="BY1547" s="67"/>
      <c r="BZ1547" s="67"/>
      <c r="CE1547" s="92"/>
      <c r="CF1547" s="76"/>
      <c r="CH1547" s="67"/>
      <c r="CI1547" s="67"/>
      <c r="CJ1547" s="67"/>
      <c r="CK1547" s="67"/>
      <c r="CL1547" s="1"/>
      <c r="CM1547" s="1"/>
      <c r="CT1547" s="3"/>
      <c r="CU1547" s="3"/>
      <c r="CV1547" s="3"/>
      <c r="CW1547" s="3"/>
      <c r="CX1547" s="3"/>
      <c r="CY1547" s="3"/>
      <c r="CZ1547" s="3"/>
      <c r="DA1547" s="3"/>
      <c r="DB1547" s="3"/>
      <c r="DC1547" s="3"/>
      <c r="DD1547" s="3"/>
      <c r="DE1547" s="3"/>
      <c r="DF1547" s="3"/>
      <c r="DG1547" s="3"/>
      <c r="DH1547" s="3"/>
      <c r="DI1547" s="3"/>
      <c r="DJ1547" s="3"/>
      <c r="DK1547" s="3"/>
      <c r="DL1547" s="3"/>
      <c r="DM1547" s="3"/>
      <c r="DN1547" s="3"/>
      <c r="DO1547" s="3"/>
      <c r="DP1547" s="3"/>
      <c r="DQ1547" s="3"/>
      <c r="DR1547" s="3"/>
      <c r="DS1547" s="3"/>
    </row>
    <row r="1548" spans="2:123" ht="21" customHeight="1" x14ac:dyDescent="0.25">
      <c r="B1548" s="21">
        <f t="shared" si="371"/>
        <v>42009</v>
      </c>
      <c r="C1548" s="22">
        <f t="shared" si="372"/>
        <v>1.0042443225030873</v>
      </c>
      <c r="D1548" s="23">
        <f t="shared" si="373"/>
        <v>1228</v>
      </c>
      <c r="E1548" s="23">
        <f t="shared" si="374"/>
        <v>1222.81</v>
      </c>
      <c r="F1548" s="127">
        <f t="shared" si="375"/>
        <v>61400</v>
      </c>
      <c r="G1548" s="127">
        <f t="shared" si="376"/>
        <v>183421.5</v>
      </c>
      <c r="H1548" s="6"/>
      <c r="I1548" s="3"/>
      <c r="J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  <c r="Z1548" s="3"/>
      <c r="AA1548" s="3"/>
      <c r="AB1548" s="3"/>
      <c r="AC1548" s="3"/>
      <c r="AD1548" s="3"/>
      <c r="AE1548" s="3"/>
      <c r="AF1548" s="3"/>
      <c r="AT1548" s="89"/>
      <c r="AU1548" s="89"/>
      <c r="AX1548" s="125">
        <v>42009</v>
      </c>
      <c r="AY1548" s="59">
        <f t="shared" si="381"/>
        <v>1.0042443225030873</v>
      </c>
      <c r="AZ1548" s="59">
        <f>BI1548*K36</f>
        <v>61400</v>
      </c>
      <c r="BA1548" s="59"/>
      <c r="BB1548" s="59"/>
      <c r="BC1548" s="59">
        <f>K41*BJ1548</f>
        <v>183421.5</v>
      </c>
      <c r="BD1548" s="59"/>
      <c r="BE1548" s="59"/>
      <c r="BF1548" s="59">
        <f t="shared" si="377"/>
        <v>122021.5</v>
      </c>
      <c r="BG1548" s="60">
        <f>(AY1548=AY2099)*AX1548</f>
        <v>0</v>
      </c>
      <c r="BH1548" s="60">
        <f>(AY1548=AY2101)*AX1548</f>
        <v>0</v>
      </c>
      <c r="BI1548" s="89">
        <v>1228</v>
      </c>
      <c r="BJ1548" s="89">
        <v>1222.81</v>
      </c>
      <c r="BK1548" s="59">
        <f t="shared" si="378"/>
        <v>252978.43795999995</v>
      </c>
      <c r="BL1548" s="60">
        <f>(BK1548=BK2101)*AX1548</f>
        <v>0</v>
      </c>
      <c r="BM1548" s="85">
        <f>(BK1548=BK2101)*AY1548</f>
        <v>0</v>
      </c>
      <c r="BN1548" s="85">
        <f t="shared" si="379"/>
        <v>0</v>
      </c>
      <c r="BO1548" s="85">
        <f t="shared" si="380"/>
        <v>0</v>
      </c>
      <c r="BP1548" s="60">
        <f>(BK1548=BK2099)*AX1548</f>
        <v>0</v>
      </c>
      <c r="BQ1548" s="64">
        <f>(BK1548=BK2099)*AY1548</f>
        <v>0</v>
      </c>
      <c r="BR1548" s="85">
        <f t="shared" si="369"/>
        <v>0</v>
      </c>
      <c r="BS1548" s="85">
        <f t="shared" si="370"/>
        <v>0</v>
      </c>
      <c r="BT1548" s="59">
        <f>(J19-BI1548)*J10</f>
        <v>-126100.00594</v>
      </c>
      <c r="BU1548" s="59">
        <f>(J21-BJ1548)*J12</f>
        <v>379078.44389999995</v>
      </c>
      <c r="BV1548" s="66"/>
      <c r="BW1548" s="66"/>
      <c r="BX1548" s="67"/>
      <c r="BY1548" s="67"/>
      <c r="BZ1548" s="67"/>
      <c r="CE1548" s="92"/>
      <c r="CF1548" s="76"/>
      <c r="CH1548" s="67"/>
      <c r="CI1548" s="67"/>
      <c r="CJ1548" s="67"/>
      <c r="CK1548" s="67"/>
      <c r="CL1548" s="1"/>
      <c r="CM1548" s="1"/>
      <c r="CT1548" s="3"/>
      <c r="CU1548" s="3"/>
      <c r="CV1548" s="3"/>
      <c r="CW1548" s="3"/>
      <c r="CX1548" s="3"/>
      <c r="CY1548" s="3"/>
      <c r="CZ1548" s="3"/>
      <c r="DA1548" s="3"/>
      <c r="DB1548" s="3"/>
      <c r="DC1548" s="3"/>
      <c r="DD1548" s="3"/>
      <c r="DE1548" s="3"/>
      <c r="DF1548" s="3"/>
      <c r="DG1548" s="3"/>
      <c r="DH1548" s="3"/>
      <c r="DI1548" s="3"/>
      <c r="DJ1548" s="3"/>
      <c r="DK1548" s="3"/>
      <c r="DL1548" s="3"/>
      <c r="DM1548" s="3"/>
      <c r="DN1548" s="3"/>
      <c r="DO1548" s="3"/>
      <c r="DP1548" s="3"/>
      <c r="DQ1548" s="3"/>
      <c r="DR1548" s="3"/>
      <c r="DS1548" s="3"/>
    </row>
    <row r="1549" spans="2:123" ht="21" customHeight="1" x14ac:dyDescent="0.25">
      <c r="B1549" s="21">
        <f t="shared" si="371"/>
        <v>42016</v>
      </c>
      <c r="C1549" s="22">
        <f t="shared" si="372"/>
        <v>0.98846658748515348</v>
      </c>
      <c r="D1549" s="23">
        <f t="shared" si="373"/>
        <v>1265</v>
      </c>
      <c r="E1549" s="23">
        <f t="shared" si="374"/>
        <v>1279.76</v>
      </c>
      <c r="F1549" s="127">
        <f t="shared" si="375"/>
        <v>63250</v>
      </c>
      <c r="G1549" s="127">
        <f t="shared" si="376"/>
        <v>191964</v>
      </c>
      <c r="H1549" s="6"/>
      <c r="I1549" s="3"/>
      <c r="J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  <c r="Z1549" s="3"/>
      <c r="AA1549" s="3"/>
      <c r="AB1549" s="3"/>
      <c r="AC1549" s="3"/>
      <c r="AD1549" s="3"/>
      <c r="AE1549" s="3"/>
      <c r="AF1549" s="3"/>
      <c r="AT1549" s="89"/>
      <c r="AU1549" s="89"/>
      <c r="AX1549" s="125">
        <v>42016</v>
      </c>
      <c r="AY1549" s="59">
        <f t="shared" si="381"/>
        <v>0.98846658748515348</v>
      </c>
      <c r="AZ1549" s="59">
        <f>BI1549*K36</f>
        <v>63250</v>
      </c>
      <c r="BA1549" s="59"/>
      <c r="BB1549" s="59"/>
      <c r="BC1549" s="59">
        <f>K41*BJ1549</f>
        <v>191964</v>
      </c>
      <c r="BD1549" s="59"/>
      <c r="BE1549" s="59"/>
      <c r="BF1549" s="59">
        <f t="shared" si="377"/>
        <v>128714</v>
      </c>
      <c r="BG1549" s="60">
        <f>(AY1549=AY2099)*AX1549</f>
        <v>0</v>
      </c>
      <c r="BH1549" s="60">
        <f>(AY1549=AY2101)*AX1549</f>
        <v>0</v>
      </c>
      <c r="BI1549" s="89">
        <v>1265</v>
      </c>
      <c r="BJ1549" s="89">
        <v>1279.76</v>
      </c>
      <c r="BK1549" s="59">
        <f t="shared" si="378"/>
        <v>246285.93795999995</v>
      </c>
      <c r="BL1549" s="60">
        <f>(BK1549=BK2101)*AX1549</f>
        <v>0</v>
      </c>
      <c r="BM1549" s="85">
        <f>(BK1549=BK2101)*AY1549</f>
        <v>0</v>
      </c>
      <c r="BN1549" s="85">
        <f t="shared" si="379"/>
        <v>0</v>
      </c>
      <c r="BO1549" s="85">
        <f t="shared" si="380"/>
        <v>0</v>
      </c>
      <c r="BP1549" s="60">
        <f>(BK1549=BK2099)*AX1549</f>
        <v>0</v>
      </c>
      <c r="BQ1549" s="64">
        <f>(BK1549=BK2099)*AY1549</f>
        <v>0</v>
      </c>
      <c r="BR1549" s="85">
        <f t="shared" si="369"/>
        <v>0</v>
      </c>
      <c r="BS1549" s="85">
        <f t="shared" si="370"/>
        <v>0</v>
      </c>
      <c r="BT1549" s="59">
        <f>(J19-BI1549)*J10</f>
        <v>-124250.00594</v>
      </c>
      <c r="BU1549" s="59">
        <f>(J21-BJ1549)*J12</f>
        <v>370535.94389999995</v>
      </c>
      <c r="BV1549" s="66"/>
      <c r="BW1549" s="66"/>
      <c r="BX1549" s="67"/>
      <c r="BY1549" s="67"/>
      <c r="BZ1549" s="67"/>
      <c r="CE1549" s="92"/>
      <c r="CF1549" s="76"/>
      <c r="CH1549" s="67"/>
      <c r="CI1549" s="67"/>
      <c r="CJ1549" s="67"/>
      <c r="CK1549" s="67"/>
      <c r="CL1549" s="1"/>
      <c r="CM1549" s="1"/>
      <c r="CT1549" s="3"/>
      <c r="CU1549" s="3"/>
      <c r="CV1549" s="3"/>
      <c r="CW1549" s="3"/>
      <c r="CX1549" s="3"/>
      <c r="CY1549" s="3"/>
      <c r="CZ1549" s="3"/>
      <c r="DA1549" s="3"/>
      <c r="DB1549" s="3"/>
      <c r="DC1549" s="3"/>
      <c r="DD1549" s="3"/>
      <c r="DE1549" s="3"/>
      <c r="DF1549" s="3"/>
      <c r="DG1549" s="3"/>
      <c r="DH1549" s="3"/>
      <c r="DI1549" s="3"/>
      <c r="DJ1549" s="3"/>
      <c r="DK1549" s="3"/>
      <c r="DL1549" s="3"/>
      <c r="DM1549" s="3"/>
      <c r="DN1549" s="3"/>
      <c r="DO1549" s="3"/>
      <c r="DP1549" s="3"/>
      <c r="DQ1549" s="3"/>
      <c r="DR1549" s="3"/>
      <c r="DS1549" s="3"/>
    </row>
    <row r="1550" spans="2:123" ht="21" customHeight="1" x14ac:dyDescent="0.25">
      <c r="B1550" s="21">
        <f t="shared" si="371"/>
        <v>42023</v>
      </c>
      <c r="C1550" s="22">
        <f t="shared" si="372"/>
        <v>0.97705277629739473</v>
      </c>
      <c r="D1550" s="23">
        <f t="shared" si="373"/>
        <v>1265</v>
      </c>
      <c r="E1550" s="23">
        <f t="shared" si="374"/>
        <v>1294.71</v>
      </c>
      <c r="F1550" s="127">
        <f t="shared" si="375"/>
        <v>63250</v>
      </c>
      <c r="G1550" s="127">
        <f t="shared" si="376"/>
        <v>194206.5</v>
      </c>
      <c r="H1550" s="6"/>
      <c r="I1550" s="3"/>
      <c r="J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  <c r="Z1550" s="3"/>
      <c r="AA1550" s="3"/>
      <c r="AB1550" s="3"/>
      <c r="AC1550" s="3"/>
      <c r="AD1550" s="3"/>
      <c r="AE1550" s="3"/>
      <c r="AF1550" s="3"/>
      <c r="AT1550" s="89"/>
      <c r="AU1550" s="89"/>
      <c r="AX1550" s="125">
        <v>42023</v>
      </c>
      <c r="AY1550" s="59">
        <f t="shared" si="381"/>
        <v>0.97705277629739473</v>
      </c>
      <c r="AZ1550" s="59">
        <f>BI1550*K36</f>
        <v>63250</v>
      </c>
      <c r="BA1550" s="59"/>
      <c r="BB1550" s="59"/>
      <c r="BC1550" s="59">
        <f>K41*BJ1550</f>
        <v>194206.5</v>
      </c>
      <c r="BD1550" s="59"/>
      <c r="BE1550" s="59"/>
      <c r="BF1550" s="59">
        <f t="shared" si="377"/>
        <v>130956.5</v>
      </c>
      <c r="BG1550" s="60">
        <f>(AY1550=AY2099)*AX1550</f>
        <v>0</v>
      </c>
      <c r="BH1550" s="60">
        <f>(AY1550=AY2101)*AX1550</f>
        <v>0</v>
      </c>
      <c r="BI1550" s="89">
        <v>1265</v>
      </c>
      <c r="BJ1550" s="89">
        <v>1294.71</v>
      </c>
      <c r="BK1550" s="59">
        <f t="shared" si="378"/>
        <v>244043.43795999995</v>
      </c>
      <c r="BL1550" s="60">
        <f>(BK1550=BK2101)*AX1550</f>
        <v>0</v>
      </c>
      <c r="BM1550" s="85">
        <f>(BK1550=BK2101)*AY1550</f>
        <v>0</v>
      </c>
      <c r="BN1550" s="85">
        <f t="shared" si="379"/>
        <v>0</v>
      </c>
      <c r="BO1550" s="85">
        <f t="shared" si="380"/>
        <v>0</v>
      </c>
      <c r="BP1550" s="60">
        <f>(BK1550=BK2099)*AX1550</f>
        <v>0</v>
      </c>
      <c r="BQ1550" s="64">
        <f>(BK1550=BK2099)*AY1550</f>
        <v>0</v>
      </c>
      <c r="BR1550" s="85">
        <f t="shared" si="369"/>
        <v>0</v>
      </c>
      <c r="BS1550" s="85">
        <f t="shared" si="370"/>
        <v>0</v>
      </c>
      <c r="BT1550" s="59">
        <f>(J19-BI1550)*J10</f>
        <v>-124250.00594</v>
      </c>
      <c r="BU1550" s="59">
        <f>(J21-BJ1550)*J12</f>
        <v>368293.44389999995</v>
      </c>
      <c r="BV1550" s="66"/>
      <c r="BW1550" s="66"/>
      <c r="BX1550" s="67"/>
      <c r="BY1550" s="67"/>
      <c r="BZ1550" s="67"/>
      <c r="CE1550" s="92"/>
      <c r="CF1550" s="76"/>
      <c r="CH1550" s="67"/>
      <c r="CI1550" s="67"/>
      <c r="CJ1550" s="67"/>
      <c r="CK1550" s="67"/>
      <c r="CL1550" s="1"/>
      <c r="CM1550" s="1"/>
      <c r="CT1550" s="3"/>
      <c r="CU1550" s="3"/>
      <c r="CV1550" s="3"/>
      <c r="CW1550" s="3"/>
      <c r="CX1550" s="3"/>
      <c r="CY1550" s="3"/>
      <c r="CZ1550" s="3"/>
      <c r="DA1550" s="3"/>
      <c r="DB1550" s="3"/>
      <c r="DC1550" s="3"/>
      <c r="DD1550" s="3"/>
      <c r="DE1550" s="3"/>
      <c r="DF1550" s="3"/>
      <c r="DG1550" s="3"/>
      <c r="DH1550" s="3"/>
      <c r="DI1550" s="3"/>
      <c r="DJ1550" s="3"/>
      <c r="DK1550" s="3"/>
      <c r="DL1550" s="3"/>
      <c r="DM1550" s="3"/>
      <c r="DN1550" s="3"/>
      <c r="DO1550" s="3"/>
      <c r="DP1550" s="3"/>
      <c r="DQ1550" s="3"/>
      <c r="DR1550" s="3"/>
      <c r="DS1550" s="3"/>
    </row>
    <row r="1551" spans="2:123" ht="21" customHeight="1" x14ac:dyDescent="0.25">
      <c r="B1551" s="21">
        <f t="shared" si="371"/>
        <v>42030</v>
      </c>
      <c r="C1551" s="22">
        <f t="shared" si="372"/>
        <v>0.96403382301367724</v>
      </c>
      <c r="D1551" s="23">
        <f t="shared" si="373"/>
        <v>1237</v>
      </c>
      <c r="E1551" s="23">
        <f t="shared" si="374"/>
        <v>1283.1500000000001</v>
      </c>
      <c r="F1551" s="127">
        <f t="shared" si="375"/>
        <v>61850</v>
      </c>
      <c r="G1551" s="127">
        <f t="shared" si="376"/>
        <v>192472.5</v>
      </c>
      <c r="H1551" s="6"/>
      <c r="I1551" s="3"/>
      <c r="J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  <c r="AA1551" s="3"/>
      <c r="AB1551" s="3"/>
      <c r="AC1551" s="3"/>
      <c r="AD1551" s="3"/>
      <c r="AE1551" s="3"/>
      <c r="AF1551" s="3"/>
      <c r="AT1551" s="89"/>
      <c r="AU1551" s="89"/>
      <c r="AX1551" s="125">
        <v>42030</v>
      </c>
      <c r="AY1551" s="59">
        <f t="shared" si="381"/>
        <v>0.96403382301367724</v>
      </c>
      <c r="AZ1551" s="59">
        <f>BI1551*K36</f>
        <v>61850</v>
      </c>
      <c r="BA1551" s="59"/>
      <c r="BB1551" s="59"/>
      <c r="BC1551" s="59">
        <f>K41*BJ1551</f>
        <v>192472.5</v>
      </c>
      <c r="BD1551" s="59"/>
      <c r="BE1551" s="59"/>
      <c r="BF1551" s="59">
        <f t="shared" si="377"/>
        <v>130622.5</v>
      </c>
      <c r="BG1551" s="60">
        <f>(AY1551=AY2099)*AX1551</f>
        <v>0</v>
      </c>
      <c r="BH1551" s="60">
        <f>(AY1551=AY2101)*AX1551</f>
        <v>0</v>
      </c>
      <c r="BI1551" s="89">
        <v>1237</v>
      </c>
      <c r="BJ1551" s="89">
        <v>1283.1500000000001</v>
      </c>
      <c r="BK1551" s="59">
        <f t="shared" si="378"/>
        <v>244377.43795999995</v>
      </c>
      <c r="BL1551" s="60">
        <f>(BK1551=BK2101)*AX1551</f>
        <v>0</v>
      </c>
      <c r="BM1551" s="85">
        <f>(BK1551=BK2101)*AY1551</f>
        <v>0</v>
      </c>
      <c r="BN1551" s="85">
        <f t="shared" si="379"/>
        <v>0</v>
      </c>
      <c r="BO1551" s="85">
        <f t="shared" si="380"/>
        <v>0</v>
      </c>
      <c r="BP1551" s="60">
        <f>(BK1551=BK2099)*AX1551</f>
        <v>0</v>
      </c>
      <c r="BQ1551" s="64">
        <f>(BK1551=BK2099)*AY1551</f>
        <v>0</v>
      </c>
      <c r="BR1551" s="85">
        <f t="shared" si="369"/>
        <v>0</v>
      </c>
      <c r="BS1551" s="85">
        <f t="shared" si="370"/>
        <v>0</v>
      </c>
      <c r="BT1551" s="59">
        <f>(J19-BI1551)*J10</f>
        <v>-125650.00594</v>
      </c>
      <c r="BU1551" s="59">
        <f>(J21-BJ1551)*J12</f>
        <v>370027.44389999995</v>
      </c>
      <c r="BV1551" s="66"/>
      <c r="BW1551" s="66"/>
      <c r="BX1551" s="67"/>
      <c r="BY1551" s="67"/>
      <c r="BZ1551" s="67"/>
      <c r="CE1551" s="92"/>
      <c r="CF1551" s="76"/>
      <c r="CH1551" s="67"/>
      <c r="CI1551" s="67"/>
      <c r="CJ1551" s="67"/>
      <c r="CK1551" s="67"/>
      <c r="CL1551" s="1"/>
      <c r="CM1551" s="1"/>
      <c r="CT1551" s="3"/>
      <c r="CU1551" s="3"/>
      <c r="CV1551" s="3"/>
      <c r="CW1551" s="3"/>
      <c r="CX1551" s="3"/>
      <c r="CY1551" s="3"/>
      <c r="CZ1551" s="3"/>
      <c r="DA1551" s="3"/>
      <c r="DB1551" s="3"/>
      <c r="DC1551" s="3"/>
      <c r="DD1551" s="3"/>
      <c r="DE1551" s="3"/>
      <c r="DF1551" s="3"/>
      <c r="DG1551" s="3"/>
      <c r="DH1551" s="3"/>
      <c r="DI1551" s="3"/>
      <c r="DJ1551" s="3"/>
      <c r="DK1551" s="3"/>
      <c r="DL1551" s="3"/>
      <c r="DM1551" s="3"/>
      <c r="DN1551" s="3"/>
      <c r="DO1551" s="3"/>
      <c r="DP1551" s="3"/>
      <c r="DQ1551" s="3"/>
      <c r="DR1551" s="3"/>
      <c r="DS1551" s="3"/>
    </row>
    <row r="1552" spans="2:123" ht="21" customHeight="1" x14ac:dyDescent="0.25">
      <c r="B1552" s="21">
        <f t="shared" si="371"/>
        <v>42037</v>
      </c>
      <c r="C1552" s="22">
        <f t="shared" si="372"/>
        <v>0.9882207972242264</v>
      </c>
      <c r="D1552" s="23">
        <f t="shared" si="373"/>
        <v>1219</v>
      </c>
      <c r="E1552" s="23">
        <f t="shared" si="374"/>
        <v>1233.53</v>
      </c>
      <c r="F1552" s="127">
        <f t="shared" si="375"/>
        <v>60950</v>
      </c>
      <c r="G1552" s="127">
        <f t="shared" si="376"/>
        <v>185029.5</v>
      </c>
      <c r="H1552" s="6"/>
      <c r="I1552" s="3"/>
      <c r="J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  <c r="Z1552" s="3"/>
      <c r="AA1552" s="3"/>
      <c r="AB1552" s="3"/>
      <c r="AC1552" s="3"/>
      <c r="AD1552" s="3"/>
      <c r="AE1552" s="3"/>
      <c r="AF1552" s="3"/>
      <c r="AT1552" s="89"/>
      <c r="AU1552" s="89"/>
      <c r="AX1552" s="125">
        <v>42037</v>
      </c>
      <c r="AY1552" s="59">
        <f t="shared" si="381"/>
        <v>0.9882207972242264</v>
      </c>
      <c r="AZ1552" s="59">
        <f>BI1552*K36</f>
        <v>60950</v>
      </c>
      <c r="BA1552" s="59"/>
      <c r="BB1552" s="59"/>
      <c r="BC1552" s="59">
        <f>K41*BJ1552</f>
        <v>185029.5</v>
      </c>
      <c r="BD1552" s="59"/>
      <c r="BE1552" s="59"/>
      <c r="BF1552" s="59">
        <f t="shared" si="377"/>
        <v>124079.5</v>
      </c>
      <c r="BG1552" s="60">
        <f>(AY1552=AY2099)*AX1552</f>
        <v>0</v>
      </c>
      <c r="BH1552" s="60">
        <f>(AY1552=AY2101)*AX1552</f>
        <v>0</v>
      </c>
      <c r="BI1552" s="89">
        <v>1219</v>
      </c>
      <c r="BJ1552" s="89">
        <v>1233.53</v>
      </c>
      <c r="BK1552" s="59">
        <f t="shared" si="378"/>
        <v>250920.43796000001</v>
      </c>
      <c r="BL1552" s="60">
        <f>(BK1552=BK2101)*AX1552</f>
        <v>0</v>
      </c>
      <c r="BM1552" s="85">
        <f>(BK1552=BK2101)*AY1552</f>
        <v>0</v>
      </c>
      <c r="BN1552" s="85">
        <f t="shared" si="379"/>
        <v>0</v>
      </c>
      <c r="BO1552" s="85">
        <f t="shared" si="380"/>
        <v>0</v>
      </c>
      <c r="BP1552" s="60">
        <f>(BK1552=BK2099)*AX1552</f>
        <v>0</v>
      </c>
      <c r="BQ1552" s="64">
        <f>(BK1552=BK2099)*AY1552</f>
        <v>0</v>
      </c>
      <c r="BR1552" s="85">
        <f t="shared" si="369"/>
        <v>0</v>
      </c>
      <c r="BS1552" s="85">
        <f t="shared" si="370"/>
        <v>0</v>
      </c>
      <c r="BT1552" s="59">
        <f>(J19-BI1552)*J10</f>
        <v>-126550.00594</v>
      </c>
      <c r="BU1552" s="59">
        <f>(J21-BJ1552)*J12</f>
        <v>377470.44390000001</v>
      </c>
      <c r="BV1552" s="66"/>
      <c r="BW1552" s="66"/>
      <c r="BX1552" s="67"/>
      <c r="BY1552" s="67"/>
      <c r="BZ1552" s="67"/>
      <c r="CE1552" s="92"/>
      <c r="CF1552" s="76"/>
      <c r="CH1552" s="67"/>
      <c r="CI1552" s="67"/>
      <c r="CJ1552" s="67"/>
      <c r="CK1552" s="67"/>
      <c r="CL1552" s="1"/>
      <c r="CM1552" s="1"/>
      <c r="CT1552" s="3"/>
      <c r="CU1552" s="3"/>
      <c r="CV1552" s="3"/>
      <c r="CW1552" s="3"/>
      <c r="CX1552" s="3"/>
      <c r="CY1552" s="3"/>
      <c r="CZ1552" s="3"/>
      <c r="DA1552" s="3"/>
      <c r="DB1552" s="3"/>
      <c r="DC1552" s="3"/>
      <c r="DD1552" s="3"/>
      <c r="DE1552" s="3"/>
      <c r="DF1552" s="3"/>
      <c r="DG1552" s="3"/>
      <c r="DH1552" s="3"/>
      <c r="DI1552" s="3"/>
      <c r="DJ1552" s="3"/>
      <c r="DK1552" s="3"/>
      <c r="DL1552" s="3"/>
      <c r="DM1552" s="3"/>
      <c r="DN1552" s="3"/>
      <c r="DO1552" s="3"/>
      <c r="DP1552" s="3"/>
      <c r="DQ1552" s="3"/>
      <c r="DR1552" s="3"/>
      <c r="DS1552" s="3"/>
    </row>
    <row r="1553" spans="2:123" ht="21" customHeight="1" x14ac:dyDescent="0.25">
      <c r="B1553" s="21">
        <f t="shared" si="371"/>
        <v>42044</v>
      </c>
      <c r="C1553" s="22">
        <f t="shared" si="372"/>
        <v>0.98108602806589384</v>
      </c>
      <c r="D1553" s="23">
        <f t="shared" si="373"/>
        <v>1206</v>
      </c>
      <c r="E1553" s="23">
        <f t="shared" si="374"/>
        <v>1229.25</v>
      </c>
      <c r="F1553" s="127">
        <f t="shared" si="375"/>
        <v>60300</v>
      </c>
      <c r="G1553" s="127">
        <f t="shared" si="376"/>
        <v>184387.5</v>
      </c>
      <c r="H1553" s="6"/>
      <c r="I1553" s="3"/>
      <c r="J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  <c r="Z1553" s="3"/>
      <c r="AA1553" s="3"/>
      <c r="AB1553" s="3"/>
      <c r="AC1553" s="3"/>
      <c r="AD1553" s="3"/>
      <c r="AE1553" s="3"/>
      <c r="AF1553" s="3"/>
      <c r="AT1553" s="89"/>
      <c r="AU1553" s="89"/>
      <c r="AX1553" s="125">
        <v>42044</v>
      </c>
      <c r="AY1553" s="59">
        <f t="shared" si="381"/>
        <v>0.98108602806589384</v>
      </c>
      <c r="AZ1553" s="59">
        <f>BI1553*K36</f>
        <v>60300</v>
      </c>
      <c r="BA1553" s="59"/>
      <c r="BB1553" s="59"/>
      <c r="BC1553" s="59">
        <f>K41*BJ1553</f>
        <v>184387.5</v>
      </c>
      <c r="BD1553" s="59"/>
      <c r="BE1553" s="59"/>
      <c r="BF1553" s="59">
        <f t="shared" si="377"/>
        <v>124087.5</v>
      </c>
      <c r="BG1553" s="60">
        <f>(AY1553=AY2099)*AX1553</f>
        <v>0</v>
      </c>
      <c r="BH1553" s="60">
        <f>(AY1553=AY2101)*AX1553</f>
        <v>0</v>
      </c>
      <c r="BI1553" s="89">
        <v>1206</v>
      </c>
      <c r="BJ1553" s="89">
        <v>1229.25</v>
      </c>
      <c r="BK1553" s="59">
        <f t="shared" si="378"/>
        <v>250912.43795999995</v>
      </c>
      <c r="BL1553" s="60">
        <f>(BK1553=BK2101)*AX1553</f>
        <v>0</v>
      </c>
      <c r="BM1553" s="85">
        <f>(BK1553=BK2101)*AY1553</f>
        <v>0</v>
      </c>
      <c r="BN1553" s="85">
        <f t="shared" si="379"/>
        <v>0</v>
      </c>
      <c r="BO1553" s="85">
        <f t="shared" si="380"/>
        <v>0</v>
      </c>
      <c r="BP1553" s="60">
        <f>(BK1553=BK2099)*AX1553</f>
        <v>0</v>
      </c>
      <c r="BQ1553" s="64">
        <f>(BK1553=BK2099)*AY1553</f>
        <v>0</v>
      </c>
      <c r="BR1553" s="85">
        <f t="shared" si="369"/>
        <v>0</v>
      </c>
      <c r="BS1553" s="85">
        <f t="shared" si="370"/>
        <v>0</v>
      </c>
      <c r="BT1553" s="59">
        <f>(J19-BI1553)*J10</f>
        <v>-127200.00594</v>
      </c>
      <c r="BU1553" s="59">
        <f>(J21-BJ1553)*J12</f>
        <v>378112.44389999995</v>
      </c>
      <c r="BV1553" s="66"/>
      <c r="BW1553" s="66"/>
      <c r="BX1553" s="67"/>
      <c r="BY1553" s="67"/>
      <c r="BZ1553" s="67"/>
      <c r="CE1553" s="92"/>
      <c r="CF1553" s="76"/>
      <c r="CH1553" s="67"/>
      <c r="CI1553" s="67"/>
      <c r="CJ1553" s="67"/>
      <c r="CK1553" s="67"/>
      <c r="CL1553" s="1"/>
      <c r="CM1553" s="1"/>
      <c r="CT1553" s="3"/>
      <c r="CU1553" s="3"/>
      <c r="CV1553" s="3"/>
      <c r="CW1553" s="3"/>
      <c r="CX1553" s="3"/>
      <c r="CY1553" s="3"/>
      <c r="CZ1553" s="3"/>
      <c r="DA1553" s="3"/>
      <c r="DB1553" s="3"/>
      <c r="DC1553" s="3"/>
      <c r="DD1553" s="3"/>
      <c r="DE1553" s="3"/>
      <c r="DF1553" s="3"/>
      <c r="DG1553" s="3"/>
      <c r="DH1553" s="3"/>
      <c r="DI1553" s="3"/>
      <c r="DJ1553" s="3"/>
      <c r="DK1553" s="3"/>
      <c r="DL1553" s="3"/>
      <c r="DM1553" s="3"/>
      <c r="DN1553" s="3"/>
      <c r="DO1553" s="3"/>
      <c r="DP1553" s="3"/>
      <c r="DQ1553" s="3"/>
      <c r="DR1553" s="3"/>
      <c r="DS1553" s="3"/>
    </row>
    <row r="1554" spans="2:123" ht="21" customHeight="1" x14ac:dyDescent="0.25">
      <c r="B1554" s="21">
        <f t="shared" si="371"/>
        <v>42051</v>
      </c>
      <c r="C1554" s="22">
        <f t="shared" si="372"/>
        <v>0.9664208300730851</v>
      </c>
      <c r="D1554" s="23">
        <f t="shared" si="373"/>
        <v>1161</v>
      </c>
      <c r="E1554" s="23">
        <f t="shared" si="374"/>
        <v>1201.3399999999999</v>
      </c>
      <c r="F1554" s="127">
        <f t="shared" si="375"/>
        <v>58050</v>
      </c>
      <c r="G1554" s="127">
        <f t="shared" si="376"/>
        <v>180201</v>
      </c>
      <c r="H1554" s="6"/>
      <c r="I1554" s="3"/>
      <c r="J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  <c r="Z1554" s="3"/>
      <c r="AA1554" s="3"/>
      <c r="AB1554" s="3"/>
      <c r="AC1554" s="3"/>
      <c r="AD1554" s="3"/>
      <c r="AE1554" s="3"/>
      <c r="AF1554" s="3"/>
      <c r="AT1554" s="89"/>
      <c r="AU1554" s="89"/>
      <c r="AX1554" s="125">
        <v>42051</v>
      </c>
      <c r="AY1554" s="59">
        <f t="shared" si="381"/>
        <v>0.9664208300730851</v>
      </c>
      <c r="AZ1554" s="59">
        <f>BI1554*K36</f>
        <v>58050</v>
      </c>
      <c r="BA1554" s="59"/>
      <c r="BB1554" s="59"/>
      <c r="BC1554" s="59">
        <f>K41*BJ1554</f>
        <v>180201</v>
      </c>
      <c r="BD1554" s="59"/>
      <c r="BE1554" s="59"/>
      <c r="BF1554" s="59">
        <f t="shared" si="377"/>
        <v>122151</v>
      </c>
      <c r="BG1554" s="60">
        <f>(AY1554=AY2099)*AX1554</f>
        <v>0</v>
      </c>
      <c r="BH1554" s="60">
        <f>(AY1554=AY2101)*AX1554</f>
        <v>0</v>
      </c>
      <c r="BI1554" s="89">
        <v>1161</v>
      </c>
      <c r="BJ1554" s="89">
        <v>1201.3399999999999</v>
      </c>
      <c r="BK1554" s="59">
        <f t="shared" si="378"/>
        <v>252848.93795999995</v>
      </c>
      <c r="BL1554" s="60">
        <f>(BK1554=BK2101)*AX1554</f>
        <v>0</v>
      </c>
      <c r="BM1554" s="85">
        <f>(BK1554=BK2101)*AY1554</f>
        <v>0</v>
      </c>
      <c r="BN1554" s="85">
        <f t="shared" si="379"/>
        <v>0</v>
      </c>
      <c r="BO1554" s="85">
        <f t="shared" si="380"/>
        <v>0</v>
      </c>
      <c r="BP1554" s="60">
        <f>(BK1554=BK2099)*AX1554</f>
        <v>0</v>
      </c>
      <c r="BQ1554" s="64">
        <f>(BK1554=BK2099)*AY1554</f>
        <v>0</v>
      </c>
      <c r="BR1554" s="85">
        <v>0</v>
      </c>
      <c r="BS1554" s="85">
        <v>0</v>
      </c>
      <c r="BT1554" s="59">
        <f>(J19-BI1554)*J10</f>
        <v>-129450.00594</v>
      </c>
      <c r="BU1554" s="59">
        <f>(J21-BJ1554)*J12</f>
        <v>382298.94389999995</v>
      </c>
      <c r="BV1554" s="66"/>
      <c r="BW1554" s="66"/>
      <c r="BX1554" s="67"/>
      <c r="BY1554" s="67"/>
      <c r="BZ1554" s="67"/>
      <c r="CE1554" s="92"/>
      <c r="CF1554" s="76"/>
      <c r="CH1554" s="67"/>
      <c r="CI1554" s="67"/>
      <c r="CJ1554" s="67"/>
      <c r="CK1554" s="67"/>
      <c r="CL1554" s="1"/>
      <c r="CM1554" s="1"/>
      <c r="CT1554" s="3"/>
      <c r="CU1554" s="3"/>
      <c r="CV1554" s="3"/>
      <c r="CW1554" s="3"/>
      <c r="CX1554" s="3"/>
      <c r="CY1554" s="3"/>
      <c r="CZ1554" s="3"/>
      <c r="DA1554" s="3"/>
      <c r="DB1554" s="3"/>
      <c r="DC1554" s="3"/>
      <c r="DD1554" s="3"/>
      <c r="DE1554" s="3"/>
      <c r="DF1554" s="3"/>
      <c r="DG1554" s="3"/>
      <c r="DH1554" s="3"/>
      <c r="DI1554" s="3"/>
      <c r="DJ1554" s="3"/>
      <c r="DK1554" s="3"/>
      <c r="DL1554" s="3"/>
      <c r="DM1554" s="3"/>
      <c r="DN1554" s="3"/>
      <c r="DO1554" s="3"/>
      <c r="DP1554" s="3"/>
      <c r="DQ1554" s="3"/>
      <c r="DR1554" s="3"/>
      <c r="DS1554" s="3"/>
    </row>
    <row r="1555" spans="2:123" ht="21" customHeight="1" x14ac:dyDescent="0.25">
      <c r="B1555" s="21">
        <f t="shared" si="371"/>
        <v>42058</v>
      </c>
      <c r="C1555" s="22">
        <f t="shared" si="372"/>
        <v>0.97784593567323796</v>
      </c>
      <c r="D1555" s="23">
        <f t="shared" si="373"/>
        <v>1186</v>
      </c>
      <c r="E1555" s="23">
        <f t="shared" si="374"/>
        <v>1212.8699999999999</v>
      </c>
      <c r="F1555" s="127">
        <f t="shared" si="375"/>
        <v>59300</v>
      </c>
      <c r="G1555" s="127">
        <f t="shared" si="376"/>
        <v>181930.49999999997</v>
      </c>
      <c r="H1555" s="6"/>
      <c r="I1555" s="3"/>
      <c r="J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  <c r="AA1555" s="3"/>
      <c r="AB1555" s="3"/>
      <c r="AC1555" s="3"/>
      <c r="AD1555" s="3"/>
      <c r="AE1555" s="3"/>
      <c r="AF1555" s="3"/>
      <c r="AT1555" s="89"/>
      <c r="AU1555" s="89"/>
      <c r="AX1555" s="125">
        <v>42058</v>
      </c>
      <c r="AY1555" s="59">
        <f t="shared" si="381"/>
        <v>0.97784593567323796</v>
      </c>
      <c r="AZ1555" s="59">
        <f>BI1555*K36</f>
        <v>59300</v>
      </c>
      <c r="BA1555" s="59"/>
      <c r="BB1555" s="59"/>
      <c r="BC1555" s="59">
        <f>K41*BJ1555</f>
        <v>181930.49999999997</v>
      </c>
      <c r="BD1555" s="59"/>
      <c r="BE1555" s="59"/>
      <c r="BF1555" s="59">
        <f t="shared" si="377"/>
        <v>122630.49999999997</v>
      </c>
      <c r="BG1555" s="60">
        <f>(AY1555=AY2099)*AX1555</f>
        <v>0</v>
      </c>
      <c r="BH1555" s="60">
        <f>(AY1555=AY2101)*AX1555</f>
        <v>0</v>
      </c>
      <c r="BI1555" s="89">
        <v>1186</v>
      </c>
      <c r="BJ1555" s="89">
        <v>1212.8699999999999</v>
      </c>
      <c r="BK1555" s="59">
        <f t="shared" si="378"/>
        <v>252369.43796000001</v>
      </c>
      <c r="BL1555" s="60">
        <f>(BK1555=BK2101)*AX1555</f>
        <v>0</v>
      </c>
      <c r="BM1555" s="85">
        <f>(BK1555=BK2101)*AY1555</f>
        <v>0</v>
      </c>
      <c r="BN1555" s="85">
        <f t="shared" si="379"/>
        <v>0</v>
      </c>
      <c r="BO1555" s="85">
        <f t="shared" si="380"/>
        <v>0</v>
      </c>
      <c r="BP1555" s="60">
        <f>(BK1555=BK2099)*AX1555</f>
        <v>0</v>
      </c>
      <c r="BQ1555" s="64">
        <f>(BK1555=BK2099)*AY1555</f>
        <v>0</v>
      </c>
      <c r="BR1555" s="85">
        <f t="shared" ref="BR1555:BR1586" si="382">(BQ1555&gt;0)*BI1555</f>
        <v>0</v>
      </c>
      <c r="BS1555" s="85">
        <f t="shared" ref="BS1555:BS1586" si="383">(BQ1555&gt;0)*BJ1555</f>
        <v>0</v>
      </c>
      <c r="BT1555" s="59">
        <f>(J19-BI1555)*J10</f>
        <v>-128200.00594</v>
      </c>
      <c r="BU1555" s="59">
        <f>(J21-BJ1555)*J12</f>
        <v>380569.44390000001</v>
      </c>
      <c r="BV1555" s="66"/>
      <c r="BW1555" s="66"/>
      <c r="BX1555" s="67"/>
      <c r="BY1555" s="67"/>
      <c r="BZ1555" s="67"/>
      <c r="CE1555" s="92"/>
      <c r="CF1555" s="76"/>
      <c r="CH1555" s="67"/>
      <c r="CI1555" s="67"/>
      <c r="CJ1555" s="67"/>
      <c r="CK1555" s="67"/>
      <c r="CL1555" s="1"/>
      <c r="CM1555" s="1"/>
      <c r="CT1555" s="3"/>
      <c r="CU1555" s="3"/>
      <c r="CV1555" s="3"/>
      <c r="CW1555" s="3"/>
      <c r="CX1555" s="3"/>
      <c r="CY1555" s="3"/>
      <c r="CZ1555" s="3"/>
      <c r="DA1555" s="3"/>
      <c r="DB1555" s="3"/>
      <c r="DC1555" s="3"/>
      <c r="DD1555" s="3"/>
      <c r="DE1555" s="3"/>
      <c r="DF1555" s="3"/>
      <c r="DG1555" s="3"/>
      <c r="DH1555" s="3"/>
      <c r="DI1555" s="3"/>
      <c r="DJ1555" s="3"/>
      <c r="DK1555" s="3"/>
      <c r="DL1555" s="3"/>
      <c r="DM1555" s="3"/>
      <c r="DN1555" s="3"/>
      <c r="DO1555" s="3"/>
      <c r="DP1555" s="3"/>
      <c r="DQ1555" s="3"/>
      <c r="DR1555" s="3"/>
      <c r="DS1555" s="3"/>
    </row>
    <row r="1556" spans="2:123" ht="21" customHeight="1" x14ac:dyDescent="0.25">
      <c r="B1556" s="21">
        <f t="shared" si="371"/>
        <v>42065</v>
      </c>
      <c r="C1556" s="22">
        <f t="shared" si="372"/>
        <v>0.99354240373716207</v>
      </c>
      <c r="D1556" s="23">
        <f t="shared" si="373"/>
        <v>1157</v>
      </c>
      <c r="E1556" s="23">
        <f t="shared" si="374"/>
        <v>1164.52</v>
      </c>
      <c r="F1556" s="127">
        <f t="shared" si="375"/>
        <v>57850</v>
      </c>
      <c r="G1556" s="127">
        <f t="shared" si="376"/>
        <v>174678</v>
      </c>
      <c r="H1556" s="6"/>
      <c r="I1556" s="3"/>
      <c r="J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  <c r="Z1556" s="3"/>
      <c r="AA1556" s="3"/>
      <c r="AB1556" s="3"/>
      <c r="AC1556" s="3"/>
      <c r="AD1556" s="3"/>
      <c r="AE1556" s="3"/>
      <c r="AF1556" s="3"/>
      <c r="AT1556" s="89"/>
      <c r="AU1556" s="89"/>
      <c r="AX1556" s="125">
        <v>42065</v>
      </c>
      <c r="AY1556" s="59">
        <f t="shared" si="381"/>
        <v>0.99354240373716207</v>
      </c>
      <c r="AZ1556" s="59">
        <f>BI1556*K36</f>
        <v>57850</v>
      </c>
      <c r="BA1556" s="59"/>
      <c r="BB1556" s="59"/>
      <c r="BC1556" s="59">
        <f>K41*BJ1556</f>
        <v>174678</v>
      </c>
      <c r="BD1556" s="59"/>
      <c r="BE1556" s="59"/>
      <c r="BF1556" s="59">
        <f t="shared" si="377"/>
        <v>116828</v>
      </c>
      <c r="BG1556" s="60">
        <f>(AY1556=AY2099)*AX1556</f>
        <v>0</v>
      </c>
      <c r="BH1556" s="60">
        <f>(AY1556=AY2101)*AX1556</f>
        <v>0</v>
      </c>
      <c r="BI1556" s="89">
        <v>1157</v>
      </c>
      <c r="BJ1556" s="89">
        <v>1164.52</v>
      </c>
      <c r="BK1556" s="59">
        <f t="shared" si="378"/>
        <v>258171.93795999995</v>
      </c>
      <c r="BL1556" s="60">
        <f>(BK1556=BK2101)*AX1556</f>
        <v>0</v>
      </c>
      <c r="BM1556" s="85">
        <f>(BK1556=BK2101)*AY1556</f>
        <v>0</v>
      </c>
      <c r="BN1556" s="85">
        <f t="shared" si="379"/>
        <v>0</v>
      </c>
      <c r="BO1556" s="85">
        <f t="shared" si="380"/>
        <v>0</v>
      </c>
      <c r="BP1556" s="60">
        <f>(BK1556=BK2099)*AX1556</f>
        <v>0</v>
      </c>
      <c r="BQ1556" s="64">
        <f>(BK1556=BK2099)*AY1556</f>
        <v>0</v>
      </c>
      <c r="BR1556" s="85">
        <f t="shared" si="382"/>
        <v>0</v>
      </c>
      <c r="BS1556" s="85">
        <f t="shared" si="383"/>
        <v>0</v>
      </c>
      <c r="BT1556" s="59">
        <f>(J19-BI1556)*J10</f>
        <v>-129650.00594</v>
      </c>
      <c r="BU1556" s="59">
        <f>(J21-BJ1556)*J12</f>
        <v>387821.94389999995</v>
      </c>
      <c r="BV1556" s="66"/>
      <c r="BW1556" s="66"/>
      <c r="BX1556" s="67"/>
      <c r="BY1556" s="67"/>
      <c r="BZ1556" s="67"/>
      <c r="CE1556" s="92"/>
      <c r="CF1556" s="76"/>
      <c r="CH1556" s="67"/>
      <c r="CI1556" s="67"/>
      <c r="CJ1556" s="67"/>
      <c r="CK1556" s="67"/>
      <c r="CL1556" s="1"/>
      <c r="CM1556" s="1"/>
      <c r="CT1556" s="3"/>
      <c r="CU1556" s="3"/>
      <c r="CV1556" s="3"/>
      <c r="CW1556" s="3"/>
      <c r="CX1556" s="3"/>
      <c r="CY1556" s="3"/>
      <c r="CZ1556" s="3"/>
      <c r="DA1556" s="3"/>
      <c r="DB1556" s="3"/>
      <c r="DC1556" s="3"/>
      <c r="DD1556" s="3"/>
      <c r="DE1556" s="3"/>
      <c r="DF1556" s="3"/>
      <c r="DG1556" s="3"/>
      <c r="DH1556" s="3"/>
      <c r="DI1556" s="3"/>
      <c r="DJ1556" s="3"/>
      <c r="DK1556" s="3"/>
      <c r="DL1556" s="3"/>
      <c r="DM1556" s="3"/>
      <c r="DN1556" s="3"/>
      <c r="DO1556" s="3"/>
      <c r="DP1556" s="3"/>
      <c r="DQ1556" s="3"/>
      <c r="DR1556" s="3"/>
      <c r="DS1556" s="3"/>
    </row>
    <row r="1557" spans="2:123" ht="21" customHeight="1" x14ac:dyDescent="0.25">
      <c r="B1557" s="21">
        <f t="shared" si="371"/>
        <v>42072</v>
      </c>
      <c r="C1557" s="22">
        <f t="shared" si="372"/>
        <v>0.96136420514856269</v>
      </c>
      <c r="D1557" s="23">
        <f t="shared" si="373"/>
        <v>1114</v>
      </c>
      <c r="E1557" s="23">
        <f t="shared" si="374"/>
        <v>1158.77</v>
      </c>
      <c r="F1557" s="127">
        <f t="shared" si="375"/>
        <v>55700</v>
      </c>
      <c r="G1557" s="127">
        <f t="shared" si="376"/>
        <v>173815.5</v>
      </c>
      <c r="H1557" s="6"/>
      <c r="I1557" s="3"/>
      <c r="J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  <c r="AA1557" s="3"/>
      <c r="AB1557" s="3"/>
      <c r="AC1557" s="3"/>
      <c r="AD1557" s="3"/>
      <c r="AE1557" s="3"/>
      <c r="AF1557" s="3"/>
      <c r="AT1557" s="89"/>
      <c r="AU1557" s="89"/>
      <c r="AX1557" s="125">
        <v>42072</v>
      </c>
      <c r="AY1557" s="59">
        <f t="shared" si="381"/>
        <v>0.96136420514856269</v>
      </c>
      <c r="AZ1557" s="59">
        <f>BI1557*K36</f>
        <v>55700</v>
      </c>
      <c r="BA1557" s="59"/>
      <c r="BB1557" s="59"/>
      <c r="BC1557" s="59">
        <f>K41*BJ1557</f>
        <v>173815.5</v>
      </c>
      <c r="BD1557" s="59"/>
      <c r="BE1557" s="59"/>
      <c r="BF1557" s="59">
        <f t="shared" si="377"/>
        <v>118115.5</v>
      </c>
      <c r="BG1557" s="60">
        <f>(AY1557=AY2099)*AX1557</f>
        <v>0</v>
      </c>
      <c r="BH1557" s="60">
        <f>(AY1557=AY2101)*AX1557</f>
        <v>0</v>
      </c>
      <c r="BI1557" s="89">
        <v>1114</v>
      </c>
      <c r="BJ1557" s="89">
        <v>1158.77</v>
      </c>
      <c r="BK1557" s="59">
        <f t="shared" si="378"/>
        <v>256884.43795999995</v>
      </c>
      <c r="BL1557" s="60">
        <f>(BK1557=BK2101)*AX1557</f>
        <v>0</v>
      </c>
      <c r="BM1557" s="85">
        <f>(BK1557=BK2101)*AY1557</f>
        <v>0</v>
      </c>
      <c r="BN1557" s="85">
        <f t="shared" si="379"/>
        <v>0</v>
      </c>
      <c r="BO1557" s="85">
        <f t="shared" si="380"/>
        <v>0</v>
      </c>
      <c r="BP1557" s="60">
        <f>(BK1557=BK2099)*AX1557</f>
        <v>0</v>
      </c>
      <c r="BQ1557" s="64">
        <f>(BK1557=BK2099)*AY1557</f>
        <v>0</v>
      </c>
      <c r="BR1557" s="85">
        <f t="shared" si="382"/>
        <v>0</v>
      </c>
      <c r="BS1557" s="85">
        <f t="shared" si="383"/>
        <v>0</v>
      </c>
      <c r="BT1557" s="59">
        <f>(J19-BI1557)*J10</f>
        <v>-131800.00594</v>
      </c>
      <c r="BU1557" s="59">
        <f>(J21-BJ1557)*J12</f>
        <v>388684.44389999995</v>
      </c>
      <c r="BV1557" s="66"/>
      <c r="BW1557" s="66"/>
      <c r="BX1557" s="67"/>
      <c r="BY1557" s="67"/>
      <c r="BZ1557" s="67"/>
      <c r="CE1557" s="92"/>
      <c r="CF1557" s="76"/>
      <c r="CH1557" s="67"/>
      <c r="CI1557" s="67"/>
      <c r="CJ1557" s="67"/>
      <c r="CK1557" s="67"/>
      <c r="CL1557" s="1"/>
      <c r="CM1557" s="1"/>
      <c r="CT1557" s="3"/>
      <c r="CU1557" s="3"/>
      <c r="CV1557" s="3"/>
      <c r="CW1557" s="3"/>
      <c r="CX1557" s="3"/>
      <c r="CY1557" s="3"/>
      <c r="CZ1557" s="3"/>
      <c r="DA1557" s="3"/>
      <c r="DB1557" s="3"/>
      <c r="DC1557" s="3"/>
      <c r="DD1557" s="3"/>
      <c r="DE1557" s="3"/>
      <c r="DF1557" s="3"/>
      <c r="DG1557" s="3"/>
      <c r="DH1557" s="3"/>
      <c r="DI1557" s="3"/>
      <c r="DJ1557" s="3"/>
      <c r="DK1557" s="3"/>
      <c r="DL1557" s="3"/>
      <c r="DM1557" s="3"/>
      <c r="DN1557" s="3"/>
      <c r="DO1557" s="3"/>
      <c r="DP1557" s="3"/>
      <c r="DQ1557" s="3"/>
      <c r="DR1557" s="3"/>
      <c r="DS1557" s="3"/>
    </row>
    <row r="1558" spans="2:123" ht="21" customHeight="1" x14ac:dyDescent="0.25">
      <c r="B1558" s="21">
        <f t="shared" si="371"/>
        <v>42079</v>
      </c>
      <c r="C1558" s="22">
        <f t="shared" si="372"/>
        <v>0.96113169873259219</v>
      </c>
      <c r="D1558" s="23">
        <f t="shared" si="373"/>
        <v>1136</v>
      </c>
      <c r="E1558" s="23">
        <f t="shared" si="374"/>
        <v>1181.94</v>
      </c>
      <c r="F1558" s="127">
        <f t="shared" si="375"/>
        <v>56800</v>
      </c>
      <c r="G1558" s="127">
        <f t="shared" si="376"/>
        <v>177291</v>
      </c>
      <c r="H1558" s="6"/>
      <c r="I1558" s="3"/>
      <c r="J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  <c r="AA1558" s="3"/>
      <c r="AB1558" s="3"/>
      <c r="AC1558" s="3"/>
      <c r="AD1558" s="3"/>
      <c r="AE1558" s="3"/>
      <c r="AF1558" s="3"/>
      <c r="AT1558" s="89"/>
      <c r="AU1558" s="89"/>
      <c r="AX1558" s="125">
        <v>42079</v>
      </c>
      <c r="AY1558" s="59">
        <f t="shared" si="381"/>
        <v>0.96113169873259219</v>
      </c>
      <c r="AZ1558" s="59">
        <f>BI1558*K36</f>
        <v>56800</v>
      </c>
      <c r="BA1558" s="59"/>
      <c r="BB1558" s="59"/>
      <c r="BC1558" s="59">
        <f>K41*BJ1558</f>
        <v>177291</v>
      </c>
      <c r="BD1558" s="59"/>
      <c r="BE1558" s="59"/>
      <c r="BF1558" s="59">
        <f t="shared" si="377"/>
        <v>120491</v>
      </c>
      <c r="BG1558" s="60">
        <f>(AY1558=AY2099)*AX1558</f>
        <v>0</v>
      </c>
      <c r="BH1558" s="60">
        <f>(AY1558=AY2101)*AX1558</f>
        <v>0</v>
      </c>
      <c r="BI1558" s="89">
        <v>1136</v>
      </c>
      <c r="BJ1558" s="89">
        <v>1181.94</v>
      </c>
      <c r="BK1558" s="59">
        <f t="shared" si="378"/>
        <v>254508.93795999995</v>
      </c>
      <c r="BL1558" s="60">
        <f>(BK1558=BK2101)*AX1558</f>
        <v>0</v>
      </c>
      <c r="BM1558" s="85">
        <f>(BK1558=BK2101)*AY1558</f>
        <v>0</v>
      </c>
      <c r="BN1558" s="85">
        <f t="shared" si="379"/>
        <v>0</v>
      </c>
      <c r="BO1558" s="85">
        <f t="shared" si="380"/>
        <v>0</v>
      </c>
      <c r="BP1558" s="60">
        <f>(BK1558=BK2099)*AX1558</f>
        <v>0</v>
      </c>
      <c r="BQ1558" s="64">
        <f>(BK1558=BK2099)*AY1558</f>
        <v>0</v>
      </c>
      <c r="BR1558" s="85">
        <f t="shared" si="382"/>
        <v>0</v>
      </c>
      <c r="BS1558" s="85">
        <f t="shared" si="383"/>
        <v>0</v>
      </c>
      <c r="BT1558" s="59">
        <f>(J19-BI1558)*J10</f>
        <v>-130700.00594</v>
      </c>
      <c r="BU1558" s="59">
        <f>(J21-BJ1558)*J12</f>
        <v>385208.94389999995</v>
      </c>
      <c r="BV1558" s="66"/>
      <c r="BW1558" s="66"/>
      <c r="BX1558" s="67"/>
      <c r="BY1558" s="67"/>
      <c r="BZ1558" s="67"/>
      <c r="CE1558" s="92"/>
      <c r="CF1558" s="76"/>
      <c r="CH1558" s="67"/>
      <c r="CI1558" s="67"/>
      <c r="CJ1558" s="67"/>
      <c r="CK1558" s="67"/>
      <c r="CL1558" s="1"/>
      <c r="CM1558" s="1"/>
      <c r="CT1558" s="3"/>
      <c r="CU1558" s="3"/>
      <c r="CV1558" s="3"/>
      <c r="CW1558" s="3"/>
      <c r="CX1558" s="3"/>
      <c r="CY1558" s="3"/>
      <c r="CZ1558" s="3"/>
      <c r="DA1558" s="3"/>
      <c r="DB1558" s="3"/>
      <c r="DC1558" s="3"/>
      <c r="DD1558" s="3"/>
      <c r="DE1558" s="3"/>
      <c r="DF1558" s="3"/>
      <c r="DG1558" s="3"/>
      <c r="DH1558" s="3"/>
      <c r="DI1558" s="3"/>
      <c r="DJ1558" s="3"/>
      <c r="DK1558" s="3"/>
      <c r="DL1558" s="3"/>
      <c r="DM1558" s="3"/>
      <c r="DN1558" s="3"/>
      <c r="DO1558" s="3"/>
      <c r="DP1558" s="3"/>
      <c r="DQ1558" s="3"/>
      <c r="DR1558" s="3"/>
      <c r="DS1558" s="3"/>
    </row>
    <row r="1559" spans="2:123" ht="21" customHeight="1" x14ac:dyDescent="0.25">
      <c r="B1559" s="21">
        <f t="shared" si="371"/>
        <v>42086</v>
      </c>
      <c r="C1559" s="22">
        <f t="shared" si="372"/>
        <v>0.94615115056652266</v>
      </c>
      <c r="D1559" s="23">
        <f t="shared" si="373"/>
        <v>1134</v>
      </c>
      <c r="E1559" s="23">
        <f t="shared" si="374"/>
        <v>1198.54</v>
      </c>
      <c r="F1559" s="127">
        <f t="shared" si="375"/>
        <v>56700</v>
      </c>
      <c r="G1559" s="127">
        <f t="shared" si="376"/>
        <v>179781</v>
      </c>
      <c r="H1559" s="6"/>
      <c r="I1559" s="3"/>
      <c r="J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  <c r="Z1559" s="3"/>
      <c r="AA1559" s="3"/>
      <c r="AB1559" s="3"/>
      <c r="AC1559" s="3"/>
      <c r="AD1559" s="3"/>
      <c r="AE1559" s="3"/>
      <c r="AF1559" s="3"/>
      <c r="AT1559" s="89"/>
      <c r="AU1559" s="89"/>
      <c r="AX1559" s="125">
        <v>42086</v>
      </c>
      <c r="AY1559" s="59">
        <f t="shared" si="381"/>
        <v>0.94615115056652266</v>
      </c>
      <c r="AZ1559" s="59">
        <f>BI1559*K36</f>
        <v>56700</v>
      </c>
      <c r="BA1559" s="59"/>
      <c r="BB1559" s="59"/>
      <c r="BC1559" s="59">
        <f>K41*BJ1559</f>
        <v>179781</v>
      </c>
      <c r="BD1559" s="59"/>
      <c r="BE1559" s="59"/>
      <c r="BF1559" s="59">
        <f t="shared" si="377"/>
        <v>123081</v>
      </c>
      <c r="BG1559" s="60">
        <f>(AY1559=AY2099)*AX1559</f>
        <v>0</v>
      </c>
      <c r="BH1559" s="60">
        <f>(AY1559=AY2101)*AX1559</f>
        <v>0</v>
      </c>
      <c r="BI1559" s="89">
        <v>1134</v>
      </c>
      <c r="BJ1559" s="89">
        <v>1198.54</v>
      </c>
      <c r="BK1559" s="59">
        <f t="shared" si="378"/>
        <v>251918.93795999995</v>
      </c>
      <c r="BL1559" s="60">
        <f>(BK1559=BK2101)*AX1559</f>
        <v>0</v>
      </c>
      <c r="BM1559" s="85">
        <f>(BK1559=BK2101)*AY1559</f>
        <v>0</v>
      </c>
      <c r="BN1559" s="85">
        <f t="shared" si="379"/>
        <v>0</v>
      </c>
      <c r="BO1559" s="85">
        <f t="shared" si="380"/>
        <v>0</v>
      </c>
      <c r="BP1559" s="60">
        <f>(BK1559=BK2099)*AX1559</f>
        <v>0</v>
      </c>
      <c r="BQ1559" s="64">
        <f>(BK1559=BK2099)*AY1559</f>
        <v>0</v>
      </c>
      <c r="BR1559" s="85">
        <f t="shared" si="382"/>
        <v>0</v>
      </c>
      <c r="BS1559" s="85">
        <f t="shared" si="383"/>
        <v>0</v>
      </c>
      <c r="BT1559" s="59">
        <f>(J19-BI1559)*J10</f>
        <v>-130800.00594</v>
      </c>
      <c r="BU1559" s="59">
        <f>(J21-BJ1559)*J12</f>
        <v>382718.94389999995</v>
      </c>
      <c r="BV1559" s="66"/>
      <c r="BW1559" s="66"/>
      <c r="BX1559" s="67"/>
      <c r="BY1559" s="67"/>
      <c r="BZ1559" s="67"/>
      <c r="CE1559" s="92"/>
      <c r="CF1559" s="76"/>
      <c r="CH1559" s="67"/>
      <c r="CI1559" s="67"/>
      <c r="CJ1559" s="67"/>
      <c r="CK1559" s="67"/>
      <c r="CL1559" s="1"/>
      <c r="CM1559" s="1"/>
      <c r="CT1559" s="3"/>
      <c r="CU1559" s="3"/>
      <c r="CV1559" s="3"/>
      <c r="CW1559" s="3"/>
      <c r="CX1559" s="3"/>
      <c r="CY1559" s="3"/>
      <c r="CZ1559" s="3"/>
      <c r="DA1559" s="3"/>
      <c r="DB1559" s="3"/>
      <c r="DC1559" s="3"/>
      <c r="DD1559" s="3"/>
      <c r="DE1559" s="3"/>
      <c r="DF1559" s="3"/>
      <c r="DG1559" s="3"/>
      <c r="DH1559" s="3"/>
      <c r="DI1559" s="3"/>
      <c r="DJ1559" s="3"/>
      <c r="DK1559" s="3"/>
      <c r="DL1559" s="3"/>
      <c r="DM1559" s="3"/>
      <c r="DN1559" s="3"/>
      <c r="DO1559" s="3"/>
      <c r="DP1559" s="3"/>
      <c r="DQ1559" s="3"/>
      <c r="DR1559" s="3"/>
      <c r="DS1559" s="3"/>
    </row>
    <row r="1560" spans="2:123" ht="21" customHeight="1" x14ac:dyDescent="0.25">
      <c r="B1560" s="21">
        <f t="shared" si="371"/>
        <v>42093</v>
      </c>
      <c r="C1560" s="22">
        <f t="shared" si="372"/>
        <v>0.95771895245461258</v>
      </c>
      <c r="D1560" s="23">
        <f t="shared" si="373"/>
        <v>1151.5899999999999</v>
      </c>
      <c r="E1560" s="23">
        <f t="shared" si="374"/>
        <v>1202.43</v>
      </c>
      <c r="F1560" s="127">
        <f t="shared" si="375"/>
        <v>57579.499999999993</v>
      </c>
      <c r="G1560" s="127">
        <f t="shared" si="376"/>
        <v>180364.5</v>
      </c>
      <c r="H1560" s="6"/>
      <c r="I1560" s="3"/>
      <c r="J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  <c r="Z1560" s="3"/>
      <c r="AA1560" s="3"/>
      <c r="AB1560" s="3"/>
      <c r="AC1560" s="3"/>
      <c r="AD1560" s="3"/>
      <c r="AE1560" s="3"/>
      <c r="AF1560" s="3"/>
      <c r="AT1560" s="89"/>
      <c r="AU1560" s="89"/>
      <c r="AX1560" s="125">
        <v>42093</v>
      </c>
      <c r="AY1560" s="59">
        <f t="shared" si="381"/>
        <v>0.95771895245461258</v>
      </c>
      <c r="AZ1560" s="59">
        <f>BI1560*K36</f>
        <v>57579.499999999993</v>
      </c>
      <c r="BA1560" s="59"/>
      <c r="BB1560" s="59"/>
      <c r="BC1560" s="59">
        <f>K41*BJ1560</f>
        <v>180364.5</v>
      </c>
      <c r="BD1560" s="59"/>
      <c r="BE1560" s="59"/>
      <c r="BF1560" s="59">
        <f t="shared" si="377"/>
        <v>122785</v>
      </c>
      <c r="BG1560" s="60">
        <f>(AY1560=AY2099)*AX1560</f>
        <v>0</v>
      </c>
      <c r="BH1560" s="60">
        <f>(AY1560=AY2101)*AX1560</f>
        <v>0</v>
      </c>
      <c r="BI1560" s="89">
        <v>1151.5899999999999</v>
      </c>
      <c r="BJ1560" s="89">
        <v>1202.43</v>
      </c>
      <c r="BK1560" s="59">
        <f t="shared" si="378"/>
        <v>252214.93795999995</v>
      </c>
      <c r="BL1560" s="60">
        <f>(BK1560=BK2101)*AX1560</f>
        <v>0</v>
      </c>
      <c r="BM1560" s="85">
        <f>(BK1560=BK2101)*AY1560</f>
        <v>0</v>
      </c>
      <c r="BN1560" s="85">
        <f t="shared" si="379"/>
        <v>0</v>
      </c>
      <c r="BO1560" s="85">
        <f t="shared" si="380"/>
        <v>0</v>
      </c>
      <c r="BP1560" s="60">
        <f>(BK1560=BK2099)*AX1560</f>
        <v>0</v>
      </c>
      <c r="BQ1560" s="64">
        <f>(BK1560=BK2099)*AY1560</f>
        <v>0</v>
      </c>
      <c r="BR1560" s="85">
        <f t="shared" si="382"/>
        <v>0</v>
      </c>
      <c r="BS1560" s="85">
        <f t="shared" si="383"/>
        <v>0</v>
      </c>
      <c r="BT1560" s="59">
        <f>(J19-BI1560)*J10</f>
        <v>-129920.50594000002</v>
      </c>
      <c r="BU1560" s="59">
        <f>(J21-BJ1560)*J12</f>
        <v>382135.44389999995</v>
      </c>
      <c r="BV1560" s="66"/>
      <c r="BW1560" s="66"/>
      <c r="BX1560" s="67"/>
      <c r="BY1560" s="67"/>
      <c r="BZ1560" s="67"/>
      <c r="CE1560" s="92"/>
      <c r="CF1560" s="76"/>
      <c r="CH1560" s="67"/>
      <c r="CI1560" s="67"/>
      <c r="CJ1560" s="67"/>
      <c r="CK1560" s="67"/>
      <c r="CL1560" s="1"/>
      <c r="CM1560" s="1"/>
      <c r="CT1560" s="3"/>
      <c r="CU1560" s="3"/>
      <c r="CV1560" s="3"/>
      <c r="CW1560" s="3"/>
      <c r="CX1560" s="3"/>
      <c r="CY1560" s="3"/>
      <c r="CZ1560" s="3"/>
      <c r="DA1560" s="3"/>
      <c r="DB1560" s="3"/>
      <c r="DC1560" s="3"/>
      <c r="DD1560" s="3"/>
      <c r="DE1560" s="3"/>
      <c r="DF1560" s="3"/>
      <c r="DG1560" s="3"/>
      <c r="DH1560" s="3"/>
      <c r="DI1560" s="3"/>
      <c r="DJ1560" s="3"/>
      <c r="DK1560" s="3"/>
      <c r="DL1560" s="3"/>
      <c r="DM1560" s="3"/>
      <c r="DN1560" s="3"/>
      <c r="DO1560" s="3"/>
      <c r="DP1560" s="3"/>
      <c r="DQ1560" s="3"/>
      <c r="DR1560" s="3"/>
      <c r="DS1560" s="3"/>
    </row>
    <row r="1561" spans="2:123" ht="21" customHeight="1" x14ac:dyDescent="0.25">
      <c r="B1561" s="21">
        <f t="shared" si="371"/>
        <v>42100</v>
      </c>
      <c r="C1561" s="22">
        <f t="shared" si="372"/>
        <v>0.96726483764916327</v>
      </c>
      <c r="D1561" s="23">
        <f t="shared" si="373"/>
        <v>1168.04</v>
      </c>
      <c r="E1561" s="23">
        <f t="shared" si="374"/>
        <v>1207.57</v>
      </c>
      <c r="F1561" s="127">
        <f t="shared" si="375"/>
        <v>58402</v>
      </c>
      <c r="G1561" s="127">
        <f t="shared" si="376"/>
        <v>181135.5</v>
      </c>
      <c r="H1561" s="6"/>
      <c r="I1561" s="3"/>
      <c r="J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  <c r="AA1561" s="3"/>
      <c r="AB1561" s="3"/>
      <c r="AC1561" s="3"/>
      <c r="AD1561" s="3"/>
      <c r="AE1561" s="3"/>
      <c r="AF1561" s="3"/>
      <c r="AT1561" s="89"/>
      <c r="AU1561" s="89"/>
      <c r="AX1561" s="125">
        <v>42100</v>
      </c>
      <c r="AY1561" s="59">
        <f t="shared" si="381"/>
        <v>0.96726483764916327</v>
      </c>
      <c r="AZ1561" s="59">
        <f>BI1561*K36</f>
        <v>58402</v>
      </c>
      <c r="BA1561" s="59"/>
      <c r="BB1561" s="59"/>
      <c r="BC1561" s="59">
        <f>K41*BJ1561</f>
        <v>181135.5</v>
      </c>
      <c r="BD1561" s="59"/>
      <c r="BE1561" s="59"/>
      <c r="BF1561" s="59">
        <f t="shared" si="377"/>
        <v>122733.5</v>
      </c>
      <c r="BG1561" s="60">
        <f>(AY1561=AY2099)*AX1561</f>
        <v>0</v>
      </c>
      <c r="BH1561" s="60">
        <f>(AY1561=AY2101)*AX1561</f>
        <v>0</v>
      </c>
      <c r="BI1561" s="89">
        <v>1168.04</v>
      </c>
      <c r="BJ1561" s="89">
        <v>1207.57</v>
      </c>
      <c r="BK1561" s="59">
        <f t="shared" si="378"/>
        <v>252266.43796000001</v>
      </c>
      <c r="BL1561" s="60">
        <f>(BK1561=BK2101)*AX1561</f>
        <v>0</v>
      </c>
      <c r="BM1561" s="85">
        <f>(BK1561=BK2101)*AY1561</f>
        <v>0</v>
      </c>
      <c r="BN1561" s="85">
        <f t="shared" si="379"/>
        <v>0</v>
      </c>
      <c r="BO1561" s="85">
        <f t="shared" si="380"/>
        <v>0</v>
      </c>
      <c r="BP1561" s="60">
        <f>(BK1561=BK2099)*AX1561</f>
        <v>0</v>
      </c>
      <c r="BQ1561" s="64">
        <f>(BK1561=BK2099)*AY1561</f>
        <v>0</v>
      </c>
      <c r="BR1561" s="85">
        <f t="shared" si="382"/>
        <v>0</v>
      </c>
      <c r="BS1561" s="85">
        <f t="shared" si="383"/>
        <v>0</v>
      </c>
      <c r="BT1561" s="59">
        <f>(J19-BI1561)*J10</f>
        <v>-129098.00594</v>
      </c>
      <c r="BU1561" s="59">
        <f>(J21-BJ1561)*J12</f>
        <v>381364.44390000001</v>
      </c>
      <c r="BV1561" s="66"/>
      <c r="BW1561" s="66"/>
      <c r="BX1561" s="67"/>
      <c r="BY1561" s="67"/>
      <c r="BZ1561" s="67"/>
      <c r="CE1561" s="92"/>
      <c r="CF1561" s="76"/>
      <c r="CH1561" s="67"/>
      <c r="CI1561" s="67"/>
      <c r="CJ1561" s="67"/>
      <c r="CK1561" s="67"/>
      <c r="CL1561" s="1"/>
      <c r="CM1561" s="1"/>
      <c r="CT1561" s="3"/>
      <c r="CU1561" s="3"/>
      <c r="CV1561" s="3"/>
      <c r="CW1561" s="3"/>
      <c r="CX1561" s="3"/>
      <c r="CY1561" s="3"/>
      <c r="CZ1561" s="3"/>
      <c r="DA1561" s="3"/>
      <c r="DB1561" s="3"/>
      <c r="DC1561" s="3"/>
      <c r="DD1561" s="3"/>
      <c r="DE1561" s="3"/>
      <c r="DF1561" s="3"/>
      <c r="DG1561" s="3"/>
      <c r="DH1561" s="3"/>
      <c r="DI1561" s="3"/>
      <c r="DJ1561" s="3"/>
      <c r="DK1561" s="3"/>
      <c r="DL1561" s="3"/>
      <c r="DM1561" s="3"/>
      <c r="DN1561" s="3"/>
      <c r="DO1561" s="3"/>
      <c r="DP1561" s="3"/>
      <c r="DQ1561" s="3"/>
      <c r="DR1561" s="3"/>
      <c r="DS1561" s="3"/>
    </row>
    <row r="1562" spans="2:123" ht="21" customHeight="1" x14ac:dyDescent="0.25">
      <c r="B1562" s="21">
        <f t="shared" si="371"/>
        <v>42107</v>
      </c>
      <c r="C1562" s="22">
        <f t="shared" si="372"/>
        <v>0.97009086529676569</v>
      </c>
      <c r="D1562" s="23">
        <f t="shared" si="373"/>
        <v>1167.97</v>
      </c>
      <c r="E1562" s="23">
        <f t="shared" si="374"/>
        <v>1203.98</v>
      </c>
      <c r="F1562" s="127">
        <f t="shared" si="375"/>
        <v>58398.5</v>
      </c>
      <c r="G1562" s="127">
        <f t="shared" si="376"/>
        <v>180597</v>
      </c>
      <c r="H1562" s="6"/>
      <c r="I1562" s="3"/>
      <c r="J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  <c r="Z1562" s="3"/>
      <c r="AA1562" s="3"/>
      <c r="AB1562" s="3"/>
      <c r="AC1562" s="3"/>
      <c r="AD1562" s="3"/>
      <c r="AE1562" s="3"/>
      <c r="AF1562" s="3"/>
      <c r="AT1562" s="89"/>
      <c r="AU1562" s="89"/>
      <c r="AX1562" s="125">
        <v>42107</v>
      </c>
      <c r="AY1562" s="59">
        <f t="shared" si="381"/>
        <v>0.97009086529676569</v>
      </c>
      <c r="AZ1562" s="59">
        <f>BI1562*K36</f>
        <v>58398.5</v>
      </c>
      <c r="BA1562" s="59"/>
      <c r="BB1562" s="59"/>
      <c r="BC1562" s="59">
        <f>K41*BJ1562</f>
        <v>180597</v>
      </c>
      <c r="BD1562" s="59"/>
      <c r="BE1562" s="59"/>
      <c r="BF1562" s="59">
        <f t="shared" si="377"/>
        <v>122198.5</v>
      </c>
      <c r="BG1562" s="60">
        <f>(AY1562=AY2099)*AX1562</f>
        <v>0</v>
      </c>
      <c r="BH1562" s="60">
        <f>(AY1562=AY2101)*AX1562</f>
        <v>0</v>
      </c>
      <c r="BI1562" s="89">
        <v>1167.97</v>
      </c>
      <c r="BJ1562" s="89">
        <v>1203.98</v>
      </c>
      <c r="BK1562" s="59">
        <f t="shared" si="378"/>
        <v>252801.43795999995</v>
      </c>
      <c r="BL1562" s="60">
        <f>(BK1562=BK2101)*AX1562</f>
        <v>0</v>
      </c>
      <c r="BM1562" s="85">
        <f>(BK1562=BK2101)*AY1562</f>
        <v>0</v>
      </c>
      <c r="BN1562" s="85">
        <f t="shared" si="379"/>
        <v>0</v>
      </c>
      <c r="BO1562" s="85">
        <f t="shared" si="380"/>
        <v>0</v>
      </c>
      <c r="BP1562" s="60">
        <f>(BK1562=BK2099)*AX1562</f>
        <v>0</v>
      </c>
      <c r="BQ1562" s="64">
        <f>(BK1562=BK2099)*AY1562</f>
        <v>0</v>
      </c>
      <c r="BR1562" s="85">
        <f t="shared" si="382"/>
        <v>0</v>
      </c>
      <c r="BS1562" s="85">
        <f t="shared" si="383"/>
        <v>0</v>
      </c>
      <c r="BT1562" s="59">
        <f>(J19-BI1562)*J10</f>
        <v>-129101.50594000002</v>
      </c>
      <c r="BU1562" s="59">
        <f>(J21-BJ1562)*J12</f>
        <v>381902.94389999995</v>
      </c>
      <c r="BV1562" s="66"/>
      <c r="BW1562" s="66"/>
      <c r="BX1562" s="67"/>
      <c r="BY1562" s="67"/>
      <c r="BZ1562" s="67"/>
      <c r="CE1562" s="92"/>
      <c r="CF1562" s="76"/>
      <c r="CH1562" s="67"/>
      <c r="CI1562" s="67"/>
      <c r="CJ1562" s="67"/>
      <c r="CK1562" s="67"/>
      <c r="CL1562" s="1"/>
      <c r="CM1562" s="1"/>
      <c r="CT1562" s="3"/>
      <c r="CU1562" s="3"/>
      <c r="CV1562" s="3"/>
      <c r="CW1562" s="3"/>
      <c r="CX1562" s="3"/>
      <c r="CY1562" s="3"/>
      <c r="CZ1562" s="3"/>
      <c r="DA1562" s="3"/>
      <c r="DB1562" s="3"/>
      <c r="DC1562" s="3"/>
      <c r="DD1562" s="3"/>
      <c r="DE1562" s="3"/>
      <c r="DF1562" s="3"/>
      <c r="DG1562" s="3"/>
      <c r="DH1562" s="3"/>
      <c r="DI1562" s="3"/>
      <c r="DJ1562" s="3"/>
      <c r="DK1562" s="3"/>
      <c r="DL1562" s="3"/>
      <c r="DM1562" s="3"/>
      <c r="DN1562" s="3"/>
      <c r="DO1562" s="3"/>
      <c r="DP1562" s="3"/>
      <c r="DQ1562" s="3"/>
      <c r="DR1562" s="3"/>
      <c r="DS1562" s="3"/>
    </row>
    <row r="1563" spans="2:123" ht="21" customHeight="1" x14ac:dyDescent="0.25">
      <c r="B1563" s="21">
        <f t="shared" si="371"/>
        <v>42114</v>
      </c>
      <c r="C1563" s="22">
        <f t="shared" si="372"/>
        <v>0.95049362192970566</v>
      </c>
      <c r="D1563" s="23">
        <f t="shared" si="373"/>
        <v>1120.67</v>
      </c>
      <c r="E1563" s="23">
        <f t="shared" si="374"/>
        <v>1179.04</v>
      </c>
      <c r="F1563" s="127">
        <f t="shared" si="375"/>
        <v>56033.5</v>
      </c>
      <c r="G1563" s="127">
        <f t="shared" si="376"/>
        <v>176856</v>
      </c>
      <c r="H1563" s="6"/>
      <c r="I1563" s="3"/>
      <c r="J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  <c r="Z1563" s="3"/>
      <c r="AA1563" s="3"/>
      <c r="AB1563" s="3"/>
      <c r="AC1563" s="3"/>
      <c r="AD1563" s="3"/>
      <c r="AE1563" s="3"/>
      <c r="AF1563" s="3"/>
      <c r="AT1563" s="89"/>
      <c r="AU1563" s="89"/>
      <c r="AX1563" s="125">
        <v>42114</v>
      </c>
      <c r="AY1563" s="59">
        <f t="shared" si="381"/>
        <v>0.95049362192970566</v>
      </c>
      <c r="AZ1563" s="59">
        <f>BI1563*K36</f>
        <v>56033.5</v>
      </c>
      <c r="BA1563" s="59"/>
      <c r="BB1563" s="59"/>
      <c r="BC1563" s="59">
        <f>K41*BJ1563</f>
        <v>176856</v>
      </c>
      <c r="BD1563" s="59"/>
      <c r="BE1563" s="59"/>
      <c r="BF1563" s="59">
        <f t="shared" si="377"/>
        <v>120822.5</v>
      </c>
      <c r="BG1563" s="60">
        <f>(AY1563=AY2099)*AX1563</f>
        <v>0</v>
      </c>
      <c r="BH1563" s="60">
        <f>(AY1563=AY2101)*AX1563</f>
        <v>0</v>
      </c>
      <c r="BI1563" s="89">
        <v>1120.67</v>
      </c>
      <c r="BJ1563" s="89">
        <v>1179.04</v>
      </c>
      <c r="BK1563" s="59">
        <f t="shared" si="378"/>
        <v>254177.43795999995</v>
      </c>
      <c r="BL1563" s="60">
        <f>(BK1563=BK2101)*AX1563</f>
        <v>0</v>
      </c>
      <c r="BM1563" s="85">
        <f>(BK1563=BK2101)*AY1563</f>
        <v>0</v>
      </c>
      <c r="BN1563" s="85">
        <f t="shared" si="379"/>
        <v>0</v>
      </c>
      <c r="BO1563" s="85">
        <f t="shared" si="380"/>
        <v>0</v>
      </c>
      <c r="BP1563" s="60">
        <f>(BK1563=BK2099)*AX1563</f>
        <v>0</v>
      </c>
      <c r="BQ1563" s="64">
        <f>(BK1563=BK2099)*AY1563</f>
        <v>0</v>
      </c>
      <c r="BR1563" s="85">
        <f t="shared" si="382"/>
        <v>0</v>
      </c>
      <c r="BS1563" s="85">
        <f t="shared" si="383"/>
        <v>0</v>
      </c>
      <c r="BT1563" s="59">
        <f>(J19-BI1563)*J10</f>
        <v>-131466.50594</v>
      </c>
      <c r="BU1563" s="59">
        <f>(J21-BJ1563)*J12</f>
        <v>385643.94389999995</v>
      </c>
      <c r="BV1563" s="66"/>
      <c r="BW1563" s="66"/>
      <c r="BX1563" s="67"/>
      <c r="BY1563" s="67"/>
      <c r="BZ1563" s="67"/>
      <c r="CE1563" s="92"/>
      <c r="CF1563" s="76"/>
      <c r="CH1563" s="67"/>
      <c r="CI1563" s="67"/>
      <c r="CJ1563" s="67"/>
      <c r="CK1563" s="67"/>
      <c r="CL1563" s="1"/>
      <c r="CM1563" s="1"/>
      <c r="CT1563" s="3"/>
      <c r="CU1563" s="3"/>
      <c r="CV1563" s="3"/>
      <c r="CW1563" s="3"/>
      <c r="CX1563" s="3"/>
      <c r="CY1563" s="3"/>
      <c r="CZ1563" s="3"/>
      <c r="DA1563" s="3"/>
      <c r="DB1563" s="3"/>
      <c r="DC1563" s="3"/>
      <c r="DD1563" s="3"/>
      <c r="DE1563" s="3"/>
      <c r="DF1563" s="3"/>
      <c r="DG1563" s="3"/>
      <c r="DH1563" s="3"/>
      <c r="DI1563" s="3"/>
      <c r="DJ1563" s="3"/>
      <c r="DK1563" s="3"/>
      <c r="DL1563" s="3"/>
      <c r="DM1563" s="3"/>
      <c r="DN1563" s="3"/>
      <c r="DO1563" s="3"/>
      <c r="DP1563" s="3"/>
      <c r="DQ1563" s="3"/>
      <c r="DR1563" s="3"/>
      <c r="DS1563" s="3"/>
    </row>
    <row r="1564" spans="2:123" ht="21" customHeight="1" x14ac:dyDescent="0.25">
      <c r="B1564" s="21">
        <f t="shared" si="371"/>
        <v>42121</v>
      </c>
      <c r="C1564" s="22">
        <f t="shared" si="372"/>
        <v>0.95744915628289151</v>
      </c>
      <c r="D1564" s="23">
        <f t="shared" si="373"/>
        <v>1127.99</v>
      </c>
      <c r="E1564" s="23">
        <f t="shared" si="374"/>
        <v>1178.1199999999999</v>
      </c>
      <c r="F1564" s="127">
        <f t="shared" si="375"/>
        <v>56399.5</v>
      </c>
      <c r="G1564" s="127">
        <f t="shared" si="376"/>
        <v>176717.99999999997</v>
      </c>
      <c r="H1564" s="6"/>
      <c r="I1564" s="3"/>
      <c r="J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  <c r="Z1564" s="3"/>
      <c r="AA1564" s="3"/>
      <c r="AB1564" s="3"/>
      <c r="AC1564" s="3"/>
      <c r="AD1564" s="3"/>
      <c r="AE1564" s="3"/>
      <c r="AF1564" s="3"/>
      <c r="AT1564" s="89"/>
      <c r="AU1564" s="89"/>
      <c r="AX1564" s="125">
        <v>42121</v>
      </c>
      <c r="AY1564" s="59">
        <f t="shared" si="381"/>
        <v>0.95744915628289151</v>
      </c>
      <c r="AZ1564" s="59">
        <f>BI1564*K36</f>
        <v>56399.5</v>
      </c>
      <c r="BA1564" s="59"/>
      <c r="BB1564" s="59"/>
      <c r="BC1564" s="59">
        <f>K41*BJ1564</f>
        <v>176717.99999999997</v>
      </c>
      <c r="BD1564" s="59"/>
      <c r="BE1564" s="59"/>
      <c r="BF1564" s="59">
        <f t="shared" si="377"/>
        <v>120318.49999999997</v>
      </c>
      <c r="BG1564" s="60">
        <f>(AY1564=AY2099)*AX1564</f>
        <v>0</v>
      </c>
      <c r="BH1564" s="60">
        <f>(AY1564=AY2101)*AX1564</f>
        <v>0</v>
      </c>
      <c r="BI1564" s="89">
        <v>1127.99</v>
      </c>
      <c r="BJ1564" s="89">
        <v>1178.1199999999999</v>
      </c>
      <c r="BK1564" s="59">
        <f t="shared" si="378"/>
        <v>254681.43796000001</v>
      </c>
      <c r="BL1564" s="60">
        <f>(BK1564=BK2101)*AX1564</f>
        <v>0</v>
      </c>
      <c r="BM1564" s="85">
        <f>(BK1564=BK2101)*AY1564</f>
        <v>0</v>
      </c>
      <c r="BN1564" s="85">
        <f t="shared" si="379"/>
        <v>0</v>
      </c>
      <c r="BO1564" s="85">
        <f t="shared" si="380"/>
        <v>0</v>
      </c>
      <c r="BP1564" s="60">
        <f>(BK1564=BK2099)*AX1564</f>
        <v>0</v>
      </c>
      <c r="BQ1564" s="64">
        <f>(BK1564=BK2099)*AY1564</f>
        <v>0</v>
      </c>
      <c r="BR1564" s="85">
        <f t="shared" si="382"/>
        <v>0</v>
      </c>
      <c r="BS1564" s="85">
        <f t="shared" si="383"/>
        <v>0</v>
      </c>
      <c r="BT1564" s="59">
        <f>(J19-BI1564)*J10</f>
        <v>-131100.50594</v>
      </c>
      <c r="BU1564" s="59">
        <f>(J21-BJ1564)*J12</f>
        <v>385781.94390000001</v>
      </c>
      <c r="BV1564" s="66"/>
      <c r="BW1564" s="66"/>
      <c r="BX1564" s="67"/>
      <c r="BY1564" s="67"/>
      <c r="BZ1564" s="67"/>
      <c r="CE1564" s="92"/>
      <c r="CF1564" s="76"/>
      <c r="CH1564" s="67"/>
      <c r="CI1564" s="67"/>
      <c r="CJ1564" s="67"/>
      <c r="CK1564" s="67"/>
      <c r="CL1564" s="1"/>
      <c r="CM1564" s="1"/>
      <c r="CT1564" s="3"/>
      <c r="CU1564" s="3"/>
      <c r="CV1564" s="3"/>
      <c r="CW1564" s="3"/>
      <c r="CX1564" s="3"/>
      <c r="CY1564" s="3"/>
      <c r="CZ1564" s="3"/>
      <c r="DA1564" s="3"/>
      <c r="DB1564" s="3"/>
      <c r="DC1564" s="3"/>
      <c r="DD1564" s="3"/>
      <c r="DE1564" s="3"/>
      <c r="DF1564" s="3"/>
      <c r="DG1564" s="3"/>
      <c r="DH1564" s="3"/>
      <c r="DI1564" s="3"/>
      <c r="DJ1564" s="3"/>
      <c r="DK1564" s="3"/>
      <c r="DL1564" s="3"/>
      <c r="DM1564" s="3"/>
      <c r="DN1564" s="3"/>
      <c r="DO1564" s="3"/>
      <c r="DP1564" s="3"/>
      <c r="DQ1564" s="3"/>
      <c r="DR1564" s="3"/>
      <c r="DS1564" s="3"/>
    </row>
    <row r="1565" spans="2:123" ht="21" customHeight="1" x14ac:dyDescent="0.25">
      <c r="B1565" s="21">
        <f t="shared" si="371"/>
        <v>42128</v>
      </c>
      <c r="C1565" s="22">
        <f t="shared" si="372"/>
        <v>0.95906974394382083</v>
      </c>
      <c r="D1565" s="23">
        <f t="shared" si="373"/>
        <v>1139.02</v>
      </c>
      <c r="E1565" s="23">
        <f t="shared" si="374"/>
        <v>1187.6300000000001</v>
      </c>
      <c r="F1565" s="127">
        <f t="shared" si="375"/>
        <v>56951</v>
      </c>
      <c r="G1565" s="127">
        <f t="shared" si="376"/>
        <v>178144.50000000003</v>
      </c>
      <c r="H1565" s="6"/>
      <c r="I1565" s="3"/>
      <c r="J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  <c r="Z1565" s="3"/>
      <c r="AA1565" s="3"/>
      <c r="AB1565" s="3"/>
      <c r="AC1565" s="3"/>
      <c r="AD1565" s="3"/>
      <c r="AE1565" s="3"/>
      <c r="AF1565" s="3"/>
      <c r="AT1565" s="89"/>
      <c r="AU1565" s="89"/>
      <c r="AX1565" s="125">
        <v>42128</v>
      </c>
      <c r="AY1565" s="59">
        <f t="shared" si="381"/>
        <v>0.95906974394382083</v>
      </c>
      <c r="AZ1565" s="59">
        <f>BI1565*K36</f>
        <v>56951</v>
      </c>
      <c r="BA1565" s="59"/>
      <c r="BB1565" s="59"/>
      <c r="BC1565" s="59">
        <f>K41*BJ1565</f>
        <v>178144.50000000003</v>
      </c>
      <c r="BD1565" s="59"/>
      <c r="BE1565" s="59"/>
      <c r="BF1565" s="59">
        <f t="shared" si="377"/>
        <v>121193.50000000003</v>
      </c>
      <c r="BG1565" s="60">
        <f>(AY1565=AY2099)*AX1565</f>
        <v>0</v>
      </c>
      <c r="BH1565" s="60">
        <f>(AY1565=AY2101)*AX1565</f>
        <v>0</v>
      </c>
      <c r="BI1565" s="89">
        <v>1139.02</v>
      </c>
      <c r="BJ1565" s="89">
        <v>1187.6300000000001</v>
      </c>
      <c r="BK1565" s="59">
        <f t="shared" si="378"/>
        <v>253806.43795999995</v>
      </c>
      <c r="BL1565" s="60">
        <f>(BK1565=BK2101)*AX1565</f>
        <v>0</v>
      </c>
      <c r="BM1565" s="85">
        <f>(BK1565=BK2101)*AY1565</f>
        <v>0</v>
      </c>
      <c r="BN1565" s="85">
        <f t="shared" si="379"/>
        <v>0</v>
      </c>
      <c r="BO1565" s="85">
        <f t="shared" si="380"/>
        <v>0</v>
      </c>
      <c r="BP1565" s="60">
        <f>(BK1565=BK2099)*AX1565</f>
        <v>0</v>
      </c>
      <c r="BQ1565" s="64">
        <f>(BK1565=BK2099)*AY1565</f>
        <v>0</v>
      </c>
      <c r="BR1565" s="85">
        <f t="shared" si="382"/>
        <v>0</v>
      </c>
      <c r="BS1565" s="85">
        <f t="shared" si="383"/>
        <v>0</v>
      </c>
      <c r="BT1565" s="59">
        <f>(J19-BI1565)*J10</f>
        <v>-130549.00594</v>
      </c>
      <c r="BU1565" s="59">
        <f>(J21-BJ1565)*J12</f>
        <v>384355.44389999995</v>
      </c>
      <c r="BV1565" s="66"/>
      <c r="BW1565" s="66"/>
      <c r="BX1565" s="67"/>
      <c r="BY1565" s="67"/>
      <c r="BZ1565" s="67"/>
      <c r="CE1565" s="92"/>
      <c r="CF1565" s="76"/>
      <c r="CH1565" s="67"/>
      <c r="CI1565" s="67"/>
      <c r="CJ1565" s="67"/>
      <c r="CK1565" s="67"/>
      <c r="CL1565" s="1"/>
      <c r="CM1565" s="1"/>
      <c r="CT1565" s="3"/>
      <c r="CU1565" s="3"/>
      <c r="CV1565" s="3"/>
      <c r="CW1565" s="3"/>
      <c r="CX1565" s="3"/>
      <c r="CY1565" s="3"/>
      <c r="CZ1565" s="3"/>
      <c r="DA1565" s="3"/>
      <c r="DB1565" s="3"/>
      <c r="DC1565" s="3"/>
      <c r="DD1565" s="3"/>
      <c r="DE1565" s="3"/>
      <c r="DF1565" s="3"/>
      <c r="DG1565" s="3"/>
      <c r="DH1565" s="3"/>
      <c r="DI1565" s="3"/>
      <c r="DJ1565" s="3"/>
      <c r="DK1565" s="3"/>
      <c r="DL1565" s="3"/>
      <c r="DM1565" s="3"/>
      <c r="DN1565" s="3"/>
      <c r="DO1565" s="3"/>
      <c r="DP1565" s="3"/>
      <c r="DQ1565" s="3"/>
      <c r="DR1565" s="3"/>
      <c r="DS1565" s="3"/>
    </row>
    <row r="1566" spans="2:123" ht="21" customHeight="1" x14ac:dyDescent="0.25">
      <c r="B1566" s="21">
        <f t="shared" si="371"/>
        <v>42135</v>
      </c>
      <c r="C1566" s="22">
        <f t="shared" si="372"/>
        <v>0.95130801480864002</v>
      </c>
      <c r="D1566" s="23">
        <f t="shared" si="373"/>
        <v>1164.03</v>
      </c>
      <c r="E1566" s="23">
        <f t="shared" si="374"/>
        <v>1223.6099999999999</v>
      </c>
      <c r="F1566" s="127">
        <f t="shared" si="375"/>
        <v>58201.5</v>
      </c>
      <c r="G1566" s="127">
        <f t="shared" si="376"/>
        <v>183541.49999999997</v>
      </c>
      <c r="H1566" s="6"/>
      <c r="I1566" s="3"/>
      <c r="J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  <c r="Z1566" s="3"/>
      <c r="AA1566" s="3"/>
      <c r="AB1566" s="3"/>
      <c r="AC1566" s="3"/>
      <c r="AD1566" s="3"/>
      <c r="AE1566" s="3"/>
      <c r="AF1566" s="3"/>
      <c r="AT1566" s="89"/>
      <c r="AU1566" s="89"/>
      <c r="AX1566" s="125">
        <v>42135</v>
      </c>
      <c r="AY1566" s="59">
        <f t="shared" si="381"/>
        <v>0.95130801480864002</v>
      </c>
      <c r="AZ1566" s="59">
        <f>BI1566*K36</f>
        <v>58201.5</v>
      </c>
      <c r="BA1566" s="59"/>
      <c r="BB1566" s="59"/>
      <c r="BC1566" s="59">
        <f>K41*BJ1566</f>
        <v>183541.49999999997</v>
      </c>
      <c r="BD1566" s="59"/>
      <c r="BE1566" s="59"/>
      <c r="BF1566" s="59">
        <f t="shared" si="377"/>
        <v>125339.99999999997</v>
      </c>
      <c r="BG1566" s="60">
        <f>(AY1566=AY2099)*AX1566</f>
        <v>0</v>
      </c>
      <c r="BH1566" s="60">
        <f>(AY1566=AY2101)*AX1566</f>
        <v>0</v>
      </c>
      <c r="BI1566" s="89">
        <v>1164.03</v>
      </c>
      <c r="BJ1566" s="89">
        <v>1223.6099999999999</v>
      </c>
      <c r="BK1566" s="59">
        <f t="shared" si="378"/>
        <v>249659.93796000001</v>
      </c>
      <c r="BL1566" s="60">
        <f>(BK1566=BK2101)*AX1566</f>
        <v>0</v>
      </c>
      <c r="BM1566" s="85">
        <f>(BK1566=BK2101)*AY1566</f>
        <v>0</v>
      </c>
      <c r="BN1566" s="85">
        <f t="shared" si="379"/>
        <v>0</v>
      </c>
      <c r="BO1566" s="85">
        <f t="shared" si="380"/>
        <v>0</v>
      </c>
      <c r="BP1566" s="60">
        <f>(BK1566=BK2099)*AX1566</f>
        <v>0</v>
      </c>
      <c r="BQ1566" s="64">
        <f>(BK1566=BK2099)*AY1566</f>
        <v>0</v>
      </c>
      <c r="BR1566" s="85">
        <f t="shared" si="382"/>
        <v>0</v>
      </c>
      <c r="BS1566" s="85">
        <f t="shared" si="383"/>
        <v>0</v>
      </c>
      <c r="BT1566" s="59">
        <f>(J19-BI1566)*J10</f>
        <v>-129298.50594</v>
      </c>
      <c r="BU1566" s="59">
        <f>(J21-BJ1566)*J12</f>
        <v>378958.44390000001</v>
      </c>
      <c r="BV1566" s="66"/>
      <c r="BW1566" s="66"/>
      <c r="BX1566" s="67"/>
      <c r="BY1566" s="67"/>
      <c r="BZ1566" s="67"/>
      <c r="CE1566" s="92"/>
      <c r="CF1566" s="76"/>
      <c r="CH1566" s="67"/>
      <c r="CI1566" s="67"/>
      <c r="CJ1566" s="67"/>
      <c r="CK1566" s="67"/>
      <c r="CL1566" s="1"/>
      <c r="CM1566" s="1"/>
      <c r="CT1566" s="3"/>
      <c r="CU1566" s="3"/>
      <c r="CV1566" s="3"/>
      <c r="CW1566" s="3"/>
      <c r="CX1566" s="3"/>
      <c r="CY1566" s="3"/>
      <c r="CZ1566" s="3"/>
      <c r="DA1566" s="3"/>
      <c r="DB1566" s="3"/>
      <c r="DC1566" s="3"/>
      <c r="DD1566" s="3"/>
      <c r="DE1566" s="3"/>
      <c r="DF1566" s="3"/>
      <c r="DG1566" s="3"/>
      <c r="DH1566" s="3"/>
      <c r="DI1566" s="3"/>
      <c r="DJ1566" s="3"/>
      <c r="DK1566" s="3"/>
      <c r="DL1566" s="3"/>
      <c r="DM1566" s="3"/>
      <c r="DN1566" s="3"/>
      <c r="DO1566" s="3"/>
      <c r="DP1566" s="3"/>
      <c r="DQ1566" s="3"/>
      <c r="DR1566" s="3"/>
      <c r="DS1566" s="3"/>
    </row>
    <row r="1567" spans="2:123" ht="21" customHeight="1" x14ac:dyDescent="0.25">
      <c r="B1567" s="21">
        <f t="shared" si="371"/>
        <v>42142</v>
      </c>
      <c r="C1567" s="22">
        <f t="shared" si="372"/>
        <v>0.94815558302157554</v>
      </c>
      <c r="D1567" s="23">
        <f t="shared" si="373"/>
        <v>1143.03</v>
      </c>
      <c r="E1567" s="23">
        <f t="shared" si="374"/>
        <v>1205.53</v>
      </c>
      <c r="F1567" s="127">
        <f t="shared" si="375"/>
        <v>57151.5</v>
      </c>
      <c r="G1567" s="127">
        <f t="shared" si="376"/>
        <v>180829.5</v>
      </c>
      <c r="H1567" s="6"/>
      <c r="I1567" s="3"/>
      <c r="J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  <c r="Z1567" s="3"/>
      <c r="AA1567" s="3"/>
      <c r="AB1567" s="3"/>
      <c r="AC1567" s="3"/>
      <c r="AD1567" s="3"/>
      <c r="AE1567" s="3"/>
      <c r="AF1567" s="3"/>
      <c r="AT1567" s="89"/>
      <c r="AU1567" s="89"/>
      <c r="AX1567" s="125">
        <v>42142</v>
      </c>
      <c r="AY1567" s="59">
        <f t="shared" si="381"/>
        <v>0.94815558302157554</v>
      </c>
      <c r="AZ1567" s="59">
        <f>BI1567*K36</f>
        <v>57151.5</v>
      </c>
      <c r="BA1567" s="59"/>
      <c r="BB1567" s="59"/>
      <c r="BC1567" s="59">
        <f>K41*BJ1567</f>
        <v>180829.5</v>
      </c>
      <c r="BD1567" s="59"/>
      <c r="BE1567" s="59"/>
      <c r="BF1567" s="59">
        <f t="shared" si="377"/>
        <v>123678</v>
      </c>
      <c r="BG1567" s="60">
        <f>(AY1567=AY2099)*AX1567</f>
        <v>0</v>
      </c>
      <c r="BH1567" s="60">
        <f>(AY1567=AY2101)*AX1567</f>
        <v>0</v>
      </c>
      <c r="BI1567" s="89">
        <v>1143.03</v>
      </c>
      <c r="BJ1567" s="89">
        <v>1205.53</v>
      </c>
      <c r="BK1567" s="59">
        <f t="shared" si="378"/>
        <v>251321.93796000001</v>
      </c>
      <c r="BL1567" s="60">
        <f>(BK1567=BK2101)*AX1567</f>
        <v>0</v>
      </c>
      <c r="BM1567" s="85">
        <f>(BK1567=BK2101)*AY1567</f>
        <v>0</v>
      </c>
      <c r="BN1567" s="85">
        <f t="shared" si="379"/>
        <v>0</v>
      </c>
      <c r="BO1567" s="85">
        <f t="shared" si="380"/>
        <v>0</v>
      </c>
      <c r="BP1567" s="60">
        <f>(BK1567=BK2099)*AX1567</f>
        <v>0</v>
      </c>
      <c r="BQ1567" s="64">
        <f>(BK1567=BK2099)*AY1567</f>
        <v>0</v>
      </c>
      <c r="BR1567" s="85">
        <f t="shared" si="382"/>
        <v>0</v>
      </c>
      <c r="BS1567" s="85">
        <f t="shared" si="383"/>
        <v>0</v>
      </c>
      <c r="BT1567" s="59">
        <f>(J19-BI1567)*J10</f>
        <v>-130348.50594</v>
      </c>
      <c r="BU1567" s="59">
        <f>(J21-BJ1567)*J12</f>
        <v>381670.44390000001</v>
      </c>
      <c r="BV1567" s="66"/>
      <c r="BW1567" s="66"/>
      <c r="BX1567" s="67"/>
      <c r="BY1567" s="67"/>
      <c r="BZ1567" s="67"/>
      <c r="CE1567" s="92"/>
      <c r="CF1567" s="76"/>
      <c r="CH1567" s="67"/>
      <c r="CI1567" s="67"/>
      <c r="CJ1567" s="67"/>
      <c r="CK1567" s="67"/>
      <c r="CL1567" s="1"/>
      <c r="CM1567" s="1"/>
      <c r="CT1567" s="3"/>
      <c r="CU1567" s="3"/>
      <c r="CV1567" s="3"/>
      <c r="CW1567" s="3"/>
      <c r="CX1567" s="3"/>
      <c r="CY1567" s="3"/>
      <c r="CZ1567" s="3"/>
      <c r="DA1567" s="3"/>
      <c r="DB1567" s="3"/>
      <c r="DC1567" s="3"/>
      <c r="DD1567" s="3"/>
      <c r="DE1567" s="3"/>
      <c r="DF1567" s="3"/>
      <c r="DG1567" s="3"/>
      <c r="DH1567" s="3"/>
      <c r="DI1567" s="3"/>
      <c r="DJ1567" s="3"/>
      <c r="DK1567" s="3"/>
      <c r="DL1567" s="3"/>
      <c r="DM1567" s="3"/>
      <c r="DN1567" s="3"/>
      <c r="DO1567" s="3"/>
      <c r="DP1567" s="3"/>
      <c r="DQ1567" s="3"/>
      <c r="DR1567" s="3"/>
      <c r="DS1567" s="3"/>
    </row>
    <row r="1568" spans="2:123" ht="21" customHeight="1" x14ac:dyDescent="0.25">
      <c r="B1568" s="21">
        <f t="shared" si="371"/>
        <v>42149</v>
      </c>
      <c r="C1568" s="22">
        <f t="shared" si="372"/>
        <v>0.9300095796709299</v>
      </c>
      <c r="D1568" s="23">
        <f t="shared" si="373"/>
        <v>1106.73</v>
      </c>
      <c r="E1568" s="23">
        <f t="shared" si="374"/>
        <v>1190.02</v>
      </c>
      <c r="F1568" s="127">
        <f t="shared" si="375"/>
        <v>55336.5</v>
      </c>
      <c r="G1568" s="127">
        <f t="shared" si="376"/>
        <v>178503</v>
      </c>
      <c r="H1568" s="6"/>
      <c r="I1568" s="3"/>
      <c r="J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  <c r="Z1568" s="3"/>
      <c r="AA1568" s="3"/>
      <c r="AB1568" s="3"/>
      <c r="AC1568" s="3"/>
      <c r="AD1568" s="3"/>
      <c r="AE1568" s="3"/>
      <c r="AF1568" s="3"/>
      <c r="AT1568" s="89"/>
      <c r="AU1568" s="89"/>
      <c r="AX1568" s="125">
        <v>42149</v>
      </c>
      <c r="AY1568" s="59">
        <f t="shared" si="381"/>
        <v>0.9300095796709299</v>
      </c>
      <c r="AZ1568" s="59">
        <f>BI1568*K36</f>
        <v>55336.5</v>
      </c>
      <c r="BA1568" s="59"/>
      <c r="BB1568" s="59"/>
      <c r="BC1568" s="59">
        <f>K41*BJ1568</f>
        <v>178503</v>
      </c>
      <c r="BD1568" s="59"/>
      <c r="BE1568" s="59"/>
      <c r="BF1568" s="59">
        <f t="shared" si="377"/>
        <v>123166.5</v>
      </c>
      <c r="BG1568" s="60">
        <f>(AY1568=AY2099)*AX1568</f>
        <v>0</v>
      </c>
      <c r="BH1568" s="60">
        <f>(AY1568=AY2101)*AX1568</f>
        <v>0</v>
      </c>
      <c r="BI1568" s="89">
        <v>1106.73</v>
      </c>
      <c r="BJ1568" s="89">
        <v>1190.02</v>
      </c>
      <c r="BK1568" s="59">
        <f t="shared" si="378"/>
        <v>251833.43795999995</v>
      </c>
      <c r="BL1568" s="60">
        <f>(BK1568=BK2101)*AX1568</f>
        <v>0</v>
      </c>
      <c r="BM1568" s="85">
        <f>(BK1568=BK2101)*AY1568</f>
        <v>0</v>
      </c>
      <c r="BN1568" s="85">
        <f t="shared" si="379"/>
        <v>0</v>
      </c>
      <c r="BO1568" s="85">
        <f t="shared" si="380"/>
        <v>0</v>
      </c>
      <c r="BP1568" s="60">
        <f>(BK1568=BK2099)*AX1568</f>
        <v>0</v>
      </c>
      <c r="BQ1568" s="64">
        <f>(BK1568=BK2099)*AY1568</f>
        <v>0</v>
      </c>
      <c r="BR1568" s="85">
        <f t="shared" si="382"/>
        <v>0</v>
      </c>
      <c r="BS1568" s="85">
        <f t="shared" si="383"/>
        <v>0</v>
      </c>
      <c r="BT1568" s="59">
        <f>(J19-BI1568)*J10</f>
        <v>-132163.50594</v>
      </c>
      <c r="BU1568" s="59">
        <f>(J21-BJ1568)*J12</f>
        <v>383996.94389999995</v>
      </c>
      <c r="BV1568" s="66"/>
      <c r="BW1568" s="66"/>
      <c r="BX1568" s="67"/>
      <c r="BY1568" s="67"/>
      <c r="BZ1568" s="67"/>
      <c r="CE1568" s="92"/>
      <c r="CF1568" s="76"/>
      <c r="CH1568" s="67"/>
      <c r="CI1568" s="67"/>
      <c r="CJ1568" s="67"/>
      <c r="CK1568" s="67"/>
      <c r="CL1568" s="1"/>
      <c r="CM1568" s="1"/>
      <c r="CT1568" s="3"/>
      <c r="CU1568" s="3"/>
      <c r="CV1568" s="3"/>
      <c r="CW1568" s="3"/>
      <c r="CX1568" s="3"/>
      <c r="CY1568" s="3"/>
      <c r="CZ1568" s="3"/>
      <c r="DA1568" s="3"/>
      <c r="DB1568" s="3"/>
      <c r="DC1568" s="3"/>
      <c r="DD1568" s="3"/>
      <c r="DE1568" s="3"/>
      <c r="DF1568" s="3"/>
      <c r="DG1568" s="3"/>
      <c r="DH1568" s="3"/>
      <c r="DI1568" s="3"/>
      <c r="DJ1568" s="3"/>
      <c r="DK1568" s="3"/>
      <c r="DL1568" s="3"/>
      <c r="DM1568" s="3"/>
      <c r="DN1568" s="3"/>
      <c r="DO1568" s="3"/>
      <c r="DP1568" s="3"/>
      <c r="DQ1568" s="3"/>
      <c r="DR1568" s="3"/>
      <c r="DS1568" s="3"/>
    </row>
    <row r="1569" spans="2:123" ht="21" customHeight="1" x14ac:dyDescent="0.25">
      <c r="B1569" s="21">
        <f t="shared" si="371"/>
        <v>42156</v>
      </c>
      <c r="C1569" s="22">
        <f t="shared" si="372"/>
        <v>0.93388260405549617</v>
      </c>
      <c r="D1569" s="23">
        <f t="shared" si="373"/>
        <v>1093.81</v>
      </c>
      <c r="E1569" s="23">
        <f t="shared" si="374"/>
        <v>1171.25</v>
      </c>
      <c r="F1569" s="127">
        <f t="shared" si="375"/>
        <v>54690.5</v>
      </c>
      <c r="G1569" s="127">
        <f t="shared" si="376"/>
        <v>175687.5</v>
      </c>
      <c r="H1569" s="6"/>
      <c r="I1569" s="3"/>
      <c r="J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  <c r="AA1569" s="3"/>
      <c r="AB1569" s="3"/>
      <c r="AC1569" s="3"/>
      <c r="AD1569" s="3"/>
      <c r="AE1569" s="3"/>
      <c r="AF1569" s="3"/>
      <c r="AT1569" s="89"/>
      <c r="AU1569" s="89"/>
      <c r="AX1569" s="125">
        <v>42156</v>
      </c>
      <c r="AY1569" s="59">
        <f t="shared" si="381"/>
        <v>0.93388260405549617</v>
      </c>
      <c r="AZ1569" s="59">
        <f>BI1569*K36</f>
        <v>54690.5</v>
      </c>
      <c r="BA1569" s="59"/>
      <c r="BB1569" s="59"/>
      <c r="BC1569" s="59">
        <f>K41*BJ1569</f>
        <v>175687.5</v>
      </c>
      <c r="BD1569" s="59"/>
      <c r="BE1569" s="59"/>
      <c r="BF1569" s="59">
        <f t="shared" si="377"/>
        <v>120997</v>
      </c>
      <c r="BG1569" s="60">
        <f>(AY1569=AY2099)*AX1569</f>
        <v>0</v>
      </c>
      <c r="BH1569" s="60">
        <f>(AY1569=AY2101)*AX1569</f>
        <v>0</v>
      </c>
      <c r="BI1569" s="89">
        <v>1093.81</v>
      </c>
      <c r="BJ1569" s="89">
        <v>1171.25</v>
      </c>
      <c r="BK1569" s="59">
        <f t="shared" si="378"/>
        <v>254002.93795999995</v>
      </c>
      <c r="BL1569" s="60">
        <f>(BK1569=BK2101)*AX1569</f>
        <v>0</v>
      </c>
      <c r="BM1569" s="85">
        <f>(BK1569=BK2101)*AY1569</f>
        <v>0</v>
      </c>
      <c r="BN1569" s="85">
        <f t="shared" si="379"/>
        <v>0</v>
      </c>
      <c r="BO1569" s="85">
        <f t="shared" si="380"/>
        <v>0</v>
      </c>
      <c r="BP1569" s="60">
        <f>(BK1569=BK2099)*AX1569</f>
        <v>0</v>
      </c>
      <c r="BQ1569" s="64">
        <f>(BK1569=BK2099)*AY1569</f>
        <v>0</v>
      </c>
      <c r="BR1569" s="85">
        <f t="shared" si="382"/>
        <v>0</v>
      </c>
      <c r="BS1569" s="85">
        <f t="shared" si="383"/>
        <v>0</v>
      </c>
      <c r="BT1569" s="59">
        <f>(J19-BI1569)*J10</f>
        <v>-132809.50594</v>
      </c>
      <c r="BU1569" s="59">
        <f>(J21-BJ1569)*J12</f>
        <v>386812.44389999995</v>
      </c>
      <c r="BV1569" s="66"/>
      <c r="BW1569" s="66"/>
      <c r="BX1569" s="67"/>
      <c r="BY1569" s="67"/>
      <c r="BZ1569" s="67"/>
      <c r="CE1569" s="92"/>
      <c r="CF1569" s="76"/>
      <c r="CH1569" s="67"/>
      <c r="CI1569" s="67"/>
      <c r="CJ1569" s="67"/>
      <c r="CK1569" s="67"/>
      <c r="CL1569" s="1"/>
      <c r="CM1569" s="1"/>
      <c r="CT1569" s="3"/>
      <c r="CU1569" s="3"/>
      <c r="CV1569" s="3"/>
      <c r="CW1569" s="3"/>
      <c r="CX1569" s="3"/>
      <c r="CY1569" s="3"/>
      <c r="CZ1569" s="3"/>
      <c r="DA1569" s="3"/>
      <c r="DB1569" s="3"/>
      <c r="DC1569" s="3"/>
      <c r="DD1569" s="3"/>
      <c r="DE1569" s="3"/>
      <c r="DF1569" s="3"/>
      <c r="DG1569" s="3"/>
      <c r="DH1569" s="3"/>
      <c r="DI1569" s="3"/>
      <c r="DJ1569" s="3"/>
      <c r="DK1569" s="3"/>
      <c r="DL1569" s="3"/>
      <c r="DM1569" s="3"/>
      <c r="DN1569" s="3"/>
      <c r="DO1569" s="3"/>
      <c r="DP1569" s="3"/>
      <c r="DQ1569" s="3"/>
      <c r="DR1569" s="3"/>
      <c r="DS1569" s="3"/>
    </row>
    <row r="1570" spans="2:123" ht="21" customHeight="1" x14ac:dyDescent="0.25">
      <c r="B1570" s="21">
        <f t="shared" si="371"/>
        <v>42163</v>
      </c>
      <c r="C1570" s="22">
        <f t="shared" si="372"/>
        <v>0.9243138882067522</v>
      </c>
      <c r="D1570" s="23">
        <f t="shared" si="373"/>
        <v>1091.55</v>
      </c>
      <c r="E1570" s="23">
        <f t="shared" si="374"/>
        <v>1180.93</v>
      </c>
      <c r="F1570" s="127">
        <f t="shared" si="375"/>
        <v>54577.5</v>
      </c>
      <c r="G1570" s="127">
        <f t="shared" si="376"/>
        <v>177139.5</v>
      </c>
      <c r="H1570" s="6"/>
      <c r="I1570" s="3"/>
      <c r="J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  <c r="Z1570" s="3"/>
      <c r="AA1570" s="3"/>
      <c r="AB1570" s="3"/>
      <c r="AC1570" s="3"/>
      <c r="AD1570" s="3"/>
      <c r="AE1570" s="3"/>
      <c r="AF1570" s="3"/>
      <c r="AT1570" s="89"/>
      <c r="AU1570" s="89"/>
      <c r="AX1570" s="125">
        <v>42163</v>
      </c>
      <c r="AY1570" s="59">
        <f t="shared" si="381"/>
        <v>0.9243138882067522</v>
      </c>
      <c r="AZ1570" s="59">
        <f>BI1570*K36</f>
        <v>54577.5</v>
      </c>
      <c r="BA1570" s="59"/>
      <c r="BB1570" s="59"/>
      <c r="BC1570" s="59">
        <f>K41*BJ1570</f>
        <v>177139.5</v>
      </c>
      <c r="BD1570" s="59"/>
      <c r="BE1570" s="59"/>
      <c r="BF1570" s="59">
        <f t="shared" si="377"/>
        <v>122562</v>
      </c>
      <c r="BG1570" s="60">
        <f>(AY1570=AY2099)*AX1570</f>
        <v>0</v>
      </c>
      <c r="BH1570" s="60">
        <f>(AY1570=AY2101)*AX1570</f>
        <v>0</v>
      </c>
      <c r="BI1570" s="89">
        <v>1091.55</v>
      </c>
      <c r="BJ1570" s="89">
        <v>1180.93</v>
      </c>
      <c r="BK1570" s="59">
        <f t="shared" si="378"/>
        <v>252437.93795999992</v>
      </c>
      <c r="BL1570" s="60">
        <f>(BK1570=BK2101)*AX1570</f>
        <v>0</v>
      </c>
      <c r="BM1570" s="85">
        <f>(BK1570=BK2101)*AY1570</f>
        <v>0</v>
      </c>
      <c r="BN1570" s="85">
        <f t="shared" si="379"/>
        <v>0</v>
      </c>
      <c r="BO1570" s="85">
        <f t="shared" si="380"/>
        <v>0</v>
      </c>
      <c r="BP1570" s="60">
        <f>(BK1570=BK2099)*AX1570</f>
        <v>0</v>
      </c>
      <c r="BQ1570" s="64">
        <f>(BK1570=BK2099)*AY1570</f>
        <v>0</v>
      </c>
      <c r="BR1570" s="85">
        <f t="shared" si="382"/>
        <v>0</v>
      </c>
      <c r="BS1570" s="85">
        <f t="shared" si="383"/>
        <v>0</v>
      </c>
      <c r="BT1570" s="59">
        <f>(J19-BI1570)*J10</f>
        <v>-132922.50594000003</v>
      </c>
      <c r="BU1570" s="59">
        <f>(J21-BJ1570)*J12</f>
        <v>385360.44389999995</v>
      </c>
      <c r="BV1570" s="66"/>
      <c r="BW1570" s="66"/>
      <c r="BX1570" s="67"/>
      <c r="BY1570" s="67"/>
      <c r="BZ1570" s="67"/>
      <c r="CE1570" s="92"/>
      <c r="CF1570" s="76"/>
      <c r="CH1570" s="67"/>
      <c r="CI1570" s="67"/>
      <c r="CJ1570" s="67"/>
      <c r="CK1570" s="67"/>
      <c r="CL1570" s="1"/>
      <c r="CM1570" s="1"/>
      <c r="CT1570" s="3"/>
      <c r="CU1570" s="3"/>
      <c r="CV1570" s="3"/>
      <c r="CW1570" s="3"/>
      <c r="CX1570" s="3"/>
      <c r="CY1570" s="3"/>
      <c r="CZ1570" s="3"/>
      <c r="DA1570" s="3"/>
      <c r="DB1570" s="3"/>
      <c r="DC1570" s="3"/>
      <c r="DD1570" s="3"/>
      <c r="DE1570" s="3"/>
      <c r="DF1570" s="3"/>
      <c r="DG1570" s="3"/>
      <c r="DH1570" s="3"/>
      <c r="DI1570" s="3"/>
      <c r="DJ1570" s="3"/>
      <c r="DK1570" s="3"/>
      <c r="DL1570" s="3"/>
      <c r="DM1570" s="3"/>
      <c r="DN1570" s="3"/>
      <c r="DO1570" s="3"/>
      <c r="DP1570" s="3"/>
      <c r="DQ1570" s="3"/>
      <c r="DR1570" s="3"/>
      <c r="DS1570" s="3"/>
    </row>
    <row r="1571" spans="2:123" ht="21" customHeight="1" x14ac:dyDescent="0.25">
      <c r="B1571" s="21">
        <f t="shared" si="371"/>
        <v>42170</v>
      </c>
      <c r="C1571" s="22">
        <f t="shared" si="372"/>
        <v>0.90209090605929232</v>
      </c>
      <c r="D1571" s="23">
        <f t="shared" si="373"/>
        <v>1082.04</v>
      </c>
      <c r="E1571" s="23">
        <f t="shared" si="374"/>
        <v>1199.48</v>
      </c>
      <c r="F1571" s="127">
        <f t="shared" si="375"/>
        <v>54102</v>
      </c>
      <c r="G1571" s="127">
        <f t="shared" si="376"/>
        <v>179922</v>
      </c>
      <c r="H1571" s="6"/>
      <c r="I1571" s="3"/>
      <c r="J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  <c r="Z1571" s="3"/>
      <c r="AA1571" s="3"/>
      <c r="AB1571" s="3"/>
      <c r="AC1571" s="3"/>
      <c r="AD1571" s="3"/>
      <c r="AE1571" s="3"/>
      <c r="AF1571" s="3"/>
      <c r="AT1571" s="89"/>
      <c r="AU1571" s="89"/>
      <c r="AX1571" s="125">
        <v>42170</v>
      </c>
      <c r="AY1571" s="59">
        <f t="shared" si="381"/>
        <v>0.90209090605929232</v>
      </c>
      <c r="AZ1571" s="59">
        <f>BI1571*K36</f>
        <v>54102</v>
      </c>
      <c r="BA1571" s="59"/>
      <c r="BB1571" s="59"/>
      <c r="BC1571" s="59">
        <f>K41*BJ1571</f>
        <v>179922</v>
      </c>
      <c r="BD1571" s="59"/>
      <c r="BE1571" s="59"/>
      <c r="BF1571" s="59">
        <f t="shared" si="377"/>
        <v>125820</v>
      </c>
      <c r="BG1571" s="60">
        <f>(AY1571=AY2099)*AX1571</f>
        <v>0</v>
      </c>
      <c r="BH1571" s="60">
        <f>(AY1571=AY2101)*AX1571</f>
        <v>0</v>
      </c>
      <c r="BI1571" s="89">
        <v>1082.04</v>
      </c>
      <c r="BJ1571" s="89">
        <v>1199.48</v>
      </c>
      <c r="BK1571" s="59">
        <f t="shared" si="378"/>
        <v>249179.93795999995</v>
      </c>
      <c r="BL1571" s="60">
        <f>(BK1571=BK2101)*AX1571</f>
        <v>0</v>
      </c>
      <c r="BM1571" s="85">
        <f>(BK1571=BK2101)*AY1571</f>
        <v>0</v>
      </c>
      <c r="BN1571" s="85">
        <f t="shared" si="379"/>
        <v>0</v>
      </c>
      <c r="BO1571" s="85">
        <f t="shared" si="380"/>
        <v>0</v>
      </c>
      <c r="BP1571" s="60">
        <f>(BK1571=BK2099)*AX1571</f>
        <v>0</v>
      </c>
      <c r="BQ1571" s="64">
        <f>(BK1571=BK2099)*AY1571</f>
        <v>0</v>
      </c>
      <c r="BR1571" s="85">
        <f t="shared" si="382"/>
        <v>0</v>
      </c>
      <c r="BS1571" s="85">
        <f t="shared" si="383"/>
        <v>0</v>
      </c>
      <c r="BT1571" s="59">
        <f>(J19-BI1571)*J10</f>
        <v>-133398.00594</v>
      </c>
      <c r="BU1571" s="59">
        <f>(J21-BJ1571)*J12</f>
        <v>382577.94389999995</v>
      </c>
      <c r="BV1571" s="66"/>
      <c r="BW1571" s="66"/>
      <c r="BX1571" s="67"/>
      <c r="BY1571" s="67"/>
      <c r="BZ1571" s="67"/>
      <c r="CE1571" s="92"/>
      <c r="CF1571" s="76"/>
      <c r="CH1571" s="67"/>
      <c r="CI1571" s="67"/>
      <c r="CJ1571" s="67"/>
      <c r="CK1571" s="67"/>
      <c r="CL1571" s="1"/>
      <c r="CM1571" s="1"/>
      <c r="CT1571" s="3"/>
      <c r="CU1571" s="3"/>
      <c r="CV1571" s="3"/>
      <c r="CW1571" s="3"/>
      <c r="CX1571" s="3"/>
      <c r="CY1571" s="3"/>
      <c r="CZ1571" s="3"/>
      <c r="DA1571" s="3"/>
      <c r="DB1571" s="3"/>
      <c r="DC1571" s="3"/>
      <c r="DD1571" s="3"/>
      <c r="DE1571" s="3"/>
      <c r="DF1571" s="3"/>
      <c r="DG1571" s="3"/>
      <c r="DH1571" s="3"/>
      <c r="DI1571" s="3"/>
      <c r="DJ1571" s="3"/>
      <c r="DK1571" s="3"/>
      <c r="DL1571" s="3"/>
      <c r="DM1571" s="3"/>
      <c r="DN1571" s="3"/>
      <c r="DO1571" s="3"/>
      <c r="DP1571" s="3"/>
      <c r="DQ1571" s="3"/>
      <c r="DR1571" s="3"/>
      <c r="DS1571" s="3"/>
    </row>
    <row r="1572" spans="2:123" ht="21" customHeight="1" x14ac:dyDescent="0.25">
      <c r="B1572" s="21">
        <f t="shared" si="371"/>
        <v>42177</v>
      </c>
      <c r="C1572" s="22">
        <f t="shared" si="372"/>
        <v>0.91929128832685159</v>
      </c>
      <c r="D1572" s="23">
        <f t="shared" si="373"/>
        <v>1080.25</v>
      </c>
      <c r="E1572" s="23">
        <f t="shared" si="374"/>
        <v>1175.0899999999999</v>
      </c>
      <c r="F1572" s="127">
        <f t="shared" si="375"/>
        <v>54012.5</v>
      </c>
      <c r="G1572" s="127">
        <f t="shared" si="376"/>
        <v>176263.5</v>
      </c>
      <c r="H1572" s="6"/>
      <c r="I1572" s="3"/>
      <c r="J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  <c r="Z1572" s="3"/>
      <c r="AA1572" s="3"/>
      <c r="AB1572" s="3"/>
      <c r="AC1572" s="3"/>
      <c r="AD1572" s="3"/>
      <c r="AE1572" s="3"/>
      <c r="AF1572" s="3"/>
      <c r="AT1572" s="89"/>
      <c r="AU1572" s="89"/>
      <c r="AX1572" s="125">
        <v>42177</v>
      </c>
      <c r="AY1572" s="59">
        <f t="shared" si="381"/>
        <v>0.91929128832685159</v>
      </c>
      <c r="AZ1572" s="59">
        <f>BI1572*K36</f>
        <v>54012.5</v>
      </c>
      <c r="BA1572" s="59"/>
      <c r="BB1572" s="59"/>
      <c r="BC1572" s="59">
        <f>K41*BJ1572</f>
        <v>176263.5</v>
      </c>
      <c r="BD1572" s="59"/>
      <c r="BE1572" s="59"/>
      <c r="BF1572" s="59">
        <f t="shared" si="377"/>
        <v>122251</v>
      </c>
      <c r="BG1572" s="60">
        <f>(AY1572=AY2099)*AX1572</f>
        <v>0</v>
      </c>
      <c r="BH1572" s="60">
        <f>(AY1572=AY2101)*AX1572</f>
        <v>0</v>
      </c>
      <c r="BI1572" s="89">
        <v>1080.25</v>
      </c>
      <c r="BJ1572" s="89">
        <v>1175.0899999999999</v>
      </c>
      <c r="BK1572" s="59">
        <f t="shared" si="378"/>
        <v>252748.93795999995</v>
      </c>
      <c r="BL1572" s="60">
        <f>(BK1572=BK2101)*AX1572</f>
        <v>0</v>
      </c>
      <c r="BM1572" s="85">
        <f>(BK1572=BK2101)*AY1572</f>
        <v>0</v>
      </c>
      <c r="BN1572" s="85">
        <f t="shared" si="379"/>
        <v>0</v>
      </c>
      <c r="BO1572" s="85">
        <f t="shared" si="380"/>
        <v>0</v>
      </c>
      <c r="BP1572" s="60">
        <f>(BK1572=BK2099)*AX1572</f>
        <v>0</v>
      </c>
      <c r="BQ1572" s="64">
        <f>(BK1572=BK2099)*AY1572</f>
        <v>0</v>
      </c>
      <c r="BR1572" s="85">
        <f t="shared" si="382"/>
        <v>0</v>
      </c>
      <c r="BS1572" s="85">
        <f t="shared" si="383"/>
        <v>0</v>
      </c>
      <c r="BT1572" s="59">
        <f>(J19-BI1572)*J10</f>
        <v>-133487.50594</v>
      </c>
      <c r="BU1572" s="59">
        <f>(J21-BJ1572)*J12</f>
        <v>386236.44389999995</v>
      </c>
      <c r="BV1572" s="66"/>
      <c r="BW1572" s="66"/>
      <c r="BX1572" s="67"/>
      <c r="BY1572" s="67"/>
      <c r="BZ1572" s="67"/>
      <c r="CE1572" s="92"/>
      <c r="CF1572" s="76"/>
      <c r="CH1572" s="67"/>
      <c r="CI1572" s="67"/>
      <c r="CJ1572" s="67"/>
      <c r="CK1572" s="67"/>
      <c r="CL1572" s="1"/>
      <c r="CM1572" s="1"/>
      <c r="CT1572" s="3"/>
      <c r="CU1572" s="3"/>
      <c r="CV1572" s="3"/>
      <c r="CW1572" s="3"/>
      <c r="CX1572" s="3"/>
      <c r="CY1572" s="3"/>
      <c r="CZ1572" s="3"/>
      <c r="DA1572" s="3"/>
      <c r="DB1572" s="3"/>
      <c r="DC1572" s="3"/>
      <c r="DD1572" s="3"/>
      <c r="DE1572" s="3"/>
      <c r="DF1572" s="3"/>
      <c r="DG1572" s="3"/>
      <c r="DH1572" s="3"/>
      <c r="DI1572" s="3"/>
      <c r="DJ1572" s="3"/>
      <c r="DK1572" s="3"/>
      <c r="DL1572" s="3"/>
      <c r="DM1572" s="3"/>
      <c r="DN1572" s="3"/>
      <c r="DO1572" s="3"/>
      <c r="DP1572" s="3"/>
      <c r="DQ1572" s="3"/>
      <c r="DR1572" s="3"/>
      <c r="DS1572" s="3"/>
    </row>
    <row r="1573" spans="2:123" ht="21" customHeight="1" x14ac:dyDescent="0.25">
      <c r="B1573" s="21">
        <f t="shared" si="371"/>
        <v>42184</v>
      </c>
      <c r="C1573" s="22">
        <f t="shared" si="372"/>
        <v>0.92709807453149795</v>
      </c>
      <c r="D1573" s="23">
        <f t="shared" si="373"/>
        <v>1080.95</v>
      </c>
      <c r="E1573" s="23">
        <f t="shared" si="374"/>
        <v>1165.95</v>
      </c>
      <c r="F1573" s="127">
        <f t="shared" si="375"/>
        <v>54047.5</v>
      </c>
      <c r="G1573" s="127">
        <f t="shared" si="376"/>
        <v>174892.5</v>
      </c>
      <c r="H1573" s="6"/>
      <c r="I1573" s="3"/>
      <c r="J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  <c r="Z1573" s="3"/>
      <c r="AA1573" s="3"/>
      <c r="AB1573" s="3"/>
      <c r="AC1573" s="3"/>
      <c r="AD1573" s="3"/>
      <c r="AE1573" s="3"/>
      <c r="AF1573" s="3"/>
      <c r="AT1573" s="89"/>
      <c r="AU1573" s="89"/>
      <c r="AX1573" s="125">
        <v>42184</v>
      </c>
      <c r="AY1573" s="59">
        <f t="shared" si="381"/>
        <v>0.92709807453149795</v>
      </c>
      <c r="AZ1573" s="59">
        <f>BI1573*K36</f>
        <v>54047.5</v>
      </c>
      <c r="BA1573" s="59"/>
      <c r="BB1573" s="59"/>
      <c r="BC1573" s="59">
        <f>K41*BJ1573</f>
        <v>174892.5</v>
      </c>
      <c r="BD1573" s="59"/>
      <c r="BE1573" s="59"/>
      <c r="BF1573" s="59">
        <f t="shared" si="377"/>
        <v>120845</v>
      </c>
      <c r="BG1573" s="60">
        <f>(AY1573=AY2099)*AX1573</f>
        <v>0</v>
      </c>
      <c r="BH1573" s="60">
        <f>(AY1573=AY2101)*AX1573</f>
        <v>0</v>
      </c>
      <c r="BI1573" s="89">
        <v>1080.95</v>
      </c>
      <c r="BJ1573" s="89">
        <v>1165.95</v>
      </c>
      <c r="BK1573" s="59">
        <f t="shared" si="378"/>
        <v>254154.93796000001</v>
      </c>
      <c r="BL1573" s="60">
        <f>(BK1573=BK2101)*AX1573</f>
        <v>0</v>
      </c>
      <c r="BM1573" s="85">
        <f>(BK1573=BK2101)*AY1573</f>
        <v>0</v>
      </c>
      <c r="BN1573" s="85">
        <f t="shared" si="379"/>
        <v>0</v>
      </c>
      <c r="BO1573" s="85">
        <f t="shared" si="380"/>
        <v>0</v>
      </c>
      <c r="BP1573" s="60">
        <f>(BK1573=BK2099)*AX1573</f>
        <v>0</v>
      </c>
      <c r="BQ1573" s="64">
        <f>(BK1573=BK2099)*AY1573</f>
        <v>0</v>
      </c>
      <c r="BR1573" s="85">
        <f t="shared" si="382"/>
        <v>0</v>
      </c>
      <c r="BS1573" s="85">
        <f t="shared" si="383"/>
        <v>0</v>
      </c>
      <c r="BT1573" s="59">
        <f>(J19-BI1573)*J10</f>
        <v>-133452.50594</v>
      </c>
      <c r="BU1573" s="59">
        <f>(J21-BJ1573)*J12</f>
        <v>387607.44390000001</v>
      </c>
      <c r="BV1573" s="66"/>
      <c r="BW1573" s="66"/>
      <c r="BX1573" s="67"/>
      <c r="BY1573" s="67"/>
      <c r="BZ1573" s="67"/>
      <c r="CE1573" s="92"/>
      <c r="CF1573" s="76"/>
      <c r="CH1573" s="67"/>
      <c r="CI1573" s="67"/>
      <c r="CJ1573" s="67"/>
      <c r="CK1573" s="67"/>
      <c r="CL1573" s="1"/>
      <c r="CM1573" s="1"/>
      <c r="CT1573" s="3"/>
      <c r="CU1573" s="3"/>
      <c r="CV1573" s="3"/>
      <c r="CW1573" s="3"/>
      <c r="CX1573" s="3"/>
      <c r="CY1573" s="3"/>
      <c r="CZ1573" s="3"/>
      <c r="DA1573" s="3"/>
      <c r="DB1573" s="3"/>
      <c r="DC1573" s="3"/>
      <c r="DD1573" s="3"/>
      <c r="DE1573" s="3"/>
      <c r="DF1573" s="3"/>
      <c r="DG1573" s="3"/>
      <c r="DH1573" s="3"/>
      <c r="DI1573" s="3"/>
      <c r="DJ1573" s="3"/>
      <c r="DK1573" s="3"/>
      <c r="DL1573" s="3"/>
      <c r="DM1573" s="3"/>
      <c r="DN1573" s="3"/>
      <c r="DO1573" s="3"/>
      <c r="DP1573" s="3"/>
      <c r="DQ1573" s="3"/>
      <c r="DR1573" s="3"/>
      <c r="DS1573" s="3"/>
    </row>
    <row r="1574" spans="2:123" ht="21" customHeight="1" x14ac:dyDescent="0.25">
      <c r="B1574" s="21">
        <f t="shared" si="371"/>
        <v>42191</v>
      </c>
      <c r="C1574" s="22">
        <f t="shared" si="372"/>
        <v>0.88393049070945218</v>
      </c>
      <c r="D1574" s="23">
        <f t="shared" si="373"/>
        <v>1028.02</v>
      </c>
      <c r="E1574" s="23">
        <f t="shared" si="374"/>
        <v>1163.01</v>
      </c>
      <c r="F1574" s="127">
        <f t="shared" si="375"/>
        <v>51401</v>
      </c>
      <c r="G1574" s="127">
        <f t="shared" si="376"/>
        <v>174451.5</v>
      </c>
      <c r="H1574" s="6"/>
      <c r="I1574" s="3"/>
      <c r="J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  <c r="Z1574" s="3"/>
      <c r="AA1574" s="3"/>
      <c r="AB1574" s="3"/>
      <c r="AC1574" s="3"/>
      <c r="AD1574" s="3"/>
      <c r="AE1574" s="3"/>
      <c r="AF1574" s="3"/>
      <c r="AT1574" s="89"/>
      <c r="AU1574" s="89"/>
      <c r="AX1574" s="125">
        <v>42191</v>
      </c>
      <c r="AY1574" s="59">
        <f t="shared" si="381"/>
        <v>0.88393049070945218</v>
      </c>
      <c r="AZ1574" s="59">
        <f>BI1574*K36</f>
        <v>51401</v>
      </c>
      <c r="BA1574" s="59"/>
      <c r="BB1574" s="59"/>
      <c r="BC1574" s="59">
        <f>K41*BJ1574</f>
        <v>174451.5</v>
      </c>
      <c r="BD1574" s="59"/>
      <c r="BE1574" s="59"/>
      <c r="BF1574" s="59">
        <f t="shared" si="377"/>
        <v>123050.5</v>
      </c>
      <c r="BG1574" s="60">
        <f>(AY1574=AY2099)*AX1574</f>
        <v>0</v>
      </c>
      <c r="BH1574" s="60">
        <f>(AY1574=AY2101)*AX1574</f>
        <v>0</v>
      </c>
      <c r="BI1574" s="89">
        <v>1028.02</v>
      </c>
      <c r="BJ1574" s="89">
        <v>1163.01</v>
      </c>
      <c r="BK1574" s="59">
        <f t="shared" si="378"/>
        <v>251949.43795999995</v>
      </c>
      <c r="BL1574" s="60">
        <f>(BK1574=BK2101)*AX1574</f>
        <v>0</v>
      </c>
      <c r="BM1574" s="85">
        <f>(BK1574=BK2101)*AY1574</f>
        <v>0</v>
      </c>
      <c r="BN1574" s="85">
        <f t="shared" si="379"/>
        <v>0</v>
      </c>
      <c r="BO1574" s="85">
        <f t="shared" si="380"/>
        <v>0</v>
      </c>
      <c r="BP1574" s="60">
        <f>(BK1574=BK2099)*AX1574</f>
        <v>0</v>
      </c>
      <c r="BQ1574" s="64">
        <f>(BK1574=BK2099)*AY1574</f>
        <v>0</v>
      </c>
      <c r="BR1574" s="85">
        <f t="shared" si="382"/>
        <v>0</v>
      </c>
      <c r="BS1574" s="85">
        <f t="shared" si="383"/>
        <v>0</v>
      </c>
      <c r="BT1574" s="59">
        <f>(J19-BI1574)*J10</f>
        <v>-136099.00594</v>
      </c>
      <c r="BU1574" s="59">
        <f>(J21-BJ1574)*J12</f>
        <v>388048.44389999995</v>
      </c>
      <c r="BV1574" s="66"/>
      <c r="BW1574" s="66"/>
      <c r="BX1574" s="67"/>
      <c r="BY1574" s="67"/>
      <c r="BZ1574" s="67"/>
      <c r="CE1574" s="92"/>
      <c r="CF1574" s="76"/>
      <c r="CH1574" s="67"/>
      <c r="CI1574" s="67"/>
      <c r="CJ1574" s="67"/>
      <c r="CK1574" s="67"/>
      <c r="CL1574" s="1"/>
      <c r="CM1574" s="1"/>
      <c r="CT1574" s="3"/>
      <c r="CU1574" s="3"/>
      <c r="CV1574" s="3"/>
      <c r="CW1574" s="3"/>
      <c r="CX1574" s="3"/>
      <c r="CY1574" s="3"/>
      <c r="CZ1574" s="3"/>
      <c r="DA1574" s="3"/>
      <c r="DB1574" s="3"/>
      <c r="DC1574" s="3"/>
      <c r="DD1574" s="3"/>
      <c r="DE1574" s="3"/>
      <c r="DF1574" s="3"/>
      <c r="DG1574" s="3"/>
      <c r="DH1574" s="3"/>
      <c r="DI1574" s="3"/>
      <c r="DJ1574" s="3"/>
      <c r="DK1574" s="3"/>
      <c r="DL1574" s="3"/>
      <c r="DM1574" s="3"/>
      <c r="DN1574" s="3"/>
      <c r="DO1574" s="3"/>
      <c r="DP1574" s="3"/>
      <c r="DQ1574" s="3"/>
      <c r="DR1574" s="3"/>
      <c r="DS1574" s="3"/>
    </row>
    <row r="1575" spans="2:123" ht="21" customHeight="1" x14ac:dyDescent="0.25">
      <c r="B1575" s="21">
        <f t="shared" si="371"/>
        <v>42198</v>
      </c>
      <c r="C1575" s="22">
        <f t="shared" si="372"/>
        <v>0.87580328100069627</v>
      </c>
      <c r="D1575" s="23">
        <f t="shared" si="373"/>
        <v>993.52</v>
      </c>
      <c r="E1575" s="23">
        <f t="shared" si="374"/>
        <v>1134.4100000000001</v>
      </c>
      <c r="F1575" s="127">
        <f t="shared" si="375"/>
        <v>49676</v>
      </c>
      <c r="G1575" s="127">
        <f t="shared" si="376"/>
        <v>170161.5</v>
      </c>
      <c r="H1575" s="6"/>
      <c r="I1575" s="3"/>
      <c r="J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  <c r="Z1575" s="3"/>
      <c r="AA1575" s="3"/>
      <c r="AB1575" s="3"/>
      <c r="AC1575" s="3"/>
      <c r="AD1575" s="3"/>
      <c r="AE1575" s="3"/>
      <c r="AF1575" s="3"/>
      <c r="AT1575" s="89"/>
      <c r="AU1575" s="89"/>
      <c r="AX1575" s="125">
        <v>42198</v>
      </c>
      <c r="AY1575" s="59">
        <f t="shared" si="381"/>
        <v>0.87580328100069627</v>
      </c>
      <c r="AZ1575" s="59">
        <f>BI1575*K36</f>
        <v>49676</v>
      </c>
      <c r="BA1575" s="59"/>
      <c r="BB1575" s="59"/>
      <c r="BC1575" s="59">
        <f>K41*BJ1575</f>
        <v>170161.5</v>
      </c>
      <c r="BD1575" s="59"/>
      <c r="BE1575" s="59"/>
      <c r="BF1575" s="59">
        <f t="shared" si="377"/>
        <v>120485.5</v>
      </c>
      <c r="BG1575" s="60">
        <f>(AY1575=AY2099)*AX1575</f>
        <v>0</v>
      </c>
      <c r="BH1575" s="60">
        <f>(AY1575=AY2101)*AX1575</f>
        <v>0</v>
      </c>
      <c r="BI1575" s="89">
        <v>993.52</v>
      </c>
      <c r="BJ1575" s="89">
        <v>1134.4100000000001</v>
      </c>
      <c r="BK1575" s="59">
        <f t="shared" si="378"/>
        <v>254514.43796000001</v>
      </c>
      <c r="BL1575" s="60">
        <f>(BK1575=BK2101)*AX1575</f>
        <v>0</v>
      </c>
      <c r="BM1575" s="85">
        <f>(BK1575=BK2101)*AY1575</f>
        <v>0</v>
      </c>
      <c r="BN1575" s="85">
        <f t="shared" si="379"/>
        <v>0</v>
      </c>
      <c r="BO1575" s="85">
        <f t="shared" si="380"/>
        <v>0</v>
      </c>
      <c r="BP1575" s="60">
        <f>(BK1575=BK2099)*AX1575</f>
        <v>0</v>
      </c>
      <c r="BQ1575" s="64">
        <f>(BK1575=BK2099)*AY1575</f>
        <v>0</v>
      </c>
      <c r="BR1575" s="85">
        <f t="shared" si="382"/>
        <v>0</v>
      </c>
      <c r="BS1575" s="85">
        <f t="shared" si="383"/>
        <v>0</v>
      </c>
      <c r="BT1575" s="59">
        <f>(J19-BI1575)*J10</f>
        <v>-137824.00594</v>
      </c>
      <c r="BU1575" s="59">
        <f>(J21-BJ1575)*J12</f>
        <v>392338.44390000001</v>
      </c>
      <c r="BV1575" s="66"/>
      <c r="BW1575" s="66"/>
      <c r="BX1575" s="67"/>
      <c r="BY1575" s="67"/>
      <c r="BZ1575" s="67"/>
      <c r="CE1575" s="92"/>
      <c r="CF1575" s="76"/>
      <c r="CH1575" s="67"/>
      <c r="CI1575" s="67"/>
      <c r="CJ1575" s="67"/>
      <c r="CK1575" s="67"/>
      <c r="CL1575" s="1"/>
      <c r="CM1575" s="1"/>
      <c r="CT1575" s="3"/>
      <c r="CU1575" s="3"/>
      <c r="CV1575" s="3"/>
      <c r="CW1575" s="3"/>
      <c r="CX1575" s="3"/>
      <c r="CY1575" s="3"/>
      <c r="CZ1575" s="3"/>
      <c r="DA1575" s="3"/>
      <c r="DB1575" s="3"/>
      <c r="DC1575" s="3"/>
      <c r="DD1575" s="3"/>
      <c r="DE1575" s="3"/>
      <c r="DF1575" s="3"/>
      <c r="DG1575" s="3"/>
      <c r="DH1575" s="3"/>
      <c r="DI1575" s="3"/>
      <c r="DJ1575" s="3"/>
      <c r="DK1575" s="3"/>
      <c r="DL1575" s="3"/>
      <c r="DM1575" s="3"/>
      <c r="DN1575" s="3"/>
      <c r="DO1575" s="3"/>
      <c r="DP1575" s="3"/>
      <c r="DQ1575" s="3"/>
      <c r="DR1575" s="3"/>
      <c r="DS1575" s="3"/>
    </row>
    <row r="1576" spans="2:123" ht="21" customHeight="1" x14ac:dyDescent="0.25">
      <c r="B1576" s="21">
        <f t="shared" si="371"/>
        <v>42205</v>
      </c>
      <c r="C1576" s="22">
        <f t="shared" si="372"/>
        <v>0.89556123888489436</v>
      </c>
      <c r="D1576" s="23">
        <f t="shared" si="373"/>
        <v>983.98</v>
      </c>
      <c r="E1576" s="23">
        <f t="shared" si="374"/>
        <v>1098.73</v>
      </c>
      <c r="F1576" s="127">
        <f t="shared" si="375"/>
        <v>49199</v>
      </c>
      <c r="G1576" s="127">
        <f t="shared" si="376"/>
        <v>164809.5</v>
      </c>
      <c r="H1576" s="6"/>
      <c r="I1576" s="3"/>
      <c r="J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  <c r="Z1576" s="3"/>
      <c r="AA1576" s="3"/>
      <c r="AB1576" s="3"/>
      <c r="AC1576" s="3"/>
      <c r="AD1576" s="3"/>
      <c r="AE1576" s="3"/>
      <c r="AF1576" s="3"/>
      <c r="AT1576" s="89"/>
      <c r="AU1576" s="89"/>
      <c r="AX1576" s="125">
        <v>42205</v>
      </c>
      <c r="AY1576" s="59">
        <f t="shared" si="381"/>
        <v>0.89556123888489436</v>
      </c>
      <c r="AZ1576" s="59">
        <f>BI1576*K36</f>
        <v>49199</v>
      </c>
      <c r="BA1576" s="59"/>
      <c r="BB1576" s="59"/>
      <c r="BC1576" s="59">
        <f>K41*BJ1576</f>
        <v>164809.5</v>
      </c>
      <c r="BD1576" s="59"/>
      <c r="BE1576" s="59"/>
      <c r="BF1576" s="59">
        <f t="shared" si="377"/>
        <v>115610.5</v>
      </c>
      <c r="BG1576" s="60">
        <f>(AY1576=AY2099)*AX1576</f>
        <v>0</v>
      </c>
      <c r="BH1576" s="60">
        <f>(AY1576=AY2101)*AX1576</f>
        <v>0</v>
      </c>
      <c r="BI1576" s="89">
        <v>983.98</v>
      </c>
      <c r="BJ1576" s="89">
        <v>1098.73</v>
      </c>
      <c r="BK1576" s="59">
        <f t="shared" si="378"/>
        <v>259389.43795999995</v>
      </c>
      <c r="BL1576" s="60">
        <f>(BK1576=BK2101)*AX1576</f>
        <v>0</v>
      </c>
      <c r="BM1576" s="85">
        <f>(BK1576=BK2101)*AY1576</f>
        <v>0</v>
      </c>
      <c r="BN1576" s="85">
        <f t="shared" si="379"/>
        <v>0</v>
      </c>
      <c r="BO1576" s="85">
        <f t="shared" si="380"/>
        <v>0</v>
      </c>
      <c r="BP1576" s="60">
        <f>(BK1576=BK2099)*AX1576</f>
        <v>0</v>
      </c>
      <c r="BQ1576" s="64">
        <f>(BK1576=BK2099)*AY1576</f>
        <v>0</v>
      </c>
      <c r="BR1576" s="85">
        <f t="shared" si="382"/>
        <v>0</v>
      </c>
      <c r="BS1576" s="85">
        <f t="shared" si="383"/>
        <v>0</v>
      </c>
      <c r="BT1576" s="59">
        <f>(J19-BI1576)*J10</f>
        <v>-138301.00594</v>
      </c>
      <c r="BU1576" s="59">
        <f>(J21-BJ1576)*J12</f>
        <v>397690.44389999995</v>
      </c>
      <c r="BV1576" s="66"/>
      <c r="BW1576" s="66"/>
      <c r="BX1576" s="67"/>
      <c r="BY1576" s="67"/>
      <c r="BZ1576" s="67"/>
      <c r="CE1576" s="92"/>
      <c r="CF1576" s="76"/>
      <c r="CH1576" s="67"/>
      <c r="CI1576" s="67"/>
      <c r="CJ1576" s="67"/>
      <c r="CK1576" s="67"/>
      <c r="CL1576" s="1"/>
      <c r="CM1576" s="1"/>
      <c r="CT1576" s="3"/>
      <c r="CU1576" s="3"/>
      <c r="CV1576" s="3"/>
      <c r="CW1576" s="3"/>
      <c r="CX1576" s="3"/>
      <c r="CY1576" s="3"/>
      <c r="CZ1576" s="3"/>
      <c r="DA1576" s="3"/>
      <c r="DB1576" s="3"/>
      <c r="DC1576" s="3"/>
      <c r="DD1576" s="3"/>
      <c r="DE1576" s="3"/>
      <c r="DF1576" s="3"/>
      <c r="DG1576" s="3"/>
      <c r="DH1576" s="3"/>
      <c r="DI1576" s="3"/>
      <c r="DJ1576" s="3"/>
      <c r="DK1576" s="3"/>
      <c r="DL1576" s="3"/>
      <c r="DM1576" s="3"/>
      <c r="DN1576" s="3"/>
      <c r="DO1576" s="3"/>
      <c r="DP1576" s="3"/>
      <c r="DQ1576" s="3"/>
      <c r="DR1576" s="3"/>
      <c r="DS1576" s="3"/>
    </row>
    <row r="1577" spans="2:123" ht="21" customHeight="1" x14ac:dyDescent="0.25">
      <c r="B1577" s="21">
        <f t="shared" si="371"/>
        <v>42212</v>
      </c>
      <c r="C1577" s="22">
        <f t="shared" si="372"/>
        <v>0.89569084384217124</v>
      </c>
      <c r="D1577" s="23">
        <f t="shared" si="373"/>
        <v>980.88</v>
      </c>
      <c r="E1577" s="23">
        <f t="shared" si="374"/>
        <v>1095.1099999999999</v>
      </c>
      <c r="F1577" s="127">
        <f t="shared" si="375"/>
        <v>49044</v>
      </c>
      <c r="G1577" s="127">
        <f t="shared" si="376"/>
        <v>164266.49999999997</v>
      </c>
      <c r="H1577" s="6"/>
      <c r="I1577" s="3"/>
      <c r="J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  <c r="Z1577" s="3"/>
      <c r="AA1577" s="3"/>
      <c r="AB1577" s="3"/>
      <c r="AC1577" s="3"/>
      <c r="AD1577" s="3"/>
      <c r="AE1577" s="3"/>
      <c r="AF1577" s="3"/>
      <c r="AT1577" s="89"/>
      <c r="AU1577" s="89"/>
      <c r="AX1577" s="125">
        <v>42212</v>
      </c>
      <c r="AY1577" s="59">
        <f t="shared" si="381"/>
        <v>0.89569084384217124</v>
      </c>
      <c r="AZ1577" s="59">
        <f>BI1577*K36</f>
        <v>49044</v>
      </c>
      <c r="BA1577" s="59"/>
      <c r="BB1577" s="59"/>
      <c r="BC1577" s="59">
        <f>K41*BJ1577</f>
        <v>164266.49999999997</v>
      </c>
      <c r="BD1577" s="59"/>
      <c r="BE1577" s="59"/>
      <c r="BF1577" s="59">
        <f t="shared" si="377"/>
        <v>115222.49999999997</v>
      </c>
      <c r="BG1577" s="60">
        <f>(AY1577=AY2099)*AX1577</f>
        <v>0</v>
      </c>
      <c r="BH1577" s="60">
        <f>(AY1577=AY2101)*AX1577</f>
        <v>0</v>
      </c>
      <c r="BI1577" s="89">
        <v>980.88</v>
      </c>
      <c r="BJ1577" s="89">
        <v>1095.1099999999999</v>
      </c>
      <c r="BK1577" s="59">
        <f t="shared" si="378"/>
        <v>259777.43796000001</v>
      </c>
      <c r="BL1577" s="60">
        <f>(BK1577=BK2101)*AX1577</f>
        <v>0</v>
      </c>
      <c r="BM1577" s="85">
        <f>(BK1577=BK2101)*AY1577</f>
        <v>0</v>
      </c>
      <c r="BN1577" s="85">
        <f t="shared" si="379"/>
        <v>0</v>
      </c>
      <c r="BO1577" s="85">
        <f t="shared" si="380"/>
        <v>0</v>
      </c>
      <c r="BP1577" s="60">
        <f>(BK1577=BK2099)*AX1577</f>
        <v>0</v>
      </c>
      <c r="BQ1577" s="64">
        <f>(BK1577=BK2099)*AY1577</f>
        <v>0</v>
      </c>
      <c r="BR1577" s="85">
        <f t="shared" si="382"/>
        <v>0</v>
      </c>
      <c r="BS1577" s="85">
        <f t="shared" si="383"/>
        <v>0</v>
      </c>
      <c r="BT1577" s="59">
        <f>(J19-BI1577)*J10</f>
        <v>-138456.00594</v>
      </c>
      <c r="BU1577" s="59">
        <f>(J21-BJ1577)*J12</f>
        <v>398233.44390000001</v>
      </c>
      <c r="BV1577" s="66"/>
      <c r="BW1577" s="66"/>
      <c r="BX1577" s="67"/>
      <c r="BY1577" s="67"/>
      <c r="BZ1577" s="67"/>
      <c r="CE1577" s="92"/>
      <c r="CF1577" s="76"/>
      <c r="CH1577" s="67"/>
      <c r="CI1577" s="67"/>
      <c r="CJ1577" s="67"/>
      <c r="CK1577" s="67"/>
      <c r="CL1577" s="1"/>
      <c r="CM1577" s="1"/>
      <c r="CT1577" s="3"/>
      <c r="CU1577" s="3"/>
      <c r="CV1577" s="3"/>
      <c r="CW1577" s="3"/>
      <c r="CX1577" s="3"/>
      <c r="CY1577" s="3"/>
      <c r="CZ1577" s="3"/>
      <c r="DA1577" s="3"/>
      <c r="DB1577" s="3"/>
      <c r="DC1577" s="3"/>
      <c r="DD1577" s="3"/>
      <c r="DE1577" s="3"/>
      <c r="DF1577" s="3"/>
      <c r="DG1577" s="3"/>
      <c r="DH1577" s="3"/>
      <c r="DI1577" s="3"/>
      <c r="DJ1577" s="3"/>
      <c r="DK1577" s="3"/>
      <c r="DL1577" s="3"/>
      <c r="DM1577" s="3"/>
      <c r="DN1577" s="3"/>
      <c r="DO1577" s="3"/>
      <c r="DP1577" s="3"/>
      <c r="DQ1577" s="3"/>
      <c r="DR1577" s="3"/>
      <c r="DS1577" s="3"/>
    </row>
    <row r="1578" spans="2:123" ht="21" customHeight="1" x14ac:dyDescent="0.25">
      <c r="B1578" s="21">
        <f t="shared" si="371"/>
        <v>42219</v>
      </c>
      <c r="C1578" s="22">
        <f t="shared" si="372"/>
        <v>0.87741705446200835</v>
      </c>
      <c r="D1578" s="23">
        <f t="shared" si="373"/>
        <v>959.71</v>
      </c>
      <c r="E1578" s="23">
        <f t="shared" si="374"/>
        <v>1093.79</v>
      </c>
      <c r="F1578" s="127">
        <f t="shared" si="375"/>
        <v>47985.5</v>
      </c>
      <c r="G1578" s="127">
        <f t="shared" si="376"/>
        <v>164068.5</v>
      </c>
      <c r="H1578" s="6"/>
      <c r="I1578" s="3"/>
      <c r="J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  <c r="Z1578" s="3"/>
      <c r="AA1578" s="3"/>
      <c r="AB1578" s="3"/>
      <c r="AC1578" s="3"/>
      <c r="AD1578" s="3"/>
      <c r="AE1578" s="3"/>
      <c r="AF1578" s="3"/>
      <c r="AT1578" s="89"/>
      <c r="AU1578" s="89"/>
      <c r="AX1578" s="125">
        <v>42219</v>
      </c>
      <c r="AY1578" s="59">
        <f t="shared" si="381"/>
        <v>0.87741705446200835</v>
      </c>
      <c r="AZ1578" s="59">
        <f>BI1578*K36</f>
        <v>47985.5</v>
      </c>
      <c r="BA1578" s="59"/>
      <c r="BB1578" s="59"/>
      <c r="BC1578" s="59">
        <f>K41*BJ1578</f>
        <v>164068.5</v>
      </c>
      <c r="BD1578" s="59"/>
      <c r="BE1578" s="59"/>
      <c r="BF1578" s="59">
        <f t="shared" si="377"/>
        <v>116083</v>
      </c>
      <c r="BG1578" s="60">
        <f>(AY1578=AY2099)*AX1578</f>
        <v>0</v>
      </c>
      <c r="BH1578" s="60">
        <f>(AY1578=AY2101)*AX1578</f>
        <v>0</v>
      </c>
      <c r="BI1578" s="89">
        <v>959.71</v>
      </c>
      <c r="BJ1578" s="89">
        <v>1093.79</v>
      </c>
      <c r="BK1578" s="59">
        <f t="shared" si="378"/>
        <v>258916.93795999995</v>
      </c>
      <c r="BL1578" s="60">
        <f>(BK1578=BK2101)*AX1578</f>
        <v>0</v>
      </c>
      <c r="BM1578" s="85">
        <f>(BK1578=BK2101)*AY1578</f>
        <v>0</v>
      </c>
      <c r="BN1578" s="85">
        <f t="shared" si="379"/>
        <v>0</v>
      </c>
      <c r="BO1578" s="85">
        <f t="shared" si="380"/>
        <v>0</v>
      </c>
      <c r="BP1578" s="60">
        <f>(BK1578=BK2099)*AX1578</f>
        <v>0</v>
      </c>
      <c r="BQ1578" s="64">
        <f>(BK1578=BK2099)*AY1578</f>
        <v>0</v>
      </c>
      <c r="BR1578" s="85">
        <f t="shared" si="382"/>
        <v>0</v>
      </c>
      <c r="BS1578" s="85">
        <f t="shared" si="383"/>
        <v>0</v>
      </c>
      <c r="BT1578" s="59">
        <f>(J19-BI1578)*J10</f>
        <v>-139514.50594</v>
      </c>
      <c r="BU1578" s="59">
        <f>(J21-BJ1578)*J12</f>
        <v>398431.44389999995</v>
      </c>
      <c r="BV1578" s="66"/>
      <c r="BW1578" s="66"/>
      <c r="BX1578" s="67"/>
      <c r="BY1578" s="67"/>
      <c r="BZ1578" s="67"/>
      <c r="CE1578" s="92"/>
      <c r="CF1578" s="76"/>
      <c r="CH1578" s="67"/>
      <c r="CI1578" s="67"/>
      <c r="CJ1578" s="67"/>
      <c r="CK1578" s="67"/>
      <c r="CL1578" s="1"/>
      <c r="CM1578" s="1"/>
      <c r="CT1578" s="3"/>
      <c r="CU1578" s="3"/>
      <c r="CV1578" s="3"/>
      <c r="CW1578" s="3"/>
      <c r="CX1578" s="3"/>
      <c r="CY1578" s="3"/>
      <c r="CZ1578" s="3"/>
      <c r="DA1578" s="3"/>
      <c r="DB1578" s="3"/>
      <c r="DC1578" s="3"/>
      <c r="DD1578" s="3"/>
      <c r="DE1578" s="3"/>
      <c r="DF1578" s="3"/>
      <c r="DG1578" s="3"/>
      <c r="DH1578" s="3"/>
      <c r="DI1578" s="3"/>
      <c r="DJ1578" s="3"/>
      <c r="DK1578" s="3"/>
      <c r="DL1578" s="3"/>
      <c r="DM1578" s="3"/>
      <c r="DN1578" s="3"/>
      <c r="DO1578" s="3"/>
      <c r="DP1578" s="3"/>
      <c r="DQ1578" s="3"/>
      <c r="DR1578" s="3"/>
      <c r="DS1578" s="3"/>
    </row>
    <row r="1579" spans="2:123" ht="21" customHeight="1" x14ac:dyDescent="0.25">
      <c r="B1579" s="21">
        <f t="shared" si="371"/>
        <v>42226</v>
      </c>
      <c r="C1579" s="22">
        <f t="shared" si="372"/>
        <v>0.88694700388476699</v>
      </c>
      <c r="D1579" s="23">
        <f t="shared" si="373"/>
        <v>988.6</v>
      </c>
      <c r="E1579" s="23">
        <f t="shared" si="374"/>
        <v>1114.6099999999999</v>
      </c>
      <c r="F1579" s="127">
        <f t="shared" si="375"/>
        <v>49430</v>
      </c>
      <c r="G1579" s="127">
        <f t="shared" si="376"/>
        <v>167191.49999999997</v>
      </c>
      <c r="H1579" s="6"/>
      <c r="I1579" s="3"/>
      <c r="J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  <c r="AA1579" s="3"/>
      <c r="AB1579" s="3"/>
      <c r="AC1579" s="3"/>
      <c r="AD1579" s="3"/>
      <c r="AE1579" s="3"/>
      <c r="AF1579" s="3"/>
      <c r="AT1579" s="89"/>
      <c r="AU1579" s="89"/>
      <c r="AX1579" s="125">
        <v>42226</v>
      </c>
      <c r="AY1579" s="59">
        <f t="shared" si="381"/>
        <v>0.88694700388476699</v>
      </c>
      <c r="AZ1579" s="59">
        <f>BI1579*K36</f>
        <v>49430</v>
      </c>
      <c r="BA1579" s="59"/>
      <c r="BB1579" s="59"/>
      <c r="BC1579" s="59">
        <f>K41*BJ1579</f>
        <v>167191.49999999997</v>
      </c>
      <c r="BD1579" s="59"/>
      <c r="BE1579" s="59"/>
      <c r="BF1579" s="59">
        <f t="shared" si="377"/>
        <v>117761.49999999997</v>
      </c>
      <c r="BG1579" s="60">
        <f>(AY1579=AY2099)*AX1579</f>
        <v>0</v>
      </c>
      <c r="BH1579" s="60">
        <f>(AY1579=AY2101)*AX1579</f>
        <v>0</v>
      </c>
      <c r="BI1579" s="89">
        <v>988.6</v>
      </c>
      <c r="BJ1579" s="89">
        <v>1114.6099999999999</v>
      </c>
      <c r="BK1579" s="59">
        <f t="shared" si="378"/>
        <v>257238.43796000001</v>
      </c>
      <c r="BL1579" s="60">
        <f>(BK1579=BK2101)*AX1579</f>
        <v>0</v>
      </c>
      <c r="BM1579" s="85">
        <f>(BK1579=BK2101)*AY1579</f>
        <v>0</v>
      </c>
      <c r="BN1579" s="85">
        <f t="shared" si="379"/>
        <v>0</v>
      </c>
      <c r="BO1579" s="85">
        <f t="shared" si="380"/>
        <v>0</v>
      </c>
      <c r="BP1579" s="60">
        <f>(BK1579=BK2099)*AX1579</f>
        <v>0</v>
      </c>
      <c r="BQ1579" s="64">
        <f>(BK1579=BK2099)*AY1579</f>
        <v>0</v>
      </c>
      <c r="BR1579" s="85">
        <f t="shared" si="382"/>
        <v>0</v>
      </c>
      <c r="BS1579" s="85">
        <f t="shared" si="383"/>
        <v>0</v>
      </c>
      <c r="BT1579" s="59">
        <f>(J19-BI1579)*J10</f>
        <v>-138070.00594</v>
      </c>
      <c r="BU1579" s="59">
        <f>(J21-BJ1579)*J12</f>
        <v>395308.44390000001</v>
      </c>
      <c r="BV1579" s="66"/>
      <c r="BW1579" s="66"/>
      <c r="BX1579" s="67"/>
      <c r="BY1579" s="67"/>
      <c r="BZ1579" s="67"/>
      <c r="CE1579" s="92"/>
      <c r="CF1579" s="76"/>
      <c r="CH1579" s="67"/>
      <c r="CI1579" s="67"/>
      <c r="CJ1579" s="67"/>
      <c r="CK1579" s="67"/>
      <c r="CL1579" s="1"/>
      <c r="CM1579" s="1"/>
      <c r="CT1579" s="3"/>
      <c r="CU1579" s="3"/>
      <c r="CV1579" s="3"/>
      <c r="CW1579" s="3"/>
      <c r="CX1579" s="3"/>
      <c r="CY1579" s="3"/>
      <c r="CZ1579" s="3"/>
      <c r="DA1579" s="3"/>
      <c r="DB1579" s="3"/>
      <c r="DC1579" s="3"/>
      <c r="DD1579" s="3"/>
      <c r="DE1579" s="3"/>
      <c r="DF1579" s="3"/>
      <c r="DG1579" s="3"/>
      <c r="DH1579" s="3"/>
      <c r="DI1579" s="3"/>
      <c r="DJ1579" s="3"/>
      <c r="DK1579" s="3"/>
      <c r="DL1579" s="3"/>
      <c r="DM1579" s="3"/>
      <c r="DN1579" s="3"/>
      <c r="DO1579" s="3"/>
      <c r="DP1579" s="3"/>
      <c r="DQ1579" s="3"/>
      <c r="DR1579" s="3"/>
      <c r="DS1579" s="3"/>
    </row>
    <row r="1580" spans="2:123" ht="21" customHeight="1" x14ac:dyDescent="0.25">
      <c r="B1580" s="21">
        <f t="shared" si="371"/>
        <v>42233</v>
      </c>
      <c r="C1580" s="22">
        <f t="shared" si="372"/>
        <v>0.87749403156161931</v>
      </c>
      <c r="D1580" s="23">
        <f t="shared" si="373"/>
        <v>1018.13</v>
      </c>
      <c r="E1580" s="23">
        <f t="shared" si="374"/>
        <v>1160.27</v>
      </c>
      <c r="F1580" s="127">
        <f t="shared" si="375"/>
        <v>50906.5</v>
      </c>
      <c r="G1580" s="127">
        <f t="shared" si="376"/>
        <v>174040.5</v>
      </c>
      <c r="H1580" s="6"/>
      <c r="I1580" s="3"/>
      <c r="J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  <c r="AA1580" s="3"/>
      <c r="AB1580" s="3"/>
      <c r="AC1580" s="3"/>
      <c r="AD1580" s="3"/>
      <c r="AE1580" s="3"/>
      <c r="AF1580" s="3"/>
      <c r="AT1580" s="89"/>
      <c r="AU1580" s="89"/>
      <c r="AX1580" s="125">
        <v>42233</v>
      </c>
      <c r="AY1580" s="59">
        <f t="shared" si="381"/>
        <v>0.87749403156161931</v>
      </c>
      <c r="AZ1580" s="59">
        <f>BI1580*K36</f>
        <v>50906.5</v>
      </c>
      <c r="BA1580" s="59"/>
      <c r="BB1580" s="59"/>
      <c r="BC1580" s="59">
        <f>K41*BJ1580</f>
        <v>174040.5</v>
      </c>
      <c r="BD1580" s="59"/>
      <c r="BE1580" s="59"/>
      <c r="BF1580" s="59">
        <f t="shared" si="377"/>
        <v>123134</v>
      </c>
      <c r="BG1580" s="60">
        <f>(AY1580=AY2099)*AX1580</f>
        <v>0</v>
      </c>
      <c r="BH1580" s="60">
        <f>(AY1580=AY2101)*AX1580</f>
        <v>0</v>
      </c>
      <c r="BI1580" s="89">
        <v>1018.13</v>
      </c>
      <c r="BJ1580" s="89">
        <v>1160.27</v>
      </c>
      <c r="BK1580" s="59">
        <f t="shared" si="378"/>
        <v>251865.93795999995</v>
      </c>
      <c r="BL1580" s="60">
        <f>(BK1580=BK2101)*AX1580</f>
        <v>0</v>
      </c>
      <c r="BM1580" s="85">
        <f>(BK1580=BK2101)*AY1580</f>
        <v>0</v>
      </c>
      <c r="BN1580" s="85">
        <f t="shared" si="379"/>
        <v>0</v>
      </c>
      <c r="BO1580" s="85">
        <f t="shared" si="380"/>
        <v>0</v>
      </c>
      <c r="BP1580" s="60">
        <f>(BK1580=BK2099)*AX1580</f>
        <v>0</v>
      </c>
      <c r="BQ1580" s="64">
        <f>(BK1580=BK2099)*AY1580</f>
        <v>0</v>
      </c>
      <c r="BR1580" s="85">
        <f t="shared" si="382"/>
        <v>0</v>
      </c>
      <c r="BS1580" s="85">
        <f t="shared" si="383"/>
        <v>0</v>
      </c>
      <c r="BT1580" s="59">
        <f>(J19-BI1580)*J10</f>
        <v>-136593.50594</v>
      </c>
      <c r="BU1580" s="59">
        <f>(J21-BJ1580)*J12</f>
        <v>388459.44389999995</v>
      </c>
      <c r="BV1580" s="66"/>
      <c r="BW1580" s="66"/>
      <c r="BX1580" s="67"/>
      <c r="BY1580" s="67"/>
      <c r="BZ1580" s="67"/>
      <c r="CE1580" s="92"/>
      <c r="CF1580" s="76"/>
      <c r="CH1580" s="67"/>
      <c r="CI1580" s="67"/>
      <c r="CJ1580" s="67"/>
      <c r="CK1580" s="67"/>
      <c r="CL1580" s="1"/>
      <c r="CM1580" s="1"/>
      <c r="CT1580" s="3"/>
      <c r="CU1580" s="3"/>
      <c r="CV1580" s="3"/>
      <c r="CW1580" s="3"/>
      <c r="CX1580" s="3"/>
      <c r="CY1580" s="3"/>
      <c r="CZ1580" s="3"/>
      <c r="DA1580" s="3"/>
      <c r="DB1580" s="3"/>
      <c r="DC1580" s="3"/>
      <c r="DD1580" s="3"/>
      <c r="DE1580" s="3"/>
      <c r="DF1580" s="3"/>
      <c r="DG1580" s="3"/>
      <c r="DH1580" s="3"/>
      <c r="DI1580" s="3"/>
      <c r="DJ1580" s="3"/>
      <c r="DK1580" s="3"/>
      <c r="DL1580" s="3"/>
      <c r="DM1580" s="3"/>
      <c r="DN1580" s="3"/>
      <c r="DO1580" s="3"/>
      <c r="DP1580" s="3"/>
      <c r="DQ1580" s="3"/>
      <c r="DR1580" s="3"/>
      <c r="DS1580" s="3"/>
    </row>
    <row r="1581" spans="2:123" ht="21" customHeight="1" x14ac:dyDescent="0.25">
      <c r="B1581" s="21">
        <f t="shared" si="371"/>
        <v>42240</v>
      </c>
      <c r="C1581" s="22">
        <f t="shared" si="372"/>
        <v>0.89574379837094165</v>
      </c>
      <c r="D1581" s="23">
        <f t="shared" si="373"/>
        <v>1015.03</v>
      </c>
      <c r="E1581" s="23">
        <f t="shared" si="374"/>
        <v>1133.17</v>
      </c>
      <c r="F1581" s="127">
        <f t="shared" si="375"/>
        <v>50751.5</v>
      </c>
      <c r="G1581" s="127">
        <f t="shared" si="376"/>
        <v>169975.5</v>
      </c>
      <c r="H1581" s="6"/>
      <c r="I1581" s="3"/>
      <c r="J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  <c r="AA1581" s="3"/>
      <c r="AB1581" s="3"/>
      <c r="AC1581" s="3"/>
      <c r="AD1581" s="3"/>
      <c r="AE1581" s="3"/>
      <c r="AF1581" s="3"/>
      <c r="AT1581" s="89"/>
      <c r="AU1581" s="89"/>
      <c r="AX1581" s="125">
        <v>42240</v>
      </c>
      <c r="AY1581" s="59">
        <f t="shared" si="381"/>
        <v>0.89574379837094165</v>
      </c>
      <c r="AZ1581" s="59">
        <f>BI1581*K36</f>
        <v>50751.5</v>
      </c>
      <c r="BA1581" s="59"/>
      <c r="BB1581" s="59"/>
      <c r="BC1581" s="59">
        <f>K41*BJ1581</f>
        <v>169975.5</v>
      </c>
      <c r="BD1581" s="59"/>
      <c r="BE1581" s="59"/>
      <c r="BF1581" s="59">
        <f t="shared" si="377"/>
        <v>119224</v>
      </c>
      <c r="BG1581" s="60">
        <f>(AY1581=AY2099)*AX1581</f>
        <v>0</v>
      </c>
      <c r="BH1581" s="60">
        <f>(AY1581=AY2101)*AX1581</f>
        <v>0</v>
      </c>
      <c r="BI1581" s="89">
        <v>1015.03</v>
      </c>
      <c r="BJ1581" s="89">
        <v>1133.17</v>
      </c>
      <c r="BK1581" s="59">
        <f t="shared" si="378"/>
        <v>255775.93795999995</v>
      </c>
      <c r="BL1581" s="60">
        <f>(BK1581=BK2101)*AX1581</f>
        <v>0</v>
      </c>
      <c r="BM1581" s="85">
        <f>(BK1581=BK2101)*AY1581</f>
        <v>0</v>
      </c>
      <c r="BN1581" s="85">
        <f t="shared" si="379"/>
        <v>0</v>
      </c>
      <c r="BO1581" s="85">
        <f t="shared" si="380"/>
        <v>0</v>
      </c>
      <c r="BP1581" s="60">
        <f>(BK1581=BK2099)*AX1581</f>
        <v>0</v>
      </c>
      <c r="BQ1581" s="64">
        <f>(BK1581=BK2099)*AY1581</f>
        <v>0</v>
      </c>
      <c r="BR1581" s="85">
        <f t="shared" si="382"/>
        <v>0</v>
      </c>
      <c r="BS1581" s="85">
        <f t="shared" si="383"/>
        <v>0</v>
      </c>
      <c r="BT1581" s="59">
        <f>(J19-BI1581)*J10</f>
        <v>-136748.50594</v>
      </c>
      <c r="BU1581" s="59">
        <f>(J21-BJ1581)*J12</f>
        <v>392524.44389999995</v>
      </c>
      <c r="BV1581" s="66"/>
      <c r="BW1581" s="66"/>
      <c r="BX1581" s="67"/>
      <c r="BY1581" s="67"/>
      <c r="BZ1581" s="67"/>
      <c r="CE1581" s="92"/>
      <c r="CF1581" s="76"/>
      <c r="CH1581" s="67"/>
      <c r="CI1581" s="67"/>
      <c r="CJ1581" s="67"/>
      <c r="CK1581" s="67"/>
      <c r="CL1581" s="1"/>
      <c r="CM1581" s="1"/>
      <c r="CT1581" s="3"/>
      <c r="CU1581" s="3"/>
      <c r="CV1581" s="3"/>
      <c r="CW1581" s="3"/>
      <c r="CX1581" s="3"/>
      <c r="CY1581" s="3"/>
      <c r="CZ1581" s="3"/>
      <c r="DA1581" s="3"/>
      <c r="DB1581" s="3"/>
      <c r="DC1581" s="3"/>
      <c r="DD1581" s="3"/>
      <c r="DE1581" s="3"/>
      <c r="DF1581" s="3"/>
      <c r="DG1581" s="3"/>
      <c r="DH1581" s="3"/>
      <c r="DI1581" s="3"/>
      <c r="DJ1581" s="3"/>
      <c r="DK1581" s="3"/>
      <c r="DL1581" s="3"/>
      <c r="DM1581" s="3"/>
      <c r="DN1581" s="3"/>
      <c r="DO1581" s="3"/>
      <c r="DP1581" s="3"/>
      <c r="DQ1581" s="3"/>
      <c r="DR1581" s="3"/>
      <c r="DS1581" s="3"/>
    </row>
    <row r="1582" spans="2:123" ht="21" customHeight="1" x14ac:dyDescent="0.25">
      <c r="B1582" s="21">
        <f t="shared" si="371"/>
        <v>42247</v>
      </c>
      <c r="C1582" s="22">
        <f t="shared" si="372"/>
        <v>0.88120568957060696</v>
      </c>
      <c r="D1582" s="23">
        <f t="shared" si="373"/>
        <v>988.14</v>
      </c>
      <c r="E1582" s="23">
        <f t="shared" si="374"/>
        <v>1121.3499999999999</v>
      </c>
      <c r="F1582" s="127">
        <f t="shared" si="375"/>
        <v>49407</v>
      </c>
      <c r="G1582" s="127">
        <f t="shared" si="376"/>
        <v>168202.5</v>
      </c>
      <c r="H1582" s="6"/>
      <c r="I1582" s="3"/>
      <c r="J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  <c r="Z1582" s="3"/>
      <c r="AA1582" s="3"/>
      <c r="AB1582" s="3"/>
      <c r="AC1582" s="3"/>
      <c r="AD1582" s="3"/>
      <c r="AE1582" s="3"/>
      <c r="AF1582" s="3"/>
      <c r="AT1582" s="89"/>
      <c r="AU1582" s="89"/>
      <c r="AX1582" s="125">
        <v>42247</v>
      </c>
      <c r="AY1582" s="59">
        <f t="shared" si="381"/>
        <v>0.88120568957060696</v>
      </c>
      <c r="AZ1582" s="59">
        <f>BI1582*K36</f>
        <v>49407</v>
      </c>
      <c r="BA1582" s="59"/>
      <c r="BB1582" s="59"/>
      <c r="BC1582" s="59">
        <f>K41*BJ1582</f>
        <v>168202.5</v>
      </c>
      <c r="BD1582" s="59"/>
      <c r="BE1582" s="59"/>
      <c r="BF1582" s="59">
        <f t="shared" si="377"/>
        <v>118795.5</v>
      </c>
      <c r="BG1582" s="60">
        <f>(AY1582=AY2099)*AX1582</f>
        <v>0</v>
      </c>
      <c r="BH1582" s="60">
        <f>(AY1582=AY2101)*AX1582</f>
        <v>0</v>
      </c>
      <c r="BI1582" s="89">
        <v>988.14</v>
      </c>
      <c r="BJ1582" s="89">
        <v>1121.3499999999999</v>
      </c>
      <c r="BK1582" s="59">
        <f t="shared" si="378"/>
        <v>256204.43796000001</v>
      </c>
      <c r="BL1582" s="60">
        <f>(BK1582=BK2101)*AX1582</f>
        <v>0</v>
      </c>
      <c r="BM1582" s="85">
        <f>(BK1582=BK2101)*AY1582</f>
        <v>0</v>
      </c>
      <c r="BN1582" s="85">
        <f t="shared" si="379"/>
        <v>0</v>
      </c>
      <c r="BO1582" s="85">
        <f t="shared" si="380"/>
        <v>0</v>
      </c>
      <c r="BP1582" s="60">
        <f>(BK1582=BK2099)*AX1582</f>
        <v>0</v>
      </c>
      <c r="BQ1582" s="64">
        <f>(BK1582=BK2099)*AY1582</f>
        <v>0</v>
      </c>
      <c r="BR1582" s="85">
        <f t="shared" si="382"/>
        <v>0</v>
      </c>
      <c r="BS1582" s="85">
        <f t="shared" si="383"/>
        <v>0</v>
      </c>
      <c r="BT1582" s="59">
        <f>(J19-BI1582)*J10</f>
        <v>-138093.00594</v>
      </c>
      <c r="BU1582" s="59">
        <f>(J21-BJ1582)*J12</f>
        <v>394297.44390000001</v>
      </c>
      <c r="BV1582" s="66"/>
      <c r="BW1582" s="66"/>
      <c r="BX1582" s="67"/>
      <c r="BY1582" s="67"/>
      <c r="BZ1582" s="67"/>
      <c r="CE1582" s="92"/>
      <c r="CF1582" s="76"/>
      <c r="CH1582" s="67"/>
      <c r="CI1582" s="67"/>
      <c r="CJ1582" s="67"/>
      <c r="CK1582" s="67"/>
      <c r="CL1582" s="1"/>
      <c r="CM1582" s="1"/>
      <c r="CT1582" s="3"/>
      <c r="CU1582" s="3"/>
      <c r="CV1582" s="3"/>
      <c r="CW1582" s="3"/>
      <c r="CX1582" s="3"/>
      <c r="CY1582" s="3"/>
      <c r="CZ1582" s="3"/>
      <c r="DA1582" s="3"/>
      <c r="DB1582" s="3"/>
      <c r="DC1582" s="3"/>
      <c r="DD1582" s="3"/>
      <c r="DE1582" s="3"/>
      <c r="DF1582" s="3"/>
      <c r="DG1582" s="3"/>
      <c r="DH1582" s="3"/>
      <c r="DI1582" s="3"/>
      <c r="DJ1582" s="3"/>
      <c r="DK1582" s="3"/>
      <c r="DL1582" s="3"/>
      <c r="DM1582" s="3"/>
      <c r="DN1582" s="3"/>
      <c r="DO1582" s="3"/>
      <c r="DP1582" s="3"/>
      <c r="DQ1582" s="3"/>
      <c r="DR1582" s="3"/>
      <c r="DS1582" s="3"/>
    </row>
    <row r="1583" spans="2:123" ht="21" customHeight="1" x14ac:dyDescent="0.25">
      <c r="B1583" s="21">
        <f t="shared" si="371"/>
        <v>42254</v>
      </c>
      <c r="C1583" s="22">
        <f t="shared" si="372"/>
        <v>0.87270395723084149</v>
      </c>
      <c r="D1583" s="23">
        <f t="shared" si="373"/>
        <v>966.38</v>
      </c>
      <c r="E1583" s="23">
        <f t="shared" si="374"/>
        <v>1107.3399999999999</v>
      </c>
      <c r="F1583" s="127">
        <f t="shared" si="375"/>
        <v>48319</v>
      </c>
      <c r="G1583" s="127">
        <f t="shared" si="376"/>
        <v>166101</v>
      </c>
      <c r="H1583" s="6"/>
      <c r="I1583" s="3"/>
      <c r="J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  <c r="AA1583" s="3"/>
      <c r="AB1583" s="3"/>
      <c r="AC1583" s="3"/>
      <c r="AD1583" s="3"/>
      <c r="AE1583" s="3"/>
      <c r="AF1583" s="3"/>
      <c r="AT1583" s="89"/>
      <c r="AU1583" s="89"/>
      <c r="AX1583" s="125">
        <v>42254</v>
      </c>
      <c r="AY1583" s="59">
        <f t="shared" si="381"/>
        <v>0.87270395723084149</v>
      </c>
      <c r="AZ1583" s="59">
        <f>BI1583*K36</f>
        <v>48319</v>
      </c>
      <c r="BA1583" s="59"/>
      <c r="BB1583" s="59"/>
      <c r="BC1583" s="59">
        <f>K41*BJ1583</f>
        <v>166101</v>
      </c>
      <c r="BD1583" s="59"/>
      <c r="BE1583" s="59"/>
      <c r="BF1583" s="59">
        <f t="shared" si="377"/>
        <v>117782</v>
      </c>
      <c r="BG1583" s="60">
        <f>(AY1583=AY2099)*AX1583</f>
        <v>0</v>
      </c>
      <c r="BH1583" s="60">
        <f>(AY1583=AY2101)*AX1583</f>
        <v>0</v>
      </c>
      <c r="BI1583" s="89">
        <v>966.38</v>
      </c>
      <c r="BJ1583" s="89">
        <v>1107.3399999999999</v>
      </c>
      <c r="BK1583" s="59">
        <f t="shared" si="378"/>
        <v>257217.93795999995</v>
      </c>
      <c r="BL1583" s="60">
        <f>(BK1583=BK2101)*AX1583</f>
        <v>0</v>
      </c>
      <c r="BM1583" s="85">
        <f>(BK1583=BK2101)*AY1583</f>
        <v>0</v>
      </c>
      <c r="BN1583" s="85">
        <f t="shared" si="379"/>
        <v>0</v>
      </c>
      <c r="BO1583" s="85">
        <f t="shared" si="380"/>
        <v>0</v>
      </c>
      <c r="BP1583" s="60">
        <f>(BK1583=BK2099)*AX1583</f>
        <v>0</v>
      </c>
      <c r="BQ1583" s="64">
        <f>(BK1583=BK2099)*AY1583</f>
        <v>0</v>
      </c>
      <c r="BR1583" s="85">
        <f t="shared" si="382"/>
        <v>0</v>
      </c>
      <c r="BS1583" s="85">
        <f t="shared" si="383"/>
        <v>0</v>
      </c>
      <c r="BT1583" s="59">
        <f>(J19-BI1583)*J10</f>
        <v>-139181.00594</v>
      </c>
      <c r="BU1583" s="59">
        <f>(J21-BJ1583)*J12</f>
        <v>396398.94389999995</v>
      </c>
      <c r="BV1583" s="66"/>
      <c r="BW1583" s="66"/>
      <c r="BX1583" s="67"/>
      <c r="BY1583" s="67"/>
      <c r="BZ1583" s="67"/>
      <c r="CE1583" s="92"/>
      <c r="CF1583" s="76"/>
      <c r="CH1583" s="67"/>
      <c r="CI1583" s="67"/>
      <c r="CJ1583" s="67"/>
      <c r="CK1583" s="67"/>
      <c r="CL1583" s="1"/>
      <c r="CM1583" s="1"/>
      <c r="CT1583" s="3"/>
      <c r="CU1583" s="3"/>
      <c r="CV1583" s="3"/>
      <c r="CW1583" s="3"/>
      <c r="CX1583" s="3"/>
      <c r="CY1583" s="3"/>
      <c r="CZ1583" s="3"/>
      <c r="DA1583" s="3"/>
      <c r="DB1583" s="3"/>
      <c r="DC1583" s="3"/>
      <c r="DD1583" s="3"/>
      <c r="DE1583" s="3"/>
      <c r="DF1583" s="3"/>
      <c r="DG1583" s="3"/>
      <c r="DH1583" s="3"/>
      <c r="DI1583" s="3"/>
      <c r="DJ1583" s="3"/>
      <c r="DK1583" s="3"/>
      <c r="DL1583" s="3"/>
      <c r="DM1583" s="3"/>
      <c r="DN1583" s="3"/>
      <c r="DO1583" s="3"/>
      <c r="DP1583" s="3"/>
      <c r="DQ1583" s="3"/>
      <c r="DR1583" s="3"/>
      <c r="DS1583" s="3"/>
    </row>
    <row r="1584" spans="2:123" ht="21" customHeight="1" x14ac:dyDescent="0.25">
      <c r="B1584" s="21">
        <f t="shared" si="371"/>
        <v>42261</v>
      </c>
      <c r="C1584" s="22">
        <f t="shared" si="372"/>
        <v>0.85951400293319513</v>
      </c>
      <c r="D1584" s="23">
        <f t="shared" si="373"/>
        <v>978.72</v>
      </c>
      <c r="E1584" s="23">
        <f t="shared" si="374"/>
        <v>1138.69</v>
      </c>
      <c r="F1584" s="127">
        <f t="shared" si="375"/>
        <v>48936</v>
      </c>
      <c r="G1584" s="127">
        <f t="shared" si="376"/>
        <v>170803.5</v>
      </c>
      <c r="H1584" s="6"/>
      <c r="I1584" s="3"/>
      <c r="J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  <c r="Z1584" s="3"/>
      <c r="AA1584" s="3"/>
      <c r="AB1584" s="3"/>
      <c r="AC1584" s="3"/>
      <c r="AD1584" s="3"/>
      <c r="AE1584" s="3"/>
      <c r="AF1584" s="3"/>
      <c r="AT1584" s="89"/>
      <c r="AU1584" s="89"/>
      <c r="AX1584" s="125">
        <v>42261</v>
      </c>
      <c r="AY1584" s="59">
        <f t="shared" si="381"/>
        <v>0.85951400293319513</v>
      </c>
      <c r="AZ1584" s="59">
        <f>BI1584*K36</f>
        <v>48936</v>
      </c>
      <c r="BA1584" s="59"/>
      <c r="BB1584" s="59"/>
      <c r="BC1584" s="59">
        <f>K41*BJ1584</f>
        <v>170803.5</v>
      </c>
      <c r="BD1584" s="59"/>
      <c r="BE1584" s="59"/>
      <c r="BF1584" s="59">
        <f t="shared" si="377"/>
        <v>121867.5</v>
      </c>
      <c r="BG1584" s="60">
        <f>(AY1584=AY2099)*AX1584</f>
        <v>0</v>
      </c>
      <c r="BH1584" s="60">
        <f>(AY1584=AY2101)*AX1584</f>
        <v>0</v>
      </c>
      <c r="BI1584" s="89">
        <v>978.72</v>
      </c>
      <c r="BJ1584" s="89">
        <v>1138.69</v>
      </c>
      <c r="BK1584" s="59">
        <f t="shared" si="378"/>
        <v>253132.43795999995</v>
      </c>
      <c r="BL1584" s="60">
        <f>(BK1584=BK2101)*AX1584</f>
        <v>0</v>
      </c>
      <c r="BM1584" s="85">
        <f>(BK1584=BK2101)*AY1584</f>
        <v>0</v>
      </c>
      <c r="BN1584" s="85">
        <f t="shared" si="379"/>
        <v>0</v>
      </c>
      <c r="BO1584" s="85">
        <f t="shared" si="380"/>
        <v>0</v>
      </c>
      <c r="BP1584" s="60">
        <f>(BK1584=BK2099)*AX1584</f>
        <v>0</v>
      </c>
      <c r="BQ1584" s="64">
        <f>(BK1584=BK2099)*AY1584</f>
        <v>0</v>
      </c>
      <c r="BR1584" s="85">
        <f t="shared" si="382"/>
        <v>0</v>
      </c>
      <c r="BS1584" s="85">
        <f t="shared" si="383"/>
        <v>0</v>
      </c>
      <c r="BT1584" s="59">
        <f>(J19-BI1584)*J10</f>
        <v>-138564.00594</v>
      </c>
      <c r="BU1584" s="59">
        <f>(J21-BJ1584)*J12</f>
        <v>391696.44389999995</v>
      </c>
      <c r="BV1584" s="66"/>
      <c r="BW1584" s="66"/>
      <c r="BX1584" s="67"/>
      <c r="BY1584" s="67"/>
      <c r="BZ1584" s="67"/>
      <c r="CE1584" s="92"/>
      <c r="CF1584" s="76"/>
      <c r="CH1584" s="67"/>
      <c r="CI1584" s="67"/>
      <c r="CJ1584" s="67"/>
      <c r="CK1584" s="67"/>
      <c r="CL1584" s="1"/>
      <c r="CM1584" s="1"/>
      <c r="CT1584" s="3"/>
      <c r="CU1584" s="3"/>
      <c r="CV1584" s="3"/>
      <c r="CW1584" s="3"/>
      <c r="CX1584" s="3"/>
      <c r="CY1584" s="3"/>
      <c r="CZ1584" s="3"/>
      <c r="DA1584" s="3"/>
      <c r="DB1584" s="3"/>
      <c r="DC1584" s="3"/>
      <c r="DD1584" s="3"/>
      <c r="DE1584" s="3"/>
      <c r="DF1584" s="3"/>
      <c r="DG1584" s="3"/>
      <c r="DH1584" s="3"/>
      <c r="DI1584" s="3"/>
      <c r="DJ1584" s="3"/>
      <c r="DK1584" s="3"/>
      <c r="DL1584" s="3"/>
      <c r="DM1584" s="3"/>
      <c r="DN1584" s="3"/>
      <c r="DO1584" s="3"/>
      <c r="DP1584" s="3"/>
      <c r="DQ1584" s="3"/>
      <c r="DR1584" s="3"/>
      <c r="DS1584" s="3"/>
    </row>
    <row r="1585" spans="2:123" ht="21" customHeight="1" x14ac:dyDescent="0.25">
      <c r="B1585" s="21">
        <f t="shared" si="371"/>
        <v>42268</v>
      </c>
      <c r="C1585" s="22">
        <f t="shared" si="372"/>
        <v>0.82384717422417697</v>
      </c>
      <c r="D1585" s="23">
        <f t="shared" si="373"/>
        <v>944.03</v>
      </c>
      <c r="E1585" s="23">
        <f t="shared" si="374"/>
        <v>1145.8800000000001</v>
      </c>
      <c r="F1585" s="127">
        <f t="shared" si="375"/>
        <v>47201.5</v>
      </c>
      <c r="G1585" s="127">
        <f t="shared" si="376"/>
        <v>171882.00000000003</v>
      </c>
      <c r="H1585" s="6"/>
      <c r="I1585" s="3"/>
      <c r="J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  <c r="AA1585" s="3"/>
      <c r="AB1585" s="3"/>
      <c r="AC1585" s="3"/>
      <c r="AD1585" s="3"/>
      <c r="AE1585" s="3"/>
      <c r="AF1585" s="3"/>
      <c r="AT1585" s="89"/>
      <c r="AU1585" s="89"/>
      <c r="AX1585" s="125">
        <v>42268</v>
      </c>
      <c r="AY1585" s="59">
        <f t="shared" si="381"/>
        <v>0.82384717422417697</v>
      </c>
      <c r="AZ1585" s="59">
        <f>BI1585*K36</f>
        <v>47201.5</v>
      </c>
      <c r="BA1585" s="59"/>
      <c r="BB1585" s="59"/>
      <c r="BC1585" s="59">
        <f>K41*BJ1585</f>
        <v>171882.00000000003</v>
      </c>
      <c r="BD1585" s="59"/>
      <c r="BE1585" s="59"/>
      <c r="BF1585" s="59">
        <f t="shared" si="377"/>
        <v>124680.50000000003</v>
      </c>
      <c r="BG1585" s="60">
        <f>(AY1585=AY2099)*AX1585</f>
        <v>0</v>
      </c>
      <c r="BH1585" s="60">
        <f>(AY1585=AY2101)*AX1585</f>
        <v>0</v>
      </c>
      <c r="BI1585" s="89">
        <v>944.03</v>
      </c>
      <c r="BJ1585" s="89">
        <v>1145.8800000000001</v>
      </c>
      <c r="BK1585" s="59">
        <f t="shared" si="378"/>
        <v>250319.43795999995</v>
      </c>
      <c r="BL1585" s="60">
        <f>(BK1585=BK2101)*AX1585</f>
        <v>0</v>
      </c>
      <c r="BM1585" s="85">
        <f>(BK1585=BK2101)*AY1585</f>
        <v>0</v>
      </c>
      <c r="BN1585" s="85">
        <f t="shared" si="379"/>
        <v>0</v>
      </c>
      <c r="BO1585" s="85">
        <f t="shared" si="380"/>
        <v>0</v>
      </c>
      <c r="BP1585" s="60">
        <f>(BK1585=BK2099)*AX1585</f>
        <v>0</v>
      </c>
      <c r="BQ1585" s="64">
        <f>(BK1585=BK2099)*AY1585</f>
        <v>0</v>
      </c>
      <c r="BR1585" s="85">
        <f t="shared" si="382"/>
        <v>0</v>
      </c>
      <c r="BS1585" s="85">
        <f t="shared" si="383"/>
        <v>0</v>
      </c>
      <c r="BT1585" s="59">
        <f>(J19-BI1585)*J10</f>
        <v>-140298.50594</v>
      </c>
      <c r="BU1585" s="59">
        <f>(J21-BJ1585)*J12</f>
        <v>390617.94389999995</v>
      </c>
      <c r="BV1585" s="66"/>
      <c r="BW1585" s="66"/>
      <c r="BX1585" s="67"/>
      <c r="BY1585" s="67"/>
      <c r="BZ1585" s="67"/>
      <c r="CE1585" s="92"/>
      <c r="CF1585" s="76"/>
      <c r="CH1585" s="67"/>
      <c r="CI1585" s="67"/>
      <c r="CJ1585" s="67"/>
      <c r="CK1585" s="67"/>
      <c r="CL1585" s="1"/>
      <c r="CM1585" s="1"/>
      <c r="CT1585" s="3"/>
      <c r="CU1585" s="3"/>
      <c r="CV1585" s="3"/>
      <c r="CW1585" s="3"/>
      <c r="CX1585" s="3"/>
      <c r="CY1585" s="3"/>
      <c r="CZ1585" s="3"/>
      <c r="DA1585" s="3"/>
      <c r="DB1585" s="3"/>
      <c r="DC1585" s="3"/>
      <c r="DD1585" s="3"/>
      <c r="DE1585" s="3"/>
      <c r="DF1585" s="3"/>
      <c r="DG1585" s="3"/>
      <c r="DH1585" s="3"/>
      <c r="DI1585" s="3"/>
      <c r="DJ1585" s="3"/>
      <c r="DK1585" s="3"/>
      <c r="DL1585" s="3"/>
      <c r="DM1585" s="3"/>
      <c r="DN1585" s="3"/>
      <c r="DO1585" s="3"/>
      <c r="DP1585" s="3"/>
      <c r="DQ1585" s="3"/>
      <c r="DR1585" s="3"/>
      <c r="DS1585" s="3"/>
    </row>
    <row r="1586" spans="2:123" ht="21" customHeight="1" x14ac:dyDescent="0.25">
      <c r="B1586" s="21">
        <f t="shared" si="371"/>
        <v>42275</v>
      </c>
      <c r="C1586" s="22">
        <f t="shared" si="372"/>
        <v>0.79693540451254652</v>
      </c>
      <c r="D1586" s="23">
        <f t="shared" si="373"/>
        <v>907.04</v>
      </c>
      <c r="E1586" s="23">
        <f t="shared" si="374"/>
        <v>1138.1600000000001</v>
      </c>
      <c r="F1586" s="127">
        <f t="shared" si="375"/>
        <v>45352</v>
      </c>
      <c r="G1586" s="127">
        <f t="shared" si="376"/>
        <v>170724</v>
      </c>
      <c r="H1586" s="6"/>
      <c r="I1586" s="3"/>
      <c r="J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  <c r="Z1586" s="3"/>
      <c r="AA1586" s="3"/>
      <c r="AB1586" s="3"/>
      <c r="AC1586" s="3"/>
      <c r="AD1586" s="3"/>
      <c r="AE1586" s="3"/>
      <c r="AF1586" s="3"/>
      <c r="AT1586" s="89"/>
      <c r="AU1586" s="89"/>
      <c r="AX1586" s="125">
        <v>42275</v>
      </c>
      <c r="AY1586" s="59">
        <f t="shared" si="381"/>
        <v>0.79693540451254652</v>
      </c>
      <c r="AZ1586" s="59">
        <f>BI1586*K36</f>
        <v>45352</v>
      </c>
      <c r="BA1586" s="59"/>
      <c r="BB1586" s="59"/>
      <c r="BC1586" s="59">
        <f>K41*BJ1586</f>
        <v>170724</v>
      </c>
      <c r="BD1586" s="59"/>
      <c r="BE1586" s="59"/>
      <c r="BF1586" s="59">
        <f t="shared" si="377"/>
        <v>125372</v>
      </c>
      <c r="BG1586" s="60">
        <f>(AY1586=AY2099)*AX1586</f>
        <v>0</v>
      </c>
      <c r="BH1586" s="60">
        <f>(AY1586=AY2101)*AX1586</f>
        <v>0</v>
      </c>
      <c r="BI1586" s="89">
        <v>907.04</v>
      </c>
      <c r="BJ1586" s="89">
        <v>1138.1600000000001</v>
      </c>
      <c r="BK1586" s="59">
        <f t="shared" si="378"/>
        <v>249627.93796000001</v>
      </c>
      <c r="BL1586" s="60">
        <f>(BK1586=BK2101)*AX1586</f>
        <v>0</v>
      </c>
      <c r="BM1586" s="85">
        <f>(BK1586=BK2101)*AY1586</f>
        <v>0</v>
      </c>
      <c r="BN1586" s="85">
        <f t="shared" si="379"/>
        <v>0</v>
      </c>
      <c r="BO1586" s="85">
        <f t="shared" si="380"/>
        <v>0</v>
      </c>
      <c r="BP1586" s="60">
        <f>(BK1586=BK2099)*AX1586</f>
        <v>0</v>
      </c>
      <c r="BQ1586" s="64">
        <f>(BK1586=BK2099)*AY1586</f>
        <v>0</v>
      </c>
      <c r="BR1586" s="85">
        <f t="shared" si="382"/>
        <v>0</v>
      </c>
      <c r="BS1586" s="85">
        <f t="shared" si="383"/>
        <v>0</v>
      </c>
      <c r="BT1586" s="59">
        <f>(J19-BI1586)*J10</f>
        <v>-142148.00594</v>
      </c>
      <c r="BU1586" s="59">
        <f>(J21-BJ1586)*J12</f>
        <v>391775.94390000001</v>
      </c>
      <c r="BV1586" s="66"/>
      <c r="BW1586" s="66"/>
      <c r="BX1586" s="67"/>
      <c r="BY1586" s="67"/>
      <c r="BZ1586" s="67"/>
      <c r="CE1586" s="92"/>
      <c r="CF1586" s="76"/>
      <c r="CH1586" s="67"/>
      <c r="CI1586" s="67"/>
      <c r="CJ1586" s="67"/>
      <c r="CK1586" s="67"/>
      <c r="CL1586" s="1"/>
      <c r="CM1586" s="1"/>
      <c r="CT1586" s="3"/>
      <c r="CU1586" s="3"/>
      <c r="CV1586" s="3"/>
      <c r="CW1586" s="3"/>
      <c r="CX1586" s="3"/>
      <c r="CY1586" s="3"/>
      <c r="CZ1586" s="3"/>
      <c r="DA1586" s="3"/>
      <c r="DB1586" s="3"/>
      <c r="DC1586" s="3"/>
      <c r="DD1586" s="3"/>
      <c r="DE1586" s="3"/>
      <c r="DF1586" s="3"/>
      <c r="DG1586" s="3"/>
      <c r="DH1586" s="3"/>
      <c r="DI1586" s="3"/>
      <c r="DJ1586" s="3"/>
      <c r="DK1586" s="3"/>
      <c r="DL1586" s="3"/>
      <c r="DM1586" s="3"/>
      <c r="DN1586" s="3"/>
      <c r="DO1586" s="3"/>
      <c r="DP1586" s="3"/>
      <c r="DQ1586" s="3"/>
      <c r="DR1586" s="3"/>
      <c r="DS1586" s="3"/>
    </row>
    <row r="1587" spans="2:123" ht="21" customHeight="1" x14ac:dyDescent="0.25">
      <c r="B1587" s="21">
        <f t="shared" si="371"/>
        <v>42282</v>
      </c>
      <c r="C1587" s="22">
        <f t="shared" si="372"/>
        <v>0.84618179930436588</v>
      </c>
      <c r="D1587" s="23">
        <f t="shared" si="373"/>
        <v>978</v>
      </c>
      <c r="E1587" s="23">
        <f t="shared" si="374"/>
        <v>1155.78</v>
      </c>
      <c r="F1587" s="127">
        <f t="shared" si="375"/>
        <v>48900</v>
      </c>
      <c r="G1587" s="127">
        <f t="shared" si="376"/>
        <v>173367</v>
      </c>
      <c r="H1587" s="6"/>
      <c r="I1587" s="3"/>
      <c r="J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  <c r="Z1587" s="3"/>
      <c r="AA1587" s="3"/>
      <c r="AB1587" s="3"/>
      <c r="AC1587" s="3"/>
      <c r="AD1587" s="3"/>
      <c r="AE1587" s="3"/>
      <c r="AF1587" s="3"/>
      <c r="AT1587" s="89"/>
      <c r="AU1587" s="89"/>
      <c r="AX1587" s="125">
        <v>42282</v>
      </c>
      <c r="AY1587" s="59">
        <f t="shared" si="381"/>
        <v>0.84618179930436588</v>
      </c>
      <c r="AZ1587" s="59">
        <f>BI1587*K36</f>
        <v>48900</v>
      </c>
      <c r="BA1587" s="59"/>
      <c r="BB1587" s="59"/>
      <c r="BC1587" s="59">
        <f>K41*BJ1587</f>
        <v>173367</v>
      </c>
      <c r="BD1587" s="59"/>
      <c r="BE1587" s="59"/>
      <c r="BF1587" s="59">
        <f t="shared" si="377"/>
        <v>124467</v>
      </c>
      <c r="BG1587" s="60">
        <f>(AY1587=AY2099)*AX1587</f>
        <v>0</v>
      </c>
      <c r="BH1587" s="60">
        <f>(AY1587=AY2101)*AX1587</f>
        <v>0</v>
      </c>
      <c r="BI1587" s="89">
        <v>978</v>
      </c>
      <c r="BJ1587" s="89">
        <v>1155.78</v>
      </c>
      <c r="BK1587" s="59">
        <f t="shared" si="378"/>
        <v>250532.93796000001</v>
      </c>
      <c r="BL1587" s="60">
        <f>(BK1587=BK2101)*AX1587</f>
        <v>0</v>
      </c>
      <c r="BM1587" s="85">
        <f>(BK1587=BK2101)*AY1587</f>
        <v>0</v>
      </c>
      <c r="BN1587" s="85">
        <f t="shared" si="379"/>
        <v>0</v>
      </c>
      <c r="BO1587" s="85">
        <f t="shared" si="380"/>
        <v>0</v>
      </c>
      <c r="BP1587" s="60">
        <f>(BK1587=BK2099)*AX1587</f>
        <v>0</v>
      </c>
      <c r="BQ1587" s="64">
        <f>(BK1587=BK2099)*AY1587</f>
        <v>0</v>
      </c>
      <c r="BR1587" s="85">
        <f t="shared" ref="BR1587:BR1612" si="384">(BQ1587&gt;0)*BI1587</f>
        <v>0</v>
      </c>
      <c r="BS1587" s="85">
        <f t="shared" ref="BS1587:BS1612" si="385">(BQ1587&gt;0)*BJ1587</f>
        <v>0</v>
      </c>
      <c r="BT1587" s="59">
        <f>(J19-BI1587)*J10</f>
        <v>-138600.00594</v>
      </c>
      <c r="BU1587" s="59">
        <f>(J21-BJ1587)*J12</f>
        <v>389132.94390000001</v>
      </c>
      <c r="BV1587" s="66"/>
      <c r="BW1587" s="66"/>
      <c r="BX1587" s="67"/>
      <c r="BY1587" s="67"/>
      <c r="BZ1587" s="67"/>
      <c r="CE1587" s="92"/>
      <c r="CF1587" s="76"/>
      <c r="CH1587" s="67"/>
      <c r="CI1587" s="67"/>
      <c r="CJ1587" s="67"/>
      <c r="CK1587" s="67"/>
      <c r="CL1587" s="1"/>
      <c r="CM1587" s="1"/>
      <c r="CT1587" s="3"/>
      <c r="CU1587" s="3"/>
      <c r="CV1587" s="3"/>
      <c r="CW1587" s="3"/>
      <c r="CX1587" s="3"/>
      <c r="CY1587" s="3"/>
      <c r="CZ1587" s="3"/>
      <c r="DA1587" s="3"/>
      <c r="DB1587" s="3"/>
      <c r="DC1587" s="3"/>
      <c r="DD1587" s="3"/>
      <c r="DE1587" s="3"/>
      <c r="DF1587" s="3"/>
      <c r="DG1587" s="3"/>
      <c r="DH1587" s="3"/>
      <c r="DI1587" s="3"/>
      <c r="DJ1587" s="3"/>
      <c r="DK1587" s="3"/>
      <c r="DL1587" s="3"/>
      <c r="DM1587" s="3"/>
      <c r="DN1587" s="3"/>
      <c r="DO1587" s="3"/>
      <c r="DP1587" s="3"/>
      <c r="DQ1587" s="3"/>
      <c r="DR1587" s="3"/>
      <c r="DS1587" s="3"/>
    </row>
    <row r="1588" spans="2:123" ht="21" customHeight="1" x14ac:dyDescent="0.25">
      <c r="B1588" s="21">
        <f t="shared" si="371"/>
        <v>42289</v>
      </c>
      <c r="C1588" s="22">
        <f t="shared" si="372"/>
        <v>0.85988203097111982</v>
      </c>
      <c r="D1588" s="23">
        <f t="shared" si="373"/>
        <v>1011.72</v>
      </c>
      <c r="E1588" s="23">
        <f t="shared" si="374"/>
        <v>1176.58</v>
      </c>
      <c r="F1588" s="127">
        <f t="shared" si="375"/>
        <v>50586</v>
      </c>
      <c r="G1588" s="127">
        <f t="shared" si="376"/>
        <v>176487</v>
      </c>
      <c r="H1588" s="6"/>
      <c r="I1588" s="3"/>
      <c r="J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  <c r="Z1588" s="3"/>
      <c r="AA1588" s="3"/>
      <c r="AB1588" s="3"/>
      <c r="AC1588" s="3"/>
      <c r="AD1588" s="3"/>
      <c r="AE1588" s="3"/>
      <c r="AF1588" s="3"/>
      <c r="AT1588" s="89"/>
      <c r="AU1588" s="89"/>
      <c r="AX1588" s="125">
        <v>42289</v>
      </c>
      <c r="AY1588" s="59">
        <f t="shared" si="381"/>
        <v>0.85988203097111982</v>
      </c>
      <c r="AZ1588" s="59">
        <f>BI1588*K36</f>
        <v>50586</v>
      </c>
      <c r="BA1588" s="59"/>
      <c r="BB1588" s="59"/>
      <c r="BC1588" s="59">
        <f>K41*BJ1588</f>
        <v>176487</v>
      </c>
      <c r="BD1588" s="59"/>
      <c r="BE1588" s="59"/>
      <c r="BF1588" s="59">
        <f t="shared" si="377"/>
        <v>125901</v>
      </c>
      <c r="BG1588" s="60">
        <f>(AY1588=AY2099)*AX1588</f>
        <v>0</v>
      </c>
      <c r="BH1588" s="60">
        <f>(AY1588=AY2101)*AX1588</f>
        <v>0</v>
      </c>
      <c r="BI1588" s="89">
        <v>1011.72</v>
      </c>
      <c r="BJ1588" s="89">
        <v>1176.58</v>
      </c>
      <c r="BK1588" s="59">
        <f t="shared" si="378"/>
        <v>249098.93795999995</v>
      </c>
      <c r="BL1588" s="60">
        <f>(BK1588=BK2101)*AX1588</f>
        <v>0</v>
      </c>
      <c r="BM1588" s="85">
        <f>(BK1588=BK2101)*AY1588</f>
        <v>0</v>
      </c>
      <c r="BN1588" s="85">
        <f t="shared" si="379"/>
        <v>0</v>
      </c>
      <c r="BO1588" s="85">
        <f t="shared" si="380"/>
        <v>0</v>
      </c>
      <c r="BP1588" s="60">
        <f>(BK1588=BK2099)*AX1588</f>
        <v>0</v>
      </c>
      <c r="BQ1588" s="64">
        <f>(BK1588=BK2099)*AY1588</f>
        <v>0</v>
      </c>
      <c r="BR1588" s="85">
        <f t="shared" si="384"/>
        <v>0</v>
      </c>
      <c r="BS1588" s="85">
        <f t="shared" si="385"/>
        <v>0</v>
      </c>
      <c r="BT1588" s="59">
        <f>(J19-BI1588)*J10</f>
        <v>-136914.00594</v>
      </c>
      <c r="BU1588" s="59">
        <f>(J21-BJ1588)*J12</f>
        <v>386012.94389999995</v>
      </c>
      <c r="BV1588" s="66"/>
      <c r="BW1588" s="66"/>
      <c r="BX1588" s="67"/>
      <c r="BY1588" s="67"/>
      <c r="BZ1588" s="67"/>
      <c r="CE1588" s="92"/>
      <c r="CF1588" s="76"/>
      <c r="CH1588" s="67"/>
      <c r="CI1588" s="67"/>
      <c r="CJ1588" s="67"/>
      <c r="CK1588" s="67"/>
      <c r="CL1588" s="1"/>
      <c r="CM1588" s="1"/>
      <c r="CT1588" s="3"/>
      <c r="CU1588" s="3"/>
      <c r="CV1588" s="3"/>
      <c r="CW1588" s="3"/>
      <c r="CX1588" s="3"/>
      <c r="CY1588" s="3"/>
      <c r="CZ1588" s="3"/>
      <c r="DA1588" s="3"/>
      <c r="DB1588" s="3"/>
      <c r="DC1588" s="3"/>
      <c r="DD1588" s="3"/>
      <c r="DE1588" s="3"/>
      <c r="DF1588" s="3"/>
      <c r="DG1588" s="3"/>
      <c r="DH1588" s="3"/>
      <c r="DI1588" s="3"/>
      <c r="DJ1588" s="3"/>
      <c r="DK1588" s="3"/>
      <c r="DL1588" s="3"/>
      <c r="DM1588" s="3"/>
      <c r="DN1588" s="3"/>
      <c r="DO1588" s="3"/>
      <c r="DP1588" s="3"/>
      <c r="DQ1588" s="3"/>
      <c r="DR1588" s="3"/>
      <c r="DS1588" s="3"/>
    </row>
    <row r="1589" spans="2:123" ht="21" customHeight="1" x14ac:dyDescent="0.25">
      <c r="B1589" s="21">
        <f t="shared" si="371"/>
        <v>42296</v>
      </c>
      <c r="C1589" s="22">
        <f t="shared" si="372"/>
        <v>0.85738462595787091</v>
      </c>
      <c r="D1589" s="23">
        <f t="shared" si="373"/>
        <v>998.03</v>
      </c>
      <c r="E1589" s="23">
        <f t="shared" si="374"/>
        <v>1164.04</v>
      </c>
      <c r="F1589" s="127">
        <f t="shared" si="375"/>
        <v>49901.5</v>
      </c>
      <c r="G1589" s="127">
        <f t="shared" si="376"/>
        <v>174606</v>
      </c>
      <c r="H1589" s="6"/>
      <c r="I1589" s="3"/>
      <c r="J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  <c r="Z1589" s="3"/>
      <c r="AA1589" s="3"/>
      <c r="AB1589" s="3"/>
      <c r="AC1589" s="3"/>
      <c r="AD1589" s="3"/>
      <c r="AE1589" s="3"/>
      <c r="AF1589" s="3"/>
      <c r="AT1589" s="89"/>
      <c r="AU1589" s="89"/>
      <c r="AX1589" s="125">
        <v>42296</v>
      </c>
      <c r="AY1589" s="59">
        <f t="shared" si="381"/>
        <v>0.85738462595787091</v>
      </c>
      <c r="AZ1589" s="59">
        <f>BI1589*K36</f>
        <v>49901.5</v>
      </c>
      <c r="BA1589" s="59"/>
      <c r="BB1589" s="59"/>
      <c r="BC1589" s="59">
        <f>K41*BJ1589</f>
        <v>174606</v>
      </c>
      <c r="BD1589" s="59"/>
      <c r="BE1589" s="59"/>
      <c r="BF1589" s="59">
        <f t="shared" si="377"/>
        <v>124704.5</v>
      </c>
      <c r="BG1589" s="60">
        <f>(AY1589=AY2099)*AX1589</f>
        <v>0</v>
      </c>
      <c r="BH1589" s="60">
        <f>(AY1589=AY2101)*AX1589</f>
        <v>0</v>
      </c>
      <c r="BI1589" s="89">
        <v>998.03</v>
      </c>
      <c r="BJ1589" s="89">
        <v>1164.04</v>
      </c>
      <c r="BK1589" s="59">
        <f t="shared" si="378"/>
        <v>250295.43795999995</v>
      </c>
      <c r="BL1589" s="60">
        <f>(BK1589=BK2101)*AX1589</f>
        <v>0</v>
      </c>
      <c r="BM1589" s="85">
        <f>(BK1589=BK2101)*AY1589</f>
        <v>0</v>
      </c>
      <c r="BN1589" s="85">
        <f t="shared" si="379"/>
        <v>0</v>
      </c>
      <c r="BO1589" s="85">
        <f t="shared" si="380"/>
        <v>0</v>
      </c>
      <c r="BP1589" s="60">
        <f>(BK1589=BK2099)*AX1589</f>
        <v>0</v>
      </c>
      <c r="BQ1589" s="64">
        <f>(BK1589=BK2099)*AY1589</f>
        <v>0</v>
      </c>
      <c r="BR1589" s="85">
        <f t="shared" si="384"/>
        <v>0</v>
      </c>
      <c r="BS1589" s="85">
        <f t="shared" si="385"/>
        <v>0</v>
      </c>
      <c r="BT1589" s="59">
        <f>(J19-BI1589)*J10</f>
        <v>-137598.50594</v>
      </c>
      <c r="BU1589" s="59">
        <f>(J21-BJ1589)*J12</f>
        <v>387893.94389999995</v>
      </c>
      <c r="BV1589" s="66"/>
      <c r="BW1589" s="66"/>
      <c r="BX1589" s="67"/>
      <c r="BY1589" s="67"/>
      <c r="BZ1589" s="67"/>
      <c r="CE1589" s="92"/>
      <c r="CF1589" s="76"/>
      <c r="CH1589" s="67"/>
      <c r="CI1589" s="67"/>
      <c r="CJ1589" s="67"/>
      <c r="CK1589" s="67"/>
      <c r="CL1589" s="1"/>
      <c r="CM1589" s="1"/>
      <c r="CT1589" s="3"/>
      <c r="CU1589" s="3"/>
      <c r="CV1589" s="3"/>
      <c r="CW1589" s="3"/>
      <c r="CX1589" s="3"/>
      <c r="CY1589" s="3"/>
      <c r="CZ1589" s="3"/>
      <c r="DA1589" s="3"/>
      <c r="DB1589" s="3"/>
      <c r="DC1589" s="3"/>
      <c r="DD1589" s="3"/>
      <c r="DE1589" s="3"/>
      <c r="DF1589" s="3"/>
      <c r="DG1589" s="3"/>
      <c r="DH1589" s="3"/>
      <c r="DI1589" s="3"/>
      <c r="DJ1589" s="3"/>
      <c r="DK1589" s="3"/>
      <c r="DL1589" s="3"/>
      <c r="DM1589" s="3"/>
      <c r="DN1589" s="3"/>
      <c r="DO1589" s="3"/>
      <c r="DP1589" s="3"/>
      <c r="DQ1589" s="3"/>
      <c r="DR1589" s="3"/>
      <c r="DS1589" s="3"/>
    </row>
    <row r="1590" spans="2:123" ht="21" customHeight="1" x14ac:dyDescent="0.25">
      <c r="B1590" s="21">
        <f t="shared" si="371"/>
        <v>42303</v>
      </c>
      <c r="C1590" s="22">
        <f t="shared" si="372"/>
        <v>0.85972149238045192</v>
      </c>
      <c r="D1590" s="23">
        <f t="shared" si="373"/>
        <v>981.63</v>
      </c>
      <c r="E1590" s="23">
        <f t="shared" si="374"/>
        <v>1141.8</v>
      </c>
      <c r="F1590" s="127">
        <f t="shared" si="375"/>
        <v>49081.5</v>
      </c>
      <c r="G1590" s="127">
        <f t="shared" si="376"/>
        <v>171270</v>
      </c>
      <c r="H1590" s="6"/>
      <c r="I1590" s="3"/>
      <c r="J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  <c r="Z1590" s="3"/>
      <c r="AA1590" s="3"/>
      <c r="AB1590" s="3"/>
      <c r="AC1590" s="3"/>
      <c r="AD1590" s="3"/>
      <c r="AE1590" s="3"/>
      <c r="AF1590" s="3"/>
      <c r="AT1590" s="89"/>
      <c r="AU1590" s="89"/>
      <c r="AX1590" s="125">
        <v>42303</v>
      </c>
      <c r="AY1590" s="59">
        <f t="shared" si="381"/>
        <v>0.85972149238045192</v>
      </c>
      <c r="AZ1590" s="59">
        <f>BI1590*K36</f>
        <v>49081.5</v>
      </c>
      <c r="BA1590" s="59"/>
      <c r="BB1590" s="59"/>
      <c r="BC1590" s="59">
        <f>K41*BJ1590</f>
        <v>171270</v>
      </c>
      <c r="BD1590" s="59"/>
      <c r="BE1590" s="59"/>
      <c r="BF1590" s="59">
        <f t="shared" si="377"/>
        <v>122188.5</v>
      </c>
      <c r="BG1590" s="60">
        <f>(AY1590=AY2099)*AX1590</f>
        <v>0</v>
      </c>
      <c r="BH1590" s="60">
        <f>(AY1590=AY2101)*AX1590</f>
        <v>0</v>
      </c>
      <c r="BI1590" s="89">
        <v>981.63</v>
      </c>
      <c r="BJ1590" s="89">
        <v>1141.8</v>
      </c>
      <c r="BK1590" s="59">
        <f t="shared" si="378"/>
        <v>252811.43795999995</v>
      </c>
      <c r="BL1590" s="60">
        <f>(BK1590=BK2101)*AX1590</f>
        <v>0</v>
      </c>
      <c r="BM1590" s="85">
        <f>(BK1590=BK2101)*AY1590</f>
        <v>0</v>
      </c>
      <c r="BN1590" s="85">
        <f t="shared" si="379"/>
        <v>0</v>
      </c>
      <c r="BO1590" s="85">
        <f t="shared" si="380"/>
        <v>0</v>
      </c>
      <c r="BP1590" s="60">
        <f>(BK1590=BK2099)*AX1590</f>
        <v>0</v>
      </c>
      <c r="BQ1590" s="64">
        <f>(BK1590=BK2099)*AY1590</f>
        <v>0</v>
      </c>
      <c r="BR1590" s="85">
        <f t="shared" si="384"/>
        <v>0</v>
      </c>
      <c r="BS1590" s="85">
        <f t="shared" si="385"/>
        <v>0</v>
      </c>
      <c r="BT1590" s="59">
        <f>(J19-BI1590)*J10</f>
        <v>-138418.50594</v>
      </c>
      <c r="BU1590" s="59">
        <f>(J21-BJ1590)*J12</f>
        <v>391229.94389999995</v>
      </c>
      <c r="BV1590" s="66"/>
      <c r="BW1590" s="66"/>
      <c r="BX1590" s="67"/>
      <c r="BY1590" s="67"/>
      <c r="BZ1590" s="67"/>
      <c r="CE1590" s="92"/>
      <c r="CF1590" s="76"/>
      <c r="CH1590" s="67"/>
      <c r="CI1590" s="67"/>
      <c r="CJ1590" s="67"/>
      <c r="CK1590" s="67"/>
      <c r="CL1590" s="1"/>
      <c r="CM1590" s="1"/>
      <c r="CT1590" s="3"/>
      <c r="CU1590" s="3"/>
      <c r="CV1590" s="3"/>
      <c r="CW1590" s="3"/>
      <c r="CX1590" s="3"/>
      <c r="CY1590" s="3"/>
      <c r="CZ1590" s="3"/>
      <c r="DA1590" s="3"/>
      <c r="DB1590" s="3"/>
      <c r="DC1590" s="3"/>
      <c r="DD1590" s="3"/>
      <c r="DE1590" s="3"/>
      <c r="DF1590" s="3"/>
      <c r="DG1590" s="3"/>
      <c r="DH1590" s="3"/>
      <c r="DI1590" s="3"/>
      <c r="DJ1590" s="3"/>
      <c r="DK1590" s="3"/>
      <c r="DL1590" s="3"/>
      <c r="DM1590" s="3"/>
      <c r="DN1590" s="3"/>
      <c r="DO1590" s="3"/>
      <c r="DP1590" s="3"/>
      <c r="DQ1590" s="3"/>
      <c r="DR1590" s="3"/>
      <c r="DS1590" s="3"/>
    </row>
    <row r="1591" spans="2:123" ht="21" customHeight="1" x14ac:dyDescent="0.25">
      <c r="B1591" s="21">
        <f t="shared" si="371"/>
        <v>42310</v>
      </c>
      <c r="C1591" s="22">
        <f t="shared" si="372"/>
        <v>0.86104990635672574</v>
      </c>
      <c r="D1591" s="23">
        <f t="shared" si="373"/>
        <v>937.89</v>
      </c>
      <c r="E1591" s="23">
        <f t="shared" si="374"/>
        <v>1089.24</v>
      </c>
      <c r="F1591" s="127">
        <f t="shared" si="375"/>
        <v>46894.5</v>
      </c>
      <c r="G1591" s="127">
        <f t="shared" si="376"/>
        <v>163386</v>
      </c>
      <c r="H1591" s="6"/>
      <c r="I1591" s="3"/>
      <c r="J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  <c r="AA1591" s="3"/>
      <c r="AB1591" s="3"/>
      <c r="AC1591" s="3"/>
      <c r="AD1591" s="3"/>
      <c r="AE1591" s="3"/>
      <c r="AF1591" s="3"/>
      <c r="AT1591" s="89"/>
      <c r="AU1591" s="89"/>
      <c r="AX1591" s="125">
        <v>42310</v>
      </c>
      <c r="AY1591" s="59">
        <f t="shared" si="381"/>
        <v>0.86104990635672574</v>
      </c>
      <c r="AZ1591" s="59">
        <f>BI1591*K36</f>
        <v>46894.5</v>
      </c>
      <c r="BA1591" s="59"/>
      <c r="BB1591" s="59"/>
      <c r="BC1591" s="59">
        <f>K41*BJ1591</f>
        <v>163386</v>
      </c>
      <c r="BD1591" s="59"/>
      <c r="BE1591" s="59"/>
      <c r="BF1591" s="59">
        <f t="shared" si="377"/>
        <v>116491.5</v>
      </c>
      <c r="BG1591" s="60">
        <f>(AY1591=AY2099)*AX1591</f>
        <v>0</v>
      </c>
      <c r="BH1591" s="60">
        <f>(AY1591=AY2101)*AX1591</f>
        <v>0</v>
      </c>
      <c r="BI1591" s="89">
        <v>937.89</v>
      </c>
      <c r="BJ1591" s="89">
        <v>1089.24</v>
      </c>
      <c r="BK1591" s="59">
        <f t="shared" si="378"/>
        <v>258508.43796000001</v>
      </c>
      <c r="BL1591" s="60">
        <f>(BK1591=BK2101)*AX1591</f>
        <v>0</v>
      </c>
      <c r="BM1591" s="85">
        <f>(BK1591=BK2101)*AY1591</f>
        <v>0</v>
      </c>
      <c r="BN1591" s="85">
        <f t="shared" si="379"/>
        <v>0</v>
      </c>
      <c r="BO1591" s="85">
        <f t="shared" si="380"/>
        <v>0</v>
      </c>
      <c r="BP1591" s="60">
        <f>(BK1591=BK2099)*AX1591</f>
        <v>0</v>
      </c>
      <c r="BQ1591" s="64">
        <f>(BK1591=BK2099)*AY1591</f>
        <v>0</v>
      </c>
      <c r="BR1591" s="85">
        <f t="shared" si="384"/>
        <v>0</v>
      </c>
      <c r="BS1591" s="85">
        <f t="shared" si="385"/>
        <v>0</v>
      </c>
      <c r="BT1591" s="59">
        <f>(J19-BI1591)*J10</f>
        <v>-140605.50594</v>
      </c>
      <c r="BU1591" s="59">
        <f>(J21-BJ1591)*J12</f>
        <v>399113.94390000001</v>
      </c>
      <c r="BV1591" s="66"/>
      <c r="BW1591" s="66"/>
      <c r="BX1591" s="67"/>
      <c r="BY1591" s="67"/>
      <c r="BZ1591" s="67"/>
      <c r="CE1591" s="92"/>
      <c r="CF1591" s="76"/>
      <c r="CH1591" s="67"/>
      <c r="CI1591" s="67"/>
      <c r="CJ1591" s="67"/>
      <c r="CK1591" s="67"/>
      <c r="CL1591" s="1"/>
      <c r="CM1591" s="1"/>
      <c r="CT1591" s="3"/>
      <c r="CU1591" s="3"/>
      <c r="CV1591" s="3"/>
      <c r="CW1591" s="3"/>
      <c r="CX1591" s="3"/>
      <c r="CY1591" s="3"/>
      <c r="CZ1591" s="3"/>
      <c r="DA1591" s="3"/>
      <c r="DB1591" s="3"/>
      <c r="DC1591" s="3"/>
      <c r="DD1591" s="3"/>
      <c r="DE1591" s="3"/>
      <c r="DF1591" s="3"/>
      <c r="DG1591" s="3"/>
      <c r="DH1591" s="3"/>
      <c r="DI1591" s="3"/>
      <c r="DJ1591" s="3"/>
      <c r="DK1591" s="3"/>
      <c r="DL1591" s="3"/>
      <c r="DM1591" s="3"/>
      <c r="DN1591" s="3"/>
      <c r="DO1591" s="3"/>
      <c r="DP1591" s="3"/>
      <c r="DQ1591" s="3"/>
      <c r="DR1591" s="3"/>
      <c r="DS1591" s="3"/>
    </row>
    <row r="1592" spans="2:123" ht="21" customHeight="1" x14ac:dyDescent="0.25">
      <c r="B1592" s="21">
        <f t="shared" si="371"/>
        <v>42317</v>
      </c>
      <c r="C1592" s="22">
        <f t="shared" si="372"/>
        <v>0.79074489390960856</v>
      </c>
      <c r="D1592" s="23">
        <f t="shared" si="373"/>
        <v>856.78</v>
      </c>
      <c r="E1592" s="23">
        <f t="shared" si="374"/>
        <v>1083.51</v>
      </c>
      <c r="F1592" s="127">
        <f t="shared" si="375"/>
        <v>42839</v>
      </c>
      <c r="G1592" s="127">
        <f t="shared" si="376"/>
        <v>162526.5</v>
      </c>
      <c r="H1592" s="6"/>
      <c r="I1592" s="3"/>
      <c r="J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Z1592" s="3"/>
      <c r="AA1592" s="3"/>
      <c r="AB1592" s="3"/>
      <c r="AC1592" s="3"/>
      <c r="AD1592" s="3"/>
      <c r="AE1592" s="3"/>
      <c r="AF1592" s="3"/>
      <c r="AT1592" s="89"/>
      <c r="AU1592" s="89"/>
      <c r="AX1592" s="125">
        <v>42317</v>
      </c>
      <c r="AY1592" s="59">
        <f t="shared" si="381"/>
        <v>0.79074489390960856</v>
      </c>
      <c r="AZ1592" s="59">
        <f>BI1592*K36</f>
        <v>42839</v>
      </c>
      <c r="BA1592" s="59"/>
      <c r="BB1592" s="59"/>
      <c r="BC1592" s="59">
        <f>K41*BJ1592</f>
        <v>162526.5</v>
      </c>
      <c r="BD1592" s="59"/>
      <c r="BE1592" s="59"/>
      <c r="BF1592" s="59">
        <f t="shared" si="377"/>
        <v>119687.5</v>
      </c>
      <c r="BG1592" s="60">
        <f>(AY1592=AY2099)*AX1592</f>
        <v>0</v>
      </c>
      <c r="BH1592" s="60">
        <f>(AY1592=AY2101)*AX1592</f>
        <v>0</v>
      </c>
      <c r="BI1592" s="89">
        <v>856.78</v>
      </c>
      <c r="BJ1592" s="89">
        <v>1083.51</v>
      </c>
      <c r="BK1592" s="59">
        <f t="shared" si="378"/>
        <v>255312.43795999995</v>
      </c>
      <c r="BL1592" s="60">
        <f>(BK1592=BK2101)*AX1592</f>
        <v>0</v>
      </c>
      <c r="BM1592" s="85">
        <f>(BK1592=BK2101)*AY1592</f>
        <v>0</v>
      </c>
      <c r="BN1592" s="85">
        <f t="shared" si="379"/>
        <v>0</v>
      </c>
      <c r="BO1592" s="85">
        <f t="shared" si="380"/>
        <v>0</v>
      </c>
      <c r="BP1592" s="60">
        <f>(BK1592=BK2099)*AX1592</f>
        <v>0</v>
      </c>
      <c r="BQ1592" s="64">
        <f>(BK1592=BK2099)*AY1592</f>
        <v>0</v>
      </c>
      <c r="BR1592" s="85">
        <f t="shared" si="384"/>
        <v>0</v>
      </c>
      <c r="BS1592" s="85">
        <f t="shared" si="385"/>
        <v>0</v>
      </c>
      <c r="BT1592" s="59">
        <f>(J19-BI1592)*J10</f>
        <v>-144661.00594</v>
      </c>
      <c r="BU1592" s="59">
        <f>(J21-BJ1592)*J12</f>
        <v>399973.44389999995</v>
      </c>
      <c r="BV1592" s="66"/>
      <c r="BW1592" s="66"/>
      <c r="BX1592" s="67"/>
      <c r="BY1592" s="67"/>
      <c r="BZ1592" s="67"/>
      <c r="CE1592" s="92"/>
      <c r="CF1592" s="76"/>
      <c r="CH1592" s="67"/>
      <c r="CI1592" s="67"/>
      <c r="CJ1592" s="67"/>
      <c r="CK1592" s="67"/>
      <c r="CL1592" s="1"/>
      <c r="CM1592" s="1"/>
      <c r="CT1592" s="3"/>
      <c r="CU1592" s="3"/>
      <c r="CV1592" s="3"/>
      <c r="CW1592" s="3"/>
      <c r="CX1592" s="3"/>
      <c r="CY1592" s="3"/>
      <c r="CZ1592" s="3"/>
      <c r="DA1592" s="3"/>
      <c r="DB1592" s="3"/>
      <c r="DC1592" s="3"/>
      <c r="DD1592" s="3"/>
      <c r="DE1592" s="3"/>
      <c r="DF1592" s="3"/>
      <c r="DG1592" s="3"/>
      <c r="DH1592" s="3"/>
      <c r="DI1592" s="3"/>
      <c r="DJ1592" s="3"/>
      <c r="DK1592" s="3"/>
      <c r="DL1592" s="3"/>
      <c r="DM1592" s="3"/>
      <c r="DN1592" s="3"/>
      <c r="DO1592" s="3"/>
      <c r="DP1592" s="3"/>
      <c r="DQ1592" s="3"/>
      <c r="DR1592" s="3"/>
      <c r="DS1592" s="3"/>
    </row>
    <row r="1593" spans="2:123" ht="21" customHeight="1" x14ac:dyDescent="0.25">
      <c r="B1593" s="21">
        <f t="shared" si="371"/>
        <v>42324</v>
      </c>
      <c r="C1593" s="22">
        <f t="shared" si="372"/>
        <v>0.79054768842449108</v>
      </c>
      <c r="D1593" s="23">
        <f t="shared" si="373"/>
        <v>851.91</v>
      </c>
      <c r="E1593" s="23">
        <f t="shared" si="374"/>
        <v>1077.6199999999999</v>
      </c>
      <c r="F1593" s="127">
        <f t="shared" si="375"/>
        <v>42595.5</v>
      </c>
      <c r="G1593" s="127">
        <f t="shared" si="376"/>
        <v>161642.99999999997</v>
      </c>
      <c r="H1593" s="6"/>
      <c r="I1593" s="3"/>
      <c r="J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  <c r="AA1593" s="3"/>
      <c r="AB1593" s="3"/>
      <c r="AC1593" s="3"/>
      <c r="AD1593" s="3"/>
      <c r="AE1593" s="3"/>
      <c r="AF1593" s="3"/>
      <c r="AT1593" s="89"/>
      <c r="AU1593" s="89"/>
      <c r="AX1593" s="125">
        <v>42324</v>
      </c>
      <c r="AY1593" s="59">
        <f t="shared" si="381"/>
        <v>0.79054768842449108</v>
      </c>
      <c r="AZ1593" s="59">
        <f>BI1593*K36</f>
        <v>42595.5</v>
      </c>
      <c r="BA1593" s="59"/>
      <c r="BB1593" s="59"/>
      <c r="BC1593" s="59">
        <f>K41*BJ1593</f>
        <v>161642.99999999997</v>
      </c>
      <c r="BD1593" s="59"/>
      <c r="BE1593" s="59"/>
      <c r="BF1593" s="59">
        <f t="shared" si="377"/>
        <v>119047.49999999997</v>
      </c>
      <c r="BG1593" s="60">
        <f>(AY1593=AY2099)*AX1593</f>
        <v>0</v>
      </c>
      <c r="BH1593" s="60">
        <f>(AY1593=AY2101)*AX1593</f>
        <v>0</v>
      </c>
      <c r="BI1593" s="89">
        <v>851.91</v>
      </c>
      <c r="BJ1593" s="89">
        <v>1077.6199999999999</v>
      </c>
      <c r="BK1593" s="59">
        <f t="shared" si="378"/>
        <v>255952.43796000001</v>
      </c>
      <c r="BL1593" s="60">
        <f>(BK1593=BK2101)*AX1593</f>
        <v>0</v>
      </c>
      <c r="BM1593" s="85">
        <f>(BK1593=BK2101)*AY1593</f>
        <v>0</v>
      </c>
      <c r="BN1593" s="85">
        <f t="shared" si="379"/>
        <v>0</v>
      </c>
      <c r="BO1593" s="85">
        <f t="shared" si="380"/>
        <v>0</v>
      </c>
      <c r="BP1593" s="60">
        <f>(BK1593=BK2099)*AX1593</f>
        <v>0</v>
      </c>
      <c r="BQ1593" s="64">
        <f>(BK1593=BK2099)*AY1593</f>
        <v>0</v>
      </c>
      <c r="BR1593" s="85">
        <f t="shared" si="384"/>
        <v>0</v>
      </c>
      <c r="BS1593" s="85">
        <f t="shared" si="385"/>
        <v>0</v>
      </c>
      <c r="BT1593" s="59">
        <f>(J19-BI1593)*J10</f>
        <v>-144904.50594</v>
      </c>
      <c r="BU1593" s="59">
        <f>(J21-BJ1593)*J12</f>
        <v>400856.94390000001</v>
      </c>
      <c r="BV1593" s="66"/>
      <c r="BW1593" s="66"/>
      <c r="BX1593" s="67"/>
      <c r="BY1593" s="67"/>
      <c r="BZ1593" s="67"/>
      <c r="CE1593" s="92"/>
      <c r="CF1593" s="76"/>
      <c r="CH1593" s="67"/>
      <c r="CI1593" s="67"/>
      <c r="CJ1593" s="67"/>
      <c r="CK1593" s="67"/>
      <c r="CL1593" s="1"/>
      <c r="CM1593" s="1"/>
      <c r="CT1593" s="3"/>
      <c r="CU1593" s="3"/>
      <c r="CV1593" s="3"/>
      <c r="CW1593" s="3"/>
      <c r="CX1593" s="3"/>
      <c r="CY1593" s="3"/>
      <c r="CZ1593" s="3"/>
      <c r="DA1593" s="3"/>
      <c r="DB1593" s="3"/>
      <c r="DC1593" s="3"/>
      <c r="DD1593" s="3"/>
      <c r="DE1593" s="3"/>
      <c r="DF1593" s="3"/>
      <c r="DG1593" s="3"/>
      <c r="DH1593" s="3"/>
      <c r="DI1593" s="3"/>
      <c r="DJ1593" s="3"/>
      <c r="DK1593" s="3"/>
      <c r="DL1593" s="3"/>
      <c r="DM1593" s="3"/>
      <c r="DN1593" s="3"/>
      <c r="DO1593" s="3"/>
      <c r="DP1593" s="3"/>
      <c r="DQ1593" s="3"/>
      <c r="DR1593" s="3"/>
      <c r="DS1593" s="3"/>
    </row>
    <row r="1594" spans="2:123" ht="21" customHeight="1" x14ac:dyDescent="0.25">
      <c r="B1594" s="21">
        <f t="shared" si="371"/>
        <v>42331</v>
      </c>
      <c r="C1594" s="22">
        <f t="shared" si="372"/>
        <v>0.7885384651756584</v>
      </c>
      <c r="D1594" s="23">
        <f t="shared" si="373"/>
        <v>833.84</v>
      </c>
      <c r="E1594" s="23">
        <f t="shared" si="374"/>
        <v>1057.45</v>
      </c>
      <c r="F1594" s="127">
        <f t="shared" si="375"/>
        <v>41692</v>
      </c>
      <c r="G1594" s="127">
        <f t="shared" si="376"/>
        <v>158617.5</v>
      </c>
      <c r="H1594" s="6"/>
      <c r="I1594" s="3"/>
      <c r="J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  <c r="AA1594" s="3"/>
      <c r="AB1594" s="3"/>
      <c r="AC1594" s="3"/>
      <c r="AD1594" s="3"/>
      <c r="AE1594" s="3"/>
      <c r="AF1594" s="3"/>
      <c r="AT1594" s="89"/>
      <c r="AU1594" s="89"/>
      <c r="AX1594" s="125">
        <v>42331</v>
      </c>
      <c r="AY1594" s="59">
        <f t="shared" si="381"/>
        <v>0.7885384651756584</v>
      </c>
      <c r="AZ1594" s="59">
        <f>BI1594*K36</f>
        <v>41692</v>
      </c>
      <c r="BA1594" s="59"/>
      <c r="BB1594" s="59"/>
      <c r="BC1594" s="59">
        <f>K41*BJ1594</f>
        <v>158617.5</v>
      </c>
      <c r="BD1594" s="59"/>
      <c r="BE1594" s="59"/>
      <c r="BF1594" s="59">
        <f t="shared" si="377"/>
        <v>116925.5</v>
      </c>
      <c r="BG1594" s="60">
        <f>(AY1594=AY2099)*AX1594</f>
        <v>0</v>
      </c>
      <c r="BH1594" s="60">
        <f>(AY1594=AY2101)*AX1594</f>
        <v>0</v>
      </c>
      <c r="BI1594" s="89">
        <v>833.84</v>
      </c>
      <c r="BJ1594" s="89">
        <v>1057.45</v>
      </c>
      <c r="BK1594" s="59">
        <f t="shared" si="378"/>
        <v>258074.43796000001</v>
      </c>
      <c r="BL1594" s="60">
        <f>(BK1594=BK2101)*AX1594</f>
        <v>0</v>
      </c>
      <c r="BM1594" s="85">
        <f>(BK1594=BK2101)*AY1594</f>
        <v>0</v>
      </c>
      <c r="BN1594" s="85">
        <f t="shared" si="379"/>
        <v>0</v>
      </c>
      <c r="BO1594" s="85">
        <f t="shared" si="380"/>
        <v>0</v>
      </c>
      <c r="BP1594" s="60">
        <f>(BK1594=BK2099)*AX1594</f>
        <v>0</v>
      </c>
      <c r="BQ1594" s="64">
        <f>(BK1594=BK2099)*AY1594</f>
        <v>0</v>
      </c>
      <c r="BR1594" s="85">
        <f t="shared" si="384"/>
        <v>0</v>
      </c>
      <c r="BS1594" s="85">
        <f t="shared" si="385"/>
        <v>0</v>
      </c>
      <c r="BT1594" s="59">
        <f>(J19-BI1594)*J10</f>
        <v>-145808.00594</v>
      </c>
      <c r="BU1594" s="59">
        <f>(J21-BJ1594)*J12</f>
        <v>403882.44390000001</v>
      </c>
      <c r="BV1594" s="66"/>
      <c r="BW1594" s="66"/>
      <c r="BX1594" s="67"/>
      <c r="BY1594" s="67"/>
      <c r="BZ1594" s="67"/>
      <c r="CE1594" s="92"/>
      <c r="CF1594" s="76"/>
      <c r="CH1594" s="67"/>
      <c r="CI1594" s="67"/>
      <c r="CJ1594" s="67"/>
      <c r="CK1594" s="67"/>
      <c r="CL1594" s="1"/>
      <c r="CM1594" s="1"/>
      <c r="CT1594" s="3"/>
      <c r="CU1594" s="3"/>
      <c r="CV1594" s="3"/>
      <c r="CW1594" s="3"/>
      <c r="CX1594" s="3"/>
      <c r="CY1594" s="3"/>
      <c r="CZ1594" s="3"/>
      <c r="DA1594" s="3"/>
      <c r="DB1594" s="3"/>
      <c r="DC1594" s="3"/>
      <c r="DD1594" s="3"/>
      <c r="DE1594" s="3"/>
      <c r="DF1594" s="3"/>
      <c r="DG1594" s="3"/>
      <c r="DH1594" s="3"/>
      <c r="DI1594" s="3"/>
      <c r="DJ1594" s="3"/>
      <c r="DK1594" s="3"/>
      <c r="DL1594" s="3"/>
      <c r="DM1594" s="3"/>
      <c r="DN1594" s="3"/>
      <c r="DO1594" s="3"/>
      <c r="DP1594" s="3"/>
      <c r="DQ1594" s="3"/>
      <c r="DR1594" s="3"/>
      <c r="DS1594" s="3"/>
    </row>
    <row r="1595" spans="2:123" ht="21" customHeight="1" x14ac:dyDescent="0.25">
      <c r="B1595" s="21">
        <f t="shared" si="371"/>
        <v>42338</v>
      </c>
      <c r="C1595" s="22">
        <f t="shared" si="372"/>
        <v>0.80621754024089276</v>
      </c>
      <c r="D1595" s="23">
        <f t="shared" si="373"/>
        <v>875.52</v>
      </c>
      <c r="E1595" s="23">
        <f t="shared" si="374"/>
        <v>1085.96</v>
      </c>
      <c r="F1595" s="127">
        <f t="shared" si="375"/>
        <v>43776</v>
      </c>
      <c r="G1595" s="127">
        <f t="shared" si="376"/>
        <v>162894</v>
      </c>
      <c r="H1595" s="6"/>
      <c r="I1595" s="3"/>
      <c r="J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  <c r="Z1595" s="3"/>
      <c r="AA1595" s="3"/>
      <c r="AB1595" s="3"/>
      <c r="AC1595" s="3"/>
      <c r="AD1595" s="3"/>
      <c r="AE1595" s="3"/>
      <c r="AF1595" s="3"/>
      <c r="AT1595" s="89"/>
      <c r="AU1595" s="89"/>
      <c r="AX1595" s="125">
        <v>42338</v>
      </c>
      <c r="AY1595" s="59">
        <f t="shared" si="381"/>
        <v>0.80621754024089276</v>
      </c>
      <c r="AZ1595" s="59">
        <f>BI1595*K36</f>
        <v>43776</v>
      </c>
      <c r="BA1595" s="59"/>
      <c r="BB1595" s="59"/>
      <c r="BC1595" s="59">
        <f>K41*BJ1595</f>
        <v>162894</v>
      </c>
      <c r="BD1595" s="59"/>
      <c r="BE1595" s="59"/>
      <c r="BF1595" s="59">
        <f t="shared" si="377"/>
        <v>119118</v>
      </c>
      <c r="BG1595" s="60">
        <f>(AY1595=AY2099)*AX1595</f>
        <v>0</v>
      </c>
      <c r="BH1595" s="60">
        <f>(AY1595=AY2101)*AX1595</f>
        <v>0</v>
      </c>
      <c r="BI1595" s="89">
        <v>875.52</v>
      </c>
      <c r="BJ1595" s="89">
        <v>1085.96</v>
      </c>
      <c r="BK1595" s="59">
        <f t="shared" si="378"/>
        <v>255881.93795999995</v>
      </c>
      <c r="BL1595" s="60">
        <f>(BK1595=BK2101)*AX1595</f>
        <v>0</v>
      </c>
      <c r="BM1595" s="85">
        <f>(BK1595=BK2101)*AY1595</f>
        <v>0</v>
      </c>
      <c r="BN1595" s="85">
        <f t="shared" si="379"/>
        <v>0</v>
      </c>
      <c r="BO1595" s="85">
        <f t="shared" si="380"/>
        <v>0</v>
      </c>
      <c r="BP1595" s="60">
        <f>(BK1595=BK2099)*AX1595</f>
        <v>0</v>
      </c>
      <c r="BQ1595" s="64">
        <f>(BK1595=BK2099)*AY1595</f>
        <v>0</v>
      </c>
      <c r="BR1595" s="85">
        <f t="shared" si="384"/>
        <v>0</v>
      </c>
      <c r="BS1595" s="85">
        <f t="shared" si="385"/>
        <v>0</v>
      </c>
      <c r="BT1595" s="59">
        <f>(J19-BI1595)*J10</f>
        <v>-143724.00594</v>
      </c>
      <c r="BU1595" s="59">
        <f>(J21-BJ1595)*J12</f>
        <v>399605.94389999995</v>
      </c>
      <c r="BV1595" s="66"/>
      <c r="BW1595" s="66"/>
      <c r="BX1595" s="67"/>
      <c r="BY1595" s="67"/>
      <c r="BZ1595" s="67"/>
      <c r="CE1595" s="92"/>
      <c r="CF1595" s="76"/>
      <c r="CH1595" s="67"/>
      <c r="CI1595" s="67"/>
      <c r="CJ1595" s="67"/>
      <c r="CK1595" s="67"/>
      <c r="CL1595" s="1"/>
      <c r="CM1595" s="1"/>
      <c r="CT1595" s="3"/>
      <c r="CU1595" s="3"/>
      <c r="CV1595" s="3"/>
      <c r="CW1595" s="3"/>
      <c r="CX1595" s="3"/>
      <c r="CY1595" s="3"/>
      <c r="CZ1595" s="3"/>
      <c r="DA1595" s="3"/>
      <c r="DB1595" s="3"/>
      <c r="DC1595" s="3"/>
      <c r="DD1595" s="3"/>
      <c r="DE1595" s="3"/>
      <c r="DF1595" s="3"/>
      <c r="DG1595" s="3"/>
      <c r="DH1595" s="3"/>
      <c r="DI1595" s="3"/>
      <c r="DJ1595" s="3"/>
      <c r="DK1595" s="3"/>
      <c r="DL1595" s="3"/>
      <c r="DM1595" s="3"/>
      <c r="DN1595" s="3"/>
      <c r="DO1595" s="3"/>
      <c r="DP1595" s="3"/>
      <c r="DQ1595" s="3"/>
      <c r="DR1595" s="3"/>
      <c r="DS1595" s="3"/>
    </row>
    <row r="1596" spans="2:123" ht="21" customHeight="1" x14ac:dyDescent="0.25">
      <c r="B1596" s="21">
        <f t="shared" si="371"/>
        <v>42345</v>
      </c>
      <c r="C1596" s="22">
        <f t="shared" si="372"/>
        <v>0.77933743519095977</v>
      </c>
      <c r="D1596" s="23">
        <f t="shared" si="373"/>
        <v>837.25</v>
      </c>
      <c r="E1596" s="23">
        <f t="shared" si="374"/>
        <v>1074.31</v>
      </c>
      <c r="F1596" s="127">
        <f t="shared" si="375"/>
        <v>41862.5</v>
      </c>
      <c r="G1596" s="127">
        <f t="shared" si="376"/>
        <v>161146.5</v>
      </c>
      <c r="H1596" s="6"/>
      <c r="I1596" s="3"/>
      <c r="J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  <c r="AA1596" s="3"/>
      <c r="AB1596" s="3"/>
      <c r="AC1596" s="3"/>
      <c r="AD1596" s="3"/>
      <c r="AE1596" s="3"/>
      <c r="AF1596" s="3"/>
      <c r="AT1596" s="89"/>
      <c r="AU1596" s="89"/>
      <c r="AX1596" s="125">
        <v>42345</v>
      </c>
      <c r="AY1596" s="59">
        <f t="shared" si="381"/>
        <v>0.77933743519095977</v>
      </c>
      <c r="AZ1596" s="59">
        <f>BI1596*K36</f>
        <v>41862.5</v>
      </c>
      <c r="BA1596" s="59"/>
      <c r="BB1596" s="59"/>
      <c r="BC1596" s="59">
        <f>K41*BJ1596</f>
        <v>161146.5</v>
      </c>
      <c r="BD1596" s="59"/>
      <c r="BE1596" s="59"/>
      <c r="BF1596" s="59">
        <f t="shared" si="377"/>
        <v>119284</v>
      </c>
      <c r="BG1596" s="60">
        <f>(AY1596=AY2099)*AX1596</f>
        <v>0</v>
      </c>
      <c r="BH1596" s="60">
        <f>(AY1596=AY2101)*AX1596</f>
        <v>0</v>
      </c>
      <c r="BI1596" s="89">
        <v>837.25</v>
      </c>
      <c r="BJ1596" s="89">
        <v>1074.31</v>
      </c>
      <c r="BK1596" s="59">
        <f t="shared" si="378"/>
        <v>255715.93795999995</v>
      </c>
      <c r="BL1596" s="60">
        <f>(BK1596=BK2101)*AX1596</f>
        <v>0</v>
      </c>
      <c r="BM1596" s="85">
        <f>(BK1596=BK2101)*AY1596</f>
        <v>0</v>
      </c>
      <c r="BN1596" s="85">
        <f t="shared" si="379"/>
        <v>0</v>
      </c>
      <c r="BO1596" s="85">
        <f t="shared" si="380"/>
        <v>0</v>
      </c>
      <c r="BP1596" s="60">
        <f>(BK1596=BK2099)*AX1596</f>
        <v>0</v>
      </c>
      <c r="BQ1596" s="64">
        <f>(BK1596=BK2099)*AY1596</f>
        <v>0</v>
      </c>
      <c r="BR1596" s="85">
        <f t="shared" si="384"/>
        <v>0</v>
      </c>
      <c r="BS1596" s="85">
        <f t="shared" si="385"/>
        <v>0</v>
      </c>
      <c r="BT1596" s="59">
        <f>(J19-BI1596)*J10</f>
        <v>-145637.50594</v>
      </c>
      <c r="BU1596" s="59">
        <f>(J21-BJ1596)*J12</f>
        <v>401353.44389999995</v>
      </c>
      <c r="BV1596" s="66"/>
      <c r="BW1596" s="66"/>
      <c r="BX1596" s="67"/>
      <c r="BY1596" s="67"/>
      <c r="BZ1596" s="67"/>
      <c r="CE1596" s="92"/>
      <c r="CF1596" s="76"/>
      <c r="CH1596" s="67"/>
      <c r="CI1596" s="67"/>
      <c r="CJ1596" s="67"/>
      <c r="CK1596" s="67"/>
      <c r="CL1596" s="1"/>
      <c r="CM1596" s="1"/>
      <c r="CT1596" s="3"/>
      <c r="CU1596" s="3"/>
      <c r="CV1596" s="3"/>
      <c r="CW1596" s="3"/>
      <c r="CX1596" s="3"/>
      <c r="CY1596" s="3"/>
      <c r="CZ1596" s="3"/>
      <c r="DA1596" s="3"/>
      <c r="DB1596" s="3"/>
      <c r="DC1596" s="3"/>
      <c r="DD1596" s="3"/>
      <c r="DE1596" s="3"/>
      <c r="DF1596" s="3"/>
      <c r="DG1596" s="3"/>
      <c r="DH1596" s="3"/>
      <c r="DI1596" s="3"/>
      <c r="DJ1596" s="3"/>
      <c r="DK1596" s="3"/>
      <c r="DL1596" s="3"/>
      <c r="DM1596" s="3"/>
      <c r="DN1596" s="3"/>
      <c r="DO1596" s="3"/>
      <c r="DP1596" s="3"/>
      <c r="DQ1596" s="3"/>
      <c r="DR1596" s="3"/>
      <c r="DS1596" s="3"/>
    </row>
    <row r="1597" spans="2:123" ht="21" customHeight="1" x14ac:dyDescent="0.25">
      <c r="B1597" s="21">
        <f t="shared" si="371"/>
        <v>42352</v>
      </c>
      <c r="C1597" s="22">
        <f t="shared" si="372"/>
        <v>0.80379723087313804</v>
      </c>
      <c r="D1597" s="23">
        <f t="shared" si="373"/>
        <v>856.88</v>
      </c>
      <c r="E1597" s="23">
        <f t="shared" si="374"/>
        <v>1066.04</v>
      </c>
      <c r="F1597" s="127">
        <f t="shared" si="375"/>
        <v>42844</v>
      </c>
      <c r="G1597" s="127">
        <f t="shared" si="376"/>
        <v>159906</v>
      </c>
      <c r="H1597" s="6"/>
      <c r="I1597" s="3"/>
      <c r="J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  <c r="Z1597" s="3"/>
      <c r="AA1597" s="3"/>
      <c r="AB1597" s="3"/>
      <c r="AC1597" s="3"/>
      <c r="AD1597" s="3"/>
      <c r="AE1597" s="3"/>
      <c r="AF1597" s="3"/>
      <c r="AT1597" s="89"/>
      <c r="AU1597" s="89"/>
      <c r="AX1597" s="125">
        <v>42352</v>
      </c>
      <c r="AY1597" s="59">
        <f t="shared" si="381"/>
        <v>0.80379723087313804</v>
      </c>
      <c r="AZ1597" s="59">
        <f>BI1597*K36</f>
        <v>42844</v>
      </c>
      <c r="BA1597" s="59"/>
      <c r="BB1597" s="59"/>
      <c r="BC1597" s="59">
        <f>K41*BJ1597</f>
        <v>159906</v>
      </c>
      <c r="BD1597" s="59"/>
      <c r="BE1597" s="59"/>
      <c r="BF1597" s="59">
        <f t="shared" si="377"/>
        <v>117062</v>
      </c>
      <c r="BG1597" s="60">
        <f>(AY1597=AY2099)*AX1597</f>
        <v>0</v>
      </c>
      <c r="BH1597" s="60">
        <f>(AY1597=AY2101)*AX1597</f>
        <v>0</v>
      </c>
      <c r="BI1597" s="89">
        <v>856.88</v>
      </c>
      <c r="BJ1597" s="89">
        <v>1066.04</v>
      </c>
      <c r="BK1597" s="59">
        <f t="shared" si="378"/>
        <v>257937.93795999995</v>
      </c>
      <c r="BL1597" s="60">
        <f>(BK1597=BK2101)*AX1597</f>
        <v>0</v>
      </c>
      <c r="BM1597" s="85">
        <f>(BK1597=BK2101)*AY1597</f>
        <v>0</v>
      </c>
      <c r="BN1597" s="85">
        <f t="shared" si="379"/>
        <v>0</v>
      </c>
      <c r="BO1597" s="85">
        <f t="shared" si="380"/>
        <v>0</v>
      </c>
      <c r="BP1597" s="60">
        <f>(BK1597=BK2099)*AX1597</f>
        <v>0</v>
      </c>
      <c r="BQ1597" s="64">
        <f>(BK1597=BK2099)*AY1597</f>
        <v>0</v>
      </c>
      <c r="BR1597" s="85">
        <f t="shared" si="384"/>
        <v>0</v>
      </c>
      <c r="BS1597" s="85">
        <f t="shared" si="385"/>
        <v>0</v>
      </c>
      <c r="BT1597" s="59">
        <f>(J19-BI1597)*J10</f>
        <v>-144656.00594</v>
      </c>
      <c r="BU1597" s="59">
        <f>(J21-BJ1597)*J12</f>
        <v>402593.94389999995</v>
      </c>
      <c r="BV1597" s="66"/>
      <c r="BW1597" s="66"/>
      <c r="BX1597" s="67"/>
      <c r="BY1597" s="67"/>
      <c r="BZ1597" s="67"/>
      <c r="CE1597" s="92"/>
      <c r="CF1597" s="76"/>
      <c r="CH1597" s="67"/>
      <c r="CI1597" s="67"/>
      <c r="CJ1597" s="67"/>
      <c r="CK1597" s="67"/>
      <c r="CL1597" s="1"/>
      <c r="CM1597" s="1"/>
      <c r="CT1597" s="3"/>
      <c r="CU1597" s="3"/>
      <c r="CV1597" s="3"/>
      <c r="CW1597" s="3"/>
      <c r="CX1597" s="3"/>
      <c r="CY1597" s="3"/>
      <c r="CZ1597" s="3"/>
      <c r="DA1597" s="3"/>
      <c r="DB1597" s="3"/>
      <c r="DC1597" s="3"/>
      <c r="DD1597" s="3"/>
      <c r="DE1597" s="3"/>
      <c r="DF1597" s="3"/>
      <c r="DG1597" s="3"/>
      <c r="DH1597" s="3"/>
      <c r="DI1597" s="3"/>
      <c r="DJ1597" s="3"/>
      <c r="DK1597" s="3"/>
      <c r="DL1597" s="3"/>
      <c r="DM1597" s="3"/>
      <c r="DN1597" s="3"/>
      <c r="DO1597" s="3"/>
      <c r="DP1597" s="3"/>
      <c r="DQ1597" s="3"/>
      <c r="DR1597" s="3"/>
      <c r="DS1597" s="3"/>
    </row>
    <row r="1598" spans="2:123" ht="21" customHeight="1" x14ac:dyDescent="0.25">
      <c r="B1598" s="21">
        <f t="shared" si="371"/>
        <v>42359</v>
      </c>
      <c r="C1598" s="22">
        <f t="shared" si="372"/>
        <v>0.81779826403732137</v>
      </c>
      <c r="D1598" s="23">
        <f t="shared" si="373"/>
        <v>880</v>
      </c>
      <c r="E1598" s="23">
        <f t="shared" si="374"/>
        <v>1076.06</v>
      </c>
      <c r="F1598" s="127">
        <f t="shared" si="375"/>
        <v>44000</v>
      </c>
      <c r="G1598" s="127">
        <f t="shared" si="376"/>
        <v>161409</v>
      </c>
      <c r="H1598" s="6"/>
      <c r="I1598" s="3"/>
      <c r="J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  <c r="AA1598" s="3"/>
      <c r="AB1598" s="3"/>
      <c r="AC1598" s="3"/>
      <c r="AD1598" s="3"/>
      <c r="AE1598" s="3"/>
      <c r="AF1598" s="3"/>
      <c r="AT1598" s="89"/>
      <c r="AU1598" s="89"/>
      <c r="AX1598" s="125">
        <v>42359</v>
      </c>
      <c r="AY1598" s="59">
        <f t="shared" si="381"/>
        <v>0.81779826403732137</v>
      </c>
      <c r="AZ1598" s="59">
        <f>BI1598*K36</f>
        <v>44000</v>
      </c>
      <c r="BA1598" s="59"/>
      <c r="BB1598" s="59"/>
      <c r="BC1598" s="59">
        <f>K41*BJ1598</f>
        <v>161409</v>
      </c>
      <c r="BD1598" s="59"/>
      <c r="BE1598" s="59"/>
      <c r="BF1598" s="59">
        <f t="shared" si="377"/>
        <v>117409</v>
      </c>
      <c r="BG1598" s="60">
        <f>(AY1598=AY2099)*AX1598</f>
        <v>0</v>
      </c>
      <c r="BH1598" s="60">
        <f>(AY1598=AY2101)*AX1598</f>
        <v>0</v>
      </c>
      <c r="BI1598" s="89">
        <v>880</v>
      </c>
      <c r="BJ1598" s="89">
        <v>1076.06</v>
      </c>
      <c r="BK1598" s="59">
        <f t="shared" si="378"/>
        <v>257590.93795999995</v>
      </c>
      <c r="BL1598" s="60">
        <f>(BK1598=BK2101)*AX1598</f>
        <v>0</v>
      </c>
      <c r="BM1598" s="85">
        <f>(BK1598=BK2101)*AY1598</f>
        <v>0</v>
      </c>
      <c r="BN1598" s="85">
        <f t="shared" si="379"/>
        <v>0</v>
      </c>
      <c r="BO1598" s="85">
        <f t="shared" si="380"/>
        <v>0</v>
      </c>
      <c r="BP1598" s="60">
        <f>(BK1598=BK2099)*AX1598</f>
        <v>0</v>
      </c>
      <c r="BQ1598" s="64">
        <f>(BK1598=BK2099)*AY1598</f>
        <v>0</v>
      </c>
      <c r="BR1598" s="85">
        <f t="shared" si="384"/>
        <v>0</v>
      </c>
      <c r="BS1598" s="85">
        <f t="shared" si="385"/>
        <v>0</v>
      </c>
      <c r="BT1598" s="59">
        <f>(J19-BI1598)*J10</f>
        <v>-143500.00594</v>
      </c>
      <c r="BU1598" s="59">
        <f>(J21-BJ1598)*J12</f>
        <v>401090.94389999995</v>
      </c>
      <c r="BV1598" s="66"/>
      <c r="BW1598" s="66"/>
      <c r="BX1598" s="67"/>
      <c r="BY1598" s="67"/>
      <c r="BZ1598" s="67"/>
      <c r="CE1598" s="92"/>
      <c r="CF1598" s="76"/>
      <c r="CH1598" s="67"/>
      <c r="CI1598" s="67"/>
      <c r="CJ1598" s="67"/>
      <c r="CK1598" s="67"/>
      <c r="CL1598" s="1"/>
      <c r="CM1598" s="1"/>
      <c r="CT1598" s="3"/>
      <c r="CU1598" s="3"/>
      <c r="CV1598" s="3"/>
      <c r="CW1598" s="3"/>
      <c r="CX1598" s="3"/>
      <c r="CY1598" s="3"/>
      <c r="CZ1598" s="3"/>
      <c r="DA1598" s="3"/>
      <c r="DB1598" s="3"/>
      <c r="DC1598" s="3"/>
      <c r="DD1598" s="3"/>
      <c r="DE1598" s="3"/>
      <c r="DF1598" s="3"/>
      <c r="DG1598" s="3"/>
      <c r="DH1598" s="3"/>
      <c r="DI1598" s="3"/>
      <c r="DJ1598" s="3"/>
      <c r="DK1598" s="3"/>
      <c r="DL1598" s="3"/>
      <c r="DM1598" s="3"/>
      <c r="DN1598" s="3"/>
      <c r="DO1598" s="3"/>
      <c r="DP1598" s="3"/>
      <c r="DQ1598" s="3"/>
      <c r="DR1598" s="3"/>
      <c r="DS1598" s="3"/>
    </row>
    <row r="1599" spans="2:123" ht="21" customHeight="1" x14ac:dyDescent="0.25">
      <c r="B1599" s="21">
        <f t="shared" si="371"/>
        <v>42366</v>
      </c>
      <c r="C1599" s="22">
        <f t="shared" si="372"/>
        <v>0.83675565649236217</v>
      </c>
      <c r="D1599" s="23">
        <f t="shared" si="373"/>
        <v>887.94</v>
      </c>
      <c r="E1599" s="23">
        <f t="shared" si="374"/>
        <v>1061.17</v>
      </c>
      <c r="F1599" s="127">
        <f t="shared" si="375"/>
        <v>44397</v>
      </c>
      <c r="G1599" s="127">
        <f t="shared" si="376"/>
        <v>159175.5</v>
      </c>
      <c r="H1599" s="6"/>
      <c r="I1599" s="3"/>
      <c r="J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  <c r="AA1599" s="3"/>
      <c r="AB1599" s="3"/>
      <c r="AC1599" s="3"/>
      <c r="AD1599" s="3"/>
      <c r="AE1599" s="3"/>
      <c r="AF1599" s="3"/>
      <c r="AT1599" s="89"/>
      <c r="AU1599" s="89"/>
      <c r="AX1599" s="125">
        <v>42366</v>
      </c>
      <c r="AY1599" s="59">
        <f t="shared" si="381"/>
        <v>0.83675565649236217</v>
      </c>
      <c r="AZ1599" s="59">
        <f>BI1599*K36</f>
        <v>44397</v>
      </c>
      <c r="BA1599" s="59"/>
      <c r="BB1599" s="59"/>
      <c r="BC1599" s="59">
        <f>K41*BJ1599</f>
        <v>159175.5</v>
      </c>
      <c r="BD1599" s="59"/>
      <c r="BE1599" s="59"/>
      <c r="BF1599" s="59">
        <f t="shared" si="377"/>
        <v>114778.5</v>
      </c>
      <c r="BG1599" s="60">
        <f>(AY1599=AY2099)*AX1599</f>
        <v>0</v>
      </c>
      <c r="BH1599" s="60">
        <f>(AY1599=AY2101)*AX1599</f>
        <v>0</v>
      </c>
      <c r="BI1599" s="89">
        <v>887.94</v>
      </c>
      <c r="BJ1599" s="89">
        <v>1061.17</v>
      </c>
      <c r="BK1599" s="59">
        <f t="shared" si="378"/>
        <v>260221.43795999995</v>
      </c>
      <c r="BL1599" s="60">
        <f>(BK1599=BK2101)*AX1599</f>
        <v>0</v>
      </c>
      <c r="BM1599" s="85">
        <f>(BK1599=BK2101)*AY1599</f>
        <v>0</v>
      </c>
      <c r="BN1599" s="85">
        <f t="shared" si="379"/>
        <v>0</v>
      </c>
      <c r="BO1599" s="85">
        <f t="shared" si="380"/>
        <v>0</v>
      </c>
      <c r="BP1599" s="60">
        <f>(BK1599=BK2099)*AX1599</f>
        <v>0</v>
      </c>
      <c r="BQ1599" s="64">
        <f>(BK1599=BK2099)*AY1599</f>
        <v>0</v>
      </c>
      <c r="BR1599" s="85">
        <f t="shared" si="384"/>
        <v>0</v>
      </c>
      <c r="BS1599" s="85">
        <f t="shared" si="385"/>
        <v>0</v>
      </c>
      <c r="BT1599" s="59">
        <f>(J19-BI1599)*J10</f>
        <v>-143103.00594</v>
      </c>
      <c r="BU1599" s="59">
        <f>(J21-BJ1599)*J12</f>
        <v>403324.44389999995</v>
      </c>
      <c r="BV1599" s="66"/>
      <c r="BW1599" s="66"/>
      <c r="BX1599" s="67"/>
      <c r="BY1599" s="67"/>
      <c r="BZ1599" s="67"/>
      <c r="CE1599" s="92"/>
      <c r="CF1599" s="76"/>
      <c r="CH1599" s="67"/>
      <c r="CI1599" s="67"/>
      <c r="CJ1599" s="67"/>
      <c r="CK1599" s="67"/>
      <c r="CL1599" s="1"/>
      <c r="CM1599" s="1"/>
      <c r="CT1599" s="3"/>
      <c r="CU1599" s="3"/>
      <c r="CV1599" s="3"/>
      <c r="CW1599" s="3"/>
      <c r="CX1599" s="3"/>
      <c r="CY1599" s="3"/>
      <c r="CZ1599" s="3"/>
      <c r="DA1599" s="3"/>
      <c r="DB1599" s="3"/>
      <c r="DC1599" s="3"/>
      <c r="DD1599" s="3"/>
      <c r="DE1599" s="3"/>
      <c r="DF1599" s="3"/>
      <c r="DG1599" s="3"/>
      <c r="DH1599" s="3"/>
      <c r="DI1599" s="3"/>
      <c r="DJ1599" s="3"/>
      <c r="DK1599" s="3"/>
      <c r="DL1599" s="3"/>
      <c r="DM1599" s="3"/>
      <c r="DN1599" s="3"/>
      <c r="DO1599" s="3"/>
      <c r="DP1599" s="3"/>
      <c r="DQ1599" s="3"/>
      <c r="DR1599" s="3"/>
      <c r="DS1599" s="3"/>
    </row>
    <row r="1600" spans="2:123" ht="21" customHeight="1" x14ac:dyDescent="0.25">
      <c r="B1600" s="21">
        <f t="shared" si="371"/>
        <v>42373</v>
      </c>
      <c r="C1600" s="22">
        <f t="shared" si="372"/>
        <v>0.79452762003097577</v>
      </c>
      <c r="D1600" s="23">
        <f t="shared" si="373"/>
        <v>877.23</v>
      </c>
      <c r="E1600" s="23">
        <f t="shared" si="374"/>
        <v>1104.0899999999999</v>
      </c>
      <c r="F1600" s="127">
        <f t="shared" si="375"/>
        <v>43861.5</v>
      </c>
      <c r="G1600" s="127">
        <f t="shared" si="376"/>
        <v>165613.5</v>
      </c>
      <c r="H1600" s="6"/>
      <c r="I1600" s="3"/>
      <c r="J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  <c r="Z1600" s="3"/>
      <c r="AA1600" s="3"/>
      <c r="AB1600" s="3"/>
      <c r="AC1600" s="3"/>
      <c r="AD1600" s="3"/>
      <c r="AE1600" s="3"/>
      <c r="AF1600" s="3"/>
      <c r="AT1600" s="89"/>
      <c r="AU1600" s="89"/>
      <c r="AX1600" s="125">
        <v>42373</v>
      </c>
      <c r="AY1600" s="59">
        <f t="shared" si="381"/>
        <v>0.79452762003097577</v>
      </c>
      <c r="AZ1600" s="59">
        <f>BI1600*K36</f>
        <v>43861.5</v>
      </c>
      <c r="BA1600" s="59"/>
      <c r="BB1600" s="59"/>
      <c r="BC1600" s="59">
        <f>K41*BJ1600</f>
        <v>165613.5</v>
      </c>
      <c r="BD1600" s="59"/>
      <c r="BE1600" s="59"/>
      <c r="BF1600" s="59">
        <f t="shared" si="377"/>
        <v>121752</v>
      </c>
      <c r="BG1600" s="60">
        <f>(AY1600=AY2099)*AX1600</f>
        <v>0</v>
      </c>
      <c r="BH1600" s="60">
        <f>(AY1600=AY2101)*AX1600</f>
        <v>0</v>
      </c>
      <c r="BI1600" s="89">
        <v>877.23</v>
      </c>
      <c r="BJ1600" s="89">
        <v>1104.0899999999999</v>
      </c>
      <c r="BK1600" s="59">
        <f t="shared" si="378"/>
        <v>253247.93795999995</v>
      </c>
      <c r="BL1600" s="60">
        <f>(BK1600=BK2101)*AX1600</f>
        <v>0</v>
      </c>
      <c r="BM1600" s="85">
        <f>(BK1600=BK2101)*AY1600</f>
        <v>0</v>
      </c>
      <c r="BN1600" s="85">
        <f t="shared" si="379"/>
        <v>0</v>
      </c>
      <c r="BO1600" s="85">
        <f t="shared" si="380"/>
        <v>0</v>
      </c>
      <c r="BP1600" s="60">
        <f>(BK1600=BK2099)*AX1600</f>
        <v>0</v>
      </c>
      <c r="BQ1600" s="64">
        <f>(BK1600=BK2099)*AY1600</f>
        <v>0</v>
      </c>
      <c r="BR1600" s="85">
        <f t="shared" si="384"/>
        <v>0</v>
      </c>
      <c r="BS1600" s="85">
        <f t="shared" si="385"/>
        <v>0</v>
      </c>
      <c r="BT1600" s="59">
        <f>(J19-BI1600)*J10</f>
        <v>-143638.50594</v>
      </c>
      <c r="BU1600" s="59">
        <f>(J21-BJ1600)*J12</f>
        <v>396886.44389999995</v>
      </c>
      <c r="BV1600" s="66"/>
      <c r="BW1600" s="66"/>
      <c r="BX1600" s="67"/>
      <c r="BY1600" s="67"/>
      <c r="BZ1600" s="67"/>
      <c r="CE1600" s="92"/>
      <c r="CF1600" s="76"/>
      <c r="CH1600" s="67"/>
      <c r="CI1600" s="67"/>
      <c r="CJ1600" s="67"/>
      <c r="CK1600" s="67"/>
      <c r="CL1600" s="1"/>
      <c r="CM1600" s="1"/>
      <c r="CT1600" s="3"/>
      <c r="CU1600" s="3"/>
      <c r="CV1600" s="3"/>
      <c r="CW1600" s="3"/>
      <c r="CX1600" s="3"/>
      <c r="CY1600" s="3"/>
      <c r="CZ1600" s="3"/>
      <c r="DA1600" s="3"/>
      <c r="DB1600" s="3"/>
      <c r="DC1600" s="3"/>
      <c r="DD1600" s="3"/>
      <c r="DE1600" s="3"/>
      <c r="DF1600" s="3"/>
      <c r="DG1600" s="3"/>
      <c r="DH1600" s="3"/>
      <c r="DI1600" s="3"/>
      <c r="DJ1600" s="3"/>
      <c r="DK1600" s="3"/>
      <c r="DL1600" s="3"/>
      <c r="DM1600" s="3"/>
      <c r="DN1600" s="3"/>
      <c r="DO1600" s="3"/>
      <c r="DP1600" s="3"/>
      <c r="DQ1600" s="3"/>
      <c r="DR1600" s="3"/>
      <c r="DS1600" s="3"/>
    </row>
    <row r="1601" spans="2:123" ht="21" customHeight="1" x14ac:dyDescent="0.25">
      <c r="B1601" s="21">
        <f t="shared" si="371"/>
        <v>42380</v>
      </c>
      <c r="C1601" s="22">
        <f t="shared" si="372"/>
        <v>0.7591801486462898</v>
      </c>
      <c r="D1601" s="23">
        <f t="shared" si="373"/>
        <v>826.36</v>
      </c>
      <c r="E1601" s="23">
        <f t="shared" si="374"/>
        <v>1088.49</v>
      </c>
      <c r="F1601" s="127">
        <f t="shared" si="375"/>
        <v>41318</v>
      </c>
      <c r="G1601" s="127">
        <f t="shared" si="376"/>
        <v>163273.5</v>
      </c>
      <c r="H1601" s="6"/>
      <c r="I1601" s="3"/>
      <c r="J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  <c r="Z1601" s="3"/>
      <c r="AA1601" s="3"/>
      <c r="AB1601" s="3"/>
      <c r="AC1601" s="3"/>
      <c r="AD1601" s="3"/>
      <c r="AE1601" s="3"/>
      <c r="AF1601" s="3"/>
      <c r="AT1601" s="89"/>
      <c r="AU1601" s="89"/>
      <c r="AX1601" s="125">
        <v>42380</v>
      </c>
      <c r="AY1601" s="59">
        <f t="shared" si="381"/>
        <v>0.7591801486462898</v>
      </c>
      <c r="AZ1601" s="59">
        <f>BI1601*K36</f>
        <v>41318</v>
      </c>
      <c r="BA1601" s="59"/>
      <c r="BB1601" s="59"/>
      <c r="BC1601" s="59">
        <f>K41*BJ1601</f>
        <v>163273.5</v>
      </c>
      <c r="BD1601" s="59"/>
      <c r="BE1601" s="59"/>
      <c r="BF1601" s="59">
        <f t="shared" si="377"/>
        <v>121955.5</v>
      </c>
      <c r="BG1601" s="60">
        <f>(AY1601=AY2099)*AX1601</f>
        <v>0</v>
      </c>
      <c r="BH1601" s="60">
        <f>(AY1601=AY2101)*AX1601</f>
        <v>0</v>
      </c>
      <c r="BI1601" s="89">
        <v>826.36</v>
      </c>
      <c r="BJ1601" s="89">
        <v>1088.49</v>
      </c>
      <c r="BK1601" s="59">
        <f t="shared" si="378"/>
        <v>253044.43796000001</v>
      </c>
      <c r="BL1601" s="60">
        <f>(BK1601=BK2101)*AX1601</f>
        <v>0</v>
      </c>
      <c r="BM1601" s="85">
        <f>(BK1601=BK2101)*AY1601</f>
        <v>0</v>
      </c>
      <c r="BN1601" s="85">
        <f t="shared" si="379"/>
        <v>0</v>
      </c>
      <c r="BO1601" s="85">
        <f t="shared" si="380"/>
        <v>0</v>
      </c>
      <c r="BP1601" s="60">
        <f>(BK1601=BK2099)*AX1601</f>
        <v>0</v>
      </c>
      <c r="BQ1601" s="64">
        <f>(BK1601=BK2099)*AY1601</f>
        <v>0</v>
      </c>
      <c r="BR1601" s="85">
        <f t="shared" si="384"/>
        <v>0</v>
      </c>
      <c r="BS1601" s="85">
        <f t="shared" si="385"/>
        <v>0</v>
      </c>
      <c r="BT1601" s="59">
        <f>(J19-BI1601)*J10</f>
        <v>-146182.00594</v>
      </c>
      <c r="BU1601" s="59">
        <f>(J21-BJ1601)*J12</f>
        <v>399226.44390000001</v>
      </c>
      <c r="BV1601" s="66"/>
      <c r="BW1601" s="66"/>
      <c r="BX1601" s="67"/>
      <c r="BY1601" s="67"/>
      <c r="BZ1601" s="67"/>
      <c r="CE1601" s="92"/>
      <c r="CF1601" s="76"/>
      <c r="CH1601" s="67"/>
      <c r="CI1601" s="67"/>
      <c r="CJ1601" s="67"/>
      <c r="CK1601" s="67"/>
      <c r="CL1601" s="1"/>
      <c r="CM1601" s="1"/>
      <c r="CT1601" s="3"/>
      <c r="CU1601" s="3"/>
      <c r="CV1601" s="3"/>
      <c r="CW1601" s="3"/>
      <c r="CX1601" s="3"/>
      <c r="CY1601" s="3"/>
      <c r="CZ1601" s="3"/>
      <c r="DA1601" s="3"/>
      <c r="DB1601" s="3"/>
      <c r="DC1601" s="3"/>
      <c r="DD1601" s="3"/>
      <c r="DE1601" s="3"/>
      <c r="DF1601" s="3"/>
      <c r="DG1601" s="3"/>
      <c r="DH1601" s="3"/>
      <c r="DI1601" s="3"/>
      <c r="DJ1601" s="3"/>
      <c r="DK1601" s="3"/>
      <c r="DL1601" s="3"/>
      <c r="DM1601" s="3"/>
      <c r="DN1601" s="3"/>
      <c r="DO1601" s="3"/>
      <c r="DP1601" s="3"/>
      <c r="DQ1601" s="3"/>
      <c r="DR1601" s="3"/>
      <c r="DS1601" s="3"/>
    </row>
    <row r="1602" spans="2:123" ht="21" customHeight="1" x14ac:dyDescent="0.25">
      <c r="B1602" s="21">
        <f t="shared" si="371"/>
        <v>42387</v>
      </c>
      <c r="C1602" s="22">
        <f t="shared" si="372"/>
        <v>0.75491571753986331</v>
      </c>
      <c r="D1602" s="23">
        <f t="shared" si="373"/>
        <v>828.52</v>
      </c>
      <c r="E1602" s="23">
        <f t="shared" si="374"/>
        <v>1097.5</v>
      </c>
      <c r="F1602" s="127">
        <f t="shared" si="375"/>
        <v>41426</v>
      </c>
      <c r="G1602" s="127">
        <f t="shared" si="376"/>
        <v>164625</v>
      </c>
      <c r="H1602" s="6"/>
      <c r="I1602" s="3"/>
      <c r="J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  <c r="Z1602" s="3"/>
      <c r="AA1602" s="3"/>
      <c r="AB1602" s="3"/>
      <c r="AC1602" s="3"/>
      <c r="AD1602" s="3"/>
      <c r="AE1602" s="3"/>
      <c r="AF1602" s="3"/>
      <c r="AT1602" s="89"/>
      <c r="AU1602" s="89"/>
      <c r="AX1602" s="125">
        <v>42387</v>
      </c>
      <c r="AY1602" s="59">
        <f t="shared" si="381"/>
        <v>0.75491571753986331</v>
      </c>
      <c r="AZ1602" s="59">
        <f>BI1602*K36</f>
        <v>41426</v>
      </c>
      <c r="BA1602" s="59"/>
      <c r="BB1602" s="59"/>
      <c r="BC1602" s="59">
        <f>K41*BJ1602</f>
        <v>164625</v>
      </c>
      <c r="BD1602" s="59"/>
      <c r="BE1602" s="59"/>
      <c r="BF1602" s="59">
        <f t="shared" si="377"/>
        <v>123199</v>
      </c>
      <c r="BG1602" s="60">
        <f>(AY1602=AY2099)*AX1602</f>
        <v>0</v>
      </c>
      <c r="BH1602" s="60">
        <f>(AY1602=AY2101)*AX1602</f>
        <v>0</v>
      </c>
      <c r="BI1602" s="89">
        <v>828.52</v>
      </c>
      <c r="BJ1602" s="89">
        <v>1097.5</v>
      </c>
      <c r="BK1602" s="59">
        <f t="shared" si="378"/>
        <v>251800.93795999995</v>
      </c>
      <c r="BL1602" s="60">
        <f>(BK1602=BK2101)*AX1602</f>
        <v>0</v>
      </c>
      <c r="BM1602" s="85">
        <f>(BK1602=BK2101)*AY1602</f>
        <v>0</v>
      </c>
      <c r="BN1602" s="85">
        <f t="shared" si="379"/>
        <v>0</v>
      </c>
      <c r="BO1602" s="85">
        <f t="shared" si="380"/>
        <v>0</v>
      </c>
      <c r="BP1602" s="60">
        <f>(BK1602=BK2099)*AX1602</f>
        <v>0</v>
      </c>
      <c r="BQ1602" s="64">
        <f>(BK1602=BK2099)*AY1602</f>
        <v>0</v>
      </c>
      <c r="BR1602" s="85">
        <f t="shared" si="384"/>
        <v>0</v>
      </c>
      <c r="BS1602" s="85">
        <f t="shared" si="385"/>
        <v>0</v>
      </c>
      <c r="BT1602" s="59">
        <f>(J19-BI1602)*J10</f>
        <v>-146074.00594</v>
      </c>
      <c r="BU1602" s="59">
        <f>(J21-BJ1602)*J12</f>
        <v>397874.94389999995</v>
      </c>
      <c r="BV1602" s="66"/>
      <c r="BW1602" s="66"/>
      <c r="BX1602" s="67"/>
      <c r="BY1602" s="67"/>
      <c r="BZ1602" s="67"/>
      <c r="CE1602" s="92"/>
      <c r="CF1602" s="76"/>
      <c r="CH1602" s="67"/>
      <c r="CI1602" s="67"/>
      <c r="CJ1602" s="67"/>
      <c r="CK1602" s="67"/>
      <c r="CL1602" s="1"/>
      <c r="CM1602" s="1"/>
      <c r="CT1602" s="3"/>
      <c r="CU1602" s="3"/>
      <c r="CV1602" s="3"/>
      <c r="CW1602" s="3"/>
      <c r="CX1602" s="3"/>
      <c r="CY1602" s="3"/>
      <c r="CZ1602" s="3"/>
      <c r="DA1602" s="3"/>
      <c r="DB1602" s="3"/>
      <c r="DC1602" s="3"/>
      <c r="DD1602" s="3"/>
      <c r="DE1602" s="3"/>
      <c r="DF1602" s="3"/>
      <c r="DG1602" s="3"/>
      <c r="DH1602" s="3"/>
      <c r="DI1602" s="3"/>
      <c r="DJ1602" s="3"/>
      <c r="DK1602" s="3"/>
      <c r="DL1602" s="3"/>
      <c r="DM1602" s="3"/>
      <c r="DN1602" s="3"/>
      <c r="DO1602" s="3"/>
      <c r="DP1602" s="3"/>
      <c r="DQ1602" s="3"/>
      <c r="DR1602" s="3"/>
      <c r="DS1602" s="3"/>
    </row>
    <row r="1603" spans="2:123" ht="21" customHeight="1" x14ac:dyDescent="0.25">
      <c r="B1603" s="21">
        <f t="shared" si="371"/>
        <v>42394</v>
      </c>
      <c r="C1603" s="22">
        <f t="shared" si="372"/>
        <v>0.77655635062611816</v>
      </c>
      <c r="D1603" s="23">
        <f t="shared" si="373"/>
        <v>868.19</v>
      </c>
      <c r="E1603" s="23">
        <f t="shared" si="374"/>
        <v>1118</v>
      </c>
      <c r="F1603" s="127">
        <f t="shared" si="375"/>
        <v>43409.5</v>
      </c>
      <c r="G1603" s="127">
        <f t="shared" si="376"/>
        <v>167700</v>
      </c>
      <c r="H1603" s="6"/>
      <c r="I1603" s="3"/>
      <c r="J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  <c r="Z1603" s="3"/>
      <c r="AA1603" s="3"/>
      <c r="AB1603" s="3"/>
      <c r="AC1603" s="3"/>
      <c r="AD1603" s="3"/>
      <c r="AE1603" s="3"/>
      <c r="AF1603" s="3"/>
      <c r="AT1603" s="89"/>
      <c r="AU1603" s="89"/>
      <c r="AX1603" s="125">
        <v>42394</v>
      </c>
      <c r="AY1603" s="59">
        <f t="shared" si="381"/>
        <v>0.77655635062611816</v>
      </c>
      <c r="AZ1603" s="59">
        <f>BI1603*K36</f>
        <v>43409.5</v>
      </c>
      <c r="BA1603" s="59"/>
      <c r="BB1603" s="59"/>
      <c r="BC1603" s="59">
        <f>K41*BJ1603</f>
        <v>167700</v>
      </c>
      <c r="BD1603" s="59"/>
      <c r="BE1603" s="59"/>
      <c r="BF1603" s="59">
        <f t="shared" si="377"/>
        <v>124290.5</v>
      </c>
      <c r="BG1603" s="60">
        <f>(AY1603=AY2099)*AX1603</f>
        <v>0</v>
      </c>
      <c r="BH1603" s="60">
        <f>(AY1603=AY2101)*AX1603</f>
        <v>0</v>
      </c>
      <c r="BI1603" s="89">
        <v>868.19</v>
      </c>
      <c r="BJ1603" s="89">
        <v>1118</v>
      </c>
      <c r="BK1603" s="59">
        <f t="shared" si="378"/>
        <v>250709.43795999995</v>
      </c>
      <c r="BL1603" s="60">
        <f>(BK1603=BK2101)*AX1603</f>
        <v>0</v>
      </c>
      <c r="BM1603" s="85">
        <f>(BK1603=BK2101)*AY1603</f>
        <v>0</v>
      </c>
      <c r="BN1603" s="85">
        <f t="shared" si="379"/>
        <v>0</v>
      </c>
      <c r="BO1603" s="85">
        <f t="shared" si="380"/>
        <v>0</v>
      </c>
      <c r="BP1603" s="60">
        <f>(BK1603=BK2099)*AX1603</f>
        <v>0</v>
      </c>
      <c r="BQ1603" s="64">
        <f>(BK1603=BK2099)*AY1603</f>
        <v>0</v>
      </c>
      <c r="BR1603" s="85">
        <f t="shared" si="384"/>
        <v>0</v>
      </c>
      <c r="BS1603" s="85">
        <f t="shared" si="385"/>
        <v>0</v>
      </c>
      <c r="BT1603" s="59">
        <f>(J19-BI1603)*J10</f>
        <v>-144090.50594</v>
      </c>
      <c r="BU1603" s="59">
        <f>(J21-BJ1603)*J12</f>
        <v>394799.94389999995</v>
      </c>
      <c r="BV1603" s="66"/>
      <c r="BW1603" s="66"/>
      <c r="BX1603" s="67"/>
      <c r="BY1603" s="67"/>
      <c r="BZ1603" s="67"/>
      <c r="CE1603" s="92"/>
      <c r="CF1603" s="76"/>
      <c r="CH1603" s="67"/>
      <c r="CI1603" s="67"/>
      <c r="CJ1603" s="67"/>
      <c r="CK1603" s="67"/>
      <c r="CL1603" s="1"/>
      <c r="CM1603" s="1"/>
      <c r="CT1603" s="3"/>
      <c r="CU1603" s="3"/>
      <c r="CV1603" s="3"/>
      <c r="CW1603" s="3"/>
      <c r="CX1603" s="3"/>
      <c r="CY1603" s="3"/>
      <c r="CZ1603" s="3"/>
      <c r="DA1603" s="3"/>
      <c r="DB1603" s="3"/>
      <c r="DC1603" s="3"/>
      <c r="DD1603" s="3"/>
      <c r="DE1603" s="3"/>
      <c r="DF1603" s="3"/>
      <c r="DG1603" s="3"/>
      <c r="DH1603" s="3"/>
      <c r="DI1603" s="3"/>
      <c r="DJ1603" s="3"/>
      <c r="DK1603" s="3"/>
      <c r="DL1603" s="3"/>
      <c r="DM1603" s="3"/>
      <c r="DN1603" s="3"/>
      <c r="DO1603" s="3"/>
      <c r="DP1603" s="3"/>
      <c r="DQ1603" s="3"/>
      <c r="DR1603" s="3"/>
      <c r="DS1603" s="3"/>
    </row>
    <row r="1604" spans="2:123" ht="21" customHeight="1" x14ac:dyDescent="0.25">
      <c r="B1604" s="21">
        <f t="shared" ref="B1604:B1667" si="386">AX1604</f>
        <v>42401</v>
      </c>
      <c r="C1604" s="22">
        <f t="shared" ref="C1604:C1667" si="387">AY1604</f>
        <v>0.77511892380351577</v>
      </c>
      <c r="D1604" s="23">
        <f t="shared" ref="D1604:D1667" si="388">BI1604</f>
        <v>909.23</v>
      </c>
      <c r="E1604" s="23">
        <f t="shared" ref="E1604:E1667" si="389">BJ1604</f>
        <v>1173.02</v>
      </c>
      <c r="F1604" s="127">
        <f t="shared" ref="F1604:F1667" si="390">AZ1604</f>
        <v>45461.5</v>
      </c>
      <c r="G1604" s="127">
        <f t="shared" ref="G1604:G1667" si="391">BC1604</f>
        <v>175953</v>
      </c>
      <c r="H1604" s="6"/>
      <c r="I1604" s="3"/>
      <c r="J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  <c r="Z1604" s="3"/>
      <c r="AA1604" s="3"/>
      <c r="AB1604" s="3"/>
      <c r="AC1604" s="3"/>
      <c r="AD1604" s="3"/>
      <c r="AE1604" s="3"/>
      <c r="AF1604" s="3"/>
      <c r="AT1604" s="89"/>
      <c r="AU1604" s="89"/>
      <c r="AX1604" s="125">
        <v>42401</v>
      </c>
      <c r="AY1604" s="59">
        <f t="shared" si="381"/>
        <v>0.77511892380351577</v>
      </c>
      <c r="AZ1604" s="59">
        <f>BI1604*K36</f>
        <v>45461.5</v>
      </c>
      <c r="BA1604" s="59"/>
      <c r="BB1604" s="59"/>
      <c r="BC1604" s="59">
        <f>K41*BJ1604</f>
        <v>175953</v>
      </c>
      <c r="BD1604" s="59"/>
      <c r="BE1604" s="59"/>
      <c r="BF1604" s="59">
        <f t="shared" ref="BF1604:BF1667" si="392">BC1604-AZ1604</f>
        <v>130491.5</v>
      </c>
      <c r="BG1604" s="60">
        <f>(AY1604=AY2099)*AX1604</f>
        <v>0</v>
      </c>
      <c r="BH1604" s="60">
        <f>(AY1604=AY2101)*AX1604</f>
        <v>0</v>
      </c>
      <c r="BI1604" s="89">
        <v>909.23</v>
      </c>
      <c r="BJ1604" s="89">
        <v>1173.02</v>
      </c>
      <c r="BK1604" s="59">
        <f t="shared" ref="BK1604:BK1667" si="393">SUM(BT1604:BU1604)</f>
        <v>244508.43795999995</v>
      </c>
      <c r="BL1604" s="60">
        <f>(BK1604=BK2101)*AX1604</f>
        <v>0</v>
      </c>
      <c r="BM1604" s="85">
        <f>(BK1604=BK2101)*AY1604</f>
        <v>0</v>
      </c>
      <c r="BN1604" s="85">
        <f t="shared" ref="BN1604:BN1667" si="394">(BM1604&gt;1)*BI1604</f>
        <v>0</v>
      </c>
      <c r="BO1604" s="85">
        <f t="shared" ref="BO1604:BO1667" si="395">(BM1604&gt;0)*BJ1604</f>
        <v>0</v>
      </c>
      <c r="BP1604" s="60">
        <f>(BK1604=BK2099)*AX1604</f>
        <v>0</v>
      </c>
      <c r="BQ1604" s="64">
        <f>(BK1604=BK2099)*AY1604</f>
        <v>0</v>
      </c>
      <c r="BR1604" s="85">
        <f t="shared" si="384"/>
        <v>0</v>
      </c>
      <c r="BS1604" s="85">
        <f t="shared" si="385"/>
        <v>0</v>
      </c>
      <c r="BT1604" s="59">
        <f>(J19-BI1604)*J10</f>
        <v>-142038.50594</v>
      </c>
      <c r="BU1604" s="59">
        <f>(J21-BJ1604)*J12</f>
        <v>386546.94389999995</v>
      </c>
      <c r="BV1604" s="66"/>
      <c r="BW1604" s="66"/>
      <c r="BX1604" s="67"/>
      <c r="BY1604" s="67"/>
      <c r="BZ1604" s="67"/>
      <c r="CE1604" s="92"/>
      <c r="CF1604" s="76"/>
      <c r="CH1604" s="67"/>
      <c r="CI1604" s="67"/>
      <c r="CJ1604" s="67"/>
      <c r="CK1604" s="67"/>
      <c r="CL1604" s="1"/>
      <c r="CM1604" s="1"/>
      <c r="CT1604" s="3"/>
      <c r="CU1604" s="3"/>
      <c r="CV1604" s="3"/>
      <c r="CW1604" s="3"/>
      <c r="CX1604" s="3"/>
      <c r="CY1604" s="3"/>
      <c r="CZ1604" s="3"/>
      <c r="DA1604" s="3"/>
      <c r="DB1604" s="3"/>
      <c r="DC1604" s="3"/>
      <c r="DD1604" s="3"/>
      <c r="DE1604" s="3"/>
      <c r="DF1604" s="3"/>
      <c r="DG1604" s="3"/>
      <c r="DH1604" s="3"/>
      <c r="DI1604" s="3"/>
      <c r="DJ1604" s="3"/>
      <c r="DK1604" s="3"/>
      <c r="DL1604" s="3"/>
      <c r="DM1604" s="3"/>
      <c r="DN1604" s="3"/>
      <c r="DO1604" s="3"/>
      <c r="DP1604" s="3"/>
      <c r="DQ1604" s="3"/>
      <c r="DR1604" s="3"/>
      <c r="DS1604" s="3"/>
    </row>
    <row r="1605" spans="2:123" ht="21" customHeight="1" x14ac:dyDescent="0.25">
      <c r="B1605" s="21">
        <f t="shared" si="386"/>
        <v>42408</v>
      </c>
      <c r="C1605" s="22">
        <f t="shared" si="387"/>
        <v>0.77004267149414896</v>
      </c>
      <c r="D1605" s="23">
        <f t="shared" si="388"/>
        <v>952.82</v>
      </c>
      <c r="E1605" s="23">
        <f t="shared" si="389"/>
        <v>1237.3599999999999</v>
      </c>
      <c r="F1605" s="127">
        <f t="shared" si="390"/>
        <v>47641</v>
      </c>
      <c r="G1605" s="127">
        <f t="shared" si="391"/>
        <v>185603.99999999997</v>
      </c>
      <c r="H1605" s="6"/>
      <c r="I1605" s="3"/>
      <c r="J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  <c r="Z1605" s="3"/>
      <c r="AA1605" s="3"/>
      <c r="AB1605" s="3"/>
      <c r="AC1605" s="3"/>
      <c r="AD1605" s="3"/>
      <c r="AE1605" s="3"/>
      <c r="AF1605" s="3"/>
      <c r="AT1605" s="89"/>
      <c r="AU1605" s="89"/>
      <c r="AX1605" s="125">
        <v>42408</v>
      </c>
      <c r="AY1605" s="59">
        <f t="shared" si="381"/>
        <v>0.77004267149414896</v>
      </c>
      <c r="AZ1605" s="59">
        <f>BI1605*K36</f>
        <v>47641</v>
      </c>
      <c r="BA1605" s="59"/>
      <c r="BB1605" s="59"/>
      <c r="BC1605" s="59">
        <f>K41*BJ1605</f>
        <v>185603.99999999997</v>
      </c>
      <c r="BD1605" s="59"/>
      <c r="BE1605" s="59"/>
      <c r="BF1605" s="59">
        <f t="shared" si="392"/>
        <v>137962.99999999997</v>
      </c>
      <c r="BG1605" s="60">
        <f>(AY1605=AY2099)*AX1605</f>
        <v>0</v>
      </c>
      <c r="BH1605" s="60">
        <f>(AY1605=AY2101)*AX1605</f>
        <v>0</v>
      </c>
      <c r="BI1605" s="89">
        <v>952.82</v>
      </c>
      <c r="BJ1605" s="89">
        <v>1237.3599999999999</v>
      </c>
      <c r="BK1605" s="59">
        <f t="shared" si="393"/>
        <v>237036.93796000001</v>
      </c>
      <c r="BL1605" s="60">
        <f>(BK1605=BK2101)*AX1605</f>
        <v>0</v>
      </c>
      <c r="BM1605" s="85">
        <f>(BK1605=BK2101)*AY1605</f>
        <v>0</v>
      </c>
      <c r="BN1605" s="85">
        <f t="shared" si="394"/>
        <v>0</v>
      </c>
      <c r="BO1605" s="85">
        <f t="shared" si="395"/>
        <v>0</v>
      </c>
      <c r="BP1605" s="60">
        <f>(BK1605=BK2099)*AX1605</f>
        <v>0</v>
      </c>
      <c r="BQ1605" s="64">
        <f>(BK1605=BK2099)*AY1605</f>
        <v>0</v>
      </c>
      <c r="BR1605" s="85">
        <f t="shared" si="384"/>
        <v>0</v>
      </c>
      <c r="BS1605" s="85">
        <f t="shared" si="385"/>
        <v>0</v>
      </c>
      <c r="BT1605" s="59">
        <f>(J19-BI1605)*J10</f>
        <v>-139859.00594</v>
      </c>
      <c r="BU1605" s="59">
        <f>(J21-BJ1605)*J12</f>
        <v>376895.94390000001</v>
      </c>
      <c r="BV1605" s="66"/>
      <c r="BW1605" s="66"/>
      <c r="BX1605" s="67"/>
      <c r="BY1605" s="67"/>
      <c r="BZ1605" s="67"/>
      <c r="CE1605" s="92"/>
      <c r="CF1605" s="76"/>
      <c r="CH1605" s="67"/>
      <c r="CI1605" s="67"/>
      <c r="CJ1605" s="67"/>
      <c r="CK1605" s="67"/>
      <c r="CL1605" s="1"/>
      <c r="CM1605" s="1"/>
      <c r="CT1605" s="3"/>
      <c r="CU1605" s="3"/>
      <c r="CV1605" s="3"/>
      <c r="CW1605" s="3"/>
      <c r="CX1605" s="3"/>
      <c r="CY1605" s="3"/>
      <c r="CZ1605" s="3"/>
      <c r="DA1605" s="3"/>
      <c r="DB1605" s="3"/>
      <c r="DC1605" s="3"/>
      <c r="DD1605" s="3"/>
      <c r="DE1605" s="3"/>
      <c r="DF1605" s="3"/>
      <c r="DG1605" s="3"/>
      <c r="DH1605" s="3"/>
      <c r="DI1605" s="3"/>
      <c r="DJ1605" s="3"/>
      <c r="DK1605" s="3"/>
      <c r="DL1605" s="3"/>
      <c r="DM1605" s="3"/>
      <c r="DN1605" s="3"/>
      <c r="DO1605" s="3"/>
      <c r="DP1605" s="3"/>
      <c r="DQ1605" s="3"/>
      <c r="DR1605" s="3"/>
      <c r="DS1605" s="3"/>
    </row>
    <row r="1606" spans="2:123" ht="21" customHeight="1" x14ac:dyDescent="0.25">
      <c r="B1606" s="21">
        <f t="shared" si="386"/>
        <v>42415</v>
      </c>
      <c r="C1606" s="22">
        <f t="shared" si="387"/>
        <v>0.76402166465463794</v>
      </c>
      <c r="D1606" s="23">
        <f t="shared" si="388"/>
        <v>936.66</v>
      </c>
      <c r="E1606" s="23">
        <f t="shared" si="389"/>
        <v>1225.96</v>
      </c>
      <c r="F1606" s="127">
        <f t="shared" si="390"/>
        <v>46833</v>
      </c>
      <c r="G1606" s="127">
        <f t="shared" si="391"/>
        <v>183894</v>
      </c>
      <c r="H1606" s="6"/>
      <c r="I1606" s="3"/>
      <c r="J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/>
      <c r="Z1606" s="3"/>
      <c r="AA1606" s="3"/>
      <c r="AB1606" s="3"/>
      <c r="AC1606" s="3"/>
      <c r="AD1606" s="3"/>
      <c r="AE1606" s="3"/>
      <c r="AF1606" s="3"/>
      <c r="AT1606" s="89"/>
      <c r="AU1606" s="89"/>
      <c r="AX1606" s="125">
        <v>42415</v>
      </c>
      <c r="AY1606" s="59">
        <f t="shared" si="381"/>
        <v>0.76402166465463794</v>
      </c>
      <c r="AZ1606" s="59">
        <f>BI1606*K36</f>
        <v>46833</v>
      </c>
      <c r="BA1606" s="59"/>
      <c r="BB1606" s="59"/>
      <c r="BC1606" s="59">
        <f>K41*BJ1606</f>
        <v>183894</v>
      </c>
      <c r="BD1606" s="59"/>
      <c r="BE1606" s="59"/>
      <c r="BF1606" s="59">
        <f t="shared" si="392"/>
        <v>137061</v>
      </c>
      <c r="BG1606" s="60">
        <f>(AY1606=AY2099)*AX1606</f>
        <v>0</v>
      </c>
      <c r="BH1606" s="60">
        <f>(AY1606=AY2101)*AX1606</f>
        <v>0</v>
      </c>
      <c r="BI1606" s="89">
        <v>936.66</v>
      </c>
      <c r="BJ1606" s="89">
        <v>1225.96</v>
      </c>
      <c r="BK1606" s="59">
        <f t="shared" si="393"/>
        <v>237938.93795999995</v>
      </c>
      <c r="BL1606" s="60">
        <f>(BK1606=BK2101)*AX1606</f>
        <v>0</v>
      </c>
      <c r="BM1606" s="85">
        <f>(BK1606=BK2101)*AY1606</f>
        <v>0</v>
      </c>
      <c r="BN1606" s="85">
        <f t="shared" si="394"/>
        <v>0</v>
      </c>
      <c r="BO1606" s="85">
        <f t="shared" si="395"/>
        <v>0</v>
      </c>
      <c r="BP1606" s="60">
        <f>(BK1606=BK2099)*AX1606</f>
        <v>0</v>
      </c>
      <c r="BQ1606" s="64">
        <f>(BK1606=BK2099)*AY1606</f>
        <v>0</v>
      </c>
      <c r="BR1606" s="85">
        <f t="shared" si="384"/>
        <v>0</v>
      </c>
      <c r="BS1606" s="85">
        <f t="shared" si="385"/>
        <v>0</v>
      </c>
      <c r="BT1606" s="59">
        <f>(J19-BI1606)*J10</f>
        <v>-140667.00594</v>
      </c>
      <c r="BU1606" s="59">
        <f>(J21-BJ1606)*J12</f>
        <v>378605.94389999995</v>
      </c>
      <c r="BV1606" s="66"/>
      <c r="BW1606" s="66"/>
      <c r="BX1606" s="67"/>
      <c r="BY1606" s="67"/>
      <c r="BZ1606" s="67"/>
      <c r="CE1606" s="92"/>
      <c r="CF1606" s="76"/>
      <c r="CH1606" s="67"/>
      <c r="CI1606" s="67"/>
      <c r="CJ1606" s="67"/>
      <c r="CK1606" s="67"/>
      <c r="CL1606" s="1"/>
      <c r="CM1606" s="1"/>
      <c r="CT1606" s="3"/>
      <c r="CU1606" s="3"/>
      <c r="CV1606" s="3"/>
      <c r="CW1606" s="3"/>
      <c r="CX1606" s="3"/>
      <c r="CY1606" s="3"/>
      <c r="CZ1606" s="3"/>
      <c r="DA1606" s="3"/>
      <c r="DB1606" s="3"/>
      <c r="DC1606" s="3"/>
      <c r="DD1606" s="3"/>
      <c r="DE1606" s="3"/>
      <c r="DF1606" s="3"/>
      <c r="DG1606" s="3"/>
      <c r="DH1606" s="3"/>
      <c r="DI1606" s="3"/>
      <c r="DJ1606" s="3"/>
      <c r="DK1606" s="3"/>
      <c r="DL1606" s="3"/>
      <c r="DM1606" s="3"/>
      <c r="DN1606" s="3"/>
      <c r="DO1606" s="3"/>
      <c r="DP1606" s="3"/>
      <c r="DQ1606" s="3"/>
      <c r="DR1606" s="3"/>
      <c r="DS1606" s="3"/>
    </row>
    <row r="1607" spans="2:123" ht="21" customHeight="1" x14ac:dyDescent="0.25">
      <c r="B1607" s="21">
        <f t="shared" si="386"/>
        <v>42422</v>
      </c>
      <c r="C1607" s="22">
        <f t="shared" si="387"/>
        <v>0.74550555364708582</v>
      </c>
      <c r="D1607" s="23">
        <f t="shared" si="388"/>
        <v>911.47</v>
      </c>
      <c r="E1607" s="23">
        <f t="shared" si="389"/>
        <v>1222.6199999999999</v>
      </c>
      <c r="F1607" s="127">
        <f t="shared" si="390"/>
        <v>45573.5</v>
      </c>
      <c r="G1607" s="127">
        <f t="shared" si="391"/>
        <v>183392.99999999997</v>
      </c>
      <c r="H1607" s="6"/>
      <c r="I1607" s="3"/>
      <c r="J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  <c r="Z1607" s="3"/>
      <c r="AA1607" s="3"/>
      <c r="AB1607" s="3"/>
      <c r="AC1607" s="3"/>
      <c r="AD1607" s="3"/>
      <c r="AE1607" s="3"/>
      <c r="AF1607" s="3"/>
      <c r="AT1607" s="89"/>
      <c r="AU1607" s="89"/>
      <c r="AX1607" s="125">
        <v>42422</v>
      </c>
      <c r="AY1607" s="59">
        <f t="shared" si="381"/>
        <v>0.74550555364708582</v>
      </c>
      <c r="AZ1607" s="59">
        <f>BI1607*K36</f>
        <v>45573.5</v>
      </c>
      <c r="BA1607" s="59"/>
      <c r="BB1607" s="59"/>
      <c r="BC1607" s="59">
        <f>K41*BJ1607</f>
        <v>183392.99999999997</v>
      </c>
      <c r="BD1607" s="59"/>
      <c r="BE1607" s="59"/>
      <c r="BF1607" s="59">
        <f t="shared" si="392"/>
        <v>137819.49999999997</v>
      </c>
      <c r="BG1607" s="60">
        <f>(AY1607=AY2099)*AX1607</f>
        <v>0</v>
      </c>
      <c r="BH1607" s="60">
        <f>(AY1607=AY2101)*AX1607</f>
        <v>0</v>
      </c>
      <c r="BI1607" s="89">
        <v>911.47</v>
      </c>
      <c r="BJ1607" s="89">
        <v>1222.6199999999999</v>
      </c>
      <c r="BK1607" s="59">
        <f t="shared" si="393"/>
        <v>237180.43796000001</v>
      </c>
      <c r="BL1607" s="60">
        <f>(BK1607=BK2101)*AX1607</f>
        <v>0</v>
      </c>
      <c r="BM1607" s="85">
        <f>(BK1607=BK2101)*AY1607</f>
        <v>0</v>
      </c>
      <c r="BN1607" s="85">
        <f t="shared" si="394"/>
        <v>0</v>
      </c>
      <c r="BO1607" s="85">
        <f t="shared" si="395"/>
        <v>0</v>
      </c>
      <c r="BP1607" s="60">
        <f>(BK1607=BK2099)*AX1607</f>
        <v>0</v>
      </c>
      <c r="BQ1607" s="64">
        <f>(BK1607=BK2099)*AY1607</f>
        <v>0</v>
      </c>
      <c r="BR1607" s="85">
        <f t="shared" si="384"/>
        <v>0</v>
      </c>
      <c r="BS1607" s="85">
        <f t="shared" si="385"/>
        <v>0</v>
      </c>
      <c r="BT1607" s="59">
        <f>(J19-BI1607)*J10</f>
        <v>-141926.50594</v>
      </c>
      <c r="BU1607" s="59">
        <f>(J21-BJ1607)*J12</f>
        <v>379106.94390000001</v>
      </c>
      <c r="BV1607" s="66"/>
      <c r="BW1607" s="66"/>
      <c r="BX1607" s="67"/>
      <c r="BY1607" s="67"/>
      <c r="BZ1607" s="67"/>
      <c r="CE1607" s="92"/>
      <c r="CF1607" s="76"/>
      <c r="CH1607" s="67"/>
      <c r="CI1607" s="67"/>
      <c r="CJ1607" s="67"/>
      <c r="CK1607" s="67"/>
      <c r="CL1607" s="1"/>
      <c r="CM1607" s="1"/>
      <c r="CT1607" s="3"/>
      <c r="CU1607" s="3"/>
      <c r="CV1607" s="3"/>
      <c r="CW1607" s="3"/>
      <c r="CX1607" s="3"/>
      <c r="CY1607" s="3"/>
      <c r="CZ1607" s="3"/>
      <c r="DA1607" s="3"/>
      <c r="DB1607" s="3"/>
      <c r="DC1607" s="3"/>
      <c r="DD1607" s="3"/>
      <c r="DE1607" s="3"/>
      <c r="DF1607" s="3"/>
      <c r="DG1607" s="3"/>
      <c r="DH1607" s="3"/>
      <c r="DI1607" s="3"/>
      <c r="DJ1607" s="3"/>
      <c r="DK1607" s="3"/>
      <c r="DL1607" s="3"/>
      <c r="DM1607" s="3"/>
      <c r="DN1607" s="3"/>
      <c r="DO1607" s="3"/>
      <c r="DP1607" s="3"/>
      <c r="DQ1607" s="3"/>
      <c r="DR1607" s="3"/>
      <c r="DS1607" s="3"/>
    </row>
    <row r="1608" spans="2:123" ht="21" customHeight="1" x14ac:dyDescent="0.25">
      <c r="B1608" s="21">
        <f t="shared" si="386"/>
        <v>42429</v>
      </c>
      <c r="C1608" s="22">
        <f t="shared" si="387"/>
        <v>0.77588096978170384</v>
      </c>
      <c r="D1608" s="23">
        <f t="shared" si="388"/>
        <v>976.71</v>
      </c>
      <c r="E1608" s="23">
        <f t="shared" si="389"/>
        <v>1258.8399999999999</v>
      </c>
      <c r="F1608" s="127">
        <f t="shared" si="390"/>
        <v>48835.5</v>
      </c>
      <c r="G1608" s="127">
        <f t="shared" si="391"/>
        <v>188826</v>
      </c>
      <c r="H1608" s="6"/>
      <c r="I1608" s="3"/>
      <c r="J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  <c r="Z1608" s="3"/>
      <c r="AA1608" s="3"/>
      <c r="AB1608" s="3"/>
      <c r="AC1608" s="3"/>
      <c r="AD1608" s="3"/>
      <c r="AE1608" s="3"/>
      <c r="AF1608" s="3"/>
      <c r="AT1608" s="89"/>
      <c r="AU1608" s="89"/>
      <c r="AX1608" s="125">
        <v>42429</v>
      </c>
      <c r="AY1608" s="59">
        <f t="shared" si="381"/>
        <v>0.77588096978170384</v>
      </c>
      <c r="AZ1608" s="59">
        <f>BI1608*K36</f>
        <v>48835.5</v>
      </c>
      <c r="BA1608" s="59"/>
      <c r="BB1608" s="59"/>
      <c r="BC1608" s="59">
        <f>K41*BJ1608</f>
        <v>188826</v>
      </c>
      <c r="BD1608" s="59"/>
      <c r="BE1608" s="59"/>
      <c r="BF1608" s="59">
        <f t="shared" si="392"/>
        <v>139990.5</v>
      </c>
      <c r="BG1608" s="60">
        <f>(AY1608=AY2099)*AX1608</f>
        <v>0</v>
      </c>
      <c r="BH1608" s="60">
        <f>(AY1608=AY2101)*AX1608</f>
        <v>0</v>
      </c>
      <c r="BI1608" s="89">
        <v>976.71</v>
      </c>
      <c r="BJ1608" s="89">
        <v>1258.8399999999999</v>
      </c>
      <c r="BK1608" s="59">
        <f t="shared" si="393"/>
        <v>235009.43795999995</v>
      </c>
      <c r="BL1608" s="60">
        <f>(BK1608=BK2101)*AX1608</f>
        <v>0</v>
      </c>
      <c r="BM1608" s="85">
        <f>(BK1608=BK2101)*AY1608</f>
        <v>0</v>
      </c>
      <c r="BN1608" s="85">
        <f t="shared" si="394"/>
        <v>0</v>
      </c>
      <c r="BO1608" s="85">
        <f t="shared" si="395"/>
        <v>0</v>
      </c>
      <c r="BP1608" s="60">
        <f>(BK1608=BK2099)*AX1608</f>
        <v>0</v>
      </c>
      <c r="BQ1608" s="64">
        <f>(BK1608=BK2099)*AY1608</f>
        <v>0</v>
      </c>
      <c r="BR1608" s="85">
        <f t="shared" si="384"/>
        <v>0</v>
      </c>
      <c r="BS1608" s="85">
        <f t="shared" si="385"/>
        <v>0</v>
      </c>
      <c r="BT1608" s="59">
        <f>(J19-BI1608)*J10</f>
        <v>-138664.50594</v>
      </c>
      <c r="BU1608" s="59">
        <f>(J21-BJ1608)*J12</f>
        <v>373673.94389999995</v>
      </c>
      <c r="BV1608" s="66"/>
      <c r="BW1608" s="66"/>
      <c r="BX1608" s="67"/>
      <c r="BY1608" s="67"/>
      <c r="BZ1608" s="67"/>
      <c r="CE1608" s="92"/>
      <c r="CF1608" s="76"/>
      <c r="CH1608" s="67"/>
      <c r="CI1608" s="67"/>
      <c r="CJ1608" s="67"/>
      <c r="CK1608" s="67"/>
      <c r="CL1608" s="1"/>
      <c r="CM1608" s="1"/>
      <c r="CT1608" s="3"/>
      <c r="CU1608" s="3"/>
      <c r="CV1608" s="3"/>
      <c r="CW1608" s="3"/>
      <c r="CX1608" s="3"/>
      <c r="CY1608" s="3"/>
      <c r="CZ1608" s="3"/>
      <c r="DA1608" s="3"/>
      <c r="DB1608" s="3"/>
      <c r="DC1608" s="3"/>
      <c r="DD1608" s="3"/>
      <c r="DE1608" s="3"/>
      <c r="DF1608" s="3"/>
      <c r="DG1608" s="3"/>
      <c r="DH1608" s="3"/>
      <c r="DI1608" s="3"/>
      <c r="DJ1608" s="3"/>
      <c r="DK1608" s="3"/>
      <c r="DL1608" s="3"/>
      <c r="DM1608" s="3"/>
      <c r="DN1608" s="3"/>
      <c r="DO1608" s="3"/>
      <c r="DP1608" s="3"/>
      <c r="DQ1608" s="3"/>
      <c r="DR1608" s="3"/>
      <c r="DS1608" s="3"/>
    </row>
    <row r="1609" spans="2:123" ht="21" customHeight="1" x14ac:dyDescent="0.25">
      <c r="B1609" s="21">
        <f t="shared" si="386"/>
        <v>42436</v>
      </c>
      <c r="C1609" s="22">
        <f t="shared" si="387"/>
        <v>0.76693461307738453</v>
      </c>
      <c r="D1609" s="23">
        <f t="shared" si="388"/>
        <v>958.86</v>
      </c>
      <c r="E1609" s="23">
        <f t="shared" si="389"/>
        <v>1250.25</v>
      </c>
      <c r="F1609" s="127">
        <f t="shared" si="390"/>
        <v>47943</v>
      </c>
      <c r="G1609" s="127">
        <f t="shared" si="391"/>
        <v>187537.5</v>
      </c>
      <c r="H1609" s="6"/>
      <c r="I1609" s="3"/>
      <c r="J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  <c r="AA1609" s="3"/>
      <c r="AB1609" s="3"/>
      <c r="AC1609" s="3"/>
      <c r="AD1609" s="3"/>
      <c r="AE1609" s="3"/>
      <c r="AF1609" s="3"/>
      <c r="AT1609" s="89"/>
      <c r="AU1609" s="89"/>
      <c r="AX1609" s="125">
        <v>42436</v>
      </c>
      <c r="AY1609" s="59">
        <f t="shared" si="381"/>
        <v>0.76693461307738453</v>
      </c>
      <c r="AZ1609" s="59">
        <f>BI1609*K36</f>
        <v>47943</v>
      </c>
      <c r="BA1609" s="59"/>
      <c r="BB1609" s="59"/>
      <c r="BC1609" s="59">
        <f>K41*BJ1609</f>
        <v>187537.5</v>
      </c>
      <c r="BD1609" s="59"/>
      <c r="BE1609" s="59"/>
      <c r="BF1609" s="59">
        <f t="shared" si="392"/>
        <v>139594.5</v>
      </c>
      <c r="BG1609" s="60">
        <f>(AY1609=AY2099)*AX1609</f>
        <v>0</v>
      </c>
      <c r="BH1609" s="60">
        <f>(AY1609=AY2101)*AX1609</f>
        <v>0</v>
      </c>
      <c r="BI1609" s="89">
        <v>958.86</v>
      </c>
      <c r="BJ1609" s="89">
        <v>1250.25</v>
      </c>
      <c r="BK1609" s="59">
        <f t="shared" si="393"/>
        <v>235405.43795999995</v>
      </c>
      <c r="BL1609" s="60">
        <f>(BK1609=BK2101)*AX1609</f>
        <v>0</v>
      </c>
      <c r="BM1609" s="85">
        <f>(BK1609=BK2101)*AY1609</f>
        <v>0</v>
      </c>
      <c r="BN1609" s="85">
        <f t="shared" si="394"/>
        <v>0</v>
      </c>
      <c r="BO1609" s="85">
        <f t="shared" si="395"/>
        <v>0</v>
      </c>
      <c r="BP1609" s="60">
        <f>(BK1609=BK2099)*AX1609</f>
        <v>0</v>
      </c>
      <c r="BQ1609" s="64">
        <f>(BK1609=BK2099)*AY1609</f>
        <v>0</v>
      </c>
      <c r="BR1609" s="85">
        <f t="shared" si="384"/>
        <v>0</v>
      </c>
      <c r="BS1609" s="85">
        <f t="shared" si="385"/>
        <v>0</v>
      </c>
      <c r="BT1609" s="59">
        <f>(J19-BI1609)*J10</f>
        <v>-139557.00594</v>
      </c>
      <c r="BU1609" s="59">
        <f>(J21-BJ1609)*J12</f>
        <v>374962.44389999995</v>
      </c>
      <c r="BV1609" s="66"/>
      <c r="BW1609" s="66"/>
      <c r="BX1609" s="67"/>
      <c r="BY1609" s="67"/>
      <c r="BZ1609" s="67"/>
      <c r="CE1609" s="92"/>
      <c r="CF1609" s="76"/>
      <c r="CH1609" s="67"/>
      <c r="CI1609" s="67"/>
      <c r="CJ1609" s="67"/>
      <c r="CK1609" s="67"/>
      <c r="CL1609" s="1"/>
      <c r="CM1609" s="1"/>
      <c r="CT1609" s="3"/>
      <c r="CU1609" s="3"/>
      <c r="CV1609" s="3"/>
      <c r="CW1609" s="3"/>
      <c r="CX1609" s="3"/>
      <c r="CY1609" s="3"/>
      <c r="CZ1609" s="3"/>
      <c r="DA1609" s="3"/>
      <c r="DB1609" s="3"/>
      <c r="DC1609" s="3"/>
      <c r="DD1609" s="3"/>
      <c r="DE1609" s="3"/>
      <c r="DF1609" s="3"/>
      <c r="DG1609" s="3"/>
      <c r="DH1609" s="3"/>
      <c r="DI1609" s="3"/>
      <c r="DJ1609" s="3"/>
      <c r="DK1609" s="3"/>
      <c r="DL1609" s="3"/>
      <c r="DM1609" s="3"/>
      <c r="DN1609" s="3"/>
      <c r="DO1609" s="3"/>
      <c r="DP1609" s="3"/>
      <c r="DQ1609" s="3"/>
      <c r="DR1609" s="3"/>
      <c r="DS1609" s="3"/>
    </row>
    <row r="1610" spans="2:123" ht="21" customHeight="1" x14ac:dyDescent="0.25">
      <c r="B1610" s="21">
        <f t="shared" si="386"/>
        <v>42443</v>
      </c>
      <c r="C1610" s="22">
        <f t="shared" si="387"/>
        <v>0.77189571647118815</v>
      </c>
      <c r="D1610" s="23">
        <f t="shared" si="388"/>
        <v>968.76</v>
      </c>
      <c r="E1610" s="23">
        <f t="shared" si="389"/>
        <v>1255.04</v>
      </c>
      <c r="F1610" s="127">
        <f t="shared" si="390"/>
        <v>48438</v>
      </c>
      <c r="G1610" s="127">
        <f t="shared" si="391"/>
        <v>188256</v>
      </c>
      <c r="H1610" s="6"/>
      <c r="I1610" s="3"/>
      <c r="J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  <c r="Z1610" s="3"/>
      <c r="AA1610" s="3"/>
      <c r="AB1610" s="3"/>
      <c r="AC1610" s="3"/>
      <c r="AD1610" s="3"/>
      <c r="AE1610" s="3"/>
      <c r="AF1610" s="3"/>
      <c r="AT1610" s="89"/>
      <c r="AU1610" s="89"/>
      <c r="AX1610" s="125">
        <v>42443</v>
      </c>
      <c r="AY1610" s="59">
        <f t="shared" ref="AY1610:AY1673" si="396">BI1610/BJ1610</f>
        <v>0.77189571647118815</v>
      </c>
      <c r="AZ1610" s="59">
        <f>BI1610*K36</f>
        <v>48438</v>
      </c>
      <c r="BA1610" s="59"/>
      <c r="BB1610" s="59"/>
      <c r="BC1610" s="59">
        <f>K41*BJ1610</f>
        <v>188256</v>
      </c>
      <c r="BD1610" s="59"/>
      <c r="BE1610" s="59"/>
      <c r="BF1610" s="59">
        <f t="shared" si="392"/>
        <v>139818</v>
      </c>
      <c r="BG1610" s="60">
        <f>(AY1610=AY2099)*AX1610</f>
        <v>0</v>
      </c>
      <c r="BH1610" s="60">
        <f>(AY1610=AY2101)*AX1610</f>
        <v>0</v>
      </c>
      <c r="BI1610" s="89">
        <v>968.76</v>
      </c>
      <c r="BJ1610" s="89">
        <v>1255.04</v>
      </c>
      <c r="BK1610" s="59">
        <f t="shared" si="393"/>
        <v>235181.93795999995</v>
      </c>
      <c r="BL1610" s="60">
        <f>(BK1610=BK2101)*AX1610</f>
        <v>0</v>
      </c>
      <c r="BM1610" s="85">
        <f>(BK1610=BK2101)*AY1610</f>
        <v>0</v>
      </c>
      <c r="BN1610" s="85">
        <f t="shared" si="394"/>
        <v>0</v>
      </c>
      <c r="BO1610" s="85">
        <f t="shared" si="395"/>
        <v>0</v>
      </c>
      <c r="BP1610" s="60">
        <f>(BK1610=BK2099)*AX1610</f>
        <v>0</v>
      </c>
      <c r="BQ1610" s="64">
        <f>(BK1610=BK2099)*AY1610</f>
        <v>0</v>
      </c>
      <c r="BR1610" s="85">
        <f t="shared" si="384"/>
        <v>0</v>
      </c>
      <c r="BS1610" s="85">
        <f t="shared" si="385"/>
        <v>0</v>
      </c>
      <c r="BT1610" s="59">
        <f>(J19-BI1610)*J10</f>
        <v>-139062.00594</v>
      </c>
      <c r="BU1610" s="59">
        <f>(J21-BJ1610)*J12</f>
        <v>374243.94389999995</v>
      </c>
      <c r="BV1610" s="66"/>
      <c r="BW1610" s="66"/>
      <c r="BX1610" s="67"/>
      <c r="BY1610" s="67"/>
      <c r="BZ1610" s="67"/>
      <c r="CE1610" s="92"/>
      <c r="CF1610" s="76"/>
      <c r="CH1610" s="67"/>
      <c r="CI1610" s="67"/>
      <c r="CJ1610" s="67"/>
      <c r="CK1610" s="67"/>
      <c r="CL1610" s="1"/>
      <c r="CM1610" s="1"/>
      <c r="CT1610" s="3"/>
      <c r="CU1610" s="3"/>
      <c r="CV1610" s="3"/>
      <c r="CW1610" s="3"/>
      <c r="CX1610" s="3"/>
      <c r="CY1610" s="3"/>
      <c r="CZ1610" s="3"/>
      <c r="DA1610" s="3"/>
      <c r="DB1610" s="3"/>
      <c r="DC1610" s="3"/>
      <c r="DD1610" s="3"/>
      <c r="DE1610" s="3"/>
      <c r="DF1610" s="3"/>
      <c r="DG1610" s="3"/>
      <c r="DH1610" s="3"/>
      <c r="DI1610" s="3"/>
      <c r="DJ1610" s="3"/>
      <c r="DK1610" s="3"/>
      <c r="DL1610" s="3"/>
      <c r="DM1610" s="3"/>
      <c r="DN1610" s="3"/>
      <c r="DO1610" s="3"/>
      <c r="DP1610" s="3"/>
      <c r="DQ1610" s="3"/>
      <c r="DR1610" s="3"/>
      <c r="DS1610" s="3"/>
    </row>
    <row r="1611" spans="2:123" ht="21" customHeight="1" x14ac:dyDescent="0.25">
      <c r="B1611" s="21">
        <f t="shared" si="386"/>
        <v>42450</v>
      </c>
      <c r="C1611" s="22">
        <f t="shared" si="387"/>
        <v>0.77596764780825411</v>
      </c>
      <c r="D1611" s="23">
        <f t="shared" si="388"/>
        <v>944.05</v>
      </c>
      <c r="E1611" s="23">
        <f t="shared" si="389"/>
        <v>1216.6099999999999</v>
      </c>
      <c r="F1611" s="127">
        <f t="shared" si="390"/>
        <v>47202.5</v>
      </c>
      <c r="G1611" s="127">
        <f t="shared" si="391"/>
        <v>182491.49999999997</v>
      </c>
      <c r="H1611" s="6"/>
      <c r="I1611" s="3"/>
      <c r="J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  <c r="Z1611" s="3"/>
      <c r="AA1611" s="3"/>
      <c r="AB1611" s="3"/>
      <c r="AC1611" s="3"/>
      <c r="AD1611" s="3"/>
      <c r="AE1611" s="3"/>
      <c r="AF1611" s="3"/>
      <c r="AT1611" s="89"/>
      <c r="AU1611" s="89"/>
      <c r="AX1611" s="125">
        <v>42450</v>
      </c>
      <c r="AY1611" s="59">
        <f t="shared" si="396"/>
        <v>0.77596764780825411</v>
      </c>
      <c r="AZ1611" s="59">
        <f>BI1611*K36</f>
        <v>47202.5</v>
      </c>
      <c r="BA1611" s="59"/>
      <c r="BB1611" s="59"/>
      <c r="BC1611" s="59">
        <f>K41*BJ1611</f>
        <v>182491.49999999997</v>
      </c>
      <c r="BD1611" s="59"/>
      <c r="BE1611" s="59"/>
      <c r="BF1611" s="59">
        <f t="shared" si="392"/>
        <v>135288.99999999997</v>
      </c>
      <c r="BG1611" s="60">
        <f>(AY1611=AY2099)*AX1611</f>
        <v>0</v>
      </c>
      <c r="BH1611" s="60">
        <f>(AY1611=AY2101)*AX1611</f>
        <v>0</v>
      </c>
      <c r="BI1611" s="89">
        <v>944.05</v>
      </c>
      <c r="BJ1611" s="89">
        <v>1216.6099999999999</v>
      </c>
      <c r="BK1611" s="59">
        <f t="shared" si="393"/>
        <v>239710.93795999998</v>
      </c>
      <c r="BL1611" s="60">
        <f>(BK1611=BK2101)*AX1611</f>
        <v>0</v>
      </c>
      <c r="BM1611" s="85">
        <f>(BK1611=BK2101)*AY1611</f>
        <v>0</v>
      </c>
      <c r="BN1611" s="85">
        <f t="shared" si="394"/>
        <v>0</v>
      </c>
      <c r="BO1611" s="85">
        <f t="shared" si="395"/>
        <v>0</v>
      </c>
      <c r="BP1611" s="60">
        <f>(BK1611=BK2099)*AX1611</f>
        <v>0</v>
      </c>
      <c r="BQ1611" s="64">
        <f>(BK1611=BK2099)*AY1611</f>
        <v>0</v>
      </c>
      <c r="BR1611" s="85">
        <f t="shared" si="384"/>
        <v>0</v>
      </c>
      <c r="BS1611" s="85">
        <f t="shared" si="385"/>
        <v>0</v>
      </c>
      <c r="BT1611" s="59">
        <f>(J19-BI1611)*J10</f>
        <v>-140297.50594000003</v>
      </c>
      <c r="BU1611" s="59">
        <f>(J21-BJ1611)*J12</f>
        <v>380008.44390000001</v>
      </c>
      <c r="BV1611" s="66"/>
      <c r="BW1611" s="66"/>
      <c r="BX1611" s="67"/>
      <c r="BY1611" s="67"/>
      <c r="BZ1611" s="67"/>
      <c r="CE1611" s="92"/>
      <c r="CF1611" s="76"/>
      <c r="CH1611" s="67"/>
      <c r="CI1611" s="67"/>
      <c r="CJ1611" s="67"/>
      <c r="CK1611" s="67"/>
      <c r="CL1611" s="1"/>
      <c r="CM1611" s="1"/>
      <c r="CT1611" s="3"/>
      <c r="CU1611" s="3"/>
      <c r="CV1611" s="3"/>
      <c r="CW1611" s="3"/>
      <c r="CX1611" s="3"/>
      <c r="CY1611" s="3"/>
      <c r="CZ1611" s="3"/>
      <c r="DA1611" s="3"/>
      <c r="DB1611" s="3"/>
      <c r="DC1611" s="3"/>
      <c r="DD1611" s="3"/>
      <c r="DE1611" s="3"/>
      <c r="DF1611" s="3"/>
      <c r="DG1611" s="3"/>
      <c r="DH1611" s="3"/>
      <c r="DI1611" s="3"/>
      <c r="DJ1611" s="3"/>
      <c r="DK1611" s="3"/>
      <c r="DL1611" s="3"/>
      <c r="DM1611" s="3"/>
      <c r="DN1611" s="3"/>
      <c r="DO1611" s="3"/>
      <c r="DP1611" s="3"/>
      <c r="DQ1611" s="3"/>
      <c r="DR1611" s="3"/>
      <c r="DS1611" s="3"/>
    </row>
    <row r="1612" spans="2:123" ht="21" customHeight="1" x14ac:dyDescent="0.25">
      <c r="B1612" s="21">
        <f t="shared" si="386"/>
        <v>42457</v>
      </c>
      <c r="C1612" s="22">
        <f t="shared" si="387"/>
        <v>0.78081799356671067</v>
      </c>
      <c r="D1612" s="23">
        <f t="shared" si="388"/>
        <v>953.98</v>
      </c>
      <c r="E1612" s="23">
        <f t="shared" si="389"/>
        <v>1221.77</v>
      </c>
      <c r="F1612" s="127">
        <f t="shared" si="390"/>
        <v>47699</v>
      </c>
      <c r="G1612" s="127">
        <f t="shared" si="391"/>
        <v>183265.5</v>
      </c>
      <c r="H1612" s="6"/>
      <c r="I1612" s="3"/>
      <c r="J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  <c r="Z1612" s="3"/>
      <c r="AA1612" s="3"/>
      <c r="AB1612" s="3"/>
      <c r="AC1612" s="3"/>
      <c r="AD1612" s="3"/>
      <c r="AE1612" s="3"/>
      <c r="AF1612" s="3"/>
      <c r="AT1612" s="89"/>
      <c r="AU1612" s="89"/>
      <c r="AX1612" s="125">
        <v>42457</v>
      </c>
      <c r="AY1612" s="59">
        <f t="shared" si="396"/>
        <v>0.78081799356671067</v>
      </c>
      <c r="AZ1612" s="59">
        <f>BI1612*K36</f>
        <v>47699</v>
      </c>
      <c r="BA1612" s="59"/>
      <c r="BB1612" s="59"/>
      <c r="BC1612" s="59">
        <f>K41*BJ1612</f>
        <v>183265.5</v>
      </c>
      <c r="BD1612" s="59"/>
      <c r="BE1612" s="59"/>
      <c r="BF1612" s="59">
        <f t="shared" si="392"/>
        <v>135566.5</v>
      </c>
      <c r="BG1612" s="60">
        <f>(AY1612=AY2099)*AX1612</f>
        <v>0</v>
      </c>
      <c r="BH1612" s="60">
        <f>(AY1612=AY2101)*AX1612</f>
        <v>0</v>
      </c>
      <c r="BI1612" s="89">
        <v>953.98</v>
      </c>
      <c r="BJ1612" s="89">
        <v>1221.77</v>
      </c>
      <c r="BK1612" s="59">
        <f t="shared" si="393"/>
        <v>239433.43795999995</v>
      </c>
      <c r="BL1612" s="60">
        <f>(BK1612=BK2101)*AX1612</f>
        <v>0</v>
      </c>
      <c r="BM1612" s="85">
        <f>(BK1612=BK2101)*AY1612</f>
        <v>0</v>
      </c>
      <c r="BN1612" s="85">
        <f t="shared" si="394"/>
        <v>0</v>
      </c>
      <c r="BO1612" s="85">
        <f t="shared" si="395"/>
        <v>0</v>
      </c>
      <c r="BP1612" s="60">
        <f>(BK1612=BK2099)*AX1612</f>
        <v>0</v>
      </c>
      <c r="BQ1612" s="64">
        <f>(BK1612=BK2099)*AY1612</f>
        <v>0</v>
      </c>
      <c r="BR1612" s="85">
        <f t="shared" si="384"/>
        <v>0</v>
      </c>
      <c r="BS1612" s="85">
        <f t="shared" si="385"/>
        <v>0</v>
      </c>
      <c r="BT1612" s="59">
        <f>(J19-BI1612)*J10</f>
        <v>-139801.00594</v>
      </c>
      <c r="BU1612" s="59">
        <f>(J21-BJ1612)*J12</f>
        <v>379234.44389999995</v>
      </c>
      <c r="BV1612" s="66"/>
      <c r="BW1612" s="66"/>
      <c r="BX1612" s="67"/>
      <c r="BY1612" s="67"/>
      <c r="BZ1612" s="67"/>
      <c r="CE1612" s="92"/>
      <c r="CF1612" s="76"/>
      <c r="CH1612" s="67"/>
      <c r="CI1612" s="67"/>
      <c r="CJ1612" s="67"/>
      <c r="CK1612" s="67"/>
      <c r="CL1612" s="1"/>
      <c r="CM1612" s="1"/>
      <c r="CT1612" s="3"/>
      <c r="CU1612" s="3"/>
      <c r="CV1612" s="3"/>
      <c r="CW1612" s="3"/>
      <c r="CX1612" s="3"/>
      <c r="CY1612" s="3"/>
      <c r="CZ1612" s="3"/>
      <c r="DA1612" s="3"/>
      <c r="DB1612" s="3"/>
      <c r="DC1612" s="3"/>
      <c r="DD1612" s="3"/>
      <c r="DE1612" s="3"/>
      <c r="DF1612" s="3"/>
      <c r="DG1612" s="3"/>
      <c r="DH1612" s="3"/>
      <c r="DI1612" s="3"/>
      <c r="DJ1612" s="3"/>
      <c r="DK1612" s="3"/>
      <c r="DL1612" s="3"/>
      <c r="DM1612" s="3"/>
      <c r="DN1612" s="3"/>
      <c r="DO1612" s="3"/>
      <c r="DP1612" s="3"/>
      <c r="DQ1612" s="3"/>
      <c r="DR1612" s="3"/>
      <c r="DS1612" s="3"/>
    </row>
    <row r="1613" spans="2:123" ht="21" customHeight="1" x14ac:dyDescent="0.25">
      <c r="B1613" s="21">
        <f t="shared" si="386"/>
        <v>42464</v>
      </c>
      <c r="C1613" s="22">
        <f t="shared" si="387"/>
        <v>0.77920621085931951</v>
      </c>
      <c r="D1613" s="23">
        <f t="shared" si="388"/>
        <v>965.53</v>
      </c>
      <c r="E1613" s="23">
        <f t="shared" si="389"/>
        <v>1239.1199999999999</v>
      </c>
      <c r="F1613" s="127">
        <f t="shared" si="390"/>
        <v>48276.5</v>
      </c>
      <c r="G1613" s="127">
        <f t="shared" si="391"/>
        <v>185867.99999999997</v>
      </c>
      <c r="H1613" s="6"/>
      <c r="I1613" s="3"/>
      <c r="J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  <c r="Z1613" s="3"/>
      <c r="AA1613" s="3"/>
      <c r="AB1613" s="3"/>
      <c r="AC1613" s="3"/>
      <c r="AD1613" s="3"/>
      <c r="AE1613" s="3"/>
      <c r="AF1613" s="3"/>
      <c r="AT1613" s="89"/>
      <c r="AU1613" s="89"/>
      <c r="AX1613" s="125">
        <v>42464</v>
      </c>
      <c r="AY1613" s="59">
        <f t="shared" si="396"/>
        <v>0.77920621085931951</v>
      </c>
      <c r="AZ1613" s="59">
        <f>BI1613*K36</f>
        <v>48276.5</v>
      </c>
      <c r="BA1613" s="59"/>
      <c r="BB1613" s="59"/>
      <c r="BC1613" s="59">
        <f>K41*BJ1613</f>
        <v>185867.99999999997</v>
      </c>
      <c r="BD1613" s="59"/>
      <c r="BE1613" s="59"/>
      <c r="BF1613" s="59">
        <f t="shared" si="392"/>
        <v>137591.49999999997</v>
      </c>
      <c r="BG1613" s="60">
        <f>(AY1613=AY2099)*AX1613</f>
        <v>0</v>
      </c>
      <c r="BH1613" s="60">
        <f>(AY1613=AY2101)*AX1613</f>
        <v>0</v>
      </c>
      <c r="BI1613" s="89">
        <v>965.53</v>
      </c>
      <c r="BJ1613" s="89">
        <v>1239.1199999999999</v>
      </c>
      <c r="BK1613" s="59">
        <f t="shared" si="393"/>
        <v>237408.43796000001</v>
      </c>
      <c r="BL1613" s="60">
        <f>(BK1613=BK2101)*AX1613</f>
        <v>0</v>
      </c>
      <c r="BM1613" s="85">
        <f>(BK1613=BK2101)*AY1613</f>
        <v>0</v>
      </c>
      <c r="BN1613" s="85">
        <f t="shared" si="394"/>
        <v>0</v>
      </c>
      <c r="BO1613" s="85">
        <f t="shared" si="395"/>
        <v>0</v>
      </c>
      <c r="BP1613" s="60">
        <f>(BK1613=BK2099)*AX1613</f>
        <v>0</v>
      </c>
      <c r="BQ1613" s="64">
        <f>(BK1613=BK2099)*AY1613</f>
        <v>0</v>
      </c>
      <c r="BR1613" s="85">
        <v>0</v>
      </c>
      <c r="BS1613" s="85">
        <v>0</v>
      </c>
      <c r="BT1613" s="59">
        <f>(J19-BI1613)*J10</f>
        <v>-139223.50594</v>
      </c>
      <c r="BU1613" s="59">
        <f>(J21-BJ1613)*J12</f>
        <v>376631.94390000001</v>
      </c>
      <c r="BV1613" s="66"/>
      <c r="BW1613" s="66"/>
      <c r="BX1613" s="67"/>
      <c r="BY1613" s="67"/>
      <c r="BZ1613" s="67"/>
      <c r="CE1613" s="92"/>
      <c r="CF1613" s="76"/>
      <c r="CH1613" s="67"/>
      <c r="CI1613" s="67"/>
      <c r="CJ1613" s="67"/>
      <c r="CK1613" s="67"/>
      <c r="CL1613" s="1"/>
      <c r="CM1613" s="1"/>
      <c r="CT1613" s="3"/>
      <c r="CU1613" s="3"/>
      <c r="CV1613" s="3"/>
      <c r="CW1613" s="3"/>
      <c r="CX1613" s="3"/>
      <c r="CY1613" s="3"/>
      <c r="CZ1613" s="3"/>
      <c r="DA1613" s="3"/>
      <c r="DB1613" s="3"/>
      <c r="DC1613" s="3"/>
      <c r="DD1613" s="3"/>
      <c r="DE1613" s="3"/>
      <c r="DF1613" s="3"/>
      <c r="DG1613" s="3"/>
      <c r="DH1613" s="3"/>
      <c r="DI1613" s="3"/>
      <c r="DJ1613" s="3"/>
      <c r="DK1613" s="3"/>
      <c r="DL1613" s="3"/>
      <c r="DM1613" s="3"/>
      <c r="DN1613" s="3"/>
      <c r="DO1613" s="3"/>
      <c r="DP1613" s="3"/>
      <c r="DQ1613" s="3"/>
      <c r="DR1613" s="3"/>
      <c r="DS1613" s="3"/>
    </row>
    <row r="1614" spans="2:123" ht="21" customHeight="1" x14ac:dyDescent="0.25">
      <c r="B1614" s="21">
        <f t="shared" si="386"/>
        <v>42471</v>
      </c>
      <c r="C1614" s="22">
        <f t="shared" si="387"/>
        <v>0.79590447006177345</v>
      </c>
      <c r="D1614" s="23">
        <f t="shared" si="388"/>
        <v>981.78</v>
      </c>
      <c r="E1614" s="23">
        <f t="shared" si="389"/>
        <v>1233.54</v>
      </c>
      <c r="F1614" s="127">
        <f t="shared" si="390"/>
        <v>49089</v>
      </c>
      <c r="G1614" s="127">
        <f t="shared" si="391"/>
        <v>185031</v>
      </c>
      <c r="H1614" s="6"/>
      <c r="I1614" s="3"/>
      <c r="J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  <c r="AA1614" s="3"/>
      <c r="AB1614" s="3"/>
      <c r="AC1614" s="3"/>
      <c r="AD1614" s="3"/>
      <c r="AE1614" s="3"/>
      <c r="AF1614" s="3"/>
      <c r="AT1614" s="89"/>
      <c r="AU1614" s="89"/>
      <c r="AX1614" s="125">
        <v>42471</v>
      </c>
      <c r="AY1614" s="59">
        <f t="shared" si="396"/>
        <v>0.79590447006177345</v>
      </c>
      <c r="AZ1614" s="59">
        <f>BI1614*K36</f>
        <v>49089</v>
      </c>
      <c r="BA1614" s="59"/>
      <c r="BB1614" s="59"/>
      <c r="BC1614" s="59">
        <f>K41*BJ1614</f>
        <v>185031</v>
      </c>
      <c r="BD1614" s="59"/>
      <c r="BE1614" s="59"/>
      <c r="BF1614" s="59">
        <f t="shared" si="392"/>
        <v>135942</v>
      </c>
      <c r="BG1614" s="60">
        <f>(AY1614=AY2099)*AX1614</f>
        <v>0</v>
      </c>
      <c r="BH1614" s="60">
        <f>(AY1614=AY2101)*AX1614</f>
        <v>0</v>
      </c>
      <c r="BI1614" s="89">
        <v>981.78</v>
      </c>
      <c r="BJ1614" s="89">
        <v>1233.54</v>
      </c>
      <c r="BK1614" s="59">
        <f t="shared" si="393"/>
        <v>239057.93795999995</v>
      </c>
      <c r="BL1614" s="60">
        <f>(BK1614=BK2101)*AX1614</f>
        <v>0</v>
      </c>
      <c r="BM1614" s="85">
        <f>(BK1614=BK2101)*AY1614</f>
        <v>0</v>
      </c>
      <c r="BN1614" s="85">
        <f t="shared" si="394"/>
        <v>0</v>
      </c>
      <c r="BO1614" s="85">
        <f t="shared" si="395"/>
        <v>0</v>
      </c>
      <c r="BP1614" s="60">
        <f>(BK1614=BK2099)*AX1614</f>
        <v>0</v>
      </c>
      <c r="BQ1614" s="64">
        <f>(BK1614=BK2099)*AY1614</f>
        <v>0</v>
      </c>
      <c r="BR1614" s="85">
        <f t="shared" ref="BR1614:BR1645" si="397">(BQ1614&gt;0)*BI1614</f>
        <v>0</v>
      </c>
      <c r="BS1614" s="85">
        <f t="shared" ref="BS1614:BS1645" si="398">(BQ1614&gt;0)*BJ1614</f>
        <v>0</v>
      </c>
      <c r="BT1614" s="59">
        <f>(J19-BI1614)*J10</f>
        <v>-138411.00594</v>
      </c>
      <c r="BU1614" s="59">
        <f>(J21-BJ1614)*J12</f>
        <v>377468.94389999995</v>
      </c>
      <c r="BV1614" s="66"/>
      <c r="BW1614" s="66"/>
      <c r="BX1614" s="67"/>
      <c r="BY1614" s="67"/>
      <c r="BZ1614" s="67"/>
      <c r="CE1614" s="92"/>
      <c r="CF1614" s="76"/>
      <c r="CH1614" s="67"/>
      <c r="CI1614" s="67"/>
      <c r="CJ1614" s="67"/>
      <c r="CK1614" s="67"/>
      <c r="CL1614" s="1"/>
      <c r="CM1614" s="1"/>
      <c r="CT1614" s="3"/>
      <c r="CU1614" s="3"/>
      <c r="CV1614" s="3"/>
      <c r="CW1614" s="3"/>
      <c r="CX1614" s="3"/>
      <c r="CY1614" s="3"/>
      <c r="CZ1614" s="3"/>
      <c r="DA1614" s="3"/>
      <c r="DB1614" s="3"/>
      <c r="DC1614" s="3"/>
      <c r="DD1614" s="3"/>
      <c r="DE1614" s="3"/>
      <c r="DF1614" s="3"/>
      <c r="DG1614" s="3"/>
      <c r="DH1614" s="3"/>
      <c r="DI1614" s="3"/>
      <c r="DJ1614" s="3"/>
      <c r="DK1614" s="3"/>
      <c r="DL1614" s="3"/>
      <c r="DM1614" s="3"/>
      <c r="DN1614" s="3"/>
      <c r="DO1614" s="3"/>
      <c r="DP1614" s="3"/>
      <c r="DQ1614" s="3"/>
      <c r="DR1614" s="3"/>
      <c r="DS1614" s="3"/>
    </row>
    <row r="1615" spans="2:123" ht="21" customHeight="1" x14ac:dyDescent="0.25">
      <c r="B1615" s="21">
        <f t="shared" si="386"/>
        <v>42478</v>
      </c>
      <c r="C1615" s="22">
        <f t="shared" si="387"/>
        <v>0.81695537120314299</v>
      </c>
      <c r="D1615" s="23">
        <f t="shared" si="388"/>
        <v>1006.44</v>
      </c>
      <c r="E1615" s="23">
        <f t="shared" si="389"/>
        <v>1231.94</v>
      </c>
      <c r="F1615" s="127">
        <f t="shared" si="390"/>
        <v>50322</v>
      </c>
      <c r="G1615" s="127">
        <f t="shared" si="391"/>
        <v>184791</v>
      </c>
      <c r="H1615" s="6"/>
      <c r="I1615" s="3"/>
      <c r="J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  <c r="AA1615" s="3"/>
      <c r="AB1615" s="3"/>
      <c r="AC1615" s="3"/>
      <c r="AD1615" s="3"/>
      <c r="AE1615" s="3"/>
      <c r="AF1615" s="3"/>
      <c r="AT1615" s="89"/>
      <c r="AU1615" s="89"/>
      <c r="AX1615" s="125">
        <v>42478</v>
      </c>
      <c r="AY1615" s="59">
        <f t="shared" si="396"/>
        <v>0.81695537120314299</v>
      </c>
      <c r="AZ1615" s="59">
        <f>BI1615*K36</f>
        <v>50322</v>
      </c>
      <c r="BA1615" s="59"/>
      <c r="BB1615" s="59"/>
      <c r="BC1615" s="59">
        <f>K41*BJ1615</f>
        <v>184791</v>
      </c>
      <c r="BD1615" s="59"/>
      <c r="BE1615" s="59"/>
      <c r="BF1615" s="59">
        <f t="shared" si="392"/>
        <v>134469</v>
      </c>
      <c r="BG1615" s="60">
        <f>(AY1615=AY2099)*AX1615</f>
        <v>0</v>
      </c>
      <c r="BH1615" s="60">
        <f>(AY1615=AY2101)*AX1615</f>
        <v>0</v>
      </c>
      <c r="BI1615" s="89">
        <v>1006.44</v>
      </c>
      <c r="BJ1615" s="89">
        <v>1231.94</v>
      </c>
      <c r="BK1615" s="59">
        <f t="shared" si="393"/>
        <v>240530.93795999995</v>
      </c>
      <c r="BL1615" s="60">
        <f>(BK1615=BK2101)*AX1615</f>
        <v>0</v>
      </c>
      <c r="BM1615" s="85">
        <f>(BK1615=BK2101)*AY1615</f>
        <v>0</v>
      </c>
      <c r="BN1615" s="85">
        <f t="shared" si="394"/>
        <v>0</v>
      </c>
      <c r="BO1615" s="85">
        <f t="shared" si="395"/>
        <v>0</v>
      </c>
      <c r="BP1615" s="60">
        <f>(BK1615=BK2099)*AX1615</f>
        <v>0</v>
      </c>
      <c r="BQ1615" s="64">
        <f>(BK1615=BK2099)*AY1615</f>
        <v>0</v>
      </c>
      <c r="BR1615" s="85">
        <f t="shared" si="397"/>
        <v>0</v>
      </c>
      <c r="BS1615" s="85">
        <f t="shared" si="398"/>
        <v>0</v>
      </c>
      <c r="BT1615" s="59">
        <f>(J19-BI1615)*J10</f>
        <v>-137178.00594</v>
      </c>
      <c r="BU1615" s="59">
        <f>(J21-BJ1615)*J12</f>
        <v>377708.94389999995</v>
      </c>
      <c r="BV1615" s="66"/>
      <c r="BW1615" s="66"/>
      <c r="BX1615" s="67"/>
      <c r="BY1615" s="67"/>
      <c r="BZ1615" s="67"/>
      <c r="CE1615" s="92"/>
      <c r="CF1615" s="76"/>
      <c r="CH1615" s="67"/>
      <c r="CI1615" s="67"/>
      <c r="CJ1615" s="67"/>
      <c r="CK1615" s="67"/>
      <c r="CL1615" s="1"/>
      <c r="CM1615" s="1"/>
      <c r="CT1615" s="3"/>
      <c r="CU1615" s="3"/>
      <c r="CV1615" s="3"/>
      <c r="CW1615" s="3"/>
      <c r="CX1615" s="3"/>
      <c r="CY1615" s="3"/>
      <c r="CZ1615" s="3"/>
      <c r="DA1615" s="3"/>
      <c r="DB1615" s="3"/>
      <c r="DC1615" s="3"/>
      <c r="DD1615" s="3"/>
      <c r="DE1615" s="3"/>
      <c r="DF1615" s="3"/>
      <c r="DG1615" s="3"/>
      <c r="DH1615" s="3"/>
      <c r="DI1615" s="3"/>
      <c r="DJ1615" s="3"/>
      <c r="DK1615" s="3"/>
      <c r="DL1615" s="3"/>
      <c r="DM1615" s="3"/>
      <c r="DN1615" s="3"/>
      <c r="DO1615" s="3"/>
      <c r="DP1615" s="3"/>
      <c r="DQ1615" s="3"/>
      <c r="DR1615" s="3"/>
      <c r="DS1615" s="3"/>
    </row>
    <row r="1616" spans="2:123" ht="21" customHeight="1" x14ac:dyDescent="0.25">
      <c r="B1616" s="21">
        <f t="shared" si="386"/>
        <v>42485</v>
      </c>
      <c r="C1616" s="22">
        <f t="shared" si="387"/>
        <v>0.83000185655052916</v>
      </c>
      <c r="D1616" s="23">
        <f t="shared" si="388"/>
        <v>1072.96</v>
      </c>
      <c r="E1616" s="23">
        <f t="shared" si="389"/>
        <v>1292.72</v>
      </c>
      <c r="F1616" s="127">
        <f t="shared" si="390"/>
        <v>53648</v>
      </c>
      <c r="G1616" s="127">
        <f t="shared" si="391"/>
        <v>193908</v>
      </c>
      <c r="H1616" s="6"/>
      <c r="I1616" s="3"/>
      <c r="J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  <c r="AA1616" s="3"/>
      <c r="AB1616" s="3"/>
      <c r="AC1616" s="3"/>
      <c r="AD1616" s="3"/>
      <c r="AE1616" s="3"/>
      <c r="AF1616" s="3"/>
      <c r="AT1616" s="89"/>
      <c r="AU1616" s="89"/>
      <c r="AX1616" s="125">
        <v>42485</v>
      </c>
      <c r="AY1616" s="59">
        <f t="shared" si="396"/>
        <v>0.83000185655052916</v>
      </c>
      <c r="AZ1616" s="59">
        <f>BI1616*K36</f>
        <v>53648</v>
      </c>
      <c r="BA1616" s="59"/>
      <c r="BB1616" s="59"/>
      <c r="BC1616" s="59">
        <f>K41*BJ1616</f>
        <v>193908</v>
      </c>
      <c r="BD1616" s="59"/>
      <c r="BE1616" s="59"/>
      <c r="BF1616" s="59">
        <f t="shared" si="392"/>
        <v>140260</v>
      </c>
      <c r="BG1616" s="60">
        <f>(AY1616=AY2099)*AX1616</f>
        <v>0</v>
      </c>
      <c r="BH1616" s="60">
        <f>(AY1616=AY2101)*AX1616</f>
        <v>0</v>
      </c>
      <c r="BI1616" s="89">
        <v>1072.96</v>
      </c>
      <c r="BJ1616" s="89">
        <v>1292.72</v>
      </c>
      <c r="BK1616" s="59">
        <f t="shared" si="393"/>
        <v>234739.93795999995</v>
      </c>
      <c r="BL1616" s="60">
        <f>(BK1616=BK2101)*AX1616</f>
        <v>0</v>
      </c>
      <c r="BM1616" s="85">
        <f>(BK1616=BK2101)*AY1616</f>
        <v>0</v>
      </c>
      <c r="BN1616" s="85">
        <f t="shared" si="394"/>
        <v>0</v>
      </c>
      <c r="BO1616" s="85">
        <f t="shared" si="395"/>
        <v>0</v>
      </c>
      <c r="BP1616" s="60">
        <f>(BK1616=BK2099)*AX1616</f>
        <v>0</v>
      </c>
      <c r="BQ1616" s="64">
        <f>(BK1616=BK2099)*AY1616</f>
        <v>0</v>
      </c>
      <c r="BR1616" s="85">
        <f t="shared" si="397"/>
        <v>0</v>
      </c>
      <c r="BS1616" s="85">
        <f t="shared" si="398"/>
        <v>0</v>
      </c>
      <c r="BT1616" s="59">
        <f>(J19-BI1616)*J10</f>
        <v>-133852.00594</v>
      </c>
      <c r="BU1616" s="59">
        <f>(J21-BJ1616)*J12</f>
        <v>368591.94389999995</v>
      </c>
      <c r="BV1616" s="66"/>
      <c r="BW1616" s="66"/>
      <c r="BX1616" s="67"/>
      <c r="BY1616" s="67"/>
      <c r="BZ1616" s="67"/>
      <c r="CE1616" s="92"/>
      <c r="CF1616" s="76"/>
      <c r="CH1616" s="67"/>
      <c r="CI1616" s="67"/>
      <c r="CJ1616" s="67"/>
      <c r="CK1616" s="67"/>
      <c r="CL1616" s="1"/>
      <c r="CM1616" s="1"/>
      <c r="CT1616" s="3"/>
      <c r="CU1616" s="3"/>
      <c r="CV1616" s="3"/>
      <c r="CW1616" s="3"/>
      <c r="CX1616" s="3"/>
      <c r="CY1616" s="3"/>
      <c r="CZ1616" s="3"/>
      <c r="DA1616" s="3"/>
      <c r="DB1616" s="3"/>
      <c r="DC1616" s="3"/>
      <c r="DD1616" s="3"/>
      <c r="DE1616" s="3"/>
      <c r="DF1616" s="3"/>
      <c r="DG1616" s="3"/>
      <c r="DH1616" s="3"/>
      <c r="DI1616" s="3"/>
      <c r="DJ1616" s="3"/>
      <c r="DK1616" s="3"/>
      <c r="DL1616" s="3"/>
      <c r="DM1616" s="3"/>
      <c r="DN1616" s="3"/>
      <c r="DO1616" s="3"/>
      <c r="DP1616" s="3"/>
      <c r="DQ1616" s="3"/>
      <c r="DR1616" s="3"/>
      <c r="DS1616" s="3"/>
    </row>
    <row r="1617" spans="2:123" ht="21" customHeight="1" x14ac:dyDescent="0.25">
      <c r="B1617" s="21">
        <f t="shared" si="386"/>
        <v>42492</v>
      </c>
      <c r="C1617" s="22">
        <f t="shared" si="387"/>
        <v>0.83609816713264995</v>
      </c>
      <c r="D1617" s="23">
        <f t="shared" si="388"/>
        <v>1076.56</v>
      </c>
      <c r="E1617" s="23">
        <f t="shared" si="389"/>
        <v>1287.5999999999999</v>
      </c>
      <c r="F1617" s="127">
        <f t="shared" si="390"/>
        <v>53828</v>
      </c>
      <c r="G1617" s="127">
        <f t="shared" si="391"/>
        <v>193140</v>
      </c>
      <c r="H1617" s="6"/>
      <c r="I1617" s="3"/>
      <c r="J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  <c r="Z1617" s="3"/>
      <c r="AA1617" s="3"/>
      <c r="AB1617" s="3"/>
      <c r="AC1617" s="3"/>
      <c r="AD1617" s="3"/>
      <c r="AE1617" s="3"/>
      <c r="AF1617" s="3"/>
      <c r="AT1617" s="89"/>
      <c r="AU1617" s="89"/>
      <c r="AX1617" s="125">
        <v>42492</v>
      </c>
      <c r="AY1617" s="59">
        <f t="shared" si="396"/>
        <v>0.83609816713264995</v>
      </c>
      <c r="AZ1617" s="59">
        <f>BI1617*K36</f>
        <v>53828</v>
      </c>
      <c r="BA1617" s="59"/>
      <c r="BB1617" s="59"/>
      <c r="BC1617" s="59">
        <f>K41*BJ1617</f>
        <v>193140</v>
      </c>
      <c r="BD1617" s="59"/>
      <c r="BE1617" s="59"/>
      <c r="BF1617" s="59">
        <f t="shared" si="392"/>
        <v>139312</v>
      </c>
      <c r="BG1617" s="60">
        <f>(AY1617=AY2099)*AX1617</f>
        <v>0</v>
      </c>
      <c r="BH1617" s="60">
        <f>(AY1617=AY2101)*AX1617</f>
        <v>0</v>
      </c>
      <c r="BI1617" s="89">
        <v>1076.56</v>
      </c>
      <c r="BJ1617" s="89">
        <v>1287.5999999999999</v>
      </c>
      <c r="BK1617" s="59">
        <f t="shared" si="393"/>
        <v>235687.93796000001</v>
      </c>
      <c r="BL1617" s="60">
        <f>(BK1617=BK2101)*AX1617</f>
        <v>0</v>
      </c>
      <c r="BM1617" s="85">
        <f>(BK1617=BK2101)*AY1617</f>
        <v>0</v>
      </c>
      <c r="BN1617" s="85">
        <f t="shared" si="394"/>
        <v>0</v>
      </c>
      <c r="BO1617" s="85">
        <f t="shared" si="395"/>
        <v>0</v>
      </c>
      <c r="BP1617" s="60">
        <f>(BK1617=BK2099)*AX1617</f>
        <v>0</v>
      </c>
      <c r="BQ1617" s="64">
        <f>(BK1617=BK2099)*AY1617</f>
        <v>0</v>
      </c>
      <c r="BR1617" s="85">
        <f t="shared" si="397"/>
        <v>0</v>
      </c>
      <c r="BS1617" s="85">
        <f t="shared" si="398"/>
        <v>0</v>
      </c>
      <c r="BT1617" s="59">
        <f>(J19-BI1617)*J10</f>
        <v>-133672.00594</v>
      </c>
      <c r="BU1617" s="59">
        <f>(J21-BJ1617)*J12</f>
        <v>369359.94390000001</v>
      </c>
      <c r="BV1617" s="66"/>
      <c r="BW1617" s="66"/>
      <c r="BX1617" s="67"/>
      <c r="BY1617" s="67"/>
      <c r="BZ1617" s="67"/>
      <c r="CE1617" s="92"/>
      <c r="CF1617" s="76"/>
      <c r="CH1617" s="67"/>
      <c r="CI1617" s="67"/>
      <c r="CJ1617" s="67"/>
      <c r="CK1617" s="67"/>
      <c r="CL1617" s="1"/>
      <c r="CM1617" s="1"/>
      <c r="CT1617" s="3"/>
      <c r="CU1617" s="3"/>
      <c r="CV1617" s="3"/>
      <c r="CW1617" s="3"/>
      <c r="CX1617" s="3"/>
      <c r="CY1617" s="3"/>
      <c r="CZ1617" s="3"/>
      <c r="DA1617" s="3"/>
      <c r="DB1617" s="3"/>
      <c r="DC1617" s="3"/>
      <c r="DD1617" s="3"/>
      <c r="DE1617" s="3"/>
      <c r="DF1617" s="3"/>
      <c r="DG1617" s="3"/>
      <c r="DH1617" s="3"/>
      <c r="DI1617" s="3"/>
      <c r="DJ1617" s="3"/>
      <c r="DK1617" s="3"/>
      <c r="DL1617" s="3"/>
      <c r="DM1617" s="3"/>
      <c r="DN1617" s="3"/>
      <c r="DO1617" s="3"/>
      <c r="DP1617" s="3"/>
      <c r="DQ1617" s="3"/>
      <c r="DR1617" s="3"/>
      <c r="DS1617" s="3"/>
    </row>
    <row r="1618" spans="2:123" ht="21" customHeight="1" x14ac:dyDescent="0.25">
      <c r="B1618" s="21">
        <f t="shared" si="386"/>
        <v>42499</v>
      </c>
      <c r="C1618" s="22">
        <f t="shared" si="387"/>
        <v>0.82405581439200493</v>
      </c>
      <c r="D1618" s="23">
        <f t="shared" si="388"/>
        <v>1048.8499999999999</v>
      </c>
      <c r="E1618" s="23">
        <f t="shared" si="389"/>
        <v>1272.79</v>
      </c>
      <c r="F1618" s="127">
        <f t="shared" si="390"/>
        <v>52442.499999999993</v>
      </c>
      <c r="G1618" s="127">
        <f t="shared" si="391"/>
        <v>190918.5</v>
      </c>
      <c r="H1618" s="6"/>
      <c r="I1618" s="3"/>
      <c r="J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  <c r="Z1618" s="3"/>
      <c r="AA1618" s="3"/>
      <c r="AB1618" s="3"/>
      <c r="AC1618" s="3"/>
      <c r="AD1618" s="3"/>
      <c r="AE1618" s="3"/>
      <c r="AF1618" s="3"/>
      <c r="AT1618" s="89"/>
      <c r="AU1618" s="89"/>
      <c r="AX1618" s="125">
        <v>42499</v>
      </c>
      <c r="AY1618" s="59">
        <f t="shared" si="396"/>
        <v>0.82405581439200493</v>
      </c>
      <c r="AZ1618" s="59">
        <f>BI1618*K36</f>
        <v>52442.499999999993</v>
      </c>
      <c r="BA1618" s="59"/>
      <c r="BB1618" s="59"/>
      <c r="BC1618" s="59">
        <f>K41*BJ1618</f>
        <v>190918.5</v>
      </c>
      <c r="BD1618" s="59"/>
      <c r="BE1618" s="59"/>
      <c r="BF1618" s="59">
        <f t="shared" si="392"/>
        <v>138476</v>
      </c>
      <c r="BG1618" s="60">
        <f>(AY1618=AY2099)*AX1618</f>
        <v>0</v>
      </c>
      <c r="BH1618" s="60">
        <f>(AY1618=AY2101)*AX1618</f>
        <v>0</v>
      </c>
      <c r="BI1618" s="89">
        <v>1048.8499999999999</v>
      </c>
      <c r="BJ1618" s="89">
        <v>1272.79</v>
      </c>
      <c r="BK1618" s="59">
        <f t="shared" si="393"/>
        <v>236523.93795999995</v>
      </c>
      <c r="BL1618" s="60">
        <f>(BK1618=BK2101)*AX1618</f>
        <v>0</v>
      </c>
      <c r="BM1618" s="85">
        <f>(BK1618=BK2101)*AY1618</f>
        <v>0</v>
      </c>
      <c r="BN1618" s="85">
        <f t="shared" si="394"/>
        <v>0</v>
      </c>
      <c r="BO1618" s="85">
        <f t="shared" si="395"/>
        <v>0</v>
      </c>
      <c r="BP1618" s="60">
        <f>(BK1618=BK2099)*AX1618</f>
        <v>0</v>
      </c>
      <c r="BQ1618" s="64">
        <f>(BK1618=BK2099)*AY1618</f>
        <v>0</v>
      </c>
      <c r="BR1618" s="85">
        <f t="shared" si="397"/>
        <v>0</v>
      </c>
      <c r="BS1618" s="85">
        <f t="shared" si="398"/>
        <v>0</v>
      </c>
      <c r="BT1618" s="59">
        <f>(J19-BI1618)*J10</f>
        <v>-135057.50594</v>
      </c>
      <c r="BU1618" s="59">
        <f>(J21-BJ1618)*J12</f>
        <v>371581.44389999995</v>
      </c>
      <c r="BV1618" s="66"/>
      <c r="BW1618" s="66"/>
      <c r="BX1618" s="67"/>
      <c r="BY1618" s="67"/>
      <c r="BZ1618" s="67"/>
      <c r="CE1618" s="92"/>
      <c r="CF1618" s="76"/>
      <c r="CH1618" s="67"/>
      <c r="CI1618" s="67"/>
      <c r="CJ1618" s="67"/>
      <c r="CK1618" s="67"/>
      <c r="CL1618" s="1"/>
      <c r="CM1618" s="1"/>
      <c r="CT1618" s="3"/>
      <c r="CU1618" s="3"/>
      <c r="CV1618" s="3"/>
      <c r="CW1618" s="3"/>
      <c r="CX1618" s="3"/>
      <c r="CY1618" s="3"/>
      <c r="CZ1618" s="3"/>
      <c r="DA1618" s="3"/>
      <c r="DB1618" s="3"/>
      <c r="DC1618" s="3"/>
      <c r="DD1618" s="3"/>
      <c r="DE1618" s="3"/>
      <c r="DF1618" s="3"/>
      <c r="DG1618" s="3"/>
      <c r="DH1618" s="3"/>
      <c r="DI1618" s="3"/>
      <c r="DJ1618" s="3"/>
      <c r="DK1618" s="3"/>
      <c r="DL1618" s="3"/>
      <c r="DM1618" s="3"/>
      <c r="DN1618" s="3"/>
      <c r="DO1618" s="3"/>
      <c r="DP1618" s="3"/>
      <c r="DQ1618" s="3"/>
      <c r="DR1618" s="3"/>
      <c r="DS1618" s="3"/>
    </row>
    <row r="1619" spans="2:123" ht="21" customHeight="1" x14ac:dyDescent="0.25">
      <c r="B1619" s="21">
        <f t="shared" si="386"/>
        <v>42506</v>
      </c>
      <c r="C1619" s="22">
        <f t="shared" si="387"/>
        <v>0.81340362648773856</v>
      </c>
      <c r="D1619" s="23">
        <f t="shared" si="388"/>
        <v>1018.3</v>
      </c>
      <c r="E1619" s="23">
        <f t="shared" si="389"/>
        <v>1251.9000000000001</v>
      </c>
      <c r="F1619" s="127">
        <f t="shared" si="390"/>
        <v>50915</v>
      </c>
      <c r="G1619" s="127">
        <f t="shared" si="391"/>
        <v>187785</v>
      </c>
      <c r="H1619" s="6"/>
      <c r="I1619" s="3"/>
      <c r="J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  <c r="Z1619" s="3"/>
      <c r="AA1619" s="3"/>
      <c r="AB1619" s="3"/>
      <c r="AC1619" s="3"/>
      <c r="AD1619" s="3"/>
      <c r="AE1619" s="3"/>
      <c r="AF1619" s="3"/>
      <c r="AT1619" s="89"/>
      <c r="AU1619" s="89"/>
      <c r="AX1619" s="125">
        <v>42506</v>
      </c>
      <c r="AY1619" s="59">
        <f t="shared" si="396"/>
        <v>0.81340362648773856</v>
      </c>
      <c r="AZ1619" s="59">
        <f>BI1619*K36</f>
        <v>50915</v>
      </c>
      <c r="BA1619" s="59"/>
      <c r="BB1619" s="59"/>
      <c r="BC1619" s="59">
        <f>K41*BJ1619</f>
        <v>187785</v>
      </c>
      <c r="BD1619" s="59"/>
      <c r="BE1619" s="59"/>
      <c r="BF1619" s="59">
        <f t="shared" si="392"/>
        <v>136870</v>
      </c>
      <c r="BG1619" s="60">
        <f>(AY1619=AY2099)*AX1619</f>
        <v>0</v>
      </c>
      <c r="BH1619" s="60">
        <f>(AY1619=AY2101)*AX1619</f>
        <v>0</v>
      </c>
      <c r="BI1619" s="89">
        <v>1018.3</v>
      </c>
      <c r="BJ1619" s="89">
        <v>1251.9000000000001</v>
      </c>
      <c r="BK1619" s="59">
        <f t="shared" si="393"/>
        <v>238129.93795999992</v>
      </c>
      <c r="BL1619" s="60">
        <f>(BK1619=BK2101)*AX1619</f>
        <v>0</v>
      </c>
      <c r="BM1619" s="85">
        <f>(BK1619=BK2101)*AY1619</f>
        <v>0</v>
      </c>
      <c r="BN1619" s="85">
        <f t="shared" si="394"/>
        <v>0</v>
      </c>
      <c r="BO1619" s="85">
        <f t="shared" si="395"/>
        <v>0</v>
      </c>
      <c r="BP1619" s="60">
        <f>(BK1619=BK2099)*AX1619</f>
        <v>0</v>
      </c>
      <c r="BQ1619" s="64">
        <f>(BK1619=BK2099)*AY1619</f>
        <v>0</v>
      </c>
      <c r="BR1619" s="85">
        <f t="shared" si="397"/>
        <v>0</v>
      </c>
      <c r="BS1619" s="85">
        <f t="shared" si="398"/>
        <v>0</v>
      </c>
      <c r="BT1619" s="59">
        <f>(J19-BI1619)*J10</f>
        <v>-136585.00594000003</v>
      </c>
      <c r="BU1619" s="59">
        <f>(J21-BJ1619)*J12</f>
        <v>374714.94389999995</v>
      </c>
      <c r="BV1619" s="66"/>
      <c r="BW1619" s="66"/>
      <c r="BX1619" s="67"/>
      <c r="BY1619" s="67"/>
      <c r="BZ1619" s="67"/>
      <c r="CE1619" s="92"/>
      <c r="CF1619" s="76"/>
      <c r="CH1619" s="67"/>
      <c r="CI1619" s="67"/>
      <c r="CJ1619" s="67"/>
      <c r="CK1619" s="67"/>
      <c r="CL1619" s="1"/>
      <c r="CM1619" s="1"/>
      <c r="CT1619" s="3"/>
      <c r="CU1619" s="3"/>
      <c r="CV1619" s="3"/>
      <c r="CW1619" s="3"/>
      <c r="CX1619" s="3"/>
      <c r="CY1619" s="3"/>
      <c r="CZ1619" s="3"/>
      <c r="DA1619" s="3"/>
      <c r="DB1619" s="3"/>
      <c r="DC1619" s="3"/>
      <c r="DD1619" s="3"/>
      <c r="DE1619" s="3"/>
      <c r="DF1619" s="3"/>
      <c r="DG1619" s="3"/>
      <c r="DH1619" s="3"/>
      <c r="DI1619" s="3"/>
      <c r="DJ1619" s="3"/>
      <c r="DK1619" s="3"/>
      <c r="DL1619" s="3"/>
      <c r="DM1619" s="3"/>
      <c r="DN1619" s="3"/>
      <c r="DO1619" s="3"/>
      <c r="DP1619" s="3"/>
      <c r="DQ1619" s="3"/>
      <c r="DR1619" s="3"/>
      <c r="DS1619" s="3"/>
    </row>
    <row r="1620" spans="2:123" ht="21" customHeight="1" x14ac:dyDescent="0.25">
      <c r="B1620" s="21">
        <f t="shared" si="386"/>
        <v>42513</v>
      </c>
      <c r="C1620" s="22">
        <f t="shared" si="387"/>
        <v>0.80226939125558683</v>
      </c>
      <c r="D1620" s="23">
        <f t="shared" si="388"/>
        <v>972.88</v>
      </c>
      <c r="E1620" s="23">
        <f t="shared" si="389"/>
        <v>1212.6600000000001</v>
      </c>
      <c r="F1620" s="127">
        <f t="shared" si="390"/>
        <v>48644</v>
      </c>
      <c r="G1620" s="127">
        <f t="shared" si="391"/>
        <v>181899</v>
      </c>
      <c r="H1620" s="6"/>
      <c r="I1620" s="3"/>
      <c r="J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  <c r="Z1620" s="3"/>
      <c r="AA1620" s="3"/>
      <c r="AB1620" s="3"/>
      <c r="AC1620" s="3"/>
      <c r="AD1620" s="3"/>
      <c r="AE1620" s="3"/>
      <c r="AF1620" s="3"/>
      <c r="AT1620" s="89"/>
      <c r="AU1620" s="89"/>
      <c r="AX1620" s="125">
        <v>42513</v>
      </c>
      <c r="AY1620" s="59">
        <f t="shared" si="396"/>
        <v>0.80226939125558683</v>
      </c>
      <c r="AZ1620" s="59">
        <f>BI1620*K36</f>
        <v>48644</v>
      </c>
      <c r="BA1620" s="59"/>
      <c r="BB1620" s="59"/>
      <c r="BC1620" s="59">
        <f>K41*BJ1620</f>
        <v>181899</v>
      </c>
      <c r="BD1620" s="59"/>
      <c r="BE1620" s="59"/>
      <c r="BF1620" s="59">
        <f t="shared" si="392"/>
        <v>133255</v>
      </c>
      <c r="BG1620" s="60">
        <f>(AY1620=AY2099)*AX1620</f>
        <v>0</v>
      </c>
      <c r="BH1620" s="60">
        <f>(AY1620=AY2101)*AX1620</f>
        <v>0</v>
      </c>
      <c r="BI1620" s="89">
        <v>972.88</v>
      </c>
      <c r="BJ1620" s="89">
        <v>1212.6600000000001</v>
      </c>
      <c r="BK1620" s="59">
        <f t="shared" si="393"/>
        <v>241744.93796000001</v>
      </c>
      <c r="BL1620" s="60">
        <f>(BK1620=BK2101)*AX1620</f>
        <v>0</v>
      </c>
      <c r="BM1620" s="85">
        <f>(BK1620=BK2101)*AY1620</f>
        <v>0</v>
      </c>
      <c r="BN1620" s="85">
        <f t="shared" si="394"/>
        <v>0</v>
      </c>
      <c r="BO1620" s="85">
        <f t="shared" si="395"/>
        <v>0</v>
      </c>
      <c r="BP1620" s="60">
        <f>(BK1620=BK2099)*AX1620</f>
        <v>0</v>
      </c>
      <c r="BQ1620" s="64">
        <f>(BK1620=BK2099)*AY1620</f>
        <v>0</v>
      </c>
      <c r="BR1620" s="85">
        <f t="shared" si="397"/>
        <v>0</v>
      </c>
      <c r="BS1620" s="85">
        <f t="shared" si="398"/>
        <v>0</v>
      </c>
      <c r="BT1620" s="59">
        <f>(J19-BI1620)*J10</f>
        <v>-138856.00594</v>
      </c>
      <c r="BU1620" s="59">
        <f>(J21-BJ1620)*J12</f>
        <v>380600.94390000001</v>
      </c>
      <c r="BV1620" s="66"/>
      <c r="BW1620" s="66"/>
      <c r="BX1620" s="67"/>
      <c r="BY1620" s="67"/>
      <c r="BZ1620" s="67"/>
      <c r="CE1620" s="92"/>
      <c r="CF1620" s="76"/>
      <c r="CH1620" s="67"/>
      <c r="CI1620" s="67"/>
      <c r="CJ1620" s="67"/>
      <c r="CK1620" s="67"/>
      <c r="CL1620" s="1"/>
      <c r="CM1620" s="1"/>
      <c r="CT1620" s="3"/>
      <c r="CU1620" s="3"/>
      <c r="CV1620" s="3"/>
      <c r="CW1620" s="3"/>
      <c r="CX1620" s="3"/>
      <c r="CY1620" s="3"/>
      <c r="CZ1620" s="3"/>
      <c r="DA1620" s="3"/>
      <c r="DB1620" s="3"/>
      <c r="DC1620" s="3"/>
      <c r="DD1620" s="3"/>
      <c r="DE1620" s="3"/>
      <c r="DF1620" s="3"/>
      <c r="DG1620" s="3"/>
      <c r="DH1620" s="3"/>
      <c r="DI1620" s="3"/>
      <c r="DJ1620" s="3"/>
      <c r="DK1620" s="3"/>
      <c r="DL1620" s="3"/>
      <c r="DM1620" s="3"/>
      <c r="DN1620" s="3"/>
      <c r="DO1620" s="3"/>
      <c r="DP1620" s="3"/>
      <c r="DQ1620" s="3"/>
      <c r="DR1620" s="3"/>
      <c r="DS1620" s="3"/>
    </row>
    <row r="1621" spans="2:123" ht="21" customHeight="1" x14ac:dyDescent="0.25">
      <c r="B1621" s="21">
        <f t="shared" si="386"/>
        <v>42520</v>
      </c>
      <c r="C1621" s="22">
        <f t="shared" si="387"/>
        <v>0.79061560475248793</v>
      </c>
      <c r="D1621" s="23">
        <f t="shared" si="388"/>
        <v>983.51</v>
      </c>
      <c r="E1621" s="23">
        <f t="shared" si="389"/>
        <v>1243.98</v>
      </c>
      <c r="F1621" s="127">
        <f t="shared" si="390"/>
        <v>49175.5</v>
      </c>
      <c r="G1621" s="127">
        <f t="shared" si="391"/>
        <v>186597</v>
      </c>
      <c r="H1621" s="6"/>
      <c r="I1621" s="3"/>
      <c r="J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  <c r="AA1621" s="3"/>
      <c r="AB1621" s="3"/>
      <c r="AC1621" s="3"/>
      <c r="AD1621" s="3"/>
      <c r="AE1621" s="3"/>
      <c r="AF1621" s="3"/>
      <c r="AT1621" s="89"/>
      <c r="AU1621" s="89"/>
      <c r="AX1621" s="125">
        <v>42520</v>
      </c>
      <c r="AY1621" s="59">
        <f t="shared" si="396"/>
        <v>0.79061560475248793</v>
      </c>
      <c r="AZ1621" s="59">
        <f>BI1621*K36</f>
        <v>49175.5</v>
      </c>
      <c r="BA1621" s="59"/>
      <c r="BB1621" s="59"/>
      <c r="BC1621" s="59">
        <f>K41*BJ1621</f>
        <v>186597</v>
      </c>
      <c r="BD1621" s="59"/>
      <c r="BE1621" s="59"/>
      <c r="BF1621" s="59">
        <f t="shared" si="392"/>
        <v>137421.5</v>
      </c>
      <c r="BG1621" s="60">
        <f>(AY1621=AY2099)*AX1621</f>
        <v>0</v>
      </c>
      <c r="BH1621" s="60">
        <f>(AY1621=AY2101)*AX1621</f>
        <v>0</v>
      </c>
      <c r="BI1621" s="89">
        <v>983.51</v>
      </c>
      <c r="BJ1621" s="89">
        <v>1243.98</v>
      </c>
      <c r="BK1621" s="59">
        <f t="shared" si="393"/>
        <v>237578.43795999995</v>
      </c>
      <c r="BL1621" s="60">
        <f>(BK1621=BK2101)*AX1621</f>
        <v>0</v>
      </c>
      <c r="BM1621" s="85">
        <f>(BK1621=BK2101)*AY1621</f>
        <v>0</v>
      </c>
      <c r="BN1621" s="85">
        <f t="shared" si="394"/>
        <v>0</v>
      </c>
      <c r="BO1621" s="85">
        <f t="shared" si="395"/>
        <v>0</v>
      </c>
      <c r="BP1621" s="60">
        <f>(BK1621=BK2099)*AX1621</f>
        <v>0</v>
      </c>
      <c r="BQ1621" s="64">
        <f>(BK1621=BK2099)*AY1621</f>
        <v>0</v>
      </c>
      <c r="BR1621" s="85">
        <f t="shared" si="397"/>
        <v>0</v>
      </c>
      <c r="BS1621" s="85">
        <f t="shared" si="398"/>
        <v>0</v>
      </c>
      <c r="BT1621" s="59">
        <f>(J19-BI1621)*J10</f>
        <v>-138324.50594</v>
      </c>
      <c r="BU1621" s="59">
        <f>(J21-BJ1621)*J12</f>
        <v>375902.94389999995</v>
      </c>
      <c r="BV1621" s="66"/>
      <c r="BW1621" s="66"/>
      <c r="BX1621" s="67"/>
      <c r="BY1621" s="67"/>
      <c r="BZ1621" s="67"/>
      <c r="CE1621" s="92"/>
      <c r="CF1621" s="76"/>
      <c r="CH1621" s="67"/>
      <c r="CI1621" s="67"/>
      <c r="CJ1621" s="67"/>
      <c r="CK1621" s="67"/>
      <c r="CL1621" s="1"/>
      <c r="CM1621" s="1"/>
      <c r="CT1621" s="3"/>
      <c r="CU1621" s="3"/>
      <c r="CV1621" s="3"/>
      <c r="CW1621" s="3"/>
      <c r="CX1621" s="3"/>
      <c r="CY1621" s="3"/>
      <c r="CZ1621" s="3"/>
      <c r="DA1621" s="3"/>
      <c r="DB1621" s="3"/>
      <c r="DC1621" s="3"/>
      <c r="DD1621" s="3"/>
      <c r="DE1621" s="3"/>
      <c r="DF1621" s="3"/>
      <c r="DG1621" s="3"/>
      <c r="DH1621" s="3"/>
      <c r="DI1621" s="3"/>
      <c r="DJ1621" s="3"/>
      <c r="DK1621" s="3"/>
      <c r="DL1621" s="3"/>
      <c r="DM1621" s="3"/>
      <c r="DN1621" s="3"/>
      <c r="DO1621" s="3"/>
      <c r="DP1621" s="3"/>
      <c r="DQ1621" s="3"/>
      <c r="DR1621" s="3"/>
      <c r="DS1621" s="3"/>
    </row>
    <row r="1622" spans="2:123" ht="21" customHeight="1" x14ac:dyDescent="0.25">
      <c r="B1622" s="21">
        <f t="shared" si="386"/>
        <v>42527</v>
      </c>
      <c r="C1622" s="22">
        <f t="shared" si="387"/>
        <v>0.77659039871857283</v>
      </c>
      <c r="D1622" s="23">
        <f t="shared" si="388"/>
        <v>989.05</v>
      </c>
      <c r="E1622" s="23">
        <f t="shared" si="389"/>
        <v>1273.58</v>
      </c>
      <c r="F1622" s="127">
        <f t="shared" si="390"/>
        <v>49452.5</v>
      </c>
      <c r="G1622" s="127">
        <f t="shared" si="391"/>
        <v>191037</v>
      </c>
      <c r="H1622" s="6"/>
      <c r="I1622" s="3"/>
      <c r="J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  <c r="Z1622" s="3"/>
      <c r="AA1622" s="3"/>
      <c r="AB1622" s="3"/>
      <c r="AC1622" s="3"/>
      <c r="AD1622" s="3"/>
      <c r="AE1622" s="3"/>
      <c r="AF1622" s="3"/>
      <c r="AT1622" s="89"/>
      <c r="AU1622" s="89"/>
      <c r="AX1622" s="125">
        <v>42527</v>
      </c>
      <c r="AY1622" s="59">
        <f t="shared" si="396"/>
        <v>0.77659039871857283</v>
      </c>
      <c r="AZ1622" s="59">
        <f>BI1622*K36</f>
        <v>49452.5</v>
      </c>
      <c r="BA1622" s="59"/>
      <c r="BB1622" s="59"/>
      <c r="BC1622" s="59">
        <f>K41*BJ1622</f>
        <v>191037</v>
      </c>
      <c r="BD1622" s="59"/>
      <c r="BE1622" s="59"/>
      <c r="BF1622" s="59">
        <f t="shared" si="392"/>
        <v>141584.5</v>
      </c>
      <c r="BG1622" s="60">
        <f>(AY1622=AY2099)*AX1622</f>
        <v>0</v>
      </c>
      <c r="BH1622" s="60">
        <f>(AY1622=AY2101)*AX1622</f>
        <v>0</v>
      </c>
      <c r="BI1622" s="89">
        <v>989.05</v>
      </c>
      <c r="BJ1622" s="89">
        <v>1273.58</v>
      </c>
      <c r="BK1622" s="59">
        <f t="shared" si="393"/>
        <v>233415.43795999992</v>
      </c>
      <c r="BL1622" s="60">
        <f>(BK1622=BK2101)*AX1622</f>
        <v>0</v>
      </c>
      <c r="BM1622" s="85">
        <f>(BK1622=BK2101)*AY1622</f>
        <v>0</v>
      </c>
      <c r="BN1622" s="85">
        <f t="shared" si="394"/>
        <v>0</v>
      </c>
      <c r="BO1622" s="85">
        <f t="shared" si="395"/>
        <v>0</v>
      </c>
      <c r="BP1622" s="60">
        <f>(BK1622=BK2099)*AX1622</f>
        <v>0</v>
      </c>
      <c r="BQ1622" s="64">
        <f>(BK1622=BK2099)*AY1622</f>
        <v>0</v>
      </c>
      <c r="BR1622" s="85">
        <f t="shared" si="397"/>
        <v>0</v>
      </c>
      <c r="BS1622" s="85">
        <f t="shared" si="398"/>
        <v>0</v>
      </c>
      <c r="BT1622" s="59">
        <f>(J19-BI1622)*J10</f>
        <v>-138047.50594000003</v>
      </c>
      <c r="BU1622" s="59">
        <f>(J21-BJ1622)*J12</f>
        <v>371462.94389999995</v>
      </c>
      <c r="BV1622" s="66"/>
      <c r="BW1622" s="66"/>
      <c r="BX1622" s="67"/>
      <c r="BY1622" s="67"/>
      <c r="BZ1622" s="67"/>
      <c r="CE1622" s="92"/>
      <c r="CF1622" s="76"/>
      <c r="CH1622" s="67"/>
      <c r="CI1622" s="67"/>
      <c r="CJ1622" s="67"/>
      <c r="CK1622" s="67"/>
      <c r="CL1622" s="1"/>
      <c r="CM1622" s="1"/>
      <c r="CT1622" s="3"/>
      <c r="CU1622" s="3"/>
      <c r="CV1622" s="3"/>
      <c r="CW1622" s="3"/>
      <c r="CX1622" s="3"/>
      <c r="CY1622" s="3"/>
      <c r="CZ1622" s="3"/>
      <c r="DA1622" s="3"/>
      <c r="DB1622" s="3"/>
      <c r="DC1622" s="3"/>
      <c r="DD1622" s="3"/>
      <c r="DE1622" s="3"/>
      <c r="DF1622" s="3"/>
      <c r="DG1622" s="3"/>
      <c r="DH1622" s="3"/>
      <c r="DI1622" s="3"/>
      <c r="DJ1622" s="3"/>
      <c r="DK1622" s="3"/>
      <c r="DL1622" s="3"/>
      <c r="DM1622" s="3"/>
      <c r="DN1622" s="3"/>
      <c r="DO1622" s="3"/>
      <c r="DP1622" s="3"/>
      <c r="DQ1622" s="3"/>
      <c r="DR1622" s="3"/>
      <c r="DS1622" s="3"/>
    </row>
    <row r="1623" spans="2:123" ht="21" customHeight="1" x14ac:dyDescent="0.25">
      <c r="B1623" s="21">
        <f t="shared" si="386"/>
        <v>42534</v>
      </c>
      <c r="C1623" s="22">
        <f t="shared" si="387"/>
        <v>0.74480097356583896</v>
      </c>
      <c r="D1623" s="23">
        <f t="shared" si="388"/>
        <v>966.99</v>
      </c>
      <c r="E1623" s="23">
        <f t="shared" si="389"/>
        <v>1298.32</v>
      </c>
      <c r="F1623" s="127">
        <f t="shared" si="390"/>
        <v>48349.5</v>
      </c>
      <c r="G1623" s="127">
        <f t="shared" si="391"/>
        <v>194748</v>
      </c>
      <c r="H1623" s="6"/>
      <c r="I1623" s="3"/>
      <c r="J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  <c r="Z1623" s="3"/>
      <c r="AA1623" s="3"/>
      <c r="AB1623" s="3"/>
      <c r="AC1623" s="3"/>
      <c r="AD1623" s="3"/>
      <c r="AE1623" s="3"/>
      <c r="AF1623" s="3"/>
      <c r="AT1623" s="89"/>
      <c r="AU1623" s="89"/>
      <c r="AX1623" s="125">
        <v>42534</v>
      </c>
      <c r="AY1623" s="59">
        <f t="shared" si="396"/>
        <v>0.74480097356583896</v>
      </c>
      <c r="AZ1623" s="59">
        <f>BI1623*K36</f>
        <v>48349.5</v>
      </c>
      <c r="BA1623" s="59"/>
      <c r="BB1623" s="59"/>
      <c r="BC1623" s="59">
        <f>K41*BJ1623</f>
        <v>194748</v>
      </c>
      <c r="BD1623" s="59"/>
      <c r="BE1623" s="59"/>
      <c r="BF1623" s="59">
        <f t="shared" si="392"/>
        <v>146398.5</v>
      </c>
      <c r="BG1623" s="60">
        <f>(AY1623=AY2099)*AX1623</f>
        <v>0</v>
      </c>
      <c r="BH1623" s="60">
        <f>(AY1623=AY2101)*AX1623</f>
        <v>0</v>
      </c>
      <c r="BI1623" s="89">
        <v>966.99</v>
      </c>
      <c r="BJ1623" s="89">
        <v>1298.32</v>
      </c>
      <c r="BK1623" s="59">
        <f t="shared" si="393"/>
        <v>228601.43796000001</v>
      </c>
      <c r="BL1623" s="60">
        <f>(BK1623=BK2101)*AX1623</f>
        <v>0</v>
      </c>
      <c r="BM1623" s="85">
        <f>(BK1623=BK2101)*AY1623</f>
        <v>0</v>
      </c>
      <c r="BN1623" s="85">
        <f t="shared" si="394"/>
        <v>0</v>
      </c>
      <c r="BO1623" s="85">
        <f t="shared" si="395"/>
        <v>0</v>
      </c>
      <c r="BP1623" s="60">
        <f>(BK1623=BK2099)*AX1623</f>
        <v>0</v>
      </c>
      <c r="BQ1623" s="64">
        <f>(BK1623=BK2099)*AY1623</f>
        <v>0</v>
      </c>
      <c r="BR1623" s="85">
        <f t="shared" si="397"/>
        <v>0</v>
      </c>
      <c r="BS1623" s="85">
        <f t="shared" si="398"/>
        <v>0</v>
      </c>
      <c r="BT1623" s="59">
        <f>(J19-BI1623)*J10</f>
        <v>-139150.50594</v>
      </c>
      <c r="BU1623" s="59">
        <f>(J21-BJ1623)*J12</f>
        <v>367751.94390000001</v>
      </c>
      <c r="BV1623" s="66"/>
      <c r="BW1623" s="66"/>
      <c r="BX1623" s="67"/>
      <c r="BY1623" s="67"/>
      <c r="BZ1623" s="67"/>
      <c r="CE1623" s="92"/>
      <c r="CF1623" s="76"/>
      <c r="CH1623" s="67"/>
      <c r="CI1623" s="67"/>
      <c r="CJ1623" s="67"/>
      <c r="CK1623" s="67"/>
      <c r="CL1623" s="1"/>
      <c r="CM1623" s="1"/>
      <c r="CT1623" s="3"/>
      <c r="CU1623" s="3"/>
      <c r="CV1623" s="3"/>
      <c r="CW1623" s="3"/>
      <c r="CX1623" s="3"/>
      <c r="CY1623" s="3"/>
      <c r="CZ1623" s="3"/>
      <c r="DA1623" s="3"/>
      <c r="DB1623" s="3"/>
      <c r="DC1623" s="3"/>
      <c r="DD1623" s="3"/>
      <c r="DE1623" s="3"/>
      <c r="DF1623" s="3"/>
      <c r="DG1623" s="3"/>
      <c r="DH1623" s="3"/>
      <c r="DI1623" s="3"/>
      <c r="DJ1623" s="3"/>
      <c r="DK1623" s="3"/>
      <c r="DL1623" s="3"/>
      <c r="DM1623" s="3"/>
      <c r="DN1623" s="3"/>
      <c r="DO1623" s="3"/>
      <c r="DP1623" s="3"/>
      <c r="DQ1623" s="3"/>
      <c r="DR1623" s="3"/>
      <c r="DS1623" s="3"/>
    </row>
    <row r="1624" spans="2:123" ht="21" customHeight="1" x14ac:dyDescent="0.25">
      <c r="B1624" s="21">
        <f t="shared" si="386"/>
        <v>42541</v>
      </c>
      <c r="C1624" s="22">
        <f t="shared" si="387"/>
        <v>0.74661810218312064</v>
      </c>
      <c r="D1624" s="23">
        <f t="shared" si="388"/>
        <v>981.87</v>
      </c>
      <c r="E1624" s="23">
        <f t="shared" si="389"/>
        <v>1315.09</v>
      </c>
      <c r="F1624" s="127">
        <f t="shared" si="390"/>
        <v>49093.5</v>
      </c>
      <c r="G1624" s="127">
        <f t="shared" si="391"/>
        <v>197263.5</v>
      </c>
      <c r="H1624" s="6"/>
      <c r="I1624" s="3"/>
      <c r="J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  <c r="AA1624" s="3"/>
      <c r="AB1624" s="3"/>
      <c r="AC1624" s="3"/>
      <c r="AD1624" s="3"/>
      <c r="AE1624" s="3"/>
      <c r="AF1624" s="3"/>
      <c r="AT1624" s="89"/>
      <c r="AU1624" s="89"/>
      <c r="AX1624" s="125">
        <v>42541</v>
      </c>
      <c r="AY1624" s="59">
        <f t="shared" si="396"/>
        <v>0.74661810218312064</v>
      </c>
      <c r="AZ1624" s="59">
        <f>BI1624*K36</f>
        <v>49093.5</v>
      </c>
      <c r="BA1624" s="59"/>
      <c r="BB1624" s="59"/>
      <c r="BC1624" s="59">
        <f>K41*BJ1624</f>
        <v>197263.5</v>
      </c>
      <c r="BD1624" s="59"/>
      <c r="BE1624" s="59"/>
      <c r="BF1624" s="59">
        <f t="shared" si="392"/>
        <v>148170</v>
      </c>
      <c r="BG1624" s="60">
        <f>(AY1624=AY2099)*AX1624</f>
        <v>0</v>
      </c>
      <c r="BH1624" s="60">
        <f>(AY1624=AY2101)*AX1624</f>
        <v>0</v>
      </c>
      <c r="BI1624" s="89">
        <v>981.87</v>
      </c>
      <c r="BJ1624" s="89">
        <v>1315.09</v>
      </c>
      <c r="BK1624" s="59">
        <f t="shared" si="393"/>
        <v>226829.93795999995</v>
      </c>
      <c r="BL1624" s="60">
        <f>(BK1624=BK2101)*AX1624</f>
        <v>0</v>
      </c>
      <c r="BM1624" s="85">
        <f>(BK1624=BK2101)*AY1624</f>
        <v>0</v>
      </c>
      <c r="BN1624" s="85">
        <f t="shared" si="394"/>
        <v>0</v>
      </c>
      <c r="BO1624" s="85">
        <f t="shared" si="395"/>
        <v>0</v>
      </c>
      <c r="BP1624" s="60">
        <f>(BK1624=BK2099)*AX1624</f>
        <v>0</v>
      </c>
      <c r="BQ1624" s="64">
        <f>(BK1624=BK2099)*AY1624</f>
        <v>0</v>
      </c>
      <c r="BR1624" s="85">
        <f t="shared" si="397"/>
        <v>0</v>
      </c>
      <c r="BS1624" s="85">
        <f t="shared" si="398"/>
        <v>0</v>
      </c>
      <c r="BT1624" s="59">
        <f>(J19-BI1624)*J10</f>
        <v>-138406.50594</v>
      </c>
      <c r="BU1624" s="59">
        <f>(J21-BJ1624)*J12</f>
        <v>365236.44389999995</v>
      </c>
      <c r="BV1624" s="66"/>
      <c r="BW1624" s="66"/>
      <c r="BX1624" s="67"/>
      <c r="BY1624" s="67"/>
      <c r="BZ1624" s="67"/>
      <c r="CE1624" s="92"/>
      <c r="CF1624" s="76"/>
      <c r="CH1624" s="67"/>
      <c r="CI1624" s="67"/>
      <c r="CJ1624" s="67"/>
      <c r="CK1624" s="67"/>
      <c r="CL1624" s="1"/>
      <c r="CM1624" s="1"/>
      <c r="CT1624" s="3"/>
      <c r="CU1624" s="3"/>
      <c r="CV1624" s="3"/>
      <c r="CW1624" s="3"/>
      <c r="CX1624" s="3"/>
      <c r="CY1624" s="3"/>
      <c r="CZ1624" s="3"/>
      <c r="DA1624" s="3"/>
      <c r="DB1624" s="3"/>
      <c r="DC1624" s="3"/>
      <c r="DD1624" s="3"/>
      <c r="DE1624" s="3"/>
      <c r="DF1624" s="3"/>
      <c r="DG1624" s="3"/>
      <c r="DH1624" s="3"/>
      <c r="DI1624" s="3"/>
      <c r="DJ1624" s="3"/>
      <c r="DK1624" s="3"/>
      <c r="DL1624" s="3"/>
      <c r="DM1624" s="3"/>
      <c r="DN1624" s="3"/>
      <c r="DO1624" s="3"/>
      <c r="DP1624" s="3"/>
      <c r="DQ1624" s="3"/>
      <c r="DR1624" s="3"/>
      <c r="DS1624" s="3"/>
    </row>
    <row r="1625" spans="2:123" ht="21" customHeight="1" x14ac:dyDescent="0.25">
      <c r="B1625" s="21">
        <f t="shared" si="386"/>
        <v>42548</v>
      </c>
      <c r="C1625" s="22">
        <f t="shared" si="387"/>
        <v>0.78820941158923108</v>
      </c>
      <c r="D1625" s="23">
        <f t="shared" si="388"/>
        <v>1056.9100000000001</v>
      </c>
      <c r="E1625" s="23">
        <f t="shared" si="389"/>
        <v>1340.9</v>
      </c>
      <c r="F1625" s="127">
        <f t="shared" si="390"/>
        <v>52845.500000000007</v>
      </c>
      <c r="G1625" s="127">
        <f t="shared" si="391"/>
        <v>201135</v>
      </c>
      <c r="H1625" s="6"/>
      <c r="I1625" s="3"/>
      <c r="J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  <c r="Z1625" s="3"/>
      <c r="AA1625" s="3"/>
      <c r="AB1625" s="3"/>
      <c r="AC1625" s="3"/>
      <c r="AD1625" s="3"/>
      <c r="AE1625" s="3"/>
      <c r="AF1625" s="3"/>
      <c r="AT1625" s="89"/>
      <c r="AU1625" s="89"/>
      <c r="AX1625" s="125">
        <v>42548</v>
      </c>
      <c r="AY1625" s="59">
        <f t="shared" si="396"/>
        <v>0.78820941158923108</v>
      </c>
      <c r="AZ1625" s="59">
        <f>BI1625*K36</f>
        <v>52845.500000000007</v>
      </c>
      <c r="BA1625" s="59"/>
      <c r="BB1625" s="59"/>
      <c r="BC1625" s="59">
        <f>K41*BJ1625</f>
        <v>201135</v>
      </c>
      <c r="BD1625" s="59"/>
      <c r="BE1625" s="59"/>
      <c r="BF1625" s="59">
        <f t="shared" si="392"/>
        <v>148289.5</v>
      </c>
      <c r="BG1625" s="60">
        <f>(AY1625=AY2099)*AX1625</f>
        <v>0</v>
      </c>
      <c r="BH1625" s="60">
        <f>(AY1625=AY2101)*AX1625</f>
        <v>0</v>
      </c>
      <c r="BI1625" s="89">
        <v>1056.9100000000001</v>
      </c>
      <c r="BJ1625" s="89">
        <v>1340.9</v>
      </c>
      <c r="BK1625" s="59">
        <f t="shared" si="393"/>
        <v>226710.43795999995</v>
      </c>
      <c r="BL1625" s="60">
        <f>(BK1625=BK2101)*AX1625</f>
        <v>0</v>
      </c>
      <c r="BM1625" s="85">
        <f>(BK1625=BK2101)*AY1625</f>
        <v>0</v>
      </c>
      <c r="BN1625" s="85">
        <f t="shared" si="394"/>
        <v>0</v>
      </c>
      <c r="BO1625" s="85">
        <f t="shared" si="395"/>
        <v>0</v>
      </c>
      <c r="BP1625" s="60">
        <f>(BK1625=BK2099)*AX1625</f>
        <v>0</v>
      </c>
      <c r="BQ1625" s="64">
        <f>(BK1625=BK2099)*AY1625</f>
        <v>0</v>
      </c>
      <c r="BR1625" s="85">
        <f t="shared" si="397"/>
        <v>0</v>
      </c>
      <c r="BS1625" s="85">
        <f t="shared" si="398"/>
        <v>0</v>
      </c>
      <c r="BT1625" s="59">
        <f>(J19-BI1625)*J10</f>
        <v>-134654.50594</v>
      </c>
      <c r="BU1625" s="59">
        <f>(J21-BJ1625)*J12</f>
        <v>361364.94389999995</v>
      </c>
      <c r="BV1625" s="66"/>
      <c r="BW1625" s="66"/>
      <c r="BX1625" s="67"/>
      <c r="BY1625" s="67"/>
      <c r="BZ1625" s="67"/>
      <c r="CE1625" s="92"/>
      <c r="CF1625" s="76"/>
      <c r="CH1625" s="67"/>
      <c r="CI1625" s="67"/>
      <c r="CJ1625" s="67"/>
      <c r="CK1625" s="67"/>
      <c r="CL1625" s="1"/>
      <c r="CM1625" s="1"/>
      <c r="CT1625" s="3"/>
      <c r="CU1625" s="3"/>
      <c r="CV1625" s="3"/>
      <c r="CW1625" s="3"/>
      <c r="CX1625" s="3"/>
      <c r="CY1625" s="3"/>
      <c r="CZ1625" s="3"/>
      <c r="DA1625" s="3"/>
      <c r="DB1625" s="3"/>
      <c r="DC1625" s="3"/>
      <c r="DD1625" s="3"/>
      <c r="DE1625" s="3"/>
      <c r="DF1625" s="3"/>
      <c r="DG1625" s="3"/>
      <c r="DH1625" s="3"/>
      <c r="DI1625" s="3"/>
      <c r="DJ1625" s="3"/>
      <c r="DK1625" s="3"/>
      <c r="DL1625" s="3"/>
      <c r="DM1625" s="3"/>
      <c r="DN1625" s="3"/>
      <c r="DO1625" s="3"/>
      <c r="DP1625" s="3"/>
      <c r="DQ1625" s="3"/>
      <c r="DR1625" s="3"/>
      <c r="DS1625" s="3"/>
    </row>
    <row r="1626" spans="2:123" ht="21" customHeight="1" x14ac:dyDescent="0.25">
      <c r="B1626" s="21">
        <f t="shared" si="386"/>
        <v>42555</v>
      </c>
      <c r="C1626" s="22">
        <f t="shared" si="387"/>
        <v>0.80155773045699774</v>
      </c>
      <c r="D1626" s="23">
        <f t="shared" si="388"/>
        <v>1095</v>
      </c>
      <c r="E1626" s="23">
        <f t="shared" si="389"/>
        <v>1366.09</v>
      </c>
      <c r="F1626" s="127">
        <f t="shared" si="390"/>
        <v>54750</v>
      </c>
      <c r="G1626" s="127">
        <f t="shared" si="391"/>
        <v>204913.5</v>
      </c>
      <c r="H1626" s="6"/>
      <c r="I1626" s="3"/>
      <c r="J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  <c r="AA1626" s="3"/>
      <c r="AB1626" s="3"/>
      <c r="AC1626" s="3"/>
      <c r="AD1626" s="3"/>
      <c r="AE1626" s="3"/>
      <c r="AF1626" s="3"/>
      <c r="AT1626" s="89"/>
      <c r="AU1626" s="89"/>
      <c r="AX1626" s="125">
        <v>42555</v>
      </c>
      <c r="AY1626" s="59">
        <f t="shared" si="396"/>
        <v>0.80155773045699774</v>
      </c>
      <c r="AZ1626" s="59">
        <f>BI1626*K36</f>
        <v>54750</v>
      </c>
      <c r="BA1626" s="59"/>
      <c r="BB1626" s="59"/>
      <c r="BC1626" s="59">
        <f>K41*BJ1626</f>
        <v>204913.5</v>
      </c>
      <c r="BD1626" s="59"/>
      <c r="BE1626" s="59"/>
      <c r="BF1626" s="59">
        <f t="shared" si="392"/>
        <v>150163.5</v>
      </c>
      <c r="BG1626" s="60">
        <f>(AY1626=AY2099)*AX1626</f>
        <v>0</v>
      </c>
      <c r="BH1626" s="60">
        <f>(AY1626=AY2101)*AX1626</f>
        <v>0</v>
      </c>
      <c r="BI1626" s="89">
        <v>1095</v>
      </c>
      <c r="BJ1626" s="89">
        <v>1366.09</v>
      </c>
      <c r="BK1626" s="59">
        <f t="shared" si="393"/>
        <v>224836.43795999995</v>
      </c>
      <c r="BL1626" s="60">
        <f>(BK1626=BK2101)*AX1626</f>
        <v>0</v>
      </c>
      <c r="BM1626" s="85">
        <f>(BK1626=BK2101)*AY1626</f>
        <v>0</v>
      </c>
      <c r="BN1626" s="85">
        <f t="shared" si="394"/>
        <v>0</v>
      </c>
      <c r="BO1626" s="85">
        <f t="shared" si="395"/>
        <v>0</v>
      </c>
      <c r="BP1626" s="60">
        <f>(BK1626=BK2099)*AX1626</f>
        <v>0</v>
      </c>
      <c r="BQ1626" s="64">
        <f>(BK1626=BK2099)*AY1626</f>
        <v>0</v>
      </c>
      <c r="BR1626" s="85">
        <f t="shared" si="397"/>
        <v>0</v>
      </c>
      <c r="BS1626" s="85">
        <f t="shared" si="398"/>
        <v>0</v>
      </c>
      <c r="BT1626" s="59">
        <f>(J19-BI1626)*J10</f>
        <v>-132750.00594</v>
      </c>
      <c r="BU1626" s="59">
        <f>(J21-BJ1626)*J12</f>
        <v>357586.44389999995</v>
      </c>
      <c r="BV1626" s="66"/>
      <c r="BW1626" s="66"/>
      <c r="BX1626" s="67"/>
      <c r="BY1626" s="67"/>
      <c r="BZ1626" s="67"/>
      <c r="CE1626" s="92"/>
      <c r="CF1626" s="76"/>
      <c r="CH1626" s="67"/>
      <c r="CI1626" s="67"/>
      <c r="CJ1626" s="67"/>
      <c r="CK1626" s="67"/>
      <c r="CL1626" s="1"/>
      <c r="CM1626" s="1"/>
      <c r="CT1626" s="3"/>
      <c r="CU1626" s="3"/>
      <c r="CV1626" s="3"/>
      <c r="CW1626" s="3"/>
      <c r="CX1626" s="3"/>
      <c r="CY1626" s="3"/>
      <c r="CZ1626" s="3"/>
      <c r="DA1626" s="3"/>
      <c r="DB1626" s="3"/>
      <c r="DC1626" s="3"/>
      <c r="DD1626" s="3"/>
      <c r="DE1626" s="3"/>
      <c r="DF1626" s="3"/>
      <c r="DG1626" s="3"/>
      <c r="DH1626" s="3"/>
      <c r="DI1626" s="3"/>
      <c r="DJ1626" s="3"/>
      <c r="DK1626" s="3"/>
      <c r="DL1626" s="3"/>
      <c r="DM1626" s="3"/>
      <c r="DN1626" s="3"/>
      <c r="DO1626" s="3"/>
      <c r="DP1626" s="3"/>
      <c r="DQ1626" s="3"/>
      <c r="DR1626" s="3"/>
      <c r="DS1626" s="3"/>
    </row>
    <row r="1627" spans="2:123" ht="21" customHeight="1" x14ac:dyDescent="0.25">
      <c r="B1627" s="21">
        <f t="shared" si="386"/>
        <v>42562</v>
      </c>
      <c r="C1627" s="22">
        <f t="shared" si="387"/>
        <v>0.81420078519349404</v>
      </c>
      <c r="D1627" s="23">
        <f t="shared" si="388"/>
        <v>1088.79</v>
      </c>
      <c r="E1627" s="23">
        <f t="shared" si="389"/>
        <v>1337.25</v>
      </c>
      <c r="F1627" s="127">
        <f t="shared" si="390"/>
        <v>54439.5</v>
      </c>
      <c r="G1627" s="127">
        <f t="shared" si="391"/>
        <v>200587.5</v>
      </c>
      <c r="H1627" s="6"/>
      <c r="I1627" s="3"/>
      <c r="J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  <c r="Z1627" s="3"/>
      <c r="AA1627" s="3"/>
      <c r="AB1627" s="3"/>
      <c r="AC1627" s="3"/>
      <c r="AD1627" s="3"/>
      <c r="AE1627" s="3"/>
      <c r="AF1627" s="3"/>
      <c r="AT1627" s="89"/>
      <c r="AU1627" s="89"/>
      <c r="AX1627" s="125">
        <v>42562</v>
      </c>
      <c r="AY1627" s="59">
        <f t="shared" si="396"/>
        <v>0.81420078519349404</v>
      </c>
      <c r="AZ1627" s="59">
        <f>BI1627*K36</f>
        <v>54439.5</v>
      </c>
      <c r="BA1627" s="59"/>
      <c r="BB1627" s="59"/>
      <c r="BC1627" s="59">
        <f>K41*BJ1627</f>
        <v>200587.5</v>
      </c>
      <c r="BD1627" s="59"/>
      <c r="BE1627" s="59"/>
      <c r="BF1627" s="59">
        <f t="shared" si="392"/>
        <v>146148</v>
      </c>
      <c r="BG1627" s="60">
        <f>(AY1627=AY2099)*AX1627</f>
        <v>0</v>
      </c>
      <c r="BH1627" s="60">
        <f>(AY1627=AY2101)*AX1627</f>
        <v>0</v>
      </c>
      <c r="BI1627" s="89">
        <v>1088.79</v>
      </c>
      <c r="BJ1627" s="89">
        <v>1337.25</v>
      </c>
      <c r="BK1627" s="59">
        <f t="shared" si="393"/>
        <v>228851.93795999995</v>
      </c>
      <c r="BL1627" s="60">
        <f>(BK1627=BK2101)*AX1627</f>
        <v>0</v>
      </c>
      <c r="BM1627" s="85">
        <f>(BK1627=BK2101)*AY1627</f>
        <v>0</v>
      </c>
      <c r="BN1627" s="85">
        <f t="shared" si="394"/>
        <v>0</v>
      </c>
      <c r="BO1627" s="85">
        <f t="shared" si="395"/>
        <v>0</v>
      </c>
      <c r="BP1627" s="60">
        <f>(BK1627=BK2099)*AX1627</f>
        <v>0</v>
      </c>
      <c r="BQ1627" s="64">
        <f>(BK1627=BK2099)*AY1627</f>
        <v>0</v>
      </c>
      <c r="BR1627" s="85">
        <f t="shared" si="397"/>
        <v>0</v>
      </c>
      <c r="BS1627" s="85">
        <f t="shared" si="398"/>
        <v>0</v>
      </c>
      <c r="BT1627" s="59">
        <f>(J19-BI1627)*J10</f>
        <v>-133060.50594</v>
      </c>
      <c r="BU1627" s="59">
        <f>(J21-BJ1627)*J12</f>
        <v>361912.44389999995</v>
      </c>
      <c r="BV1627" s="66"/>
      <c r="BW1627" s="66"/>
      <c r="BX1627" s="67"/>
      <c r="BY1627" s="67"/>
      <c r="BZ1627" s="67"/>
      <c r="CE1627" s="92"/>
      <c r="CF1627" s="76"/>
      <c r="CH1627" s="67"/>
      <c r="CI1627" s="67"/>
      <c r="CJ1627" s="67"/>
      <c r="CK1627" s="67"/>
      <c r="CL1627" s="1"/>
      <c r="CM1627" s="1"/>
      <c r="CT1627" s="3"/>
      <c r="CU1627" s="3"/>
      <c r="CV1627" s="3"/>
      <c r="CW1627" s="3"/>
      <c r="CX1627" s="3"/>
      <c r="CY1627" s="3"/>
      <c r="CZ1627" s="3"/>
      <c r="DA1627" s="3"/>
      <c r="DB1627" s="3"/>
      <c r="DC1627" s="3"/>
      <c r="DD1627" s="3"/>
      <c r="DE1627" s="3"/>
      <c r="DF1627" s="3"/>
      <c r="DG1627" s="3"/>
      <c r="DH1627" s="3"/>
      <c r="DI1627" s="3"/>
      <c r="DJ1627" s="3"/>
      <c r="DK1627" s="3"/>
      <c r="DL1627" s="3"/>
      <c r="DM1627" s="3"/>
      <c r="DN1627" s="3"/>
      <c r="DO1627" s="3"/>
      <c r="DP1627" s="3"/>
      <c r="DQ1627" s="3"/>
      <c r="DR1627" s="3"/>
      <c r="DS1627" s="3"/>
    </row>
    <row r="1628" spans="2:123" ht="21" customHeight="1" x14ac:dyDescent="0.25">
      <c r="B1628" s="21">
        <f t="shared" si="386"/>
        <v>42569</v>
      </c>
      <c r="C1628" s="22">
        <f t="shared" si="387"/>
        <v>0.81623281816187421</v>
      </c>
      <c r="D1628" s="23">
        <f t="shared" si="388"/>
        <v>1078.97</v>
      </c>
      <c r="E1628" s="23">
        <f t="shared" si="389"/>
        <v>1321.89</v>
      </c>
      <c r="F1628" s="127">
        <f t="shared" si="390"/>
        <v>53948.5</v>
      </c>
      <c r="G1628" s="127">
        <f t="shared" si="391"/>
        <v>198283.50000000003</v>
      </c>
      <c r="H1628" s="6"/>
      <c r="I1628" s="3"/>
      <c r="J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  <c r="AA1628" s="3"/>
      <c r="AB1628" s="3"/>
      <c r="AC1628" s="3"/>
      <c r="AD1628" s="3"/>
      <c r="AE1628" s="3"/>
      <c r="AF1628" s="3"/>
      <c r="AT1628" s="89"/>
      <c r="AU1628" s="89"/>
      <c r="AX1628" s="125">
        <v>42569</v>
      </c>
      <c r="AY1628" s="59">
        <f t="shared" si="396"/>
        <v>0.81623281816187421</v>
      </c>
      <c r="AZ1628" s="59">
        <f>BI1628*K36</f>
        <v>53948.5</v>
      </c>
      <c r="BA1628" s="59"/>
      <c r="BB1628" s="59"/>
      <c r="BC1628" s="59">
        <f>K41*BJ1628</f>
        <v>198283.50000000003</v>
      </c>
      <c r="BD1628" s="59"/>
      <c r="BE1628" s="59"/>
      <c r="BF1628" s="59">
        <f t="shared" si="392"/>
        <v>144335.00000000003</v>
      </c>
      <c r="BG1628" s="60">
        <f>(AY1628=AY2099)*AX1628</f>
        <v>0</v>
      </c>
      <c r="BH1628" s="60">
        <f>(AY1628=AY2101)*AX1628</f>
        <v>0</v>
      </c>
      <c r="BI1628" s="89">
        <v>1078.97</v>
      </c>
      <c r="BJ1628" s="89">
        <v>1321.89</v>
      </c>
      <c r="BK1628" s="59">
        <f t="shared" si="393"/>
        <v>230664.93795999989</v>
      </c>
      <c r="BL1628" s="60">
        <f>(BK1628=BK2101)*AX1628</f>
        <v>0</v>
      </c>
      <c r="BM1628" s="85">
        <f>(BK1628=BK2101)*AY1628</f>
        <v>0</v>
      </c>
      <c r="BN1628" s="85">
        <f t="shared" si="394"/>
        <v>0</v>
      </c>
      <c r="BO1628" s="85">
        <f t="shared" si="395"/>
        <v>0</v>
      </c>
      <c r="BP1628" s="60">
        <f>(BK1628=BK2099)*AX1628</f>
        <v>0</v>
      </c>
      <c r="BQ1628" s="64">
        <f>(BK1628=BK2099)*AY1628</f>
        <v>0</v>
      </c>
      <c r="BR1628" s="85">
        <f t="shared" si="397"/>
        <v>0</v>
      </c>
      <c r="BS1628" s="85">
        <f t="shared" si="398"/>
        <v>0</v>
      </c>
      <c r="BT1628" s="59">
        <f>(J19-BI1628)*J10</f>
        <v>-133551.50594</v>
      </c>
      <c r="BU1628" s="59">
        <f>(J21-BJ1628)*J12</f>
        <v>364216.4438999999</v>
      </c>
      <c r="BV1628" s="66"/>
      <c r="BW1628" s="66"/>
      <c r="BX1628" s="67"/>
      <c r="BY1628" s="67"/>
      <c r="BZ1628" s="67"/>
      <c r="CE1628" s="92"/>
      <c r="CF1628" s="76"/>
      <c r="CH1628" s="67"/>
      <c r="CI1628" s="67"/>
      <c r="CJ1628" s="67"/>
      <c r="CK1628" s="67"/>
      <c r="CL1628" s="1"/>
      <c r="CM1628" s="1"/>
      <c r="CT1628" s="3"/>
      <c r="CU1628" s="3"/>
      <c r="CV1628" s="3"/>
      <c r="CW1628" s="3"/>
      <c r="CX1628" s="3"/>
      <c r="CY1628" s="3"/>
      <c r="CZ1628" s="3"/>
      <c r="DA1628" s="3"/>
      <c r="DB1628" s="3"/>
      <c r="DC1628" s="3"/>
      <c r="DD1628" s="3"/>
      <c r="DE1628" s="3"/>
      <c r="DF1628" s="3"/>
      <c r="DG1628" s="3"/>
      <c r="DH1628" s="3"/>
      <c r="DI1628" s="3"/>
      <c r="DJ1628" s="3"/>
      <c r="DK1628" s="3"/>
      <c r="DL1628" s="3"/>
      <c r="DM1628" s="3"/>
      <c r="DN1628" s="3"/>
      <c r="DO1628" s="3"/>
      <c r="DP1628" s="3"/>
      <c r="DQ1628" s="3"/>
      <c r="DR1628" s="3"/>
      <c r="DS1628" s="3"/>
    </row>
    <row r="1629" spans="2:123" ht="21" customHeight="1" x14ac:dyDescent="0.25">
      <c r="B1629" s="21">
        <f t="shared" si="386"/>
        <v>42576</v>
      </c>
      <c r="C1629" s="22">
        <f t="shared" si="387"/>
        <v>0.84768687489357919</v>
      </c>
      <c r="D1629" s="23">
        <f t="shared" si="388"/>
        <v>1145.03</v>
      </c>
      <c r="E1629" s="23">
        <f t="shared" si="389"/>
        <v>1350.77</v>
      </c>
      <c r="F1629" s="127">
        <f t="shared" si="390"/>
        <v>57251.5</v>
      </c>
      <c r="G1629" s="127">
        <f t="shared" si="391"/>
        <v>202615.5</v>
      </c>
      <c r="H1629" s="6"/>
      <c r="I1629" s="3"/>
      <c r="J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  <c r="Z1629" s="3"/>
      <c r="AA1629" s="3"/>
      <c r="AB1629" s="3"/>
      <c r="AC1629" s="3"/>
      <c r="AD1629" s="3"/>
      <c r="AE1629" s="3"/>
      <c r="AF1629" s="3"/>
      <c r="AT1629" s="89"/>
      <c r="AU1629" s="89"/>
      <c r="AX1629" s="125">
        <v>42576</v>
      </c>
      <c r="AY1629" s="59">
        <f t="shared" si="396"/>
        <v>0.84768687489357919</v>
      </c>
      <c r="AZ1629" s="59">
        <f>BI1629*K36</f>
        <v>57251.5</v>
      </c>
      <c r="BA1629" s="59"/>
      <c r="BB1629" s="59"/>
      <c r="BC1629" s="59">
        <f>K41*BJ1629</f>
        <v>202615.5</v>
      </c>
      <c r="BD1629" s="59"/>
      <c r="BE1629" s="59"/>
      <c r="BF1629" s="59">
        <f t="shared" si="392"/>
        <v>145364</v>
      </c>
      <c r="BG1629" s="60">
        <f>(AY1629=AY2099)*AX1629</f>
        <v>0</v>
      </c>
      <c r="BH1629" s="60">
        <f>(AY1629=AY2101)*AX1629</f>
        <v>0</v>
      </c>
      <c r="BI1629" s="89">
        <v>1145.03</v>
      </c>
      <c r="BJ1629" s="89">
        <v>1350.77</v>
      </c>
      <c r="BK1629" s="59">
        <f t="shared" si="393"/>
        <v>229635.93795999995</v>
      </c>
      <c r="BL1629" s="60">
        <f>(BK1629=BK2101)*AX1629</f>
        <v>0</v>
      </c>
      <c r="BM1629" s="85">
        <f>(BK1629=BK2101)*AY1629</f>
        <v>0</v>
      </c>
      <c r="BN1629" s="85">
        <f t="shared" si="394"/>
        <v>0</v>
      </c>
      <c r="BO1629" s="85">
        <f t="shared" si="395"/>
        <v>0</v>
      </c>
      <c r="BP1629" s="60">
        <f>(BK1629=BK2099)*AX1629</f>
        <v>0</v>
      </c>
      <c r="BQ1629" s="64">
        <f>(BK1629=BK2099)*AY1629</f>
        <v>0</v>
      </c>
      <c r="BR1629" s="85">
        <f t="shared" si="397"/>
        <v>0</v>
      </c>
      <c r="BS1629" s="85">
        <f t="shared" si="398"/>
        <v>0</v>
      </c>
      <c r="BT1629" s="59">
        <f>(J19-BI1629)*J10</f>
        <v>-130248.50594</v>
      </c>
      <c r="BU1629" s="59">
        <f>(J21-BJ1629)*J12</f>
        <v>359884.44389999995</v>
      </c>
      <c r="BV1629" s="66"/>
      <c r="BW1629" s="66"/>
      <c r="BX1629" s="67"/>
      <c r="BY1629" s="67"/>
      <c r="BZ1629" s="67"/>
      <c r="CE1629" s="92"/>
      <c r="CF1629" s="76"/>
      <c r="CH1629" s="67"/>
      <c r="CI1629" s="67"/>
      <c r="CJ1629" s="67"/>
      <c r="CK1629" s="67"/>
      <c r="CL1629" s="1"/>
      <c r="CM1629" s="1"/>
      <c r="CT1629" s="3"/>
      <c r="CU1629" s="3"/>
      <c r="CV1629" s="3"/>
      <c r="CW1629" s="3"/>
      <c r="CX1629" s="3"/>
      <c r="CY1629" s="3"/>
      <c r="CZ1629" s="3"/>
      <c r="DA1629" s="3"/>
      <c r="DB1629" s="3"/>
      <c r="DC1629" s="3"/>
      <c r="DD1629" s="3"/>
      <c r="DE1629" s="3"/>
      <c r="DF1629" s="3"/>
      <c r="DG1629" s="3"/>
      <c r="DH1629" s="3"/>
      <c r="DI1629" s="3"/>
      <c r="DJ1629" s="3"/>
      <c r="DK1629" s="3"/>
      <c r="DL1629" s="3"/>
      <c r="DM1629" s="3"/>
      <c r="DN1629" s="3"/>
      <c r="DO1629" s="3"/>
      <c r="DP1629" s="3"/>
      <c r="DQ1629" s="3"/>
      <c r="DR1629" s="3"/>
      <c r="DS1629" s="3"/>
    </row>
    <row r="1630" spans="2:123" ht="21" customHeight="1" x14ac:dyDescent="0.25">
      <c r="B1630" s="21">
        <f t="shared" si="386"/>
        <v>42583</v>
      </c>
      <c r="C1630" s="22">
        <f t="shared" si="387"/>
        <v>0.85561577387190457</v>
      </c>
      <c r="D1630" s="23">
        <f t="shared" si="388"/>
        <v>1143</v>
      </c>
      <c r="E1630" s="23">
        <f t="shared" si="389"/>
        <v>1335.88</v>
      </c>
      <c r="F1630" s="127">
        <f t="shared" si="390"/>
        <v>57150</v>
      </c>
      <c r="G1630" s="127">
        <f t="shared" si="391"/>
        <v>200382.00000000003</v>
      </c>
      <c r="H1630" s="6"/>
      <c r="I1630" s="3"/>
      <c r="J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  <c r="Z1630" s="3"/>
      <c r="AA1630" s="3"/>
      <c r="AB1630" s="3"/>
      <c r="AC1630" s="3"/>
      <c r="AD1630" s="3"/>
      <c r="AE1630" s="3"/>
      <c r="AF1630" s="3"/>
      <c r="AT1630" s="89"/>
      <c r="AU1630" s="89"/>
      <c r="AX1630" s="125">
        <v>42583</v>
      </c>
      <c r="AY1630" s="59">
        <f t="shared" si="396"/>
        <v>0.85561577387190457</v>
      </c>
      <c r="AZ1630" s="59">
        <f>BI1630*K36</f>
        <v>57150</v>
      </c>
      <c r="BA1630" s="59"/>
      <c r="BB1630" s="59"/>
      <c r="BC1630" s="59">
        <f>K41*BJ1630</f>
        <v>200382.00000000003</v>
      </c>
      <c r="BD1630" s="59"/>
      <c r="BE1630" s="59"/>
      <c r="BF1630" s="59">
        <f t="shared" si="392"/>
        <v>143232.00000000003</v>
      </c>
      <c r="BG1630" s="60">
        <f>(AY1630=AY2099)*AX1630</f>
        <v>0</v>
      </c>
      <c r="BH1630" s="60">
        <f>(AY1630=AY2101)*AX1630</f>
        <v>0</v>
      </c>
      <c r="BI1630" s="89">
        <v>1143</v>
      </c>
      <c r="BJ1630" s="89">
        <v>1335.88</v>
      </c>
      <c r="BK1630" s="59">
        <f t="shared" si="393"/>
        <v>231767.93795999995</v>
      </c>
      <c r="BL1630" s="60">
        <f>(BK1630=BK2101)*AX1630</f>
        <v>0</v>
      </c>
      <c r="BM1630" s="85">
        <f>(BK1630=BK2101)*AY1630</f>
        <v>0</v>
      </c>
      <c r="BN1630" s="85">
        <f t="shared" si="394"/>
        <v>0</v>
      </c>
      <c r="BO1630" s="85">
        <f t="shared" si="395"/>
        <v>0</v>
      </c>
      <c r="BP1630" s="60">
        <f>(BK1630=BK2099)*AX1630</f>
        <v>0</v>
      </c>
      <c r="BQ1630" s="64">
        <f>(BK1630=BK2099)*AY1630</f>
        <v>0</v>
      </c>
      <c r="BR1630" s="85">
        <f t="shared" si="397"/>
        <v>0</v>
      </c>
      <c r="BS1630" s="85">
        <f t="shared" si="398"/>
        <v>0</v>
      </c>
      <c r="BT1630" s="59">
        <f>(J19-BI1630)*J10</f>
        <v>-130350.00594</v>
      </c>
      <c r="BU1630" s="59">
        <f>(J21-BJ1630)*J12</f>
        <v>362117.94389999995</v>
      </c>
      <c r="BV1630" s="66"/>
      <c r="BW1630" s="66"/>
      <c r="BX1630" s="67"/>
      <c r="BY1630" s="67"/>
      <c r="BZ1630" s="67"/>
      <c r="CE1630" s="92"/>
      <c r="CF1630" s="76"/>
      <c r="CH1630" s="67"/>
      <c r="CI1630" s="67"/>
      <c r="CJ1630" s="67"/>
      <c r="CK1630" s="67"/>
      <c r="CL1630" s="1"/>
      <c r="CM1630" s="1"/>
      <c r="CT1630" s="3"/>
      <c r="CU1630" s="3"/>
      <c r="CV1630" s="3"/>
      <c r="CW1630" s="3"/>
      <c r="CX1630" s="3"/>
      <c r="CY1630" s="3"/>
      <c r="CZ1630" s="3"/>
      <c r="DA1630" s="3"/>
      <c r="DB1630" s="3"/>
      <c r="DC1630" s="3"/>
      <c r="DD1630" s="3"/>
      <c r="DE1630" s="3"/>
      <c r="DF1630" s="3"/>
      <c r="DG1630" s="3"/>
      <c r="DH1630" s="3"/>
      <c r="DI1630" s="3"/>
      <c r="DJ1630" s="3"/>
      <c r="DK1630" s="3"/>
      <c r="DL1630" s="3"/>
      <c r="DM1630" s="3"/>
      <c r="DN1630" s="3"/>
      <c r="DO1630" s="3"/>
      <c r="DP1630" s="3"/>
      <c r="DQ1630" s="3"/>
      <c r="DR1630" s="3"/>
      <c r="DS1630" s="3"/>
    </row>
    <row r="1631" spans="2:123" ht="21" customHeight="1" x14ac:dyDescent="0.25">
      <c r="B1631" s="21">
        <f t="shared" si="386"/>
        <v>42590</v>
      </c>
      <c r="C1631" s="22">
        <f t="shared" si="387"/>
        <v>0.83860006287142796</v>
      </c>
      <c r="D1631" s="23">
        <f t="shared" si="388"/>
        <v>1120.42</v>
      </c>
      <c r="E1631" s="23">
        <f t="shared" si="389"/>
        <v>1336.06</v>
      </c>
      <c r="F1631" s="127">
        <f t="shared" si="390"/>
        <v>56021</v>
      </c>
      <c r="G1631" s="127">
        <f t="shared" si="391"/>
        <v>200409</v>
      </c>
      <c r="H1631" s="6"/>
      <c r="I1631" s="3"/>
      <c r="J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Y1631" s="3"/>
      <c r="Z1631" s="3"/>
      <c r="AA1631" s="3"/>
      <c r="AB1631" s="3"/>
      <c r="AC1631" s="3"/>
      <c r="AD1631" s="3"/>
      <c r="AE1631" s="3"/>
      <c r="AF1631" s="3"/>
      <c r="AT1631" s="89"/>
      <c r="AU1631" s="89"/>
      <c r="AX1631" s="125">
        <v>42590</v>
      </c>
      <c r="AY1631" s="59">
        <f t="shared" si="396"/>
        <v>0.83860006287142796</v>
      </c>
      <c r="AZ1631" s="59">
        <f>BI1631*K36</f>
        <v>56021</v>
      </c>
      <c r="BA1631" s="59"/>
      <c r="BB1631" s="59"/>
      <c r="BC1631" s="59">
        <f>K41*BJ1631</f>
        <v>200409</v>
      </c>
      <c r="BD1631" s="59"/>
      <c r="BE1631" s="59"/>
      <c r="BF1631" s="59">
        <f t="shared" si="392"/>
        <v>144388</v>
      </c>
      <c r="BG1631" s="60">
        <f>(AY1631=AY2099)*AX1631</f>
        <v>0</v>
      </c>
      <c r="BH1631" s="60">
        <f>(AY1631=AY2101)*AX1631</f>
        <v>0</v>
      </c>
      <c r="BI1631" s="89">
        <v>1120.42</v>
      </c>
      <c r="BJ1631" s="89">
        <v>1336.06</v>
      </c>
      <c r="BK1631" s="59">
        <f t="shared" si="393"/>
        <v>230611.93795999995</v>
      </c>
      <c r="BL1631" s="60">
        <f>(BK1631=BK2101)*AX1631</f>
        <v>0</v>
      </c>
      <c r="BM1631" s="85">
        <f>(BK1631=BK2101)*AY1631</f>
        <v>0</v>
      </c>
      <c r="BN1631" s="85">
        <f t="shared" si="394"/>
        <v>0</v>
      </c>
      <c r="BO1631" s="85">
        <f t="shared" si="395"/>
        <v>0</v>
      </c>
      <c r="BP1631" s="60">
        <f>(BK1631=BK2099)*AX1631</f>
        <v>0</v>
      </c>
      <c r="BQ1631" s="64">
        <f>(BK1631=BK2099)*AY1631</f>
        <v>0</v>
      </c>
      <c r="BR1631" s="85">
        <f t="shared" si="397"/>
        <v>0</v>
      </c>
      <c r="BS1631" s="85">
        <f t="shared" si="398"/>
        <v>0</v>
      </c>
      <c r="BT1631" s="59">
        <f>(J19-BI1631)*J10</f>
        <v>-131479.00594</v>
      </c>
      <c r="BU1631" s="59">
        <f>(J21-BJ1631)*J12</f>
        <v>362090.94389999995</v>
      </c>
      <c r="BV1631" s="66"/>
      <c r="BW1631" s="66"/>
      <c r="BX1631" s="67"/>
      <c r="BY1631" s="67"/>
      <c r="BZ1631" s="67"/>
      <c r="CE1631" s="92"/>
      <c r="CF1631" s="76"/>
      <c r="CH1631" s="67"/>
      <c r="CI1631" s="67"/>
      <c r="CJ1631" s="67"/>
      <c r="CK1631" s="67"/>
      <c r="CL1631" s="1"/>
      <c r="CM1631" s="1"/>
      <c r="CT1631" s="3"/>
      <c r="CU1631" s="3"/>
      <c r="CV1631" s="3"/>
      <c r="CW1631" s="3"/>
      <c r="CX1631" s="3"/>
      <c r="CY1631" s="3"/>
      <c r="CZ1631" s="3"/>
      <c r="DA1631" s="3"/>
      <c r="DB1631" s="3"/>
      <c r="DC1631" s="3"/>
      <c r="DD1631" s="3"/>
      <c r="DE1631" s="3"/>
      <c r="DF1631" s="3"/>
      <c r="DG1631" s="3"/>
      <c r="DH1631" s="3"/>
      <c r="DI1631" s="3"/>
      <c r="DJ1631" s="3"/>
      <c r="DK1631" s="3"/>
      <c r="DL1631" s="3"/>
      <c r="DM1631" s="3"/>
      <c r="DN1631" s="3"/>
      <c r="DO1631" s="3"/>
      <c r="DP1631" s="3"/>
      <c r="DQ1631" s="3"/>
      <c r="DR1631" s="3"/>
      <c r="DS1631" s="3"/>
    </row>
    <row r="1632" spans="2:123" ht="21" customHeight="1" x14ac:dyDescent="0.25">
      <c r="B1632" s="21">
        <f t="shared" si="386"/>
        <v>42597</v>
      </c>
      <c r="C1632" s="22">
        <f t="shared" si="387"/>
        <v>0.82833238882095028</v>
      </c>
      <c r="D1632" s="23">
        <f t="shared" si="388"/>
        <v>1110.8599999999999</v>
      </c>
      <c r="E1632" s="23">
        <f t="shared" si="389"/>
        <v>1341.08</v>
      </c>
      <c r="F1632" s="127">
        <f t="shared" si="390"/>
        <v>55542.999999999993</v>
      </c>
      <c r="G1632" s="127">
        <f t="shared" si="391"/>
        <v>201162</v>
      </c>
      <c r="H1632" s="6"/>
      <c r="I1632" s="3"/>
      <c r="J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/>
      <c r="Z1632" s="3"/>
      <c r="AA1632" s="3"/>
      <c r="AB1632" s="3"/>
      <c r="AC1632" s="3"/>
      <c r="AD1632" s="3"/>
      <c r="AE1632" s="3"/>
      <c r="AF1632" s="3"/>
      <c r="AT1632" s="89"/>
      <c r="AU1632" s="89"/>
      <c r="AX1632" s="125">
        <v>42597</v>
      </c>
      <c r="AY1632" s="59">
        <f t="shared" si="396"/>
        <v>0.82833238882095028</v>
      </c>
      <c r="AZ1632" s="59">
        <f>BI1632*K36</f>
        <v>55542.999999999993</v>
      </c>
      <c r="BA1632" s="59"/>
      <c r="BB1632" s="59"/>
      <c r="BC1632" s="59">
        <f>K41*BJ1632</f>
        <v>201162</v>
      </c>
      <c r="BD1632" s="59"/>
      <c r="BE1632" s="59"/>
      <c r="BF1632" s="59">
        <f t="shared" si="392"/>
        <v>145619</v>
      </c>
      <c r="BG1632" s="60">
        <f>(AY1632=AY2099)*AX1632</f>
        <v>0</v>
      </c>
      <c r="BH1632" s="60">
        <f>(AY1632=AY2101)*AX1632</f>
        <v>0</v>
      </c>
      <c r="BI1632" s="89">
        <v>1110.8599999999999</v>
      </c>
      <c r="BJ1632" s="89">
        <v>1341.08</v>
      </c>
      <c r="BK1632" s="59">
        <f t="shared" si="393"/>
        <v>229380.93795999995</v>
      </c>
      <c r="BL1632" s="60">
        <f>(BK1632=BK2101)*AX1632</f>
        <v>0</v>
      </c>
      <c r="BM1632" s="85">
        <f>(BK1632=BK2101)*AY1632</f>
        <v>0</v>
      </c>
      <c r="BN1632" s="85">
        <f t="shared" si="394"/>
        <v>0</v>
      </c>
      <c r="BO1632" s="85">
        <f t="shared" si="395"/>
        <v>0</v>
      </c>
      <c r="BP1632" s="60">
        <f>(BK1632=BK2099)*AX1632</f>
        <v>0</v>
      </c>
      <c r="BQ1632" s="64">
        <f>(BK1632=BK2099)*AY1632</f>
        <v>0</v>
      </c>
      <c r="BR1632" s="85">
        <f t="shared" si="397"/>
        <v>0</v>
      </c>
      <c r="BS1632" s="85">
        <f t="shared" si="398"/>
        <v>0</v>
      </c>
      <c r="BT1632" s="59">
        <f>(J19-BI1632)*J10</f>
        <v>-131957.00594</v>
      </c>
      <c r="BU1632" s="59">
        <f>(J21-BJ1632)*J12</f>
        <v>361337.94389999995</v>
      </c>
      <c r="BV1632" s="66"/>
      <c r="BW1632" s="66"/>
      <c r="BX1632" s="67"/>
      <c r="BY1632" s="67"/>
      <c r="BZ1632" s="67"/>
      <c r="CE1632" s="92"/>
      <c r="CF1632" s="76"/>
      <c r="CH1632" s="67"/>
      <c r="CI1632" s="67"/>
      <c r="CJ1632" s="67"/>
      <c r="CK1632" s="67"/>
      <c r="CL1632" s="1"/>
      <c r="CM1632" s="1"/>
      <c r="CT1632" s="3"/>
      <c r="CU1632" s="3"/>
      <c r="CV1632" s="3"/>
      <c r="CW1632" s="3"/>
      <c r="CX1632" s="3"/>
      <c r="CY1632" s="3"/>
      <c r="CZ1632" s="3"/>
      <c r="DA1632" s="3"/>
      <c r="DB1632" s="3"/>
      <c r="DC1632" s="3"/>
      <c r="DD1632" s="3"/>
      <c r="DE1632" s="3"/>
      <c r="DF1632" s="3"/>
      <c r="DG1632" s="3"/>
      <c r="DH1632" s="3"/>
      <c r="DI1632" s="3"/>
      <c r="DJ1632" s="3"/>
      <c r="DK1632" s="3"/>
      <c r="DL1632" s="3"/>
      <c r="DM1632" s="3"/>
      <c r="DN1632" s="3"/>
      <c r="DO1632" s="3"/>
      <c r="DP1632" s="3"/>
      <c r="DQ1632" s="3"/>
      <c r="DR1632" s="3"/>
      <c r="DS1632" s="3"/>
    </row>
    <row r="1633" spans="2:123" ht="21" customHeight="1" x14ac:dyDescent="0.25">
      <c r="B1633" s="21">
        <f t="shared" si="386"/>
        <v>42604</v>
      </c>
      <c r="C1633" s="22">
        <f t="shared" si="387"/>
        <v>0.80940088119066722</v>
      </c>
      <c r="D1633" s="23">
        <f t="shared" si="388"/>
        <v>1069.17</v>
      </c>
      <c r="E1633" s="23">
        <f t="shared" si="389"/>
        <v>1320.94</v>
      </c>
      <c r="F1633" s="127">
        <f t="shared" si="390"/>
        <v>53458.5</v>
      </c>
      <c r="G1633" s="127">
        <f t="shared" si="391"/>
        <v>198141</v>
      </c>
      <c r="H1633" s="6"/>
      <c r="I1633" s="3"/>
      <c r="J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  <c r="AA1633" s="3"/>
      <c r="AB1633" s="3"/>
      <c r="AC1633" s="3"/>
      <c r="AD1633" s="3"/>
      <c r="AE1633" s="3"/>
      <c r="AF1633" s="3"/>
      <c r="AT1633" s="89"/>
      <c r="AU1633" s="89"/>
      <c r="AX1633" s="125">
        <v>42604</v>
      </c>
      <c r="AY1633" s="59">
        <f t="shared" si="396"/>
        <v>0.80940088119066722</v>
      </c>
      <c r="AZ1633" s="59">
        <f>BI1633*K36</f>
        <v>53458.5</v>
      </c>
      <c r="BA1633" s="59"/>
      <c r="BB1633" s="59"/>
      <c r="BC1633" s="59">
        <f>K41*BJ1633</f>
        <v>198141</v>
      </c>
      <c r="BD1633" s="59"/>
      <c r="BE1633" s="59"/>
      <c r="BF1633" s="59">
        <f t="shared" si="392"/>
        <v>144682.5</v>
      </c>
      <c r="BG1633" s="60">
        <f>(AY1633=AY2099)*AX1633</f>
        <v>0</v>
      </c>
      <c r="BH1633" s="60">
        <f>(AY1633=AY2101)*AX1633</f>
        <v>0</v>
      </c>
      <c r="BI1633" s="89">
        <v>1069.17</v>
      </c>
      <c r="BJ1633" s="89">
        <v>1320.94</v>
      </c>
      <c r="BK1633" s="59">
        <f t="shared" si="393"/>
        <v>230317.43795999995</v>
      </c>
      <c r="BL1633" s="60">
        <f>(BK1633=BK2101)*AX1633</f>
        <v>0</v>
      </c>
      <c r="BM1633" s="85">
        <f>(BK1633=BK2101)*AY1633</f>
        <v>0</v>
      </c>
      <c r="BN1633" s="85">
        <f t="shared" si="394"/>
        <v>0</v>
      </c>
      <c r="BO1633" s="85">
        <f t="shared" si="395"/>
        <v>0</v>
      </c>
      <c r="BP1633" s="60">
        <f>(BK1633=BK2099)*AX1633</f>
        <v>0</v>
      </c>
      <c r="BQ1633" s="64">
        <f>(BK1633=BK2099)*AY1633</f>
        <v>0</v>
      </c>
      <c r="BR1633" s="85">
        <f t="shared" si="397"/>
        <v>0</v>
      </c>
      <c r="BS1633" s="85">
        <f t="shared" si="398"/>
        <v>0</v>
      </c>
      <c r="BT1633" s="59">
        <f>(J19-BI1633)*J10</f>
        <v>-134041.50594</v>
      </c>
      <c r="BU1633" s="59">
        <f>(J21-BJ1633)*J12</f>
        <v>364358.94389999995</v>
      </c>
      <c r="BV1633" s="66"/>
      <c r="BW1633" s="66"/>
      <c r="BX1633" s="67"/>
      <c r="BY1633" s="67"/>
      <c r="BZ1633" s="67"/>
      <c r="CE1633" s="92"/>
      <c r="CF1633" s="76"/>
      <c r="CH1633" s="67"/>
      <c r="CI1633" s="67"/>
      <c r="CJ1633" s="67"/>
      <c r="CK1633" s="67"/>
      <c r="CL1633" s="1"/>
      <c r="CM1633" s="1"/>
      <c r="CT1633" s="3"/>
      <c r="CU1633" s="3"/>
      <c r="CV1633" s="3"/>
      <c r="CW1633" s="3"/>
      <c r="CX1633" s="3"/>
      <c r="CY1633" s="3"/>
      <c r="CZ1633" s="3"/>
      <c r="DA1633" s="3"/>
      <c r="DB1633" s="3"/>
      <c r="DC1633" s="3"/>
      <c r="DD1633" s="3"/>
      <c r="DE1633" s="3"/>
      <c r="DF1633" s="3"/>
      <c r="DG1633" s="3"/>
      <c r="DH1633" s="3"/>
      <c r="DI1633" s="3"/>
      <c r="DJ1633" s="3"/>
      <c r="DK1633" s="3"/>
      <c r="DL1633" s="3"/>
      <c r="DM1633" s="3"/>
      <c r="DN1633" s="3"/>
      <c r="DO1633" s="3"/>
      <c r="DP1633" s="3"/>
      <c r="DQ1633" s="3"/>
      <c r="DR1633" s="3"/>
      <c r="DS1633" s="3"/>
    </row>
    <row r="1634" spans="2:123" ht="21" customHeight="1" x14ac:dyDescent="0.25">
      <c r="B1634" s="21">
        <f t="shared" si="386"/>
        <v>42611</v>
      </c>
      <c r="C1634" s="22">
        <f t="shared" si="387"/>
        <v>0.80047685157240311</v>
      </c>
      <c r="D1634" s="23">
        <f t="shared" si="388"/>
        <v>1060.92</v>
      </c>
      <c r="E1634" s="23">
        <f t="shared" si="389"/>
        <v>1325.36</v>
      </c>
      <c r="F1634" s="127">
        <f t="shared" si="390"/>
        <v>53046</v>
      </c>
      <c r="G1634" s="127">
        <f t="shared" si="391"/>
        <v>198803.99999999997</v>
      </c>
      <c r="H1634" s="6"/>
      <c r="I1634" s="3"/>
      <c r="J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  <c r="AA1634" s="3"/>
      <c r="AB1634" s="3"/>
      <c r="AC1634" s="3"/>
      <c r="AD1634" s="3"/>
      <c r="AE1634" s="3"/>
      <c r="AF1634" s="3"/>
      <c r="AT1634" s="89"/>
      <c r="AU1634" s="89"/>
      <c r="AX1634" s="125">
        <v>42611</v>
      </c>
      <c r="AY1634" s="59">
        <f t="shared" si="396"/>
        <v>0.80047685157240311</v>
      </c>
      <c r="AZ1634" s="59">
        <f>BI1634*K36</f>
        <v>53046</v>
      </c>
      <c r="BA1634" s="59"/>
      <c r="BB1634" s="59"/>
      <c r="BC1634" s="59">
        <f>K41*BJ1634</f>
        <v>198803.99999999997</v>
      </c>
      <c r="BD1634" s="59"/>
      <c r="BE1634" s="59"/>
      <c r="BF1634" s="59">
        <f t="shared" si="392"/>
        <v>145757.99999999997</v>
      </c>
      <c r="BG1634" s="60">
        <f>(AY1634=AY2099)*AX1634</f>
        <v>0</v>
      </c>
      <c r="BH1634" s="60">
        <f>(AY1634=AY2101)*AX1634</f>
        <v>0</v>
      </c>
      <c r="BI1634" s="89">
        <v>1060.92</v>
      </c>
      <c r="BJ1634" s="89">
        <v>1325.36</v>
      </c>
      <c r="BK1634" s="59">
        <f t="shared" si="393"/>
        <v>229241.93796000001</v>
      </c>
      <c r="BL1634" s="60">
        <f>(BK1634=BK2101)*AX1634</f>
        <v>0</v>
      </c>
      <c r="BM1634" s="85">
        <f>(BK1634=BK2101)*AY1634</f>
        <v>0</v>
      </c>
      <c r="BN1634" s="85">
        <f t="shared" si="394"/>
        <v>0</v>
      </c>
      <c r="BO1634" s="85">
        <f t="shared" si="395"/>
        <v>0</v>
      </c>
      <c r="BP1634" s="60">
        <f>(BK1634=BK2099)*AX1634</f>
        <v>0</v>
      </c>
      <c r="BQ1634" s="64">
        <f>(BK1634=BK2099)*AY1634</f>
        <v>0</v>
      </c>
      <c r="BR1634" s="85">
        <f t="shared" si="397"/>
        <v>0</v>
      </c>
      <c r="BS1634" s="85">
        <f t="shared" si="398"/>
        <v>0</v>
      </c>
      <c r="BT1634" s="59">
        <f>(J19-BI1634)*J10</f>
        <v>-134454.00594</v>
      </c>
      <c r="BU1634" s="59">
        <f>(J21-BJ1634)*J12</f>
        <v>363695.94390000001</v>
      </c>
      <c r="BV1634" s="66"/>
      <c r="BW1634" s="66"/>
      <c r="BX1634" s="67"/>
      <c r="BY1634" s="67"/>
      <c r="BZ1634" s="67"/>
      <c r="CE1634" s="92"/>
      <c r="CF1634" s="76"/>
      <c r="CH1634" s="67"/>
      <c r="CI1634" s="67"/>
      <c r="CJ1634" s="67"/>
      <c r="CK1634" s="67"/>
      <c r="CL1634" s="1"/>
      <c r="CM1634" s="1"/>
      <c r="CT1634" s="3"/>
      <c r="CU1634" s="3"/>
      <c r="CV1634" s="3"/>
      <c r="CW1634" s="3"/>
      <c r="CX1634" s="3"/>
      <c r="CY1634" s="3"/>
      <c r="CZ1634" s="3"/>
      <c r="DA1634" s="3"/>
      <c r="DB1634" s="3"/>
      <c r="DC1634" s="3"/>
      <c r="DD1634" s="3"/>
      <c r="DE1634" s="3"/>
      <c r="DF1634" s="3"/>
      <c r="DG1634" s="3"/>
      <c r="DH1634" s="3"/>
      <c r="DI1634" s="3"/>
      <c r="DJ1634" s="3"/>
      <c r="DK1634" s="3"/>
      <c r="DL1634" s="3"/>
      <c r="DM1634" s="3"/>
      <c r="DN1634" s="3"/>
      <c r="DO1634" s="3"/>
      <c r="DP1634" s="3"/>
      <c r="DQ1634" s="3"/>
      <c r="DR1634" s="3"/>
      <c r="DS1634" s="3"/>
    </row>
    <row r="1635" spans="2:123" ht="21" customHeight="1" x14ac:dyDescent="0.25">
      <c r="B1635" s="21">
        <f t="shared" si="386"/>
        <v>42618</v>
      </c>
      <c r="C1635" s="22">
        <f t="shared" si="387"/>
        <v>0.79758246723904203</v>
      </c>
      <c r="D1635" s="23">
        <f t="shared" si="388"/>
        <v>1059.03</v>
      </c>
      <c r="E1635" s="23">
        <f t="shared" si="389"/>
        <v>1327.8</v>
      </c>
      <c r="F1635" s="127">
        <f t="shared" si="390"/>
        <v>52951.5</v>
      </c>
      <c r="G1635" s="127">
        <f t="shared" si="391"/>
        <v>199170</v>
      </c>
      <c r="H1635" s="6"/>
      <c r="I1635" s="3"/>
      <c r="J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  <c r="AA1635" s="3"/>
      <c r="AB1635" s="3"/>
      <c r="AC1635" s="3"/>
      <c r="AD1635" s="3"/>
      <c r="AE1635" s="3"/>
      <c r="AF1635" s="3"/>
      <c r="AT1635" s="89"/>
      <c r="AU1635" s="89"/>
      <c r="AX1635" s="125">
        <v>42618</v>
      </c>
      <c r="AY1635" s="59">
        <f t="shared" si="396"/>
        <v>0.79758246723904203</v>
      </c>
      <c r="AZ1635" s="59">
        <f>BI1635*K36</f>
        <v>52951.5</v>
      </c>
      <c r="BA1635" s="59"/>
      <c r="BB1635" s="59"/>
      <c r="BC1635" s="59">
        <f>K41*BJ1635</f>
        <v>199170</v>
      </c>
      <c r="BD1635" s="59"/>
      <c r="BE1635" s="59"/>
      <c r="BF1635" s="59">
        <f t="shared" si="392"/>
        <v>146218.5</v>
      </c>
      <c r="BG1635" s="60">
        <f>(AY1635=AY2099)*AX1635</f>
        <v>0</v>
      </c>
      <c r="BH1635" s="60">
        <f>(AY1635=AY2101)*AX1635</f>
        <v>0</v>
      </c>
      <c r="BI1635" s="89">
        <v>1059.03</v>
      </c>
      <c r="BJ1635" s="89">
        <v>1327.8</v>
      </c>
      <c r="BK1635" s="59">
        <f t="shared" si="393"/>
        <v>228781.43795999995</v>
      </c>
      <c r="BL1635" s="60">
        <f>(BK1635=BK2101)*AX1635</f>
        <v>0</v>
      </c>
      <c r="BM1635" s="85">
        <f>(BK1635=BK2101)*AY1635</f>
        <v>0</v>
      </c>
      <c r="BN1635" s="85">
        <f t="shared" si="394"/>
        <v>0</v>
      </c>
      <c r="BO1635" s="85">
        <f t="shared" si="395"/>
        <v>0</v>
      </c>
      <c r="BP1635" s="60">
        <f>(BK1635=BK2099)*AX1635</f>
        <v>0</v>
      </c>
      <c r="BQ1635" s="64">
        <f>(BK1635=BK2099)*AY1635</f>
        <v>0</v>
      </c>
      <c r="BR1635" s="85">
        <f t="shared" si="397"/>
        <v>0</v>
      </c>
      <c r="BS1635" s="85">
        <f t="shared" si="398"/>
        <v>0</v>
      </c>
      <c r="BT1635" s="59">
        <f>(J19-BI1635)*J10</f>
        <v>-134548.50594</v>
      </c>
      <c r="BU1635" s="59">
        <f>(J21-BJ1635)*J12</f>
        <v>363329.94389999995</v>
      </c>
      <c r="BV1635" s="66"/>
      <c r="BW1635" s="66"/>
      <c r="BX1635" s="67"/>
      <c r="BY1635" s="67"/>
      <c r="BZ1635" s="67"/>
      <c r="CE1635" s="92"/>
      <c r="CF1635" s="76"/>
      <c r="CH1635" s="67"/>
      <c r="CI1635" s="67"/>
      <c r="CJ1635" s="67"/>
      <c r="CK1635" s="67"/>
      <c r="CL1635" s="1"/>
      <c r="CM1635" s="1"/>
      <c r="CT1635" s="3"/>
      <c r="CU1635" s="3"/>
      <c r="CV1635" s="3"/>
      <c r="CW1635" s="3"/>
      <c r="CX1635" s="3"/>
      <c r="CY1635" s="3"/>
      <c r="CZ1635" s="3"/>
      <c r="DA1635" s="3"/>
      <c r="DB1635" s="3"/>
      <c r="DC1635" s="3"/>
      <c r="DD1635" s="3"/>
      <c r="DE1635" s="3"/>
      <c r="DF1635" s="3"/>
      <c r="DG1635" s="3"/>
      <c r="DH1635" s="3"/>
      <c r="DI1635" s="3"/>
      <c r="DJ1635" s="3"/>
      <c r="DK1635" s="3"/>
      <c r="DL1635" s="3"/>
      <c r="DM1635" s="3"/>
      <c r="DN1635" s="3"/>
      <c r="DO1635" s="3"/>
      <c r="DP1635" s="3"/>
      <c r="DQ1635" s="3"/>
      <c r="DR1635" s="3"/>
      <c r="DS1635" s="3"/>
    </row>
    <row r="1636" spans="2:123" ht="21" customHeight="1" x14ac:dyDescent="0.25">
      <c r="B1636" s="21">
        <f t="shared" si="386"/>
        <v>42625</v>
      </c>
      <c r="C1636" s="22">
        <f t="shared" si="387"/>
        <v>0.77415783526249882</v>
      </c>
      <c r="D1636" s="23">
        <f t="shared" si="388"/>
        <v>1013.93</v>
      </c>
      <c r="E1636" s="23">
        <f t="shared" si="389"/>
        <v>1309.72</v>
      </c>
      <c r="F1636" s="127">
        <f t="shared" si="390"/>
        <v>50696.5</v>
      </c>
      <c r="G1636" s="127">
        <f t="shared" si="391"/>
        <v>196458</v>
      </c>
      <c r="H1636" s="6"/>
      <c r="I1636" s="3"/>
      <c r="J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  <c r="Z1636" s="3"/>
      <c r="AA1636" s="3"/>
      <c r="AB1636" s="3"/>
      <c r="AC1636" s="3"/>
      <c r="AD1636" s="3"/>
      <c r="AE1636" s="3"/>
      <c r="AF1636" s="3"/>
      <c r="AT1636" s="89"/>
      <c r="AU1636" s="89"/>
      <c r="AX1636" s="125">
        <v>42625</v>
      </c>
      <c r="AY1636" s="59">
        <f t="shared" si="396"/>
        <v>0.77415783526249882</v>
      </c>
      <c r="AZ1636" s="59">
        <f>BI1636*K36</f>
        <v>50696.5</v>
      </c>
      <c r="BA1636" s="59"/>
      <c r="BB1636" s="59"/>
      <c r="BC1636" s="59">
        <f>K41*BJ1636</f>
        <v>196458</v>
      </c>
      <c r="BD1636" s="59"/>
      <c r="BE1636" s="59"/>
      <c r="BF1636" s="59">
        <f t="shared" si="392"/>
        <v>145761.5</v>
      </c>
      <c r="BG1636" s="60">
        <f>(AY1636=AY2099)*AX1636</f>
        <v>0</v>
      </c>
      <c r="BH1636" s="60">
        <f>(AY1636=AY2101)*AX1636</f>
        <v>0</v>
      </c>
      <c r="BI1636" s="89">
        <v>1013.93</v>
      </c>
      <c r="BJ1636" s="89">
        <v>1309.72</v>
      </c>
      <c r="BK1636" s="59">
        <f t="shared" si="393"/>
        <v>229238.43795999995</v>
      </c>
      <c r="BL1636" s="60">
        <f>(BK1636=BK2101)*AX1636</f>
        <v>0</v>
      </c>
      <c r="BM1636" s="85">
        <f>(BK1636=BK2101)*AY1636</f>
        <v>0</v>
      </c>
      <c r="BN1636" s="85">
        <f t="shared" si="394"/>
        <v>0</v>
      </c>
      <c r="BO1636" s="85">
        <f t="shared" si="395"/>
        <v>0</v>
      </c>
      <c r="BP1636" s="60">
        <f>(BK1636=BK2099)*AX1636</f>
        <v>0</v>
      </c>
      <c r="BQ1636" s="64">
        <f>(BK1636=BK2099)*AY1636</f>
        <v>0</v>
      </c>
      <c r="BR1636" s="85">
        <f t="shared" si="397"/>
        <v>0</v>
      </c>
      <c r="BS1636" s="85">
        <f t="shared" si="398"/>
        <v>0</v>
      </c>
      <c r="BT1636" s="59">
        <f>(J19-BI1636)*J10</f>
        <v>-136803.50594</v>
      </c>
      <c r="BU1636" s="59">
        <f>(J21-BJ1636)*J12</f>
        <v>366041.94389999995</v>
      </c>
      <c r="BV1636" s="66"/>
      <c r="BW1636" s="66"/>
      <c r="BX1636" s="67"/>
      <c r="BY1636" s="67"/>
      <c r="BZ1636" s="67"/>
      <c r="CE1636" s="92"/>
      <c r="CF1636" s="76"/>
      <c r="CH1636" s="67"/>
      <c r="CI1636" s="67"/>
      <c r="CJ1636" s="67"/>
      <c r="CK1636" s="67"/>
      <c r="CL1636" s="1"/>
      <c r="CM1636" s="1"/>
      <c r="CT1636" s="3"/>
      <c r="CU1636" s="3"/>
      <c r="CV1636" s="3"/>
      <c r="CW1636" s="3"/>
      <c r="CX1636" s="3"/>
      <c r="CY1636" s="3"/>
      <c r="CZ1636" s="3"/>
      <c r="DA1636" s="3"/>
      <c r="DB1636" s="3"/>
      <c r="DC1636" s="3"/>
      <c r="DD1636" s="3"/>
      <c r="DE1636" s="3"/>
      <c r="DF1636" s="3"/>
      <c r="DG1636" s="3"/>
      <c r="DH1636" s="3"/>
      <c r="DI1636" s="3"/>
      <c r="DJ1636" s="3"/>
      <c r="DK1636" s="3"/>
      <c r="DL1636" s="3"/>
      <c r="DM1636" s="3"/>
      <c r="DN1636" s="3"/>
      <c r="DO1636" s="3"/>
      <c r="DP1636" s="3"/>
      <c r="DQ1636" s="3"/>
      <c r="DR1636" s="3"/>
      <c r="DS1636" s="3"/>
    </row>
    <row r="1637" spans="2:123" ht="21" customHeight="1" x14ac:dyDescent="0.25">
      <c r="B1637" s="21">
        <f t="shared" si="386"/>
        <v>42632</v>
      </c>
      <c r="C1637" s="22">
        <f t="shared" si="387"/>
        <v>0.7856085304938234</v>
      </c>
      <c r="D1637" s="23">
        <f t="shared" si="388"/>
        <v>1050.6099999999999</v>
      </c>
      <c r="E1637" s="23">
        <f t="shared" si="389"/>
        <v>1337.32</v>
      </c>
      <c r="F1637" s="127">
        <f t="shared" si="390"/>
        <v>52530.499999999993</v>
      </c>
      <c r="G1637" s="127">
        <f t="shared" si="391"/>
        <v>200598</v>
      </c>
      <c r="H1637" s="6"/>
      <c r="I1637" s="3"/>
      <c r="J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  <c r="Z1637" s="3"/>
      <c r="AA1637" s="3"/>
      <c r="AB1637" s="3"/>
      <c r="AC1637" s="3"/>
      <c r="AD1637" s="3"/>
      <c r="AE1637" s="3"/>
      <c r="AF1637" s="3"/>
      <c r="AT1637" s="89"/>
      <c r="AU1637" s="89"/>
      <c r="AX1637" s="125">
        <v>42632</v>
      </c>
      <c r="AY1637" s="59">
        <f t="shared" si="396"/>
        <v>0.7856085304938234</v>
      </c>
      <c r="AZ1637" s="59">
        <f>BI1637*K36</f>
        <v>52530.499999999993</v>
      </c>
      <c r="BA1637" s="59"/>
      <c r="BB1637" s="59"/>
      <c r="BC1637" s="59">
        <f>K41*BJ1637</f>
        <v>200598</v>
      </c>
      <c r="BD1637" s="59"/>
      <c r="BE1637" s="59"/>
      <c r="BF1637" s="59">
        <f t="shared" si="392"/>
        <v>148067.5</v>
      </c>
      <c r="BG1637" s="60">
        <f>(AY1637=AY2099)*AX1637</f>
        <v>0</v>
      </c>
      <c r="BH1637" s="60">
        <f>(AY1637=AY2101)*AX1637</f>
        <v>0</v>
      </c>
      <c r="BI1637" s="89">
        <v>1050.6099999999999</v>
      </c>
      <c r="BJ1637" s="89">
        <v>1337.32</v>
      </c>
      <c r="BK1637" s="59">
        <f t="shared" si="393"/>
        <v>226932.43796000001</v>
      </c>
      <c r="BL1637" s="60">
        <f>(BK1637=BK2101)*AX1637</f>
        <v>0</v>
      </c>
      <c r="BM1637" s="85">
        <f>(BK1637=BK2101)*AY1637</f>
        <v>0</v>
      </c>
      <c r="BN1637" s="85">
        <f t="shared" si="394"/>
        <v>0</v>
      </c>
      <c r="BO1637" s="85">
        <f t="shared" si="395"/>
        <v>0</v>
      </c>
      <c r="BP1637" s="60">
        <f>(BK1637=BK2099)*AX1637</f>
        <v>0</v>
      </c>
      <c r="BQ1637" s="64">
        <f>(BK1637=BK2099)*AY1637</f>
        <v>0</v>
      </c>
      <c r="BR1637" s="85">
        <f t="shared" si="397"/>
        <v>0</v>
      </c>
      <c r="BS1637" s="85">
        <f t="shared" si="398"/>
        <v>0</v>
      </c>
      <c r="BT1637" s="59">
        <f>(J19-BI1637)*J10</f>
        <v>-134969.50594</v>
      </c>
      <c r="BU1637" s="59">
        <f>(J21-BJ1637)*J12</f>
        <v>361901.94390000001</v>
      </c>
      <c r="BV1637" s="66"/>
      <c r="BW1637" s="66"/>
      <c r="BX1637" s="67"/>
      <c r="BY1637" s="67"/>
      <c r="BZ1637" s="67"/>
      <c r="CE1637" s="92"/>
      <c r="CF1637" s="76"/>
      <c r="CH1637" s="67"/>
      <c r="CI1637" s="67"/>
      <c r="CJ1637" s="67"/>
      <c r="CK1637" s="67"/>
      <c r="CL1637" s="1"/>
      <c r="CM1637" s="1"/>
      <c r="CT1637" s="3"/>
      <c r="CU1637" s="3"/>
      <c r="CV1637" s="3"/>
      <c r="CW1637" s="3"/>
      <c r="CX1637" s="3"/>
      <c r="CY1637" s="3"/>
      <c r="CZ1637" s="3"/>
      <c r="DA1637" s="3"/>
      <c r="DB1637" s="3"/>
      <c r="DC1637" s="3"/>
      <c r="DD1637" s="3"/>
      <c r="DE1637" s="3"/>
      <c r="DF1637" s="3"/>
      <c r="DG1637" s="3"/>
      <c r="DH1637" s="3"/>
      <c r="DI1637" s="3"/>
      <c r="DJ1637" s="3"/>
      <c r="DK1637" s="3"/>
      <c r="DL1637" s="3"/>
      <c r="DM1637" s="3"/>
      <c r="DN1637" s="3"/>
      <c r="DO1637" s="3"/>
      <c r="DP1637" s="3"/>
      <c r="DQ1637" s="3"/>
      <c r="DR1637" s="3"/>
      <c r="DS1637" s="3"/>
    </row>
    <row r="1638" spans="2:123" ht="21" customHeight="1" x14ac:dyDescent="0.25">
      <c r="B1638" s="21">
        <f t="shared" si="386"/>
        <v>42639</v>
      </c>
      <c r="C1638" s="22">
        <f t="shared" si="387"/>
        <v>0.77724996009698333</v>
      </c>
      <c r="D1638" s="23">
        <f t="shared" si="388"/>
        <v>1022.62</v>
      </c>
      <c r="E1638" s="23">
        <f t="shared" si="389"/>
        <v>1315.69</v>
      </c>
      <c r="F1638" s="127">
        <f t="shared" si="390"/>
        <v>51131</v>
      </c>
      <c r="G1638" s="127">
        <f t="shared" si="391"/>
        <v>197353.5</v>
      </c>
      <c r="H1638" s="6"/>
      <c r="I1638" s="3"/>
      <c r="J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  <c r="Z1638" s="3"/>
      <c r="AA1638" s="3"/>
      <c r="AB1638" s="3"/>
      <c r="AC1638" s="3"/>
      <c r="AD1638" s="3"/>
      <c r="AE1638" s="3"/>
      <c r="AF1638" s="3"/>
      <c r="AT1638" s="89"/>
      <c r="AU1638" s="89"/>
      <c r="AX1638" s="125">
        <v>42639</v>
      </c>
      <c r="AY1638" s="59">
        <f t="shared" si="396"/>
        <v>0.77724996009698333</v>
      </c>
      <c r="AZ1638" s="59">
        <f>BI1638*K36</f>
        <v>51131</v>
      </c>
      <c r="BA1638" s="59"/>
      <c r="BB1638" s="59"/>
      <c r="BC1638" s="59">
        <f>K41*BJ1638</f>
        <v>197353.5</v>
      </c>
      <c r="BD1638" s="59"/>
      <c r="BE1638" s="59"/>
      <c r="BF1638" s="59">
        <f t="shared" si="392"/>
        <v>146222.5</v>
      </c>
      <c r="BG1638" s="60">
        <f>(AY1638=AY2099)*AX1638</f>
        <v>0</v>
      </c>
      <c r="BH1638" s="60">
        <f>(AY1638=AY2101)*AX1638</f>
        <v>0</v>
      </c>
      <c r="BI1638" s="89">
        <v>1022.62</v>
      </c>
      <c r="BJ1638" s="89">
        <v>1315.69</v>
      </c>
      <c r="BK1638" s="59">
        <f t="shared" si="393"/>
        <v>228777.43795999995</v>
      </c>
      <c r="BL1638" s="60">
        <f>(BK1638=BK2101)*AX1638</f>
        <v>0</v>
      </c>
      <c r="BM1638" s="85">
        <f>(BK1638=BK2101)*AY1638</f>
        <v>0</v>
      </c>
      <c r="BN1638" s="85">
        <f t="shared" si="394"/>
        <v>0</v>
      </c>
      <c r="BO1638" s="85">
        <f t="shared" si="395"/>
        <v>0</v>
      </c>
      <c r="BP1638" s="60">
        <f>(BK1638=BK2099)*AX1638</f>
        <v>0</v>
      </c>
      <c r="BQ1638" s="64">
        <f>(BK1638=BK2099)*AY1638</f>
        <v>0</v>
      </c>
      <c r="BR1638" s="85">
        <f t="shared" si="397"/>
        <v>0</v>
      </c>
      <c r="BS1638" s="85">
        <f t="shared" si="398"/>
        <v>0</v>
      </c>
      <c r="BT1638" s="59">
        <f>(J19-BI1638)*J10</f>
        <v>-136369.00594</v>
      </c>
      <c r="BU1638" s="59">
        <f>(J21-BJ1638)*J12</f>
        <v>365146.44389999995</v>
      </c>
      <c r="BV1638" s="66"/>
      <c r="BW1638" s="66"/>
      <c r="BX1638" s="67"/>
      <c r="BY1638" s="67"/>
      <c r="BZ1638" s="67"/>
      <c r="CE1638" s="92"/>
      <c r="CF1638" s="76"/>
      <c r="CH1638" s="67"/>
      <c r="CI1638" s="67"/>
      <c r="CJ1638" s="67"/>
      <c r="CK1638" s="67"/>
      <c r="CL1638" s="1"/>
      <c r="CM1638" s="1"/>
      <c r="CT1638" s="3"/>
      <c r="CU1638" s="3"/>
      <c r="CV1638" s="3"/>
      <c r="CW1638" s="3"/>
      <c r="CX1638" s="3"/>
      <c r="CY1638" s="3"/>
      <c r="CZ1638" s="3"/>
      <c r="DA1638" s="3"/>
      <c r="DB1638" s="3"/>
      <c r="DC1638" s="3"/>
      <c r="DD1638" s="3"/>
      <c r="DE1638" s="3"/>
      <c r="DF1638" s="3"/>
      <c r="DG1638" s="3"/>
      <c r="DH1638" s="3"/>
      <c r="DI1638" s="3"/>
      <c r="DJ1638" s="3"/>
      <c r="DK1638" s="3"/>
      <c r="DL1638" s="3"/>
      <c r="DM1638" s="3"/>
      <c r="DN1638" s="3"/>
      <c r="DO1638" s="3"/>
      <c r="DP1638" s="3"/>
      <c r="DQ1638" s="3"/>
      <c r="DR1638" s="3"/>
      <c r="DS1638" s="3"/>
    </row>
    <row r="1639" spans="2:123" ht="21" customHeight="1" x14ac:dyDescent="0.25">
      <c r="B1639" s="21">
        <f t="shared" si="386"/>
        <v>42646</v>
      </c>
      <c r="C1639" s="22">
        <f t="shared" si="387"/>
        <v>0.76882045729571369</v>
      </c>
      <c r="D1639" s="23">
        <f t="shared" si="388"/>
        <v>965.7</v>
      </c>
      <c r="E1639" s="23">
        <f t="shared" si="389"/>
        <v>1256.08</v>
      </c>
      <c r="F1639" s="127">
        <f t="shared" si="390"/>
        <v>48285</v>
      </c>
      <c r="G1639" s="127">
        <f t="shared" si="391"/>
        <v>188412</v>
      </c>
      <c r="H1639" s="6"/>
      <c r="I1639" s="3"/>
      <c r="J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  <c r="AA1639" s="3"/>
      <c r="AB1639" s="3"/>
      <c r="AC1639" s="3"/>
      <c r="AD1639" s="3"/>
      <c r="AE1639" s="3"/>
      <c r="AF1639" s="3"/>
      <c r="AT1639" s="89"/>
      <c r="AU1639" s="89"/>
      <c r="AX1639" s="125">
        <v>42646</v>
      </c>
      <c r="AY1639" s="59">
        <f t="shared" si="396"/>
        <v>0.76882045729571369</v>
      </c>
      <c r="AZ1639" s="59">
        <f>BI1639*K36</f>
        <v>48285</v>
      </c>
      <c r="BA1639" s="59"/>
      <c r="BB1639" s="59"/>
      <c r="BC1639" s="59">
        <f>K41*BJ1639</f>
        <v>188412</v>
      </c>
      <c r="BD1639" s="59"/>
      <c r="BE1639" s="59"/>
      <c r="BF1639" s="59">
        <f t="shared" si="392"/>
        <v>140127</v>
      </c>
      <c r="BG1639" s="60">
        <f>(AY1639=AY2099)*AX1639</f>
        <v>0</v>
      </c>
      <c r="BH1639" s="60">
        <f>(AY1639=AY2101)*AX1639</f>
        <v>0</v>
      </c>
      <c r="BI1639" s="89">
        <v>965.7</v>
      </c>
      <c r="BJ1639" s="89">
        <v>1256.08</v>
      </c>
      <c r="BK1639" s="59">
        <f t="shared" si="393"/>
        <v>234872.93795999995</v>
      </c>
      <c r="BL1639" s="60">
        <f>(BK1639=BK2101)*AX1639</f>
        <v>0</v>
      </c>
      <c r="BM1639" s="85">
        <f>(BK1639=BK2101)*AY1639</f>
        <v>0</v>
      </c>
      <c r="BN1639" s="85">
        <f t="shared" si="394"/>
        <v>0</v>
      </c>
      <c r="BO1639" s="85">
        <f t="shared" si="395"/>
        <v>0</v>
      </c>
      <c r="BP1639" s="60">
        <f>(BK1639=BK2099)*AX1639</f>
        <v>0</v>
      </c>
      <c r="BQ1639" s="64">
        <f>(BK1639=BK2099)*AY1639</f>
        <v>0</v>
      </c>
      <c r="BR1639" s="85">
        <f t="shared" si="397"/>
        <v>0</v>
      </c>
      <c r="BS1639" s="85">
        <f t="shared" si="398"/>
        <v>0</v>
      </c>
      <c r="BT1639" s="59">
        <f>(J19-BI1639)*J10</f>
        <v>-139215.00594</v>
      </c>
      <c r="BU1639" s="59">
        <f>(J21-BJ1639)*J12</f>
        <v>374087.94389999995</v>
      </c>
      <c r="BV1639" s="66"/>
      <c r="BW1639" s="66"/>
      <c r="BX1639" s="67"/>
      <c r="BY1639" s="67"/>
      <c r="BZ1639" s="67"/>
      <c r="CE1639" s="92"/>
      <c r="CF1639" s="76"/>
      <c r="CH1639" s="67"/>
      <c r="CI1639" s="67"/>
      <c r="CJ1639" s="67"/>
      <c r="CK1639" s="67"/>
      <c r="CL1639" s="1"/>
      <c r="CM1639" s="1"/>
      <c r="CT1639" s="3"/>
      <c r="CU1639" s="3"/>
      <c r="CV1639" s="3"/>
      <c r="CW1639" s="3"/>
      <c r="CX1639" s="3"/>
      <c r="CY1639" s="3"/>
      <c r="CZ1639" s="3"/>
      <c r="DA1639" s="3"/>
      <c r="DB1639" s="3"/>
      <c r="DC1639" s="3"/>
      <c r="DD1639" s="3"/>
      <c r="DE1639" s="3"/>
      <c r="DF1639" s="3"/>
      <c r="DG1639" s="3"/>
      <c r="DH1639" s="3"/>
      <c r="DI1639" s="3"/>
      <c r="DJ1639" s="3"/>
      <c r="DK1639" s="3"/>
      <c r="DL1639" s="3"/>
      <c r="DM1639" s="3"/>
      <c r="DN1639" s="3"/>
      <c r="DO1639" s="3"/>
      <c r="DP1639" s="3"/>
      <c r="DQ1639" s="3"/>
      <c r="DR1639" s="3"/>
      <c r="DS1639" s="3"/>
    </row>
    <row r="1640" spans="2:123" ht="21" customHeight="1" x14ac:dyDescent="0.25">
      <c r="B1640" s="21">
        <f t="shared" si="386"/>
        <v>42653</v>
      </c>
      <c r="C1640" s="22">
        <f t="shared" si="387"/>
        <v>0.7447441443890892</v>
      </c>
      <c r="D1640" s="23">
        <f t="shared" si="388"/>
        <v>931.31</v>
      </c>
      <c r="E1640" s="23">
        <f t="shared" si="389"/>
        <v>1250.51</v>
      </c>
      <c r="F1640" s="127">
        <f t="shared" si="390"/>
        <v>46565.5</v>
      </c>
      <c r="G1640" s="127">
        <f t="shared" si="391"/>
        <v>187576.5</v>
      </c>
      <c r="H1640" s="6"/>
      <c r="I1640" s="3"/>
      <c r="J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  <c r="AA1640" s="3"/>
      <c r="AB1640" s="3"/>
      <c r="AC1640" s="3"/>
      <c r="AD1640" s="3"/>
      <c r="AE1640" s="3"/>
      <c r="AF1640" s="3"/>
      <c r="AT1640" s="89"/>
      <c r="AU1640" s="89"/>
      <c r="AX1640" s="125">
        <v>42653</v>
      </c>
      <c r="AY1640" s="59">
        <f t="shared" si="396"/>
        <v>0.7447441443890892</v>
      </c>
      <c r="AZ1640" s="59">
        <f>BI1640*K36</f>
        <v>46565.5</v>
      </c>
      <c r="BA1640" s="59"/>
      <c r="BB1640" s="59"/>
      <c r="BC1640" s="59">
        <f>K41*BJ1640</f>
        <v>187576.5</v>
      </c>
      <c r="BD1640" s="59"/>
      <c r="BE1640" s="59"/>
      <c r="BF1640" s="59">
        <f t="shared" si="392"/>
        <v>141011</v>
      </c>
      <c r="BG1640" s="60">
        <f>(AY1640=AY2099)*AX1640</f>
        <v>0</v>
      </c>
      <c r="BH1640" s="60">
        <f>(AY1640=AY2101)*AX1640</f>
        <v>0</v>
      </c>
      <c r="BI1640" s="89">
        <v>931.31</v>
      </c>
      <c r="BJ1640" s="89">
        <v>1250.51</v>
      </c>
      <c r="BK1640" s="59">
        <f t="shared" si="393"/>
        <v>233988.93795999995</v>
      </c>
      <c r="BL1640" s="60">
        <f>(BK1640=BK2101)*AX1640</f>
        <v>0</v>
      </c>
      <c r="BM1640" s="85">
        <f>(BK1640=BK2101)*AY1640</f>
        <v>0</v>
      </c>
      <c r="BN1640" s="85">
        <f t="shared" si="394"/>
        <v>0</v>
      </c>
      <c r="BO1640" s="85">
        <f t="shared" si="395"/>
        <v>0</v>
      </c>
      <c r="BP1640" s="60">
        <f>(BK1640=BK2099)*AX1640</f>
        <v>0</v>
      </c>
      <c r="BQ1640" s="64">
        <f>(BK1640=BK2099)*AY1640</f>
        <v>0</v>
      </c>
      <c r="BR1640" s="85">
        <f t="shared" si="397"/>
        <v>0</v>
      </c>
      <c r="BS1640" s="85">
        <f t="shared" si="398"/>
        <v>0</v>
      </c>
      <c r="BT1640" s="59">
        <f>(J19-BI1640)*J10</f>
        <v>-140934.50594</v>
      </c>
      <c r="BU1640" s="59">
        <f>(J21-BJ1640)*J12</f>
        <v>374923.44389999995</v>
      </c>
      <c r="BV1640" s="66"/>
      <c r="BW1640" s="66"/>
      <c r="BX1640" s="67"/>
      <c r="BY1640" s="67"/>
      <c r="BZ1640" s="67"/>
      <c r="CE1640" s="92"/>
      <c r="CF1640" s="76"/>
      <c r="CH1640" s="67"/>
      <c r="CI1640" s="67"/>
      <c r="CJ1640" s="67"/>
      <c r="CK1640" s="67"/>
      <c r="CL1640" s="1"/>
      <c r="CM1640" s="1"/>
      <c r="CT1640" s="3"/>
      <c r="CU1640" s="3"/>
      <c r="CV1640" s="3"/>
      <c r="CW1640" s="3"/>
      <c r="CX1640" s="3"/>
      <c r="CY1640" s="3"/>
      <c r="CZ1640" s="3"/>
      <c r="DA1640" s="3"/>
      <c r="DB1640" s="3"/>
      <c r="DC1640" s="3"/>
      <c r="DD1640" s="3"/>
      <c r="DE1640" s="3"/>
      <c r="DF1640" s="3"/>
      <c r="DG1640" s="3"/>
      <c r="DH1640" s="3"/>
      <c r="DI1640" s="3"/>
      <c r="DJ1640" s="3"/>
      <c r="DK1640" s="3"/>
      <c r="DL1640" s="3"/>
      <c r="DM1640" s="3"/>
      <c r="DN1640" s="3"/>
      <c r="DO1640" s="3"/>
      <c r="DP1640" s="3"/>
      <c r="DQ1640" s="3"/>
      <c r="DR1640" s="3"/>
      <c r="DS1640" s="3"/>
    </row>
    <row r="1641" spans="2:123" ht="21" customHeight="1" x14ac:dyDescent="0.25">
      <c r="B1641" s="21">
        <f t="shared" si="386"/>
        <v>42660</v>
      </c>
      <c r="C1641" s="22">
        <f t="shared" si="387"/>
        <v>0.73484944232045246</v>
      </c>
      <c r="D1641" s="23">
        <f t="shared" si="388"/>
        <v>930.29</v>
      </c>
      <c r="E1641" s="23">
        <f t="shared" si="389"/>
        <v>1265.96</v>
      </c>
      <c r="F1641" s="127">
        <f t="shared" si="390"/>
        <v>46514.5</v>
      </c>
      <c r="G1641" s="127">
        <f t="shared" si="391"/>
        <v>189894</v>
      </c>
      <c r="H1641" s="6"/>
      <c r="I1641" s="3"/>
      <c r="J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  <c r="AA1641" s="3"/>
      <c r="AB1641" s="3"/>
      <c r="AC1641" s="3"/>
      <c r="AD1641" s="3"/>
      <c r="AE1641" s="3"/>
      <c r="AF1641" s="3"/>
      <c r="AT1641" s="89"/>
      <c r="AU1641" s="89"/>
      <c r="AX1641" s="125">
        <v>42660</v>
      </c>
      <c r="AY1641" s="59">
        <f t="shared" si="396"/>
        <v>0.73484944232045246</v>
      </c>
      <c r="AZ1641" s="59">
        <f>BI1641*K36</f>
        <v>46514.5</v>
      </c>
      <c r="BA1641" s="59"/>
      <c r="BB1641" s="59"/>
      <c r="BC1641" s="59">
        <f>K41*BJ1641</f>
        <v>189894</v>
      </c>
      <c r="BD1641" s="59"/>
      <c r="BE1641" s="59"/>
      <c r="BF1641" s="59">
        <f t="shared" si="392"/>
        <v>143379.5</v>
      </c>
      <c r="BG1641" s="60">
        <f>(AY1641=AY2099)*AX1641</f>
        <v>0</v>
      </c>
      <c r="BH1641" s="60">
        <f>(AY1641=AY2101)*AX1641</f>
        <v>0</v>
      </c>
      <c r="BI1641" s="89">
        <v>930.29</v>
      </c>
      <c r="BJ1641" s="89">
        <v>1265.96</v>
      </c>
      <c r="BK1641" s="59">
        <f t="shared" si="393"/>
        <v>231620.43795999995</v>
      </c>
      <c r="BL1641" s="60">
        <f>(BK1641=BK2101)*AX1641</f>
        <v>0</v>
      </c>
      <c r="BM1641" s="85">
        <f>(BK1641=BK2101)*AY1641</f>
        <v>0</v>
      </c>
      <c r="BN1641" s="85">
        <f t="shared" si="394"/>
        <v>0</v>
      </c>
      <c r="BO1641" s="85">
        <f t="shared" si="395"/>
        <v>0</v>
      </c>
      <c r="BP1641" s="60">
        <f>(BK1641=BK2099)*AX1641</f>
        <v>0</v>
      </c>
      <c r="BQ1641" s="64">
        <f>(BK1641=BK2099)*AY1641</f>
        <v>0</v>
      </c>
      <c r="BR1641" s="85">
        <f t="shared" si="397"/>
        <v>0</v>
      </c>
      <c r="BS1641" s="85">
        <f t="shared" si="398"/>
        <v>0</v>
      </c>
      <c r="BT1641" s="59">
        <f>(J19-BI1641)*J10</f>
        <v>-140985.50594</v>
      </c>
      <c r="BU1641" s="59">
        <f>(J21-BJ1641)*J12</f>
        <v>372605.94389999995</v>
      </c>
      <c r="BV1641" s="66"/>
      <c r="BW1641" s="66"/>
      <c r="BX1641" s="67"/>
      <c r="BY1641" s="67"/>
      <c r="BZ1641" s="67"/>
      <c r="CE1641" s="92"/>
      <c r="CF1641" s="76"/>
      <c r="CH1641" s="67"/>
      <c r="CI1641" s="67"/>
      <c r="CJ1641" s="67"/>
      <c r="CK1641" s="67"/>
      <c r="CL1641" s="1"/>
      <c r="CM1641" s="1"/>
      <c r="CT1641" s="3"/>
      <c r="CU1641" s="3"/>
      <c r="CV1641" s="3"/>
      <c r="CW1641" s="3"/>
      <c r="CX1641" s="3"/>
      <c r="CY1641" s="3"/>
      <c r="CZ1641" s="3"/>
      <c r="DA1641" s="3"/>
      <c r="DB1641" s="3"/>
      <c r="DC1641" s="3"/>
      <c r="DD1641" s="3"/>
      <c r="DE1641" s="3"/>
      <c r="DF1641" s="3"/>
      <c r="DG1641" s="3"/>
      <c r="DH1641" s="3"/>
      <c r="DI1641" s="3"/>
      <c r="DJ1641" s="3"/>
      <c r="DK1641" s="3"/>
      <c r="DL1641" s="3"/>
      <c r="DM1641" s="3"/>
      <c r="DN1641" s="3"/>
      <c r="DO1641" s="3"/>
      <c r="DP1641" s="3"/>
      <c r="DQ1641" s="3"/>
      <c r="DR1641" s="3"/>
      <c r="DS1641" s="3"/>
    </row>
    <row r="1642" spans="2:123" ht="21" customHeight="1" x14ac:dyDescent="0.25">
      <c r="B1642" s="21">
        <f t="shared" si="386"/>
        <v>42667</v>
      </c>
      <c r="C1642" s="22">
        <f t="shared" si="387"/>
        <v>0.7660024769937448</v>
      </c>
      <c r="D1642" s="23">
        <f t="shared" si="388"/>
        <v>977.22</v>
      </c>
      <c r="E1642" s="23">
        <f t="shared" si="389"/>
        <v>1275.74</v>
      </c>
      <c r="F1642" s="127">
        <f t="shared" si="390"/>
        <v>48861</v>
      </c>
      <c r="G1642" s="127">
        <f t="shared" si="391"/>
        <v>191361</v>
      </c>
      <c r="H1642" s="6"/>
      <c r="I1642" s="3"/>
      <c r="J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  <c r="Z1642" s="3"/>
      <c r="AA1642" s="3"/>
      <c r="AB1642" s="3"/>
      <c r="AC1642" s="3"/>
      <c r="AD1642" s="3"/>
      <c r="AE1642" s="3"/>
      <c r="AF1642" s="3"/>
      <c r="AT1642" s="89"/>
      <c r="AU1642" s="89"/>
      <c r="AX1642" s="125">
        <v>42667</v>
      </c>
      <c r="AY1642" s="59">
        <f t="shared" si="396"/>
        <v>0.7660024769937448</v>
      </c>
      <c r="AZ1642" s="59">
        <f>BI1642*K36</f>
        <v>48861</v>
      </c>
      <c r="BA1642" s="59"/>
      <c r="BB1642" s="59"/>
      <c r="BC1642" s="59">
        <f>K41*BJ1642</f>
        <v>191361</v>
      </c>
      <c r="BD1642" s="59"/>
      <c r="BE1642" s="59"/>
      <c r="BF1642" s="59">
        <f t="shared" si="392"/>
        <v>142500</v>
      </c>
      <c r="BG1642" s="60">
        <f>(AY1642=AY2099)*AX1642</f>
        <v>0</v>
      </c>
      <c r="BH1642" s="60">
        <f>(AY1642=AY2101)*AX1642</f>
        <v>0</v>
      </c>
      <c r="BI1642" s="89">
        <v>977.22</v>
      </c>
      <c r="BJ1642" s="89">
        <v>1275.74</v>
      </c>
      <c r="BK1642" s="59">
        <f t="shared" si="393"/>
        <v>232499.93796000001</v>
      </c>
      <c r="BL1642" s="60">
        <f>(BK1642=BK2101)*AX1642</f>
        <v>0</v>
      </c>
      <c r="BM1642" s="85">
        <f>(BK1642=BK2101)*AY1642</f>
        <v>0</v>
      </c>
      <c r="BN1642" s="85">
        <f t="shared" si="394"/>
        <v>0</v>
      </c>
      <c r="BO1642" s="85">
        <f t="shared" si="395"/>
        <v>0</v>
      </c>
      <c r="BP1642" s="60">
        <f>(BK1642=BK2099)*AX1642</f>
        <v>0</v>
      </c>
      <c r="BQ1642" s="64">
        <f>(BK1642=BK2099)*AY1642</f>
        <v>0</v>
      </c>
      <c r="BR1642" s="85">
        <f t="shared" si="397"/>
        <v>0</v>
      </c>
      <c r="BS1642" s="85">
        <f t="shared" si="398"/>
        <v>0</v>
      </c>
      <c r="BT1642" s="59">
        <f>(J19-BI1642)*J10</f>
        <v>-138639.00594</v>
      </c>
      <c r="BU1642" s="59">
        <f>(J21-BJ1642)*J12</f>
        <v>371138.94390000001</v>
      </c>
      <c r="BV1642" s="66"/>
      <c r="BW1642" s="66"/>
      <c r="BX1642" s="67"/>
      <c r="BY1642" s="67"/>
      <c r="BZ1642" s="67"/>
      <c r="CE1642" s="92"/>
      <c r="CF1642" s="76"/>
      <c r="CH1642" s="67"/>
      <c r="CI1642" s="67"/>
      <c r="CJ1642" s="67"/>
      <c r="CK1642" s="67"/>
      <c r="CL1642" s="1"/>
      <c r="CM1642" s="1"/>
      <c r="CT1642" s="3"/>
      <c r="CU1642" s="3"/>
      <c r="CV1642" s="3"/>
      <c r="CW1642" s="3"/>
      <c r="CX1642" s="3"/>
      <c r="CY1642" s="3"/>
      <c r="CZ1642" s="3"/>
      <c r="DA1642" s="3"/>
      <c r="DB1642" s="3"/>
      <c r="DC1642" s="3"/>
      <c r="DD1642" s="3"/>
      <c r="DE1642" s="3"/>
      <c r="DF1642" s="3"/>
      <c r="DG1642" s="3"/>
      <c r="DH1642" s="3"/>
      <c r="DI1642" s="3"/>
      <c r="DJ1642" s="3"/>
      <c r="DK1642" s="3"/>
      <c r="DL1642" s="3"/>
      <c r="DM1642" s="3"/>
      <c r="DN1642" s="3"/>
      <c r="DO1642" s="3"/>
      <c r="DP1642" s="3"/>
      <c r="DQ1642" s="3"/>
      <c r="DR1642" s="3"/>
      <c r="DS1642" s="3"/>
    </row>
    <row r="1643" spans="2:123" ht="21" customHeight="1" x14ac:dyDescent="0.25">
      <c r="B1643" s="21">
        <f t="shared" si="386"/>
        <v>42674</v>
      </c>
      <c r="C1643" s="22">
        <f t="shared" si="387"/>
        <v>0.76412910150260649</v>
      </c>
      <c r="D1643" s="23">
        <f t="shared" si="388"/>
        <v>996.73</v>
      </c>
      <c r="E1643" s="23">
        <f t="shared" si="389"/>
        <v>1304.4000000000001</v>
      </c>
      <c r="F1643" s="127">
        <f t="shared" si="390"/>
        <v>49836.5</v>
      </c>
      <c r="G1643" s="127">
        <f t="shared" si="391"/>
        <v>195660</v>
      </c>
      <c r="H1643" s="6"/>
      <c r="I1643" s="3"/>
      <c r="J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  <c r="Z1643" s="3"/>
      <c r="AA1643" s="3"/>
      <c r="AB1643" s="3"/>
      <c r="AC1643" s="3"/>
      <c r="AD1643" s="3"/>
      <c r="AE1643" s="3"/>
      <c r="AF1643" s="3"/>
      <c r="AT1643" s="89"/>
      <c r="AU1643" s="89"/>
      <c r="AX1643" s="125">
        <v>42674</v>
      </c>
      <c r="AY1643" s="59">
        <f t="shared" si="396"/>
        <v>0.76412910150260649</v>
      </c>
      <c r="AZ1643" s="59">
        <f>BI1643*K36</f>
        <v>49836.5</v>
      </c>
      <c r="BA1643" s="59"/>
      <c r="BB1643" s="59"/>
      <c r="BC1643" s="59">
        <f>K41*BJ1643</f>
        <v>195660</v>
      </c>
      <c r="BD1643" s="59"/>
      <c r="BE1643" s="59"/>
      <c r="BF1643" s="59">
        <f t="shared" si="392"/>
        <v>145823.5</v>
      </c>
      <c r="BG1643" s="60">
        <f>(AY1643=AY2099)*AX1643</f>
        <v>0</v>
      </c>
      <c r="BH1643" s="60">
        <f>(AY1643=AY2101)*AX1643</f>
        <v>0</v>
      </c>
      <c r="BI1643" s="89">
        <v>996.73</v>
      </c>
      <c r="BJ1643" s="89">
        <v>1304.4000000000001</v>
      </c>
      <c r="BK1643" s="59">
        <f t="shared" si="393"/>
        <v>229176.43795999995</v>
      </c>
      <c r="BL1643" s="60">
        <f>(BK1643=BK2101)*AX1643</f>
        <v>0</v>
      </c>
      <c r="BM1643" s="85">
        <f>(BK1643=BK2101)*AY1643</f>
        <v>0</v>
      </c>
      <c r="BN1643" s="85">
        <f t="shared" si="394"/>
        <v>0</v>
      </c>
      <c r="BO1643" s="85">
        <f t="shared" si="395"/>
        <v>0</v>
      </c>
      <c r="BP1643" s="60">
        <f>(BK1643=BK2099)*AX1643</f>
        <v>0</v>
      </c>
      <c r="BQ1643" s="64">
        <f>(BK1643=BK2099)*AY1643</f>
        <v>0</v>
      </c>
      <c r="BR1643" s="85">
        <f t="shared" si="397"/>
        <v>0</v>
      </c>
      <c r="BS1643" s="85">
        <f t="shared" si="398"/>
        <v>0</v>
      </c>
      <c r="BT1643" s="59">
        <f>(J19-BI1643)*J10</f>
        <v>-137663.50594</v>
      </c>
      <c r="BU1643" s="59">
        <f>(J21-BJ1643)*J12</f>
        <v>366839.94389999995</v>
      </c>
      <c r="BV1643" s="66"/>
      <c r="BW1643" s="66"/>
      <c r="BX1643" s="67"/>
      <c r="BY1643" s="67"/>
      <c r="BZ1643" s="67"/>
      <c r="CE1643" s="92"/>
      <c r="CF1643" s="76"/>
      <c r="CH1643" s="67"/>
      <c r="CI1643" s="67"/>
      <c r="CJ1643" s="67"/>
      <c r="CK1643" s="67"/>
      <c r="CL1643" s="1"/>
      <c r="CM1643" s="1"/>
      <c r="CT1643" s="3"/>
      <c r="CU1643" s="3"/>
      <c r="CV1643" s="3"/>
      <c r="CW1643" s="3"/>
      <c r="CX1643" s="3"/>
      <c r="CY1643" s="3"/>
      <c r="CZ1643" s="3"/>
      <c r="DA1643" s="3"/>
      <c r="DB1643" s="3"/>
      <c r="DC1643" s="3"/>
      <c r="DD1643" s="3"/>
      <c r="DE1643" s="3"/>
      <c r="DF1643" s="3"/>
      <c r="DG1643" s="3"/>
      <c r="DH1643" s="3"/>
      <c r="DI1643" s="3"/>
      <c r="DJ1643" s="3"/>
      <c r="DK1643" s="3"/>
      <c r="DL1643" s="3"/>
      <c r="DM1643" s="3"/>
      <c r="DN1643" s="3"/>
      <c r="DO1643" s="3"/>
      <c r="DP1643" s="3"/>
      <c r="DQ1643" s="3"/>
      <c r="DR1643" s="3"/>
      <c r="DS1643" s="3"/>
    </row>
    <row r="1644" spans="2:123" ht="21" customHeight="1" x14ac:dyDescent="0.25">
      <c r="B1644" s="21">
        <f t="shared" si="386"/>
        <v>42681</v>
      </c>
      <c r="C1644" s="22">
        <f t="shared" si="387"/>
        <v>0.7661369193154034</v>
      </c>
      <c r="D1644" s="23">
        <f t="shared" si="388"/>
        <v>940.05</v>
      </c>
      <c r="E1644" s="23">
        <f t="shared" si="389"/>
        <v>1227</v>
      </c>
      <c r="F1644" s="127">
        <f t="shared" si="390"/>
        <v>47002.5</v>
      </c>
      <c r="G1644" s="127">
        <f t="shared" si="391"/>
        <v>184050</v>
      </c>
      <c r="H1644" s="6"/>
      <c r="I1644" s="3"/>
      <c r="J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  <c r="AA1644" s="3"/>
      <c r="AB1644" s="3"/>
      <c r="AC1644" s="3"/>
      <c r="AD1644" s="3"/>
      <c r="AE1644" s="3"/>
      <c r="AF1644" s="3"/>
      <c r="AT1644" s="89"/>
      <c r="AU1644" s="89"/>
      <c r="AX1644" s="125">
        <v>42681</v>
      </c>
      <c r="AY1644" s="59">
        <f t="shared" si="396"/>
        <v>0.7661369193154034</v>
      </c>
      <c r="AZ1644" s="59">
        <f>BI1644*K36</f>
        <v>47002.5</v>
      </c>
      <c r="BA1644" s="59"/>
      <c r="BB1644" s="59"/>
      <c r="BC1644" s="59">
        <f>K41*BJ1644</f>
        <v>184050</v>
      </c>
      <c r="BD1644" s="59"/>
      <c r="BE1644" s="59"/>
      <c r="BF1644" s="59">
        <f t="shared" si="392"/>
        <v>137047.5</v>
      </c>
      <c r="BG1644" s="60">
        <f>(AY1644=AY2099)*AX1644</f>
        <v>0</v>
      </c>
      <c r="BH1644" s="60">
        <f>(AY1644=AY2101)*AX1644</f>
        <v>0</v>
      </c>
      <c r="BI1644" s="89">
        <v>940.05</v>
      </c>
      <c r="BJ1644" s="89">
        <v>1227</v>
      </c>
      <c r="BK1644" s="59">
        <f t="shared" si="393"/>
        <v>237952.43795999992</v>
      </c>
      <c r="BL1644" s="60">
        <f>(BK1644=BK2101)*AX1644</f>
        <v>0</v>
      </c>
      <c r="BM1644" s="85">
        <f>(BK1644=BK2101)*AY1644</f>
        <v>0</v>
      </c>
      <c r="BN1644" s="85">
        <f t="shared" si="394"/>
        <v>0</v>
      </c>
      <c r="BO1644" s="85">
        <f t="shared" si="395"/>
        <v>0</v>
      </c>
      <c r="BP1644" s="60">
        <f>(BK1644=BK2099)*AX1644</f>
        <v>0</v>
      </c>
      <c r="BQ1644" s="64">
        <f>(BK1644=BK2099)*AY1644</f>
        <v>0</v>
      </c>
      <c r="BR1644" s="85">
        <f t="shared" si="397"/>
        <v>0</v>
      </c>
      <c r="BS1644" s="85">
        <f t="shared" si="398"/>
        <v>0</v>
      </c>
      <c r="BT1644" s="59">
        <f>(J19-BI1644)*J10</f>
        <v>-140497.50594000003</v>
      </c>
      <c r="BU1644" s="59">
        <f>(J21-BJ1644)*J12</f>
        <v>378449.94389999995</v>
      </c>
      <c r="BV1644" s="66"/>
      <c r="BW1644" s="66"/>
      <c r="BX1644" s="67"/>
      <c r="BY1644" s="67"/>
      <c r="BZ1644" s="67"/>
      <c r="CE1644" s="92"/>
      <c r="CF1644" s="76"/>
      <c r="CH1644" s="67"/>
      <c r="CI1644" s="67"/>
      <c r="CJ1644" s="67"/>
      <c r="CK1644" s="67"/>
      <c r="CL1644" s="1"/>
      <c r="CM1644" s="1"/>
      <c r="CT1644" s="3"/>
      <c r="CU1644" s="3"/>
      <c r="CV1644" s="3"/>
      <c r="CW1644" s="3"/>
      <c r="CX1644" s="3"/>
      <c r="CY1644" s="3"/>
      <c r="CZ1644" s="3"/>
      <c r="DA1644" s="3"/>
      <c r="DB1644" s="3"/>
      <c r="DC1644" s="3"/>
      <c r="DD1644" s="3"/>
      <c r="DE1644" s="3"/>
      <c r="DF1644" s="3"/>
      <c r="DG1644" s="3"/>
      <c r="DH1644" s="3"/>
      <c r="DI1644" s="3"/>
      <c r="DJ1644" s="3"/>
      <c r="DK1644" s="3"/>
      <c r="DL1644" s="3"/>
      <c r="DM1644" s="3"/>
      <c r="DN1644" s="3"/>
      <c r="DO1644" s="3"/>
      <c r="DP1644" s="3"/>
      <c r="DQ1644" s="3"/>
      <c r="DR1644" s="3"/>
      <c r="DS1644" s="3"/>
    </row>
    <row r="1645" spans="2:123" ht="21" customHeight="1" x14ac:dyDescent="0.25">
      <c r="B1645" s="21">
        <f t="shared" si="386"/>
        <v>42688</v>
      </c>
      <c r="C1645" s="22">
        <f t="shared" si="387"/>
        <v>0.76128300449581476</v>
      </c>
      <c r="D1645" s="23">
        <f t="shared" si="388"/>
        <v>919.47</v>
      </c>
      <c r="E1645" s="23">
        <f t="shared" si="389"/>
        <v>1207.79</v>
      </c>
      <c r="F1645" s="127">
        <f t="shared" si="390"/>
        <v>45973.5</v>
      </c>
      <c r="G1645" s="127">
        <f t="shared" si="391"/>
        <v>181168.5</v>
      </c>
      <c r="H1645" s="6"/>
      <c r="I1645" s="3"/>
      <c r="J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  <c r="AA1645" s="3"/>
      <c r="AB1645" s="3"/>
      <c r="AC1645" s="3"/>
      <c r="AD1645" s="3"/>
      <c r="AE1645" s="3"/>
      <c r="AF1645" s="3"/>
      <c r="AT1645" s="89"/>
      <c r="AU1645" s="89"/>
      <c r="AX1645" s="125">
        <v>42688</v>
      </c>
      <c r="AY1645" s="59">
        <f t="shared" si="396"/>
        <v>0.76128300449581476</v>
      </c>
      <c r="AZ1645" s="59">
        <f>BI1645*K36</f>
        <v>45973.5</v>
      </c>
      <c r="BA1645" s="59"/>
      <c r="BB1645" s="59"/>
      <c r="BC1645" s="59">
        <f>K41*BJ1645</f>
        <v>181168.5</v>
      </c>
      <c r="BD1645" s="59"/>
      <c r="BE1645" s="59"/>
      <c r="BF1645" s="59">
        <f t="shared" si="392"/>
        <v>135195</v>
      </c>
      <c r="BG1645" s="60">
        <f>(AY1645=AY2099)*AX1645</f>
        <v>0</v>
      </c>
      <c r="BH1645" s="60">
        <f>(AY1645=AY2101)*AX1645</f>
        <v>0</v>
      </c>
      <c r="BI1645" s="89">
        <v>919.47</v>
      </c>
      <c r="BJ1645" s="89">
        <v>1207.79</v>
      </c>
      <c r="BK1645" s="59">
        <f t="shared" si="393"/>
        <v>239804.93795999995</v>
      </c>
      <c r="BL1645" s="60">
        <f>(BK1645=BK2101)*AX1645</f>
        <v>0</v>
      </c>
      <c r="BM1645" s="85">
        <f>(BK1645=BK2101)*AY1645</f>
        <v>0</v>
      </c>
      <c r="BN1645" s="85">
        <f t="shared" si="394"/>
        <v>0</v>
      </c>
      <c r="BO1645" s="85">
        <f t="shared" si="395"/>
        <v>0</v>
      </c>
      <c r="BP1645" s="60">
        <f>(BK1645=BK2099)*AX1645</f>
        <v>0</v>
      </c>
      <c r="BQ1645" s="64">
        <f>(BK1645=BK2099)*AY1645</f>
        <v>0</v>
      </c>
      <c r="BR1645" s="85">
        <f t="shared" si="397"/>
        <v>0</v>
      </c>
      <c r="BS1645" s="85">
        <f t="shared" si="398"/>
        <v>0</v>
      </c>
      <c r="BT1645" s="59">
        <f>(J19-BI1645)*J10</f>
        <v>-141526.50594</v>
      </c>
      <c r="BU1645" s="59">
        <f>(J21-BJ1645)*J12</f>
        <v>381331.44389999995</v>
      </c>
      <c r="BV1645" s="66"/>
      <c r="BW1645" s="66"/>
      <c r="BX1645" s="67"/>
      <c r="BY1645" s="67"/>
      <c r="BZ1645" s="67"/>
      <c r="CE1645" s="92"/>
      <c r="CF1645" s="76"/>
      <c r="CH1645" s="67"/>
      <c r="CI1645" s="67"/>
      <c r="CJ1645" s="67"/>
      <c r="CK1645" s="67"/>
      <c r="CL1645" s="1"/>
      <c r="CM1645" s="1"/>
      <c r="CT1645" s="3"/>
      <c r="CU1645" s="3"/>
      <c r="CV1645" s="3"/>
      <c r="CW1645" s="3"/>
      <c r="CX1645" s="3"/>
      <c r="CY1645" s="3"/>
      <c r="CZ1645" s="3"/>
      <c r="DA1645" s="3"/>
      <c r="DB1645" s="3"/>
      <c r="DC1645" s="3"/>
      <c r="DD1645" s="3"/>
      <c r="DE1645" s="3"/>
      <c r="DF1645" s="3"/>
      <c r="DG1645" s="3"/>
      <c r="DH1645" s="3"/>
      <c r="DI1645" s="3"/>
      <c r="DJ1645" s="3"/>
      <c r="DK1645" s="3"/>
      <c r="DL1645" s="3"/>
      <c r="DM1645" s="3"/>
      <c r="DN1645" s="3"/>
      <c r="DO1645" s="3"/>
      <c r="DP1645" s="3"/>
      <c r="DQ1645" s="3"/>
      <c r="DR1645" s="3"/>
      <c r="DS1645" s="3"/>
    </row>
    <row r="1646" spans="2:123" ht="21" customHeight="1" x14ac:dyDescent="0.25">
      <c r="B1646" s="21">
        <f t="shared" si="386"/>
        <v>42695</v>
      </c>
      <c r="C1646" s="22">
        <f t="shared" si="387"/>
        <v>0.76718912916324045</v>
      </c>
      <c r="D1646" s="23">
        <f t="shared" si="388"/>
        <v>905.03</v>
      </c>
      <c r="E1646" s="23">
        <f t="shared" si="389"/>
        <v>1179.67</v>
      </c>
      <c r="F1646" s="127">
        <f t="shared" si="390"/>
        <v>45251.5</v>
      </c>
      <c r="G1646" s="127">
        <f t="shared" si="391"/>
        <v>176950.5</v>
      </c>
      <c r="H1646" s="6"/>
      <c r="I1646" s="3"/>
      <c r="J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  <c r="AA1646" s="3"/>
      <c r="AB1646" s="3"/>
      <c r="AC1646" s="3"/>
      <c r="AD1646" s="3"/>
      <c r="AE1646" s="3"/>
      <c r="AF1646" s="3"/>
      <c r="AT1646" s="89"/>
      <c r="AU1646" s="89"/>
      <c r="AX1646" s="125">
        <v>42695</v>
      </c>
      <c r="AY1646" s="59">
        <f t="shared" si="396"/>
        <v>0.76718912916324045</v>
      </c>
      <c r="AZ1646" s="59">
        <f>BI1646*K36</f>
        <v>45251.5</v>
      </c>
      <c r="BA1646" s="59"/>
      <c r="BB1646" s="59"/>
      <c r="BC1646" s="59">
        <f>K41*BJ1646</f>
        <v>176950.5</v>
      </c>
      <c r="BD1646" s="59"/>
      <c r="BE1646" s="59"/>
      <c r="BF1646" s="59">
        <f t="shared" si="392"/>
        <v>131699</v>
      </c>
      <c r="BG1646" s="60">
        <f>(AY1646=AY2099)*AX1646</f>
        <v>0</v>
      </c>
      <c r="BH1646" s="60">
        <f>(AY1646=AY2101)*AX1646</f>
        <v>0</v>
      </c>
      <c r="BI1646" s="89">
        <v>905.03</v>
      </c>
      <c r="BJ1646" s="89">
        <v>1179.67</v>
      </c>
      <c r="BK1646" s="59">
        <f t="shared" si="393"/>
        <v>243300.93795999995</v>
      </c>
      <c r="BL1646" s="60">
        <f>(BK1646=BK2101)*AX1646</f>
        <v>0</v>
      </c>
      <c r="BM1646" s="85">
        <f>(BK1646=BK2101)*AY1646</f>
        <v>0</v>
      </c>
      <c r="BN1646" s="85">
        <f t="shared" si="394"/>
        <v>0</v>
      </c>
      <c r="BO1646" s="85">
        <f t="shared" si="395"/>
        <v>0</v>
      </c>
      <c r="BP1646" s="60">
        <f>(BK1646=BK2099)*AX1646</f>
        <v>0</v>
      </c>
      <c r="BQ1646" s="64">
        <f>(BK1646=BK2099)*AY1646</f>
        <v>0</v>
      </c>
      <c r="BR1646" s="85">
        <f t="shared" ref="BR1646:BR1671" si="399">(BQ1646&gt;0)*BI1646</f>
        <v>0</v>
      </c>
      <c r="BS1646" s="85">
        <f t="shared" ref="BS1646:BS1671" si="400">(BQ1646&gt;0)*BJ1646</f>
        <v>0</v>
      </c>
      <c r="BT1646" s="59">
        <f>(J19-BI1646)*J10</f>
        <v>-142248.50594</v>
      </c>
      <c r="BU1646" s="59">
        <f>(J21-BJ1646)*J12</f>
        <v>385549.44389999995</v>
      </c>
      <c r="BV1646" s="66"/>
      <c r="BW1646" s="66"/>
      <c r="BX1646" s="67"/>
      <c r="BY1646" s="67"/>
      <c r="BZ1646" s="67"/>
      <c r="CE1646" s="92"/>
      <c r="CF1646" s="76"/>
      <c r="CH1646" s="67"/>
      <c r="CI1646" s="67"/>
      <c r="CJ1646" s="67"/>
      <c r="CK1646" s="67"/>
      <c r="CL1646" s="1"/>
      <c r="CM1646" s="1"/>
      <c r="CT1646" s="3"/>
      <c r="CU1646" s="3"/>
      <c r="CV1646" s="3"/>
      <c r="CW1646" s="3"/>
      <c r="CX1646" s="3"/>
      <c r="CY1646" s="3"/>
      <c r="CZ1646" s="3"/>
      <c r="DA1646" s="3"/>
      <c r="DB1646" s="3"/>
      <c r="DC1646" s="3"/>
      <c r="DD1646" s="3"/>
      <c r="DE1646" s="3"/>
      <c r="DF1646" s="3"/>
      <c r="DG1646" s="3"/>
      <c r="DH1646" s="3"/>
      <c r="DI1646" s="3"/>
      <c r="DJ1646" s="3"/>
      <c r="DK1646" s="3"/>
      <c r="DL1646" s="3"/>
      <c r="DM1646" s="3"/>
      <c r="DN1646" s="3"/>
      <c r="DO1646" s="3"/>
      <c r="DP1646" s="3"/>
      <c r="DQ1646" s="3"/>
      <c r="DR1646" s="3"/>
      <c r="DS1646" s="3"/>
    </row>
    <row r="1647" spans="2:123" ht="21" customHeight="1" x14ac:dyDescent="0.25">
      <c r="B1647" s="21">
        <f t="shared" si="386"/>
        <v>42702</v>
      </c>
      <c r="C1647" s="22">
        <f t="shared" si="387"/>
        <v>0.78707150019544869</v>
      </c>
      <c r="D1647" s="23">
        <f t="shared" si="388"/>
        <v>926.21</v>
      </c>
      <c r="E1647" s="23">
        <f t="shared" si="389"/>
        <v>1176.78</v>
      </c>
      <c r="F1647" s="127">
        <f t="shared" si="390"/>
        <v>46310.5</v>
      </c>
      <c r="G1647" s="127">
        <f t="shared" si="391"/>
        <v>176517</v>
      </c>
      <c r="H1647" s="6"/>
      <c r="I1647" s="3"/>
      <c r="J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  <c r="Z1647" s="3"/>
      <c r="AA1647" s="3"/>
      <c r="AB1647" s="3"/>
      <c r="AC1647" s="3"/>
      <c r="AD1647" s="3"/>
      <c r="AE1647" s="3"/>
      <c r="AF1647" s="3"/>
      <c r="AT1647" s="89"/>
      <c r="AU1647" s="89"/>
      <c r="AX1647" s="125">
        <v>42702</v>
      </c>
      <c r="AY1647" s="59">
        <f t="shared" si="396"/>
        <v>0.78707150019544869</v>
      </c>
      <c r="AZ1647" s="59">
        <f>BI1647*K36</f>
        <v>46310.5</v>
      </c>
      <c r="BA1647" s="59"/>
      <c r="BB1647" s="59"/>
      <c r="BC1647" s="59">
        <f>K41*BJ1647</f>
        <v>176517</v>
      </c>
      <c r="BD1647" s="59"/>
      <c r="BE1647" s="59"/>
      <c r="BF1647" s="59">
        <f t="shared" si="392"/>
        <v>130206.5</v>
      </c>
      <c r="BG1647" s="60">
        <f>(AY1647=AY2099)*AX1647</f>
        <v>0</v>
      </c>
      <c r="BH1647" s="60">
        <f>(AY1647=AY2101)*AX1647</f>
        <v>0</v>
      </c>
      <c r="BI1647" s="89">
        <v>926.21</v>
      </c>
      <c r="BJ1647" s="89">
        <v>1176.78</v>
      </c>
      <c r="BK1647" s="59">
        <f t="shared" si="393"/>
        <v>244793.43796000001</v>
      </c>
      <c r="BL1647" s="60">
        <f>(BK1647=BK2101)*AX1647</f>
        <v>0</v>
      </c>
      <c r="BM1647" s="85">
        <f>(BK1647=BK2101)*AY1647</f>
        <v>0</v>
      </c>
      <c r="BN1647" s="85">
        <f t="shared" si="394"/>
        <v>0</v>
      </c>
      <c r="BO1647" s="85">
        <f t="shared" si="395"/>
        <v>0</v>
      </c>
      <c r="BP1647" s="60">
        <f>(BK1647=BK2099)*AX1647</f>
        <v>0</v>
      </c>
      <c r="BQ1647" s="64">
        <f>(BK1647=BK2099)*AY1647</f>
        <v>0</v>
      </c>
      <c r="BR1647" s="85">
        <f t="shared" si="399"/>
        <v>0</v>
      </c>
      <c r="BS1647" s="85">
        <f t="shared" si="400"/>
        <v>0</v>
      </c>
      <c r="BT1647" s="59">
        <f>(J19-BI1647)*J10</f>
        <v>-141189.50594</v>
      </c>
      <c r="BU1647" s="59">
        <f>(J21-BJ1647)*J12</f>
        <v>385982.94390000001</v>
      </c>
      <c r="BV1647" s="66"/>
      <c r="BW1647" s="66"/>
      <c r="BX1647" s="67"/>
      <c r="BY1647" s="67"/>
      <c r="BZ1647" s="67"/>
      <c r="CE1647" s="92"/>
      <c r="CF1647" s="76"/>
      <c r="CH1647" s="67"/>
      <c r="CI1647" s="67"/>
      <c r="CJ1647" s="67"/>
      <c r="CK1647" s="67"/>
      <c r="CL1647" s="1"/>
      <c r="CM1647" s="1"/>
      <c r="CT1647" s="3"/>
      <c r="CU1647" s="3"/>
      <c r="CV1647" s="3"/>
      <c r="CW1647" s="3"/>
      <c r="CX1647" s="3"/>
      <c r="CY1647" s="3"/>
      <c r="CZ1647" s="3"/>
      <c r="DA1647" s="3"/>
      <c r="DB1647" s="3"/>
      <c r="DC1647" s="3"/>
      <c r="DD1647" s="3"/>
      <c r="DE1647" s="3"/>
      <c r="DF1647" s="3"/>
      <c r="DG1647" s="3"/>
      <c r="DH1647" s="3"/>
      <c r="DI1647" s="3"/>
      <c r="DJ1647" s="3"/>
      <c r="DK1647" s="3"/>
      <c r="DL1647" s="3"/>
      <c r="DM1647" s="3"/>
      <c r="DN1647" s="3"/>
      <c r="DO1647" s="3"/>
      <c r="DP1647" s="3"/>
      <c r="DQ1647" s="3"/>
      <c r="DR1647" s="3"/>
      <c r="DS1647" s="3"/>
    </row>
    <row r="1648" spans="2:123" ht="21" customHeight="1" x14ac:dyDescent="0.25">
      <c r="B1648" s="21">
        <f t="shared" si="386"/>
        <v>42709</v>
      </c>
      <c r="C1648" s="22">
        <f t="shared" si="387"/>
        <v>0.78612327963850848</v>
      </c>
      <c r="D1648" s="23">
        <f t="shared" si="388"/>
        <v>911.62</v>
      </c>
      <c r="E1648" s="23">
        <f t="shared" si="389"/>
        <v>1159.6400000000001</v>
      </c>
      <c r="F1648" s="127">
        <f t="shared" si="390"/>
        <v>45581</v>
      </c>
      <c r="G1648" s="127">
        <f t="shared" si="391"/>
        <v>173946.00000000003</v>
      </c>
      <c r="H1648" s="6"/>
      <c r="I1648" s="3"/>
      <c r="J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/>
      <c r="Z1648" s="3"/>
      <c r="AA1648" s="3"/>
      <c r="AB1648" s="3"/>
      <c r="AC1648" s="3"/>
      <c r="AD1648" s="3"/>
      <c r="AE1648" s="3"/>
      <c r="AF1648" s="3"/>
      <c r="AT1648" s="89"/>
      <c r="AU1648" s="89"/>
      <c r="AX1648" s="125">
        <v>42709</v>
      </c>
      <c r="AY1648" s="59">
        <f t="shared" si="396"/>
        <v>0.78612327963850848</v>
      </c>
      <c r="AZ1648" s="59">
        <f>BI1648*K36</f>
        <v>45581</v>
      </c>
      <c r="BA1648" s="59"/>
      <c r="BB1648" s="59"/>
      <c r="BC1648" s="59">
        <f>K41*BJ1648</f>
        <v>173946.00000000003</v>
      </c>
      <c r="BD1648" s="59"/>
      <c r="BE1648" s="59"/>
      <c r="BF1648" s="59">
        <f t="shared" si="392"/>
        <v>128365.00000000003</v>
      </c>
      <c r="BG1648" s="60">
        <f>(AY1648=AY2099)*AX1648</f>
        <v>0</v>
      </c>
      <c r="BH1648" s="60">
        <f>(AY1648=AY2101)*AX1648</f>
        <v>0</v>
      </c>
      <c r="BI1648" s="89">
        <v>911.62</v>
      </c>
      <c r="BJ1648" s="89">
        <v>1159.6400000000001</v>
      </c>
      <c r="BK1648" s="59">
        <f t="shared" si="393"/>
        <v>246634.93795999989</v>
      </c>
      <c r="BL1648" s="60">
        <f>(BK1648=BK2101)*AX1648</f>
        <v>0</v>
      </c>
      <c r="BM1648" s="85">
        <f>(BK1648=BK2101)*AY1648</f>
        <v>0</v>
      </c>
      <c r="BN1648" s="85">
        <f t="shared" si="394"/>
        <v>0</v>
      </c>
      <c r="BO1648" s="85">
        <f t="shared" si="395"/>
        <v>0</v>
      </c>
      <c r="BP1648" s="60">
        <f>(BK1648=BK2099)*AX1648</f>
        <v>0</v>
      </c>
      <c r="BQ1648" s="64">
        <f>(BK1648=BK2099)*AY1648</f>
        <v>0</v>
      </c>
      <c r="BR1648" s="85">
        <f t="shared" si="399"/>
        <v>0</v>
      </c>
      <c r="BS1648" s="85">
        <f t="shared" si="400"/>
        <v>0</v>
      </c>
      <c r="BT1648" s="59">
        <f>(J19-BI1648)*J10</f>
        <v>-141919.00594</v>
      </c>
      <c r="BU1648" s="59">
        <f>(J21-BJ1648)*J12</f>
        <v>388553.9438999999</v>
      </c>
      <c r="BV1648" s="66"/>
      <c r="BW1648" s="66"/>
      <c r="BX1648" s="67"/>
      <c r="BY1648" s="67"/>
      <c r="BZ1648" s="67"/>
      <c r="CE1648" s="92"/>
      <c r="CF1648" s="76"/>
      <c r="CH1648" s="67"/>
      <c r="CI1648" s="67"/>
      <c r="CJ1648" s="67"/>
      <c r="CK1648" s="67"/>
      <c r="CL1648" s="1"/>
      <c r="CM1648" s="1"/>
      <c r="CT1648" s="3"/>
      <c r="CU1648" s="3"/>
      <c r="CV1648" s="3"/>
      <c r="CW1648" s="3"/>
      <c r="CX1648" s="3"/>
      <c r="CY1648" s="3"/>
      <c r="CZ1648" s="3"/>
      <c r="DA1648" s="3"/>
      <c r="DB1648" s="3"/>
      <c r="DC1648" s="3"/>
      <c r="DD1648" s="3"/>
      <c r="DE1648" s="3"/>
      <c r="DF1648" s="3"/>
      <c r="DG1648" s="3"/>
      <c r="DH1648" s="3"/>
      <c r="DI1648" s="3"/>
      <c r="DJ1648" s="3"/>
      <c r="DK1648" s="3"/>
      <c r="DL1648" s="3"/>
      <c r="DM1648" s="3"/>
      <c r="DN1648" s="3"/>
      <c r="DO1648" s="3"/>
      <c r="DP1648" s="3"/>
      <c r="DQ1648" s="3"/>
      <c r="DR1648" s="3"/>
      <c r="DS1648" s="3"/>
    </row>
    <row r="1649" spans="2:123" ht="21" customHeight="1" x14ac:dyDescent="0.25">
      <c r="B1649" s="21">
        <f t="shared" si="386"/>
        <v>42716</v>
      </c>
      <c r="C1649" s="22">
        <f t="shared" si="387"/>
        <v>0.81483897699923302</v>
      </c>
      <c r="D1649" s="23">
        <f t="shared" si="388"/>
        <v>924.28</v>
      </c>
      <c r="E1649" s="23">
        <f t="shared" si="389"/>
        <v>1134.31</v>
      </c>
      <c r="F1649" s="127">
        <f t="shared" si="390"/>
        <v>46214</v>
      </c>
      <c r="G1649" s="127">
        <f t="shared" si="391"/>
        <v>170146.5</v>
      </c>
      <c r="H1649" s="6"/>
      <c r="I1649" s="3"/>
      <c r="J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  <c r="Z1649" s="3"/>
      <c r="AA1649" s="3"/>
      <c r="AB1649" s="3"/>
      <c r="AC1649" s="3"/>
      <c r="AD1649" s="3"/>
      <c r="AE1649" s="3"/>
      <c r="AF1649" s="3"/>
      <c r="AT1649" s="89"/>
      <c r="AU1649" s="89"/>
      <c r="AX1649" s="125">
        <v>42716</v>
      </c>
      <c r="AY1649" s="59">
        <f t="shared" si="396"/>
        <v>0.81483897699923302</v>
      </c>
      <c r="AZ1649" s="59">
        <f>BI1649*K36</f>
        <v>46214</v>
      </c>
      <c r="BA1649" s="59"/>
      <c r="BB1649" s="59"/>
      <c r="BC1649" s="59">
        <f>K41*BJ1649</f>
        <v>170146.5</v>
      </c>
      <c r="BD1649" s="59"/>
      <c r="BE1649" s="59"/>
      <c r="BF1649" s="59">
        <f t="shared" si="392"/>
        <v>123932.5</v>
      </c>
      <c r="BG1649" s="60">
        <f>(AY1649=AY2099)*AX1649</f>
        <v>0</v>
      </c>
      <c r="BH1649" s="60">
        <f>(AY1649=AY2101)*AX1649</f>
        <v>0</v>
      </c>
      <c r="BI1649" s="89">
        <v>924.28</v>
      </c>
      <c r="BJ1649" s="89">
        <v>1134.31</v>
      </c>
      <c r="BK1649" s="59">
        <f t="shared" si="393"/>
        <v>251067.43795999995</v>
      </c>
      <c r="BL1649" s="60">
        <f>(BK1649=BK2101)*AX1649</f>
        <v>0</v>
      </c>
      <c r="BM1649" s="85">
        <f>(BK1649=BK2101)*AY1649</f>
        <v>0</v>
      </c>
      <c r="BN1649" s="85">
        <f t="shared" si="394"/>
        <v>0</v>
      </c>
      <c r="BO1649" s="85">
        <f t="shared" si="395"/>
        <v>0</v>
      </c>
      <c r="BP1649" s="60">
        <f>(BK1649=BK2099)*AX1649</f>
        <v>0</v>
      </c>
      <c r="BQ1649" s="64">
        <f>(BK1649=BK2099)*AY1649</f>
        <v>0</v>
      </c>
      <c r="BR1649" s="85">
        <f t="shared" si="399"/>
        <v>0</v>
      </c>
      <c r="BS1649" s="85">
        <f t="shared" si="400"/>
        <v>0</v>
      </c>
      <c r="BT1649" s="59">
        <f>(J19-BI1649)*J10</f>
        <v>-141286.00594</v>
      </c>
      <c r="BU1649" s="59">
        <f>(J21-BJ1649)*J12</f>
        <v>392353.44389999995</v>
      </c>
      <c r="BV1649" s="66"/>
      <c r="BW1649" s="66"/>
      <c r="BX1649" s="67"/>
      <c r="BY1649" s="67"/>
      <c r="BZ1649" s="67"/>
      <c r="CE1649" s="92"/>
      <c r="CF1649" s="76"/>
      <c r="CH1649" s="67"/>
      <c r="CI1649" s="67"/>
      <c r="CJ1649" s="67"/>
      <c r="CK1649" s="67"/>
      <c r="CL1649" s="1"/>
      <c r="CM1649" s="1"/>
      <c r="CT1649" s="3"/>
      <c r="CU1649" s="3"/>
      <c r="CV1649" s="3"/>
      <c r="CW1649" s="3"/>
      <c r="CX1649" s="3"/>
      <c r="CY1649" s="3"/>
      <c r="CZ1649" s="3"/>
      <c r="DA1649" s="3"/>
      <c r="DB1649" s="3"/>
      <c r="DC1649" s="3"/>
      <c r="DD1649" s="3"/>
      <c r="DE1649" s="3"/>
      <c r="DF1649" s="3"/>
      <c r="DG1649" s="3"/>
      <c r="DH1649" s="3"/>
      <c r="DI1649" s="3"/>
      <c r="DJ1649" s="3"/>
      <c r="DK1649" s="3"/>
      <c r="DL1649" s="3"/>
      <c r="DM1649" s="3"/>
      <c r="DN1649" s="3"/>
      <c r="DO1649" s="3"/>
      <c r="DP1649" s="3"/>
      <c r="DQ1649" s="3"/>
      <c r="DR1649" s="3"/>
      <c r="DS1649" s="3"/>
    </row>
    <row r="1650" spans="2:123" ht="21" customHeight="1" x14ac:dyDescent="0.25">
      <c r="B1650" s="21">
        <f t="shared" si="386"/>
        <v>42723</v>
      </c>
      <c r="C1650" s="22">
        <f t="shared" si="387"/>
        <v>0.78538385479200512</v>
      </c>
      <c r="D1650" s="23">
        <f t="shared" si="388"/>
        <v>889.62</v>
      </c>
      <c r="E1650" s="23">
        <f t="shared" si="389"/>
        <v>1132.72</v>
      </c>
      <c r="F1650" s="127">
        <f t="shared" si="390"/>
        <v>44481</v>
      </c>
      <c r="G1650" s="127">
        <f t="shared" si="391"/>
        <v>169908</v>
      </c>
      <c r="H1650" s="6"/>
      <c r="I1650" s="3"/>
      <c r="J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/>
      <c r="Z1650" s="3"/>
      <c r="AA1650" s="3"/>
      <c r="AB1650" s="3"/>
      <c r="AC1650" s="3"/>
      <c r="AD1650" s="3"/>
      <c r="AE1650" s="3"/>
      <c r="AF1650" s="3"/>
      <c r="AT1650" s="89"/>
      <c r="AU1650" s="89"/>
      <c r="AX1650" s="125">
        <v>42723</v>
      </c>
      <c r="AY1650" s="59">
        <f t="shared" si="396"/>
        <v>0.78538385479200512</v>
      </c>
      <c r="AZ1650" s="59">
        <f>BI1650*K36</f>
        <v>44481</v>
      </c>
      <c r="BA1650" s="59"/>
      <c r="BB1650" s="59"/>
      <c r="BC1650" s="59">
        <f>K41*BJ1650</f>
        <v>169908</v>
      </c>
      <c r="BD1650" s="59"/>
      <c r="BE1650" s="59"/>
      <c r="BF1650" s="59">
        <f t="shared" si="392"/>
        <v>125427</v>
      </c>
      <c r="BG1650" s="60">
        <f>(AY1650=AY2099)*AX1650</f>
        <v>0</v>
      </c>
      <c r="BH1650" s="60">
        <f>(AY1650=AY2101)*AX1650</f>
        <v>0</v>
      </c>
      <c r="BI1650" s="89">
        <v>889.62</v>
      </c>
      <c r="BJ1650" s="89">
        <v>1132.72</v>
      </c>
      <c r="BK1650" s="59">
        <f t="shared" si="393"/>
        <v>249572.93795999995</v>
      </c>
      <c r="BL1650" s="60">
        <f>(BK1650=BK2101)*AX1650</f>
        <v>0</v>
      </c>
      <c r="BM1650" s="85">
        <f>(BK1650=BK2101)*AY1650</f>
        <v>0</v>
      </c>
      <c r="BN1650" s="85">
        <f t="shared" si="394"/>
        <v>0</v>
      </c>
      <c r="BO1650" s="85">
        <f t="shared" si="395"/>
        <v>0</v>
      </c>
      <c r="BP1650" s="60">
        <f>(BK1650=BK2099)*AX1650</f>
        <v>0</v>
      </c>
      <c r="BQ1650" s="64">
        <f>(BK1650=BK2099)*AY1650</f>
        <v>0</v>
      </c>
      <c r="BR1650" s="85">
        <f t="shared" si="399"/>
        <v>0</v>
      </c>
      <c r="BS1650" s="85">
        <f t="shared" si="400"/>
        <v>0</v>
      </c>
      <c r="BT1650" s="59">
        <f>(J19-BI1650)*J10</f>
        <v>-143019.00594</v>
      </c>
      <c r="BU1650" s="59">
        <f>(J21-BJ1650)*J12</f>
        <v>392591.94389999995</v>
      </c>
      <c r="BV1650" s="66"/>
      <c r="BW1650" s="66"/>
      <c r="BX1650" s="67"/>
      <c r="BY1650" s="67"/>
      <c r="BZ1650" s="67"/>
      <c r="CE1650" s="92"/>
      <c r="CF1650" s="76"/>
      <c r="CH1650" s="67"/>
      <c r="CI1650" s="67"/>
      <c r="CJ1650" s="67"/>
      <c r="CK1650" s="67"/>
      <c r="CL1650" s="1"/>
      <c r="CM1650" s="1"/>
      <c r="CT1650" s="3"/>
      <c r="CU1650" s="3"/>
      <c r="CV1650" s="3"/>
      <c r="CW1650" s="3"/>
      <c r="CX1650" s="3"/>
      <c r="CY1650" s="3"/>
      <c r="CZ1650" s="3"/>
      <c r="DA1650" s="3"/>
      <c r="DB1650" s="3"/>
      <c r="DC1650" s="3"/>
      <c r="DD1650" s="3"/>
      <c r="DE1650" s="3"/>
      <c r="DF1650" s="3"/>
      <c r="DG1650" s="3"/>
      <c r="DH1650" s="3"/>
      <c r="DI1650" s="3"/>
      <c r="DJ1650" s="3"/>
      <c r="DK1650" s="3"/>
      <c r="DL1650" s="3"/>
      <c r="DM1650" s="3"/>
      <c r="DN1650" s="3"/>
      <c r="DO1650" s="3"/>
      <c r="DP1650" s="3"/>
      <c r="DQ1650" s="3"/>
      <c r="DR1650" s="3"/>
      <c r="DS1650" s="3"/>
    </row>
    <row r="1651" spans="2:123" ht="21" customHeight="1" x14ac:dyDescent="0.25">
      <c r="B1651" s="21">
        <f t="shared" si="386"/>
        <v>42730</v>
      </c>
      <c r="C1651" s="22">
        <f t="shared" si="387"/>
        <v>0.78185955222065895</v>
      </c>
      <c r="D1651" s="23">
        <f t="shared" si="388"/>
        <v>900.28</v>
      </c>
      <c r="E1651" s="23">
        <f t="shared" si="389"/>
        <v>1151.46</v>
      </c>
      <c r="F1651" s="127">
        <f t="shared" si="390"/>
        <v>45014</v>
      </c>
      <c r="G1651" s="127">
        <f t="shared" si="391"/>
        <v>172719</v>
      </c>
      <c r="H1651" s="6"/>
      <c r="I1651" s="3"/>
      <c r="J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/>
      <c r="AA1651" s="3"/>
      <c r="AB1651" s="3"/>
      <c r="AC1651" s="3"/>
      <c r="AD1651" s="3"/>
      <c r="AE1651" s="3"/>
      <c r="AF1651" s="3"/>
      <c r="AT1651" s="89"/>
      <c r="AU1651" s="89"/>
      <c r="AX1651" s="125">
        <v>42730</v>
      </c>
      <c r="AY1651" s="59">
        <f t="shared" si="396"/>
        <v>0.78185955222065895</v>
      </c>
      <c r="AZ1651" s="59">
        <f>BI1651*K36</f>
        <v>45014</v>
      </c>
      <c r="BA1651" s="59"/>
      <c r="BB1651" s="59"/>
      <c r="BC1651" s="59">
        <f>K41*BJ1651</f>
        <v>172719</v>
      </c>
      <c r="BD1651" s="59"/>
      <c r="BE1651" s="59"/>
      <c r="BF1651" s="59">
        <f t="shared" si="392"/>
        <v>127705</v>
      </c>
      <c r="BG1651" s="60">
        <f>(AY1651=AY2099)*AX1651</f>
        <v>0</v>
      </c>
      <c r="BH1651" s="60">
        <f>(AY1651=AY2101)*AX1651</f>
        <v>0</v>
      </c>
      <c r="BI1651" s="89">
        <v>900.28</v>
      </c>
      <c r="BJ1651" s="89">
        <v>1151.46</v>
      </c>
      <c r="BK1651" s="59">
        <f t="shared" si="393"/>
        <v>247294.93795999995</v>
      </c>
      <c r="BL1651" s="60">
        <f>(BK1651=BK2101)*AX1651</f>
        <v>0</v>
      </c>
      <c r="BM1651" s="85">
        <f>(BK1651=BK2101)*AY1651</f>
        <v>0</v>
      </c>
      <c r="BN1651" s="85">
        <f t="shared" si="394"/>
        <v>0</v>
      </c>
      <c r="BO1651" s="85">
        <f t="shared" si="395"/>
        <v>0</v>
      </c>
      <c r="BP1651" s="60">
        <f>(BK1651=BK2099)*AX1651</f>
        <v>0</v>
      </c>
      <c r="BQ1651" s="64">
        <f>(BK1651=BK2099)*AY1651</f>
        <v>0</v>
      </c>
      <c r="BR1651" s="85">
        <f t="shared" si="399"/>
        <v>0</v>
      </c>
      <c r="BS1651" s="85">
        <f t="shared" si="400"/>
        <v>0</v>
      </c>
      <c r="BT1651" s="59">
        <f>(J19-BI1651)*J10</f>
        <v>-142486.00594</v>
      </c>
      <c r="BU1651" s="59">
        <f>(J21-BJ1651)*J12</f>
        <v>389780.94389999995</v>
      </c>
      <c r="BV1651" s="66"/>
      <c r="BW1651" s="66"/>
      <c r="BX1651" s="67"/>
      <c r="BY1651" s="67"/>
      <c r="BZ1651" s="67"/>
      <c r="CE1651" s="92"/>
      <c r="CF1651" s="76"/>
      <c r="CH1651" s="67"/>
      <c r="CI1651" s="67"/>
      <c r="CJ1651" s="67"/>
      <c r="CK1651" s="67"/>
      <c r="CL1651" s="1"/>
      <c r="CM1651" s="1"/>
      <c r="CT1651" s="3"/>
      <c r="CU1651" s="3"/>
      <c r="CV1651" s="3"/>
      <c r="CW1651" s="3"/>
      <c r="CX1651" s="3"/>
      <c r="CY1651" s="3"/>
      <c r="CZ1651" s="3"/>
      <c r="DA1651" s="3"/>
      <c r="DB1651" s="3"/>
      <c r="DC1651" s="3"/>
      <c r="DD1651" s="3"/>
      <c r="DE1651" s="3"/>
      <c r="DF1651" s="3"/>
      <c r="DG1651" s="3"/>
      <c r="DH1651" s="3"/>
      <c r="DI1651" s="3"/>
      <c r="DJ1651" s="3"/>
      <c r="DK1651" s="3"/>
      <c r="DL1651" s="3"/>
      <c r="DM1651" s="3"/>
      <c r="DN1651" s="3"/>
      <c r="DO1651" s="3"/>
      <c r="DP1651" s="3"/>
      <c r="DQ1651" s="3"/>
      <c r="DR1651" s="3"/>
      <c r="DS1651" s="3"/>
    </row>
    <row r="1652" spans="2:123" ht="21" customHeight="1" x14ac:dyDescent="0.25">
      <c r="B1652" s="21">
        <f t="shared" si="386"/>
        <v>42737</v>
      </c>
      <c r="C1652" s="22">
        <f t="shared" si="387"/>
        <v>0.82367495989897954</v>
      </c>
      <c r="D1652" s="23">
        <f t="shared" si="388"/>
        <v>965.38</v>
      </c>
      <c r="E1652" s="23">
        <f t="shared" si="389"/>
        <v>1172.04</v>
      </c>
      <c r="F1652" s="127">
        <f t="shared" si="390"/>
        <v>48269</v>
      </c>
      <c r="G1652" s="127">
        <f t="shared" si="391"/>
        <v>175806</v>
      </c>
      <c r="H1652" s="6"/>
      <c r="I1652" s="3"/>
      <c r="J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  <c r="AA1652" s="3"/>
      <c r="AB1652" s="3"/>
      <c r="AC1652" s="3"/>
      <c r="AD1652" s="3"/>
      <c r="AE1652" s="3"/>
      <c r="AF1652" s="3"/>
      <c r="AT1652" s="89"/>
      <c r="AU1652" s="89"/>
      <c r="AX1652" s="125">
        <v>42737</v>
      </c>
      <c r="AY1652" s="59">
        <f t="shared" si="396"/>
        <v>0.82367495989897954</v>
      </c>
      <c r="AZ1652" s="59">
        <f>BI1652*K36</f>
        <v>48269</v>
      </c>
      <c r="BA1652" s="59"/>
      <c r="BB1652" s="59"/>
      <c r="BC1652" s="59">
        <f>K41*BJ1652</f>
        <v>175806</v>
      </c>
      <c r="BD1652" s="59"/>
      <c r="BE1652" s="59"/>
      <c r="BF1652" s="59">
        <f t="shared" si="392"/>
        <v>127537</v>
      </c>
      <c r="BG1652" s="60">
        <f>(AY1652=AY2099)*AX1652</f>
        <v>0</v>
      </c>
      <c r="BH1652" s="60">
        <f>(AY1652=AY2101)*AX1652</f>
        <v>0</v>
      </c>
      <c r="BI1652" s="89">
        <v>965.38</v>
      </c>
      <c r="BJ1652" s="89">
        <v>1172.04</v>
      </c>
      <c r="BK1652" s="59">
        <f t="shared" si="393"/>
        <v>247462.93795999995</v>
      </c>
      <c r="BL1652" s="60">
        <f>(BK1652=BK2101)*AX1652</f>
        <v>0</v>
      </c>
      <c r="BM1652" s="85">
        <f>(BK1652=BK2101)*AY1652</f>
        <v>0</v>
      </c>
      <c r="BN1652" s="85">
        <f t="shared" si="394"/>
        <v>0</v>
      </c>
      <c r="BO1652" s="85">
        <f t="shared" si="395"/>
        <v>0</v>
      </c>
      <c r="BP1652" s="60">
        <f>(BK1652=BK2099)*AX1652</f>
        <v>0</v>
      </c>
      <c r="BQ1652" s="64">
        <f>(BK1652=BK2099)*AY1652</f>
        <v>0</v>
      </c>
      <c r="BR1652" s="85">
        <f t="shared" si="399"/>
        <v>0</v>
      </c>
      <c r="BS1652" s="85">
        <f t="shared" si="400"/>
        <v>0</v>
      </c>
      <c r="BT1652" s="59">
        <f>(J19-BI1652)*J10</f>
        <v>-139231.00594</v>
      </c>
      <c r="BU1652" s="59">
        <f>(J21-BJ1652)*J12</f>
        <v>386693.94389999995</v>
      </c>
      <c r="BV1652" s="66"/>
      <c r="BW1652" s="66"/>
      <c r="BX1652" s="67"/>
      <c r="BY1652" s="67"/>
      <c r="BZ1652" s="67"/>
      <c r="CE1652" s="92"/>
      <c r="CF1652" s="76"/>
      <c r="CH1652" s="67"/>
      <c r="CI1652" s="67"/>
      <c r="CJ1652" s="67"/>
      <c r="CK1652" s="67"/>
      <c r="CL1652" s="1"/>
      <c r="CM1652" s="1"/>
      <c r="CT1652" s="3"/>
      <c r="CU1652" s="3"/>
      <c r="CV1652" s="3"/>
      <c r="CW1652" s="3"/>
      <c r="CX1652" s="3"/>
      <c r="CY1652" s="3"/>
      <c r="CZ1652" s="3"/>
      <c r="DA1652" s="3"/>
      <c r="DB1652" s="3"/>
      <c r="DC1652" s="3"/>
      <c r="DD1652" s="3"/>
      <c r="DE1652" s="3"/>
      <c r="DF1652" s="3"/>
      <c r="DG1652" s="3"/>
      <c r="DH1652" s="3"/>
      <c r="DI1652" s="3"/>
      <c r="DJ1652" s="3"/>
      <c r="DK1652" s="3"/>
      <c r="DL1652" s="3"/>
      <c r="DM1652" s="3"/>
      <c r="DN1652" s="3"/>
      <c r="DO1652" s="3"/>
      <c r="DP1652" s="3"/>
      <c r="DQ1652" s="3"/>
      <c r="DR1652" s="3"/>
      <c r="DS1652" s="3"/>
    </row>
    <row r="1653" spans="2:123" ht="21" customHeight="1" x14ac:dyDescent="0.25">
      <c r="B1653" s="21">
        <f t="shared" si="386"/>
        <v>42744</v>
      </c>
      <c r="C1653" s="22">
        <f t="shared" si="387"/>
        <v>0.82017760030741726</v>
      </c>
      <c r="D1653" s="23">
        <f t="shared" si="388"/>
        <v>981.81</v>
      </c>
      <c r="E1653" s="23">
        <f t="shared" si="389"/>
        <v>1197.07</v>
      </c>
      <c r="F1653" s="127">
        <f t="shared" si="390"/>
        <v>49090.5</v>
      </c>
      <c r="G1653" s="127">
        <f t="shared" si="391"/>
        <v>179560.5</v>
      </c>
      <c r="H1653" s="6"/>
      <c r="I1653" s="3"/>
      <c r="J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  <c r="Z1653" s="3"/>
      <c r="AA1653" s="3"/>
      <c r="AB1653" s="3"/>
      <c r="AC1653" s="3"/>
      <c r="AD1653" s="3"/>
      <c r="AE1653" s="3"/>
      <c r="AF1653" s="3"/>
      <c r="AT1653" s="89"/>
      <c r="AU1653" s="89"/>
      <c r="AX1653" s="125">
        <v>42744</v>
      </c>
      <c r="AY1653" s="59">
        <f t="shared" si="396"/>
        <v>0.82017760030741726</v>
      </c>
      <c r="AZ1653" s="59">
        <f>BI1653*K36</f>
        <v>49090.5</v>
      </c>
      <c r="BA1653" s="59"/>
      <c r="BB1653" s="59"/>
      <c r="BC1653" s="59">
        <f>K41*BJ1653</f>
        <v>179560.5</v>
      </c>
      <c r="BD1653" s="59"/>
      <c r="BE1653" s="59"/>
      <c r="BF1653" s="59">
        <f t="shared" si="392"/>
        <v>130470</v>
      </c>
      <c r="BG1653" s="60">
        <f>(AY1653=AY2099)*AX1653</f>
        <v>0</v>
      </c>
      <c r="BH1653" s="60">
        <f>(AY1653=AY2101)*AX1653</f>
        <v>0</v>
      </c>
      <c r="BI1653" s="89">
        <v>981.81</v>
      </c>
      <c r="BJ1653" s="89">
        <v>1197.07</v>
      </c>
      <c r="BK1653" s="59">
        <f t="shared" si="393"/>
        <v>244529.93796000001</v>
      </c>
      <c r="BL1653" s="60">
        <f>(BK1653=BK2101)*AX1653</f>
        <v>0</v>
      </c>
      <c r="BM1653" s="85">
        <f>(BK1653=BK2101)*AY1653</f>
        <v>0</v>
      </c>
      <c r="BN1653" s="85">
        <f t="shared" si="394"/>
        <v>0</v>
      </c>
      <c r="BO1653" s="85">
        <f t="shared" si="395"/>
        <v>0</v>
      </c>
      <c r="BP1653" s="60">
        <f>(BK1653=BK2099)*AX1653</f>
        <v>0</v>
      </c>
      <c r="BQ1653" s="64">
        <f>(BK1653=BK2099)*AY1653</f>
        <v>0</v>
      </c>
      <c r="BR1653" s="85">
        <f t="shared" si="399"/>
        <v>0</v>
      </c>
      <c r="BS1653" s="85">
        <f t="shared" si="400"/>
        <v>0</v>
      </c>
      <c r="BT1653" s="59">
        <f>(J19-BI1653)*J10</f>
        <v>-138409.50594</v>
      </c>
      <c r="BU1653" s="59">
        <f>(J21-BJ1653)*J12</f>
        <v>382939.44390000001</v>
      </c>
      <c r="BV1653" s="66"/>
      <c r="BW1653" s="66"/>
      <c r="BX1653" s="67"/>
      <c r="BY1653" s="67"/>
      <c r="BZ1653" s="67"/>
      <c r="CE1653" s="92"/>
      <c r="CF1653" s="76"/>
      <c r="CH1653" s="67"/>
      <c r="CI1653" s="67"/>
      <c r="CJ1653" s="67"/>
      <c r="CK1653" s="67"/>
      <c r="CL1653" s="1"/>
      <c r="CM1653" s="1"/>
      <c r="CT1653" s="3"/>
      <c r="CU1653" s="3"/>
      <c r="CV1653" s="3"/>
      <c r="CW1653" s="3"/>
      <c r="CX1653" s="3"/>
      <c r="CY1653" s="3"/>
      <c r="CZ1653" s="3"/>
      <c r="DA1653" s="3"/>
      <c r="DB1653" s="3"/>
      <c r="DC1653" s="3"/>
      <c r="DD1653" s="3"/>
      <c r="DE1653" s="3"/>
      <c r="DF1653" s="3"/>
      <c r="DG1653" s="3"/>
      <c r="DH1653" s="3"/>
      <c r="DI1653" s="3"/>
      <c r="DJ1653" s="3"/>
      <c r="DK1653" s="3"/>
      <c r="DL1653" s="3"/>
      <c r="DM1653" s="3"/>
      <c r="DN1653" s="3"/>
      <c r="DO1653" s="3"/>
      <c r="DP1653" s="3"/>
      <c r="DQ1653" s="3"/>
      <c r="DR1653" s="3"/>
      <c r="DS1653" s="3"/>
    </row>
    <row r="1654" spans="2:123" ht="21" customHeight="1" x14ac:dyDescent="0.25">
      <c r="B1654" s="21">
        <f t="shared" si="386"/>
        <v>42751</v>
      </c>
      <c r="C1654" s="22">
        <f t="shared" si="387"/>
        <v>0.80642303616373034</v>
      </c>
      <c r="D1654" s="23">
        <f t="shared" si="388"/>
        <v>974.03</v>
      </c>
      <c r="E1654" s="23">
        <f t="shared" si="389"/>
        <v>1207.8399999999999</v>
      </c>
      <c r="F1654" s="127">
        <f t="shared" si="390"/>
        <v>48701.5</v>
      </c>
      <c r="G1654" s="127">
        <f t="shared" si="391"/>
        <v>181176</v>
      </c>
      <c r="H1654" s="6"/>
      <c r="I1654" s="3"/>
      <c r="J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  <c r="Y1654" s="3"/>
      <c r="Z1654" s="3"/>
      <c r="AA1654" s="3"/>
      <c r="AB1654" s="3"/>
      <c r="AC1654" s="3"/>
      <c r="AD1654" s="3"/>
      <c r="AE1654" s="3"/>
      <c r="AF1654" s="3"/>
      <c r="AT1654" s="89"/>
      <c r="AU1654" s="89"/>
      <c r="AX1654" s="125">
        <v>42751</v>
      </c>
      <c r="AY1654" s="59">
        <f t="shared" si="396"/>
        <v>0.80642303616373034</v>
      </c>
      <c r="AZ1654" s="59">
        <f>BI1654*K36</f>
        <v>48701.5</v>
      </c>
      <c r="BA1654" s="59"/>
      <c r="BB1654" s="59"/>
      <c r="BC1654" s="59">
        <f>K41*BJ1654</f>
        <v>181176</v>
      </c>
      <c r="BD1654" s="59"/>
      <c r="BE1654" s="59"/>
      <c r="BF1654" s="59">
        <f t="shared" si="392"/>
        <v>132474.5</v>
      </c>
      <c r="BG1654" s="60">
        <f>(AY1654=AY2099)*AX1654</f>
        <v>0</v>
      </c>
      <c r="BH1654" s="60">
        <f>(AY1654=AY2101)*AX1654</f>
        <v>0</v>
      </c>
      <c r="BI1654" s="89">
        <v>974.03</v>
      </c>
      <c r="BJ1654" s="89">
        <v>1207.8399999999999</v>
      </c>
      <c r="BK1654" s="59">
        <f t="shared" si="393"/>
        <v>242525.43795999995</v>
      </c>
      <c r="BL1654" s="60">
        <f>(BK1654=BK2101)*AX1654</f>
        <v>0</v>
      </c>
      <c r="BM1654" s="85">
        <f>(BK1654=BK2101)*AY1654</f>
        <v>0</v>
      </c>
      <c r="BN1654" s="85">
        <f t="shared" si="394"/>
        <v>0</v>
      </c>
      <c r="BO1654" s="85">
        <f t="shared" si="395"/>
        <v>0</v>
      </c>
      <c r="BP1654" s="60">
        <f>(BK1654=BK2099)*AX1654</f>
        <v>0</v>
      </c>
      <c r="BQ1654" s="64">
        <f>(BK1654=BK2099)*AY1654</f>
        <v>0</v>
      </c>
      <c r="BR1654" s="85">
        <f t="shared" si="399"/>
        <v>0</v>
      </c>
      <c r="BS1654" s="85">
        <f t="shared" si="400"/>
        <v>0</v>
      </c>
      <c r="BT1654" s="59">
        <f>(J19-BI1654)*J10</f>
        <v>-138798.50594</v>
      </c>
      <c r="BU1654" s="59">
        <f>(J21-BJ1654)*J12</f>
        <v>381323.94389999995</v>
      </c>
      <c r="BV1654" s="66"/>
      <c r="BW1654" s="66"/>
      <c r="BX1654" s="67"/>
      <c r="BY1654" s="67"/>
      <c r="BZ1654" s="67"/>
      <c r="CE1654" s="92"/>
      <c r="CF1654" s="76"/>
      <c r="CH1654" s="67"/>
      <c r="CI1654" s="67"/>
      <c r="CJ1654" s="67"/>
      <c r="CK1654" s="67"/>
      <c r="CL1654" s="1"/>
      <c r="CM1654" s="1"/>
      <c r="CT1654" s="3"/>
      <c r="CU1654" s="3"/>
      <c r="CV1654" s="3"/>
      <c r="CW1654" s="3"/>
      <c r="CX1654" s="3"/>
      <c r="CY1654" s="3"/>
      <c r="CZ1654" s="3"/>
      <c r="DA1654" s="3"/>
      <c r="DB1654" s="3"/>
      <c r="DC1654" s="3"/>
      <c r="DD1654" s="3"/>
      <c r="DE1654" s="3"/>
      <c r="DF1654" s="3"/>
      <c r="DG1654" s="3"/>
      <c r="DH1654" s="3"/>
      <c r="DI1654" s="3"/>
      <c r="DJ1654" s="3"/>
      <c r="DK1654" s="3"/>
      <c r="DL1654" s="3"/>
      <c r="DM1654" s="3"/>
      <c r="DN1654" s="3"/>
      <c r="DO1654" s="3"/>
      <c r="DP1654" s="3"/>
      <c r="DQ1654" s="3"/>
      <c r="DR1654" s="3"/>
      <c r="DS1654" s="3"/>
    </row>
    <row r="1655" spans="2:123" ht="21" customHeight="1" x14ac:dyDescent="0.25">
      <c r="B1655" s="21">
        <f t="shared" si="386"/>
        <v>42758</v>
      </c>
      <c r="C1655" s="22">
        <f t="shared" si="387"/>
        <v>0.82472824946489276</v>
      </c>
      <c r="D1655" s="23">
        <f t="shared" si="388"/>
        <v>982.54</v>
      </c>
      <c r="E1655" s="23">
        <f t="shared" si="389"/>
        <v>1191.3499999999999</v>
      </c>
      <c r="F1655" s="127">
        <f t="shared" si="390"/>
        <v>49127</v>
      </c>
      <c r="G1655" s="127">
        <f t="shared" si="391"/>
        <v>178702.5</v>
      </c>
      <c r="H1655" s="6"/>
      <c r="I1655" s="3"/>
      <c r="J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  <c r="Z1655" s="3"/>
      <c r="AA1655" s="3"/>
      <c r="AB1655" s="3"/>
      <c r="AC1655" s="3"/>
      <c r="AD1655" s="3"/>
      <c r="AE1655" s="3"/>
      <c r="AF1655" s="3"/>
      <c r="AT1655" s="89"/>
      <c r="AU1655" s="89"/>
      <c r="AX1655" s="125">
        <v>42758</v>
      </c>
      <c r="AY1655" s="59">
        <f t="shared" si="396"/>
        <v>0.82472824946489276</v>
      </c>
      <c r="AZ1655" s="59">
        <f>BI1655*K36</f>
        <v>49127</v>
      </c>
      <c r="BA1655" s="59"/>
      <c r="BB1655" s="59"/>
      <c r="BC1655" s="59">
        <f>K41*BJ1655</f>
        <v>178702.5</v>
      </c>
      <c r="BD1655" s="59"/>
      <c r="BE1655" s="59"/>
      <c r="BF1655" s="59">
        <f t="shared" si="392"/>
        <v>129575.5</v>
      </c>
      <c r="BG1655" s="60">
        <f>(AY1655=AY2099)*AX1655</f>
        <v>0</v>
      </c>
      <c r="BH1655" s="60">
        <f>(AY1655=AY2101)*AX1655</f>
        <v>0</v>
      </c>
      <c r="BI1655" s="89">
        <v>982.54</v>
      </c>
      <c r="BJ1655" s="89">
        <v>1191.3499999999999</v>
      </c>
      <c r="BK1655" s="59">
        <f t="shared" si="393"/>
        <v>245424.43796000001</v>
      </c>
      <c r="BL1655" s="60">
        <f>(BK1655=BK2101)*AX1655</f>
        <v>0</v>
      </c>
      <c r="BM1655" s="85">
        <f>(BK1655=BK2101)*AY1655</f>
        <v>0</v>
      </c>
      <c r="BN1655" s="85">
        <f t="shared" si="394"/>
        <v>0</v>
      </c>
      <c r="BO1655" s="85">
        <f t="shared" si="395"/>
        <v>0</v>
      </c>
      <c r="BP1655" s="60">
        <f>(BK1655=BK2099)*AX1655</f>
        <v>0</v>
      </c>
      <c r="BQ1655" s="64">
        <f>(BK1655=BK2099)*AY1655</f>
        <v>0</v>
      </c>
      <c r="BR1655" s="85">
        <f t="shared" si="399"/>
        <v>0</v>
      </c>
      <c r="BS1655" s="85">
        <f t="shared" si="400"/>
        <v>0</v>
      </c>
      <c r="BT1655" s="59">
        <f>(J19-BI1655)*J10</f>
        <v>-138373.00594</v>
      </c>
      <c r="BU1655" s="59">
        <f>(J21-BJ1655)*J12</f>
        <v>383797.44390000001</v>
      </c>
      <c r="BV1655" s="66"/>
      <c r="BW1655" s="66"/>
      <c r="BX1655" s="67"/>
      <c r="BY1655" s="67"/>
      <c r="BZ1655" s="67"/>
      <c r="CE1655" s="92"/>
      <c r="CF1655" s="76"/>
      <c r="CH1655" s="67"/>
      <c r="CI1655" s="67"/>
      <c r="CJ1655" s="67"/>
      <c r="CK1655" s="67"/>
      <c r="CL1655" s="1"/>
      <c r="CM1655" s="1"/>
      <c r="CT1655" s="3"/>
      <c r="CU1655" s="3"/>
      <c r="CV1655" s="3"/>
      <c r="CW1655" s="3"/>
      <c r="CX1655" s="3"/>
      <c r="CY1655" s="3"/>
      <c r="CZ1655" s="3"/>
      <c r="DA1655" s="3"/>
      <c r="DB1655" s="3"/>
      <c r="DC1655" s="3"/>
      <c r="DD1655" s="3"/>
      <c r="DE1655" s="3"/>
      <c r="DF1655" s="3"/>
      <c r="DG1655" s="3"/>
      <c r="DH1655" s="3"/>
      <c r="DI1655" s="3"/>
      <c r="DJ1655" s="3"/>
      <c r="DK1655" s="3"/>
      <c r="DL1655" s="3"/>
      <c r="DM1655" s="3"/>
      <c r="DN1655" s="3"/>
      <c r="DO1655" s="3"/>
      <c r="DP1655" s="3"/>
      <c r="DQ1655" s="3"/>
      <c r="DR1655" s="3"/>
      <c r="DS1655" s="3"/>
    </row>
    <row r="1656" spans="2:123" ht="21" customHeight="1" x14ac:dyDescent="0.25">
      <c r="B1656" s="21">
        <f t="shared" si="386"/>
        <v>42765</v>
      </c>
      <c r="C1656" s="22">
        <f t="shared" si="387"/>
        <v>0.81942611731729109</v>
      </c>
      <c r="D1656" s="23">
        <f t="shared" si="388"/>
        <v>999.79</v>
      </c>
      <c r="E1656" s="23">
        <f t="shared" si="389"/>
        <v>1220.1099999999999</v>
      </c>
      <c r="F1656" s="127">
        <f t="shared" si="390"/>
        <v>49989.5</v>
      </c>
      <c r="G1656" s="127">
        <f t="shared" si="391"/>
        <v>183016.49999999997</v>
      </c>
      <c r="H1656" s="6"/>
      <c r="I1656" s="3"/>
      <c r="J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  <c r="Z1656" s="3"/>
      <c r="AA1656" s="3"/>
      <c r="AB1656" s="3"/>
      <c r="AC1656" s="3"/>
      <c r="AD1656" s="3"/>
      <c r="AE1656" s="3"/>
      <c r="AF1656" s="3"/>
      <c r="AT1656" s="89"/>
      <c r="AU1656" s="89"/>
      <c r="AX1656" s="125">
        <v>42765</v>
      </c>
      <c r="AY1656" s="59">
        <f t="shared" si="396"/>
        <v>0.81942611731729109</v>
      </c>
      <c r="AZ1656" s="59">
        <f>BI1656*K36</f>
        <v>49989.5</v>
      </c>
      <c r="BA1656" s="59"/>
      <c r="BB1656" s="59"/>
      <c r="BC1656" s="59">
        <f>K41*BJ1656</f>
        <v>183016.49999999997</v>
      </c>
      <c r="BD1656" s="59"/>
      <c r="BE1656" s="59"/>
      <c r="BF1656" s="59">
        <f t="shared" si="392"/>
        <v>133026.99999999997</v>
      </c>
      <c r="BG1656" s="60">
        <f>(AY1656=AY2099)*AX1656</f>
        <v>0</v>
      </c>
      <c r="BH1656" s="60">
        <f>(AY1656=AY2101)*AX1656</f>
        <v>0</v>
      </c>
      <c r="BI1656" s="89">
        <v>999.79</v>
      </c>
      <c r="BJ1656" s="89">
        <v>1220.1099999999999</v>
      </c>
      <c r="BK1656" s="59">
        <f t="shared" si="393"/>
        <v>241972.93796000001</v>
      </c>
      <c r="BL1656" s="60">
        <f>(BK1656=BK2101)*AX1656</f>
        <v>0</v>
      </c>
      <c r="BM1656" s="85">
        <f>(BK1656=BK2101)*AY1656</f>
        <v>0</v>
      </c>
      <c r="BN1656" s="85">
        <f t="shared" si="394"/>
        <v>0</v>
      </c>
      <c r="BO1656" s="85">
        <f t="shared" si="395"/>
        <v>0</v>
      </c>
      <c r="BP1656" s="60">
        <f>(BK1656=BK2099)*AX1656</f>
        <v>0</v>
      </c>
      <c r="BQ1656" s="64">
        <f>(BK1656=BK2099)*AY1656</f>
        <v>0</v>
      </c>
      <c r="BR1656" s="85">
        <f t="shared" si="399"/>
        <v>0</v>
      </c>
      <c r="BS1656" s="85">
        <f t="shared" si="400"/>
        <v>0</v>
      </c>
      <c r="BT1656" s="59">
        <f>(J19-BI1656)*J10</f>
        <v>-137510.50594</v>
      </c>
      <c r="BU1656" s="59">
        <f>(J21-BJ1656)*J12</f>
        <v>379483.44390000001</v>
      </c>
      <c r="BV1656" s="66"/>
      <c r="BW1656" s="66"/>
      <c r="BX1656" s="67"/>
      <c r="BY1656" s="67"/>
      <c r="BZ1656" s="67"/>
      <c r="CE1656" s="92"/>
      <c r="CF1656" s="76"/>
      <c r="CH1656" s="67"/>
      <c r="CI1656" s="67"/>
      <c r="CJ1656" s="67"/>
      <c r="CK1656" s="67"/>
      <c r="CL1656" s="1"/>
      <c r="CM1656" s="1"/>
      <c r="CT1656" s="3"/>
      <c r="CU1656" s="3"/>
      <c r="CV1656" s="3"/>
      <c r="CW1656" s="3"/>
      <c r="CX1656" s="3"/>
      <c r="CY1656" s="3"/>
      <c r="CZ1656" s="3"/>
      <c r="DA1656" s="3"/>
      <c r="DB1656" s="3"/>
      <c r="DC1656" s="3"/>
      <c r="DD1656" s="3"/>
      <c r="DE1656" s="3"/>
      <c r="DF1656" s="3"/>
      <c r="DG1656" s="3"/>
      <c r="DH1656" s="3"/>
      <c r="DI1656" s="3"/>
      <c r="DJ1656" s="3"/>
      <c r="DK1656" s="3"/>
      <c r="DL1656" s="3"/>
      <c r="DM1656" s="3"/>
      <c r="DN1656" s="3"/>
      <c r="DO1656" s="3"/>
      <c r="DP1656" s="3"/>
      <c r="DQ1656" s="3"/>
      <c r="DR1656" s="3"/>
      <c r="DS1656" s="3"/>
    </row>
    <row r="1657" spans="2:123" ht="21" customHeight="1" x14ac:dyDescent="0.25">
      <c r="B1657" s="21">
        <f t="shared" si="386"/>
        <v>42772</v>
      </c>
      <c r="C1657" s="22">
        <f t="shared" si="387"/>
        <v>0.81709482080756179</v>
      </c>
      <c r="D1657" s="23">
        <f t="shared" si="388"/>
        <v>1007.96</v>
      </c>
      <c r="E1657" s="23">
        <f t="shared" si="389"/>
        <v>1233.5899999999999</v>
      </c>
      <c r="F1657" s="127">
        <f t="shared" si="390"/>
        <v>50398</v>
      </c>
      <c r="G1657" s="127">
        <f t="shared" si="391"/>
        <v>185038.5</v>
      </c>
      <c r="H1657" s="6"/>
      <c r="I1657" s="3"/>
      <c r="J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  <c r="Y1657" s="3"/>
      <c r="Z1657" s="3"/>
      <c r="AA1657" s="3"/>
      <c r="AB1657" s="3"/>
      <c r="AC1657" s="3"/>
      <c r="AD1657" s="3"/>
      <c r="AE1657" s="3"/>
      <c r="AF1657" s="3"/>
      <c r="AT1657" s="89"/>
      <c r="AU1657" s="89"/>
      <c r="AX1657" s="125">
        <v>42772</v>
      </c>
      <c r="AY1657" s="59">
        <f t="shared" si="396"/>
        <v>0.81709482080756179</v>
      </c>
      <c r="AZ1657" s="59">
        <f>BI1657*K36</f>
        <v>50398</v>
      </c>
      <c r="BA1657" s="59"/>
      <c r="BB1657" s="59"/>
      <c r="BC1657" s="59">
        <f>K41*BJ1657</f>
        <v>185038.5</v>
      </c>
      <c r="BD1657" s="59"/>
      <c r="BE1657" s="59"/>
      <c r="BF1657" s="59">
        <f t="shared" si="392"/>
        <v>134640.5</v>
      </c>
      <c r="BG1657" s="60">
        <f>(AY1657=AY2099)*AX1657</f>
        <v>0</v>
      </c>
      <c r="BH1657" s="60">
        <f>(AY1657=AY2101)*AX1657</f>
        <v>0</v>
      </c>
      <c r="BI1657" s="89">
        <v>1007.96</v>
      </c>
      <c r="BJ1657" s="89">
        <v>1233.5899999999999</v>
      </c>
      <c r="BK1657" s="59">
        <f t="shared" si="393"/>
        <v>240359.43795999995</v>
      </c>
      <c r="BL1657" s="60">
        <f>(BK1657=BK2101)*AX1657</f>
        <v>0</v>
      </c>
      <c r="BM1657" s="85">
        <f>(BK1657=BK2101)*AY1657</f>
        <v>0</v>
      </c>
      <c r="BN1657" s="85">
        <f t="shared" si="394"/>
        <v>0</v>
      </c>
      <c r="BO1657" s="85">
        <f t="shared" si="395"/>
        <v>0</v>
      </c>
      <c r="BP1657" s="60">
        <f>(BK1657=BK2099)*AX1657</f>
        <v>0</v>
      </c>
      <c r="BQ1657" s="64">
        <f>(BK1657=BK2099)*AY1657</f>
        <v>0</v>
      </c>
      <c r="BR1657" s="85">
        <f t="shared" si="399"/>
        <v>0</v>
      </c>
      <c r="BS1657" s="85">
        <f t="shared" si="400"/>
        <v>0</v>
      </c>
      <c r="BT1657" s="59">
        <f>(J19-BI1657)*J10</f>
        <v>-137102.00594</v>
      </c>
      <c r="BU1657" s="59">
        <f>(J21-BJ1657)*J12</f>
        <v>377461.44389999995</v>
      </c>
      <c r="BV1657" s="66"/>
      <c r="BW1657" s="66"/>
      <c r="BX1657" s="67"/>
      <c r="BY1657" s="67"/>
      <c r="BZ1657" s="67"/>
      <c r="CE1657" s="92"/>
      <c r="CF1657" s="76"/>
      <c r="CH1657" s="67"/>
      <c r="CI1657" s="67"/>
      <c r="CJ1657" s="67"/>
      <c r="CK1657" s="67"/>
      <c r="CL1657" s="1"/>
      <c r="CM1657" s="1"/>
      <c r="CT1657" s="3"/>
      <c r="CU1657" s="3"/>
      <c r="CV1657" s="3"/>
      <c r="CW1657" s="3"/>
      <c r="CX1657" s="3"/>
      <c r="CY1657" s="3"/>
      <c r="CZ1657" s="3"/>
      <c r="DA1657" s="3"/>
      <c r="DB1657" s="3"/>
      <c r="DC1657" s="3"/>
      <c r="DD1657" s="3"/>
      <c r="DE1657" s="3"/>
      <c r="DF1657" s="3"/>
      <c r="DG1657" s="3"/>
      <c r="DH1657" s="3"/>
      <c r="DI1657" s="3"/>
      <c r="DJ1657" s="3"/>
      <c r="DK1657" s="3"/>
      <c r="DL1657" s="3"/>
      <c r="DM1657" s="3"/>
      <c r="DN1657" s="3"/>
      <c r="DO1657" s="3"/>
      <c r="DP1657" s="3"/>
      <c r="DQ1657" s="3"/>
      <c r="DR1657" s="3"/>
      <c r="DS1657" s="3"/>
    </row>
    <row r="1658" spans="2:123" ht="21" customHeight="1" x14ac:dyDescent="0.25">
      <c r="B1658" s="21">
        <f t="shared" si="386"/>
        <v>42779</v>
      </c>
      <c r="C1658" s="22">
        <f t="shared" si="387"/>
        <v>0.81026230756148721</v>
      </c>
      <c r="D1658" s="23">
        <f t="shared" si="388"/>
        <v>1000.52</v>
      </c>
      <c r="E1658" s="23">
        <f t="shared" si="389"/>
        <v>1234.81</v>
      </c>
      <c r="F1658" s="127">
        <f t="shared" si="390"/>
        <v>50026</v>
      </c>
      <c r="G1658" s="127">
        <f t="shared" si="391"/>
        <v>185221.5</v>
      </c>
      <c r="H1658" s="6"/>
      <c r="I1658" s="3"/>
      <c r="J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  <c r="Z1658" s="3"/>
      <c r="AA1658" s="3"/>
      <c r="AB1658" s="3"/>
      <c r="AC1658" s="3"/>
      <c r="AD1658" s="3"/>
      <c r="AE1658" s="3"/>
      <c r="AF1658" s="3"/>
      <c r="AT1658" s="89"/>
      <c r="AU1658" s="89"/>
      <c r="AX1658" s="125">
        <v>42779</v>
      </c>
      <c r="AY1658" s="59">
        <f t="shared" si="396"/>
        <v>0.81026230756148721</v>
      </c>
      <c r="AZ1658" s="59">
        <f>BI1658*K36</f>
        <v>50026</v>
      </c>
      <c r="BA1658" s="59"/>
      <c r="BB1658" s="59"/>
      <c r="BC1658" s="59">
        <f>K41*BJ1658</f>
        <v>185221.5</v>
      </c>
      <c r="BD1658" s="59"/>
      <c r="BE1658" s="59"/>
      <c r="BF1658" s="59">
        <f t="shared" si="392"/>
        <v>135195.5</v>
      </c>
      <c r="BG1658" s="60">
        <f>(AY1658=AY2099)*AX1658</f>
        <v>0</v>
      </c>
      <c r="BH1658" s="60">
        <f>(AY1658=AY2101)*AX1658</f>
        <v>0</v>
      </c>
      <c r="BI1658" s="89">
        <v>1000.52</v>
      </c>
      <c r="BJ1658" s="89">
        <v>1234.81</v>
      </c>
      <c r="BK1658" s="59">
        <f t="shared" si="393"/>
        <v>239804.43795999995</v>
      </c>
      <c r="BL1658" s="60">
        <f>(BK1658=BK2101)*AX1658</f>
        <v>0</v>
      </c>
      <c r="BM1658" s="85">
        <f>(BK1658=BK2101)*AY1658</f>
        <v>0</v>
      </c>
      <c r="BN1658" s="85">
        <f t="shared" si="394"/>
        <v>0</v>
      </c>
      <c r="BO1658" s="85">
        <f t="shared" si="395"/>
        <v>0</v>
      </c>
      <c r="BP1658" s="60">
        <f>(BK1658=BK2099)*AX1658</f>
        <v>0</v>
      </c>
      <c r="BQ1658" s="64">
        <f>(BK1658=BK2099)*AY1658</f>
        <v>0</v>
      </c>
      <c r="BR1658" s="85">
        <f t="shared" si="399"/>
        <v>0</v>
      </c>
      <c r="BS1658" s="85">
        <f t="shared" si="400"/>
        <v>0</v>
      </c>
      <c r="BT1658" s="59">
        <f>(J19-BI1658)*J10</f>
        <v>-137474.00594</v>
      </c>
      <c r="BU1658" s="59">
        <f>(J21-BJ1658)*J12</f>
        <v>377278.44389999995</v>
      </c>
      <c r="BV1658" s="66"/>
      <c r="BW1658" s="66"/>
      <c r="BX1658" s="67"/>
      <c r="BY1658" s="67"/>
      <c r="BZ1658" s="67"/>
      <c r="CE1658" s="92"/>
      <c r="CF1658" s="76"/>
      <c r="CH1658" s="67"/>
      <c r="CI1658" s="67"/>
      <c r="CJ1658" s="67"/>
      <c r="CK1658" s="67"/>
      <c r="CL1658" s="1"/>
      <c r="CM1658" s="1"/>
      <c r="CT1658" s="3"/>
      <c r="CU1658" s="3"/>
      <c r="CV1658" s="3"/>
      <c r="CW1658" s="3"/>
      <c r="CX1658" s="3"/>
      <c r="CY1658" s="3"/>
      <c r="CZ1658" s="3"/>
      <c r="DA1658" s="3"/>
      <c r="DB1658" s="3"/>
      <c r="DC1658" s="3"/>
      <c r="DD1658" s="3"/>
      <c r="DE1658" s="3"/>
      <c r="DF1658" s="3"/>
      <c r="DG1658" s="3"/>
      <c r="DH1658" s="3"/>
      <c r="DI1658" s="3"/>
      <c r="DJ1658" s="3"/>
      <c r="DK1658" s="3"/>
      <c r="DL1658" s="3"/>
      <c r="DM1658" s="3"/>
      <c r="DN1658" s="3"/>
      <c r="DO1658" s="3"/>
      <c r="DP1658" s="3"/>
      <c r="DQ1658" s="3"/>
      <c r="DR1658" s="3"/>
      <c r="DS1658" s="3"/>
    </row>
    <row r="1659" spans="2:123" ht="21" customHeight="1" x14ac:dyDescent="0.25">
      <c r="B1659" s="21">
        <f t="shared" si="386"/>
        <v>42786</v>
      </c>
      <c r="C1659" s="22">
        <f t="shared" si="387"/>
        <v>0.81584495556634018</v>
      </c>
      <c r="D1659" s="23">
        <f t="shared" si="388"/>
        <v>1025.46</v>
      </c>
      <c r="E1659" s="23">
        <f t="shared" si="389"/>
        <v>1256.93</v>
      </c>
      <c r="F1659" s="127">
        <f t="shared" si="390"/>
        <v>51273</v>
      </c>
      <c r="G1659" s="127">
        <f t="shared" si="391"/>
        <v>188539.5</v>
      </c>
      <c r="H1659" s="6"/>
      <c r="I1659" s="3"/>
      <c r="J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  <c r="Z1659" s="3"/>
      <c r="AA1659" s="3"/>
      <c r="AB1659" s="3"/>
      <c r="AC1659" s="3"/>
      <c r="AD1659" s="3"/>
      <c r="AE1659" s="3"/>
      <c r="AF1659" s="3"/>
      <c r="AT1659" s="89"/>
      <c r="AU1659" s="89"/>
      <c r="AX1659" s="125">
        <v>42786</v>
      </c>
      <c r="AY1659" s="59">
        <f t="shared" si="396"/>
        <v>0.81584495556634018</v>
      </c>
      <c r="AZ1659" s="59">
        <f>BI1659*K36</f>
        <v>51273</v>
      </c>
      <c r="BA1659" s="59"/>
      <c r="BB1659" s="59"/>
      <c r="BC1659" s="59">
        <f>K41*BJ1659</f>
        <v>188539.5</v>
      </c>
      <c r="BD1659" s="59"/>
      <c r="BE1659" s="59"/>
      <c r="BF1659" s="59">
        <f t="shared" si="392"/>
        <v>137266.5</v>
      </c>
      <c r="BG1659" s="60">
        <f>(AY1659=AY2099)*AX1659</f>
        <v>0</v>
      </c>
      <c r="BH1659" s="60">
        <f>(AY1659=AY2101)*AX1659</f>
        <v>0</v>
      </c>
      <c r="BI1659" s="89">
        <v>1025.46</v>
      </c>
      <c r="BJ1659" s="89">
        <v>1256.93</v>
      </c>
      <c r="BK1659" s="59">
        <f t="shared" si="393"/>
        <v>237733.43795999995</v>
      </c>
      <c r="BL1659" s="60">
        <f>(BK1659=BK2101)*AX1659</f>
        <v>0</v>
      </c>
      <c r="BM1659" s="85">
        <f>(BK1659=BK2101)*AY1659</f>
        <v>0</v>
      </c>
      <c r="BN1659" s="85">
        <f t="shared" si="394"/>
        <v>0</v>
      </c>
      <c r="BO1659" s="85">
        <f t="shared" si="395"/>
        <v>0</v>
      </c>
      <c r="BP1659" s="60">
        <f>(BK1659=BK2099)*AX1659</f>
        <v>0</v>
      </c>
      <c r="BQ1659" s="64">
        <f>(BK1659=BK2099)*AY1659</f>
        <v>0</v>
      </c>
      <c r="BR1659" s="85">
        <f t="shared" si="399"/>
        <v>0</v>
      </c>
      <c r="BS1659" s="85">
        <f t="shared" si="400"/>
        <v>0</v>
      </c>
      <c r="BT1659" s="59">
        <f>(J19-BI1659)*J10</f>
        <v>-136227.00594</v>
      </c>
      <c r="BU1659" s="59">
        <f>(J21-BJ1659)*J12</f>
        <v>373960.44389999995</v>
      </c>
      <c r="BV1659" s="66"/>
      <c r="BW1659" s="66"/>
      <c r="BX1659" s="67"/>
      <c r="BY1659" s="67"/>
      <c r="BZ1659" s="67"/>
      <c r="CE1659" s="92"/>
      <c r="CF1659" s="76"/>
      <c r="CH1659" s="67"/>
      <c r="CI1659" s="67"/>
      <c r="CJ1659" s="67"/>
      <c r="CK1659" s="67"/>
      <c r="CL1659" s="1"/>
      <c r="CM1659" s="1"/>
      <c r="CT1659" s="3"/>
      <c r="CU1659" s="3"/>
      <c r="CV1659" s="3"/>
      <c r="CW1659" s="3"/>
      <c r="CX1659" s="3"/>
      <c r="CY1659" s="3"/>
      <c r="CZ1659" s="3"/>
      <c r="DA1659" s="3"/>
      <c r="DB1659" s="3"/>
      <c r="DC1659" s="3"/>
      <c r="DD1659" s="3"/>
      <c r="DE1659" s="3"/>
      <c r="DF1659" s="3"/>
      <c r="DG1659" s="3"/>
      <c r="DH1659" s="3"/>
      <c r="DI1659" s="3"/>
      <c r="DJ1659" s="3"/>
      <c r="DK1659" s="3"/>
      <c r="DL1659" s="3"/>
      <c r="DM1659" s="3"/>
      <c r="DN1659" s="3"/>
      <c r="DO1659" s="3"/>
      <c r="DP1659" s="3"/>
      <c r="DQ1659" s="3"/>
      <c r="DR1659" s="3"/>
      <c r="DS1659" s="3"/>
    </row>
    <row r="1660" spans="2:123" ht="21" customHeight="1" x14ac:dyDescent="0.25">
      <c r="B1660" s="21">
        <f t="shared" si="386"/>
        <v>42793</v>
      </c>
      <c r="C1660" s="22">
        <f t="shared" si="387"/>
        <v>0.80712029161603882</v>
      </c>
      <c r="D1660" s="23">
        <f t="shared" si="388"/>
        <v>996.39</v>
      </c>
      <c r="E1660" s="23">
        <f t="shared" si="389"/>
        <v>1234.5</v>
      </c>
      <c r="F1660" s="127">
        <f t="shared" si="390"/>
        <v>49819.5</v>
      </c>
      <c r="G1660" s="127">
        <f t="shared" si="391"/>
        <v>185175</v>
      </c>
      <c r="H1660" s="6"/>
      <c r="I1660" s="3"/>
      <c r="J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  <c r="Z1660" s="3"/>
      <c r="AA1660" s="3"/>
      <c r="AB1660" s="3"/>
      <c r="AC1660" s="3"/>
      <c r="AD1660" s="3"/>
      <c r="AE1660" s="3"/>
      <c r="AF1660" s="3"/>
      <c r="AT1660" s="89"/>
      <c r="AU1660" s="89"/>
      <c r="AX1660" s="125">
        <v>42793</v>
      </c>
      <c r="AY1660" s="59">
        <f t="shared" si="396"/>
        <v>0.80712029161603882</v>
      </c>
      <c r="AZ1660" s="59">
        <f>BI1660*K36</f>
        <v>49819.5</v>
      </c>
      <c r="BA1660" s="59"/>
      <c r="BB1660" s="59"/>
      <c r="BC1660" s="59">
        <f>K41*BJ1660</f>
        <v>185175</v>
      </c>
      <c r="BD1660" s="59"/>
      <c r="BE1660" s="59"/>
      <c r="BF1660" s="59">
        <f t="shared" si="392"/>
        <v>135355.5</v>
      </c>
      <c r="BG1660" s="60">
        <f>(AY1660=AY2099)*AX1660</f>
        <v>0</v>
      </c>
      <c r="BH1660" s="60">
        <f>(AY1660=AY2101)*AX1660</f>
        <v>0</v>
      </c>
      <c r="BI1660" s="89">
        <v>996.39</v>
      </c>
      <c r="BJ1660" s="89">
        <v>1234.5</v>
      </c>
      <c r="BK1660" s="59">
        <f t="shared" si="393"/>
        <v>239644.43795999995</v>
      </c>
      <c r="BL1660" s="60">
        <f>(BK1660=BK2101)*AX1660</f>
        <v>0</v>
      </c>
      <c r="BM1660" s="85">
        <f>(BK1660=BK2101)*AY1660</f>
        <v>0</v>
      </c>
      <c r="BN1660" s="85">
        <f t="shared" si="394"/>
        <v>0</v>
      </c>
      <c r="BO1660" s="85">
        <f t="shared" si="395"/>
        <v>0</v>
      </c>
      <c r="BP1660" s="60">
        <f>(BK1660=BK2099)*AX1660</f>
        <v>0</v>
      </c>
      <c r="BQ1660" s="64">
        <f>(BK1660=BK2099)*AY1660</f>
        <v>0</v>
      </c>
      <c r="BR1660" s="85">
        <f t="shared" si="399"/>
        <v>0</v>
      </c>
      <c r="BS1660" s="85">
        <f t="shared" si="400"/>
        <v>0</v>
      </c>
      <c r="BT1660" s="59">
        <f>(J19-BI1660)*J10</f>
        <v>-137680.50594</v>
      </c>
      <c r="BU1660" s="59">
        <f>(J21-BJ1660)*J12</f>
        <v>377324.94389999995</v>
      </c>
      <c r="BV1660" s="66"/>
      <c r="BW1660" s="66"/>
      <c r="BX1660" s="67"/>
      <c r="BY1660" s="67"/>
      <c r="BZ1660" s="67"/>
      <c r="CE1660" s="92"/>
      <c r="CF1660" s="76"/>
      <c r="CH1660" s="67"/>
      <c r="CI1660" s="67"/>
      <c r="CJ1660" s="67"/>
      <c r="CK1660" s="67"/>
      <c r="CL1660" s="1"/>
      <c r="CM1660" s="1"/>
      <c r="CT1660" s="3"/>
      <c r="CU1660" s="3"/>
      <c r="CV1660" s="3"/>
      <c r="CW1660" s="3"/>
      <c r="CX1660" s="3"/>
      <c r="CY1660" s="3"/>
      <c r="CZ1660" s="3"/>
      <c r="DA1660" s="3"/>
      <c r="DB1660" s="3"/>
      <c r="DC1660" s="3"/>
      <c r="DD1660" s="3"/>
      <c r="DE1660" s="3"/>
      <c r="DF1660" s="3"/>
      <c r="DG1660" s="3"/>
      <c r="DH1660" s="3"/>
      <c r="DI1660" s="3"/>
      <c r="DJ1660" s="3"/>
      <c r="DK1660" s="3"/>
      <c r="DL1660" s="3"/>
      <c r="DM1660" s="3"/>
      <c r="DN1660" s="3"/>
      <c r="DO1660" s="3"/>
      <c r="DP1660" s="3"/>
      <c r="DQ1660" s="3"/>
      <c r="DR1660" s="3"/>
      <c r="DS1660" s="3"/>
    </row>
    <row r="1661" spans="2:123" ht="21" customHeight="1" x14ac:dyDescent="0.25">
      <c r="B1661" s="21">
        <f t="shared" si="386"/>
        <v>42800</v>
      </c>
      <c r="C1661" s="22">
        <f t="shared" si="387"/>
        <v>0.78019241464609146</v>
      </c>
      <c r="D1661" s="23">
        <f t="shared" si="388"/>
        <v>939.89</v>
      </c>
      <c r="E1661" s="23">
        <f t="shared" si="389"/>
        <v>1204.69</v>
      </c>
      <c r="F1661" s="127">
        <f t="shared" si="390"/>
        <v>46994.5</v>
      </c>
      <c r="G1661" s="127">
        <f t="shared" si="391"/>
        <v>180703.5</v>
      </c>
      <c r="H1661" s="6"/>
      <c r="I1661" s="3"/>
      <c r="J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/>
      <c r="Z1661" s="3"/>
      <c r="AA1661" s="3"/>
      <c r="AB1661" s="3"/>
      <c r="AC1661" s="3"/>
      <c r="AD1661" s="3"/>
      <c r="AE1661" s="3"/>
      <c r="AF1661" s="3"/>
      <c r="AT1661" s="89"/>
      <c r="AU1661" s="89"/>
      <c r="AX1661" s="125">
        <v>42800</v>
      </c>
      <c r="AY1661" s="59">
        <f t="shared" si="396"/>
        <v>0.78019241464609146</v>
      </c>
      <c r="AZ1661" s="59">
        <f>BI1661*K36</f>
        <v>46994.5</v>
      </c>
      <c r="BA1661" s="59"/>
      <c r="BB1661" s="59"/>
      <c r="BC1661" s="59">
        <f>K41*BJ1661</f>
        <v>180703.5</v>
      </c>
      <c r="BD1661" s="59"/>
      <c r="BE1661" s="59"/>
      <c r="BF1661" s="59">
        <f t="shared" si="392"/>
        <v>133709</v>
      </c>
      <c r="BG1661" s="60">
        <f>(AY1661=AY2099)*AX1661</f>
        <v>0</v>
      </c>
      <c r="BH1661" s="60">
        <f>(AY1661=AY2101)*AX1661</f>
        <v>0</v>
      </c>
      <c r="BI1661" s="89">
        <v>939.89</v>
      </c>
      <c r="BJ1661" s="89">
        <v>1204.69</v>
      </c>
      <c r="BK1661" s="59">
        <f t="shared" si="393"/>
        <v>241290.93795999995</v>
      </c>
      <c r="BL1661" s="60">
        <f>(BK1661=BK2101)*AX1661</f>
        <v>0</v>
      </c>
      <c r="BM1661" s="85">
        <f>(BK1661=BK2101)*AY1661</f>
        <v>0</v>
      </c>
      <c r="BN1661" s="85">
        <f t="shared" si="394"/>
        <v>0</v>
      </c>
      <c r="BO1661" s="85">
        <f t="shared" si="395"/>
        <v>0</v>
      </c>
      <c r="BP1661" s="60">
        <f>(BK1661=BK2099)*AX1661</f>
        <v>0</v>
      </c>
      <c r="BQ1661" s="64">
        <f>(BK1661=BK2099)*AY1661</f>
        <v>0</v>
      </c>
      <c r="BR1661" s="85">
        <f t="shared" si="399"/>
        <v>0</v>
      </c>
      <c r="BS1661" s="85">
        <f t="shared" si="400"/>
        <v>0</v>
      </c>
      <c r="BT1661" s="59">
        <f>(J19-BI1661)*J10</f>
        <v>-140505.50594</v>
      </c>
      <c r="BU1661" s="59">
        <f>(J21-BJ1661)*J12</f>
        <v>381796.44389999995</v>
      </c>
      <c r="BV1661" s="66"/>
      <c r="BW1661" s="66"/>
      <c r="BX1661" s="67"/>
      <c r="BY1661" s="67"/>
      <c r="BZ1661" s="67"/>
      <c r="CE1661" s="92"/>
      <c r="CF1661" s="76"/>
      <c r="CH1661" s="67"/>
      <c r="CI1661" s="67"/>
      <c r="CJ1661" s="67"/>
      <c r="CK1661" s="67"/>
      <c r="CL1661" s="1"/>
      <c r="CM1661" s="1"/>
      <c r="CT1661" s="3"/>
      <c r="CU1661" s="3"/>
      <c r="CV1661" s="3"/>
      <c r="CW1661" s="3"/>
      <c r="CX1661" s="3"/>
      <c r="CY1661" s="3"/>
      <c r="CZ1661" s="3"/>
      <c r="DA1661" s="3"/>
      <c r="DB1661" s="3"/>
      <c r="DC1661" s="3"/>
      <c r="DD1661" s="3"/>
      <c r="DE1661" s="3"/>
      <c r="DF1661" s="3"/>
      <c r="DG1661" s="3"/>
      <c r="DH1661" s="3"/>
      <c r="DI1661" s="3"/>
      <c r="DJ1661" s="3"/>
      <c r="DK1661" s="3"/>
      <c r="DL1661" s="3"/>
      <c r="DM1661" s="3"/>
      <c r="DN1661" s="3"/>
      <c r="DO1661" s="3"/>
      <c r="DP1661" s="3"/>
      <c r="DQ1661" s="3"/>
      <c r="DR1661" s="3"/>
      <c r="DS1661" s="3"/>
    </row>
    <row r="1662" spans="2:123" ht="21" customHeight="1" x14ac:dyDescent="0.25">
      <c r="B1662" s="21">
        <f t="shared" si="386"/>
        <v>42807</v>
      </c>
      <c r="C1662" s="22">
        <f t="shared" si="387"/>
        <v>0.78189939952157006</v>
      </c>
      <c r="D1662" s="23">
        <f t="shared" si="388"/>
        <v>960.97</v>
      </c>
      <c r="E1662" s="23">
        <f t="shared" si="389"/>
        <v>1229.02</v>
      </c>
      <c r="F1662" s="127">
        <f t="shared" si="390"/>
        <v>48048.5</v>
      </c>
      <c r="G1662" s="127">
        <f t="shared" si="391"/>
        <v>184353</v>
      </c>
      <c r="H1662" s="6"/>
      <c r="I1662" s="3"/>
      <c r="J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  <c r="Z1662" s="3"/>
      <c r="AA1662" s="3"/>
      <c r="AB1662" s="3"/>
      <c r="AC1662" s="3"/>
      <c r="AD1662" s="3"/>
      <c r="AE1662" s="3"/>
      <c r="AF1662" s="3"/>
      <c r="AT1662" s="89"/>
      <c r="AU1662" s="89"/>
      <c r="AX1662" s="125">
        <v>42807</v>
      </c>
      <c r="AY1662" s="59">
        <f t="shared" si="396"/>
        <v>0.78189939952157006</v>
      </c>
      <c r="AZ1662" s="59">
        <f>BI1662*K36</f>
        <v>48048.5</v>
      </c>
      <c r="BA1662" s="59"/>
      <c r="BB1662" s="59"/>
      <c r="BC1662" s="59">
        <f>K41*BJ1662</f>
        <v>184353</v>
      </c>
      <c r="BD1662" s="59"/>
      <c r="BE1662" s="59"/>
      <c r="BF1662" s="59">
        <f t="shared" si="392"/>
        <v>136304.5</v>
      </c>
      <c r="BG1662" s="60">
        <f>(AY1662=AY2099)*AX1662</f>
        <v>0</v>
      </c>
      <c r="BH1662" s="60">
        <f>(AY1662=AY2101)*AX1662</f>
        <v>0</v>
      </c>
      <c r="BI1662" s="89">
        <v>960.97</v>
      </c>
      <c r="BJ1662" s="89">
        <v>1229.02</v>
      </c>
      <c r="BK1662" s="59">
        <f t="shared" si="393"/>
        <v>238695.43795999995</v>
      </c>
      <c r="BL1662" s="60">
        <f>(BK1662=BK2101)*AX1662</f>
        <v>0</v>
      </c>
      <c r="BM1662" s="85">
        <f>(BK1662=BK2101)*AY1662</f>
        <v>0</v>
      </c>
      <c r="BN1662" s="85">
        <f t="shared" si="394"/>
        <v>0</v>
      </c>
      <c r="BO1662" s="85">
        <f t="shared" si="395"/>
        <v>0</v>
      </c>
      <c r="BP1662" s="60">
        <f>(BK1662=BK2099)*AX1662</f>
        <v>0</v>
      </c>
      <c r="BQ1662" s="64">
        <f>(BK1662=BK2099)*AY1662</f>
        <v>0</v>
      </c>
      <c r="BR1662" s="85">
        <f t="shared" si="399"/>
        <v>0</v>
      </c>
      <c r="BS1662" s="85">
        <f t="shared" si="400"/>
        <v>0</v>
      </c>
      <c r="BT1662" s="59">
        <f>(J19-BI1662)*J10</f>
        <v>-139451.50594</v>
      </c>
      <c r="BU1662" s="59">
        <f>(J21-BJ1662)*J12</f>
        <v>378146.94389999995</v>
      </c>
      <c r="BV1662" s="66"/>
      <c r="BW1662" s="66"/>
      <c r="BX1662" s="67"/>
      <c r="BY1662" s="67"/>
      <c r="BZ1662" s="67"/>
      <c r="CE1662" s="92"/>
      <c r="CF1662" s="76"/>
      <c r="CH1662" s="67"/>
      <c r="CI1662" s="67"/>
      <c r="CJ1662" s="67"/>
      <c r="CK1662" s="67"/>
      <c r="CL1662" s="1"/>
      <c r="CM1662" s="1"/>
      <c r="CT1662" s="3"/>
      <c r="CU1662" s="3"/>
      <c r="CV1662" s="3"/>
      <c r="CW1662" s="3"/>
      <c r="CX1662" s="3"/>
      <c r="CY1662" s="3"/>
      <c r="CZ1662" s="3"/>
      <c r="DA1662" s="3"/>
      <c r="DB1662" s="3"/>
      <c r="DC1662" s="3"/>
      <c r="DD1662" s="3"/>
      <c r="DE1662" s="3"/>
      <c r="DF1662" s="3"/>
      <c r="DG1662" s="3"/>
      <c r="DH1662" s="3"/>
      <c r="DI1662" s="3"/>
      <c r="DJ1662" s="3"/>
      <c r="DK1662" s="3"/>
      <c r="DL1662" s="3"/>
      <c r="DM1662" s="3"/>
      <c r="DN1662" s="3"/>
      <c r="DO1662" s="3"/>
      <c r="DP1662" s="3"/>
      <c r="DQ1662" s="3"/>
      <c r="DR1662" s="3"/>
      <c r="DS1662" s="3"/>
    </row>
    <row r="1663" spans="2:123" ht="21" customHeight="1" x14ac:dyDescent="0.25">
      <c r="B1663" s="21">
        <f t="shared" si="386"/>
        <v>42814</v>
      </c>
      <c r="C1663" s="22">
        <f t="shared" si="387"/>
        <v>0.7718680965578183</v>
      </c>
      <c r="D1663" s="23">
        <f t="shared" si="388"/>
        <v>960.86</v>
      </c>
      <c r="E1663" s="23">
        <f t="shared" si="389"/>
        <v>1244.8499999999999</v>
      </c>
      <c r="F1663" s="127">
        <f t="shared" si="390"/>
        <v>48043</v>
      </c>
      <c r="G1663" s="127">
        <f t="shared" si="391"/>
        <v>186727.5</v>
      </c>
      <c r="H1663" s="6"/>
      <c r="I1663" s="3"/>
      <c r="J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  <c r="AA1663" s="3"/>
      <c r="AB1663" s="3"/>
      <c r="AC1663" s="3"/>
      <c r="AD1663" s="3"/>
      <c r="AE1663" s="3"/>
      <c r="AF1663" s="3"/>
      <c r="AT1663" s="89"/>
      <c r="AU1663" s="89"/>
      <c r="AX1663" s="125">
        <v>42814</v>
      </c>
      <c r="AY1663" s="59">
        <f t="shared" si="396"/>
        <v>0.7718680965578183</v>
      </c>
      <c r="AZ1663" s="59">
        <f>BI1663*K36</f>
        <v>48043</v>
      </c>
      <c r="BA1663" s="59"/>
      <c r="BB1663" s="59"/>
      <c r="BC1663" s="59">
        <f>K41*BJ1663</f>
        <v>186727.5</v>
      </c>
      <c r="BD1663" s="59"/>
      <c r="BE1663" s="59"/>
      <c r="BF1663" s="59">
        <f t="shared" si="392"/>
        <v>138684.5</v>
      </c>
      <c r="BG1663" s="60">
        <f>(AY1663=AY2099)*AX1663</f>
        <v>0</v>
      </c>
      <c r="BH1663" s="60">
        <f>(AY1663=AY2101)*AX1663</f>
        <v>0</v>
      </c>
      <c r="BI1663" s="89">
        <v>960.86</v>
      </c>
      <c r="BJ1663" s="89">
        <v>1244.8499999999999</v>
      </c>
      <c r="BK1663" s="59">
        <f t="shared" si="393"/>
        <v>236315.43796000001</v>
      </c>
      <c r="BL1663" s="60">
        <f>(BK1663=BK2101)*AX1663</f>
        <v>0</v>
      </c>
      <c r="BM1663" s="85">
        <f>(BK1663=BK2101)*AY1663</f>
        <v>0</v>
      </c>
      <c r="BN1663" s="85">
        <f t="shared" si="394"/>
        <v>0</v>
      </c>
      <c r="BO1663" s="85">
        <f t="shared" si="395"/>
        <v>0</v>
      </c>
      <c r="BP1663" s="60">
        <f>(BK1663=BK2099)*AX1663</f>
        <v>0</v>
      </c>
      <c r="BQ1663" s="64">
        <f>(BK1663=BK2099)*AY1663</f>
        <v>0</v>
      </c>
      <c r="BR1663" s="85">
        <f t="shared" si="399"/>
        <v>0</v>
      </c>
      <c r="BS1663" s="85">
        <f t="shared" si="400"/>
        <v>0</v>
      </c>
      <c r="BT1663" s="59">
        <f>(J19-BI1663)*J10</f>
        <v>-139457.00594</v>
      </c>
      <c r="BU1663" s="59">
        <f>(J21-BJ1663)*J12</f>
        <v>375772.44390000001</v>
      </c>
      <c r="BV1663" s="66"/>
      <c r="BW1663" s="66"/>
      <c r="BX1663" s="67"/>
      <c r="BY1663" s="67"/>
      <c r="BZ1663" s="67"/>
      <c r="CE1663" s="92"/>
      <c r="CF1663" s="76"/>
      <c r="CH1663" s="67"/>
      <c r="CI1663" s="67"/>
      <c r="CJ1663" s="67"/>
      <c r="CK1663" s="67"/>
      <c r="CL1663" s="1"/>
      <c r="CM1663" s="1"/>
      <c r="CT1663" s="3"/>
      <c r="CU1663" s="3"/>
      <c r="CV1663" s="3"/>
      <c r="CW1663" s="3"/>
      <c r="CX1663" s="3"/>
      <c r="CY1663" s="3"/>
      <c r="CZ1663" s="3"/>
      <c r="DA1663" s="3"/>
      <c r="DB1663" s="3"/>
      <c r="DC1663" s="3"/>
      <c r="DD1663" s="3"/>
      <c r="DE1663" s="3"/>
      <c r="DF1663" s="3"/>
      <c r="DG1663" s="3"/>
      <c r="DH1663" s="3"/>
      <c r="DI1663" s="3"/>
      <c r="DJ1663" s="3"/>
      <c r="DK1663" s="3"/>
      <c r="DL1663" s="3"/>
      <c r="DM1663" s="3"/>
      <c r="DN1663" s="3"/>
      <c r="DO1663" s="3"/>
      <c r="DP1663" s="3"/>
      <c r="DQ1663" s="3"/>
      <c r="DR1663" s="3"/>
      <c r="DS1663" s="3"/>
    </row>
    <row r="1664" spans="2:123" ht="21" customHeight="1" x14ac:dyDescent="0.25">
      <c r="B1664" s="21">
        <f t="shared" si="386"/>
        <v>42821</v>
      </c>
      <c r="C1664" s="22">
        <f t="shared" si="387"/>
        <v>0.75825759698923023</v>
      </c>
      <c r="D1664" s="23">
        <f t="shared" si="388"/>
        <v>946.95</v>
      </c>
      <c r="E1664" s="23">
        <f t="shared" si="389"/>
        <v>1248.8499999999999</v>
      </c>
      <c r="F1664" s="127">
        <f t="shared" si="390"/>
        <v>47347.5</v>
      </c>
      <c r="G1664" s="127">
        <f t="shared" si="391"/>
        <v>187327.5</v>
      </c>
      <c r="H1664" s="6"/>
      <c r="I1664" s="3"/>
      <c r="J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  <c r="Z1664" s="3"/>
      <c r="AA1664" s="3"/>
      <c r="AB1664" s="3"/>
      <c r="AC1664" s="3"/>
      <c r="AD1664" s="3"/>
      <c r="AE1664" s="3"/>
      <c r="AF1664" s="3"/>
      <c r="AT1664" s="89"/>
      <c r="AU1664" s="89"/>
      <c r="AX1664" s="125">
        <v>42821</v>
      </c>
      <c r="AY1664" s="59">
        <f t="shared" si="396"/>
        <v>0.75825759698923023</v>
      </c>
      <c r="AZ1664" s="59">
        <f>BI1664*K36</f>
        <v>47347.5</v>
      </c>
      <c r="BA1664" s="59"/>
      <c r="BB1664" s="59"/>
      <c r="BC1664" s="59">
        <f>K41*BJ1664</f>
        <v>187327.5</v>
      </c>
      <c r="BD1664" s="59"/>
      <c r="BE1664" s="59"/>
      <c r="BF1664" s="59">
        <f t="shared" si="392"/>
        <v>139980</v>
      </c>
      <c r="BG1664" s="60">
        <f>(AY1664=AY2099)*AX1664</f>
        <v>0</v>
      </c>
      <c r="BH1664" s="60">
        <f>(AY1664=AY2101)*AX1664</f>
        <v>0</v>
      </c>
      <c r="BI1664" s="89">
        <v>946.95</v>
      </c>
      <c r="BJ1664" s="89">
        <v>1248.8499999999999</v>
      </c>
      <c r="BK1664" s="59">
        <f t="shared" si="393"/>
        <v>235019.93796000001</v>
      </c>
      <c r="BL1664" s="60">
        <f>(BK1664=BK2101)*AX1664</f>
        <v>0</v>
      </c>
      <c r="BM1664" s="85">
        <f>(BK1664=BK2101)*AY1664</f>
        <v>0</v>
      </c>
      <c r="BN1664" s="85">
        <f t="shared" si="394"/>
        <v>0</v>
      </c>
      <c r="BO1664" s="85">
        <f t="shared" si="395"/>
        <v>0</v>
      </c>
      <c r="BP1664" s="60">
        <f>(BK1664=BK2099)*AX1664</f>
        <v>0</v>
      </c>
      <c r="BQ1664" s="64">
        <f>(BK1664=BK2099)*AY1664</f>
        <v>0</v>
      </c>
      <c r="BR1664" s="85">
        <f t="shared" si="399"/>
        <v>0</v>
      </c>
      <c r="BS1664" s="85">
        <f t="shared" si="400"/>
        <v>0</v>
      </c>
      <c r="BT1664" s="59">
        <f>(J19-BI1664)*J10</f>
        <v>-140152.50594</v>
      </c>
      <c r="BU1664" s="59">
        <f>(J21-BJ1664)*J12</f>
        <v>375172.44390000001</v>
      </c>
      <c r="BV1664" s="66"/>
      <c r="BW1664" s="66"/>
      <c r="BX1664" s="67"/>
      <c r="BY1664" s="67"/>
      <c r="BZ1664" s="67"/>
      <c r="CE1664" s="92"/>
      <c r="CF1664" s="76"/>
      <c r="CH1664" s="67"/>
      <c r="CI1664" s="67"/>
      <c r="CJ1664" s="67"/>
      <c r="CK1664" s="67"/>
      <c r="CL1664" s="1"/>
      <c r="CM1664" s="1"/>
      <c r="CT1664" s="3"/>
      <c r="CU1664" s="3"/>
      <c r="CV1664" s="3"/>
      <c r="CW1664" s="3"/>
      <c r="CX1664" s="3"/>
      <c r="CY1664" s="3"/>
      <c r="CZ1664" s="3"/>
      <c r="DA1664" s="3"/>
      <c r="DB1664" s="3"/>
      <c r="DC1664" s="3"/>
      <c r="DD1664" s="3"/>
      <c r="DE1664" s="3"/>
      <c r="DF1664" s="3"/>
      <c r="DG1664" s="3"/>
      <c r="DH1664" s="3"/>
      <c r="DI1664" s="3"/>
      <c r="DJ1664" s="3"/>
      <c r="DK1664" s="3"/>
      <c r="DL1664" s="3"/>
      <c r="DM1664" s="3"/>
      <c r="DN1664" s="3"/>
      <c r="DO1664" s="3"/>
      <c r="DP1664" s="3"/>
      <c r="DQ1664" s="3"/>
      <c r="DR1664" s="3"/>
      <c r="DS1664" s="3"/>
    </row>
    <row r="1665" spans="2:123" ht="21" customHeight="1" x14ac:dyDescent="0.25">
      <c r="B1665" s="21">
        <f t="shared" si="386"/>
        <v>42828</v>
      </c>
      <c r="C1665" s="22">
        <f t="shared" si="387"/>
        <v>0.75897955277680307</v>
      </c>
      <c r="D1665" s="23">
        <f t="shared" si="388"/>
        <v>951.73</v>
      </c>
      <c r="E1665" s="23">
        <f t="shared" si="389"/>
        <v>1253.96</v>
      </c>
      <c r="F1665" s="127">
        <f t="shared" si="390"/>
        <v>47586.5</v>
      </c>
      <c r="G1665" s="127">
        <f t="shared" si="391"/>
        <v>188094</v>
      </c>
      <c r="H1665" s="6"/>
      <c r="I1665" s="3"/>
      <c r="J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  <c r="Z1665" s="3"/>
      <c r="AA1665" s="3"/>
      <c r="AB1665" s="3"/>
      <c r="AC1665" s="3"/>
      <c r="AD1665" s="3"/>
      <c r="AE1665" s="3"/>
      <c r="AF1665" s="3"/>
      <c r="AT1665" s="89"/>
      <c r="AU1665" s="89"/>
      <c r="AX1665" s="125">
        <v>42828</v>
      </c>
      <c r="AY1665" s="59">
        <f t="shared" si="396"/>
        <v>0.75897955277680307</v>
      </c>
      <c r="AZ1665" s="59">
        <f>BI1665*K36</f>
        <v>47586.5</v>
      </c>
      <c r="BA1665" s="59"/>
      <c r="BB1665" s="59"/>
      <c r="BC1665" s="59">
        <f>K41*BJ1665</f>
        <v>188094</v>
      </c>
      <c r="BD1665" s="59"/>
      <c r="BE1665" s="59"/>
      <c r="BF1665" s="59">
        <f t="shared" si="392"/>
        <v>140507.5</v>
      </c>
      <c r="BG1665" s="60">
        <f>(AY1665=AY2099)*AX1665</f>
        <v>0</v>
      </c>
      <c r="BH1665" s="60">
        <f>(AY1665=AY2101)*AX1665</f>
        <v>0</v>
      </c>
      <c r="BI1665" s="89">
        <v>951.73</v>
      </c>
      <c r="BJ1665" s="89">
        <v>1253.96</v>
      </c>
      <c r="BK1665" s="59">
        <f t="shared" si="393"/>
        <v>234492.43795999995</v>
      </c>
      <c r="BL1665" s="60">
        <f>(BK1665=BK2101)*AX1665</f>
        <v>0</v>
      </c>
      <c r="BM1665" s="85">
        <f>(BK1665=BK2101)*AY1665</f>
        <v>0</v>
      </c>
      <c r="BN1665" s="85">
        <f t="shared" si="394"/>
        <v>0</v>
      </c>
      <c r="BO1665" s="85">
        <f t="shared" si="395"/>
        <v>0</v>
      </c>
      <c r="BP1665" s="60">
        <f>(BK1665=BK2099)*AX1665</f>
        <v>0</v>
      </c>
      <c r="BQ1665" s="64">
        <f>(BK1665=BK2099)*AY1665</f>
        <v>0</v>
      </c>
      <c r="BR1665" s="85">
        <f t="shared" si="399"/>
        <v>0</v>
      </c>
      <c r="BS1665" s="85">
        <f t="shared" si="400"/>
        <v>0</v>
      </c>
      <c r="BT1665" s="59">
        <f>(J19-BI1665)*J10</f>
        <v>-139913.50594</v>
      </c>
      <c r="BU1665" s="59">
        <f>(J21-BJ1665)*J12</f>
        <v>374405.94389999995</v>
      </c>
      <c r="BV1665" s="66"/>
      <c r="BW1665" s="66"/>
      <c r="BX1665" s="67"/>
      <c r="BY1665" s="67"/>
      <c r="BZ1665" s="67"/>
      <c r="CE1665" s="92"/>
      <c r="CF1665" s="76"/>
      <c r="CH1665" s="67"/>
      <c r="CI1665" s="67"/>
      <c r="CJ1665" s="67"/>
      <c r="CK1665" s="67"/>
      <c r="CL1665" s="1"/>
      <c r="CM1665" s="1"/>
      <c r="CT1665" s="3"/>
      <c r="CU1665" s="3"/>
      <c r="CV1665" s="3"/>
      <c r="CW1665" s="3"/>
      <c r="CX1665" s="3"/>
      <c r="CY1665" s="3"/>
      <c r="CZ1665" s="3"/>
      <c r="DA1665" s="3"/>
      <c r="DB1665" s="3"/>
      <c r="DC1665" s="3"/>
      <c r="DD1665" s="3"/>
      <c r="DE1665" s="3"/>
      <c r="DF1665" s="3"/>
      <c r="DG1665" s="3"/>
      <c r="DH1665" s="3"/>
      <c r="DI1665" s="3"/>
      <c r="DJ1665" s="3"/>
      <c r="DK1665" s="3"/>
      <c r="DL1665" s="3"/>
      <c r="DM1665" s="3"/>
      <c r="DN1665" s="3"/>
      <c r="DO1665" s="3"/>
      <c r="DP1665" s="3"/>
      <c r="DQ1665" s="3"/>
      <c r="DR1665" s="3"/>
      <c r="DS1665" s="3"/>
    </row>
    <row r="1666" spans="2:123" ht="21" customHeight="1" x14ac:dyDescent="0.25">
      <c r="B1666" s="21">
        <f t="shared" si="386"/>
        <v>42835</v>
      </c>
      <c r="C1666" s="22">
        <f t="shared" si="387"/>
        <v>0.7548699532049189</v>
      </c>
      <c r="D1666" s="23">
        <f t="shared" si="388"/>
        <v>971.11</v>
      </c>
      <c r="E1666" s="23">
        <f t="shared" si="389"/>
        <v>1286.46</v>
      </c>
      <c r="F1666" s="127">
        <f t="shared" si="390"/>
        <v>48555.5</v>
      </c>
      <c r="G1666" s="127">
        <f t="shared" si="391"/>
        <v>192969</v>
      </c>
      <c r="H1666" s="6"/>
      <c r="I1666" s="3"/>
      <c r="J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  <c r="Z1666" s="3"/>
      <c r="AA1666" s="3"/>
      <c r="AB1666" s="3"/>
      <c r="AC1666" s="3"/>
      <c r="AD1666" s="3"/>
      <c r="AE1666" s="3"/>
      <c r="AF1666" s="3"/>
      <c r="AT1666" s="89"/>
      <c r="AU1666" s="89"/>
      <c r="AX1666" s="125">
        <v>42835</v>
      </c>
      <c r="AY1666" s="59">
        <f t="shared" si="396"/>
        <v>0.7548699532049189</v>
      </c>
      <c r="AZ1666" s="59">
        <f>BI1666*K36</f>
        <v>48555.5</v>
      </c>
      <c r="BA1666" s="59"/>
      <c r="BB1666" s="59"/>
      <c r="BC1666" s="59">
        <f>K41*BJ1666</f>
        <v>192969</v>
      </c>
      <c r="BD1666" s="59"/>
      <c r="BE1666" s="59"/>
      <c r="BF1666" s="59">
        <f t="shared" si="392"/>
        <v>144413.5</v>
      </c>
      <c r="BG1666" s="60">
        <f>(AY1666=AY2099)*AX1666</f>
        <v>0</v>
      </c>
      <c r="BH1666" s="60">
        <f>(AY1666=AY2101)*AX1666</f>
        <v>0</v>
      </c>
      <c r="BI1666" s="89">
        <v>971.11</v>
      </c>
      <c r="BJ1666" s="89">
        <v>1286.46</v>
      </c>
      <c r="BK1666" s="59">
        <f t="shared" si="393"/>
        <v>230586.43795999995</v>
      </c>
      <c r="BL1666" s="60">
        <f>(BK1666=BK2101)*AX1666</f>
        <v>0</v>
      </c>
      <c r="BM1666" s="85">
        <f>(BK1666=BK2101)*AY1666</f>
        <v>0</v>
      </c>
      <c r="BN1666" s="85">
        <f t="shared" si="394"/>
        <v>0</v>
      </c>
      <c r="BO1666" s="85">
        <f t="shared" si="395"/>
        <v>0</v>
      </c>
      <c r="BP1666" s="60">
        <f>(BK1666=BK2099)*AX1666</f>
        <v>0</v>
      </c>
      <c r="BQ1666" s="64">
        <f>(BK1666=BK2099)*AY1666</f>
        <v>0</v>
      </c>
      <c r="BR1666" s="85">
        <f t="shared" si="399"/>
        <v>0</v>
      </c>
      <c r="BS1666" s="85">
        <f t="shared" si="400"/>
        <v>0</v>
      </c>
      <c r="BT1666" s="59">
        <f>(J19-BI1666)*J10</f>
        <v>-138944.50594</v>
      </c>
      <c r="BU1666" s="59">
        <f>(J21-BJ1666)*J12</f>
        <v>369530.94389999995</v>
      </c>
      <c r="BV1666" s="66"/>
      <c r="BW1666" s="66"/>
      <c r="BX1666" s="67"/>
      <c r="BY1666" s="67"/>
      <c r="BZ1666" s="67"/>
      <c r="CE1666" s="92"/>
      <c r="CF1666" s="76"/>
      <c r="CH1666" s="67"/>
      <c r="CI1666" s="67"/>
      <c r="CJ1666" s="67"/>
      <c r="CK1666" s="67"/>
      <c r="CL1666" s="1"/>
      <c r="CM1666" s="1"/>
      <c r="CT1666" s="3"/>
      <c r="CU1666" s="3"/>
      <c r="CV1666" s="3"/>
      <c r="CW1666" s="3"/>
      <c r="CX1666" s="3"/>
      <c r="CY1666" s="3"/>
      <c r="CZ1666" s="3"/>
      <c r="DA1666" s="3"/>
      <c r="DB1666" s="3"/>
      <c r="DC1666" s="3"/>
      <c r="DD1666" s="3"/>
      <c r="DE1666" s="3"/>
      <c r="DF1666" s="3"/>
      <c r="DG1666" s="3"/>
      <c r="DH1666" s="3"/>
      <c r="DI1666" s="3"/>
      <c r="DJ1666" s="3"/>
      <c r="DK1666" s="3"/>
      <c r="DL1666" s="3"/>
      <c r="DM1666" s="3"/>
      <c r="DN1666" s="3"/>
      <c r="DO1666" s="3"/>
      <c r="DP1666" s="3"/>
      <c r="DQ1666" s="3"/>
      <c r="DR1666" s="3"/>
      <c r="DS1666" s="3"/>
    </row>
    <row r="1667" spans="2:123" ht="21" customHeight="1" x14ac:dyDescent="0.25">
      <c r="B1667" s="21">
        <f t="shared" si="386"/>
        <v>42842</v>
      </c>
      <c r="C1667" s="22">
        <f t="shared" si="387"/>
        <v>0.75541204789243677</v>
      </c>
      <c r="D1667" s="23">
        <f t="shared" si="388"/>
        <v>969.73</v>
      </c>
      <c r="E1667" s="23">
        <f t="shared" si="389"/>
        <v>1283.71</v>
      </c>
      <c r="F1667" s="127">
        <f t="shared" si="390"/>
        <v>48486.5</v>
      </c>
      <c r="G1667" s="127">
        <f t="shared" si="391"/>
        <v>192556.5</v>
      </c>
      <c r="H1667" s="6"/>
      <c r="I1667" s="3"/>
      <c r="J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  <c r="Z1667" s="3"/>
      <c r="AA1667" s="3"/>
      <c r="AB1667" s="3"/>
      <c r="AC1667" s="3"/>
      <c r="AD1667" s="3"/>
      <c r="AE1667" s="3"/>
      <c r="AF1667" s="3"/>
      <c r="AT1667" s="89"/>
      <c r="AU1667" s="89"/>
      <c r="AX1667" s="125">
        <v>42842</v>
      </c>
      <c r="AY1667" s="59">
        <f t="shared" si="396"/>
        <v>0.75541204789243677</v>
      </c>
      <c r="AZ1667" s="59">
        <f>BI1667*K36</f>
        <v>48486.5</v>
      </c>
      <c r="BA1667" s="59"/>
      <c r="BB1667" s="59"/>
      <c r="BC1667" s="59">
        <f>K41*BJ1667</f>
        <v>192556.5</v>
      </c>
      <c r="BD1667" s="59"/>
      <c r="BE1667" s="59"/>
      <c r="BF1667" s="59">
        <f t="shared" si="392"/>
        <v>144070</v>
      </c>
      <c r="BG1667" s="60">
        <f>(AY1667=AY2099)*AX1667</f>
        <v>0</v>
      </c>
      <c r="BH1667" s="60">
        <f>(AY1667=AY2101)*AX1667</f>
        <v>0</v>
      </c>
      <c r="BI1667" s="89">
        <v>969.73</v>
      </c>
      <c r="BJ1667" s="89">
        <v>1283.71</v>
      </c>
      <c r="BK1667" s="59">
        <f t="shared" si="393"/>
        <v>230929.93795999995</v>
      </c>
      <c r="BL1667" s="60">
        <f>(BK1667=BK2101)*AX1667</f>
        <v>0</v>
      </c>
      <c r="BM1667" s="85">
        <f>(BK1667=BK2101)*AY1667</f>
        <v>0</v>
      </c>
      <c r="BN1667" s="85">
        <f t="shared" si="394"/>
        <v>0</v>
      </c>
      <c r="BO1667" s="85">
        <f t="shared" si="395"/>
        <v>0</v>
      </c>
      <c r="BP1667" s="60">
        <f>(BK1667=BK2099)*AX1667</f>
        <v>0</v>
      </c>
      <c r="BQ1667" s="64">
        <f>(BK1667=BK2099)*AY1667</f>
        <v>0</v>
      </c>
      <c r="BR1667" s="85">
        <f t="shared" si="399"/>
        <v>0</v>
      </c>
      <c r="BS1667" s="85">
        <f t="shared" si="400"/>
        <v>0</v>
      </c>
      <c r="BT1667" s="59">
        <f>(J19-BI1667)*J10</f>
        <v>-139013.50594</v>
      </c>
      <c r="BU1667" s="59">
        <f>(J21-BJ1667)*J12</f>
        <v>369943.44389999995</v>
      </c>
      <c r="BV1667" s="66"/>
      <c r="BW1667" s="66"/>
      <c r="BX1667" s="67"/>
      <c r="BY1667" s="67"/>
      <c r="BZ1667" s="67"/>
      <c r="CE1667" s="92"/>
      <c r="CF1667" s="76"/>
      <c r="CH1667" s="67"/>
      <c r="CI1667" s="67"/>
      <c r="CJ1667" s="67"/>
      <c r="CK1667" s="67"/>
      <c r="CL1667" s="1"/>
      <c r="CM1667" s="1"/>
      <c r="CT1667" s="3"/>
      <c r="CU1667" s="3"/>
      <c r="CV1667" s="3"/>
      <c r="CW1667" s="3"/>
      <c r="CX1667" s="3"/>
      <c r="CY1667" s="3"/>
      <c r="CZ1667" s="3"/>
      <c r="DA1667" s="3"/>
      <c r="DB1667" s="3"/>
      <c r="DC1667" s="3"/>
      <c r="DD1667" s="3"/>
      <c r="DE1667" s="3"/>
      <c r="DF1667" s="3"/>
      <c r="DG1667" s="3"/>
      <c r="DH1667" s="3"/>
      <c r="DI1667" s="3"/>
      <c r="DJ1667" s="3"/>
      <c r="DK1667" s="3"/>
      <c r="DL1667" s="3"/>
      <c r="DM1667" s="3"/>
      <c r="DN1667" s="3"/>
      <c r="DO1667" s="3"/>
      <c r="DP1667" s="3"/>
      <c r="DQ1667" s="3"/>
      <c r="DR1667" s="3"/>
      <c r="DS1667" s="3"/>
    </row>
    <row r="1668" spans="2:123" ht="21" customHeight="1" x14ac:dyDescent="0.25">
      <c r="B1668" s="21">
        <f t="shared" ref="B1668:B1731" si="401">AX1668</f>
        <v>42849</v>
      </c>
      <c r="C1668" s="22">
        <f t="shared" ref="C1668:C1731" si="402">AY1668</f>
        <v>0.74290311639756745</v>
      </c>
      <c r="D1668" s="23">
        <f t="shared" ref="D1668:D1731" si="403">BI1668</f>
        <v>941.86</v>
      </c>
      <c r="E1668" s="23">
        <f t="shared" ref="E1668:E1731" si="404">BJ1668</f>
        <v>1267.81</v>
      </c>
      <c r="F1668" s="127">
        <f t="shared" ref="F1668:F1731" si="405">AZ1668</f>
        <v>47093</v>
      </c>
      <c r="G1668" s="127">
        <f t="shared" ref="G1668:G1731" si="406">BC1668</f>
        <v>190171.5</v>
      </c>
      <c r="H1668" s="6"/>
      <c r="I1668" s="3"/>
      <c r="J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/>
      <c r="Z1668" s="3"/>
      <c r="AA1668" s="3"/>
      <c r="AB1668" s="3"/>
      <c r="AC1668" s="3"/>
      <c r="AD1668" s="3"/>
      <c r="AE1668" s="3"/>
      <c r="AF1668" s="3"/>
      <c r="AT1668" s="89"/>
      <c r="AU1668" s="89"/>
      <c r="AX1668" s="125">
        <v>42849</v>
      </c>
      <c r="AY1668" s="59">
        <f t="shared" si="396"/>
        <v>0.74290311639756745</v>
      </c>
      <c r="AZ1668" s="59">
        <f>BI1668*K36</f>
        <v>47093</v>
      </c>
      <c r="BA1668" s="59"/>
      <c r="BB1668" s="59"/>
      <c r="BC1668" s="59">
        <f>K41*BJ1668</f>
        <v>190171.5</v>
      </c>
      <c r="BD1668" s="59"/>
      <c r="BE1668" s="59"/>
      <c r="BF1668" s="59">
        <f t="shared" ref="BF1668:BF1731" si="407">BC1668-AZ1668</f>
        <v>143078.5</v>
      </c>
      <c r="BG1668" s="60">
        <f>(AY1668=AY2099)*AX1668</f>
        <v>0</v>
      </c>
      <c r="BH1668" s="60">
        <f>(AY1668=AY2101)*AX1668</f>
        <v>0</v>
      </c>
      <c r="BI1668" s="89">
        <v>941.86</v>
      </c>
      <c r="BJ1668" s="89">
        <v>1267.81</v>
      </c>
      <c r="BK1668" s="59">
        <f t="shared" ref="BK1668:BK1731" si="408">SUM(BT1668:BU1668)</f>
        <v>231921.43795999995</v>
      </c>
      <c r="BL1668" s="60">
        <f>(BK1668=BK2101)*AX1668</f>
        <v>0</v>
      </c>
      <c r="BM1668" s="85">
        <f>(BK1668=BK2101)*AY1668</f>
        <v>0</v>
      </c>
      <c r="BN1668" s="85">
        <f t="shared" ref="BN1668:BN1731" si="409">(BM1668&gt;1)*BI1668</f>
        <v>0</v>
      </c>
      <c r="BO1668" s="85">
        <f t="shared" ref="BO1668:BO1731" si="410">(BM1668&gt;0)*BJ1668</f>
        <v>0</v>
      </c>
      <c r="BP1668" s="60">
        <f>(BK1668=BK2099)*AX1668</f>
        <v>0</v>
      </c>
      <c r="BQ1668" s="64">
        <f>(BK1668=BK2099)*AY1668</f>
        <v>0</v>
      </c>
      <c r="BR1668" s="85">
        <f t="shared" si="399"/>
        <v>0</v>
      </c>
      <c r="BS1668" s="85">
        <f t="shared" si="400"/>
        <v>0</v>
      </c>
      <c r="BT1668" s="59">
        <f>(J19-BI1668)*J10</f>
        <v>-140407.00594</v>
      </c>
      <c r="BU1668" s="59">
        <f>(J21-BJ1668)*J12</f>
        <v>372328.44389999995</v>
      </c>
      <c r="BV1668" s="66"/>
      <c r="BW1668" s="66"/>
      <c r="BX1668" s="67"/>
      <c r="BY1668" s="67"/>
      <c r="BZ1668" s="67"/>
      <c r="CE1668" s="92"/>
      <c r="CF1668" s="76"/>
      <c r="CH1668" s="67"/>
      <c r="CI1668" s="67"/>
      <c r="CJ1668" s="67"/>
      <c r="CK1668" s="67"/>
      <c r="CL1668" s="1"/>
      <c r="CM1668" s="1"/>
      <c r="CT1668" s="3"/>
      <c r="CU1668" s="3"/>
      <c r="CV1668" s="3"/>
      <c r="CW1668" s="3"/>
      <c r="CX1668" s="3"/>
      <c r="CY1668" s="3"/>
      <c r="CZ1668" s="3"/>
      <c r="DA1668" s="3"/>
      <c r="DB1668" s="3"/>
      <c r="DC1668" s="3"/>
      <c r="DD1668" s="3"/>
      <c r="DE1668" s="3"/>
      <c r="DF1668" s="3"/>
      <c r="DG1668" s="3"/>
      <c r="DH1668" s="3"/>
      <c r="DI1668" s="3"/>
      <c r="DJ1668" s="3"/>
      <c r="DK1668" s="3"/>
      <c r="DL1668" s="3"/>
      <c r="DM1668" s="3"/>
      <c r="DN1668" s="3"/>
      <c r="DO1668" s="3"/>
      <c r="DP1668" s="3"/>
      <c r="DQ1668" s="3"/>
      <c r="DR1668" s="3"/>
      <c r="DS1668" s="3"/>
    </row>
    <row r="1669" spans="2:123" ht="21" customHeight="1" x14ac:dyDescent="0.25">
      <c r="B1669" s="21">
        <f t="shared" si="401"/>
        <v>42856</v>
      </c>
      <c r="C1669" s="22">
        <f t="shared" si="402"/>
        <v>0.74306693070597918</v>
      </c>
      <c r="D1669" s="23">
        <f t="shared" si="403"/>
        <v>911.81</v>
      </c>
      <c r="E1669" s="23">
        <f t="shared" si="404"/>
        <v>1227.0899999999999</v>
      </c>
      <c r="F1669" s="127">
        <f t="shared" si="405"/>
        <v>45590.5</v>
      </c>
      <c r="G1669" s="127">
        <f t="shared" si="406"/>
        <v>184063.5</v>
      </c>
      <c r="H1669" s="6"/>
      <c r="I1669" s="3"/>
      <c r="J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  <c r="Y1669" s="3"/>
      <c r="Z1669" s="3"/>
      <c r="AA1669" s="3"/>
      <c r="AB1669" s="3"/>
      <c r="AC1669" s="3"/>
      <c r="AD1669" s="3"/>
      <c r="AE1669" s="3"/>
      <c r="AF1669" s="3"/>
      <c r="AT1669" s="89"/>
      <c r="AU1669" s="89"/>
      <c r="AX1669" s="125">
        <v>42856</v>
      </c>
      <c r="AY1669" s="59">
        <f t="shared" si="396"/>
        <v>0.74306693070597918</v>
      </c>
      <c r="AZ1669" s="59">
        <f>BI1669*K36</f>
        <v>45590.5</v>
      </c>
      <c r="BA1669" s="59"/>
      <c r="BB1669" s="59"/>
      <c r="BC1669" s="59">
        <f>K41*BJ1669</f>
        <v>184063.5</v>
      </c>
      <c r="BD1669" s="59"/>
      <c r="BE1669" s="59"/>
      <c r="BF1669" s="59">
        <f t="shared" si="407"/>
        <v>138473</v>
      </c>
      <c r="BG1669" s="60">
        <f>(AY1669=AY2099)*AX1669</f>
        <v>0</v>
      </c>
      <c r="BH1669" s="60">
        <f>(AY1669=AY2101)*AX1669</f>
        <v>0</v>
      </c>
      <c r="BI1669" s="89">
        <v>911.81</v>
      </c>
      <c r="BJ1669" s="89">
        <v>1227.0899999999999</v>
      </c>
      <c r="BK1669" s="59">
        <f t="shared" si="408"/>
        <v>236526.93795999995</v>
      </c>
      <c r="BL1669" s="60">
        <f>(BK1669=BK2101)*AX1669</f>
        <v>0</v>
      </c>
      <c r="BM1669" s="85">
        <f>(BK1669=BK2101)*AY1669</f>
        <v>0</v>
      </c>
      <c r="BN1669" s="85">
        <f t="shared" si="409"/>
        <v>0</v>
      </c>
      <c r="BO1669" s="85">
        <f t="shared" si="410"/>
        <v>0</v>
      </c>
      <c r="BP1669" s="60">
        <f>(BK1669=BK2099)*AX1669</f>
        <v>0</v>
      </c>
      <c r="BQ1669" s="64">
        <f>(BK1669=BK2099)*AY1669</f>
        <v>0</v>
      </c>
      <c r="BR1669" s="85">
        <f t="shared" si="399"/>
        <v>0</v>
      </c>
      <c r="BS1669" s="85">
        <f t="shared" si="400"/>
        <v>0</v>
      </c>
      <c r="BT1669" s="59">
        <f>(J19-BI1669)*J10</f>
        <v>-141909.50594</v>
      </c>
      <c r="BU1669" s="59">
        <f>(J21-BJ1669)*J12</f>
        <v>378436.44389999995</v>
      </c>
      <c r="BV1669" s="66"/>
      <c r="BW1669" s="66"/>
      <c r="BX1669" s="67"/>
      <c r="BY1669" s="67"/>
      <c r="BZ1669" s="67"/>
      <c r="CE1669" s="92"/>
      <c r="CF1669" s="76"/>
      <c r="CH1669" s="67"/>
      <c r="CI1669" s="67"/>
      <c r="CJ1669" s="67"/>
      <c r="CK1669" s="67"/>
      <c r="CL1669" s="1"/>
      <c r="CM1669" s="1"/>
      <c r="CT1669" s="3"/>
      <c r="CU1669" s="3"/>
      <c r="CV1669" s="3"/>
      <c r="CW1669" s="3"/>
      <c r="CX1669" s="3"/>
      <c r="CY1669" s="3"/>
      <c r="CZ1669" s="3"/>
      <c r="DA1669" s="3"/>
      <c r="DB1669" s="3"/>
      <c r="DC1669" s="3"/>
      <c r="DD1669" s="3"/>
      <c r="DE1669" s="3"/>
      <c r="DF1669" s="3"/>
      <c r="DG1669" s="3"/>
      <c r="DH1669" s="3"/>
      <c r="DI1669" s="3"/>
      <c r="DJ1669" s="3"/>
      <c r="DK1669" s="3"/>
      <c r="DL1669" s="3"/>
      <c r="DM1669" s="3"/>
      <c r="DN1669" s="3"/>
      <c r="DO1669" s="3"/>
      <c r="DP1669" s="3"/>
      <c r="DQ1669" s="3"/>
      <c r="DR1669" s="3"/>
      <c r="DS1669" s="3"/>
    </row>
    <row r="1670" spans="2:123" ht="21" customHeight="1" x14ac:dyDescent="0.25">
      <c r="B1670" s="21">
        <f t="shared" si="401"/>
        <v>42863</v>
      </c>
      <c r="C1670" s="22">
        <f t="shared" si="402"/>
        <v>0.74897625231004705</v>
      </c>
      <c r="D1670" s="23">
        <f t="shared" si="403"/>
        <v>919.99</v>
      </c>
      <c r="E1670" s="23">
        <f t="shared" si="404"/>
        <v>1228.33</v>
      </c>
      <c r="F1670" s="127">
        <f t="shared" si="405"/>
        <v>45999.5</v>
      </c>
      <c r="G1670" s="127">
        <f t="shared" si="406"/>
        <v>184249.5</v>
      </c>
      <c r="H1670" s="6"/>
      <c r="I1670" s="3"/>
      <c r="J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  <c r="Z1670" s="3"/>
      <c r="AA1670" s="3"/>
      <c r="AB1670" s="3"/>
      <c r="AC1670" s="3"/>
      <c r="AD1670" s="3"/>
      <c r="AE1670" s="3"/>
      <c r="AF1670" s="3"/>
      <c r="AT1670" s="89"/>
      <c r="AU1670" s="89"/>
      <c r="AX1670" s="125">
        <v>42863</v>
      </c>
      <c r="AY1670" s="59">
        <f t="shared" si="396"/>
        <v>0.74897625231004705</v>
      </c>
      <c r="AZ1670" s="59">
        <f>BI1670*K36</f>
        <v>45999.5</v>
      </c>
      <c r="BA1670" s="59"/>
      <c r="BB1670" s="59"/>
      <c r="BC1670" s="59">
        <f>K41*BJ1670</f>
        <v>184249.5</v>
      </c>
      <c r="BD1670" s="59"/>
      <c r="BE1670" s="59"/>
      <c r="BF1670" s="59">
        <f t="shared" si="407"/>
        <v>138250</v>
      </c>
      <c r="BG1670" s="60">
        <f>(AY1670=AY2099)*AX1670</f>
        <v>0</v>
      </c>
      <c r="BH1670" s="60">
        <f>(AY1670=AY2101)*AX1670</f>
        <v>0</v>
      </c>
      <c r="BI1670" s="89">
        <v>919.99</v>
      </c>
      <c r="BJ1670" s="89">
        <v>1228.33</v>
      </c>
      <c r="BK1670" s="59">
        <f t="shared" si="408"/>
        <v>236749.93795999995</v>
      </c>
      <c r="BL1670" s="60">
        <f>(BK1670=BK2101)*AX1670</f>
        <v>0</v>
      </c>
      <c r="BM1670" s="85">
        <f>(BK1670=BK2101)*AY1670</f>
        <v>0</v>
      </c>
      <c r="BN1670" s="85">
        <f t="shared" si="409"/>
        <v>0</v>
      </c>
      <c r="BO1670" s="85">
        <f t="shared" si="410"/>
        <v>0</v>
      </c>
      <c r="BP1670" s="60">
        <f>(BK1670=BK2099)*AX1670</f>
        <v>0</v>
      </c>
      <c r="BQ1670" s="64">
        <f>(BK1670=BK2099)*AY1670</f>
        <v>0</v>
      </c>
      <c r="BR1670" s="85">
        <f t="shared" si="399"/>
        <v>0</v>
      </c>
      <c r="BS1670" s="85">
        <f t="shared" si="400"/>
        <v>0</v>
      </c>
      <c r="BT1670" s="59">
        <f>(J19-BI1670)*J10</f>
        <v>-141500.50594</v>
      </c>
      <c r="BU1670" s="59">
        <f>(J21-BJ1670)*J12</f>
        <v>378250.44389999995</v>
      </c>
      <c r="BV1670" s="66"/>
      <c r="BW1670" s="66"/>
      <c r="BX1670" s="67"/>
      <c r="BY1670" s="67"/>
      <c r="BZ1670" s="67"/>
      <c r="CE1670" s="92"/>
      <c r="CF1670" s="76"/>
      <c r="CH1670" s="67"/>
      <c r="CI1670" s="67"/>
      <c r="CJ1670" s="67"/>
      <c r="CK1670" s="67"/>
      <c r="CL1670" s="1"/>
      <c r="CM1670" s="1"/>
      <c r="CT1670" s="3"/>
      <c r="CU1670" s="3"/>
      <c r="CV1670" s="3"/>
      <c r="CW1670" s="3"/>
      <c r="CX1670" s="3"/>
      <c r="CY1670" s="3"/>
      <c r="CZ1670" s="3"/>
      <c r="DA1670" s="3"/>
      <c r="DB1670" s="3"/>
      <c r="DC1670" s="3"/>
      <c r="DD1670" s="3"/>
      <c r="DE1670" s="3"/>
      <c r="DF1670" s="3"/>
      <c r="DG1670" s="3"/>
      <c r="DH1670" s="3"/>
      <c r="DI1670" s="3"/>
      <c r="DJ1670" s="3"/>
      <c r="DK1670" s="3"/>
      <c r="DL1670" s="3"/>
      <c r="DM1670" s="3"/>
      <c r="DN1670" s="3"/>
      <c r="DO1670" s="3"/>
      <c r="DP1670" s="3"/>
      <c r="DQ1670" s="3"/>
      <c r="DR1670" s="3"/>
      <c r="DS1670" s="3"/>
    </row>
    <row r="1671" spans="2:123" ht="21" customHeight="1" x14ac:dyDescent="0.25">
      <c r="B1671" s="21">
        <f t="shared" si="401"/>
        <v>42870</v>
      </c>
      <c r="C1671" s="22">
        <f t="shared" si="402"/>
        <v>0.74715784609746572</v>
      </c>
      <c r="D1671" s="23">
        <f t="shared" si="403"/>
        <v>937.84</v>
      </c>
      <c r="E1671" s="23">
        <f t="shared" si="404"/>
        <v>1255.21</v>
      </c>
      <c r="F1671" s="127">
        <f t="shared" si="405"/>
        <v>46892</v>
      </c>
      <c r="G1671" s="127">
        <f t="shared" si="406"/>
        <v>188281.5</v>
      </c>
      <c r="H1671" s="6"/>
      <c r="I1671" s="3"/>
      <c r="J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  <c r="Y1671" s="3"/>
      <c r="Z1671" s="3"/>
      <c r="AA1671" s="3"/>
      <c r="AB1671" s="3"/>
      <c r="AC1671" s="3"/>
      <c r="AD1671" s="3"/>
      <c r="AE1671" s="3"/>
      <c r="AF1671" s="3"/>
      <c r="AT1671" s="89"/>
      <c r="AU1671" s="89"/>
      <c r="AX1671" s="125">
        <v>42870</v>
      </c>
      <c r="AY1671" s="59">
        <f t="shared" si="396"/>
        <v>0.74715784609746572</v>
      </c>
      <c r="AZ1671" s="59">
        <f>BI1671*K36</f>
        <v>46892</v>
      </c>
      <c r="BA1671" s="59"/>
      <c r="BB1671" s="59"/>
      <c r="BC1671" s="59">
        <f>K41*BJ1671</f>
        <v>188281.5</v>
      </c>
      <c r="BD1671" s="59"/>
      <c r="BE1671" s="59"/>
      <c r="BF1671" s="59">
        <f t="shared" si="407"/>
        <v>141389.5</v>
      </c>
      <c r="BG1671" s="60">
        <f>(AY1671=AY2099)*AX1671</f>
        <v>0</v>
      </c>
      <c r="BH1671" s="60">
        <f>(AY1671=AY2101)*AX1671</f>
        <v>0</v>
      </c>
      <c r="BI1671" s="89">
        <v>937.84</v>
      </c>
      <c r="BJ1671" s="89">
        <v>1255.21</v>
      </c>
      <c r="BK1671" s="59">
        <f t="shared" si="408"/>
        <v>233610.43795999995</v>
      </c>
      <c r="BL1671" s="60">
        <f>(BK1671=BK2101)*AX1671</f>
        <v>0</v>
      </c>
      <c r="BM1671" s="85">
        <f>(BK1671=BK2101)*AY1671</f>
        <v>0</v>
      </c>
      <c r="BN1671" s="85">
        <f t="shared" si="409"/>
        <v>0</v>
      </c>
      <c r="BO1671" s="85">
        <f t="shared" si="410"/>
        <v>0</v>
      </c>
      <c r="BP1671" s="60">
        <f>(BK1671=BK2099)*AX1671</f>
        <v>0</v>
      </c>
      <c r="BQ1671" s="64">
        <f>(BK1671=BK2099)*AY1671</f>
        <v>0</v>
      </c>
      <c r="BR1671" s="85">
        <f t="shared" si="399"/>
        <v>0</v>
      </c>
      <c r="BS1671" s="85">
        <f t="shared" si="400"/>
        <v>0</v>
      </c>
      <c r="BT1671" s="59">
        <f>(J19-BI1671)*J10</f>
        <v>-140608.00594</v>
      </c>
      <c r="BU1671" s="59">
        <f>(J21-BJ1671)*J12</f>
        <v>374218.44389999995</v>
      </c>
      <c r="BV1671" s="66"/>
      <c r="BW1671" s="66"/>
      <c r="BX1671" s="67"/>
      <c r="BY1671" s="67"/>
      <c r="BZ1671" s="67"/>
      <c r="CE1671" s="92"/>
      <c r="CF1671" s="76"/>
      <c r="CH1671" s="67"/>
      <c r="CI1671" s="67"/>
      <c r="CJ1671" s="67"/>
      <c r="CK1671" s="67"/>
      <c r="CL1671" s="1"/>
      <c r="CM1671" s="1"/>
      <c r="CT1671" s="3"/>
      <c r="CU1671" s="3"/>
      <c r="CV1671" s="3"/>
      <c r="CW1671" s="3"/>
      <c r="CX1671" s="3"/>
      <c r="CY1671" s="3"/>
      <c r="CZ1671" s="3"/>
      <c r="DA1671" s="3"/>
      <c r="DB1671" s="3"/>
      <c r="DC1671" s="3"/>
      <c r="DD1671" s="3"/>
      <c r="DE1671" s="3"/>
      <c r="DF1671" s="3"/>
      <c r="DG1671" s="3"/>
      <c r="DH1671" s="3"/>
      <c r="DI1671" s="3"/>
      <c r="DJ1671" s="3"/>
      <c r="DK1671" s="3"/>
      <c r="DL1671" s="3"/>
      <c r="DM1671" s="3"/>
      <c r="DN1671" s="3"/>
      <c r="DO1671" s="3"/>
      <c r="DP1671" s="3"/>
      <c r="DQ1671" s="3"/>
      <c r="DR1671" s="3"/>
      <c r="DS1671" s="3"/>
    </row>
    <row r="1672" spans="2:123" ht="21" customHeight="1" x14ac:dyDescent="0.25">
      <c r="B1672" s="21">
        <f t="shared" si="401"/>
        <v>42877</v>
      </c>
      <c r="C1672" s="22">
        <f t="shared" si="402"/>
        <v>0.75543538327938731</v>
      </c>
      <c r="D1672" s="23">
        <f t="shared" si="403"/>
        <v>956.91</v>
      </c>
      <c r="E1672" s="23">
        <f t="shared" si="404"/>
        <v>1266.7</v>
      </c>
      <c r="F1672" s="127">
        <f t="shared" si="405"/>
        <v>47845.5</v>
      </c>
      <c r="G1672" s="127">
        <f t="shared" si="406"/>
        <v>190005</v>
      </c>
      <c r="H1672" s="6"/>
      <c r="I1672" s="3"/>
      <c r="J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  <c r="Y1672" s="3"/>
      <c r="Z1672" s="3"/>
      <c r="AA1672" s="3"/>
      <c r="AB1672" s="3"/>
      <c r="AC1672" s="3"/>
      <c r="AD1672" s="3"/>
      <c r="AE1672" s="3"/>
      <c r="AF1672" s="3"/>
      <c r="AT1672" s="89"/>
      <c r="AU1672" s="89"/>
      <c r="AX1672" s="125">
        <v>42877</v>
      </c>
      <c r="AY1672" s="59">
        <f t="shared" si="396"/>
        <v>0.75543538327938731</v>
      </c>
      <c r="AZ1672" s="59">
        <f>BI1672*K36</f>
        <v>47845.5</v>
      </c>
      <c r="BA1672" s="59"/>
      <c r="BB1672" s="59"/>
      <c r="BC1672" s="59">
        <f>K41*BJ1672</f>
        <v>190005</v>
      </c>
      <c r="BD1672" s="59"/>
      <c r="BE1672" s="59"/>
      <c r="BF1672" s="59">
        <f t="shared" si="407"/>
        <v>142159.5</v>
      </c>
      <c r="BG1672" s="60">
        <f>(AY1672=AY2099)*AX1672</f>
        <v>0</v>
      </c>
      <c r="BH1672" s="60">
        <f>(AY1672=AY2101)*AX1672</f>
        <v>0</v>
      </c>
      <c r="BI1672" s="89">
        <v>956.91</v>
      </c>
      <c r="BJ1672" s="89">
        <v>1266.7</v>
      </c>
      <c r="BK1672" s="59">
        <f t="shared" si="408"/>
        <v>232840.43796000001</v>
      </c>
      <c r="BL1672" s="60">
        <f>(BK1672=BK2101)*AX1672</f>
        <v>0</v>
      </c>
      <c r="BM1672" s="85">
        <f>(BK1672=BK2101)*AY1672</f>
        <v>0</v>
      </c>
      <c r="BN1672" s="85">
        <f t="shared" si="409"/>
        <v>0</v>
      </c>
      <c r="BO1672" s="85">
        <f t="shared" si="410"/>
        <v>0</v>
      </c>
      <c r="BP1672" s="60">
        <f>(BK1672=BK2099)*AX1672</f>
        <v>0</v>
      </c>
      <c r="BQ1672" s="64">
        <f>(BK1672=BK2099)*AY1672</f>
        <v>0</v>
      </c>
      <c r="BR1672" s="85">
        <v>0</v>
      </c>
      <c r="BS1672" s="85">
        <v>0</v>
      </c>
      <c r="BT1672" s="59">
        <f>(J19-BI1672)*J10</f>
        <v>-139654.50594</v>
      </c>
      <c r="BU1672" s="59">
        <f>(J21-BJ1672)*J12</f>
        <v>372494.94390000001</v>
      </c>
      <c r="BV1672" s="66"/>
      <c r="BW1672" s="66"/>
      <c r="BX1672" s="67"/>
      <c r="BY1672" s="67"/>
      <c r="BZ1672" s="67"/>
      <c r="CE1672" s="92"/>
      <c r="CF1672" s="76"/>
      <c r="CH1672" s="67"/>
      <c r="CI1672" s="67"/>
      <c r="CJ1672" s="67"/>
      <c r="CK1672" s="67"/>
      <c r="CL1672" s="1"/>
      <c r="CM1672" s="1"/>
      <c r="CT1672" s="3"/>
      <c r="CU1672" s="3"/>
      <c r="CV1672" s="3"/>
      <c r="CW1672" s="3"/>
      <c r="CX1672" s="3"/>
      <c r="CY1672" s="3"/>
      <c r="CZ1672" s="3"/>
      <c r="DA1672" s="3"/>
      <c r="DB1672" s="3"/>
      <c r="DC1672" s="3"/>
      <c r="DD1672" s="3"/>
      <c r="DE1672" s="3"/>
      <c r="DF1672" s="3"/>
      <c r="DG1672" s="3"/>
      <c r="DH1672" s="3"/>
      <c r="DI1672" s="3"/>
      <c r="DJ1672" s="3"/>
      <c r="DK1672" s="3"/>
      <c r="DL1672" s="3"/>
      <c r="DM1672" s="3"/>
      <c r="DN1672" s="3"/>
      <c r="DO1672" s="3"/>
      <c r="DP1672" s="3"/>
      <c r="DQ1672" s="3"/>
      <c r="DR1672" s="3"/>
      <c r="DS1672" s="3"/>
    </row>
    <row r="1673" spans="2:123" ht="21" customHeight="1" x14ac:dyDescent="0.25">
      <c r="B1673" s="21">
        <f t="shared" si="401"/>
        <v>42884</v>
      </c>
      <c r="C1673" s="22">
        <f t="shared" si="402"/>
        <v>0.74303274842826317</v>
      </c>
      <c r="D1673" s="23">
        <f t="shared" si="403"/>
        <v>950.22</v>
      </c>
      <c r="E1673" s="23">
        <f t="shared" si="404"/>
        <v>1278.8399999999999</v>
      </c>
      <c r="F1673" s="127">
        <f t="shared" si="405"/>
        <v>47511</v>
      </c>
      <c r="G1673" s="127">
        <f t="shared" si="406"/>
        <v>191826</v>
      </c>
      <c r="H1673" s="6"/>
      <c r="I1673" s="3"/>
      <c r="J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/>
      <c r="Z1673" s="3"/>
      <c r="AA1673" s="3"/>
      <c r="AB1673" s="3"/>
      <c r="AC1673" s="3"/>
      <c r="AD1673" s="3"/>
      <c r="AE1673" s="3"/>
      <c r="AF1673" s="3"/>
      <c r="AT1673" s="89"/>
      <c r="AU1673" s="89"/>
      <c r="AX1673" s="125">
        <v>42884</v>
      </c>
      <c r="AY1673" s="59">
        <f t="shared" si="396"/>
        <v>0.74303274842826317</v>
      </c>
      <c r="AZ1673" s="59">
        <f>BI1673*K36</f>
        <v>47511</v>
      </c>
      <c r="BA1673" s="59"/>
      <c r="BB1673" s="59"/>
      <c r="BC1673" s="59">
        <f>K41*BJ1673</f>
        <v>191826</v>
      </c>
      <c r="BD1673" s="59"/>
      <c r="BE1673" s="59"/>
      <c r="BF1673" s="59">
        <f t="shared" si="407"/>
        <v>144315</v>
      </c>
      <c r="BG1673" s="60">
        <f>(AY1673=AY2099)*AX1673</f>
        <v>0</v>
      </c>
      <c r="BH1673" s="60">
        <f>(AY1673=AY2101)*AX1673</f>
        <v>0</v>
      </c>
      <c r="BI1673" s="89">
        <v>950.22</v>
      </c>
      <c r="BJ1673" s="89">
        <v>1278.8399999999999</v>
      </c>
      <c r="BK1673" s="59">
        <f t="shared" si="408"/>
        <v>230684.93795999995</v>
      </c>
      <c r="BL1673" s="60">
        <f>(BK1673=BK2101)*AX1673</f>
        <v>0</v>
      </c>
      <c r="BM1673" s="85">
        <f>(BK1673=BK2101)*AY1673</f>
        <v>0</v>
      </c>
      <c r="BN1673" s="85">
        <f t="shared" si="409"/>
        <v>0</v>
      </c>
      <c r="BO1673" s="85">
        <f t="shared" si="410"/>
        <v>0</v>
      </c>
      <c r="BP1673" s="60">
        <f>(BK1673=BK2099)*AX1673</f>
        <v>0</v>
      </c>
      <c r="BQ1673" s="64">
        <f>(BK1673=BK2099)*AY1673</f>
        <v>0</v>
      </c>
      <c r="BR1673" s="85">
        <f t="shared" ref="BR1673:BR1704" si="411">(BQ1673&gt;0)*BI1673</f>
        <v>0</v>
      </c>
      <c r="BS1673" s="85">
        <f t="shared" ref="BS1673:BS1704" si="412">(BQ1673&gt;0)*BJ1673</f>
        <v>0</v>
      </c>
      <c r="BT1673" s="59">
        <f>(J19-BI1673)*J10</f>
        <v>-139989.00594</v>
      </c>
      <c r="BU1673" s="59">
        <f>(J21-BJ1673)*J12</f>
        <v>370673.94389999995</v>
      </c>
      <c r="BV1673" s="66"/>
      <c r="BW1673" s="66"/>
      <c r="BX1673" s="67"/>
      <c r="BY1673" s="67"/>
      <c r="BZ1673" s="67"/>
      <c r="CE1673" s="92"/>
      <c r="CF1673" s="76"/>
      <c r="CH1673" s="67"/>
      <c r="CI1673" s="67"/>
      <c r="CJ1673" s="67"/>
      <c r="CK1673" s="67"/>
      <c r="CL1673" s="1"/>
      <c r="CM1673" s="1"/>
      <c r="CT1673" s="3"/>
      <c r="CU1673" s="3"/>
      <c r="CV1673" s="3"/>
      <c r="CW1673" s="3"/>
      <c r="CX1673" s="3"/>
      <c r="CY1673" s="3"/>
      <c r="CZ1673" s="3"/>
      <c r="DA1673" s="3"/>
      <c r="DB1673" s="3"/>
      <c r="DC1673" s="3"/>
      <c r="DD1673" s="3"/>
      <c r="DE1673" s="3"/>
      <c r="DF1673" s="3"/>
      <c r="DG1673" s="3"/>
      <c r="DH1673" s="3"/>
      <c r="DI1673" s="3"/>
      <c r="DJ1673" s="3"/>
      <c r="DK1673" s="3"/>
      <c r="DL1673" s="3"/>
      <c r="DM1673" s="3"/>
      <c r="DN1673" s="3"/>
      <c r="DO1673" s="3"/>
      <c r="DP1673" s="3"/>
      <c r="DQ1673" s="3"/>
      <c r="DR1673" s="3"/>
      <c r="DS1673" s="3"/>
    </row>
    <row r="1674" spans="2:123" ht="21" customHeight="1" x14ac:dyDescent="0.25">
      <c r="B1674" s="21">
        <f t="shared" si="401"/>
        <v>42891</v>
      </c>
      <c r="C1674" s="22">
        <f t="shared" si="402"/>
        <v>0.73902745209502829</v>
      </c>
      <c r="D1674" s="23">
        <f t="shared" si="403"/>
        <v>936.03</v>
      </c>
      <c r="E1674" s="23">
        <f t="shared" si="404"/>
        <v>1266.57</v>
      </c>
      <c r="F1674" s="127">
        <f t="shared" si="405"/>
        <v>46801.5</v>
      </c>
      <c r="G1674" s="127">
        <f t="shared" si="406"/>
        <v>189985.5</v>
      </c>
      <c r="H1674" s="6"/>
      <c r="I1674" s="3"/>
      <c r="J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  <c r="Y1674" s="3"/>
      <c r="Z1674" s="3"/>
      <c r="AA1674" s="3"/>
      <c r="AB1674" s="3"/>
      <c r="AC1674" s="3"/>
      <c r="AD1674" s="3"/>
      <c r="AE1674" s="3"/>
      <c r="AF1674" s="3"/>
      <c r="AT1674" s="89"/>
      <c r="AU1674" s="89"/>
      <c r="AX1674" s="125">
        <v>42891</v>
      </c>
      <c r="AY1674" s="59">
        <f t="shared" ref="AY1674:AY1737" si="413">BI1674/BJ1674</f>
        <v>0.73902745209502829</v>
      </c>
      <c r="AZ1674" s="59">
        <f>BI1674*K36</f>
        <v>46801.5</v>
      </c>
      <c r="BA1674" s="59"/>
      <c r="BB1674" s="59"/>
      <c r="BC1674" s="59">
        <f>K41*BJ1674</f>
        <v>189985.5</v>
      </c>
      <c r="BD1674" s="59"/>
      <c r="BE1674" s="59"/>
      <c r="BF1674" s="59">
        <f t="shared" si="407"/>
        <v>143184</v>
      </c>
      <c r="BG1674" s="60">
        <f>(AY1674=AY2099)*AX1674</f>
        <v>0</v>
      </c>
      <c r="BH1674" s="60">
        <f>(AY1674=AY2101)*AX1674</f>
        <v>0</v>
      </c>
      <c r="BI1674" s="89">
        <v>936.03</v>
      </c>
      <c r="BJ1674" s="89">
        <v>1266.57</v>
      </c>
      <c r="BK1674" s="59">
        <f t="shared" si="408"/>
        <v>231815.93796000001</v>
      </c>
      <c r="BL1674" s="60">
        <f>(BK1674=BK2101)*AX1674</f>
        <v>0</v>
      </c>
      <c r="BM1674" s="85">
        <f>(BK1674=BK2101)*AY1674</f>
        <v>0</v>
      </c>
      <c r="BN1674" s="85">
        <f t="shared" si="409"/>
        <v>0</v>
      </c>
      <c r="BO1674" s="85">
        <f t="shared" si="410"/>
        <v>0</v>
      </c>
      <c r="BP1674" s="60">
        <f>(BK1674=BK2099)*AX1674</f>
        <v>0</v>
      </c>
      <c r="BQ1674" s="64">
        <f>(BK1674=BK2099)*AY1674</f>
        <v>0</v>
      </c>
      <c r="BR1674" s="85">
        <f t="shared" si="411"/>
        <v>0</v>
      </c>
      <c r="BS1674" s="85">
        <f t="shared" si="412"/>
        <v>0</v>
      </c>
      <c r="BT1674" s="59">
        <f>(J19-BI1674)*J10</f>
        <v>-140698.50594</v>
      </c>
      <c r="BU1674" s="59">
        <f>(J21-BJ1674)*J12</f>
        <v>372514.44390000001</v>
      </c>
      <c r="BV1674" s="66"/>
      <c r="BW1674" s="66"/>
      <c r="BX1674" s="67"/>
      <c r="BY1674" s="67"/>
      <c r="BZ1674" s="67"/>
      <c r="CE1674" s="92"/>
      <c r="CF1674" s="76"/>
      <c r="CH1674" s="67"/>
      <c r="CI1674" s="67"/>
      <c r="CJ1674" s="67"/>
      <c r="CK1674" s="67"/>
      <c r="CL1674" s="1"/>
      <c r="CM1674" s="1"/>
      <c r="CT1674" s="3"/>
      <c r="CU1674" s="3"/>
      <c r="CV1674" s="3"/>
      <c r="CW1674" s="3"/>
      <c r="CX1674" s="3"/>
      <c r="CY1674" s="3"/>
      <c r="CZ1674" s="3"/>
      <c r="DA1674" s="3"/>
      <c r="DB1674" s="3"/>
      <c r="DC1674" s="3"/>
      <c r="DD1674" s="3"/>
      <c r="DE1674" s="3"/>
      <c r="DF1674" s="3"/>
      <c r="DG1674" s="3"/>
      <c r="DH1674" s="3"/>
      <c r="DI1674" s="3"/>
      <c r="DJ1674" s="3"/>
      <c r="DK1674" s="3"/>
      <c r="DL1674" s="3"/>
      <c r="DM1674" s="3"/>
      <c r="DN1674" s="3"/>
      <c r="DO1674" s="3"/>
      <c r="DP1674" s="3"/>
      <c r="DQ1674" s="3"/>
      <c r="DR1674" s="3"/>
      <c r="DS1674" s="3"/>
    </row>
    <row r="1675" spans="2:123" ht="21" customHeight="1" x14ac:dyDescent="0.25">
      <c r="B1675" s="21">
        <f t="shared" si="401"/>
        <v>42898</v>
      </c>
      <c r="C1675" s="22">
        <f t="shared" si="402"/>
        <v>0.73903263886673254</v>
      </c>
      <c r="D1675" s="23">
        <f t="shared" si="403"/>
        <v>926.54</v>
      </c>
      <c r="E1675" s="23">
        <f t="shared" si="404"/>
        <v>1253.72</v>
      </c>
      <c r="F1675" s="127">
        <f t="shared" si="405"/>
        <v>46327</v>
      </c>
      <c r="G1675" s="127">
        <f t="shared" si="406"/>
        <v>188058</v>
      </c>
      <c r="H1675" s="6"/>
      <c r="I1675" s="3"/>
      <c r="J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  <c r="Z1675" s="3"/>
      <c r="AA1675" s="3"/>
      <c r="AB1675" s="3"/>
      <c r="AC1675" s="3"/>
      <c r="AD1675" s="3"/>
      <c r="AE1675" s="3"/>
      <c r="AF1675" s="3"/>
      <c r="AT1675" s="89"/>
      <c r="AU1675" s="89"/>
      <c r="AX1675" s="125">
        <v>42898</v>
      </c>
      <c r="AY1675" s="59">
        <f t="shared" si="413"/>
        <v>0.73903263886673254</v>
      </c>
      <c r="AZ1675" s="59">
        <f>BI1675*K36</f>
        <v>46327</v>
      </c>
      <c r="BA1675" s="59"/>
      <c r="BB1675" s="59"/>
      <c r="BC1675" s="59">
        <f>K41*BJ1675</f>
        <v>188058</v>
      </c>
      <c r="BD1675" s="59"/>
      <c r="BE1675" s="59"/>
      <c r="BF1675" s="59">
        <f t="shared" si="407"/>
        <v>141731</v>
      </c>
      <c r="BG1675" s="60">
        <f>(AY1675=AY2099)*AX1675</f>
        <v>0</v>
      </c>
      <c r="BH1675" s="60">
        <f>(AY1675=AY2101)*AX1675</f>
        <v>0</v>
      </c>
      <c r="BI1675" s="89">
        <v>926.54</v>
      </c>
      <c r="BJ1675" s="89">
        <v>1253.72</v>
      </c>
      <c r="BK1675" s="59">
        <f t="shared" si="408"/>
        <v>233268.93795999995</v>
      </c>
      <c r="BL1675" s="60">
        <f>(BK1675=BK2101)*AX1675</f>
        <v>0</v>
      </c>
      <c r="BM1675" s="85">
        <f>(BK1675=BK2101)*AY1675</f>
        <v>0</v>
      </c>
      <c r="BN1675" s="85">
        <f t="shared" si="409"/>
        <v>0</v>
      </c>
      <c r="BO1675" s="85">
        <f t="shared" si="410"/>
        <v>0</v>
      </c>
      <c r="BP1675" s="60">
        <f>(BK1675=BK2099)*AX1675</f>
        <v>0</v>
      </c>
      <c r="BQ1675" s="64">
        <f>(BK1675=BK2099)*AY1675</f>
        <v>0</v>
      </c>
      <c r="BR1675" s="85">
        <f t="shared" si="411"/>
        <v>0</v>
      </c>
      <c r="BS1675" s="85">
        <f t="shared" si="412"/>
        <v>0</v>
      </c>
      <c r="BT1675" s="59">
        <f>(J19-BI1675)*J10</f>
        <v>-141173.00594</v>
      </c>
      <c r="BU1675" s="59">
        <f>(J21-BJ1675)*J12</f>
        <v>374441.94389999995</v>
      </c>
      <c r="BV1675" s="66"/>
      <c r="BW1675" s="66"/>
      <c r="BX1675" s="67"/>
      <c r="BY1675" s="67"/>
      <c r="BZ1675" s="67"/>
      <c r="CE1675" s="92"/>
      <c r="CF1675" s="76"/>
      <c r="CH1675" s="67"/>
      <c r="CI1675" s="67"/>
      <c r="CJ1675" s="67"/>
      <c r="CK1675" s="67"/>
      <c r="CL1675" s="1"/>
      <c r="CM1675" s="1"/>
      <c r="CT1675" s="3"/>
      <c r="CU1675" s="3"/>
      <c r="CV1675" s="3"/>
      <c r="CW1675" s="3"/>
      <c r="CX1675" s="3"/>
      <c r="CY1675" s="3"/>
      <c r="CZ1675" s="3"/>
      <c r="DA1675" s="3"/>
      <c r="DB1675" s="3"/>
      <c r="DC1675" s="3"/>
      <c r="DD1675" s="3"/>
      <c r="DE1675" s="3"/>
      <c r="DF1675" s="3"/>
      <c r="DG1675" s="3"/>
      <c r="DH1675" s="3"/>
      <c r="DI1675" s="3"/>
      <c r="DJ1675" s="3"/>
      <c r="DK1675" s="3"/>
      <c r="DL1675" s="3"/>
      <c r="DM1675" s="3"/>
      <c r="DN1675" s="3"/>
      <c r="DO1675" s="3"/>
      <c r="DP1675" s="3"/>
      <c r="DQ1675" s="3"/>
      <c r="DR1675" s="3"/>
      <c r="DS1675" s="3"/>
    </row>
    <row r="1676" spans="2:123" ht="21" customHeight="1" x14ac:dyDescent="0.25">
      <c r="B1676" s="21">
        <f t="shared" si="401"/>
        <v>42905</v>
      </c>
      <c r="C1676" s="22">
        <f t="shared" si="402"/>
        <v>0.73790085143630146</v>
      </c>
      <c r="D1676" s="23">
        <f t="shared" si="403"/>
        <v>927.32</v>
      </c>
      <c r="E1676" s="23">
        <f t="shared" si="404"/>
        <v>1256.7</v>
      </c>
      <c r="F1676" s="127">
        <f t="shared" si="405"/>
        <v>46366</v>
      </c>
      <c r="G1676" s="127">
        <f t="shared" si="406"/>
        <v>188505</v>
      </c>
      <c r="H1676" s="6"/>
      <c r="I1676" s="3"/>
      <c r="J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  <c r="Y1676" s="3"/>
      <c r="Z1676" s="3"/>
      <c r="AA1676" s="3"/>
      <c r="AB1676" s="3"/>
      <c r="AC1676" s="3"/>
      <c r="AD1676" s="3"/>
      <c r="AE1676" s="3"/>
      <c r="AF1676" s="3"/>
      <c r="AT1676" s="89"/>
      <c r="AU1676" s="89"/>
      <c r="AX1676" s="125">
        <v>42905</v>
      </c>
      <c r="AY1676" s="59">
        <f t="shared" si="413"/>
        <v>0.73790085143630146</v>
      </c>
      <c r="AZ1676" s="59">
        <f>BI1676*K36</f>
        <v>46366</v>
      </c>
      <c r="BA1676" s="59"/>
      <c r="BB1676" s="59"/>
      <c r="BC1676" s="59">
        <f>K41*BJ1676</f>
        <v>188505</v>
      </c>
      <c r="BD1676" s="59"/>
      <c r="BE1676" s="59"/>
      <c r="BF1676" s="59">
        <f t="shared" si="407"/>
        <v>142139</v>
      </c>
      <c r="BG1676" s="60">
        <f>(AY1676=AY2099)*AX1676</f>
        <v>0</v>
      </c>
      <c r="BH1676" s="60">
        <f>(AY1676=AY2101)*AX1676</f>
        <v>0</v>
      </c>
      <c r="BI1676" s="89">
        <v>927.32</v>
      </c>
      <c r="BJ1676" s="89">
        <v>1256.7</v>
      </c>
      <c r="BK1676" s="59">
        <f t="shared" si="408"/>
        <v>232860.93796000001</v>
      </c>
      <c r="BL1676" s="60">
        <f>(BK1676=BK2101)*AX1676</f>
        <v>0</v>
      </c>
      <c r="BM1676" s="85">
        <f>(BK1676=BK2101)*AY1676</f>
        <v>0</v>
      </c>
      <c r="BN1676" s="85">
        <f t="shared" si="409"/>
        <v>0</v>
      </c>
      <c r="BO1676" s="85">
        <f t="shared" si="410"/>
        <v>0</v>
      </c>
      <c r="BP1676" s="60">
        <f>(BK1676=BK2099)*AX1676</f>
        <v>0</v>
      </c>
      <c r="BQ1676" s="64">
        <f>(BK1676=BK2099)*AY1676</f>
        <v>0</v>
      </c>
      <c r="BR1676" s="85">
        <f t="shared" si="411"/>
        <v>0</v>
      </c>
      <c r="BS1676" s="85">
        <f t="shared" si="412"/>
        <v>0</v>
      </c>
      <c r="BT1676" s="59">
        <f>(J19-BI1676)*J10</f>
        <v>-141134.00594</v>
      </c>
      <c r="BU1676" s="59">
        <f>(J21-BJ1676)*J12</f>
        <v>373994.94390000001</v>
      </c>
      <c r="BV1676" s="66"/>
      <c r="BW1676" s="66"/>
      <c r="BX1676" s="67"/>
      <c r="BY1676" s="67"/>
      <c r="BZ1676" s="67"/>
      <c r="CE1676" s="92"/>
      <c r="CF1676" s="76"/>
      <c r="CH1676" s="67"/>
      <c r="CI1676" s="67"/>
      <c r="CJ1676" s="67"/>
      <c r="CK1676" s="67"/>
      <c r="CL1676" s="1"/>
      <c r="CM1676" s="1"/>
      <c r="CT1676" s="3"/>
      <c r="CU1676" s="3"/>
      <c r="CV1676" s="3"/>
      <c r="CW1676" s="3"/>
      <c r="CX1676" s="3"/>
      <c r="CY1676" s="3"/>
      <c r="CZ1676" s="3"/>
      <c r="DA1676" s="3"/>
      <c r="DB1676" s="3"/>
      <c r="DC1676" s="3"/>
      <c r="DD1676" s="3"/>
      <c r="DE1676" s="3"/>
      <c r="DF1676" s="3"/>
      <c r="DG1676" s="3"/>
      <c r="DH1676" s="3"/>
      <c r="DI1676" s="3"/>
      <c r="DJ1676" s="3"/>
      <c r="DK1676" s="3"/>
      <c r="DL1676" s="3"/>
      <c r="DM1676" s="3"/>
      <c r="DN1676" s="3"/>
      <c r="DO1676" s="3"/>
      <c r="DP1676" s="3"/>
      <c r="DQ1676" s="3"/>
      <c r="DR1676" s="3"/>
      <c r="DS1676" s="3"/>
    </row>
    <row r="1677" spans="2:123" ht="21" customHeight="1" x14ac:dyDescent="0.25">
      <c r="B1677" s="21">
        <f t="shared" si="401"/>
        <v>42912</v>
      </c>
      <c r="C1677" s="22">
        <f t="shared" si="402"/>
        <v>0.74396629503125611</v>
      </c>
      <c r="D1677" s="23">
        <f t="shared" si="403"/>
        <v>923.53</v>
      </c>
      <c r="E1677" s="23">
        <f t="shared" si="404"/>
        <v>1241.3599999999999</v>
      </c>
      <c r="F1677" s="127">
        <f t="shared" si="405"/>
        <v>46176.5</v>
      </c>
      <c r="G1677" s="127">
        <f t="shared" si="406"/>
        <v>186203.99999999997</v>
      </c>
      <c r="H1677" s="6"/>
      <c r="I1677" s="3"/>
      <c r="J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  <c r="Z1677" s="3"/>
      <c r="AA1677" s="3"/>
      <c r="AB1677" s="3"/>
      <c r="AC1677" s="3"/>
      <c r="AD1677" s="3"/>
      <c r="AE1677" s="3"/>
      <c r="AF1677" s="3"/>
      <c r="AT1677" s="89"/>
      <c r="AU1677" s="89"/>
      <c r="AX1677" s="125">
        <v>42912</v>
      </c>
      <c r="AY1677" s="59">
        <f t="shared" si="413"/>
        <v>0.74396629503125611</v>
      </c>
      <c r="AZ1677" s="59">
        <f>BI1677*K36</f>
        <v>46176.5</v>
      </c>
      <c r="BA1677" s="59"/>
      <c r="BB1677" s="59"/>
      <c r="BC1677" s="59">
        <f>K41*BJ1677</f>
        <v>186203.99999999997</v>
      </c>
      <c r="BD1677" s="59"/>
      <c r="BE1677" s="59"/>
      <c r="BF1677" s="59">
        <f t="shared" si="407"/>
        <v>140027.49999999997</v>
      </c>
      <c r="BG1677" s="60">
        <f>(AY1677=AY2099)*AX1677</f>
        <v>0</v>
      </c>
      <c r="BH1677" s="60">
        <f>(AY1677=AY2101)*AX1677</f>
        <v>0</v>
      </c>
      <c r="BI1677" s="89">
        <v>923.53</v>
      </c>
      <c r="BJ1677" s="89">
        <v>1241.3599999999999</v>
      </c>
      <c r="BK1677" s="59">
        <f t="shared" si="408"/>
        <v>234972.43796000001</v>
      </c>
      <c r="BL1677" s="60">
        <f>(BK1677=BK2101)*AX1677</f>
        <v>0</v>
      </c>
      <c r="BM1677" s="85">
        <f>(BK1677=BK2101)*AY1677</f>
        <v>0</v>
      </c>
      <c r="BN1677" s="85">
        <f t="shared" si="409"/>
        <v>0</v>
      </c>
      <c r="BO1677" s="85">
        <f t="shared" si="410"/>
        <v>0</v>
      </c>
      <c r="BP1677" s="60">
        <f>(BK1677=BK2099)*AX1677</f>
        <v>0</v>
      </c>
      <c r="BQ1677" s="64">
        <f>(BK1677=BK2099)*AY1677</f>
        <v>0</v>
      </c>
      <c r="BR1677" s="85">
        <f t="shared" si="411"/>
        <v>0</v>
      </c>
      <c r="BS1677" s="85">
        <f t="shared" si="412"/>
        <v>0</v>
      </c>
      <c r="BT1677" s="59">
        <f>(J19-BI1677)*J10</f>
        <v>-141323.50594</v>
      </c>
      <c r="BU1677" s="59">
        <f>(J21-BJ1677)*J12</f>
        <v>376295.94390000001</v>
      </c>
      <c r="BV1677" s="66"/>
      <c r="BW1677" s="66"/>
      <c r="BX1677" s="67"/>
      <c r="BY1677" s="67"/>
      <c r="BZ1677" s="67"/>
      <c r="CE1677" s="92"/>
      <c r="CF1677" s="76"/>
      <c r="CH1677" s="67"/>
      <c r="CI1677" s="67"/>
      <c r="CJ1677" s="67"/>
      <c r="CK1677" s="67"/>
      <c r="CL1677" s="1"/>
      <c r="CM1677" s="1"/>
      <c r="CT1677" s="3"/>
      <c r="CU1677" s="3"/>
      <c r="CV1677" s="3"/>
      <c r="CW1677" s="3"/>
      <c r="CX1677" s="3"/>
      <c r="CY1677" s="3"/>
      <c r="CZ1677" s="3"/>
      <c r="DA1677" s="3"/>
      <c r="DB1677" s="3"/>
      <c r="DC1677" s="3"/>
      <c r="DD1677" s="3"/>
      <c r="DE1677" s="3"/>
      <c r="DF1677" s="3"/>
      <c r="DG1677" s="3"/>
      <c r="DH1677" s="3"/>
      <c r="DI1677" s="3"/>
      <c r="DJ1677" s="3"/>
      <c r="DK1677" s="3"/>
      <c r="DL1677" s="3"/>
      <c r="DM1677" s="3"/>
      <c r="DN1677" s="3"/>
      <c r="DO1677" s="3"/>
      <c r="DP1677" s="3"/>
      <c r="DQ1677" s="3"/>
      <c r="DR1677" s="3"/>
      <c r="DS1677" s="3"/>
    </row>
    <row r="1678" spans="2:123" ht="21" customHeight="1" x14ac:dyDescent="0.25">
      <c r="B1678" s="21">
        <f t="shared" si="401"/>
        <v>42919</v>
      </c>
      <c r="C1678" s="22">
        <f t="shared" si="402"/>
        <v>0.74669975840829828</v>
      </c>
      <c r="D1678" s="23">
        <f t="shared" si="403"/>
        <v>905.59</v>
      </c>
      <c r="E1678" s="23">
        <f t="shared" si="404"/>
        <v>1212.79</v>
      </c>
      <c r="F1678" s="127">
        <f t="shared" si="405"/>
        <v>45279.5</v>
      </c>
      <c r="G1678" s="127">
        <f t="shared" si="406"/>
        <v>181918.5</v>
      </c>
      <c r="H1678" s="6"/>
      <c r="I1678" s="3"/>
      <c r="J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  <c r="AA1678" s="3"/>
      <c r="AB1678" s="3"/>
      <c r="AC1678" s="3"/>
      <c r="AD1678" s="3"/>
      <c r="AE1678" s="3"/>
      <c r="AF1678" s="3"/>
      <c r="AT1678" s="89"/>
      <c r="AU1678" s="89"/>
      <c r="AX1678" s="125">
        <v>42919</v>
      </c>
      <c r="AY1678" s="59">
        <f t="shared" si="413"/>
        <v>0.74669975840829828</v>
      </c>
      <c r="AZ1678" s="59">
        <f>BI1678*K36</f>
        <v>45279.5</v>
      </c>
      <c r="BA1678" s="59"/>
      <c r="BB1678" s="59"/>
      <c r="BC1678" s="59">
        <f>K41*BJ1678</f>
        <v>181918.5</v>
      </c>
      <c r="BD1678" s="59"/>
      <c r="BE1678" s="59"/>
      <c r="BF1678" s="59">
        <f t="shared" si="407"/>
        <v>136639</v>
      </c>
      <c r="BG1678" s="60">
        <f>(AY1678=AY2099)*AX1678</f>
        <v>0</v>
      </c>
      <c r="BH1678" s="60">
        <f>(AY1678=AY2101)*AX1678</f>
        <v>0</v>
      </c>
      <c r="BI1678" s="89">
        <v>905.59</v>
      </c>
      <c r="BJ1678" s="89">
        <v>1212.79</v>
      </c>
      <c r="BK1678" s="59">
        <f t="shared" si="408"/>
        <v>238360.93795999995</v>
      </c>
      <c r="BL1678" s="60">
        <f>(BK1678=BK2101)*AX1678</f>
        <v>0</v>
      </c>
      <c r="BM1678" s="85">
        <f>(BK1678=BK2101)*AY1678</f>
        <v>0</v>
      </c>
      <c r="BN1678" s="85">
        <f t="shared" si="409"/>
        <v>0</v>
      </c>
      <c r="BO1678" s="85">
        <f t="shared" si="410"/>
        <v>0</v>
      </c>
      <c r="BP1678" s="60">
        <f>(BK1678=BK2099)*AX1678</f>
        <v>0</v>
      </c>
      <c r="BQ1678" s="64">
        <f>(BK1678=BK2099)*AY1678</f>
        <v>0</v>
      </c>
      <c r="BR1678" s="85">
        <f t="shared" si="411"/>
        <v>0</v>
      </c>
      <c r="BS1678" s="85">
        <f t="shared" si="412"/>
        <v>0</v>
      </c>
      <c r="BT1678" s="59">
        <f>(J19-BI1678)*J10</f>
        <v>-142220.50594</v>
      </c>
      <c r="BU1678" s="59">
        <f>(J21-BJ1678)*J12</f>
        <v>380581.44389999995</v>
      </c>
      <c r="BV1678" s="66"/>
      <c r="BW1678" s="66"/>
      <c r="BX1678" s="67"/>
      <c r="BY1678" s="67"/>
      <c r="BZ1678" s="67"/>
      <c r="CE1678" s="92"/>
      <c r="CF1678" s="76"/>
      <c r="CH1678" s="67"/>
      <c r="CI1678" s="67"/>
      <c r="CJ1678" s="67"/>
      <c r="CK1678" s="67"/>
      <c r="CL1678" s="1"/>
      <c r="CM1678" s="1"/>
      <c r="CT1678" s="3"/>
      <c r="CU1678" s="3"/>
      <c r="CV1678" s="3"/>
      <c r="CW1678" s="3"/>
      <c r="CX1678" s="3"/>
      <c r="CY1678" s="3"/>
      <c r="CZ1678" s="3"/>
      <c r="DA1678" s="3"/>
      <c r="DB1678" s="3"/>
      <c r="DC1678" s="3"/>
      <c r="DD1678" s="3"/>
      <c r="DE1678" s="3"/>
      <c r="DF1678" s="3"/>
      <c r="DG1678" s="3"/>
      <c r="DH1678" s="3"/>
      <c r="DI1678" s="3"/>
      <c r="DJ1678" s="3"/>
      <c r="DK1678" s="3"/>
      <c r="DL1678" s="3"/>
      <c r="DM1678" s="3"/>
      <c r="DN1678" s="3"/>
      <c r="DO1678" s="3"/>
      <c r="DP1678" s="3"/>
      <c r="DQ1678" s="3"/>
      <c r="DR1678" s="3"/>
      <c r="DS1678" s="3"/>
    </row>
    <row r="1679" spans="2:123" ht="21" customHeight="1" x14ac:dyDescent="0.25">
      <c r="B1679" s="21">
        <f t="shared" si="401"/>
        <v>42926</v>
      </c>
      <c r="C1679" s="22">
        <f t="shared" si="402"/>
        <v>0.74775940804415253</v>
      </c>
      <c r="D1679" s="23">
        <f t="shared" si="403"/>
        <v>918.6</v>
      </c>
      <c r="E1679" s="23">
        <f t="shared" si="404"/>
        <v>1228.47</v>
      </c>
      <c r="F1679" s="127">
        <f t="shared" si="405"/>
        <v>45930</v>
      </c>
      <c r="G1679" s="127">
        <f t="shared" si="406"/>
        <v>184270.5</v>
      </c>
      <c r="H1679" s="6"/>
      <c r="I1679" s="3"/>
      <c r="J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  <c r="Z1679" s="3"/>
      <c r="AA1679" s="3"/>
      <c r="AB1679" s="3"/>
      <c r="AC1679" s="3"/>
      <c r="AD1679" s="3"/>
      <c r="AE1679" s="3"/>
      <c r="AF1679" s="3"/>
      <c r="AT1679" s="89"/>
      <c r="AU1679" s="89"/>
      <c r="AX1679" s="125">
        <v>42926</v>
      </c>
      <c r="AY1679" s="59">
        <f t="shared" si="413"/>
        <v>0.74775940804415253</v>
      </c>
      <c r="AZ1679" s="59">
        <f>BI1679*K36</f>
        <v>45930</v>
      </c>
      <c r="BA1679" s="59"/>
      <c r="BB1679" s="59"/>
      <c r="BC1679" s="59">
        <f>K41*BJ1679</f>
        <v>184270.5</v>
      </c>
      <c r="BD1679" s="59"/>
      <c r="BE1679" s="59"/>
      <c r="BF1679" s="59">
        <f t="shared" si="407"/>
        <v>138340.5</v>
      </c>
      <c r="BG1679" s="60">
        <f>(AY1679=AY2099)*AX1679</f>
        <v>0</v>
      </c>
      <c r="BH1679" s="60">
        <f>(AY1679=AY2101)*AX1679</f>
        <v>0</v>
      </c>
      <c r="BI1679" s="89">
        <v>918.6</v>
      </c>
      <c r="BJ1679" s="89">
        <v>1228.47</v>
      </c>
      <c r="BK1679" s="59">
        <f t="shared" si="408"/>
        <v>236659.43795999995</v>
      </c>
      <c r="BL1679" s="60">
        <f>(BK1679=BK2101)*AX1679</f>
        <v>0</v>
      </c>
      <c r="BM1679" s="85">
        <f>(BK1679=BK2101)*AY1679</f>
        <v>0</v>
      </c>
      <c r="BN1679" s="85">
        <f t="shared" si="409"/>
        <v>0</v>
      </c>
      <c r="BO1679" s="85">
        <f t="shared" si="410"/>
        <v>0</v>
      </c>
      <c r="BP1679" s="60">
        <f>(BK1679=BK2099)*AX1679</f>
        <v>0</v>
      </c>
      <c r="BQ1679" s="64">
        <f>(BK1679=BK2099)*AY1679</f>
        <v>0</v>
      </c>
      <c r="BR1679" s="85">
        <f t="shared" si="411"/>
        <v>0</v>
      </c>
      <c r="BS1679" s="85">
        <f t="shared" si="412"/>
        <v>0</v>
      </c>
      <c r="BT1679" s="59">
        <f>(J19-BI1679)*J10</f>
        <v>-141570.00594</v>
      </c>
      <c r="BU1679" s="59">
        <f>(J21-BJ1679)*J12</f>
        <v>378229.44389999995</v>
      </c>
      <c r="BV1679" s="66"/>
      <c r="BW1679" s="66"/>
      <c r="BX1679" s="67"/>
      <c r="BY1679" s="67"/>
      <c r="BZ1679" s="67"/>
      <c r="CE1679" s="92"/>
      <c r="CF1679" s="76"/>
      <c r="CH1679" s="67"/>
      <c r="CI1679" s="67"/>
      <c r="CJ1679" s="67"/>
      <c r="CK1679" s="67"/>
      <c r="CL1679" s="1"/>
      <c r="CM1679" s="1"/>
      <c r="CT1679" s="3"/>
      <c r="CU1679" s="3"/>
      <c r="CV1679" s="3"/>
      <c r="CW1679" s="3"/>
      <c r="CX1679" s="3"/>
      <c r="CY1679" s="3"/>
      <c r="CZ1679" s="3"/>
      <c r="DA1679" s="3"/>
      <c r="DB1679" s="3"/>
      <c r="DC1679" s="3"/>
      <c r="DD1679" s="3"/>
      <c r="DE1679" s="3"/>
      <c r="DF1679" s="3"/>
      <c r="DG1679" s="3"/>
      <c r="DH1679" s="3"/>
      <c r="DI1679" s="3"/>
      <c r="DJ1679" s="3"/>
      <c r="DK1679" s="3"/>
      <c r="DL1679" s="3"/>
      <c r="DM1679" s="3"/>
      <c r="DN1679" s="3"/>
      <c r="DO1679" s="3"/>
      <c r="DP1679" s="3"/>
      <c r="DQ1679" s="3"/>
      <c r="DR1679" s="3"/>
      <c r="DS1679" s="3"/>
    </row>
    <row r="1680" spans="2:123" ht="21" customHeight="1" x14ac:dyDescent="0.25">
      <c r="B1680" s="21">
        <f t="shared" si="401"/>
        <v>42933</v>
      </c>
      <c r="C1680" s="22">
        <f t="shared" si="402"/>
        <v>0.74237812166318706</v>
      </c>
      <c r="D1680" s="23">
        <f t="shared" si="403"/>
        <v>931.64</v>
      </c>
      <c r="E1680" s="23">
        <f t="shared" si="404"/>
        <v>1254.94</v>
      </c>
      <c r="F1680" s="127">
        <f t="shared" si="405"/>
        <v>46582</v>
      </c>
      <c r="G1680" s="127">
        <f t="shared" si="406"/>
        <v>188241</v>
      </c>
      <c r="H1680" s="6"/>
      <c r="I1680" s="3"/>
      <c r="J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  <c r="Z1680" s="3"/>
      <c r="AA1680" s="3"/>
      <c r="AB1680" s="3"/>
      <c r="AC1680" s="3"/>
      <c r="AD1680" s="3"/>
      <c r="AE1680" s="3"/>
      <c r="AF1680" s="3"/>
      <c r="AT1680" s="89"/>
      <c r="AU1680" s="89"/>
      <c r="AX1680" s="125">
        <v>42933</v>
      </c>
      <c r="AY1680" s="59">
        <f t="shared" si="413"/>
        <v>0.74237812166318706</v>
      </c>
      <c r="AZ1680" s="59">
        <f>BI1680*K36</f>
        <v>46582</v>
      </c>
      <c r="BA1680" s="59"/>
      <c r="BB1680" s="59"/>
      <c r="BC1680" s="59">
        <f>K41*BJ1680</f>
        <v>188241</v>
      </c>
      <c r="BD1680" s="59"/>
      <c r="BE1680" s="59"/>
      <c r="BF1680" s="59">
        <f t="shared" si="407"/>
        <v>141659</v>
      </c>
      <c r="BG1680" s="60">
        <f>(AY1680=AY2099)*AX1680</f>
        <v>0</v>
      </c>
      <c r="BH1680" s="60">
        <f>(AY1680=AY2101)*AX1680</f>
        <v>0</v>
      </c>
      <c r="BI1680" s="89">
        <v>931.64</v>
      </c>
      <c r="BJ1680" s="89">
        <v>1254.94</v>
      </c>
      <c r="BK1680" s="59">
        <f t="shared" si="408"/>
        <v>233340.93795999995</v>
      </c>
      <c r="BL1680" s="60">
        <f>(BK1680=BK2101)*AX1680</f>
        <v>0</v>
      </c>
      <c r="BM1680" s="85">
        <f>(BK1680=BK2101)*AY1680</f>
        <v>0</v>
      </c>
      <c r="BN1680" s="85">
        <f t="shared" si="409"/>
        <v>0</v>
      </c>
      <c r="BO1680" s="85">
        <f t="shared" si="410"/>
        <v>0</v>
      </c>
      <c r="BP1680" s="60">
        <f>(BK1680=BK2099)*AX1680</f>
        <v>0</v>
      </c>
      <c r="BQ1680" s="64">
        <f>(BK1680=BK2099)*AY1680</f>
        <v>0</v>
      </c>
      <c r="BR1680" s="85">
        <f t="shared" si="411"/>
        <v>0</v>
      </c>
      <c r="BS1680" s="85">
        <f t="shared" si="412"/>
        <v>0</v>
      </c>
      <c r="BT1680" s="59">
        <f>(J19-BI1680)*J10</f>
        <v>-140918.00594</v>
      </c>
      <c r="BU1680" s="59">
        <f>(J21-BJ1680)*J12</f>
        <v>374258.94389999995</v>
      </c>
      <c r="BV1680" s="66"/>
      <c r="BW1680" s="66"/>
      <c r="BX1680" s="67"/>
      <c r="BY1680" s="67"/>
      <c r="BZ1680" s="67"/>
      <c r="CE1680" s="92"/>
      <c r="CF1680" s="76"/>
      <c r="CH1680" s="67"/>
      <c r="CI1680" s="67"/>
      <c r="CJ1680" s="67"/>
      <c r="CK1680" s="67"/>
      <c r="CL1680" s="1"/>
      <c r="CM1680" s="1"/>
      <c r="CT1680" s="3"/>
      <c r="CU1680" s="3"/>
      <c r="CV1680" s="3"/>
      <c r="CW1680" s="3"/>
      <c r="CX1680" s="3"/>
      <c r="CY1680" s="3"/>
      <c r="CZ1680" s="3"/>
      <c r="DA1680" s="3"/>
      <c r="DB1680" s="3"/>
      <c r="DC1680" s="3"/>
      <c r="DD1680" s="3"/>
      <c r="DE1680" s="3"/>
      <c r="DF1680" s="3"/>
      <c r="DG1680" s="3"/>
      <c r="DH1680" s="3"/>
      <c r="DI1680" s="3"/>
      <c r="DJ1680" s="3"/>
      <c r="DK1680" s="3"/>
      <c r="DL1680" s="3"/>
      <c r="DM1680" s="3"/>
      <c r="DN1680" s="3"/>
      <c r="DO1680" s="3"/>
      <c r="DP1680" s="3"/>
      <c r="DQ1680" s="3"/>
      <c r="DR1680" s="3"/>
      <c r="DS1680" s="3"/>
    </row>
    <row r="1681" spans="2:123" ht="21" customHeight="1" x14ac:dyDescent="0.25">
      <c r="B1681" s="21">
        <f t="shared" si="401"/>
        <v>42940</v>
      </c>
      <c r="C1681" s="22">
        <f t="shared" si="402"/>
        <v>0.73492988813612725</v>
      </c>
      <c r="D1681" s="23">
        <f t="shared" si="403"/>
        <v>932.92</v>
      </c>
      <c r="E1681" s="23">
        <f t="shared" si="404"/>
        <v>1269.4000000000001</v>
      </c>
      <c r="F1681" s="127">
        <f t="shared" si="405"/>
        <v>46646</v>
      </c>
      <c r="G1681" s="127">
        <f t="shared" si="406"/>
        <v>190410</v>
      </c>
      <c r="H1681" s="6"/>
      <c r="I1681" s="3"/>
      <c r="J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  <c r="Z1681" s="3"/>
      <c r="AA1681" s="3"/>
      <c r="AB1681" s="3"/>
      <c r="AC1681" s="3"/>
      <c r="AD1681" s="3"/>
      <c r="AE1681" s="3"/>
      <c r="AF1681" s="3"/>
      <c r="AT1681" s="89"/>
      <c r="AU1681" s="89"/>
      <c r="AX1681" s="125">
        <v>42940</v>
      </c>
      <c r="AY1681" s="59">
        <f t="shared" si="413"/>
        <v>0.73492988813612725</v>
      </c>
      <c r="AZ1681" s="59">
        <f>BI1681*K36</f>
        <v>46646</v>
      </c>
      <c r="BA1681" s="59"/>
      <c r="BB1681" s="59"/>
      <c r="BC1681" s="59">
        <f>K41*BJ1681</f>
        <v>190410</v>
      </c>
      <c r="BD1681" s="59"/>
      <c r="BE1681" s="59"/>
      <c r="BF1681" s="59">
        <f t="shared" si="407"/>
        <v>143764</v>
      </c>
      <c r="BG1681" s="60">
        <f>(AY1681=AY2099)*AX1681</f>
        <v>0</v>
      </c>
      <c r="BH1681" s="60">
        <f>(AY1681=AY2101)*AX1681</f>
        <v>0</v>
      </c>
      <c r="BI1681" s="89">
        <v>932.92</v>
      </c>
      <c r="BJ1681" s="89">
        <v>1269.4000000000001</v>
      </c>
      <c r="BK1681" s="59">
        <f t="shared" si="408"/>
        <v>231235.93795999995</v>
      </c>
      <c r="BL1681" s="60">
        <f>(BK1681=BK2101)*AX1681</f>
        <v>0</v>
      </c>
      <c r="BM1681" s="85">
        <f>(BK1681=BK2101)*AY1681</f>
        <v>0</v>
      </c>
      <c r="BN1681" s="85">
        <f t="shared" si="409"/>
        <v>0</v>
      </c>
      <c r="BO1681" s="85">
        <f t="shared" si="410"/>
        <v>0</v>
      </c>
      <c r="BP1681" s="60">
        <f>(BK1681=BK2099)*AX1681</f>
        <v>0</v>
      </c>
      <c r="BQ1681" s="64">
        <f>(BK1681=BK2099)*AY1681</f>
        <v>0</v>
      </c>
      <c r="BR1681" s="85">
        <f t="shared" si="411"/>
        <v>0</v>
      </c>
      <c r="BS1681" s="85">
        <f t="shared" si="412"/>
        <v>0</v>
      </c>
      <c r="BT1681" s="59">
        <f>(J19-BI1681)*J10</f>
        <v>-140854.00594</v>
      </c>
      <c r="BU1681" s="59">
        <f>(J21-BJ1681)*J12</f>
        <v>372089.94389999995</v>
      </c>
      <c r="BV1681" s="66"/>
      <c r="BW1681" s="66"/>
      <c r="BX1681" s="67"/>
      <c r="BY1681" s="67"/>
      <c r="BZ1681" s="67"/>
      <c r="CE1681" s="92"/>
      <c r="CF1681" s="76"/>
      <c r="CH1681" s="67"/>
      <c r="CI1681" s="67"/>
      <c r="CJ1681" s="67"/>
      <c r="CK1681" s="67"/>
      <c r="CL1681" s="1"/>
      <c r="CM1681" s="1"/>
      <c r="CT1681" s="3"/>
      <c r="CU1681" s="3"/>
      <c r="CV1681" s="3"/>
      <c r="CW1681" s="3"/>
      <c r="CX1681" s="3"/>
      <c r="CY1681" s="3"/>
      <c r="CZ1681" s="3"/>
      <c r="DA1681" s="3"/>
      <c r="DB1681" s="3"/>
      <c r="DC1681" s="3"/>
      <c r="DD1681" s="3"/>
      <c r="DE1681" s="3"/>
      <c r="DF1681" s="3"/>
      <c r="DG1681" s="3"/>
      <c r="DH1681" s="3"/>
      <c r="DI1681" s="3"/>
      <c r="DJ1681" s="3"/>
      <c r="DK1681" s="3"/>
      <c r="DL1681" s="3"/>
      <c r="DM1681" s="3"/>
      <c r="DN1681" s="3"/>
      <c r="DO1681" s="3"/>
      <c r="DP1681" s="3"/>
      <c r="DQ1681" s="3"/>
      <c r="DR1681" s="3"/>
      <c r="DS1681" s="3"/>
    </row>
    <row r="1682" spans="2:123" ht="21" customHeight="1" x14ac:dyDescent="0.25">
      <c r="B1682" s="21">
        <f t="shared" si="401"/>
        <v>42947</v>
      </c>
      <c r="C1682" s="22">
        <f t="shared" si="402"/>
        <v>0.76402494736423943</v>
      </c>
      <c r="D1682" s="23">
        <f t="shared" si="403"/>
        <v>961.64</v>
      </c>
      <c r="E1682" s="23">
        <f t="shared" si="404"/>
        <v>1258.6500000000001</v>
      </c>
      <c r="F1682" s="127">
        <f t="shared" si="405"/>
        <v>48082</v>
      </c>
      <c r="G1682" s="127">
        <f t="shared" si="406"/>
        <v>188797.5</v>
      </c>
      <c r="H1682" s="6"/>
      <c r="I1682" s="3"/>
      <c r="J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  <c r="Z1682" s="3"/>
      <c r="AA1682" s="3"/>
      <c r="AB1682" s="3"/>
      <c r="AC1682" s="3"/>
      <c r="AD1682" s="3"/>
      <c r="AE1682" s="3"/>
      <c r="AF1682" s="3"/>
      <c r="AT1682" s="89"/>
      <c r="AU1682" s="89"/>
      <c r="AX1682" s="125">
        <v>42947</v>
      </c>
      <c r="AY1682" s="59">
        <f t="shared" si="413"/>
        <v>0.76402494736423943</v>
      </c>
      <c r="AZ1682" s="59">
        <f>BI1682*K36</f>
        <v>48082</v>
      </c>
      <c r="BA1682" s="59"/>
      <c r="BB1682" s="59"/>
      <c r="BC1682" s="59">
        <f>K41*BJ1682</f>
        <v>188797.5</v>
      </c>
      <c r="BD1682" s="59"/>
      <c r="BE1682" s="59"/>
      <c r="BF1682" s="59">
        <f t="shared" si="407"/>
        <v>140715.5</v>
      </c>
      <c r="BG1682" s="60">
        <f>(AY1682=AY2099)*AX1682</f>
        <v>0</v>
      </c>
      <c r="BH1682" s="60">
        <f>(AY1682=AY2101)*AX1682</f>
        <v>0</v>
      </c>
      <c r="BI1682" s="89">
        <v>961.64</v>
      </c>
      <c r="BJ1682" s="89">
        <v>1258.6500000000001</v>
      </c>
      <c r="BK1682" s="59">
        <f t="shared" si="408"/>
        <v>234284.43795999995</v>
      </c>
      <c r="BL1682" s="60">
        <f>(BK1682=BK2101)*AX1682</f>
        <v>0</v>
      </c>
      <c r="BM1682" s="85">
        <f>(BK1682=BK2101)*AY1682</f>
        <v>0</v>
      </c>
      <c r="BN1682" s="85">
        <f t="shared" si="409"/>
        <v>0</v>
      </c>
      <c r="BO1682" s="85">
        <f t="shared" si="410"/>
        <v>0</v>
      </c>
      <c r="BP1682" s="60">
        <f>(BK1682=BK2099)*AX1682</f>
        <v>0</v>
      </c>
      <c r="BQ1682" s="64">
        <f>(BK1682=BK2099)*AY1682</f>
        <v>0</v>
      </c>
      <c r="BR1682" s="85">
        <f t="shared" si="411"/>
        <v>0</v>
      </c>
      <c r="BS1682" s="85">
        <f t="shared" si="412"/>
        <v>0</v>
      </c>
      <c r="BT1682" s="59">
        <f>(J19-BI1682)*J10</f>
        <v>-139418.00594</v>
      </c>
      <c r="BU1682" s="59">
        <f>(J21-BJ1682)*J12</f>
        <v>373702.44389999995</v>
      </c>
      <c r="BV1682" s="66"/>
      <c r="BW1682" s="66"/>
      <c r="BX1682" s="67"/>
      <c r="BY1682" s="67"/>
      <c r="BZ1682" s="67"/>
      <c r="CE1682" s="92"/>
      <c r="CF1682" s="76"/>
      <c r="CH1682" s="67"/>
      <c r="CI1682" s="67"/>
      <c r="CJ1682" s="67"/>
      <c r="CK1682" s="67"/>
      <c r="CL1682" s="1"/>
      <c r="CM1682" s="1"/>
      <c r="CT1682" s="3"/>
      <c r="CU1682" s="3"/>
      <c r="CV1682" s="3"/>
      <c r="CW1682" s="3"/>
      <c r="CX1682" s="3"/>
      <c r="CY1682" s="3"/>
      <c r="CZ1682" s="3"/>
      <c r="DA1682" s="3"/>
      <c r="DB1682" s="3"/>
      <c r="DC1682" s="3"/>
      <c r="DD1682" s="3"/>
      <c r="DE1682" s="3"/>
      <c r="DF1682" s="3"/>
      <c r="DG1682" s="3"/>
      <c r="DH1682" s="3"/>
      <c r="DI1682" s="3"/>
      <c r="DJ1682" s="3"/>
      <c r="DK1682" s="3"/>
      <c r="DL1682" s="3"/>
      <c r="DM1682" s="3"/>
      <c r="DN1682" s="3"/>
      <c r="DO1682" s="3"/>
      <c r="DP1682" s="3"/>
      <c r="DQ1682" s="3"/>
      <c r="DR1682" s="3"/>
      <c r="DS1682" s="3"/>
    </row>
    <row r="1683" spans="2:123" ht="21" customHeight="1" x14ac:dyDescent="0.25">
      <c r="B1683" s="21">
        <f t="shared" si="401"/>
        <v>42954</v>
      </c>
      <c r="C1683" s="22">
        <f t="shared" si="402"/>
        <v>0.76152127362442967</v>
      </c>
      <c r="D1683" s="23">
        <f t="shared" si="403"/>
        <v>981.54</v>
      </c>
      <c r="E1683" s="23">
        <f t="shared" si="404"/>
        <v>1288.92</v>
      </c>
      <c r="F1683" s="127">
        <f t="shared" si="405"/>
        <v>49077</v>
      </c>
      <c r="G1683" s="127">
        <f t="shared" si="406"/>
        <v>193338</v>
      </c>
      <c r="H1683" s="6"/>
      <c r="I1683" s="3"/>
      <c r="J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  <c r="Y1683" s="3"/>
      <c r="Z1683" s="3"/>
      <c r="AA1683" s="3"/>
      <c r="AB1683" s="3"/>
      <c r="AC1683" s="3"/>
      <c r="AD1683" s="3"/>
      <c r="AE1683" s="3"/>
      <c r="AF1683" s="3"/>
      <c r="AT1683" s="89"/>
      <c r="AU1683" s="89"/>
      <c r="AX1683" s="125">
        <v>42954</v>
      </c>
      <c r="AY1683" s="59">
        <f t="shared" si="413"/>
        <v>0.76152127362442967</v>
      </c>
      <c r="AZ1683" s="59">
        <f>BI1683*K36</f>
        <v>49077</v>
      </c>
      <c r="BA1683" s="59"/>
      <c r="BB1683" s="59"/>
      <c r="BC1683" s="59">
        <f>K41*BJ1683</f>
        <v>193338</v>
      </c>
      <c r="BD1683" s="59"/>
      <c r="BE1683" s="59"/>
      <c r="BF1683" s="59">
        <f t="shared" si="407"/>
        <v>144261</v>
      </c>
      <c r="BG1683" s="60">
        <f>(AY1683=AY2099)*AX1683</f>
        <v>0</v>
      </c>
      <c r="BH1683" s="60">
        <f>(AY1683=AY2101)*AX1683</f>
        <v>0</v>
      </c>
      <c r="BI1683" s="89">
        <v>981.54</v>
      </c>
      <c r="BJ1683" s="89">
        <v>1288.92</v>
      </c>
      <c r="BK1683" s="59">
        <f t="shared" si="408"/>
        <v>230738.93795999995</v>
      </c>
      <c r="BL1683" s="60">
        <f>(BK1683=BK2101)*AX1683</f>
        <v>0</v>
      </c>
      <c r="BM1683" s="85">
        <f>(BK1683=BK2101)*AY1683</f>
        <v>0</v>
      </c>
      <c r="BN1683" s="85">
        <f t="shared" si="409"/>
        <v>0</v>
      </c>
      <c r="BO1683" s="85">
        <f t="shared" si="410"/>
        <v>0</v>
      </c>
      <c r="BP1683" s="60">
        <f>(BK1683=BK2099)*AX1683</f>
        <v>0</v>
      </c>
      <c r="BQ1683" s="64">
        <f>(BK1683=BK2099)*AY1683</f>
        <v>0</v>
      </c>
      <c r="BR1683" s="85">
        <f t="shared" si="411"/>
        <v>0</v>
      </c>
      <c r="BS1683" s="85">
        <f t="shared" si="412"/>
        <v>0</v>
      </c>
      <c r="BT1683" s="59">
        <f>(J19-BI1683)*J10</f>
        <v>-138423.00594</v>
      </c>
      <c r="BU1683" s="59">
        <f>(J21-BJ1683)*J12</f>
        <v>369161.94389999995</v>
      </c>
      <c r="BV1683" s="66"/>
      <c r="BW1683" s="66"/>
      <c r="BX1683" s="67"/>
      <c r="BY1683" s="67"/>
      <c r="BZ1683" s="67"/>
      <c r="CE1683" s="92"/>
      <c r="CF1683" s="76"/>
      <c r="CH1683" s="67"/>
      <c r="CI1683" s="67"/>
      <c r="CJ1683" s="67"/>
      <c r="CK1683" s="67"/>
      <c r="CL1683" s="1"/>
      <c r="CM1683" s="1"/>
      <c r="CT1683" s="3"/>
      <c r="CU1683" s="3"/>
      <c r="CV1683" s="3"/>
      <c r="CW1683" s="3"/>
      <c r="CX1683" s="3"/>
      <c r="CY1683" s="3"/>
      <c r="CZ1683" s="3"/>
      <c r="DA1683" s="3"/>
      <c r="DB1683" s="3"/>
      <c r="DC1683" s="3"/>
      <c r="DD1683" s="3"/>
      <c r="DE1683" s="3"/>
      <c r="DF1683" s="3"/>
      <c r="DG1683" s="3"/>
      <c r="DH1683" s="3"/>
      <c r="DI1683" s="3"/>
      <c r="DJ1683" s="3"/>
      <c r="DK1683" s="3"/>
      <c r="DL1683" s="3"/>
      <c r="DM1683" s="3"/>
      <c r="DN1683" s="3"/>
      <c r="DO1683" s="3"/>
      <c r="DP1683" s="3"/>
      <c r="DQ1683" s="3"/>
      <c r="DR1683" s="3"/>
      <c r="DS1683" s="3"/>
    </row>
    <row r="1684" spans="2:123" ht="21" customHeight="1" x14ac:dyDescent="0.25">
      <c r="B1684" s="21">
        <f t="shared" si="401"/>
        <v>42961</v>
      </c>
      <c r="C1684" s="22">
        <f t="shared" si="402"/>
        <v>0.76011056606711835</v>
      </c>
      <c r="D1684" s="23">
        <f t="shared" si="403"/>
        <v>976.21</v>
      </c>
      <c r="E1684" s="23">
        <f t="shared" si="404"/>
        <v>1284.3</v>
      </c>
      <c r="F1684" s="127">
        <f t="shared" si="405"/>
        <v>48810.5</v>
      </c>
      <c r="G1684" s="127">
        <f t="shared" si="406"/>
        <v>192645</v>
      </c>
      <c r="H1684" s="6"/>
      <c r="I1684" s="3"/>
      <c r="J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  <c r="Y1684" s="3"/>
      <c r="Z1684" s="3"/>
      <c r="AA1684" s="3"/>
      <c r="AB1684" s="3"/>
      <c r="AC1684" s="3"/>
      <c r="AD1684" s="3"/>
      <c r="AE1684" s="3"/>
      <c r="AF1684" s="3"/>
      <c r="AT1684" s="89"/>
      <c r="AU1684" s="89"/>
      <c r="AX1684" s="125">
        <v>42961</v>
      </c>
      <c r="AY1684" s="59">
        <f t="shared" si="413"/>
        <v>0.76011056606711835</v>
      </c>
      <c r="AZ1684" s="59">
        <f>BI1684*K36</f>
        <v>48810.5</v>
      </c>
      <c r="BA1684" s="59"/>
      <c r="BB1684" s="59"/>
      <c r="BC1684" s="59">
        <f>K41*BJ1684</f>
        <v>192645</v>
      </c>
      <c r="BD1684" s="59"/>
      <c r="BE1684" s="59"/>
      <c r="BF1684" s="59">
        <f t="shared" si="407"/>
        <v>143834.5</v>
      </c>
      <c r="BG1684" s="60">
        <f>(AY1684=AY2099)*AX1684</f>
        <v>0</v>
      </c>
      <c r="BH1684" s="60">
        <f>(AY1684=AY2101)*AX1684</f>
        <v>0</v>
      </c>
      <c r="BI1684" s="89">
        <v>976.21</v>
      </c>
      <c r="BJ1684" s="89">
        <v>1284.3</v>
      </c>
      <c r="BK1684" s="59">
        <f t="shared" si="408"/>
        <v>231165.43795999995</v>
      </c>
      <c r="BL1684" s="60">
        <f>(BK1684=BK2101)*AX1684</f>
        <v>0</v>
      </c>
      <c r="BM1684" s="85">
        <f>(BK1684=BK2101)*AY1684</f>
        <v>0</v>
      </c>
      <c r="BN1684" s="85">
        <f t="shared" si="409"/>
        <v>0</v>
      </c>
      <c r="BO1684" s="85">
        <f t="shared" si="410"/>
        <v>0</v>
      </c>
      <c r="BP1684" s="60">
        <f>(BK1684=BK2099)*AX1684</f>
        <v>0</v>
      </c>
      <c r="BQ1684" s="64">
        <f>(BK1684=BK2099)*AY1684</f>
        <v>0</v>
      </c>
      <c r="BR1684" s="85">
        <f t="shared" si="411"/>
        <v>0</v>
      </c>
      <c r="BS1684" s="85">
        <f t="shared" si="412"/>
        <v>0</v>
      </c>
      <c r="BT1684" s="59">
        <f>(J19-BI1684)*J10</f>
        <v>-138689.50594</v>
      </c>
      <c r="BU1684" s="59">
        <f>(J21-BJ1684)*J12</f>
        <v>369854.94389999995</v>
      </c>
      <c r="BV1684" s="66"/>
      <c r="BW1684" s="66"/>
      <c r="BX1684" s="67"/>
      <c r="BY1684" s="67"/>
      <c r="BZ1684" s="67"/>
      <c r="CE1684" s="92"/>
      <c r="CF1684" s="76"/>
      <c r="CH1684" s="67"/>
      <c r="CI1684" s="67"/>
      <c r="CJ1684" s="67"/>
      <c r="CK1684" s="67"/>
      <c r="CL1684" s="1"/>
      <c r="CM1684" s="1"/>
      <c r="CT1684" s="3"/>
      <c r="CU1684" s="3"/>
      <c r="CV1684" s="3"/>
      <c r="CW1684" s="3"/>
      <c r="CX1684" s="3"/>
      <c r="CY1684" s="3"/>
      <c r="CZ1684" s="3"/>
      <c r="DA1684" s="3"/>
      <c r="DB1684" s="3"/>
      <c r="DC1684" s="3"/>
      <c r="DD1684" s="3"/>
      <c r="DE1684" s="3"/>
      <c r="DF1684" s="3"/>
      <c r="DG1684" s="3"/>
      <c r="DH1684" s="3"/>
      <c r="DI1684" s="3"/>
      <c r="DJ1684" s="3"/>
      <c r="DK1684" s="3"/>
      <c r="DL1684" s="3"/>
      <c r="DM1684" s="3"/>
      <c r="DN1684" s="3"/>
      <c r="DO1684" s="3"/>
      <c r="DP1684" s="3"/>
      <c r="DQ1684" s="3"/>
      <c r="DR1684" s="3"/>
      <c r="DS1684" s="3"/>
    </row>
    <row r="1685" spans="2:123" ht="21" customHeight="1" x14ac:dyDescent="0.25">
      <c r="B1685" s="21">
        <f t="shared" si="401"/>
        <v>42968</v>
      </c>
      <c r="C1685" s="22">
        <f t="shared" si="402"/>
        <v>0.75254872796008798</v>
      </c>
      <c r="D1685" s="23">
        <f t="shared" si="403"/>
        <v>971.42</v>
      </c>
      <c r="E1685" s="23">
        <f t="shared" si="404"/>
        <v>1290.8399999999999</v>
      </c>
      <c r="F1685" s="127">
        <f t="shared" si="405"/>
        <v>48571</v>
      </c>
      <c r="G1685" s="127">
        <f t="shared" si="406"/>
        <v>193626</v>
      </c>
      <c r="H1685" s="6"/>
      <c r="I1685" s="3"/>
      <c r="J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/>
      <c r="Z1685" s="3"/>
      <c r="AA1685" s="3"/>
      <c r="AB1685" s="3"/>
      <c r="AC1685" s="3"/>
      <c r="AD1685" s="3"/>
      <c r="AE1685" s="3"/>
      <c r="AF1685" s="3"/>
      <c r="AT1685" s="89"/>
      <c r="AU1685" s="89"/>
      <c r="AX1685" s="125">
        <v>42968</v>
      </c>
      <c r="AY1685" s="59">
        <f t="shared" si="413"/>
        <v>0.75254872796008798</v>
      </c>
      <c r="AZ1685" s="59">
        <f>BI1685*K36</f>
        <v>48571</v>
      </c>
      <c r="BA1685" s="59"/>
      <c r="BB1685" s="59"/>
      <c r="BC1685" s="59">
        <f>K41*BJ1685</f>
        <v>193626</v>
      </c>
      <c r="BD1685" s="59"/>
      <c r="BE1685" s="59"/>
      <c r="BF1685" s="59">
        <f t="shared" si="407"/>
        <v>145055</v>
      </c>
      <c r="BG1685" s="60">
        <f>(AY1685=AY2099)*AX1685</f>
        <v>0</v>
      </c>
      <c r="BH1685" s="60">
        <f>(AY1685=AY2101)*AX1685</f>
        <v>0</v>
      </c>
      <c r="BI1685" s="89">
        <v>971.42</v>
      </c>
      <c r="BJ1685" s="89">
        <v>1290.8399999999999</v>
      </c>
      <c r="BK1685" s="59">
        <f t="shared" si="408"/>
        <v>229944.93795999995</v>
      </c>
      <c r="BL1685" s="60">
        <f>(BK1685=BK2101)*AX1685</f>
        <v>0</v>
      </c>
      <c r="BM1685" s="85">
        <f>(BK1685=BK2101)*AY1685</f>
        <v>0</v>
      </c>
      <c r="BN1685" s="85">
        <f t="shared" si="409"/>
        <v>0</v>
      </c>
      <c r="BO1685" s="85">
        <f t="shared" si="410"/>
        <v>0</v>
      </c>
      <c r="BP1685" s="60">
        <f>(BK1685=BK2099)*AX1685</f>
        <v>0</v>
      </c>
      <c r="BQ1685" s="64">
        <f>(BK1685=BK2099)*AY1685</f>
        <v>0</v>
      </c>
      <c r="BR1685" s="85">
        <f t="shared" si="411"/>
        <v>0</v>
      </c>
      <c r="BS1685" s="85">
        <f t="shared" si="412"/>
        <v>0</v>
      </c>
      <c r="BT1685" s="59">
        <f>(J19-BI1685)*J10</f>
        <v>-138929.00594</v>
      </c>
      <c r="BU1685" s="59">
        <f>(J21-BJ1685)*J12</f>
        <v>368873.94389999995</v>
      </c>
      <c r="BV1685" s="66"/>
      <c r="BW1685" s="66"/>
      <c r="BX1685" s="67"/>
      <c r="BY1685" s="67"/>
      <c r="BZ1685" s="67"/>
      <c r="CE1685" s="92"/>
      <c r="CF1685" s="76"/>
      <c r="CH1685" s="67"/>
      <c r="CI1685" s="67"/>
      <c r="CJ1685" s="67"/>
      <c r="CK1685" s="67"/>
      <c r="CL1685" s="1"/>
      <c r="CM1685" s="1"/>
      <c r="CT1685" s="3"/>
      <c r="CU1685" s="3"/>
      <c r="CV1685" s="3"/>
      <c r="CW1685" s="3"/>
      <c r="CX1685" s="3"/>
      <c r="CY1685" s="3"/>
      <c r="CZ1685" s="3"/>
      <c r="DA1685" s="3"/>
      <c r="DB1685" s="3"/>
      <c r="DC1685" s="3"/>
      <c r="DD1685" s="3"/>
      <c r="DE1685" s="3"/>
      <c r="DF1685" s="3"/>
      <c r="DG1685" s="3"/>
      <c r="DH1685" s="3"/>
      <c r="DI1685" s="3"/>
      <c r="DJ1685" s="3"/>
      <c r="DK1685" s="3"/>
      <c r="DL1685" s="3"/>
      <c r="DM1685" s="3"/>
      <c r="DN1685" s="3"/>
      <c r="DO1685" s="3"/>
      <c r="DP1685" s="3"/>
      <c r="DQ1685" s="3"/>
      <c r="DR1685" s="3"/>
      <c r="DS1685" s="3"/>
    </row>
    <row r="1686" spans="2:123" ht="21" customHeight="1" x14ac:dyDescent="0.25">
      <c r="B1686" s="21">
        <f t="shared" si="401"/>
        <v>42975</v>
      </c>
      <c r="C1686" s="22">
        <f t="shared" si="402"/>
        <v>0.75826382336289866</v>
      </c>
      <c r="D1686" s="23">
        <f t="shared" si="403"/>
        <v>1004.51</v>
      </c>
      <c r="E1686" s="23">
        <f t="shared" si="404"/>
        <v>1324.75</v>
      </c>
      <c r="F1686" s="127">
        <f t="shared" si="405"/>
        <v>50225.5</v>
      </c>
      <c r="G1686" s="127">
        <f t="shared" si="406"/>
        <v>198712.5</v>
      </c>
      <c r="H1686" s="6"/>
      <c r="I1686" s="3"/>
      <c r="J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  <c r="Z1686" s="3"/>
      <c r="AA1686" s="3"/>
      <c r="AB1686" s="3"/>
      <c r="AC1686" s="3"/>
      <c r="AD1686" s="3"/>
      <c r="AE1686" s="3"/>
      <c r="AF1686" s="3"/>
      <c r="AT1686" s="89"/>
      <c r="AU1686" s="89"/>
      <c r="AX1686" s="125">
        <v>42975</v>
      </c>
      <c r="AY1686" s="59">
        <f t="shared" si="413"/>
        <v>0.75826382336289866</v>
      </c>
      <c r="AZ1686" s="59">
        <f>BI1686*K36</f>
        <v>50225.5</v>
      </c>
      <c r="BA1686" s="59"/>
      <c r="BB1686" s="59"/>
      <c r="BC1686" s="59">
        <f>K41*BJ1686</f>
        <v>198712.5</v>
      </c>
      <c r="BD1686" s="59"/>
      <c r="BE1686" s="59"/>
      <c r="BF1686" s="59">
        <f t="shared" si="407"/>
        <v>148487</v>
      </c>
      <c r="BG1686" s="60"/>
      <c r="BH1686" s="60"/>
      <c r="BI1686" s="89">
        <v>1004.51</v>
      </c>
      <c r="BJ1686" s="89">
        <v>1324.75</v>
      </c>
      <c r="BK1686" s="59">
        <f t="shared" si="408"/>
        <v>226512.93795999995</v>
      </c>
      <c r="BL1686" s="60">
        <f>(BK1686=BK2101)*AX1686</f>
        <v>0</v>
      </c>
      <c r="BM1686" s="85">
        <f>(BK1686=BK2101)*AY1686</f>
        <v>0</v>
      </c>
      <c r="BN1686" s="85">
        <f t="shared" si="409"/>
        <v>0</v>
      </c>
      <c r="BO1686" s="85">
        <f t="shared" si="410"/>
        <v>0</v>
      </c>
      <c r="BP1686" s="60">
        <f>(BK1686=BK2099)*AX1686</f>
        <v>0</v>
      </c>
      <c r="BQ1686" s="64">
        <f>(BK1686=BK2099)*AY1686</f>
        <v>0</v>
      </c>
      <c r="BR1686" s="85">
        <f t="shared" si="411"/>
        <v>0</v>
      </c>
      <c r="BS1686" s="85">
        <f t="shared" si="412"/>
        <v>0</v>
      </c>
      <c r="BT1686" s="59">
        <f>(J19-BI1686)*J10</f>
        <v>-137274.50594</v>
      </c>
      <c r="BU1686" s="59">
        <f>(J21-BJ1686)*J12</f>
        <v>363787.44389999995</v>
      </c>
      <c r="BV1686" s="66"/>
      <c r="BW1686" s="66"/>
      <c r="BX1686" s="67"/>
      <c r="BY1686" s="67"/>
      <c r="BZ1686" s="67"/>
      <c r="CE1686" s="92"/>
      <c r="CF1686" s="76"/>
      <c r="CH1686" s="67"/>
      <c r="CI1686" s="67"/>
      <c r="CJ1686" s="67"/>
      <c r="CK1686" s="67"/>
      <c r="CL1686" s="1"/>
      <c r="CM1686" s="1"/>
      <c r="CT1686" s="3"/>
      <c r="CU1686" s="3"/>
      <c r="CV1686" s="3"/>
      <c r="CW1686" s="3"/>
      <c r="CX1686" s="3"/>
      <c r="CY1686" s="3"/>
      <c r="CZ1686" s="3"/>
      <c r="DA1686" s="3"/>
      <c r="DB1686" s="3"/>
      <c r="DC1686" s="3"/>
      <c r="DD1686" s="3"/>
      <c r="DE1686" s="3"/>
      <c r="DF1686" s="3"/>
      <c r="DG1686" s="3"/>
      <c r="DH1686" s="3"/>
      <c r="DI1686" s="3"/>
      <c r="DJ1686" s="3"/>
      <c r="DK1686" s="3"/>
      <c r="DL1686" s="3"/>
      <c r="DM1686" s="3"/>
      <c r="DN1686" s="3"/>
      <c r="DO1686" s="3"/>
      <c r="DP1686" s="3"/>
      <c r="DQ1686" s="3"/>
      <c r="DR1686" s="3"/>
      <c r="DS1686" s="3"/>
    </row>
    <row r="1687" spans="2:123" ht="21" customHeight="1" x14ac:dyDescent="0.25">
      <c r="B1687" s="21">
        <f t="shared" si="401"/>
        <v>42982</v>
      </c>
      <c r="C1687" s="22">
        <f t="shared" si="402"/>
        <v>0.74686929007531533</v>
      </c>
      <c r="D1687" s="23">
        <f t="shared" si="403"/>
        <v>1005.54</v>
      </c>
      <c r="E1687" s="23">
        <f t="shared" si="404"/>
        <v>1346.34</v>
      </c>
      <c r="F1687" s="127">
        <f t="shared" si="405"/>
        <v>50277</v>
      </c>
      <c r="G1687" s="127">
        <f t="shared" si="406"/>
        <v>201951</v>
      </c>
      <c r="H1687" s="6"/>
      <c r="I1687" s="3"/>
      <c r="J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  <c r="Z1687" s="3"/>
      <c r="AA1687" s="3"/>
      <c r="AB1687" s="3"/>
      <c r="AC1687" s="3"/>
      <c r="AD1687" s="3"/>
      <c r="AE1687" s="3"/>
      <c r="AF1687" s="3"/>
      <c r="AT1687" s="89"/>
      <c r="AU1687" s="89"/>
      <c r="AX1687" s="125">
        <v>42982</v>
      </c>
      <c r="AY1687" s="59">
        <f t="shared" si="413"/>
        <v>0.74686929007531533</v>
      </c>
      <c r="AZ1687" s="59">
        <f>BI1687*K36</f>
        <v>50277</v>
      </c>
      <c r="BA1687" s="59"/>
      <c r="BB1687" s="59"/>
      <c r="BC1687" s="59">
        <f>K41*BJ1687</f>
        <v>201951</v>
      </c>
      <c r="BD1687" s="59"/>
      <c r="BE1687" s="59"/>
      <c r="BF1687" s="59">
        <f t="shared" si="407"/>
        <v>151674</v>
      </c>
      <c r="BG1687" s="60">
        <f>(AY1687=AY2099)*AX1687</f>
        <v>0</v>
      </c>
      <c r="BH1687" s="60">
        <f>(AY1687=AY2101)*AX1687</f>
        <v>0</v>
      </c>
      <c r="BI1687" s="89">
        <v>1005.54</v>
      </c>
      <c r="BJ1687" s="89">
        <v>1346.34</v>
      </c>
      <c r="BK1687" s="59">
        <f t="shared" si="408"/>
        <v>223325.93795999995</v>
      </c>
      <c r="BL1687" s="60">
        <f>(BK1687=BK2101)*AX1687</f>
        <v>0</v>
      </c>
      <c r="BM1687" s="85">
        <f>(BK1687=BK2101)*AY1687</f>
        <v>0</v>
      </c>
      <c r="BN1687" s="85">
        <f t="shared" si="409"/>
        <v>0</v>
      </c>
      <c r="BO1687" s="85">
        <f t="shared" si="410"/>
        <v>0</v>
      </c>
      <c r="BP1687" s="60">
        <f>(BK1687=BK2099)*AX1687</f>
        <v>0</v>
      </c>
      <c r="BQ1687" s="64">
        <f>(BK1687=BK2099)*AY1687</f>
        <v>0</v>
      </c>
      <c r="BR1687" s="85">
        <f t="shared" si="411"/>
        <v>0</v>
      </c>
      <c r="BS1687" s="85">
        <f t="shared" si="412"/>
        <v>0</v>
      </c>
      <c r="BT1687" s="59">
        <f>(J19-BI1687)*J10</f>
        <v>-137223.00594</v>
      </c>
      <c r="BU1687" s="59">
        <f>(J21-BJ1687)*J12</f>
        <v>360548.94389999995</v>
      </c>
      <c r="BV1687" s="66"/>
      <c r="BW1687" s="66"/>
      <c r="BX1687" s="67"/>
      <c r="BY1687" s="67"/>
      <c r="BZ1687" s="67"/>
      <c r="CE1687" s="92"/>
      <c r="CF1687" s="76"/>
      <c r="CH1687" s="67"/>
      <c r="CI1687" s="67"/>
      <c r="CJ1687" s="67"/>
      <c r="CK1687" s="67"/>
      <c r="CL1687" s="1"/>
      <c r="CM1687" s="1"/>
      <c r="CT1687" s="3"/>
      <c r="CU1687" s="3"/>
      <c r="CV1687" s="3"/>
      <c r="CW1687" s="3"/>
      <c r="CX1687" s="3"/>
      <c r="CY1687" s="3"/>
      <c r="CZ1687" s="3"/>
      <c r="DA1687" s="3"/>
      <c r="DB1687" s="3"/>
      <c r="DC1687" s="3"/>
      <c r="DD1687" s="3"/>
      <c r="DE1687" s="3"/>
      <c r="DF1687" s="3"/>
      <c r="DG1687" s="3"/>
      <c r="DH1687" s="3"/>
      <c r="DI1687" s="3"/>
      <c r="DJ1687" s="3"/>
      <c r="DK1687" s="3"/>
      <c r="DL1687" s="3"/>
      <c r="DM1687" s="3"/>
      <c r="DN1687" s="3"/>
      <c r="DO1687" s="3"/>
      <c r="DP1687" s="3"/>
      <c r="DQ1687" s="3"/>
      <c r="DR1687" s="3"/>
      <c r="DS1687" s="3"/>
    </row>
    <row r="1688" spans="2:123" ht="21" customHeight="1" x14ac:dyDescent="0.25">
      <c r="B1688" s="21">
        <f t="shared" si="401"/>
        <v>42989</v>
      </c>
      <c r="C1688" s="22">
        <f t="shared" si="402"/>
        <v>0.73172117548126092</v>
      </c>
      <c r="D1688" s="23">
        <f t="shared" si="403"/>
        <v>965.85</v>
      </c>
      <c r="E1688" s="23">
        <f t="shared" si="404"/>
        <v>1319.97</v>
      </c>
      <c r="F1688" s="127">
        <f t="shared" si="405"/>
        <v>48292.5</v>
      </c>
      <c r="G1688" s="127">
        <f t="shared" si="406"/>
        <v>197995.5</v>
      </c>
      <c r="H1688" s="6"/>
      <c r="I1688" s="3"/>
      <c r="J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  <c r="Z1688" s="3"/>
      <c r="AA1688" s="3"/>
      <c r="AB1688" s="3"/>
      <c r="AC1688" s="3"/>
      <c r="AD1688" s="3"/>
      <c r="AE1688" s="3"/>
      <c r="AF1688" s="3"/>
      <c r="AT1688" s="89"/>
      <c r="AU1688" s="89"/>
      <c r="AX1688" s="125">
        <v>42989</v>
      </c>
      <c r="AY1688" s="59">
        <f t="shared" si="413"/>
        <v>0.73172117548126092</v>
      </c>
      <c r="AZ1688" s="59">
        <f>BI1688*K36</f>
        <v>48292.5</v>
      </c>
      <c r="BA1688" s="59"/>
      <c r="BB1688" s="59"/>
      <c r="BC1688" s="59">
        <f>K41*BJ1688</f>
        <v>197995.5</v>
      </c>
      <c r="BD1688" s="59"/>
      <c r="BE1688" s="59"/>
      <c r="BF1688" s="59">
        <f t="shared" si="407"/>
        <v>149703</v>
      </c>
      <c r="BG1688" s="60">
        <f>(AY1688=AY2099)*AX1688</f>
        <v>0</v>
      </c>
      <c r="BH1688" s="60">
        <f>(AY1688=AY2101)*AX1688</f>
        <v>0</v>
      </c>
      <c r="BI1688" s="89">
        <v>965.85</v>
      </c>
      <c r="BJ1688" s="89">
        <v>1319.97</v>
      </c>
      <c r="BK1688" s="59">
        <f t="shared" si="408"/>
        <v>225296.93795999995</v>
      </c>
      <c r="BL1688" s="60">
        <f>(BK1688=BK2101)*AX1688</f>
        <v>0</v>
      </c>
      <c r="BM1688" s="85">
        <f>(BK1688=BK2101)*AY1688</f>
        <v>0</v>
      </c>
      <c r="BN1688" s="85">
        <f t="shared" si="409"/>
        <v>0</v>
      </c>
      <c r="BO1688" s="85">
        <f t="shared" si="410"/>
        <v>0</v>
      </c>
      <c r="BP1688" s="60">
        <f>(BK1688=BK2099)*AX1688</f>
        <v>0</v>
      </c>
      <c r="BQ1688" s="64">
        <f>(BK1688=BK2099)*AY1688</f>
        <v>0</v>
      </c>
      <c r="BR1688" s="85">
        <f t="shared" si="411"/>
        <v>0</v>
      </c>
      <c r="BS1688" s="85">
        <f t="shared" si="412"/>
        <v>0</v>
      </c>
      <c r="BT1688" s="59">
        <f>(J19-BI1688)*J10</f>
        <v>-139207.50594</v>
      </c>
      <c r="BU1688" s="59">
        <f>(J21-BJ1688)*J12</f>
        <v>364504.44389999995</v>
      </c>
      <c r="BV1688" s="66"/>
      <c r="BW1688" s="66"/>
      <c r="BX1688" s="67"/>
      <c r="BY1688" s="67"/>
      <c r="BZ1688" s="67"/>
      <c r="CE1688" s="92"/>
      <c r="CF1688" s="76"/>
      <c r="CH1688" s="67"/>
      <c r="CI1688" s="67"/>
      <c r="CJ1688" s="67"/>
      <c r="CK1688" s="67"/>
      <c r="CL1688" s="1"/>
      <c r="CM1688" s="1"/>
      <c r="CT1688" s="3"/>
      <c r="CU1688" s="3"/>
      <c r="CV1688" s="3"/>
      <c r="CW1688" s="3"/>
      <c r="CX1688" s="3"/>
      <c r="CY1688" s="3"/>
      <c r="CZ1688" s="3"/>
      <c r="DA1688" s="3"/>
      <c r="DB1688" s="3"/>
      <c r="DC1688" s="3"/>
      <c r="DD1688" s="3"/>
      <c r="DE1688" s="3"/>
      <c r="DF1688" s="3"/>
      <c r="DG1688" s="3"/>
      <c r="DH1688" s="3"/>
      <c r="DI1688" s="3"/>
      <c r="DJ1688" s="3"/>
      <c r="DK1688" s="3"/>
      <c r="DL1688" s="3"/>
      <c r="DM1688" s="3"/>
      <c r="DN1688" s="3"/>
      <c r="DO1688" s="3"/>
      <c r="DP1688" s="3"/>
      <c r="DQ1688" s="3"/>
      <c r="DR1688" s="3"/>
      <c r="DS1688" s="3"/>
    </row>
    <row r="1689" spans="2:123" ht="21" customHeight="1" x14ac:dyDescent="0.25">
      <c r="B1689" s="21">
        <f t="shared" si="401"/>
        <v>42996</v>
      </c>
      <c r="C1689" s="22">
        <f t="shared" si="402"/>
        <v>0.71714664528860383</v>
      </c>
      <c r="D1689" s="23">
        <f t="shared" si="403"/>
        <v>930.34</v>
      </c>
      <c r="E1689" s="23">
        <f t="shared" si="404"/>
        <v>1297.28</v>
      </c>
      <c r="F1689" s="127">
        <f t="shared" si="405"/>
        <v>46517</v>
      </c>
      <c r="G1689" s="127">
        <f t="shared" si="406"/>
        <v>194592</v>
      </c>
      <c r="H1689" s="6"/>
      <c r="I1689" s="3"/>
      <c r="J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  <c r="Z1689" s="3"/>
      <c r="AA1689" s="3"/>
      <c r="AB1689" s="3"/>
      <c r="AC1689" s="3"/>
      <c r="AD1689" s="3"/>
      <c r="AE1689" s="3"/>
      <c r="AF1689" s="3"/>
      <c r="AT1689" s="89"/>
      <c r="AU1689" s="89"/>
      <c r="AX1689" s="125">
        <v>42996</v>
      </c>
      <c r="AY1689" s="59">
        <f t="shared" si="413"/>
        <v>0.71714664528860383</v>
      </c>
      <c r="AZ1689" s="59">
        <f>BI1689*K36</f>
        <v>46517</v>
      </c>
      <c r="BA1689" s="59"/>
      <c r="BB1689" s="59"/>
      <c r="BC1689" s="59">
        <f>K41*BJ1689</f>
        <v>194592</v>
      </c>
      <c r="BD1689" s="59"/>
      <c r="BE1689" s="59"/>
      <c r="BF1689" s="59">
        <f t="shared" si="407"/>
        <v>148075</v>
      </c>
      <c r="BG1689" s="60">
        <f>(AY1689=AY2099)*AX1689</f>
        <v>0</v>
      </c>
      <c r="BH1689" s="60">
        <f>(AY1689=AY2101)*AX1689</f>
        <v>0</v>
      </c>
      <c r="BI1689" s="89">
        <v>930.34</v>
      </c>
      <c r="BJ1689" s="89">
        <v>1297.28</v>
      </c>
      <c r="BK1689" s="59">
        <f t="shared" si="408"/>
        <v>226924.93796000001</v>
      </c>
      <c r="BL1689" s="60">
        <f>(BK1689=BK2101)*AX1689</f>
        <v>0</v>
      </c>
      <c r="BM1689" s="85">
        <f>(BK1689=BK2101)*AY1689</f>
        <v>0</v>
      </c>
      <c r="BN1689" s="85">
        <f t="shared" si="409"/>
        <v>0</v>
      </c>
      <c r="BO1689" s="85">
        <f t="shared" si="410"/>
        <v>0</v>
      </c>
      <c r="BP1689" s="60">
        <f>(BK1689=BK2099)*AX1689</f>
        <v>0</v>
      </c>
      <c r="BQ1689" s="64">
        <f>(BK1689=BK2099)*AY1689</f>
        <v>0</v>
      </c>
      <c r="BR1689" s="85">
        <f t="shared" si="411"/>
        <v>0</v>
      </c>
      <c r="BS1689" s="85">
        <f t="shared" si="412"/>
        <v>0</v>
      </c>
      <c r="BT1689" s="59">
        <f>(J19-BI1689)*J10</f>
        <v>-140983.00594</v>
      </c>
      <c r="BU1689" s="59">
        <f>(J21-BJ1689)*J12</f>
        <v>367907.94390000001</v>
      </c>
      <c r="BV1689" s="66"/>
      <c r="BW1689" s="66"/>
      <c r="BX1689" s="67"/>
      <c r="BY1689" s="67"/>
      <c r="BZ1689" s="67"/>
      <c r="CE1689" s="92"/>
      <c r="CF1689" s="76"/>
      <c r="CH1689" s="67"/>
      <c r="CI1689" s="67"/>
      <c r="CJ1689" s="67"/>
      <c r="CK1689" s="67"/>
      <c r="CL1689" s="1"/>
      <c r="CM1689" s="1"/>
      <c r="CT1689" s="3"/>
      <c r="CU1689" s="3"/>
      <c r="CV1689" s="3"/>
      <c r="CW1689" s="3"/>
      <c r="CX1689" s="3"/>
      <c r="CY1689" s="3"/>
      <c r="CZ1689" s="3"/>
      <c r="DA1689" s="3"/>
      <c r="DB1689" s="3"/>
      <c r="DC1689" s="3"/>
      <c r="DD1689" s="3"/>
      <c r="DE1689" s="3"/>
      <c r="DF1689" s="3"/>
      <c r="DG1689" s="3"/>
      <c r="DH1689" s="3"/>
      <c r="DI1689" s="3"/>
      <c r="DJ1689" s="3"/>
      <c r="DK1689" s="3"/>
      <c r="DL1689" s="3"/>
      <c r="DM1689" s="3"/>
      <c r="DN1689" s="3"/>
      <c r="DO1689" s="3"/>
      <c r="DP1689" s="3"/>
      <c r="DQ1689" s="3"/>
      <c r="DR1689" s="3"/>
      <c r="DS1689" s="3"/>
    </row>
    <row r="1690" spans="2:123" ht="21" customHeight="1" x14ac:dyDescent="0.25">
      <c r="B1690" s="21">
        <f t="shared" si="401"/>
        <v>43003</v>
      </c>
      <c r="C1690" s="22">
        <f t="shared" si="402"/>
        <v>0.71037892812785597</v>
      </c>
      <c r="D1690" s="23">
        <f t="shared" si="403"/>
        <v>909.42</v>
      </c>
      <c r="E1690" s="23">
        <f t="shared" si="404"/>
        <v>1280.19</v>
      </c>
      <c r="F1690" s="127">
        <f t="shared" si="405"/>
        <v>45471</v>
      </c>
      <c r="G1690" s="127">
        <f t="shared" si="406"/>
        <v>192028.5</v>
      </c>
      <c r="H1690" s="6"/>
      <c r="I1690" s="3"/>
      <c r="J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  <c r="Z1690" s="3"/>
      <c r="AA1690" s="3"/>
      <c r="AB1690" s="3"/>
      <c r="AC1690" s="3"/>
      <c r="AD1690" s="3"/>
      <c r="AE1690" s="3"/>
      <c r="AF1690" s="3"/>
      <c r="AT1690" s="89"/>
      <c r="AU1690" s="89"/>
      <c r="AX1690" s="125">
        <v>43003</v>
      </c>
      <c r="AY1690" s="59">
        <f t="shared" si="413"/>
        <v>0.71037892812785597</v>
      </c>
      <c r="AZ1690" s="59">
        <f>BI1690*K36</f>
        <v>45471</v>
      </c>
      <c r="BA1690" s="59"/>
      <c r="BB1690" s="59"/>
      <c r="BC1690" s="59">
        <f>K41*BJ1690</f>
        <v>192028.5</v>
      </c>
      <c r="BD1690" s="59"/>
      <c r="BE1690" s="59"/>
      <c r="BF1690" s="59">
        <f t="shared" si="407"/>
        <v>146557.5</v>
      </c>
      <c r="BG1690" s="60">
        <f>(AY1690=AY2099)*AX1690</f>
        <v>0</v>
      </c>
      <c r="BH1690" s="60">
        <f>(AY1690=AY2101)*AX1690</f>
        <v>0</v>
      </c>
      <c r="BI1690" s="89">
        <v>909.42</v>
      </c>
      <c r="BJ1690" s="89">
        <v>1280.19</v>
      </c>
      <c r="BK1690" s="59">
        <f t="shared" si="408"/>
        <v>228442.43795999995</v>
      </c>
      <c r="BL1690" s="60">
        <f>(BK1690=BK2101)*AX1690</f>
        <v>0</v>
      </c>
      <c r="BM1690" s="85">
        <f>(BK1690=BK2101)*AY1690</f>
        <v>0</v>
      </c>
      <c r="BN1690" s="85">
        <f t="shared" si="409"/>
        <v>0</v>
      </c>
      <c r="BO1690" s="85">
        <f t="shared" si="410"/>
        <v>0</v>
      </c>
      <c r="BP1690" s="60">
        <f>(BK1690=BK2099)*AX1690</f>
        <v>0</v>
      </c>
      <c r="BQ1690" s="64">
        <f>(BK1690=BK2099)*AY1690</f>
        <v>0</v>
      </c>
      <c r="BR1690" s="85">
        <f t="shared" si="411"/>
        <v>0</v>
      </c>
      <c r="BS1690" s="85">
        <f t="shared" si="412"/>
        <v>0</v>
      </c>
      <c r="BT1690" s="59">
        <f>(J19-BI1690)*J10</f>
        <v>-142029.00594</v>
      </c>
      <c r="BU1690" s="59">
        <f>(J21-BJ1690)*J12</f>
        <v>370471.44389999995</v>
      </c>
      <c r="BV1690" s="66"/>
      <c r="BW1690" s="66"/>
      <c r="BX1690" s="67"/>
      <c r="BY1690" s="67"/>
      <c r="BZ1690" s="67"/>
      <c r="CE1690" s="92"/>
      <c r="CF1690" s="76"/>
      <c r="CH1690" s="67"/>
      <c r="CI1690" s="67"/>
      <c r="CJ1690" s="67"/>
      <c r="CK1690" s="67"/>
      <c r="CL1690" s="1"/>
      <c r="CM1690" s="1"/>
      <c r="CT1690" s="3"/>
      <c r="CU1690" s="3"/>
      <c r="CV1690" s="3"/>
      <c r="CW1690" s="3"/>
      <c r="CX1690" s="3"/>
      <c r="CY1690" s="3"/>
      <c r="CZ1690" s="3"/>
      <c r="DA1690" s="3"/>
      <c r="DB1690" s="3"/>
      <c r="DC1690" s="3"/>
      <c r="DD1690" s="3"/>
      <c r="DE1690" s="3"/>
      <c r="DF1690" s="3"/>
      <c r="DG1690" s="3"/>
      <c r="DH1690" s="3"/>
      <c r="DI1690" s="3"/>
      <c r="DJ1690" s="3"/>
      <c r="DK1690" s="3"/>
      <c r="DL1690" s="3"/>
      <c r="DM1690" s="3"/>
      <c r="DN1690" s="3"/>
      <c r="DO1690" s="3"/>
      <c r="DP1690" s="3"/>
      <c r="DQ1690" s="3"/>
      <c r="DR1690" s="3"/>
      <c r="DS1690" s="3"/>
    </row>
    <row r="1691" spans="2:123" ht="21" customHeight="1" x14ac:dyDescent="0.25">
      <c r="B1691" s="21">
        <f t="shared" si="401"/>
        <v>43010</v>
      </c>
      <c r="C1691" s="22">
        <f t="shared" si="402"/>
        <v>0.71528082492321199</v>
      </c>
      <c r="D1691" s="23">
        <f t="shared" si="403"/>
        <v>912.87</v>
      </c>
      <c r="E1691" s="23">
        <f t="shared" si="404"/>
        <v>1276.24</v>
      </c>
      <c r="F1691" s="127">
        <f t="shared" si="405"/>
        <v>45643.5</v>
      </c>
      <c r="G1691" s="127">
        <f t="shared" si="406"/>
        <v>191436</v>
      </c>
      <c r="H1691" s="6"/>
      <c r="I1691" s="3"/>
      <c r="J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  <c r="Z1691" s="3"/>
      <c r="AA1691" s="3"/>
      <c r="AB1691" s="3"/>
      <c r="AC1691" s="3"/>
      <c r="AD1691" s="3"/>
      <c r="AE1691" s="3"/>
      <c r="AF1691" s="3"/>
      <c r="AT1691" s="89"/>
      <c r="AU1691" s="89"/>
      <c r="AX1691" s="125">
        <v>43010</v>
      </c>
      <c r="AY1691" s="59">
        <f t="shared" si="413"/>
        <v>0.71528082492321199</v>
      </c>
      <c r="AZ1691" s="59">
        <f>BI1691*K36</f>
        <v>45643.5</v>
      </c>
      <c r="BA1691" s="59"/>
      <c r="BB1691" s="59"/>
      <c r="BC1691" s="59">
        <f>K41*BJ1691</f>
        <v>191436</v>
      </c>
      <c r="BD1691" s="59"/>
      <c r="BE1691" s="59"/>
      <c r="BF1691" s="59">
        <f t="shared" si="407"/>
        <v>145792.5</v>
      </c>
      <c r="BG1691" s="60">
        <f>(AY1691=AY2099)*AX1691</f>
        <v>0</v>
      </c>
      <c r="BH1691" s="60">
        <f>(AY1691=AY2101)*AX1691</f>
        <v>0</v>
      </c>
      <c r="BI1691" s="89">
        <v>912.87</v>
      </c>
      <c r="BJ1691" s="89">
        <v>1276.24</v>
      </c>
      <c r="BK1691" s="59">
        <f t="shared" si="408"/>
        <v>229207.43796000001</v>
      </c>
      <c r="BL1691" s="60">
        <f>(BK1691=BK2101)*AX1691</f>
        <v>0</v>
      </c>
      <c r="BM1691" s="85">
        <f>(BK1691=BK2101)*AY1691</f>
        <v>0</v>
      </c>
      <c r="BN1691" s="85">
        <f t="shared" si="409"/>
        <v>0</v>
      </c>
      <c r="BO1691" s="85">
        <f t="shared" si="410"/>
        <v>0</v>
      </c>
      <c r="BP1691" s="60">
        <f>(BK1691=BK2099)*AX1691</f>
        <v>0</v>
      </c>
      <c r="BQ1691" s="64">
        <f>(BK1691=BK2099)*AY1691</f>
        <v>0</v>
      </c>
      <c r="BR1691" s="85">
        <f t="shared" si="411"/>
        <v>0</v>
      </c>
      <c r="BS1691" s="85">
        <f t="shared" si="412"/>
        <v>0</v>
      </c>
      <c r="BT1691" s="59">
        <f>(J19-BI1691)*J10</f>
        <v>-141856.50594</v>
      </c>
      <c r="BU1691" s="59">
        <f>(J21-BJ1691)*J12</f>
        <v>371063.94390000001</v>
      </c>
      <c r="BV1691" s="66"/>
      <c r="BW1691" s="66"/>
      <c r="BX1691" s="67"/>
      <c r="BY1691" s="67"/>
      <c r="BZ1691" s="67"/>
      <c r="CE1691" s="92"/>
      <c r="CF1691" s="76"/>
      <c r="CH1691" s="67"/>
      <c r="CI1691" s="67"/>
      <c r="CJ1691" s="67"/>
      <c r="CK1691" s="67"/>
      <c r="CL1691" s="1"/>
      <c r="CM1691" s="1"/>
      <c r="CT1691" s="3"/>
      <c r="CU1691" s="3"/>
      <c r="CV1691" s="3"/>
      <c r="CW1691" s="3"/>
      <c r="CX1691" s="3"/>
      <c r="CY1691" s="3"/>
      <c r="CZ1691" s="3"/>
      <c r="DA1691" s="3"/>
      <c r="DB1691" s="3"/>
      <c r="DC1691" s="3"/>
      <c r="DD1691" s="3"/>
      <c r="DE1691" s="3"/>
      <c r="DF1691" s="3"/>
      <c r="DG1691" s="3"/>
      <c r="DH1691" s="3"/>
      <c r="DI1691" s="3"/>
      <c r="DJ1691" s="3"/>
      <c r="DK1691" s="3"/>
      <c r="DL1691" s="3"/>
      <c r="DM1691" s="3"/>
      <c r="DN1691" s="3"/>
      <c r="DO1691" s="3"/>
      <c r="DP1691" s="3"/>
      <c r="DQ1691" s="3"/>
      <c r="DR1691" s="3"/>
      <c r="DS1691" s="3"/>
    </row>
    <row r="1692" spans="2:123" ht="21" customHeight="1" x14ac:dyDescent="0.25">
      <c r="B1692" s="21">
        <f t="shared" si="401"/>
        <v>43017</v>
      </c>
      <c r="C1692" s="22">
        <f t="shared" si="402"/>
        <v>0.72403581320055543</v>
      </c>
      <c r="D1692" s="23">
        <f t="shared" si="403"/>
        <v>943.73</v>
      </c>
      <c r="E1692" s="23">
        <f t="shared" si="404"/>
        <v>1303.43</v>
      </c>
      <c r="F1692" s="127">
        <f t="shared" si="405"/>
        <v>47186.5</v>
      </c>
      <c r="G1692" s="127">
        <f t="shared" si="406"/>
        <v>195514.5</v>
      </c>
      <c r="H1692" s="6"/>
      <c r="I1692" s="3"/>
      <c r="J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  <c r="Z1692" s="3"/>
      <c r="AA1692" s="3"/>
      <c r="AB1692" s="3"/>
      <c r="AC1692" s="3"/>
      <c r="AD1692" s="3"/>
      <c r="AE1692" s="3"/>
      <c r="AF1692" s="3"/>
      <c r="AT1692" s="89"/>
      <c r="AU1692" s="89"/>
      <c r="AX1692" s="125">
        <v>43017</v>
      </c>
      <c r="AY1692" s="59">
        <f t="shared" si="413"/>
        <v>0.72403581320055543</v>
      </c>
      <c r="AZ1692" s="59">
        <f>BI1692*K36</f>
        <v>47186.5</v>
      </c>
      <c r="BA1692" s="59"/>
      <c r="BB1692" s="59"/>
      <c r="BC1692" s="59">
        <f>K41*BJ1692</f>
        <v>195514.5</v>
      </c>
      <c r="BD1692" s="59"/>
      <c r="BE1692" s="59"/>
      <c r="BF1692" s="59">
        <f t="shared" si="407"/>
        <v>148328</v>
      </c>
      <c r="BG1692" s="60">
        <f>(AY1692=AY2099)*AX1692</f>
        <v>0</v>
      </c>
      <c r="BH1692" s="60">
        <f>(AY1692=AY2101)*AX1692</f>
        <v>0</v>
      </c>
      <c r="BI1692" s="89">
        <v>943.73</v>
      </c>
      <c r="BJ1692" s="89">
        <v>1303.43</v>
      </c>
      <c r="BK1692" s="59">
        <f t="shared" si="408"/>
        <v>226671.93795999995</v>
      </c>
      <c r="BL1692" s="60">
        <f>(BK1692=BK2101)*AX1692</f>
        <v>0</v>
      </c>
      <c r="BM1692" s="85">
        <f>(BK1692=BK2101)*AY1692</f>
        <v>0</v>
      </c>
      <c r="BN1692" s="85">
        <f t="shared" si="409"/>
        <v>0</v>
      </c>
      <c r="BO1692" s="85">
        <f t="shared" si="410"/>
        <v>0</v>
      </c>
      <c r="BP1692" s="60">
        <f>(BK1692=BK2099)*AX1692</f>
        <v>0</v>
      </c>
      <c r="BQ1692" s="64">
        <f>(BK1692=BK2099)*AY1692</f>
        <v>0</v>
      </c>
      <c r="BR1692" s="85">
        <f t="shared" si="411"/>
        <v>0</v>
      </c>
      <c r="BS1692" s="85">
        <f t="shared" si="412"/>
        <v>0</v>
      </c>
      <c r="BT1692" s="59">
        <f>(J19-BI1692)*J10</f>
        <v>-140313.50594</v>
      </c>
      <c r="BU1692" s="59">
        <f>(J21-BJ1692)*J12</f>
        <v>366985.44389999995</v>
      </c>
      <c r="BV1692" s="66"/>
      <c r="BW1692" s="66"/>
      <c r="BX1692" s="67"/>
      <c r="BY1692" s="67"/>
      <c r="BZ1692" s="67"/>
      <c r="CE1692" s="92"/>
      <c r="CF1692" s="76"/>
      <c r="CH1692" s="67"/>
      <c r="CI1692" s="67"/>
      <c r="CJ1692" s="67"/>
      <c r="CK1692" s="67"/>
      <c r="CL1692" s="1"/>
      <c r="CM1692" s="1"/>
      <c r="CT1692" s="3"/>
      <c r="CU1692" s="3"/>
      <c r="CV1692" s="3"/>
      <c r="CW1692" s="3"/>
      <c r="CX1692" s="3"/>
      <c r="CY1692" s="3"/>
      <c r="CZ1692" s="3"/>
      <c r="DA1692" s="3"/>
      <c r="DB1692" s="3"/>
      <c r="DC1692" s="3"/>
      <c r="DD1692" s="3"/>
      <c r="DE1692" s="3"/>
      <c r="DF1692" s="3"/>
      <c r="DG1692" s="3"/>
      <c r="DH1692" s="3"/>
      <c r="DI1692" s="3"/>
      <c r="DJ1692" s="3"/>
      <c r="DK1692" s="3"/>
      <c r="DL1692" s="3"/>
      <c r="DM1692" s="3"/>
      <c r="DN1692" s="3"/>
      <c r="DO1692" s="3"/>
      <c r="DP1692" s="3"/>
      <c r="DQ1692" s="3"/>
      <c r="DR1692" s="3"/>
      <c r="DS1692" s="3"/>
    </row>
    <row r="1693" spans="2:123" ht="21" customHeight="1" x14ac:dyDescent="0.25">
      <c r="B1693" s="21">
        <f t="shared" si="401"/>
        <v>43024</v>
      </c>
      <c r="C1693" s="22">
        <f t="shared" si="402"/>
        <v>0.71919477557142175</v>
      </c>
      <c r="D1693" s="23">
        <f t="shared" si="403"/>
        <v>920.67</v>
      </c>
      <c r="E1693" s="23">
        <f t="shared" si="404"/>
        <v>1280.1400000000001</v>
      </c>
      <c r="F1693" s="127">
        <f t="shared" si="405"/>
        <v>46033.5</v>
      </c>
      <c r="G1693" s="127">
        <f t="shared" si="406"/>
        <v>192021.00000000003</v>
      </c>
      <c r="H1693" s="6"/>
      <c r="I1693" s="3"/>
      <c r="J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  <c r="Z1693" s="3"/>
      <c r="AA1693" s="3"/>
      <c r="AB1693" s="3"/>
      <c r="AC1693" s="3"/>
      <c r="AD1693" s="3"/>
      <c r="AE1693" s="3"/>
      <c r="AF1693" s="3"/>
      <c r="AT1693" s="89"/>
      <c r="AU1693" s="89"/>
      <c r="AX1693" s="125">
        <v>43024</v>
      </c>
      <c r="AY1693" s="59">
        <f t="shared" si="413"/>
        <v>0.71919477557142175</v>
      </c>
      <c r="AZ1693" s="59">
        <f>BI1693*K36</f>
        <v>46033.5</v>
      </c>
      <c r="BA1693" s="59"/>
      <c r="BB1693" s="59"/>
      <c r="BC1693" s="59">
        <f>K41*BJ1693</f>
        <v>192021.00000000003</v>
      </c>
      <c r="BD1693" s="59"/>
      <c r="BE1693" s="59"/>
      <c r="BF1693" s="59">
        <f t="shared" si="407"/>
        <v>145987.50000000003</v>
      </c>
      <c r="BG1693" s="60">
        <f>(AY1693=AY2099)*AX1693</f>
        <v>0</v>
      </c>
      <c r="BH1693" s="60">
        <f>(AY1693=AY2101)*AX1693</f>
        <v>0</v>
      </c>
      <c r="BI1693" s="89">
        <v>920.67</v>
      </c>
      <c r="BJ1693" s="89">
        <v>1280.1400000000001</v>
      </c>
      <c r="BK1693" s="59">
        <f t="shared" si="408"/>
        <v>229012.43795999989</v>
      </c>
      <c r="BL1693" s="60">
        <f>(BK1693=BK2101)*AX1693</f>
        <v>0</v>
      </c>
      <c r="BM1693" s="85">
        <f>(BK1693=BK2101)*AY1693</f>
        <v>0</v>
      </c>
      <c r="BN1693" s="85">
        <f t="shared" si="409"/>
        <v>0</v>
      </c>
      <c r="BO1693" s="85">
        <f t="shared" si="410"/>
        <v>0</v>
      </c>
      <c r="BP1693" s="60">
        <f>(BK1693=BK2099)*AX1693</f>
        <v>0</v>
      </c>
      <c r="BQ1693" s="64">
        <f>(BK1693=BK2099)*AY1693</f>
        <v>0</v>
      </c>
      <c r="BR1693" s="85">
        <f t="shared" si="411"/>
        <v>0</v>
      </c>
      <c r="BS1693" s="85">
        <f t="shared" si="412"/>
        <v>0</v>
      </c>
      <c r="BT1693" s="59">
        <f>(J19-BI1693)*J10</f>
        <v>-141466.50594</v>
      </c>
      <c r="BU1693" s="59">
        <f>(J21-BJ1693)*J12</f>
        <v>370478.9438999999</v>
      </c>
      <c r="BV1693" s="66"/>
      <c r="BW1693" s="66"/>
      <c r="BX1693" s="67"/>
      <c r="BY1693" s="67"/>
      <c r="BZ1693" s="67"/>
      <c r="CE1693" s="92"/>
      <c r="CF1693" s="76"/>
      <c r="CH1693" s="67"/>
      <c r="CI1693" s="67"/>
      <c r="CJ1693" s="67"/>
      <c r="CK1693" s="67"/>
      <c r="CL1693" s="1"/>
      <c r="CM1693" s="1"/>
      <c r="CT1693" s="3"/>
      <c r="CU1693" s="3"/>
      <c r="CV1693" s="3"/>
      <c r="CW1693" s="3"/>
      <c r="CX1693" s="3"/>
      <c r="CY1693" s="3"/>
      <c r="CZ1693" s="3"/>
      <c r="DA1693" s="3"/>
      <c r="DB1693" s="3"/>
      <c r="DC1693" s="3"/>
      <c r="DD1693" s="3"/>
      <c r="DE1693" s="3"/>
      <c r="DF1693" s="3"/>
      <c r="DG1693" s="3"/>
      <c r="DH1693" s="3"/>
      <c r="DI1693" s="3"/>
      <c r="DJ1693" s="3"/>
      <c r="DK1693" s="3"/>
      <c r="DL1693" s="3"/>
      <c r="DM1693" s="3"/>
      <c r="DN1693" s="3"/>
      <c r="DO1693" s="3"/>
      <c r="DP1693" s="3"/>
      <c r="DQ1693" s="3"/>
      <c r="DR1693" s="3"/>
      <c r="DS1693" s="3"/>
    </row>
    <row r="1694" spans="2:123" ht="21" customHeight="1" x14ac:dyDescent="0.25">
      <c r="B1694" s="21">
        <f t="shared" si="401"/>
        <v>43031</v>
      </c>
      <c r="C1694" s="22">
        <f t="shared" si="402"/>
        <v>0.71735766962231107</v>
      </c>
      <c r="D1694" s="23">
        <f t="shared" si="403"/>
        <v>913.39</v>
      </c>
      <c r="E1694" s="23">
        <f t="shared" si="404"/>
        <v>1273.27</v>
      </c>
      <c r="F1694" s="127">
        <f t="shared" si="405"/>
        <v>45669.5</v>
      </c>
      <c r="G1694" s="127">
        <f t="shared" si="406"/>
        <v>190990.5</v>
      </c>
      <c r="H1694" s="6"/>
      <c r="I1694" s="3"/>
      <c r="J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  <c r="Z1694" s="3"/>
      <c r="AA1694" s="3"/>
      <c r="AB1694" s="3"/>
      <c r="AC1694" s="3"/>
      <c r="AD1694" s="3"/>
      <c r="AE1694" s="3"/>
      <c r="AF1694" s="3"/>
      <c r="AT1694" s="89"/>
      <c r="AU1694" s="89"/>
      <c r="AX1694" s="125">
        <v>43031</v>
      </c>
      <c r="AY1694" s="59">
        <f t="shared" si="413"/>
        <v>0.71735766962231107</v>
      </c>
      <c r="AZ1694" s="59">
        <f>BI1694*K36</f>
        <v>45669.5</v>
      </c>
      <c r="BA1694" s="59"/>
      <c r="BB1694" s="59"/>
      <c r="BC1694" s="59">
        <f>K41*BJ1694</f>
        <v>190990.5</v>
      </c>
      <c r="BD1694" s="59"/>
      <c r="BE1694" s="59"/>
      <c r="BF1694" s="59">
        <f t="shared" si="407"/>
        <v>145321</v>
      </c>
      <c r="BG1694" s="60">
        <f>(AY1694=AY2099)*AX1694</f>
        <v>0</v>
      </c>
      <c r="BH1694" s="60">
        <f>(AY1694=AY2101)*AX1694</f>
        <v>0</v>
      </c>
      <c r="BI1694" s="89">
        <v>913.39</v>
      </c>
      <c r="BJ1694" s="89">
        <v>1273.27</v>
      </c>
      <c r="BK1694" s="59">
        <f t="shared" si="408"/>
        <v>229678.93795999995</v>
      </c>
      <c r="BL1694" s="60">
        <f>(BK1694=BK2101)*AX1694</f>
        <v>0</v>
      </c>
      <c r="BM1694" s="85">
        <f>(BK1694=BK2101)*AY1694</f>
        <v>0</v>
      </c>
      <c r="BN1694" s="85">
        <f t="shared" si="409"/>
        <v>0</v>
      </c>
      <c r="BO1694" s="85">
        <f t="shared" si="410"/>
        <v>0</v>
      </c>
      <c r="BP1694" s="60">
        <f>(BK1694=BK2099)*AX1694</f>
        <v>0</v>
      </c>
      <c r="BQ1694" s="64">
        <f>(BK1694=BK2099)*AY1694</f>
        <v>0</v>
      </c>
      <c r="BR1694" s="85">
        <f t="shared" si="411"/>
        <v>0</v>
      </c>
      <c r="BS1694" s="85">
        <f t="shared" si="412"/>
        <v>0</v>
      </c>
      <c r="BT1694" s="59">
        <f>(J19-BI1694)*J10</f>
        <v>-141830.50594</v>
      </c>
      <c r="BU1694" s="59">
        <f>(J21-BJ1694)*J12</f>
        <v>371509.44389999995</v>
      </c>
      <c r="BV1694" s="66"/>
      <c r="BW1694" s="66"/>
      <c r="BX1694" s="67"/>
      <c r="BY1694" s="67"/>
      <c r="BZ1694" s="67"/>
      <c r="CE1694" s="92"/>
      <c r="CF1694" s="76"/>
      <c r="CH1694" s="67"/>
      <c r="CI1694" s="67"/>
      <c r="CJ1694" s="67"/>
      <c r="CK1694" s="67"/>
      <c r="CL1694" s="1"/>
      <c r="CM1694" s="1"/>
      <c r="CT1694" s="3"/>
      <c r="CU1694" s="3"/>
      <c r="CV1694" s="3"/>
      <c r="CW1694" s="3"/>
      <c r="CX1694" s="3"/>
      <c r="CY1694" s="3"/>
      <c r="CZ1694" s="3"/>
      <c r="DA1694" s="3"/>
      <c r="DB1694" s="3"/>
      <c r="DC1694" s="3"/>
      <c r="DD1694" s="3"/>
      <c r="DE1694" s="3"/>
      <c r="DF1694" s="3"/>
      <c r="DG1694" s="3"/>
      <c r="DH1694" s="3"/>
      <c r="DI1694" s="3"/>
      <c r="DJ1694" s="3"/>
      <c r="DK1694" s="3"/>
      <c r="DL1694" s="3"/>
      <c r="DM1694" s="3"/>
      <c r="DN1694" s="3"/>
      <c r="DO1694" s="3"/>
      <c r="DP1694" s="3"/>
      <c r="DQ1694" s="3"/>
      <c r="DR1694" s="3"/>
      <c r="DS1694" s="3"/>
    </row>
    <row r="1695" spans="2:123" ht="21" customHeight="1" x14ac:dyDescent="0.25">
      <c r="B1695" s="21">
        <f t="shared" si="401"/>
        <v>43038</v>
      </c>
      <c r="C1695" s="22">
        <f t="shared" si="402"/>
        <v>0.72334073758999318</v>
      </c>
      <c r="D1695" s="23">
        <f t="shared" si="403"/>
        <v>918.31</v>
      </c>
      <c r="E1695" s="23">
        <f t="shared" si="404"/>
        <v>1269.54</v>
      </c>
      <c r="F1695" s="127">
        <f t="shared" si="405"/>
        <v>45915.5</v>
      </c>
      <c r="G1695" s="127">
        <f t="shared" si="406"/>
        <v>190431</v>
      </c>
      <c r="H1695" s="6"/>
      <c r="I1695" s="3"/>
      <c r="J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  <c r="Z1695" s="3"/>
      <c r="AA1695" s="3"/>
      <c r="AB1695" s="3"/>
      <c r="AC1695" s="3"/>
      <c r="AD1695" s="3"/>
      <c r="AE1695" s="3"/>
      <c r="AF1695" s="3"/>
      <c r="AT1695" s="89"/>
      <c r="AU1695" s="89"/>
      <c r="AX1695" s="125">
        <v>43038</v>
      </c>
      <c r="AY1695" s="59">
        <f t="shared" si="413"/>
        <v>0.72334073758999318</v>
      </c>
      <c r="AZ1695" s="59">
        <f>BI1695*K36</f>
        <v>45915.5</v>
      </c>
      <c r="BA1695" s="59"/>
      <c r="BB1695" s="59"/>
      <c r="BC1695" s="59">
        <f>K41*BJ1695</f>
        <v>190431</v>
      </c>
      <c r="BD1695" s="59"/>
      <c r="BE1695" s="59"/>
      <c r="BF1695" s="59">
        <f t="shared" si="407"/>
        <v>144515.5</v>
      </c>
      <c r="BG1695" s="60">
        <f>(AY1695=AY2099)*AX1695</f>
        <v>0</v>
      </c>
      <c r="BH1695" s="60">
        <f>(AY1695=AY2101)*AX1695</f>
        <v>0</v>
      </c>
      <c r="BI1695" s="89">
        <v>918.31</v>
      </c>
      <c r="BJ1695" s="89">
        <v>1269.54</v>
      </c>
      <c r="BK1695" s="59">
        <f t="shared" si="408"/>
        <v>230484.43795999995</v>
      </c>
      <c r="BL1695" s="60">
        <f>(BK1695=BK2101)*AX1695</f>
        <v>0</v>
      </c>
      <c r="BM1695" s="85">
        <f>(BK1695=BK2101)*AY1695</f>
        <v>0</v>
      </c>
      <c r="BN1695" s="85">
        <f t="shared" si="409"/>
        <v>0</v>
      </c>
      <c r="BO1695" s="85">
        <f t="shared" si="410"/>
        <v>0</v>
      </c>
      <c r="BP1695" s="60">
        <f>(BK1695=BK2099)*AX1695</f>
        <v>0</v>
      </c>
      <c r="BQ1695" s="64">
        <f>(BK1695=BK2099)*AY1695</f>
        <v>0</v>
      </c>
      <c r="BR1695" s="85">
        <f t="shared" si="411"/>
        <v>0</v>
      </c>
      <c r="BS1695" s="85">
        <f t="shared" si="412"/>
        <v>0</v>
      </c>
      <c r="BT1695" s="59">
        <f>(J19-BI1695)*J10</f>
        <v>-141584.50594</v>
      </c>
      <c r="BU1695" s="59">
        <f>(J21-BJ1695)*J12</f>
        <v>372068.94389999995</v>
      </c>
      <c r="BV1695" s="66"/>
      <c r="BW1695" s="66"/>
      <c r="BX1695" s="67"/>
      <c r="BY1695" s="67"/>
      <c r="BZ1695" s="67"/>
      <c r="CE1695" s="92"/>
      <c r="CF1695" s="76"/>
      <c r="CH1695" s="67"/>
      <c r="CI1695" s="67"/>
      <c r="CJ1695" s="67"/>
      <c r="CK1695" s="67"/>
      <c r="CL1695" s="1"/>
      <c r="CM1695" s="1"/>
      <c r="CT1695" s="3"/>
      <c r="CU1695" s="3"/>
      <c r="CV1695" s="3"/>
      <c r="CW1695" s="3"/>
      <c r="CX1695" s="3"/>
      <c r="CY1695" s="3"/>
      <c r="CZ1695" s="3"/>
      <c r="DA1695" s="3"/>
      <c r="DB1695" s="3"/>
      <c r="DC1695" s="3"/>
      <c r="DD1695" s="3"/>
      <c r="DE1695" s="3"/>
      <c r="DF1695" s="3"/>
      <c r="DG1695" s="3"/>
      <c r="DH1695" s="3"/>
      <c r="DI1695" s="3"/>
      <c r="DJ1695" s="3"/>
      <c r="DK1695" s="3"/>
      <c r="DL1695" s="3"/>
      <c r="DM1695" s="3"/>
      <c r="DN1695" s="3"/>
      <c r="DO1695" s="3"/>
      <c r="DP1695" s="3"/>
      <c r="DQ1695" s="3"/>
      <c r="DR1695" s="3"/>
      <c r="DS1695" s="3"/>
    </row>
    <row r="1696" spans="2:123" ht="21" customHeight="1" x14ac:dyDescent="0.25">
      <c r="B1696" s="21">
        <f t="shared" si="401"/>
        <v>43045</v>
      </c>
      <c r="C1696" s="22">
        <f t="shared" si="402"/>
        <v>0.72643883623021388</v>
      </c>
      <c r="D1696" s="23">
        <f t="shared" si="403"/>
        <v>926.58</v>
      </c>
      <c r="E1696" s="23">
        <f t="shared" si="404"/>
        <v>1275.51</v>
      </c>
      <c r="F1696" s="127">
        <f t="shared" si="405"/>
        <v>46329</v>
      </c>
      <c r="G1696" s="127">
        <f t="shared" si="406"/>
        <v>191326.5</v>
      </c>
      <c r="H1696" s="6"/>
      <c r="I1696" s="3"/>
      <c r="J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  <c r="Y1696" s="3"/>
      <c r="Z1696" s="3"/>
      <c r="AA1696" s="3"/>
      <c r="AB1696" s="3"/>
      <c r="AC1696" s="3"/>
      <c r="AD1696" s="3"/>
      <c r="AE1696" s="3"/>
      <c r="AF1696" s="3"/>
      <c r="AT1696" s="89"/>
      <c r="AU1696" s="89"/>
      <c r="AX1696" s="125">
        <v>43045</v>
      </c>
      <c r="AY1696" s="59">
        <f t="shared" si="413"/>
        <v>0.72643883623021388</v>
      </c>
      <c r="AZ1696" s="59">
        <f>BI1696*K36</f>
        <v>46329</v>
      </c>
      <c r="BA1696" s="59"/>
      <c r="BB1696" s="59"/>
      <c r="BC1696" s="59">
        <f>K41*BJ1696</f>
        <v>191326.5</v>
      </c>
      <c r="BD1696" s="59"/>
      <c r="BE1696" s="59"/>
      <c r="BF1696" s="59">
        <f t="shared" si="407"/>
        <v>144997.5</v>
      </c>
      <c r="BG1696" s="60">
        <f>(AY1696=AY2099)*AX1696</f>
        <v>0</v>
      </c>
      <c r="BH1696" s="60">
        <f>(AY1696=AY2101)*AX1696</f>
        <v>0</v>
      </c>
      <c r="BI1696" s="89">
        <v>926.58</v>
      </c>
      <c r="BJ1696" s="89">
        <v>1275.51</v>
      </c>
      <c r="BK1696" s="59">
        <f t="shared" si="408"/>
        <v>230002.43795999995</v>
      </c>
      <c r="BL1696" s="60">
        <f>(BK1696=BK2101)*AX1696</f>
        <v>0</v>
      </c>
      <c r="BM1696" s="85">
        <f>(BK1696=BK2101)*AY1696</f>
        <v>0</v>
      </c>
      <c r="BN1696" s="85">
        <f t="shared" si="409"/>
        <v>0</v>
      </c>
      <c r="BO1696" s="85">
        <f t="shared" si="410"/>
        <v>0</v>
      </c>
      <c r="BP1696" s="60">
        <f>(BK1696=BK2099)*AX1696</f>
        <v>0</v>
      </c>
      <c r="BQ1696" s="64">
        <f>(BK1696=BK2099)*AY1696</f>
        <v>0</v>
      </c>
      <c r="BR1696" s="85">
        <f t="shared" si="411"/>
        <v>0</v>
      </c>
      <c r="BS1696" s="85">
        <f t="shared" si="412"/>
        <v>0</v>
      </c>
      <c r="BT1696" s="59">
        <f>(J19-BI1696)*J10</f>
        <v>-141171.00594</v>
      </c>
      <c r="BU1696" s="59">
        <f>(J21-BJ1696)*J12</f>
        <v>371173.44389999995</v>
      </c>
      <c r="BV1696" s="66"/>
      <c r="BW1696" s="66"/>
      <c r="BX1696" s="67"/>
      <c r="BY1696" s="67"/>
      <c r="BZ1696" s="67"/>
      <c r="CE1696" s="92"/>
      <c r="CF1696" s="76"/>
      <c r="CH1696" s="67"/>
      <c r="CI1696" s="67"/>
      <c r="CJ1696" s="67"/>
      <c r="CK1696" s="67"/>
      <c r="CL1696" s="1"/>
      <c r="CM1696" s="1"/>
      <c r="CT1696" s="3"/>
      <c r="CU1696" s="3"/>
      <c r="CV1696" s="3"/>
      <c r="CW1696" s="3"/>
      <c r="CX1696" s="3"/>
      <c r="CY1696" s="3"/>
      <c r="CZ1696" s="3"/>
      <c r="DA1696" s="3"/>
      <c r="DB1696" s="3"/>
      <c r="DC1696" s="3"/>
      <c r="DD1696" s="3"/>
      <c r="DE1696" s="3"/>
      <c r="DF1696" s="3"/>
      <c r="DG1696" s="3"/>
      <c r="DH1696" s="3"/>
      <c r="DI1696" s="3"/>
      <c r="DJ1696" s="3"/>
      <c r="DK1696" s="3"/>
      <c r="DL1696" s="3"/>
      <c r="DM1696" s="3"/>
      <c r="DN1696" s="3"/>
      <c r="DO1696" s="3"/>
      <c r="DP1696" s="3"/>
      <c r="DQ1696" s="3"/>
      <c r="DR1696" s="3"/>
      <c r="DS1696" s="3"/>
    </row>
    <row r="1697" spans="2:123" ht="21" customHeight="1" x14ac:dyDescent="0.25">
      <c r="B1697" s="21">
        <f t="shared" si="401"/>
        <v>43052</v>
      </c>
      <c r="C1697" s="22">
        <f t="shared" si="402"/>
        <v>0.73385862084963582</v>
      </c>
      <c r="D1697" s="23">
        <f t="shared" si="403"/>
        <v>949.07</v>
      </c>
      <c r="E1697" s="23">
        <f t="shared" si="404"/>
        <v>1293.26</v>
      </c>
      <c r="F1697" s="127">
        <f t="shared" si="405"/>
        <v>47453.5</v>
      </c>
      <c r="G1697" s="127">
        <f t="shared" si="406"/>
        <v>193989</v>
      </c>
      <c r="H1697" s="6"/>
      <c r="I1697" s="3"/>
      <c r="J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  <c r="Y1697" s="3"/>
      <c r="Z1697" s="3"/>
      <c r="AA1697" s="3"/>
      <c r="AB1697" s="3"/>
      <c r="AC1697" s="3"/>
      <c r="AD1697" s="3"/>
      <c r="AE1697" s="3"/>
      <c r="AF1697" s="3"/>
      <c r="AT1697" s="89"/>
      <c r="AU1697" s="89"/>
      <c r="AX1697" s="125">
        <v>43052</v>
      </c>
      <c r="AY1697" s="59">
        <f t="shared" si="413"/>
        <v>0.73385862084963582</v>
      </c>
      <c r="AZ1697" s="59">
        <f>BI1697*K36</f>
        <v>47453.5</v>
      </c>
      <c r="BA1697" s="59"/>
      <c r="BB1697" s="59"/>
      <c r="BC1697" s="59">
        <f>K41*BJ1697</f>
        <v>193989</v>
      </c>
      <c r="BD1697" s="59"/>
      <c r="BE1697" s="59"/>
      <c r="BF1697" s="59">
        <f t="shared" si="407"/>
        <v>146535.5</v>
      </c>
      <c r="BG1697" s="60">
        <f>(AY1697=AY2099)*AX1697</f>
        <v>0</v>
      </c>
      <c r="BH1697" s="60">
        <f>(AY1697=AY2101)*AX1697</f>
        <v>0</v>
      </c>
      <c r="BI1697" s="89">
        <v>949.07</v>
      </c>
      <c r="BJ1697" s="89">
        <v>1293.26</v>
      </c>
      <c r="BK1697" s="59">
        <f t="shared" si="408"/>
        <v>228464.43795999995</v>
      </c>
      <c r="BL1697" s="60">
        <f>(BK1697=BK2101)*AX1697</f>
        <v>0</v>
      </c>
      <c r="BM1697" s="85">
        <f>(BK1697=BK2101)*AY1697</f>
        <v>0</v>
      </c>
      <c r="BN1697" s="85">
        <f t="shared" si="409"/>
        <v>0</v>
      </c>
      <c r="BO1697" s="85">
        <f t="shared" si="410"/>
        <v>0</v>
      </c>
      <c r="BP1697" s="60">
        <f>(BK1697=BK2099)*AX1697</f>
        <v>0</v>
      </c>
      <c r="BQ1697" s="64">
        <f>(BK1697=BK2099)*AY1697</f>
        <v>0</v>
      </c>
      <c r="BR1697" s="85">
        <f t="shared" si="411"/>
        <v>0</v>
      </c>
      <c r="BS1697" s="85">
        <f t="shared" si="412"/>
        <v>0</v>
      </c>
      <c r="BT1697" s="59">
        <f>(J19-BI1697)*J10</f>
        <v>-140046.50594</v>
      </c>
      <c r="BU1697" s="59">
        <f>(J21-BJ1697)*J12</f>
        <v>368510.94389999995</v>
      </c>
      <c r="BV1697" s="66"/>
      <c r="BW1697" s="66"/>
      <c r="BX1697" s="67"/>
      <c r="BY1697" s="67"/>
      <c r="BZ1697" s="67"/>
      <c r="CE1697" s="92"/>
      <c r="CF1697" s="76"/>
      <c r="CH1697" s="67"/>
      <c r="CI1697" s="67"/>
      <c r="CJ1697" s="67"/>
      <c r="CK1697" s="67"/>
      <c r="CL1697" s="1"/>
      <c r="CM1697" s="1"/>
      <c r="CT1697" s="3"/>
      <c r="CU1697" s="3"/>
      <c r="CV1697" s="3"/>
      <c r="CW1697" s="3"/>
      <c r="CX1697" s="3"/>
      <c r="CY1697" s="3"/>
      <c r="CZ1697" s="3"/>
      <c r="DA1697" s="3"/>
      <c r="DB1697" s="3"/>
      <c r="DC1697" s="3"/>
      <c r="DD1697" s="3"/>
      <c r="DE1697" s="3"/>
      <c r="DF1697" s="3"/>
      <c r="DG1697" s="3"/>
      <c r="DH1697" s="3"/>
      <c r="DI1697" s="3"/>
      <c r="DJ1697" s="3"/>
      <c r="DK1697" s="3"/>
      <c r="DL1697" s="3"/>
      <c r="DM1697" s="3"/>
      <c r="DN1697" s="3"/>
      <c r="DO1697" s="3"/>
      <c r="DP1697" s="3"/>
      <c r="DQ1697" s="3"/>
      <c r="DR1697" s="3"/>
      <c r="DS1697" s="3"/>
    </row>
    <row r="1698" spans="2:123" ht="21" customHeight="1" x14ac:dyDescent="0.25">
      <c r="B1698" s="21">
        <f t="shared" si="401"/>
        <v>43059</v>
      </c>
      <c r="C1698" s="22">
        <f t="shared" si="402"/>
        <v>0.72979143047941486</v>
      </c>
      <c r="D1698" s="23">
        <f t="shared" si="403"/>
        <v>939.84</v>
      </c>
      <c r="E1698" s="23">
        <f t="shared" si="404"/>
        <v>1287.82</v>
      </c>
      <c r="F1698" s="127">
        <f t="shared" si="405"/>
        <v>46992</v>
      </c>
      <c r="G1698" s="127">
        <f t="shared" si="406"/>
        <v>193173</v>
      </c>
      <c r="H1698" s="6"/>
      <c r="I1698" s="3"/>
      <c r="J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  <c r="Y1698" s="3"/>
      <c r="Z1698" s="3"/>
      <c r="AA1698" s="3"/>
      <c r="AB1698" s="3"/>
      <c r="AC1698" s="3"/>
      <c r="AD1698" s="3"/>
      <c r="AE1698" s="3"/>
      <c r="AF1698" s="3"/>
      <c r="AT1698" s="89"/>
      <c r="AU1698" s="89"/>
      <c r="AX1698" s="125">
        <v>43059</v>
      </c>
      <c r="AY1698" s="59">
        <f t="shared" si="413"/>
        <v>0.72979143047941486</v>
      </c>
      <c r="AZ1698" s="59">
        <f>BI1698*K36</f>
        <v>46992</v>
      </c>
      <c r="BA1698" s="59"/>
      <c r="BB1698" s="59"/>
      <c r="BC1698" s="59">
        <f>K41*BJ1698</f>
        <v>193173</v>
      </c>
      <c r="BD1698" s="59"/>
      <c r="BE1698" s="59"/>
      <c r="BF1698" s="59">
        <f t="shared" si="407"/>
        <v>146181</v>
      </c>
      <c r="BG1698" s="60">
        <f>(AY1698=AY2099)*AX1698</f>
        <v>0</v>
      </c>
      <c r="BH1698" s="60">
        <f>(AY1698=AY2101)*AX1698</f>
        <v>0</v>
      </c>
      <c r="BI1698" s="89">
        <v>939.84</v>
      </c>
      <c r="BJ1698" s="89">
        <v>1287.82</v>
      </c>
      <c r="BK1698" s="59">
        <f t="shared" si="408"/>
        <v>228818.93796000001</v>
      </c>
      <c r="BL1698" s="60">
        <f>(BK1698=BK2101)*AX1698</f>
        <v>0</v>
      </c>
      <c r="BM1698" s="85">
        <f>(BK1698=BK2101)*AY1698</f>
        <v>0</v>
      </c>
      <c r="BN1698" s="85">
        <f t="shared" si="409"/>
        <v>0</v>
      </c>
      <c r="BO1698" s="85">
        <f t="shared" si="410"/>
        <v>0</v>
      </c>
      <c r="BP1698" s="60">
        <f>(BK1698=BK2099)*AX1698</f>
        <v>0</v>
      </c>
      <c r="BQ1698" s="64">
        <f>(BK1698=BK2099)*AY1698</f>
        <v>0</v>
      </c>
      <c r="BR1698" s="85">
        <f t="shared" si="411"/>
        <v>0</v>
      </c>
      <c r="BS1698" s="85">
        <f t="shared" si="412"/>
        <v>0</v>
      </c>
      <c r="BT1698" s="59">
        <f>(J19-BI1698)*J10</f>
        <v>-140508.00594</v>
      </c>
      <c r="BU1698" s="59">
        <f>(J21-BJ1698)*J12</f>
        <v>369326.94390000001</v>
      </c>
      <c r="BV1698" s="66"/>
      <c r="BW1698" s="66"/>
      <c r="BX1698" s="67"/>
      <c r="BY1698" s="67"/>
      <c r="BZ1698" s="67"/>
      <c r="CE1698" s="92"/>
      <c r="CF1698" s="76"/>
      <c r="CH1698" s="67"/>
      <c r="CI1698" s="67"/>
      <c r="CJ1698" s="67"/>
      <c r="CK1698" s="67"/>
      <c r="CL1698" s="1"/>
      <c r="CM1698" s="1"/>
      <c r="CT1698" s="3"/>
      <c r="CU1698" s="3"/>
      <c r="CV1698" s="3"/>
      <c r="CW1698" s="3"/>
      <c r="CX1698" s="3"/>
      <c r="CY1698" s="3"/>
      <c r="CZ1698" s="3"/>
      <c r="DA1698" s="3"/>
      <c r="DB1698" s="3"/>
      <c r="DC1698" s="3"/>
      <c r="DD1698" s="3"/>
      <c r="DE1698" s="3"/>
      <c r="DF1698" s="3"/>
      <c r="DG1698" s="3"/>
      <c r="DH1698" s="3"/>
      <c r="DI1698" s="3"/>
      <c r="DJ1698" s="3"/>
      <c r="DK1698" s="3"/>
      <c r="DL1698" s="3"/>
      <c r="DM1698" s="3"/>
      <c r="DN1698" s="3"/>
      <c r="DO1698" s="3"/>
      <c r="DP1698" s="3"/>
      <c r="DQ1698" s="3"/>
      <c r="DR1698" s="3"/>
      <c r="DS1698" s="3"/>
    </row>
    <row r="1699" spans="2:123" ht="21" customHeight="1" x14ac:dyDescent="0.25">
      <c r="B1699" s="21">
        <f t="shared" si="401"/>
        <v>43066</v>
      </c>
      <c r="C1699" s="22">
        <f t="shared" si="402"/>
        <v>0.73189707697355055</v>
      </c>
      <c r="D1699" s="23">
        <f t="shared" si="403"/>
        <v>936.96</v>
      </c>
      <c r="E1699" s="23">
        <f t="shared" si="404"/>
        <v>1280.18</v>
      </c>
      <c r="F1699" s="127">
        <f t="shared" si="405"/>
        <v>46848</v>
      </c>
      <c r="G1699" s="127">
        <f t="shared" si="406"/>
        <v>192027</v>
      </c>
      <c r="H1699" s="6"/>
      <c r="I1699" s="3"/>
      <c r="J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  <c r="Y1699" s="3"/>
      <c r="Z1699" s="3"/>
      <c r="AA1699" s="3"/>
      <c r="AB1699" s="3"/>
      <c r="AC1699" s="3"/>
      <c r="AD1699" s="3"/>
      <c r="AE1699" s="3"/>
      <c r="AF1699" s="3"/>
      <c r="AT1699" s="89"/>
      <c r="AU1699" s="89"/>
      <c r="AX1699" s="125">
        <v>43066</v>
      </c>
      <c r="AY1699" s="59">
        <f t="shared" si="413"/>
        <v>0.73189707697355055</v>
      </c>
      <c r="AZ1699" s="59">
        <f>BI1699*K36</f>
        <v>46848</v>
      </c>
      <c r="BA1699" s="59"/>
      <c r="BB1699" s="59"/>
      <c r="BC1699" s="59">
        <f>K41*BJ1699</f>
        <v>192027</v>
      </c>
      <c r="BD1699" s="59"/>
      <c r="BE1699" s="59"/>
      <c r="BF1699" s="59">
        <f t="shared" si="407"/>
        <v>145179</v>
      </c>
      <c r="BG1699" s="60">
        <f>(AY1699=AY2099)*AX1699</f>
        <v>0</v>
      </c>
      <c r="BH1699" s="60">
        <f>(AY1699=AY2101)*AX1699</f>
        <v>0</v>
      </c>
      <c r="BI1699" s="89">
        <v>936.96</v>
      </c>
      <c r="BJ1699" s="89">
        <v>1280.18</v>
      </c>
      <c r="BK1699" s="59">
        <f t="shared" si="408"/>
        <v>229820.93795999995</v>
      </c>
      <c r="BL1699" s="60">
        <f>(BK1699=BK2101)*AX1699</f>
        <v>0</v>
      </c>
      <c r="BM1699" s="85">
        <f>(BK1699=BK2101)*AY1699</f>
        <v>0</v>
      </c>
      <c r="BN1699" s="85">
        <f t="shared" si="409"/>
        <v>0</v>
      </c>
      <c r="BO1699" s="85">
        <f t="shared" si="410"/>
        <v>0</v>
      </c>
      <c r="BP1699" s="60">
        <f>(BK1699=BK2099)*AX1699</f>
        <v>0</v>
      </c>
      <c r="BQ1699" s="64">
        <f>(BK1699=BK2099)*AY1699</f>
        <v>0</v>
      </c>
      <c r="BR1699" s="85">
        <f t="shared" si="411"/>
        <v>0</v>
      </c>
      <c r="BS1699" s="85">
        <f t="shared" si="412"/>
        <v>0</v>
      </c>
      <c r="BT1699" s="59">
        <f>(J19-BI1699)*J10</f>
        <v>-140652.00594</v>
      </c>
      <c r="BU1699" s="59">
        <f>(J21-BJ1699)*J12</f>
        <v>370472.94389999995</v>
      </c>
      <c r="BV1699" s="66"/>
      <c r="BW1699" s="66"/>
      <c r="BX1699" s="67"/>
      <c r="BY1699" s="67"/>
      <c r="BZ1699" s="67"/>
      <c r="CE1699" s="92"/>
      <c r="CF1699" s="76"/>
      <c r="CH1699" s="67"/>
      <c r="CI1699" s="67"/>
      <c r="CJ1699" s="67"/>
      <c r="CK1699" s="67"/>
      <c r="CL1699" s="1"/>
      <c r="CM1699" s="1"/>
      <c r="CT1699" s="3"/>
      <c r="CU1699" s="3"/>
      <c r="CV1699" s="3"/>
      <c r="CW1699" s="3"/>
      <c r="CX1699" s="3"/>
      <c r="CY1699" s="3"/>
      <c r="CZ1699" s="3"/>
      <c r="DA1699" s="3"/>
      <c r="DB1699" s="3"/>
      <c r="DC1699" s="3"/>
      <c r="DD1699" s="3"/>
      <c r="DE1699" s="3"/>
      <c r="DF1699" s="3"/>
      <c r="DG1699" s="3"/>
      <c r="DH1699" s="3"/>
      <c r="DI1699" s="3"/>
      <c r="DJ1699" s="3"/>
      <c r="DK1699" s="3"/>
      <c r="DL1699" s="3"/>
      <c r="DM1699" s="3"/>
      <c r="DN1699" s="3"/>
      <c r="DO1699" s="3"/>
      <c r="DP1699" s="3"/>
      <c r="DQ1699" s="3"/>
      <c r="DR1699" s="3"/>
      <c r="DS1699" s="3"/>
    </row>
    <row r="1700" spans="2:123" ht="21" customHeight="1" x14ac:dyDescent="0.25">
      <c r="B1700" s="21">
        <f t="shared" si="401"/>
        <v>43073</v>
      </c>
      <c r="C1700" s="22">
        <f t="shared" si="402"/>
        <v>0.71080729584791746</v>
      </c>
      <c r="D1700" s="23">
        <f t="shared" si="403"/>
        <v>885.41</v>
      </c>
      <c r="E1700" s="23">
        <f t="shared" si="404"/>
        <v>1245.6400000000001</v>
      </c>
      <c r="F1700" s="127">
        <f t="shared" si="405"/>
        <v>44270.5</v>
      </c>
      <c r="G1700" s="127">
        <f t="shared" si="406"/>
        <v>186846.00000000003</v>
      </c>
      <c r="H1700" s="6"/>
      <c r="I1700" s="3"/>
      <c r="J1700" s="3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  <c r="Y1700" s="3"/>
      <c r="Z1700" s="3"/>
      <c r="AA1700" s="3"/>
      <c r="AB1700" s="3"/>
      <c r="AC1700" s="3"/>
      <c r="AD1700" s="3"/>
      <c r="AE1700" s="3"/>
      <c r="AF1700" s="3"/>
      <c r="AT1700" s="89"/>
      <c r="AU1700" s="89"/>
      <c r="AX1700" s="125">
        <v>43073</v>
      </c>
      <c r="AY1700" s="59">
        <f t="shared" si="413"/>
        <v>0.71080729584791746</v>
      </c>
      <c r="AZ1700" s="59">
        <f>BI1700*K36</f>
        <v>44270.5</v>
      </c>
      <c r="BA1700" s="59"/>
      <c r="BB1700" s="59"/>
      <c r="BC1700" s="59">
        <f>K41*BJ1700</f>
        <v>186846.00000000003</v>
      </c>
      <c r="BD1700" s="59"/>
      <c r="BE1700" s="59"/>
      <c r="BF1700" s="59">
        <f t="shared" si="407"/>
        <v>142575.50000000003</v>
      </c>
      <c r="BG1700" s="60">
        <f>(AY1700=AY2099)*AX1700</f>
        <v>0</v>
      </c>
      <c r="BH1700" s="60">
        <f>(AY1700=AY2101)*AX1700</f>
        <v>0</v>
      </c>
      <c r="BI1700" s="89">
        <v>885.41</v>
      </c>
      <c r="BJ1700" s="89">
        <v>1245.6400000000001</v>
      </c>
      <c r="BK1700" s="59">
        <f t="shared" si="408"/>
        <v>232424.43795999989</v>
      </c>
      <c r="BL1700" s="60">
        <f>(BK1700=BK2101)*AX1700</f>
        <v>0</v>
      </c>
      <c r="BM1700" s="85">
        <f>(BK1700=BK2101)*AY1700</f>
        <v>0</v>
      </c>
      <c r="BN1700" s="85">
        <f t="shared" si="409"/>
        <v>0</v>
      </c>
      <c r="BO1700" s="85">
        <f t="shared" si="410"/>
        <v>0</v>
      </c>
      <c r="BP1700" s="60">
        <f>(BK1700=BK2099)*AX1700</f>
        <v>0</v>
      </c>
      <c r="BQ1700" s="64">
        <f>(BK1700=BK2099)*AY1700</f>
        <v>0</v>
      </c>
      <c r="BR1700" s="85">
        <f t="shared" si="411"/>
        <v>0</v>
      </c>
      <c r="BS1700" s="85">
        <f t="shared" si="412"/>
        <v>0</v>
      </c>
      <c r="BT1700" s="59">
        <f>(J19-BI1700)*J10</f>
        <v>-143229.50594</v>
      </c>
      <c r="BU1700" s="59">
        <f>(J21-BJ1700)*J12</f>
        <v>375653.9438999999</v>
      </c>
      <c r="BV1700" s="66"/>
      <c r="BW1700" s="66"/>
      <c r="BX1700" s="67"/>
      <c r="BY1700" s="67"/>
      <c r="BZ1700" s="67"/>
      <c r="CE1700" s="92"/>
      <c r="CF1700" s="76"/>
      <c r="CH1700" s="67"/>
      <c r="CI1700" s="67"/>
      <c r="CJ1700" s="67"/>
      <c r="CK1700" s="67"/>
      <c r="CL1700" s="1"/>
      <c r="CM1700" s="1"/>
      <c r="CT1700" s="3"/>
      <c r="CU1700" s="3"/>
      <c r="CV1700" s="3"/>
      <c r="CW1700" s="3"/>
      <c r="CX1700" s="3"/>
      <c r="CY1700" s="3"/>
      <c r="CZ1700" s="3"/>
      <c r="DA1700" s="3"/>
      <c r="DB1700" s="3"/>
      <c r="DC1700" s="3"/>
      <c r="DD1700" s="3"/>
      <c r="DE1700" s="3"/>
      <c r="DF1700" s="3"/>
      <c r="DG1700" s="3"/>
      <c r="DH1700" s="3"/>
      <c r="DI1700" s="3"/>
      <c r="DJ1700" s="3"/>
      <c r="DK1700" s="3"/>
      <c r="DL1700" s="3"/>
      <c r="DM1700" s="3"/>
      <c r="DN1700" s="3"/>
      <c r="DO1700" s="3"/>
      <c r="DP1700" s="3"/>
      <c r="DQ1700" s="3"/>
      <c r="DR1700" s="3"/>
      <c r="DS1700" s="3"/>
    </row>
    <row r="1701" spans="2:123" ht="21" customHeight="1" x14ac:dyDescent="0.25">
      <c r="B1701" s="21">
        <f t="shared" si="401"/>
        <v>43080</v>
      </c>
      <c r="C1701" s="22">
        <f t="shared" si="402"/>
        <v>0.71057373389462941</v>
      </c>
      <c r="D1701" s="23">
        <f t="shared" si="403"/>
        <v>891.23</v>
      </c>
      <c r="E1701" s="23">
        <f t="shared" si="404"/>
        <v>1254.24</v>
      </c>
      <c r="F1701" s="127">
        <f t="shared" si="405"/>
        <v>44561.5</v>
      </c>
      <c r="G1701" s="127">
        <f t="shared" si="406"/>
        <v>188136</v>
      </c>
      <c r="H1701" s="6"/>
      <c r="I1701" s="3"/>
      <c r="J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  <c r="Y1701" s="3"/>
      <c r="Z1701" s="3"/>
      <c r="AA1701" s="3"/>
      <c r="AB1701" s="3"/>
      <c r="AC1701" s="3"/>
      <c r="AD1701" s="3"/>
      <c r="AE1701" s="3"/>
      <c r="AF1701" s="3"/>
      <c r="AT1701" s="89"/>
      <c r="AU1701" s="89"/>
      <c r="AX1701" s="125">
        <v>43080</v>
      </c>
      <c r="AY1701" s="59">
        <f t="shared" si="413"/>
        <v>0.71057373389462941</v>
      </c>
      <c r="AZ1701" s="59">
        <f>BI1701*K36</f>
        <v>44561.5</v>
      </c>
      <c r="BA1701" s="59"/>
      <c r="BB1701" s="59"/>
      <c r="BC1701" s="59">
        <f>K41*BJ1701</f>
        <v>188136</v>
      </c>
      <c r="BD1701" s="59"/>
      <c r="BE1701" s="59"/>
      <c r="BF1701" s="59">
        <f t="shared" si="407"/>
        <v>143574.5</v>
      </c>
      <c r="BG1701" s="60">
        <f>(AY1701=AY2099)*AX1701</f>
        <v>0</v>
      </c>
      <c r="BH1701" s="60">
        <f>(AY1701=AY2101)*AX1701</f>
        <v>0</v>
      </c>
      <c r="BI1701" s="89">
        <v>891.23</v>
      </c>
      <c r="BJ1701" s="89">
        <v>1254.24</v>
      </c>
      <c r="BK1701" s="59">
        <f t="shared" si="408"/>
        <v>231425.43796000001</v>
      </c>
      <c r="BL1701" s="60">
        <f>(BK1701=BK2101)*AX1701</f>
        <v>0</v>
      </c>
      <c r="BM1701" s="85">
        <f>(BK1701=BK2101)*AY1701</f>
        <v>0</v>
      </c>
      <c r="BN1701" s="85">
        <f t="shared" si="409"/>
        <v>0</v>
      </c>
      <c r="BO1701" s="85">
        <f t="shared" si="410"/>
        <v>0</v>
      </c>
      <c r="BP1701" s="60">
        <f>(BK1701=BK2099)*AX1701</f>
        <v>0</v>
      </c>
      <c r="BQ1701" s="64">
        <f>(BK1701=BK2099)*AY1701</f>
        <v>0</v>
      </c>
      <c r="BR1701" s="85">
        <f t="shared" si="411"/>
        <v>0</v>
      </c>
      <c r="BS1701" s="85">
        <f t="shared" si="412"/>
        <v>0</v>
      </c>
      <c r="BT1701" s="59">
        <f>(J19-BI1701)*J10</f>
        <v>-142938.50594</v>
      </c>
      <c r="BU1701" s="59">
        <f>(J21-BJ1701)*J12</f>
        <v>374363.94390000001</v>
      </c>
      <c r="BV1701" s="66"/>
      <c r="BW1701" s="66"/>
      <c r="BX1701" s="67"/>
      <c r="BY1701" s="67"/>
      <c r="BZ1701" s="67"/>
      <c r="CE1701" s="92"/>
      <c r="CF1701" s="76"/>
      <c r="CH1701" s="67"/>
      <c r="CI1701" s="67"/>
      <c r="CJ1701" s="67"/>
      <c r="CK1701" s="67"/>
      <c r="CL1701" s="1"/>
      <c r="CM1701" s="1"/>
      <c r="CT1701" s="3"/>
      <c r="CU1701" s="3"/>
      <c r="CV1701" s="3"/>
      <c r="CW1701" s="3"/>
      <c r="CX1701" s="3"/>
      <c r="CY1701" s="3"/>
      <c r="CZ1701" s="3"/>
      <c r="DA1701" s="3"/>
      <c r="DB1701" s="3"/>
      <c r="DC1701" s="3"/>
      <c r="DD1701" s="3"/>
      <c r="DE1701" s="3"/>
      <c r="DF1701" s="3"/>
      <c r="DG1701" s="3"/>
      <c r="DH1701" s="3"/>
      <c r="DI1701" s="3"/>
      <c r="DJ1701" s="3"/>
      <c r="DK1701" s="3"/>
      <c r="DL1701" s="3"/>
      <c r="DM1701" s="3"/>
      <c r="DN1701" s="3"/>
      <c r="DO1701" s="3"/>
      <c r="DP1701" s="3"/>
      <c r="DQ1701" s="3"/>
      <c r="DR1701" s="3"/>
      <c r="DS1701" s="3"/>
    </row>
    <row r="1702" spans="2:123" ht="21" customHeight="1" x14ac:dyDescent="0.25">
      <c r="B1702" s="21">
        <f t="shared" si="401"/>
        <v>43087</v>
      </c>
      <c r="C1702" s="22">
        <f t="shared" si="402"/>
        <v>0.71810526811429287</v>
      </c>
      <c r="D1702" s="23">
        <f t="shared" si="403"/>
        <v>915.06</v>
      </c>
      <c r="E1702" s="23">
        <f t="shared" si="404"/>
        <v>1274.27</v>
      </c>
      <c r="F1702" s="127">
        <f t="shared" si="405"/>
        <v>45753</v>
      </c>
      <c r="G1702" s="127">
        <f t="shared" si="406"/>
        <v>191140.5</v>
      </c>
      <c r="H1702" s="6"/>
      <c r="I1702" s="3"/>
      <c r="J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  <c r="Y1702" s="3"/>
      <c r="Z1702" s="3"/>
      <c r="AA1702" s="3"/>
      <c r="AB1702" s="3"/>
      <c r="AC1702" s="3"/>
      <c r="AD1702" s="3"/>
      <c r="AE1702" s="3"/>
      <c r="AF1702" s="3"/>
      <c r="AT1702" s="89"/>
      <c r="AU1702" s="89"/>
      <c r="AX1702" s="125">
        <v>43087</v>
      </c>
      <c r="AY1702" s="59">
        <f t="shared" si="413"/>
        <v>0.71810526811429287</v>
      </c>
      <c r="AZ1702" s="59">
        <f>BI1702*K36</f>
        <v>45753</v>
      </c>
      <c r="BA1702" s="59"/>
      <c r="BB1702" s="59"/>
      <c r="BC1702" s="59">
        <f>K41*BJ1702</f>
        <v>191140.5</v>
      </c>
      <c r="BD1702" s="59"/>
      <c r="BE1702" s="59"/>
      <c r="BF1702" s="59">
        <f t="shared" si="407"/>
        <v>145387.5</v>
      </c>
      <c r="BG1702" s="60">
        <f>(AY1702=AY2099)*AX1702</f>
        <v>0</v>
      </c>
      <c r="BH1702" s="60">
        <f>(AY1702=AY2101)*AX1702</f>
        <v>0</v>
      </c>
      <c r="BI1702" s="89">
        <v>915.06</v>
      </c>
      <c r="BJ1702" s="89">
        <v>1274.27</v>
      </c>
      <c r="BK1702" s="59">
        <f t="shared" si="408"/>
        <v>229612.43795999995</v>
      </c>
      <c r="BL1702" s="60">
        <f>(BK1702=BK2101)*AX1702</f>
        <v>0</v>
      </c>
      <c r="BM1702" s="85">
        <f>(BK1702=BK2101)*AY1702</f>
        <v>0</v>
      </c>
      <c r="BN1702" s="85">
        <f t="shared" si="409"/>
        <v>0</v>
      </c>
      <c r="BO1702" s="85">
        <f t="shared" si="410"/>
        <v>0</v>
      </c>
      <c r="BP1702" s="60">
        <f>(BK1702=BK2099)*AX1702</f>
        <v>0</v>
      </c>
      <c r="BQ1702" s="64">
        <f>(BK1702=BK2099)*AY1702</f>
        <v>0</v>
      </c>
      <c r="BR1702" s="85">
        <f t="shared" si="411"/>
        <v>0</v>
      </c>
      <c r="BS1702" s="85">
        <f t="shared" si="412"/>
        <v>0</v>
      </c>
      <c r="BT1702" s="59">
        <f>(J19-BI1702)*J10</f>
        <v>-141747.00594</v>
      </c>
      <c r="BU1702" s="59">
        <f>(J21-BJ1702)*J12</f>
        <v>371359.44389999995</v>
      </c>
      <c r="BV1702" s="66"/>
      <c r="BW1702" s="66"/>
      <c r="BX1702" s="67"/>
      <c r="BY1702" s="67"/>
      <c r="BZ1702" s="67"/>
      <c r="CE1702" s="92"/>
      <c r="CF1702" s="76"/>
      <c r="CH1702" s="67"/>
      <c r="CI1702" s="67"/>
      <c r="CJ1702" s="67"/>
      <c r="CK1702" s="67"/>
      <c r="CL1702" s="1"/>
      <c r="CM1702" s="1"/>
      <c r="CT1702" s="3"/>
      <c r="CU1702" s="3"/>
      <c r="CV1702" s="3"/>
      <c r="CW1702" s="3"/>
      <c r="CX1702" s="3"/>
      <c r="CY1702" s="3"/>
      <c r="CZ1702" s="3"/>
      <c r="DA1702" s="3"/>
      <c r="DB1702" s="3"/>
      <c r="DC1702" s="3"/>
      <c r="DD1702" s="3"/>
      <c r="DE1702" s="3"/>
      <c r="DF1702" s="3"/>
      <c r="DG1702" s="3"/>
      <c r="DH1702" s="3"/>
      <c r="DI1702" s="3"/>
      <c r="DJ1702" s="3"/>
      <c r="DK1702" s="3"/>
      <c r="DL1702" s="3"/>
      <c r="DM1702" s="3"/>
      <c r="DN1702" s="3"/>
      <c r="DO1702" s="3"/>
      <c r="DP1702" s="3"/>
      <c r="DQ1702" s="3"/>
      <c r="DR1702" s="3"/>
      <c r="DS1702" s="3"/>
    </row>
    <row r="1703" spans="2:123" ht="21" customHeight="1" x14ac:dyDescent="0.25">
      <c r="B1703" s="21">
        <f t="shared" si="401"/>
        <v>43094</v>
      </c>
      <c r="C1703" s="22">
        <f t="shared" si="402"/>
        <v>0.71174609512985521</v>
      </c>
      <c r="D1703" s="23">
        <f t="shared" si="403"/>
        <v>926.85</v>
      </c>
      <c r="E1703" s="23">
        <f t="shared" si="404"/>
        <v>1302.22</v>
      </c>
      <c r="F1703" s="127">
        <f t="shared" si="405"/>
        <v>46342.5</v>
      </c>
      <c r="G1703" s="127">
        <f t="shared" si="406"/>
        <v>195333</v>
      </c>
      <c r="H1703" s="6"/>
      <c r="I1703" s="3"/>
      <c r="J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  <c r="Y1703" s="3"/>
      <c r="Z1703" s="3"/>
      <c r="AA1703" s="3"/>
      <c r="AB1703" s="3"/>
      <c r="AC1703" s="3"/>
      <c r="AD1703" s="3"/>
      <c r="AE1703" s="3"/>
      <c r="AF1703" s="3"/>
      <c r="AT1703" s="89"/>
      <c r="AU1703" s="89"/>
      <c r="AX1703" s="125">
        <v>43094</v>
      </c>
      <c r="AY1703" s="59">
        <f t="shared" si="413"/>
        <v>0.71174609512985521</v>
      </c>
      <c r="AZ1703" s="59">
        <f>BI1703*K36</f>
        <v>46342.5</v>
      </c>
      <c r="BA1703" s="59"/>
      <c r="BB1703" s="59"/>
      <c r="BC1703" s="59">
        <f>K41*BJ1703</f>
        <v>195333</v>
      </c>
      <c r="BD1703" s="59"/>
      <c r="BE1703" s="59"/>
      <c r="BF1703" s="59">
        <f t="shared" si="407"/>
        <v>148990.5</v>
      </c>
      <c r="BG1703" s="60">
        <f>(AY1703=AY2099)*AX1703</f>
        <v>0</v>
      </c>
      <c r="BH1703" s="60">
        <f>(AY1703=AY2101)*AX1703</f>
        <v>0</v>
      </c>
      <c r="BI1703" s="89">
        <v>926.85</v>
      </c>
      <c r="BJ1703" s="89">
        <v>1302.22</v>
      </c>
      <c r="BK1703" s="59">
        <f t="shared" si="408"/>
        <v>226009.43795999995</v>
      </c>
      <c r="BL1703" s="60">
        <f>(BK1703=BK2101)*AX1703</f>
        <v>0</v>
      </c>
      <c r="BM1703" s="85">
        <f>(BK1703=BK2101)*AY1703</f>
        <v>0</v>
      </c>
      <c r="BN1703" s="85">
        <f t="shared" si="409"/>
        <v>0</v>
      </c>
      <c r="BO1703" s="85">
        <f t="shared" si="410"/>
        <v>0</v>
      </c>
      <c r="BP1703" s="60">
        <f>(BK1703=BK2099)*AX1703</f>
        <v>0</v>
      </c>
      <c r="BQ1703" s="64">
        <f>(BK1703=BK2099)*AY1703</f>
        <v>0</v>
      </c>
      <c r="BR1703" s="85">
        <f t="shared" si="411"/>
        <v>0</v>
      </c>
      <c r="BS1703" s="85">
        <f t="shared" si="412"/>
        <v>0</v>
      </c>
      <c r="BT1703" s="59">
        <f>(J19-BI1703)*J10</f>
        <v>-141157.50594</v>
      </c>
      <c r="BU1703" s="59">
        <f>(J21-BJ1703)*J12</f>
        <v>367166.94389999995</v>
      </c>
      <c r="BV1703" s="66"/>
      <c r="BW1703" s="66"/>
      <c r="BX1703" s="67"/>
      <c r="BY1703" s="67"/>
      <c r="BZ1703" s="67"/>
      <c r="CE1703" s="92"/>
      <c r="CF1703" s="76"/>
      <c r="CH1703" s="67"/>
      <c r="CI1703" s="67"/>
      <c r="CJ1703" s="67"/>
      <c r="CK1703" s="67"/>
      <c r="CL1703" s="1"/>
      <c r="CM1703" s="1"/>
      <c r="CT1703" s="3"/>
      <c r="CU1703" s="3"/>
      <c r="CV1703" s="3"/>
      <c r="CW1703" s="3"/>
      <c r="CX1703" s="3"/>
      <c r="CY1703" s="3"/>
      <c r="CZ1703" s="3"/>
      <c r="DA1703" s="3"/>
      <c r="DB1703" s="3"/>
      <c r="DC1703" s="3"/>
      <c r="DD1703" s="3"/>
      <c r="DE1703" s="3"/>
      <c r="DF1703" s="3"/>
      <c r="DG1703" s="3"/>
      <c r="DH1703" s="3"/>
      <c r="DI1703" s="3"/>
      <c r="DJ1703" s="3"/>
      <c r="DK1703" s="3"/>
      <c r="DL1703" s="3"/>
      <c r="DM1703" s="3"/>
      <c r="DN1703" s="3"/>
      <c r="DO1703" s="3"/>
      <c r="DP1703" s="3"/>
      <c r="DQ1703" s="3"/>
      <c r="DR1703" s="3"/>
      <c r="DS1703" s="3"/>
    </row>
    <row r="1704" spans="2:123" ht="21" customHeight="1" x14ac:dyDescent="0.25">
      <c r="B1704" s="21">
        <f t="shared" si="401"/>
        <v>43101</v>
      </c>
      <c r="C1704" s="22">
        <f t="shared" si="402"/>
        <v>0.73357919019000795</v>
      </c>
      <c r="D1704" s="23">
        <f t="shared" si="403"/>
        <v>966.74</v>
      </c>
      <c r="E1704" s="23">
        <f t="shared" si="404"/>
        <v>1317.84</v>
      </c>
      <c r="F1704" s="127">
        <f t="shared" si="405"/>
        <v>48337</v>
      </c>
      <c r="G1704" s="127">
        <f t="shared" si="406"/>
        <v>197676</v>
      </c>
      <c r="H1704" s="6"/>
      <c r="I1704" s="3"/>
      <c r="J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  <c r="Y1704" s="3"/>
      <c r="Z1704" s="3"/>
      <c r="AA1704" s="3"/>
      <c r="AB1704" s="3"/>
      <c r="AC1704" s="3"/>
      <c r="AD1704" s="3"/>
      <c r="AE1704" s="3"/>
      <c r="AF1704" s="3"/>
      <c r="AT1704" s="89"/>
      <c r="AU1704" s="89"/>
      <c r="AX1704" s="125">
        <v>43101</v>
      </c>
      <c r="AY1704" s="59">
        <f t="shared" si="413"/>
        <v>0.73357919019000795</v>
      </c>
      <c r="AZ1704" s="59">
        <f>BI1704*K36</f>
        <v>48337</v>
      </c>
      <c r="BA1704" s="59"/>
      <c r="BB1704" s="59"/>
      <c r="BC1704" s="59">
        <f>K41*BJ1704</f>
        <v>197676</v>
      </c>
      <c r="BD1704" s="59"/>
      <c r="BE1704" s="59"/>
      <c r="BF1704" s="59">
        <f t="shared" si="407"/>
        <v>149339</v>
      </c>
      <c r="BG1704" s="60">
        <f>(AY1704=AY2099)*AX1704</f>
        <v>0</v>
      </c>
      <c r="BH1704" s="60">
        <f>(AY1704=AY2101)*AX1704</f>
        <v>0</v>
      </c>
      <c r="BI1704" s="89">
        <v>966.74</v>
      </c>
      <c r="BJ1704" s="89">
        <v>1317.84</v>
      </c>
      <c r="BK1704" s="59">
        <f t="shared" si="408"/>
        <v>225660.93795999995</v>
      </c>
      <c r="BL1704" s="60">
        <f>(BK1704=BK2101)*AX1704</f>
        <v>0</v>
      </c>
      <c r="BM1704" s="85">
        <f>(BK1704=BK2101)*AY1704</f>
        <v>0</v>
      </c>
      <c r="BN1704" s="85">
        <f t="shared" si="409"/>
        <v>0</v>
      </c>
      <c r="BO1704" s="85">
        <f t="shared" si="410"/>
        <v>0</v>
      </c>
      <c r="BP1704" s="60">
        <f>(BK1704=BK2099)*AX1704</f>
        <v>0</v>
      </c>
      <c r="BQ1704" s="64">
        <f>(BK1704=BK2099)*AY1704</f>
        <v>0</v>
      </c>
      <c r="BR1704" s="85">
        <f t="shared" si="411"/>
        <v>0</v>
      </c>
      <c r="BS1704" s="85">
        <f t="shared" si="412"/>
        <v>0</v>
      </c>
      <c r="BT1704" s="59">
        <f>(J19-BI1704)*J10</f>
        <v>-139163.00594</v>
      </c>
      <c r="BU1704" s="59">
        <f>(J21-BJ1704)*J12</f>
        <v>364823.94389999995</v>
      </c>
      <c r="BV1704" s="66"/>
      <c r="BW1704" s="66"/>
      <c r="BX1704" s="67"/>
      <c r="BY1704" s="67"/>
      <c r="BZ1704" s="67"/>
      <c r="CE1704" s="92"/>
      <c r="CF1704" s="76"/>
      <c r="CH1704" s="67"/>
      <c r="CI1704" s="67"/>
      <c r="CJ1704" s="67"/>
      <c r="CK1704" s="67"/>
      <c r="CL1704" s="1"/>
      <c r="CM1704" s="1"/>
      <c r="CT1704" s="3"/>
      <c r="CU1704" s="3"/>
      <c r="CV1704" s="3"/>
      <c r="CW1704" s="3"/>
      <c r="CX1704" s="3"/>
      <c r="CY1704" s="3"/>
      <c r="CZ1704" s="3"/>
      <c r="DA1704" s="3"/>
      <c r="DB1704" s="3"/>
      <c r="DC1704" s="3"/>
      <c r="DD1704" s="3"/>
      <c r="DE1704" s="3"/>
      <c r="DF1704" s="3"/>
      <c r="DG1704" s="3"/>
      <c r="DH1704" s="3"/>
      <c r="DI1704" s="3"/>
      <c r="DJ1704" s="3"/>
      <c r="DK1704" s="3"/>
      <c r="DL1704" s="3"/>
      <c r="DM1704" s="3"/>
      <c r="DN1704" s="3"/>
      <c r="DO1704" s="3"/>
      <c r="DP1704" s="3"/>
      <c r="DQ1704" s="3"/>
      <c r="DR1704" s="3"/>
      <c r="DS1704" s="3"/>
    </row>
    <row r="1705" spans="2:123" ht="21" customHeight="1" x14ac:dyDescent="0.25">
      <c r="B1705" s="21">
        <f t="shared" si="401"/>
        <v>43108</v>
      </c>
      <c r="C1705" s="22">
        <f t="shared" si="402"/>
        <v>0.74171313101073977</v>
      </c>
      <c r="D1705" s="23">
        <f t="shared" si="403"/>
        <v>991.04</v>
      </c>
      <c r="E1705" s="23">
        <f t="shared" si="404"/>
        <v>1336.15</v>
      </c>
      <c r="F1705" s="127">
        <f t="shared" si="405"/>
        <v>49552</v>
      </c>
      <c r="G1705" s="127">
        <f t="shared" si="406"/>
        <v>200422.5</v>
      </c>
      <c r="H1705" s="6"/>
      <c r="I1705" s="3"/>
      <c r="J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  <c r="Y1705" s="3"/>
      <c r="Z1705" s="3"/>
      <c r="AA1705" s="3"/>
      <c r="AB1705" s="3"/>
      <c r="AC1705" s="3"/>
      <c r="AD1705" s="3"/>
      <c r="AE1705" s="3"/>
      <c r="AF1705" s="3"/>
      <c r="AT1705" s="89"/>
      <c r="AU1705" s="89"/>
      <c r="AX1705" s="125">
        <v>43108</v>
      </c>
      <c r="AY1705" s="59">
        <f t="shared" si="413"/>
        <v>0.74171313101073977</v>
      </c>
      <c r="AZ1705" s="59">
        <f>BI1705*K36</f>
        <v>49552</v>
      </c>
      <c r="BA1705" s="59"/>
      <c r="BB1705" s="59"/>
      <c r="BC1705" s="59">
        <f>K41*BJ1705</f>
        <v>200422.5</v>
      </c>
      <c r="BD1705" s="59"/>
      <c r="BE1705" s="59"/>
      <c r="BF1705" s="59">
        <f t="shared" si="407"/>
        <v>150870.5</v>
      </c>
      <c r="BG1705" s="60">
        <f>(AY1705=AY2099)*AX1705</f>
        <v>0</v>
      </c>
      <c r="BH1705" s="60">
        <f>(AY1705=AY2101)*AX1705</f>
        <v>0</v>
      </c>
      <c r="BI1705" s="89">
        <v>991.04</v>
      </c>
      <c r="BJ1705" s="89">
        <v>1336.15</v>
      </c>
      <c r="BK1705" s="59">
        <f t="shared" si="408"/>
        <v>224129.43795999995</v>
      </c>
      <c r="BL1705" s="60">
        <f>(BK1705=BK2101)*AX1705</f>
        <v>0</v>
      </c>
      <c r="BM1705" s="85">
        <f>(BK1705=BK2101)*AY1705</f>
        <v>0</v>
      </c>
      <c r="BN1705" s="85">
        <f t="shared" si="409"/>
        <v>0</v>
      </c>
      <c r="BO1705" s="85">
        <f t="shared" si="410"/>
        <v>0</v>
      </c>
      <c r="BP1705" s="60">
        <f>(BK1705=BK2099)*AX1705</f>
        <v>0</v>
      </c>
      <c r="BQ1705" s="64">
        <f>(BK1705=BK2099)*AY1705</f>
        <v>0</v>
      </c>
      <c r="BR1705" s="85">
        <f t="shared" ref="BR1705:BR1730" si="414">(BQ1705&gt;0)*BI1705</f>
        <v>0</v>
      </c>
      <c r="BS1705" s="85">
        <f t="shared" ref="BS1705:BS1730" si="415">(BQ1705&gt;0)*BJ1705</f>
        <v>0</v>
      </c>
      <c r="BT1705" s="59">
        <f>(J19-BI1705)*J10</f>
        <v>-137948.00594</v>
      </c>
      <c r="BU1705" s="59">
        <f>(J21-BJ1705)*J12</f>
        <v>362077.44389999995</v>
      </c>
      <c r="BV1705" s="66"/>
      <c r="BW1705" s="66"/>
      <c r="BX1705" s="67"/>
      <c r="BY1705" s="67"/>
      <c r="BZ1705" s="67"/>
      <c r="CE1705" s="92"/>
      <c r="CF1705" s="76"/>
      <c r="CH1705" s="67"/>
      <c r="CI1705" s="67"/>
      <c r="CJ1705" s="67"/>
      <c r="CK1705" s="67"/>
      <c r="CL1705" s="1"/>
      <c r="CM1705" s="1"/>
      <c r="CT1705" s="3"/>
      <c r="CU1705" s="3"/>
      <c r="CV1705" s="3"/>
      <c r="CW1705" s="3"/>
      <c r="CX1705" s="3"/>
      <c r="CY1705" s="3"/>
      <c r="CZ1705" s="3"/>
      <c r="DA1705" s="3"/>
      <c r="DB1705" s="3"/>
      <c r="DC1705" s="3"/>
      <c r="DD1705" s="3"/>
      <c r="DE1705" s="3"/>
      <c r="DF1705" s="3"/>
      <c r="DG1705" s="3"/>
      <c r="DH1705" s="3"/>
      <c r="DI1705" s="3"/>
      <c r="DJ1705" s="3"/>
      <c r="DK1705" s="3"/>
      <c r="DL1705" s="3"/>
      <c r="DM1705" s="3"/>
      <c r="DN1705" s="3"/>
      <c r="DO1705" s="3"/>
      <c r="DP1705" s="3"/>
      <c r="DQ1705" s="3"/>
      <c r="DR1705" s="3"/>
      <c r="DS1705" s="3"/>
    </row>
    <row r="1706" spans="2:123" ht="21" customHeight="1" x14ac:dyDescent="0.25">
      <c r="B1706" s="21">
        <f t="shared" si="401"/>
        <v>43115</v>
      </c>
      <c r="C1706" s="22">
        <f t="shared" si="402"/>
        <v>0.75833389681520047</v>
      </c>
      <c r="D1706" s="23">
        <f t="shared" si="403"/>
        <v>1009.35</v>
      </c>
      <c r="E1706" s="23">
        <f t="shared" si="404"/>
        <v>1331.01</v>
      </c>
      <c r="F1706" s="127">
        <f t="shared" si="405"/>
        <v>50467.5</v>
      </c>
      <c r="G1706" s="127">
        <f t="shared" si="406"/>
        <v>199651.5</v>
      </c>
      <c r="H1706" s="6"/>
      <c r="I1706" s="3"/>
      <c r="J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  <c r="Y1706" s="3"/>
      <c r="Z1706" s="3"/>
      <c r="AA1706" s="3"/>
      <c r="AB1706" s="3"/>
      <c r="AC1706" s="3"/>
      <c r="AD1706" s="3"/>
      <c r="AE1706" s="3"/>
      <c r="AF1706" s="3"/>
      <c r="AT1706" s="89"/>
      <c r="AU1706" s="89"/>
      <c r="AX1706" s="125">
        <v>43115</v>
      </c>
      <c r="AY1706" s="59">
        <f t="shared" si="413"/>
        <v>0.75833389681520047</v>
      </c>
      <c r="AZ1706" s="59">
        <f>BI1706*K36</f>
        <v>50467.5</v>
      </c>
      <c r="BA1706" s="59"/>
      <c r="BB1706" s="59"/>
      <c r="BC1706" s="59">
        <f>K41*BJ1706</f>
        <v>199651.5</v>
      </c>
      <c r="BD1706" s="59"/>
      <c r="BE1706" s="59"/>
      <c r="BF1706" s="59">
        <f t="shared" si="407"/>
        <v>149184</v>
      </c>
      <c r="BG1706" s="60">
        <f>(AY1706=AY2099)*AX1706</f>
        <v>0</v>
      </c>
      <c r="BH1706" s="60">
        <f>(AY1706=AY2101)*AX1706</f>
        <v>0</v>
      </c>
      <c r="BI1706" s="89">
        <v>1009.35</v>
      </c>
      <c r="BJ1706" s="89">
        <v>1331.01</v>
      </c>
      <c r="BK1706" s="59">
        <f t="shared" si="408"/>
        <v>225815.93795999995</v>
      </c>
      <c r="BL1706" s="60">
        <f>(BK1706=BK2101)*AX1706</f>
        <v>0</v>
      </c>
      <c r="BM1706" s="85">
        <f>(BK1706=BK2101)*AY1706</f>
        <v>0</v>
      </c>
      <c r="BN1706" s="85">
        <f t="shared" si="409"/>
        <v>0</v>
      </c>
      <c r="BO1706" s="85">
        <f t="shared" si="410"/>
        <v>0</v>
      </c>
      <c r="BP1706" s="60">
        <f>(BK1706=BK2099)*AX1706</f>
        <v>0</v>
      </c>
      <c r="BQ1706" s="64">
        <f>(BK1706=BK2099)*AY1706</f>
        <v>0</v>
      </c>
      <c r="BR1706" s="85">
        <f t="shared" si="414"/>
        <v>0</v>
      </c>
      <c r="BS1706" s="85">
        <f t="shared" si="415"/>
        <v>0</v>
      </c>
      <c r="BT1706" s="59">
        <f>(J19-BI1706)*J10</f>
        <v>-137032.50594</v>
      </c>
      <c r="BU1706" s="59">
        <f>(J21-BJ1706)*J12</f>
        <v>362848.44389999995</v>
      </c>
      <c r="BV1706" s="66"/>
      <c r="BW1706" s="66"/>
      <c r="BX1706" s="67"/>
      <c r="BY1706" s="67"/>
      <c r="BZ1706" s="67"/>
      <c r="CE1706" s="92"/>
      <c r="CF1706" s="76"/>
      <c r="CH1706" s="67"/>
      <c r="CI1706" s="67"/>
      <c r="CJ1706" s="67"/>
      <c r="CK1706" s="67"/>
      <c r="CL1706" s="1"/>
      <c r="CM1706" s="1"/>
      <c r="CT1706" s="3"/>
      <c r="CU1706" s="3"/>
      <c r="CV1706" s="3"/>
      <c r="CW1706" s="3"/>
      <c r="CX1706" s="3"/>
      <c r="CY1706" s="3"/>
      <c r="CZ1706" s="3"/>
      <c r="DA1706" s="3"/>
      <c r="DB1706" s="3"/>
      <c r="DC1706" s="3"/>
      <c r="DD1706" s="3"/>
      <c r="DE1706" s="3"/>
      <c r="DF1706" s="3"/>
      <c r="DG1706" s="3"/>
      <c r="DH1706" s="3"/>
      <c r="DI1706" s="3"/>
      <c r="DJ1706" s="3"/>
      <c r="DK1706" s="3"/>
      <c r="DL1706" s="3"/>
      <c r="DM1706" s="3"/>
      <c r="DN1706" s="3"/>
      <c r="DO1706" s="3"/>
      <c r="DP1706" s="3"/>
      <c r="DQ1706" s="3"/>
      <c r="DR1706" s="3"/>
      <c r="DS1706" s="3"/>
    </row>
    <row r="1707" spans="2:123" ht="21" customHeight="1" x14ac:dyDescent="0.25">
      <c r="B1707" s="21">
        <f t="shared" si="401"/>
        <v>43122</v>
      </c>
      <c r="C1707" s="22">
        <f t="shared" si="402"/>
        <v>0.74713520640587849</v>
      </c>
      <c r="D1707" s="23">
        <f t="shared" si="403"/>
        <v>1008.64</v>
      </c>
      <c r="E1707" s="23">
        <f t="shared" si="404"/>
        <v>1350.01</v>
      </c>
      <c r="F1707" s="127">
        <f t="shared" si="405"/>
        <v>50432</v>
      </c>
      <c r="G1707" s="127">
        <f t="shared" si="406"/>
        <v>202501.5</v>
      </c>
      <c r="H1707" s="6"/>
      <c r="I1707" s="3"/>
      <c r="J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  <c r="Y1707" s="3"/>
      <c r="Z1707" s="3"/>
      <c r="AA1707" s="3"/>
      <c r="AB1707" s="3"/>
      <c r="AC1707" s="3"/>
      <c r="AD1707" s="3"/>
      <c r="AE1707" s="3"/>
      <c r="AF1707" s="3"/>
      <c r="AT1707" s="89"/>
      <c r="AU1707" s="89"/>
      <c r="AX1707" s="125">
        <v>43122</v>
      </c>
      <c r="AY1707" s="59">
        <f t="shared" si="413"/>
        <v>0.74713520640587849</v>
      </c>
      <c r="AZ1707" s="59">
        <f>BI1707*K36</f>
        <v>50432</v>
      </c>
      <c r="BA1707" s="59"/>
      <c r="BB1707" s="59"/>
      <c r="BC1707" s="59">
        <f>K41*BJ1707</f>
        <v>202501.5</v>
      </c>
      <c r="BD1707" s="59"/>
      <c r="BE1707" s="59"/>
      <c r="BF1707" s="59">
        <f t="shared" si="407"/>
        <v>152069.5</v>
      </c>
      <c r="BG1707" s="60">
        <f>(AY1707=AY2099)*AX1707</f>
        <v>0</v>
      </c>
      <c r="BH1707" s="60">
        <f>(AY1707=AY2101)*AX1707</f>
        <v>0</v>
      </c>
      <c r="BI1707" s="89">
        <v>1008.64</v>
      </c>
      <c r="BJ1707" s="89">
        <v>1350.01</v>
      </c>
      <c r="BK1707" s="59">
        <f t="shared" si="408"/>
        <v>222930.43795999995</v>
      </c>
      <c r="BL1707" s="60">
        <f>(BK1707=BK2101)*AX1707</f>
        <v>0</v>
      </c>
      <c r="BM1707" s="85">
        <f>(BK1707=BK2101)*AY1707</f>
        <v>0</v>
      </c>
      <c r="BN1707" s="85">
        <f t="shared" si="409"/>
        <v>0</v>
      </c>
      <c r="BO1707" s="85">
        <f t="shared" si="410"/>
        <v>0</v>
      </c>
      <c r="BP1707" s="60">
        <f>(BK1707=BK2099)*AX1707</f>
        <v>0</v>
      </c>
      <c r="BQ1707" s="64">
        <f>(BK1707=BK2099)*AY1707</f>
        <v>0</v>
      </c>
      <c r="BR1707" s="85">
        <f t="shared" si="414"/>
        <v>0</v>
      </c>
      <c r="BS1707" s="85">
        <f t="shared" si="415"/>
        <v>0</v>
      </c>
      <c r="BT1707" s="59">
        <f>(J19-BI1707)*J10</f>
        <v>-137068.00594</v>
      </c>
      <c r="BU1707" s="59">
        <f>(J21-BJ1707)*J12</f>
        <v>359998.44389999995</v>
      </c>
      <c r="BV1707" s="66"/>
      <c r="BW1707" s="66"/>
      <c r="BX1707" s="67"/>
      <c r="BY1707" s="67"/>
      <c r="BZ1707" s="67"/>
      <c r="CE1707" s="92"/>
      <c r="CF1707" s="76"/>
      <c r="CH1707" s="67"/>
      <c r="CI1707" s="67"/>
      <c r="CJ1707" s="67"/>
      <c r="CK1707" s="67"/>
      <c r="CL1707" s="1"/>
      <c r="CM1707" s="1"/>
      <c r="CT1707" s="3"/>
      <c r="CU1707" s="3"/>
      <c r="CV1707" s="3"/>
      <c r="CW1707" s="3"/>
      <c r="CX1707" s="3"/>
      <c r="CY1707" s="3"/>
      <c r="CZ1707" s="3"/>
      <c r="DA1707" s="3"/>
      <c r="DB1707" s="3"/>
      <c r="DC1707" s="3"/>
      <c r="DD1707" s="3"/>
      <c r="DE1707" s="3"/>
      <c r="DF1707" s="3"/>
      <c r="DG1707" s="3"/>
      <c r="DH1707" s="3"/>
      <c r="DI1707" s="3"/>
      <c r="DJ1707" s="3"/>
      <c r="DK1707" s="3"/>
      <c r="DL1707" s="3"/>
      <c r="DM1707" s="3"/>
      <c r="DN1707" s="3"/>
      <c r="DO1707" s="3"/>
      <c r="DP1707" s="3"/>
      <c r="DQ1707" s="3"/>
      <c r="DR1707" s="3"/>
      <c r="DS1707" s="3"/>
    </row>
    <row r="1708" spans="2:123" ht="21" customHeight="1" x14ac:dyDescent="0.25">
      <c r="B1708" s="21">
        <f t="shared" si="401"/>
        <v>43129</v>
      </c>
      <c r="C1708" s="22">
        <f t="shared" si="402"/>
        <v>0.741621337734929</v>
      </c>
      <c r="D1708" s="23">
        <f t="shared" si="403"/>
        <v>988.47</v>
      </c>
      <c r="E1708" s="23">
        <f t="shared" si="404"/>
        <v>1332.85</v>
      </c>
      <c r="F1708" s="127">
        <f t="shared" si="405"/>
        <v>49423.5</v>
      </c>
      <c r="G1708" s="127">
        <f t="shared" si="406"/>
        <v>199927.5</v>
      </c>
      <c r="H1708" s="6"/>
      <c r="I1708" s="3"/>
      <c r="J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/>
      <c r="Y1708" s="3"/>
      <c r="Z1708" s="3"/>
      <c r="AA1708" s="3"/>
      <c r="AB1708" s="3"/>
      <c r="AC1708" s="3"/>
      <c r="AD1708" s="3"/>
      <c r="AE1708" s="3"/>
      <c r="AF1708" s="3"/>
      <c r="AT1708" s="89"/>
      <c r="AU1708" s="89"/>
      <c r="AX1708" s="125">
        <v>43129</v>
      </c>
      <c r="AY1708" s="59">
        <f t="shared" si="413"/>
        <v>0.741621337734929</v>
      </c>
      <c r="AZ1708" s="59">
        <f>BI1708*K36</f>
        <v>49423.5</v>
      </c>
      <c r="BA1708" s="59"/>
      <c r="BB1708" s="59"/>
      <c r="BC1708" s="59">
        <f>K41*BJ1708</f>
        <v>199927.5</v>
      </c>
      <c r="BD1708" s="59"/>
      <c r="BE1708" s="59"/>
      <c r="BF1708" s="59">
        <f t="shared" si="407"/>
        <v>150504</v>
      </c>
      <c r="BG1708" s="60">
        <f>(AY1708=AY2099)*AX1708</f>
        <v>0</v>
      </c>
      <c r="BH1708" s="60">
        <f>(AY1708=AY2101)*AX1708</f>
        <v>0</v>
      </c>
      <c r="BI1708" s="89">
        <v>988.47</v>
      </c>
      <c r="BJ1708" s="89">
        <v>1332.85</v>
      </c>
      <c r="BK1708" s="59">
        <f t="shared" si="408"/>
        <v>224495.93796000001</v>
      </c>
      <c r="BL1708" s="60">
        <f>(BK1708=BK2101)*AX1708</f>
        <v>0</v>
      </c>
      <c r="BM1708" s="85">
        <f>(BK1708=BK2101)*AY1708</f>
        <v>0</v>
      </c>
      <c r="BN1708" s="85">
        <f t="shared" si="409"/>
        <v>0</v>
      </c>
      <c r="BO1708" s="85">
        <f t="shared" si="410"/>
        <v>0</v>
      </c>
      <c r="BP1708" s="60">
        <f>(BK1708=BK2099)*AX1708</f>
        <v>0</v>
      </c>
      <c r="BQ1708" s="64">
        <f>(BK1708=BK2099)*AY1708</f>
        <v>0</v>
      </c>
      <c r="BR1708" s="85">
        <f t="shared" si="414"/>
        <v>0</v>
      </c>
      <c r="BS1708" s="85">
        <f t="shared" si="415"/>
        <v>0</v>
      </c>
      <c r="BT1708" s="59">
        <f>(J19-BI1708)*J10</f>
        <v>-138076.50594</v>
      </c>
      <c r="BU1708" s="59">
        <f>(J21-BJ1708)*J12</f>
        <v>362572.44390000001</v>
      </c>
      <c r="BV1708" s="66"/>
      <c r="BW1708" s="66"/>
      <c r="BX1708" s="67"/>
      <c r="BY1708" s="67"/>
      <c r="BZ1708" s="67"/>
      <c r="CE1708" s="92"/>
      <c r="CF1708" s="76"/>
      <c r="CH1708" s="67"/>
      <c r="CI1708" s="67"/>
      <c r="CJ1708" s="67"/>
      <c r="CK1708" s="67"/>
      <c r="CL1708" s="1"/>
      <c r="CM1708" s="1"/>
      <c r="CT1708" s="3"/>
      <c r="CU1708" s="3"/>
      <c r="CV1708" s="3"/>
      <c r="CW1708" s="3"/>
      <c r="CX1708" s="3"/>
      <c r="CY1708" s="3"/>
      <c r="CZ1708" s="3"/>
      <c r="DA1708" s="3"/>
      <c r="DB1708" s="3"/>
      <c r="DC1708" s="3"/>
      <c r="DD1708" s="3"/>
      <c r="DE1708" s="3"/>
      <c r="DF1708" s="3"/>
      <c r="DG1708" s="3"/>
      <c r="DH1708" s="3"/>
      <c r="DI1708" s="3"/>
      <c r="DJ1708" s="3"/>
      <c r="DK1708" s="3"/>
      <c r="DL1708" s="3"/>
      <c r="DM1708" s="3"/>
      <c r="DN1708" s="3"/>
      <c r="DO1708" s="3"/>
      <c r="DP1708" s="3"/>
      <c r="DQ1708" s="3"/>
      <c r="DR1708" s="3"/>
      <c r="DS1708" s="3"/>
    </row>
    <row r="1709" spans="2:123" ht="21" customHeight="1" x14ac:dyDescent="0.25">
      <c r="B1709" s="21">
        <f t="shared" si="401"/>
        <v>43136</v>
      </c>
      <c r="C1709" s="22">
        <f t="shared" si="402"/>
        <v>0.73158691402535947</v>
      </c>
      <c r="D1709" s="23">
        <f t="shared" si="403"/>
        <v>961.81</v>
      </c>
      <c r="E1709" s="23">
        <f t="shared" si="404"/>
        <v>1314.69</v>
      </c>
      <c r="F1709" s="127">
        <f t="shared" si="405"/>
        <v>48090.5</v>
      </c>
      <c r="G1709" s="127">
        <f t="shared" si="406"/>
        <v>197203.5</v>
      </c>
      <c r="H1709" s="6"/>
      <c r="I1709" s="3"/>
      <c r="J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  <c r="Y1709" s="3"/>
      <c r="Z1709" s="3"/>
      <c r="AA1709" s="3"/>
      <c r="AB1709" s="3"/>
      <c r="AC1709" s="3"/>
      <c r="AD1709" s="3"/>
      <c r="AE1709" s="3"/>
      <c r="AF1709" s="3"/>
      <c r="AT1709" s="89"/>
      <c r="AU1709" s="89"/>
      <c r="AX1709" s="125">
        <v>43136</v>
      </c>
      <c r="AY1709" s="59">
        <f t="shared" si="413"/>
        <v>0.73158691402535947</v>
      </c>
      <c r="AZ1709" s="59">
        <f>BI1709*K36</f>
        <v>48090.5</v>
      </c>
      <c r="BA1709" s="59"/>
      <c r="BB1709" s="59"/>
      <c r="BC1709" s="59">
        <f>K41*BJ1709</f>
        <v>197203.5</v>
      </c>
      <c r="BD1709" s="59"/>
      <c r="BE1709" s="59"/>
      <c r="BF1709" s="59">
        <f t="shared" si="407"/>
        <v>149113</v>
      </c>
      <c r="BG1709" s="60">
        <f>(AY1709=AY2099)*AX1709</f>
        <v>0</v>
      </c>
      <c r="BH1709" s="60">
        <f>(AY1709=AY2101)*AX1709</f>
        <v>0</v>
      </c>
      <c r="BI1709" s="89">
        <v>961.81</v>
      </c>
      <c r="BJ1709" s="89">
        <v>1314.69</v>
      </c>
      <c r="BK1709" s="59">
        <f t="shared" si="408"/>
        <v>225886.93795999995</v>
      </c>
      <c r="BL1709" s="60">
        <f>(BK1709=BK2101)*AX1709</f>
        <v>0</v>
      </c>
      <c r="BM1709" s="85">
        <f>(BK1709=BK2101)*AY1709</f>
        <v>0</v>
      </c>
      <c r="BN1709" s="85">
        <f t="shared" si="409"/>
        <v>0</v>
      </c>
      <c r="BO1709" s="85">
        <f t="shared" si="410"/>
        <v>0</v>
      </c>
      <c r="BP1709" s="60">
        <f>(BK1709=BK2099)*AX1709</f>
        <v>0</v>
      </c>
      <c r="BQ1709" s="64">
        <f>(BK1709=BK2099)*AY1709</f>
        <v>0</v>
      </c>
      <c r="BR1709" s="85">
        <f t="shared" si="414"/>
        <v>0</v>
      </c>
      <c r="BS1709" s="85">
        <f t="shared" si="415"/>
        <v>0</v>
      </c>
      <c r="BT1709" s="59">
        <f>(J19-BI1709)*J10</f>
        <v>-139409.50594</v>
      </c>
      <c r="BU1709" s="59">
        <f>(J21-BJ1709)*J12</f>
        <v>365296.44389999995</v>
      </c>
      <c r="BV1709" s="66"/>
      <c r="BW1709" s="66"/>
      <c r="BX1709" s="67"/>
      <c r="BY1709" s="67"/>
      <c r="BZ1709" s="67"/>
      <c r="CE1709" s="92"/>
      <c r="CF1709" s="76"/>
      <c r="CH1709" s="67"/>
      <c r="CI1709" s="67"/>
      <c r="CJ1709" s="67"/>
      <c r="CK1709" s="67"/>
      <c r="CL1709" s="1"/>
      <c r="CM1709" s="1"/>
      <c r="CT1709" s="3"/>
      <c r="CU1709" s="3"/>
      <c r="CV1709" s="3"/>
      <c r="CW1709" s="3"/>
      <c r="CX1709" s="3"/>
      <c r="CY1709" s="3"/>
      <c r="CZ1709" s="3"/>
      <c r="DA1709" s="3"/>
      <c r="DB1709" s="3"/>
      <c r="DC1709" s="3"/>
      <c r="DD1709" s="3"/>
      <c r="DE1709" s="3"/>
      <c r="DF1709" s="3"/>
      <c r="DG1709" s="3"/>
      <c r="DH1709" s="3"/>
      <c r="DI1709" s="3"/>
      <c r="DJ1709" s="3"/>
      <c r="DK1709" s="3"/>
      <c r="DL1709" s="3"/>
      <c r="DM1709" s="3"/>
      <c r="DN1709" s="3"/>
      <c r="DO1709" s="3"/>
      <c r="DP1709" s="3"/>
      <c r="DQ1709" s="3"/>
      <c r="DR1709" s="3"/>
      <c r="DS1709" s="3"/>
    </row>
    <row r="1710" spans="2:123" ht="21" customHeight="1" x14ac:dyDescent="0.25">
      <c r="B1710" s="21">
        <f t="shared" si="401"/>
        <v>43143</v>
      </c>
      <c r="C1710" s="22">
        <f t="shared" si="402"/>
        <v>0.74398086948772413</v>
      </c>
      <c r="D1710" s="23">
        <f t="shared" si="403"/>
        <v>1001.8</v>
      </c>
      <c r="E1710" s="23">
        <f t="shared" si="404"/>
        <v>1346.54</v>
      </c>
      <c r="F1710" s="127">
        <f t="shared" si="405"/>
        <v>50090</v>
      </c>
      <c r="G1710" s="127">
        <f t="shared" si="406"/>
        <v>201981</v>
      </c>
      <c r="H1710" s="6"/>
      <c r="I1710" s="3"/>
      <c r="J1710" s="3"/>
      <c r="L1710" s="3"/>
      <c r="M1710" s="3"/>
      <c r="N1710" s="3"/>
      <c r="O1710" s="3"/>
      <c r="P1710" s="3"/>
      <c r="Q1710" s="3"/>
      <c r="R1710" s="3"/>
      <c r="S1710" s="3"/>
      <c r="T1710" s="3"/>
      <c r="U1710" s="3"/>
      <c r="V1710" s="3"/>
      <c r="W1710" s="3"/>
      <c r="X1710" s="3"/>
      <c r="Y1710" s="3"/>
      <c r="Z1710" s="3"/>
      <c r="AA1710" s="3"/>
      <c r="AB1710" s="3"/>
      <c r="AC1710" s="3"/>
      <c r="AD1710" s="3"/>
      <c r="AE1710" s="3"/>
      <c r="AF1710" s="3"/>
      <c r="AT1710" s="89"/>
      <c r="AU1710" s="89"/>
      <c r="AX1710" s="125">
        <v>43143</v>
      </c>
      <c r="AY1710" s="59">
        <f t="shared" si="413"/>
        <v>0.74398086948772413</v>
      </c>
      <c r="AZ1710" s="59">
        <f>BI1710*K36</f>
        <v>50090</v>
      </c>
      <c r="BA1710" s="59"/>
      <c r="BB1710" s="59"/>
      <c r="BC1710" s="59">
        <f>K41*BJ1710</f>
        <v>201981</v>
      </c>
      <c r="BD1710" s="59"/>
      <c r="BE1710" s="59"/>
      <c r="BF1710" s="59">
        <f t="shared" si="407"/>
        <v>151891</v>
      </c>
      <c r="BG1710" s="60">
        <f>(AY1710=AY2099)*AX1710</f>
        <v>0</v>
      </c>
      <c r="BH1710" s="60">
        <f>(AY1710=AY2101)*AX1710</f>
        <v>0</v>
      </c>
      <c r="BI1710" s="89">
        <v>1001.8</v>
      </c>
      <c r="BJ1710" s="89">
        <v>1346.54</v>
      </c>
      <c r="BK1710" s="59">
        <f t="shared" si="408"/>
        <v>223108.93795999992</v>
      </c>
      <c r="BL1710" s="60">
        <f>(BK1710=BK2101)*AX1710</f>
        <v>0</v>
      </c>
      <c r="BM1710" s="85">
        <f>(BK1710=BK2101)*AY1710</f>
        <v>0</v>
      </c>
      <c r="BN1710" s="85">
        <f t="shared" si="409"/>
        <v>0</v>
      </c>
      <c r="BO1710" s="85">
        <f t="shared" si="410"/>
        <v>0</v>
      </c>
      <c r="BP1710" s="60">
        <f>(BK1710=BK2099)*AX1710</f>
        <v>0</v>
      </c>
      <c r="BQ1710" s="64">
        <f>(BK1710=BK2099)*AY1710</f>
        <v>0</v>
      </c>
      <c r="BR1710" s="85">
        <f t="shared" si="414"/>
        <v>0</v>
      </c>
      <c r="BS1710" s="85">
        <f t="shared" si="415"/>
        <v>0</v>
      </c>
      <c r="BT1710" s="59">
        <f>(J19-BI1710)*J10</f>
        <v>-137410.00594000003</v>
      </c>
      <c r="BU1710" s="59">
        <f>(J21-BJ1710)*J12</f>
        <v>360518.94389999995</v>
      </c>
      <c r="BV1710" s="66"/>
      <c r="BW1710" s="66"/>
      <c r="BX1710" s="67"/>
      <c r="BY1710" s="67"/>
      <c r="BZ1710" s="67"/>
      <c r="CE1710" s="92"/>
      <c r="CF1710" s="76"/>
      <c r="CH1710" s="67"/>
      <c r="CI1710" s="67"/>
      <c r="CJ1710" s="67"/>
      <c r="CK1710" s="67"/>
      <c r="CL1710" s="1"/>
      <c r="CM1710" s="1"/>
      <c r="CT1710" s="3"/>
      <c r="CU1710" s="3"/>
      <c r="CV1710" s="3"/>
      <c r="CW1710" s="3"/>
      <c r="CX1710" s="3"/>
      <c r="CY1710" s="3"/>
      <c r="CZ1710" s="3"/>
      <c r="DA1710" s="3"/>
      <c r="DB1710" s="3"/>
      <c r="DC1710" s="3"/>
      <c r="DD1710" s="3"/>
      <c r="DE1710" s="3"/>
      <c r="DF1710" s="3"/>
      <c r="DG1710" s="3"/>
      <c r="DH1710" s="3"/>
      <c r="DI1710" s="3"/>
      <c r="DJ1710" s="3"/>
      <c r="DK1710" s="3"/>
      <c r="DL1710" s="3"/>
      <c r="DM1710" s="3"/>
      <c r="DN1710" s="3"/>
      <c r="DO1710" s="3"/>
      <c r="DP1710" s="3"/>
      <c r="DQ1710" s="3"/>
      <c r="DR1710" s="3"/>
      <c r="DS1710" s="3"/>
    </row>
    <row r="1711" spans="2:123" ht="21" customHeight="1" x14ac:dyDescent="0.25">
      <c r="B1711" s="21">
        <f t="shared" si="401"/>
        <v>43150</v>
      </c>
      <c r="C1711" s="22">
        <f t="shared" si="402"/>
        <v>0.74826475149434646</v>
      </c>
      <c r="D1711" s="23">
        <f t="shared" si="403"/>
        <v>993.95</v>
      </c>
      <c r="E1711" s="23">
        <f t="shared" si="404"/>
        <v>1328.34</v>
      </c>
      <c r="F1711" s="127">
        <f t="shared" si="405"/>
        <v>49697.5</v>
      </c>
      <c r="G1711" s="127">
        <f t="shared" si="406"/>
        <v>199251</v>
      </c>
      <c r="H1711" s="6"/>
      <c r="I1711" s="3"/>
      <c r="J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  <c r="Y1711" s="3"/>
      <c r="Z1711" s="3"/>
      <c r="AA1711" s="3"/>
      <c r="AB1711" s="3"/>
      <c r="AC1711" s="3"/>
      <c r="AD1711" s="3"/>
      <c r="AE1711" s="3"/>
      <c r="AF1711" s="3"/>
      <c r="AT1711" s="89"/>
      <c r="AU1711" s="89"/>
      <c r="AX1711" s="125">
        <v>43150</v>
      </c>
      <c r="AY1711" s="59">
        <f t="shared" si="413"/>
        <v>0.74826475149434646</v>
      </c>
      <c r="AZ1711" s="59">
        <f>BI1711*K36</f>
        <v>49697.5</v>
      </c>
      <c r="BA1711" s="59"/>
      <c r="BB1711" s="59"/>
      <c r="BC1711" s="59">
        <f>K41*BJ1711</f>
        <v>199251</v>
      </c>
      <c r="BD1711" s="59"/>
      <c r="BE1711" s="59"/>
      <c r="BF1711" s="59">
        <f t="shared" si="407"/>
        <v>149553.5</v>
      </c>
      <c r="BG1711" s="60">
        <f>(AY1711=AY2099)*AX1711</f>
        <v>0</v>
      </c>
      <c r="BH1711" s="60">
        <f>(AY1711=AY2101)*AX1711</f>
        <v>0</v>
      </c>
      <c r="BI1711" s="89">
        <v>993.95</v>
      </c>
      <c r="BJ1711" s="89">
        <v>1328.34</v>
      </c>
      <c r="BK1711" s="59">
        <f t="shared" si="408"/>
        <v>225446.43795999995</v>
      </c>
      <c r="BL1711" s="60">
        <f>(BK1711=BK2101)*AX1711</f>
        <v>0</v>
      </c>
      <c r="BM1711" s="85">
        <f>(BK1711=BK2101)*AY1711</f>
        <v>0</v>
      </c>
      <c r="BN1711" s="85">
        <f t="shared" si="409"/>
        <v>0</v>
      </c>
      <c r="BO1711" s="85">
        <f t="shared" si="410"/>
        <v>0</v>
      </c>
      <c r="BP1711" s="60">
        <f>(BK1711=BK2099)*AX1711</f>
        <v>0</v>
      </c>
      <c r="BQ1711" s="64">
        <f>(BK1711=BK2099)*AY1711</f>
        <v>0</v>
      </c>
      <c r="BR1711" s="85">
        <f t="shared" si="414"/>
        <v>0</v>
      </c>
      <c r="BS1711" s="85">
        <f t="shared" si="415"/>
        <v>0</v>
      </c>
      <c r="BT1711" s="59">
        <f>(J19-BI1711)*J10</f>
        <v>-137802.50594</v>
      </c>
      <c r="BU1711" s="59">
        <f>(J21-BJ1711)*J12</f>
        <v>363248.94389999995</v>
      </c>
      <c r="BV1711" s="66"/>
      <c r="BW1711" s="66"/>
      <c r="BX1711" s="67"/>
      <c r="BY1711" s="67"/>
      <c r="BZ1711" s="67"/>
      <c r="CE1711" s="92"/>
      <c r="CF1711" s="76"/>
      <c r="CH1711" s="67"/>
      <c r="CI1711" s="67"/>
      <c r="CJ1711" s="67"/>
      <c r="CK1711" s="67"/>
      <c r="CL1711" s="1"/>
      <c r="CM1711" s="1"/>
      <c r="CT1711" s="3"/>
      <c r="CU1711" s="3"/>
      <c r="CV1711" s="3"/>
      <c r="CW1711" s="3"/>
      <c r="CX1711" s="3"/>
      <c r="CY1711" s="3"/>
      <c r="CZ1711" s="3"/>
      <c r="DA1711" s="3"/>
      <c r="DB1711" s="3"/>
      <c r="DC1711" s="3"/>
      <c r="DD1711" s="3"/>
      <c r="DE1711" s="3"/>
      <c r="DF1711" s="3"/>
      <c r="DG1711" s="3"/>
      <c r="DH1711" s="3"/>
      <c r="DI1711" s="3"/>
      <c r="DJ1711" s="3"/>
      <c r="DK1711" s="3"/>
      <c r="DL1711" s="3"/>
      <c r="DM1711" s="3"/>
      <c r="DN1711" s="3"/>
      <c r="DO1711" s="3"/>
      <c r="DP1711" s="3"/>
      <c r="DQ1711" s="3"/>
      <c r="DR1711" s="3"/>
      <c r="DS1711" s="3"/>
    </row>
    <row r="1712" spans="2:123" ht="21" customHeight="1" x14ac:dyDescent="0.25">
      <c r="B1712" s="21">
        <f t="shared" si="401"/>
        <v>43157</v>
      </c>
      <c r="C1712" s="22">
        <f t="shared" si="402"/>
        <v>0.72818588890233582</v>
      </c>
      <c r="D1712" s="23">
        <f t="shared" si="403"/>
        <v>962.72</v>
      </c>
      <c r="E1712" s="23">
        <f t="shared" si="404"/>
        <v>1322.08</v>
      </c>
      <c r="F1712" s="127">
        <f t="shared" si="405"/>
        <v>48136</v>
      </c>
      <c r="G1712" s="127">
        <f t="shared" si="406"/>
        <v>198312</v>
      </c>
      <c r="H1712" s="6"/>
      <c r="I1712" s="3"/>
      <c r="J1712" s="3"/>
      <c r="L1712" s="3"/>
      <c r="M1712" s="3"/>
      <c r="N1712" s="3"/>
      <c r="O1712" s="3"/>
      <c r="P1712" s="3"/>
      <c r="Q1712" s="3"/>
      <c r="R1712" s="3"/>
      <c r="S1712" s="3"/>
      <c r="T1712" s="3"/>
      <c r="U1712" s="3"/>
      <c r="V1712" s="3"/>
      <c r="W1712" s="3"/>
      <c r="X1712" s="3"/>
      <c r="Y1712" s="3"/>
      <c r="Z1712" s="3"/>
      <c r="AA1712" s="3"/>
      <c r="AB1712" s="3"/>
      <c r="AC1712" s="3"/>
      <c r="AD1712" s="3"/>
      <c r="AE1712" s="3"/>
      <c r="AF1712" s="3"/>
      <c r="AT1712" s="89"/>
      <c r="AU1712" s="89"/>
      <c r="AX1712" s="125">
        <v>43157</v>
      </c>
      <c r="AY1712" s="59">
        <f t="shared" si="413"/>
        <v>0.72818588890233582</v>
      </c>
      <c r="AZ1712" s="59">
        <f>BI1712*K36</f>
        <v>48136</v>
      </c>
      <c r="BA1712" s="59"/>
      <c r="BB1712" s="59"/>
      <c r="BC1712" s="59">
        <f>K41*BJ1712</f>
        <v>198312</v>
      </c>
      <c r="BD1712" s="59"/>
      <c r="BE1712" s="59"/>
      <c r="BF1712" s="59">
        <f t="shared" si="407"/>
        <v>150176</v>
      </c>
      <c r="BG1712" s="60">
        <f>(AY1712=AY2099)*AX1712</f>
        <v>0</v>
      </c>
      <c r="BH1712" s="60">
        <f>(AY1712=AY2101)*AX1712</f>
        <v>0</v>
      </c>
      <c r="BI1712" s="89">
        <v>962.72</v>
      </c>
      <c r="BJ1712" s="89">
        <v>1322.08</v>
      </c>
      <c r="BK1712" s="59">
        <f t="shared" si="408"/>
        <v>224823.93795999995</v>
      </c>
      <c r="BL1712" s="60">
        <f>(BK1712=BK2101)*AX1712</f>
        <v>0</v>
      </c>
      <c r="BM1712" s="85">
        <f>(BK1712=BK2101)*AY1712</f>
        <v>0</v>
      </c>
      <c r="BN1712" s="85">
        <f t="shared" si="409"/>
        <v>0</v>
      </c>
      <c r="BO1712" s="85">
        <f t="shared" si="410"/>
        <v>0</v>
      </c>
      <c r="BP1712" s="60">
        <f>(BK1712=BK2099)*AX1712</f>
        <v>0</v>
      </c>
      <c r="BQ1712" s="64">
        <f>(BK1712=BK2099)*AY1712</f>
        <v>0</v>
      </c>
      <c r="BR1712" s="85">
        <f t="shared" si="414"/>
        <v>0</v>
      </c>
      <c r="BS1712" s="85">
        <f t="shared" si="415"/>
        <v>0</v>
      </c>
      <c r="BT1712" s="59">
        <f>(J19-BI1712)*J10</f>
        <v>-139364.00594</v>
      </c>
      <c r="BU1712" s="59">
        <f>(J21-BJ1712)*J12</f>
        <v>364187.94389999995</v>
      </c>
      <c r="BV1712" s="66"/>
      <c r="BW1712" s="66"/>
      <c r="BX1712" s="67"/>
      <c r="BY1712" s="67"/>
      <c r="BZ1712" s="67"/>
      <c r="CE1712" s="92"/>
      <c r="CF1712" s="76"/>
      <c r="CH1712" s="67"/>
      <c r="CI1712" s="67"/>
      <c r="CJ1712" s="67"/>
      <c r="CK1712" s="67"/>
      <c r="CL1712" s="1"/>
      <c r="CM1712" s="1"/>
      <c r="CT1712" s="3"/>
      <c r="CU1712" s="3"/>
      <c r="CV1712" s="3"/>
      <c r="CW1712" s="3"/>
      <c r="CX1712" s="3"/>
      <c r="CY1712" s="3"/>
      <c r="CZ1712" s="3"/>
      <c r="DA1712" s="3"/>
      <c r="DB1712" s="3"/>
      <c r="DC1712" s="3"/>
      <c r="DD1712" s="3"/>
      <c r="DE1712" s="3"/>
      <c r="DF1712" s="3"/>
      <c r="DG1712" s="3"/>
      <c r="DH1712" s="3"/>
      <c r="DI1712" s="3"/>
      <c r="DJ1712" s="3"/>
      <c r="DK1712" s="3"/>
      <c r="DL1712" s="3"/>
      <c r="DM1712" s="3"/>
      <c r="DN1712" s="3"/>
      <c r="DO1712" s="3"/>
      <c r="DP1712" s="3"/>
      <c r="DQ1712" s="3"/>
      <c r="DR1712" s="3"/>
      <c r="DS1712" s="3"/>
    </row>
    <row r="1713" spans="2:123" ht="21" customHeight="1" x14ac:dyDescent="0.25">
      <c r="B1713" s="21">
        <f t="shared" si="401"/>
        <v>43164</v>
      </c>
      <c r="C1713" s="22">
        <f t="shared" si="402"/>
        <v>0.7275502955002342</v>
      </c>
      <c r="D1713" s="23">
        <f t="shared" si="403"/>
        <v>962.68</v>
      </c>
      <c r="E1713" s="23">
        <f t="shared" si="404"/>
        <v>1323.18</v>
      </c>
      <c r="F1713" s="127">
        <f t="shared" si="405"/>
        <v>48134</v>
      </c>
      <c r="G1713" s="127">
        <f t="shared" si="406"/>
        <v>198477</v>
      </c>
      <c r="H1713" s="6"/>
      <c r="I1713" s="3"/>
      <c r="J1713" s="3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  <c r="W1713" s="3"/>
      <c r="X1713" s="3"/>
      <c r="Y1713" s="3"/>
      <c r="Z1713" s="3"/>
      <c r="AA1713" s="3"/>
      <c r="AB1713" s="3"/>
      <c r="AC1713" s="3"/>
      <c r="AD1713" s="3"/>
      <c r="AE1713" s="3"/>
      <c r="AF1713" s="3"/>
      <c r="AT1713" s="89"/>
      <c r="AU1713" s="89"/>
      <c r="AX1713" s="125">
        <v>43164</v>
      </c>
      <c r="AY1713" s="59">
        <f t="shared" si="413"/>
        <v>0.7275502955002342</v>
      </c>
      <c r="AZ1713" s="59">
        <f>BI1713*K36</f>
        <v>48134</v>
      </c>
      <c r="BA1713" s="59"/>
      <c r="BB1713" s="59"/>
      <c r="BC1713" s="59">
        <f>K41*BJ1713</f>
        <v>198477</v>
      </c>
      <c r="BD1713" s="59"/>
      <c r="BE1713" s="59"/>
      <c r="BF1713" s="59">
        <f t="shared" si="407"/>
        <v>150343</v>
      </c>
      <c r="BG1713" s="60">
        <f>(AY1713=AY2099)*AX1713</f>
        <v>0</v>
      </c>
      <c r="BH1713" s="60">
        <f>(AY1713=AY2101)*AX1713</f>
        <v>0</v>
      </c>
      <c r="BI1713" s="89">
        <v>962.68</v>
      </c>
      <c r="BJ1713" s="89">
        <v>1323.18</v>
      </c>
      <c r="BK1713" s="59">
        <f t="shared" si="408"/>
        <v>224656.93795999995</v>
      </c>
      <c r="BL1713" s="60">
        <f>(BK1713=BK2101)*AX1713</f>
        <v>0</v>
      </c>
      <c r="BM1713" s="85">
        <f>(BK1713=BK2101)*AY1713</f>
        <v>0</v>
      </c>
      <c r="BN1713" s="85">
        <f t="shared" si="409"/>
        <v>0</v>
      </c>
      <c r="BO1713" s="85">
        <f t="shared" si="410"/>
        <v>0</v>
      </c>
      <c r="BP1713" s="60">
        <f>(BK1713=BK2099)*AX1713</f>
        <v>0</v>
      </c>
      <c r="BQ1713" s="64">
        <f>(BK1713=BK2099)*AY1713</f>
        <v>0</v>
      </c>
      <c r="BR1713" s="85">
        <f t="shared" si="414"/>
        <v>0</v>
      </c>
      <c r="BS1713" s="85">
        <f t="shared" si="415"/>
        <v>0</v>
      </c>
      <c r="BT1713" s="59">
        <f>(J19-BI1713)*J10</f>
        <v>-139366.00594</v>
      </c>
      <c r="BU1713" s="59">
        <f>(J21-BJ1713)*J12</f>
        <v>364022.94389999995</v>
      </c>
      <c r="BV1713" s="66"/>
      <c r="BW1713" s="66"/>
      <c r="BX1713" s="67"/>
      <c r="BY1713" s="67"/>
      <c r="BZ1713" s="67"/>
      <c r="CE1713" s="92"/>
      <c r="CF1713" s="76"/>
      <c r="CH1713" s="67"/>
      <c r="CI1713" s="67"/>
      <c r="CJ1713" s="67"/>
      <c r="CK1713" s="67"/>
      <c r="CL1713" s="1"/>
      <c r="CM1713" s="1"/>
      <c r="CT1713" s="3"/>
      <c r="CU1713" s="3"/>
      <c r="CV1713" s="3"/>
      <c r="CW1713" s="3"/>
      <c r="CX1713" s="3"/>
      <c r="CY1713" s="3"/>
      <c r="CZ1713" s="3"/>
      <c r="DA1713" s="3"/>
      <c r="DB1713" s="3"/>
      <c r="DC1713" s="3"/>
      <c r="DD1713" s="3"/>
      <c r="DE1713" s="3"/>
      <c r="DF1713" s="3"/>
      <c r="DG1713" s="3"/>
      <c r="DH1713" s="3"/>
      <c r="DI1713" s="3"/>
      <c r="DJ1713" s="3"/>
      <c r="DK1713" s="3"/>
      <c r="DL1713" s="3"/>
      <c r="DM1713" s="3"/>
      <c r="DN1713" s="3"/>
      <c r="DO1713" s="3"/>
      <c r="DP1713" s="3"/>
      <c r="DQ1713" s="3"/>
      <c r="DR1713" s="3"/>
      <c r="DS1713" s="3"/>
    </row>
    <row r="1714" spans="2:123" ht="21" customHeight="1" x14ac:dyDescent="0.25">
      <c r="B1714" s="21">
        <f t="shared" si="401"/>
        <v>43171</v>
      </c>
      <c r="C1714" s="22">
        <f t="shared" si="402"/>
        <v>0.72087818394969638</v>
      </c>
      <c r="D1714" s="23">
        <f t="shared" si="403"/>
        <v>946.96</v>
      </c>
      <c r="E1714" s="23">
        <f t="shared" si="404"/>
        <v>1313.62</v>
      </c>
      <c r="F1714" s="127">
        <f t="shared" si="405"/>
        <v>47348</v>
      </c>
      <c r="G1714" s="127">
        <f t="shared" si="406"/>
        <v>197042.99999999997</v>
      </c>
      <c r="H1714" s="6"/>
      <c r="I1714" s="3"/>
      <c r="J1714" s="3"/>
      <c r="L1714" s="3"/>
      <c r="M1714" s="3"/>
      <c r="N1714" s="3"/>
      <c r="O1714" s="3"/>
      <c r="P1714" s="3"/>
      <c r="Q1714" s="3"/>
      <c r="R1714" s="3"/>
      <c r="S1714" s="3"/>
      <c r="T1714" s="3"/>
      <c r="U1714" s="3"/>
      <c r="V1714" s="3"/>
      <c r="W1714" s="3"/>
      <c r="X1714" s="3"/>
      <c r="Y1714" s="3"/>
      <c r="Z1714" s="3"/>
      <c r="AA1714" s="3"/>
      <c r="AB1714" s="3"/>
      <c r="AC1714" s="3"/>
      <c r="AD1714" s="3"/>
      <c r="AE1714" s="3"/>
      <c r="AF1714" s="3"/>
      <c r="AT1714" s="89"/>
      <c r="AU1714" s="89"/>
      <c r="AX1714" s="125">
        <v>43171</v>
      </c>
      <c r="AY1714" s="59">
        <f t="shared" si="413"/>
        <v>0.72087818394969638</v>
      </c>
      <c r="AZ1714" s="59">
        <f>BI1714*K36</f>
        <v>47348</v>
      </c>
      <c r="BA1714" s="59"/>
      <c r="BB1714" s="59"/>
      <c r="BC1714" s="59">
        <f>K41*BJ1714</f>
        <v>197042.99999999997</v>
      </c>
      <c r="BD1714" s="59"/>
      <c r="BE1714" s="59"/>
      <c r="BF1714" s="59">
        <f t="shared" si="407"/>
        <v>149694.99999999997</v>
      </c>
      <c r="BG1714" s="60">
        <f>(AY1714=AY2099)*AX1714</f>
        <v>0</v>
      </c>
      <c r="BH1714" s="60">
        <f>(AY1714=AY2101)*AX1714</f>
        <v>0</v>
      </c>
      <c r="BI1714" s="89">
        <v>946.96</v>
      </c>
      <c r="BJ1714" s="89">
        <v>1313.62</v>
      </c>
      <c r="BK1714" s="59">
        <f t="shared" si="408"/>
        <v>225304.93796000001</v>
      </c>
      <c r="BL1714" s="60">
        <f>(BK1714=BK2101)*AX1714</f>
        <v>0</v>
      </c>
      <c r="BM1714" s="85">
        <f>(BK1714=BK2101)*AY1714</f>
        <v>0</v>
      </c>
      <c r="BN1714" s="85">
        <f t="shared" si="409"/>
        <v>0</v>
      </c>
      <c r="BO1714" s="85">
        <f t="shared" si="410"/>
        <v>0</v>
      </c>
      <c r="BP1714" s="60">
        <f>(BK1714=BK2099)*AX1714</f>
        <v>0</v>
      </c>
      <c r="BQ1714" s="64">
        <f>(BK1714=BK2099)*AY1714</f>
        <v>0</v>
      </c>
      <c r="BR1714" s="85">
        <f t="shared" si="414"/>
        <v>0</v>
      </c>
      <c r="BS1714" s="85">
        <f t="shared" si="415"/>
        <v>0</v>
      </c>
      <c r="BT1714" s="59">
        <f>(J19-BI1714)*J10</f>
        <v>-140152.00594</v>
      </c>
      <c r="BU1714" s="59">
        <f>(J21-BJ1714)*J12</f>
        <v>365456.94390000001</v>
      </c>
      <c r="BV1714" s="66"/>
      <c r="BW1714" s="66"/>
      <c r="BX1714" s="67"/>
      <c r="BY1714" s="67"/>
      <c r="BZ1714" s="67"/>
      <c r="CE1714" s="92"/>
      <c r="CF1714" s="76"/>
      <c r="CH1714" s="67"/>
      <c r="CI1714" s="67"/>
      <c r="CJ1714" s="67"/>
      <c r="CK1714" s="67"/>
      <c r="CL1714" s="1"/>
      <c r="CM1714" s="1"/>
      <c r="CT1714" s="3"/>
      <c r="CU1714" s="3"/>
      <c r="CV1714" s="3"/>
      <c r="CW1714" s="3"/>
      <c r="CX1714" s="3"/>
      <c r="CY1714" s="3"/>
      <c r="CZ1714" s="3"/>
      <c r="DA1714" s="3"/>
      <c r="DB1714" s="3"/>
      <c r="DC1714" s="3"/>
      <c r="DD1714" s="3"/>
      <c r="DE1714" s="3"/>
      <c r="DF1714" s="3"/>
      <c r="DG1714" s="3"/>
      <c r="DH1714" s="3"/>
      <c r="DI1714" s="3"/>
      <c r="DJ1714" s="3"/>
      <c r="DK1714" s="3"/>
      <c r="DL1714" s="3"/>
      <c r="DM1714" s="3"/>
      <c r="DN1714" s="3"/>
      <c r="DO1714" s="3"/>
      <c r="DP1714" s="3"/>
      <c r="DQ1714" s="3"/>
      <c r="DR1714" s="3"/>
      <c r="DS1714" s="3"/>
    </row>
    <row r="1715" spans="2:123" ht="21" customHeight="1" x14ac:dyDescent="0.25">
      <c r="B1715" s="21">
        <f t="shared" si="401"/>
        <v>43178</v>
      </c>
      <c r="C1715" s="22">
        <f t="shared" si="402"/>
        <v>0.702132240485842</v>
      </c>
      <c r="D1715" s="23">
        <f t="shared" si="403"/>
        <v>945.73</v>
      </c>
      <c r="E1715" s="23">
        <f t="shared" si="404"/>
        <v>1346.94</v>
      </c>
      <c r="F1715" s="127">
        <f t="shared" si="405"/>
        <v>47286.5</v>
      </c>
      <c r="G1715" s="127">
        <f t="shared" si="406"/>
        <v>202041</v>
      </c>
      <c r="H1715" s="6"/>
      <c r="I1715" s="3"/>
      <c r="J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/>
      <c r="Y1715" s="3"/>
      <c r="Z1715" s="3"/>
      <c r="AA1715" s="3"/>
      <c r="AB1715" s="3"/>
      <c r="AC1715" s="3"/>
      <c r="AD1715" s="3"/>
      <c r="AE1715" s="3"/>
      <c r="AF1715" s="3"/>
      <c r="AT1715" s="89"/>
      <c r="AU1715" s="89"/>
      <c r="AX1715" s="125">
        <v>43178</v>
      </c>
      <c r="AY1715" s="59">
        <f t="shared" si="413"/>
        <v>0.702132240485842</v>
      </c>
      <c r="AZ1715" s="59">
        <f>BI1715*K36</f>
        <v>47286.5</v>
      </c>
      <c r="BA1715" s="59"/>
      <c r="BB1715" s="59"/>
      <c r="BC1715" s="59">
        <f>K41*BJ1715</f>
        <v>202041</v>
      </c>
      <c r="BD1715" s="59"/>
      <c r="BE1715" s="59"/>
      <c r="BF1715" s="59">
        <f t="shared" si="407"/>
        <v>154754.5</v>
      </c>
      <c r="BG1715" s="60">
        <f>(AY1715=AY2099)*AX1715</f>
        <v>0</v>
      </c>
      <c r="BH1715" s="60">
        <f>(AY1715=AY2101)*AX1715</f>
        <v>0</v>
      </c>
      <c r="BI1715" s="89">
        <v>945.73</v>
      </c>
      <c r="BJ1715" s="89">
        <v>1346.94</v>
      </c>
      <c r="BK1715" s="59">
        <f t="shared" si="408"/>
        <v>220245.43795999995</v>
      </c>
      <c r="BL1715" s="60">
        <f>(BK1715=BK2101)*AX1715</f>
        <v>0</v>
      </c>
      <c r="BM1715" s="85">
        <f>(BK1715=BK2101)*AY1715</f>
        <v>0</v>
      </c>
      <c r="BN1715" s="85">
        <f t="shared" si="409"/>
        <v>0</v>
      </c>
      <c r="BO1715" s="85">
        <f t="shared" si="410"/>
        <v>0</v>
      </c>
      <c r="BP1715" s="60">
        <f>(BK1715=BK2099)*AX1715</f>
        <v>0</v>
      </c>
      <c r="BQ1715" s="64">
        <f>(BK1715=BK2099)*AY1715</f>
        <v>0</v>
      </c>
      <c r="BR1715" s="85">
        <f t="shared" si="414"/>
        <v>0</v>
      </c>
      <c r="BS1715" s="85">
        <f t="shared" si="415"/>
        <v>0</v>
      </c>
      <c r="BT1715" s="59">
        <f>(J19-BI1715)*J10</f>
        <v>-140213.50594</v>
      </c>
      <c r="BU1715" s="59">
        <f>(J21-BJ1715)*J12</f>
        <v>360458.94389999995</v>
      </c>
      <c r="BV1715" s="66"/>
      <c r="BW1715" s="66"/>
      <c r="BX1715" s="67"/>
      <c r="BY1715" s="67"/>
      <c r="BZ1715" s="67"/>
      <c r="CE1715" s="92"/>
      <c r="CF1715" s="76"/>
      <c r="CH1715" s="67"/>
      <c r="CI1715" s="67"/>
      <c r="CJ1715" s="67"/>
      <c r="CK1715" s="67"/>
      <c r="CL1715" s="1"/>
      <c r="CM1715" s="1"/>
      <c r="CT1715" s="3"/>
      <c r="CU1715" s="3"/>
      <c r="CV1715" s="3"/>
      <c r="CW1715" s="3"/>
      <c r="CX1715" s="3"/>
      <c r="CY1715" s="3"/>
      <c r="CZ1715" s="3"/>
      <c r="DA1715" s="3"/>
      <c r="DB1715" s="3"/>
      <c r="DC1715" s="3"/>
      <c r="DD1715" s="3"/>
      <c r="DE1715" s="3"/>
      <c r="DF1715" s="3"/>
      <c r="DG1715" s="3"/>
      <c r="DH1715" s="3"/>
      <c r="DI1715" s="3"/>
      <c r="DJ1715" s="3"/>
      <c r="DK1715" s="3"/>
      <c r="DL1715" s="3"/>
      <c r="DM1715" s="3"/>
      <c r="DN1715" s="3"/>
      <c r="DO1715" s="3"/>
      <c r="DP1715" s="3"/>
      <c r="DQ1715" s="3"/>
      <c r="DR1715" s="3"/>
      <c r="DS1715" s="3"/>
    </row>
    <row r="1716" spans="2:123" ht="21" customHeight="1" x14ac:dyDescent="0.25">
      <c r="B1716" s="21">
        <f t="shared" si="401"/>
        <v>43185</v>
      </c>
      <c r="C1716" s="22">
        <f t="shared" si="402"/>
        <v>0.70127889595192439</v>
      </c>
      <c r="D1716" s="23">
        <f t="shared" si="403"/>
        <v>928.9</v>
      </c>
      <c r="E1716" s="23">
        <f t="shared" si="404"/>
        <v>1324.58</v>
      </c>
      <c r="F1716" s="127">
        <f t="shared" si="405"/>
        <v>46445</v>
      </c>
      <c r="G1716" s="127">
        <f t="shared" si="406"/>
        <v>198687</v>
      </c>
      <c r="H1716" s="6"/>
      <c r="I1716" s="3"/>
      <c r="J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  <c r="W1716" s="3"/>
      <c r="X1716" s="3"/>
      <c r="Y1716" s="3"/>
      <c r="Z1716" s="3"/>
      <c r="AA1716" s="3"/>
      <c r="AB1716" s="3"/>
      <c r="AC1716" s="3"/>
      <c r="AD1716" s="3"/>
      <c r="AE1716" s="3"/>
      <c r="AF1716" s="3"/>
      <c r="AT1716" s="89"/>
      <c r="AU1716" s="89"/>
      <c r="AX1716" s="125">
        <v>43185</v>
      </c>
      <c r="AY1716" s="59">
        <f t="shared" si="413"/>
        <v>0.70127889595192439</v>
      </c>
      <c r="AZ1716" s="59">
        <f>BI1716*K36</f>
        <v>46445</v>
      </c>
      <c r="BA1716" s="59"/>
      <c r="BB1716" s="59"/>
      <c r="BC1716" s="59">
        <f>K41*BJ1716</f>
        <v>198687</v>
      </c>
      <c r="BD1716" s="59"/>
      <c r="BE1716" s="59"/>
      <c r="BF1716" s="59">
        <f t="shared" si="407"/>
        <v>152242</v>
      </c>
      <c r="BG1716" s="60">
        <f>(AY1716=AY2099)*AX1716</f>
        <v>0</v>
      </c>
      <c r="BH1716" s="60">
        <f>(AY1716=AY2101)*AX1716</f>
        <v>0</v>
      </c>
      <c r="BI1716" s="89">
        <v>928.9</v>
      </c>
      <c r="BJ1716" s="89">
        <v>1324.58</v>
      </c>
      <c r="BK1716" s="59">
        <f t="shared" si="408"/>
        <v>222757.93795999995</v>
      </c>
      <c r="BL1716" s="60">
        <f>(BK1716=BK2101)*AX1716</f>
        <v>0</v>
      </c>
      <c r="BM1716" s="85">
        <f>(BK1716=BK2101)*AY1716</f>
        <v>0</v>
      </c>
      <c r="BN1716" s="85">
        <f t="shared" si="409"/>
        <v>0</v>
      </c>
      <c r="BO1716" s="85">
        <f t="shared" si="410"/>
        <v>0</v>
      </c>
      <c r="BP1716" s="60">
        <f>(BK1716=BK2099)*AX1716</f>
        <v>0</v>
      </c>
      <c r="BQ1716" s="64">
        <f>(BK1716=BK2099)*AY1716</f>
        <v>0</v>
      </c>
      <c r="BR1716" s="85">
        <f t="shared" si="414"/>
        <v>0</v>
      </c>
      <c r="BS1716" s="85">
        <f t="shared" si="415"/>
        <v>0</v>
      </c>
      <c r="BT1716" s="59">
        <f>(J19-BI1716)*J10</f>
        <v>-141055.00594</v>
      </c>
      <c r="BU1716" s="59">
        <f>(J21-BJ1716)*J12</f>
        <v>363812.94389999995</v>
      </c>
      <c r="BV1716" s="66"/>
      <c r="BW1716" s="66"/>
      <c r="BX1716" s="67"/>
      <c r="BY1716" s="67"/>
      <c r="BZ1716" s="67"/>
      <c r="CE1716" s="92"/>
      <c r="CF1716" s="76"/>
      <c r="CH1716" s="67"/>
      <c r="CI1716" s="67"/>
      <c r="CJ1716" s="67"/>
      <c r="CK1716" s="67"/>
      <c r="CL1716" s="1"/>
      <c r="CM1716" s="1"/>
      <c r="CT1716" s="3"/>
      <c r="CU1716" s="3"/>
      <c r="CV1716" s="3"/>
      <c r="CW1716" s="3"/>
      <c r="CX1716" s="3"/>
      <c r="CY1716" s="3"/>
      <c r="CZ1716" s="3"/>
      <c r="DA1716" s="3"/>
      <c r="DB1716" s="3"/>
      <c r="DC1716" s="3"/>
      <c r="DD1716" s="3"/>
      <c r="DE1716" s="3"/>
      <c r="DF1716" s="3"/>
      <c r="DG1716" s="3"/>
      <c r="DH1716" s="3"/>
      <c r="DI1716" s="3"/>
      <c r="DJ1716" s="3"/>
      <c r="DK1716" s="3"/>
      <c r="DL1716" s="3"/>
      <c r="DM1716" s="3"/>
      <c r="DN1716" s="3"/>
      <c r="DO1716" s="3"/>
      <c r="DP1716" s="3"/>
      <c r="DQ1716" s="3"/>
      <c r="DR1716" s="3"/>
      <c r="DS1716" s="3"/>
    </row>
    <row r="1717" spans="2:123" ht="21" customHeight="1" x14ac:dyDescent="0.25">
      <c r="B1717" s="21">
        <f t="shared" si="401"/>
        <v>43192</v>
      </c>
      <c r="C1717" s="22">
        <f t="shared" si="402"/>
        <v>0.68605087416522847</v>
      </c>
      <c r="D1717" s="23">
        <f t="shared" si="403"/>
        <v>914.3</v>
      </c>
      <c r="E1717" s="23">
        <f t="shared" si="404"/>
        <v>1332.7</v>
      </c>
      <c r="F1717" s="127">
        <f t="shared" si="405"/>
        <v>45715</v>
      </c>
      <c r="G1717" s="127">
        <f t="shared" si="406"/>
        <v>199905</v>
      </c>
      <c r="H1717" s="6"/>
      <c r="I1717" s="3"/>
      <c r="J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  <c r="Y1717" s="3"/>
      <c r="Z1717" s="3"/>
      <c r="AA1717" s="3"/>
      <c r="AB1717" s="3"/>
      <c r="AC1717" s="3"/>
      <c r="AD1717" s="3"/>
      <c r="AE1717" s="3"/>
      <c r="AF1717" s="3"/>
      <c r="AT1717" s="89"/>
      <c r="AU1717" s="89"/>
      <c r="AX1717" s="125">
        <v>43192</v>
      </c>
      <c r="AY1717" s="59">
        <f t="shared" si="413"/>
        <v>0.68605087416522847</v>
      </c>
      <c r="AZ1717" s="59">
        <f>BI1717*K36</f>
        <v>45715</v>
      </c>
      <c r="BA1717" s="59"/>
      <c r="BB1717" s="59"/>
      <c r="BC1717" s="59">
        <f>K41*BJ1717</f>
        <v>199905</v>
      </c>
      <c r="BD1717" s="59"/>
      <c r="BE1717" s="59"/>
      <c r="BF1717" s="59">
        <f t="shared" si="407"/>
        <v>154190</v>
      </c>
      <c r="BG1717" s="60">
        <f>(AY1717=AY2099)*AX1717</f>
        <v>0</v>
      </c>
      <c r="BH1717" s="60">
        <f>(AY1717=AY2101)*AX1717</f>
        <v>0</v>
      </c>
      <c r="BI1717" s="89">
        <v>914.3</v>
      </c>
      <c r="BJ1717" s="89">
        <v>1332.7</v>
      </c>
      <c r="BK1717" s="59">
        <f t="shared" si="408"/>
        <v>220809.93795999998</v>
      </c>
      <c r="BL1717" s="60">
        <f>(BK1717=BK2101)*AX1717</f>
        <v>0</v>
      </c>
      <c r="BM1717" s="85">
        <f>(BK1717=BK2101)*AY1717</f>
        <v>0</v>
      </c>
      <c r="BN1717" s="85">
        <f t="shared" si="409"/>
        <v>0</v>
      </c>
      <c r="BO1717" s="85">
        <f t="shared" si="410"/>
        <v>0</v>
      </c>
      <c r="BP1717" s="60">
        <f>(BK1717=BK2099)*AX1717</f>
        <v>0</v>
      </c>
      <c r="BQ1717" s="64">
        <f>(BK1717=BK2099)*AY1717</f>
        <v>0</v>
      </c>
      <c r="BR1717" s="85">
        <f t="shared" si="414"/>
        <v>0</v>
      </c>
      <c r="BS1717" s="85">
        <f t="shared" si="415"/>
        <v>0</v>
      </c>
      <c r="BT1717" s="59">
        <f>(J19-BI1717)*J10</f>
        <v>-141785.00594000003</v>
      </c>
      <c r="BU1717" s="59">
        <f>(J21-BJ1717)*J12</f>
        <v>362594.94390000001</v>
      </c>
      <c r="BV1717" s="66"/>
      <c r="BW1717" s="66"/>
      <c r="BX1717" s="67"/>
      <c r="BY1717" s="67"/>
      <c r="BZ1717" s="67"/>
      <c r="CE1717" s="92"/>
      <c r="CF1717" s="76"/>
      <c r="CH1717" s="67"/>
      <c r="CI1717" s="67"/>
      <c r="CJ1717" s="67"/>
      <c r="CK1717" s="67"/>
      <c r="CL1717" s="1"/>
      <c r="CM1717" s="1"/>
      <c r="CT1717" s="3"/>
      <c r="CU1717" s="3"/>
      <c r="CV1717" s="3"/>
      <c r="CW1717" s="3"/>
      <c r="CX1717" s="3"/>
      <c r="CY1717" s="3"/>
      <c r="CZ1717" s="3"/>
      <c r="DA1717" s="3"/>
      <c r="DB1717" s="3"/>
      <c r="DC1717" s="3"/>
      <c r="DD1717" s="3"/>
      <c r="DE1717" s="3"/>
      <c r="DF1717" s="3"/>
      <c r="DG1717" s="3"/>
      <c r="DH1717" s="3"/>
      <c r="DI1717" s="3"/>
      <c r="DJ1717" s="3"/>
      <c r="DK1717" s="3"/>
      <c r="DL1717" s="3"/>
      <c r="DM1717" s="3"/>
      <c r="DN1717" s="3"/>
      <c r="DO1717" s="3"/>
      <c r="DP1717" s="3"/>
      <c r="DQ1717" s="3"/>
      <c r="DR1717" s="3"/>
      <c r="DS1717" s="3"/>
    </row>
    <row r="1718" spans="2:123" ht="21" customHeight="1" x14ac:dyDescent="0.25">
      <c r="B1718" s="21">
        <f t="shared" si="401"/>
        <v>43199</v>
      </c>
      <c r="C1718" s="22">
        <f t="shared" si="402"/>
        <v>0.68961979391253925</v>
      </c>
      <c r="D1718" s="23">
        <f t="shared" si="403"/>
        <v>927.58</v>
      </c>
      <c r="E1718" s="23">
        <f t="shared" si="404"/>
        <v>1345.06</v>
      </c>
      <c r="F1718" s="127">
        <f t="shared" si="405"/>
        <v>46379</v>
      </c>
      <c r="G1718" s="127">
        <f t="shared" si="406"/>
        <v>201759</v>
      </c>
      <c r="H1718" s="6"/>
      <c r="I1718" s="3"/>
      <c r="J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  <c r="Y1718" s="3"/>
      <c r="Z1718" s="3"/>
      <c r="AA1718" s="3"/>
      <c r="AB1718" s="3"/>
      <c r="AC1718" s="3"/>
      <c r="AD1718" s="3"/>
      <c r="AE1718" s="3"/>
      <c r="AF1718" s="3"/>
      <c r="AT1718" s="89"/>
      <c r="AU1718" s="89"/>
      <c r="AX1718" s="125">
        <v>43199</v>
      </c>
      <c r="AY1718" s="59">
        <f t="shared" si="413"/>
        <v>0.68961979391253925</v>
      </c>
      <c r="AZ1718" s="59">
        <f>BI1718*K36</f>
        <v>46379</v>
      </c>
      <c r="BA1718" s="59"/>
      <c r="BB1718" s="59"/>
      <c r="BC1718" s="59">
        <f>K41*BJ1718</f>
        <v>201759</v>
      </c>
      <c r="BD1718" s="59"/>
      <c r="BE1718" s="59"/>
      <c r="BF1718" s="59">
        <f t="shared" si="407"/>
        <v>155380</v>
      </c>
      <c r="BG1718" s="60">
        <f>(AY1718=AY2099)*AX1718</f>
        <v>0</v>
      </c>
      <c r="BH1718" s="60">
        <f>(AY1718=AY2101)*AX1718</f>
        <v>0</v>
      </c>
      <c r="BI1718" s="89">
        <v>927.58</v>
      </c>
      <c r="BJ1718" s="89">
        <v>1345.06</v>
      </c>
      <c r="BK1718" s="59">
        <f t="shared" si="408"/>
        <v>219619.93795999995</v>
      </c>
      <c r="BL1718" s="60">
        <f>(BK1718=BK2101)*AX1718</f>
        <v>0</v>
      </c>
      <c r="BM1718" s="85">
        <f>(BK1718=BK2101)*AY1718</f>
        <v>0</v>
      </c>
      <c r="BN1718" s="85">
        <f t="shared" si="409"/>
        <v>0</v>
      </c>
      <c r="BO1718" s="85">
        <f t="shared" si="410"/>
        <v>0</v>
      </c>
      <c r="BP1718" s="60">
        <f>(BK1718=BK2099)*AX1718</f>
        <v>0</v>
      </c>
      <c r="BQ1718" s="64">
        <f>(BK1718=BK2099)*AY1718</f>
        <v>0</v>
      </c>
      <c r="BR1718" s="85">
        <f t="shared" si="414"/>
        <v>0</v>
      </c>
      <c r="BS1718" s="85">
        <f t="shared" si="415"/>
        <v>0</v>
      </c>
      <c r="BT1718" s="59">
        <f>(J19-BI1718)*J10</f>
        <v>-141121.00594</v>
      </c>
      <c r="BU1718" s="59">
        <f>(J21-BJ1718)*J12</f>
        <v>360740.94389999995</v>
      </c>
      <c r="BV1718" s="66"/>
      <c r="BW1718" s="66"/>
      <c r="BX1718" s="67"/>
      <c r="BY1718" s="67"/>
      <c r="BZ1718" s="67"/>
      <c r="CE1718" s="92"/>
      <c r="CF1718" s="76"/>
      <c r="CH1718" s="67"/>
      <c r="CI1718" s="67"/>
      <c r="CJ1718" s="67"/>
      <c r="CK1718" s="67"/>
      <c r="CL1718" s="1"/>
      <c r="CM1718" s="1"/>
      <c r="CT1718" s="3"/>
      <c r="CU1718" s="3"/>
      <c r="CV1718" s="3"/>
      <c r="CW1718" s="3"/>
      <c r="CX1718" s="3"/>
      <c r="CY1718" s="3"/>
      <c r="CZ1718" s="3"/>
      <c r="DA1718" s="3"/>
      <c r="DB1718" s="3"/>
      <c r="DC1718" s="3"/>
      <c r="DD1718" s="3"/>
      <c r="DE1718" s="3"/>
      <c r="DF1718" s="3"/>
      <c r="DG1718" s="3"/>
      <c r="DH1718" s="3"/>
      <c r="DI1718" s="3"/>
      <c r="DJ1718" s="3"/>
      <c r="DK1718" s="3"/>
      <c r="DL1718" s="3"/>
      <c r="DM1718" s="3"/>
      <c r="DN1718" s="3"/>
      <c r="DO1718" s="3"/>
      <c r="DP1718" s="3"/>
      <c r="DQ1718" s="3"/>
      <c r="DR1718" s="3"/>
      <c r="DS1718" s="3"/>
    </row>
    <row r="1719" spans="2:123" ht="21" customHeight="1" x14ac:dyDescent="0.25">
      <c r="B1719" s="21">
        <f t="shared" si="401"/>
        <v>43206</v>
      </c>
      <c r="C1719" s="22">
        <f t="shared" si="402"/>
        <v>0.6912147992810066</v>
      </c>
      <c r="D1719" s="23">
        <f t="shared" si="403"/>
        <v>922.91</v>
      </c>
      <c r="E1719" s="23">
        <f t="shared" si="404"/>
        <v>1335.2</v>
      </c>
      <c r="F1719" s="127">
        <f t="shared" si="405"/>
        <v>46145.5</v>
      </c>
      <c r="G1719" s="127">
        <f t="shared" si="406"/>
        <v>200280</v>
      </c>
      <c r="H1719" s="6"/>
      <c r="I1719" s="3"/>
      <c r="J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  <c r="Y1719" s="3"/>
      <c r="Z1719" s="3"/>
      <c r="AA1719" s="3"/>
      <c r="AB1719" s="3"/>
      <c r="AC1719" s="3"/>
      <c r="AD1719" s="3"/>
      <c r="AE1719" s="3"/>
      <c r="AF1719" s="3"/>
      <c r="AT1719" s="89"/>
      <c r="AU1719" s="89"/>
      <c r="AX1719" s="125">
        <v>43206</v>
      </c>
      <c r="AY1719" s="59">
        <f t="shared" si="413"/>
        <v>0.6912147992810066</v>
      </c>
      <c r="AZ1719" s="59">
        <f>BI1719*K36</f>
        <v>46145.5</v>
      </c>
      <c r="BA1719" s="59"/>
      <c r="BB1719" s="59"/>
      <c r="BC1719" s="59">
        <f>K41*BJ1719</f>
        <v>200280</v>
      </c>
      <c r="BD1719" s="59"/>
      <c r="BE1719" s="59"/>
      <c r="BF1719" s="59">
        <f t="shared" si="407"/>
        <v>154134.5</v>
      </c>
      <c r="BG1719" s="60">
        <f>(AY1719=AY2099)*AX1719</f>
        <v>0</v>
      </c>
      <c r="BH1719" s="60">
        <f>(AY1719=AY2101)*AX1719</f>
        <v>0</v>
      </c>
      <c r="BI1719" s="89">
        <v>922.91</v>
      </c>
      <c r="BJ1719" s="89">
        <v>1335.2</v>
      </c>
      <c r="BK1719" s="59">
        <f t="shared" si="408"/>
        <v>220865.43796000001</v>
      </c>
      <c r="BL1719" s="60">
        <f>(BK1719=BK2101)*AX1719</f>
        <v>0</v>
      </c>
      <c r="BM1719" s="85">
        <f>(BK1719=BK2101)*AY1719</f>
        <v>0</v>
      </c>
      <c r="BN1719" s="85">
        <f t="shared" si="409"/>
        <v>0</v>
      </c>
      <c r="BO1719" s="85">
        <f t="shared" si="410"/>
        <v>0</v>
      </c>
      <c r="BP1719" s="60">
        <f>(BK1719=BK2099)*AX1719</f>
        <v>0</v>
      </c>
      <c r="BQ1719" s="64">
        <f>(BK1719=BK2099)*AY1719</f>
        <v>0</v>
      </c>
      <c r="BR1719" s="85">
        <f t="shared" si="414"/>
        <v>0</v>
      </c>
      <c r="BS1719" s="85">
        <f t="shared" si="415"/>
        <v>0</v>
      </c>
      <c r="BT1719" s="59">
        <f>(J19-BI1719)*J10</f>
        <v>-141354.50594</v>
      </c>
      <c r="BU1719" s="59">
        <f>(J21-BJ1719)*J12</f>
        <v>362219.94390000001</v>
      </c>
      <c r="BV1719" s="66"/>
      <c r="BW1719" s="66"/>
      <c r="BX1719" s="67"/>
      <c r="BY1719" s="67"/>
      <c r="BZ1719" s="67"/>
      <c r="CE1719" s="92"/>
      <c r="CF1719" s="76"/>
      <c r="CH1719" s="67"/>
      <c r="CI1719" s="67"/>
      <c r="CJ1719" s="67"/>
      <c r="CK1719" s="67"/>
      <c r="CL1719" s="1"/>
      <c r="CM1719" s="1"/>
      <c r="CT1719" s="3"/>
      <c r="CU1719" s="3"/>
      <c r="CV1719" s="3"/>
      <c r="CW1719" s="3"/>
      <c r="CX1719" s="3"/>
      <c r="CY1719" s="3"/>
      <c r="CZ1719" s="3"/>
      <c r="DA1719" s="3"/>
      <c r="DB1719" s="3"/>
      <c r="DC1719" s="3"/>
      <c r="DD1719" s="3"/>
      <c r="DE1719" s="3"/>
      <c r="DF1719" s="3"/>
      <c r="DG1719" s="3"/>
      <c r="DH1719" s="3"/>
      <c r="DI1719" s="3"/>
      <c r="DJ1719" s="3"/>
      <c r="DK1719" s="3"/>
      <c r="DL1719" s="3"/>
      <c r="DM1719" s="3"/>
      <c r="DN1719" s="3"/>
      <c r="DO1719" s="3"/>
      <c r="DP1719" s="3"/>
      <c r="DQ1719" s="3"/>
      <c r="DR1719" s="3"/>
      <c r="DS1719" s="3"/>
    </row>
    <row r="1720" spans="2:123" ht="21" customHeight="1" x14ac:dyDescent="0.25">
      <c r="B1720" s="21">
        <f t="shared" si="401"/>
        <v>43213</v>
      </c>
      <c r="C1720" s="22">
        <f t="shared" si="402"/>
        <v>0.68949485175161396</v>
      </c>
      <c r="D1720" s="23">
        <f t="shared" si="403"/>
        <v>912.05</v>
      </c>
      <c r="E1720" s="23">
        <f t="shared" si="404"/>
        <v>1322.78</v>
      </c>
      <c r="F1720" s="127">
        <f t="shared" si="405"/>
        <v>45602.5</v>
      </c>
      <c r="G1720" s="127">
        <f t="shared" si="406"/>
        <v>198417</v>
      </c>
      <c r="H1720" s="6"/>
      <c r="I1720" s="3"/>
      <c r="J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  <c r="Y1720" s="3"/>
      <c r="Z1720" s="3"/>
      <c r="AA1720" s="3"/>
      <c r="AB1720" s="3"/>
      <c r="AC1720" s="3"/>
      <c r="AD1720" s="3"/>
      <c r="AE1720" s="3"/>
      <c r="AF1720" s="3"/>
      <c r="AT1720" s="89"/>
      <c r="AU1720" s="89"/>
      <c r="AX1720" s="125">
        <v>43213</v>
      </c>
      <c r="AY1720" s="59">
        <f t="shared" si="413"/>
        <v>0.68949485175161396</v>
      </c>
      <c r="AZ1720" s="59">
        <f>BI1720*K36</f>
        <v>45602.5</v>
      </c>
      <c r="BA1720" s="59"/>
      <c r="BB1720" s="59"/>
      <c r="BC1720" s="59">
        <f>K41*BJ1720</f>
        <v>198417</v>
      </c>
      <c r="BD1720" s="59"/>
      <c r="BE1720" s="59"/>
      <c r="BF1720" s="59">
        <f t="shared" si="407"/>
        <v>152814.5</v>
      </c>
      <c r="BG1720" s="60">
        <f>(AY1720=AY2099)*AX1720</f>
        <v>0</v>
      </c>
      <c r="BH1720" s="60">
        <f>(AY1720=AY2101)*AX1720</f>
        <v>0</v>
      </c>
      <c r="BI1720" s="89">
        <v>912.05</v>
      </c>
      <c r="BJ1720" s="89">
        <v>1322.78</v>
      </c>
      <c r="BK1720" s="59">
        <f t="shared" si="408"/>
        <v>222185.43795999998</v>
      </c>
      <c r="BL1720" s="60">
        <f>(BK1720=BK2101)*AX1720</f>
        <v>0</v>
      </c>
      <c r="BM1720" s="85">
        <f>(BK1720=BK2101)*AY1720</f>
        <v>0</v>
      </c>
      <c r="BN1720" s="85">
        <f t="shared" si="409"/>
        <v>0</v>
      </c>
      <c r="BO1720" s="85">
        <f t="shared" si="410"/>
        <v>0</v>
      </c>
      <c r="BP1720" s="60">
        <f>(BK1720=BK2099)*AX1720</f>
        <v>0</v>
      </c>
      <c r="BQ1720" s="64">
        <f>(BK1720=BK2099)*AY1720</f>
        <v>0</v>
      </c>
      <c r="BR1720" s="85">
        <f t="shared" si="414"/>
        <v>0</v>
      </c>
      <c r="BS1720" s="85">
        <f t="shared" si="415"/>
        <v>0</v>
      </c>
      <c r="BT1720" s="59">
        <f>(J19-BI1720)*J10</f>
        <v>-141897.50594000003</v>
      </c>
      <c r="BU1720" s="59">
        <f>(J21-BJ1720)*J12</f>
        <v>364082.94390000001</v>
      </c>
      <c r="BV1720" s="66"/>
      <c r="BW1720" s="66"/>
      <c r="BX1720" s="67"/>
      <c r="BY1720" s="67"/>
      <c r="BZ1720" s="67"/>
      <c r="CE1720" s="92"/>
      <c r="CF1720" s="76"/>
      <c r="CH1720" s="67"/>
      <c r="CI1720" s="67"/>
      <c r="CJ1720" s="67"/>
      <c r="CK1720" s="67"/>
      <c r="CL1720" s="1"/>
      <c r="CM1720" s="1"/>
      <c r="CT1720" s="3"/>
      <c r="CU1720" s="3"/>
      <c r="CV1720" s="3"/>
      <c r="CW1720" s="3"/>
      <c r="CX1720" s="3"/>
      <c r="CY1720" s="3"/>
      <c r="CZ1720" s="3"/>
      <c r="DA1720" s="3"/>
      <c r="DB1720" s="3"/>
      <c r="DC1720" s="3"/>
      <c r="DD1720" s="3"/>
      <c r="DE1720" s="3"/>
      <c r="DF1720" s="3"/>
      <c r="DG1720" s="3"/>
      <c r="DH1720" s="3"/>
      <c r="DI1720" s="3"/>
      <c r="DJ1720" s="3"/>
      <c r="DK1720" s="3"/>
      <c r="DL1720" s="3"/>
      <c r="DM1720" s="3"/>
      <c r="DN1720" s="3"/>
      <c r="DO1720" s="3"/>
      <c r="DP1720" s="3"/>
      <c r="DQ1720" s="3"/>
      <c r="DR1720" s="3"/>
      <c r="DS1720" s="3"/>
    </row>
    <row r="1721" spans="2:123" ht="21" customHeight="1" x14ac:dyDescent="0.25">
      <c r="B1721" s="21">
        <f t="shared" si="401"/>
        <v>43220</v>
      </c>
      <c r="C1721" s="22">
        <f t="shared" si="402"/>
        <v>0.69085447009164547</v>
      </c>
      <c r="D1721" s="23">
        <f t="shared" si="403"/>
        <v>908.37</v>
      </c>
      <c r="E1721" s="23">
        <f t="shared" si="404"/>
        <v>1314.85</v>
      </c>
      <c r="F1721" s="127">
        <f t="shared" si="405"/>
        <v>45418.5</v>
      </c>
      <c r="G1721" s="127">
        <f t="shared" si="406"/>
        <v>197227.5</v>
      </c>
      <c r="H1721" s="6"/>
      <c r="I1721" s="3"/>
      <c r="J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  <c r="Y1721" s="3"/>
      <c r="Z1721" s="3"/>
      <c r="AA1721" s="3"/>
      <c r="AB1721" s="3"/>
      <c r="AC1721" s="3"/>
      <c r="AD1721" s="3"/>
      <c r="AE1721" s="3"/>
      <c r="AF1721" s="3"/>
      <c r="AT1721" s="89"/>
      <c r="AU1721" s="89"/>
      <c r="AX1721" s="125">
        <v>43220</v>
      </c>
      <c r="AY1721" s="59">
        <f t="shared" si="413"/>
        <v>0.69085447009164547</v>
      </c>
      <c r="AZ1721" s="59">
        <f>BI1721*K36</f>
        <v>45418.5</v>
      </c>
      <c r="BA1721" s="59"/>
      <c r="BB1721" s="59"/>
      <c r="BC1721" s="59">
        <f>K41*BJ1721</f>
        <v>197227.5</v>
      </c>
      <c r="BD1721" s="59"/>
      <c r="BE1721" s="59"/>
      <c r="BF1721" s="59">
        <f t="shared" si="407"/>
        <v>151809</v>
      </c>
      <c r="BG1721" s="60">
        <f>(AY1721=AY2099)*AX1721</f>
        <v>0</v>
      </c>
      <c r="BH1721" s="60">
        <f>(AY1721=AY2101)*AX1721</f>
        <v>0</v>
      </c>
      <c r="BI1721" s="89">
        <v>908.37</v>
      </c>
      <c r="BJ1721" s="89">
        <v>1314.85</v>
      </c>
      <c r="BK1721" s="59">
        <f t="shared" si="408"/>
        <v>223190.93796000001</v>
      </c>
      <c r="BL1721" s="60">
        <f>(BK1721=BK2101)*AX1721</f>
        <v>0</v>
      </c>
      <c r="BM1721" s="85">
        <f>(BK1721=BK2101)*AY1721</f>
        <v>0</v>
      </c>
      <c r="BN1721" s="85">
        <f t="shared" si="409"/>
        <v>0</v>
      </c>
      <c r="BO1721" s="85">
        <f t="shared" si="410"/>
        <v>0</v>
      </c>
      <c r="BP1721" s="60">
        <f>(BK1721=BK2099)*AX1721</f>
        <v>0</v>
      </c>
      <c r="BQ1721" s="64">
        <f>(BK1721=BK2099)*AY1721</f>
        <v>0</v>
      </c>
      <c r="BR1721" s="85">
        <f t="shared" si="414"/>
        <v>0</v>
      </c>
      <c r="BS1721" s="85">
        <f t="shared" si="415"/>
        <v>0</v>
      </c>
      <c r="BT1721" s="59">
        <f>(J19-BI1721)*J10</f>
        <v>-142081.50594</v>
      </c>
      <c r="BU1721" s="59">
        <f>(J21-BJ1721)*J12</f>
        <v>365272.44390000001</v>
      </c>
      <c r="BV1721" s="66"/>
      <c r="BW1721" s="66"/>
      <c r="BX1721" s="67"/>
      <c r="BY1721" s="67"/>
      <c r="BZ1721" s="67"/>
      <c r="CE1721" s="92"/>
      <c r="CF1721" s="76"/>
      <c r="CH1721" s="67"/>
      <c r="CI1721" s="67"/>
      <c r="CJ1721" s="67"/>
      <c r="CK1721" s="67"/>
      <c r="CL1721" s="1"/>
      <c r="CM1721" s="1"/>
      <c r="CT1721" s="3"/>
      <c r="CU1721" s="3"/>
      <c r="CV1721" s="3"/>
      <c r="CW1721" s="3"/>
      <c r="CX1721" s="3"/>
      <c r="CY1721" s="3"/>
      <c r="CZ1721" s="3"/>
      <c r="DA1721" s="3"/>
      <c r="DB1721" s="3"/>
      <c r="DC1721" s="3"/>
      <c r="DD1721" s="3"/>
      <c r="DE1721" s="3"/>
      <c r="DF1721" s="3"/>
      <c r="DG1721" s="3"/>
      <c r="DH1721" s="3"/>
      <c r="DI1721" s="3"/>
      <c r="DJ1721" s="3"/>
      <c r="DK1721" s="3"/>
      <c r="DL1721" s="3"/>
      <c r="DM1721" s="3"/>
      <c r="DN1721" s="3"/>
      <c r="DO1721" s="3"/>
      <c r="DP1721" s="3"/>
      <c r="DQ1721" s="3"/>
      <c r="DR1721" s="3"/>
      <c r="DS1721" s="3"/>
    </row>
    <row r="1722" spans="2:123" ht="21" customHeight="1" x14ac:dyDescent="0.25">
      <c r="B1722" s="21">
        <f t="shared" si="401"/>
        <v>43227</v>
      </c>
      <c r="C1722" s="22">
        <f t="shared" si="402"/>
        <v>0.69911114822039877</v>
      </c>
      <c r="D1722" s="23">
        <f t="shared" si="403"/>
        <v>921.03</v>
      </c>
      <c r="E1722" s="23">
        <f t="shared" si="404"/>
        <v>1317.43</v>
      </c>
      <c r="F1722" s="127">
        <f t="shared" si="405"/>
        <v>46051.5</v>
      </c>
      <c r="G1722" s="127">
        <f t="shared" si="406"/>
        <v>197614.5</v>
      </c>
      <c r="H1722" s="6"/>
      <c r="I1722" s="3"/>
      <c r="J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  <c r="Y1722" s="3"/>
      <c r="Z1722" s="3"/>
      <c r="AA1722" s="3"/>
      <c r="AB1722" s="3"/>
      <c r="AC1722" s="3"/>
      <c r="AD1722" s="3"/>
      <c r="AE1722" s="3"/>
      <c r="AF1722" s="3"/>
      <c r="AT1722" s="89"/>
      <c r="AU1722" s="89"/>
      <c r="AX1722" s="125">
        <v>43227</v>
      </c>
      <c r="AY1722" s="59">
        <f t="shared" si="413"/>
        <v>0.69911114822039877</v>
      </c>
      <c r="AZ1722" s="59">
        <f>BI1722*K36</f>
        <v>46051.5</v>
      </c>
      <c r="BA1722" s="59"/>
      <c r="BB1722" s="59"/>
      <c r="BC1722" s="59">
        <f>K41*BJ1722</f>
        <v>197614.5</v>
      </c>
      <c r="BD1722" s="59"/>
      <c r="BE1722" s="59"/>
      <c r="BF1722" s="59">
        <f t="shared" si="407"/>
        <v>151563</v>
      </c>
      <c r="BG1722" s="60">
        <f>(AY1722=AY2099)*AX1722</f>
        <v>0</v>
      </c>
      <c r="BH1722" s="60">
        <f>(AY1722=AY2101)*AX1722</f>
        <v>0</v>
      </c>
      <c r="BI1722" s="89">
        <v>921.03</v>
      </c>
      <c r="BJ1722" s="89">
        <v>1317.43</v>
      </c>
      <c r="BK1722" s="59">
        <f t="shared" si="408"/>
        <v>223436.93795999995</v>
      </c>
      <c r="BL1722" s="60">
        <f>(BK1722=BK2101)*AX1722</f>
        <v>0</v>
      </c>
      <c r="BM1722" s="85">
        <f>(BK1722=BK2101)*AY1722</f>
        <v>0</v>
      </c>
      <c r="BN1722" s="85">
        <f t="shared" si="409"/>
        <v>0</v>
      </c>
      <c r="BO1722" s="85">
        <f t="shared" si="410"/>
        <v>0</v>
      </c>
      <c r="BP1722" s="60">
        <f>(BK1722=BK2099)*AX1722</f>
        <v>0</v>
      </c>
      <c r="BQ1722" s="64">
        <f>(BK1722=BK2099)*AY1722</f>
        <v>0</v>
      </c>
      <c r="BR1722" s="85">
        <f t="shared" si="414"/>
        <v>0</v>
      </c>
      <c r="BS1722" s="85">
        <f t="shared" si="415"/>
        <v>0</v>
      </c>
      <c r="BT1722" s="59">
        <f>(J19-BI1722)*J10</f>
        <v>-141448.50594</v>
      </c>
      <c r="BU1722" s="59">
        <f>(J21-BJ1722)*J12</f>
        <v>364885.44389999995</v>
      </c>
      <c r="BV1722" s="66"/>
      <c r="BW1722" s="66"/>
      <c r="BX1722" s="67"/>
      <c r="BY1722" s="67"/>
      <c r="BZ1722" s="67"/>
      <c r="CE1722" s="92"/>
      <c r="CF1722" s="76"/>
      <c r="CH1722" s="67"/>
      <c r="CI1722" s="67"/>
      <c r="CJ1722" s="67"/>
      <c r="CK1722" s="67"/>
      <c r="CL1722" s="1"/>
      <c r="CM1722" s="1"/>
      <c r="CT1722" s="3"/>
      <c r="CU1722" s="3"/>
      <c r="CV1722" s="3"/>
      <c r="CW1722" s="3"/>
      <c r="CX1722" s="3"/>
      <c r="CY1722" s="3"/>
      <c r="CZ1722" s="3"/>
      <c r="DA1722" s="3"/>
      <c r="DB1722" s="3"/>
      <c r="DC1722" s="3"/>
      <c r="DD1722" s="3"/>
      <c r="DE1722" s="3"/>
      <c r="DF1722" s="3"/>
      <c r="DG1722" s="3"/>
      <c r="DH1722" s="3"/>
      <c r="DI1722" s="3"/>
      <c r="DJ1722" s="3"/>
      <c r="DK1722" s="3"/>
      <c r="DL1722" s="3"/>
      <c r="DM1722" s="3"/>
      <c r="DN1722" s="3"/>
      <c r="DO1722" s="3"/>
      <c r="DP1722" s="3"/>
      <c r="DQ1722" s="3"/>
      <c r="DR1722" s="3"/>
      <c r="DS1722" s="3"/>
    </row>
    <row r="1723" spans="2:123" ht="21" customHeight="1" x14ac:dyDescent="0.25">
      <c r="B1723" s="21">
        <f t="shared" si="401"/>
        <v>43234</v>
      </c>
      <c r="C1723" s="22">
        <f t="shared" si="402"/>
        <v>0.68459563145844926</v>
      </c>
      <c r="D1723" s="23">
        <f t="shared" si="403"/>
        <v>885.1</v>
      </c>
      <c r="E1723" s="23">
        <f t="shared" si="404"/>
        <v>1292.8800000000001</v>
      </c>
      <c r="F1723" s="127">
        <f t="shared" si="405"/>
        <v>44255</v>
      </c>
      <c r="G1723" s="127">
        <f t="shared" si="406"/>
        <v>193932.00000000003</v>
      </c>
      <c r="H1723" s="6"/>
      <c r="I1723" s="3"/>
      <c r="J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/>
      <c r="Y1723" s="3"/>
      <c r="Z1723" s="3"/>
      <c r="AA1723" s="3"/>
      <c r="AB1723" s="3"/>
      <c r="AC1723" s="3"/>
      <c r="AD1723" s="3"/>
      <c r="AE1723" s="3"/>
      <c r="AF1723" s="3"/>
      <c r="AT1723" s="89"/>
      <c r="AU1723" s="89"/>
      <c r="AX1723" s="125">
        <v>43234</v>
      </c>
      <c r="AY1723" s="59">
        <f t="shared" si="413"/>
        <v>0.68459563145844926</v>
      </c>
      <c r="AZ1723" s="59">
        <f>BI1723*K36</f>
        <v>44255</v>
      </c>
      <c r="BA1723" s="59"/>
      <c r="BB1723" s="59"/>
      <c r="BC1723" s="59">
        <f>K41*BJ1723</f>
        <v>193932.00000000003</v>
      </c>
      <c r="BD1723" s="59"/>
      <c r="BE1723" s="59"/>
      <c r="BF1723" s="59">
        <f t="shared" si="407"/>
        <v>149677.00000000003</v>
      </c>
      <c r="BG1723" s="60">
        <f>(AY1723=AY2099)*AX1723</f>
        <v>0</v>
      </c>
      <c r="BH1723" s="60">
        <f>(AY1723=AY2101)*AX1723</f>
        <v>0</v>
      </c>
      <c r="BI1723" s="89">
        <v>885.1</v>
      </c>
      <c r="BJ1723" s="89">
        <v>1292.8800000000001</v>
      </c>
      <c r="BK1723" s="59">
        <f t="shared" si="408"/>
        <v>225322.93795999995</v>
      </c>
      <c r="BL1723" s="60">
        <f>(BK1723=BK2101)*AX1723</f>
        <v>0</v>
      </c>
      <c r="BM1723" s="85">
        <f>(BK1723=BK2101)*AY1723</f>
        <v>0</v>
      </c>
      <c r="BN1723" s="85">
        <f t="shared" si="409"/>
        <v>0</v>
      </c>
      <c r="BO1723" s="85">
        <f t="shared" si="410"/>
        <v>0</v>
      </c>
      <c r="BP1723" s="60">
        <f>(BK1723=BK2099)*AX1723</f>
        <v>0</v>
      </c>
      <c r="BQ1723" s="64">
        <f>(BK1723=BK2099)*AY1723</f>
        <v>0</v>
      </c>
      <c r="BR1723" s="85">
        <f t="shared" si="414"/>
        <v>0</v>
      </c>
      <c r="BS1723" s="85">
        <f t="shared" si="415"/>
        <v>0</v>
      </c>
      <c r="BT1723" s="59">
        <f>(J19-BI1723)*J10</f>
        <v>-143245.00594</v>
      </c>
      <c r="BU1723" s="59">
        <f>(J21-BJ1723)*J12</f>
        <v>368567.94389999995</v>
      </c>
      <c r="BV1723" s="66"/>
      <c r="BW1723" s="66"/>
      <c r="BX1723" s="67"/>
      <c r="BY1723" s="67"/>
      <c r="BZ1723" s="67"/>
      <c r="CE1723" s="92"/>
      <c r="CF1723" s="76"/>
      <c r="CH1723" s="67"/>
      <c r="CI1723" s="67"/>
      <c r="CJ1723" s="67"/>
      <c r="CK1723" s="67"/>
      <c r="CL1723" s="1"/>
      <c r="CM1723" s="1"/>
      <c r="CT1723" s="3"/>
      <c r="CU1723" s="3"/>
      <c r="CV1723" s="3"/>
      <c r="CW1723" s="3"/>
      <c r="CX1723" s="3"/>
      <c r="CY1723" s="3"/>
      <c r="CZ1723" s="3"/>
      <c r="DA1723" s="3"/>
      <c r="DB1723" s="3"/>
      <c r="DC1723" s="3"/>
      <c r="DD1723" s="3"/>
      <c r="DE1723" s="3"/>
      <c r="DF1723" s="3"/>
      <c r="DG1723" s="3"/>
      <c r="DH1723" s="3"/>
      <c r="DI1723" s="3"/>
      <c r="DJ1723" s="3"/>
      <c r="DK1723" s="3"/>
      <c r="DL1723" s="3"/>
      <c r="DM1723" s="3"/>
      <c r="DN1723" s="3"/>
      <c r="DO1723" s="3"/>
      <c r="DP1723" s="3"/>
      <c r="DQ1723" s="3"/>
      <c r="DR1723" s="3"/>
      <c r="DS1723" s="3"/>
    </row>
    <row r="1724" spans="2:123" ht="21" customHeight="1" x14ac:dyDescent="0.25">
      <c r="B1724" s="21">
        <f t="shared" si="401"/>
        <v>43241</v>
      </c>
      <c r="C1724" s="22">
        <f t="shared" si="402"/>
        <v>0.69049704905938769</v>
      </c>
      <c r="D1724" s="23">
        <f t="shared" si="403"/>
        <v>898.53</v>
      </c>
      <c r="E1724" s="23">
        <f t="shared" si="404"/>
        <v>1301.28</v>
      </c>
      <c r="F1724" s="127">
        <f t="shared" si="405"/>
        <v>44926.5</v>
      </c>
      <c r="G1724" s="127">
        <f t="shared" si="406"/>
        <v>195192</v>
      </c>
      <c r="H1724" s="6"/>
      <c r="I1724" s="3"/>
      <c r="J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  <c r="Y1724" s="3"/>
      <c r="Z1724" s="3"/>
      <c r="AA1724" s="3"/>
      <c r="AB1724" s="3"/>
      <c r="AC1724" s="3"/>
      <c r="AD1724" s="3"/>
      <c r="AE1724" s="3"/>
      <c r="AF1724" s="3"/>
      <c r="AT1724" s="89"/>
      <c r="AU1724" s="89"/>
      <c r="AX1724" s="125">
        <v>43241</v>
      </c>
      <c r="AY1724" s="59">
        <f t="shared" si="413"/>
        <v>0.69049704905938769</v>
      </c>
      <c r="AZ1724" s="59">
        <f>BI1724*K36</f>
        <v>44926.5</v>
      </c>
      <c r="BA1724" s="59"/>
      <c r="BB1724" s="59"/>
      <c r="BC1724" s="59">
        <f>K41*BJ1724</f>
        <v>195192</v>
      </c>
      <c r="BD1724" s="59"/>
      <c r="BE1724" s="59"/>
      <c r="BF1724" s="59">
        <f t="shared" si="407"/>
        <v>150265.5</v>
      </c>
      <c r="BG1724" s="60">
        <f>(AY1724=AY2099)*AX1724</f>
        <v>0</v>
      </c>
      <c r="BH1724" s="60">
        <f>(AY1724=AY2101)*AX1724</f>
        <v>0</v>
      </c>
      <c r="BI1724" s="89">
        <v>898.53</v>
      </c>
      <c r="BJ1724" s="89">
        <v>1301.28</v>
      </c>
      <c r="BK1724" s="59">
        <f t="shared" si="408"/>
        <v>224734.43796000001</v>
      </c>
      <c r="BL1724" s="60">
        <f>(BK1724=BK2101)*AX1724</f>
        <v>0</v>
      </c>
      <c r="BM1724" s="85">
        <f>(BK1724=BK2101)*AY1724</f>
        <v>0</v>
      </c>
      <c r="BN1724" s="85">
        <f t="shared" si="409"/>
        <v>0</v>
      </c>
      <c r="BO1724" s="85">
        <f t="shared" si="410"/>
        <v>0</v>
      </c>
      <c r="BP1724" s="60">
        <f>(BK1724=BK2099)*AX1724</f>
        <v>0</v>
      </c>
      <c r="BQ1724" s="64">
        <f>(BK1724=BK2099)*AY1724</f>
        <v>0</v>
      </c>
      <c r="BR1724" s="85">
        <f t="shared" si="414"/>
        <v>0</v>
      </c>
      <c r="BS1724" s="85">
        <f t="shared" si="415"/>
        <v>0</v>
      </c>
      <c r="BT1724" s="59">
        <f>(J19-BI1724)*J10</f>
        <v>-142573.50594</v>
      </c>
      <c r="BU1724" s="59">
        <f>(J21-BJ1724)*J12</f>
        <v>367307.94390000001</v>
      </c>
      <c r="BV1724" s="66"/>
      <c r="BW1724" s="66"/>
      <c r="BX1724" s="67"/>
      <c r="BY1724" s="67"/>
      <c r="BZ1724" s="67"/>
      <c r="CE1724" s="92"/>
      <c r="CF1724" s="76"/>
      <c r="CH1724" s="67"/>
      <c r="CI1724" s="67"/>
      <c r="CJ1724" s="67"/>
      <c r="CK1724" s="67"/>
      <c r="CL1724" s="1"/>
      <c r="CM1724" s="1"/>
      <c r="CT1724" s="3"/>
      <c r="CU1724" s="3"/>
      <c r="CV1724" s="3"/>
      <c r="CW1724" s="3"/>
      <c r="CX1724" s="3"/>
      <c r="CY1724" s="3"/>
      <c r="CZ1724" s="3"/>
      <c r="DA1724" s="3"/>
      <c r="DB1724" s="3"/>
      <c r="DC1724" s="3"/>
      <c r="DD1724" s="3"/>
      <c r="DE1724" s="3"/>
      <c r="DF1724" s="3"/>
      <c r="DG1724" s="3"/>
      <c r="DH1724" s="3"/>
      <c r="DI1724" s="3"/>
      <c r="DJ1724" s="3"/>
      <c r="DK1724" s="3"/>
      <c r="DL1724" s="3"/>
      <c r="DM1724" s="3"/>
      <c r="DN1724" s="3"/>
      <c r="DO1724" s="3"/>
      <c r="DP1724" s="3"/>
      <c r="DQ1724" s="3"/>
      <c r="DR1724" s="3"/>
      <c r="DS1724" s="3"/>
    </row>
    <row r="1725" spans="2:123" ht="21" customHeight="1" x14ac:dyDescent="0.25">
      <c r="B1725" s="21">
        <f t="shared" si="401"/>
        <v>43248</v>
      </c>
      <c r="C1725" s="22">
        <f t="shared" si="402"/>
        <v>0.69704469692868132</v>
      </c>
      <c r="D1725" s="23">
        <f t="shared" si="403"/>
        <v>901.23</v>
      </c>
      <c r="E1725" s="23">
        <f t="shared" si="404"/>
        <v>1292.93</v>
      </c>
      <c r="F1725" s="127">
        <f t="shared" si="405"/>
        <v>45061.5</v>
      </c>
      <c r="G1725" s="127">
        <f t="shared" si="406"/>
        <v>193939.5</v>
      </c>
      <c r="H1725" s="6"/>
      <c r="I1725" s="3"/>
      <c r="J1725" s="3"/>
      <c r="L1725" s="3"/>
      <c r="M1725" s="3"/>
      <c r="N1725" s="3"/>
      <c r="O1725" s="3"/>
      <c r="P1725" s="3"/>
      <c r="Q1725" s="3"/>
      <c r="R1725" s="3"/>
      <c r="S1725" s="3"/>
      <c r="T1725" s="3"/>
      <c r="U1725" s="3"/>
      <c r="V1725" s="3"/>
      <c r="W1725" s="3"/>
      <c r="X1725" s="3"/>
      <c r="Y1725" s="3"/>
      <c r="Z1725" s="3"/>
      <c r="AA1725" s="3"/>
      <c r="AB1725" s="3"/>
      <c r="AC1725" s="3"/>
      <c r="AD1725" s="3"/>
      <c r="AE1725" s="3"/>
      <c r="AF1725" s="3"/>
      <c r="AT1725" s="89"/>
      <c r="AU1725" s="89"/>
      <c r="AX1725" s="125">
        <v>43248</v>
      </c>
      <c r="AY1725" s="59">
        <f t="shared" si="413"/>
        <v>0.69704469692868132</v>
      </c>
      <c r="AZ1725" s="59">
        <f>BI1725*K36</f>
        <v>45061.5</v>
      </c>
      <c r="BA1725" s="59"/>
      <c r="BB1725" s="59"/>
      <c r="BC1725" s="59">
        <f>K41*BJ1725</f>
        <v>193939.5</v>
      </c>
      <c r="BD1725" s="59"/>
      <c r="BE1725" s="59"/>
      <c r="BF1725" s="59">
        <f t="shared" si="407"/>
        <v>148878</v>
      </c>
      <c r="BG1725" s="60">
        <f>(AY1725=AY2099)*AX1725</f>
        <v>0</v>
      </c>
      <c r="BH1725" s="60">
        <f>(AY1725=AY2101)*AX1725</f>
        <v>0</v>
      </c>
      <c r="BI1725" s="89">
        <v>901.23</v>
      </c>
      <c r="BJ1725" s="89">
        <v>1292.93</v>
      </c>
      <c r="BK1725" s="59">
        <f t="shared" si="408"/>
        <v>226121.93795999995</v>
      </c>
      <c r="BL1725" s="60">
        <f>(BK1725=BK2101)*AX1725</f>
        <v>0</v>
      </c>
      <c r="BM1725" s="85">
        <f>(BK1725=BK2101)*AY1725</f>
        <v>0</v>
      </c>
      <c r="BN1725" s="85">
        <f t="shared" si="409"/>
        <v>0</v>
      </c>
      <c r="BO1725" s="85">
        <f t="shared" si="410"/>
        <v>0</v>
      </c>
      <c r="BP1725" s="60">
        <f>(BK1725=BK2099)*AX1725</f>
        <v>0</v>
      </c>
      <c r="BQ1725" s="64">
        <f>(BK1725=BK2099)*AY1725</f>
        <v>0</v>
      </c>
      <c r="BR1725" s="85">
        <f t="shared" si="414"/>
        <v>0</v>
      </c>
      <c r="BS1725" s="85">
        <f t="shared" si="415"/>
        <v>0</v>
      </c>
      <c r="BT1725" s="59">
        <f>(J19-BI1725)*J10</f>
        <v>-142438.50594</v>
      </c>
      <c r="BU1725" s="59">
        <f>(J21-BJ1725)*J12</f>
        <v>368560.44389999995</v>
      </c>
      <c r="BV1725" s="66"/>
      <c r="BW1725" s="66"/>
      <c r="BX1725" s="67"/>
      <c r="BY1725" s="67"/>
      <c r="BZ1725" s="67"/>
      <c r="CE1725" s="92"/>
      <c r="CF1725" s="76"/>
      <c r="CH1725" s="67"/>
      <c r="CI1725" s="67"/>
      <c r="CJ1725" s="67"/>
      <c r="CK1725" s="67"/>
      <c r="CL1725" s="1"/>
      <c r="CM1725" s="1"/>
      <c r="CT1725" s="3"/>
      <c r="CU1725" s="3"/>
      <c r="CV1725" s="3"/>
      <c r="CW1725" s="3"/>
      <c r="CX1725" s="3"/>
      <c r="CY1725" s="3"/>
      <c r="CZ1725" s="3"/>
      <c r="DA1725" s="3"/>
      <c r="DB1725" s="3"/>
      <c r="DC1725" s="3"/>
      <c r="DD1725" s="3"/>
      <c r="DE1725" s="3"/>
      <c r="DF1725" s="3"/>
      <c r="DG1725" s="3"/>
      <c r="DH1725" s="3"/>
      <c r="DI1725" s="3"/>
      <c r="DJ1725" s="3"/>
      <c r="DK1725" s="3"/>
      <c r="DL1725" s="3"/>
      <c r="DM1725" s="3"/>
      <c r="DN1725" s="3"/>
      <c r="DO1725" s="3"/>
      <c r="DP1725" s="3"/>
      <c r="DQ1725" s="3"/>
      <c r="DR1725" s="3"/>
      <c r="DS1725" s="3"/>
    </row>
    <row r="1726" spans="2:123" ht="21" customHeight="1" x14ac:dyDescent="0.25">
      <c r="B1726" s="21">
        <f t="shared" si="401"/>
        <v>43255</v>
      </c>
      <c r="C1726" s="22">
        <f t="shared" si="402"/>
        <v>0.69603955058948552</v>
      </c>
      <c r="D1726" s="23">
        <f t="shared" si="403"/>
        <v>903.87</v>
      </c>
      <c r="E1726" s="23">
        <f t="shared" si="404"/>
        <v>1298.5899999999999</v>
      </c>
      <c r="F1726" s="127">
        <f t="shared" si="405"/>
        <v>45193.5</v>
      </c>
      <c r="G1726" s="127">
        <f t="shared" si="406"/>
        <v>194788.5</v>
      </c>
      <c r="H1726" s="6"/>
      <c r="I1726" s="3"/>
      <c r="J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  <c r="Y1726" s="3"/>
      <c r="Z1726" s="3"/>
      <c r="AA1726" s="3"/>
      <c r="AB1726" s="3"/>
      <c r="AC1726" s="3"/>
      <c r="AD1726" s="3"/>
      <c r="AE1726" s="3"/>
      <c r="AF1726" s="3"/>
      <c r="AT1726" s="89"/>
      <c r="AU1726" s="89"/>
      <c r="AX1726" s="125">
        <v>43255</v>
      </c>
      <c r="AY1726" s="59">
        <f t="shared" si="413"/>
        <v>0.69603955058948552</v>
      </c>
      <c r="AZ1726" s="59">
        <f>BI1726*K36</f>
        <v>45193.5</v>
      </c>
      <c r="BA1726" s="59"/>
      <c r="BB1726" s="59"/>
      <c r="BC1726" s="59">
        <f>K41*BJ1726</f>
        <v>194788.5</v>
      </c>
      <c r="BD1726" s="59"/>
      <c r="BE1726" s="59"/>
      <c r="BF1726" s="59">
        <f t="shared" si="407"/>
        <v>149595</v>
      </c>
      <c r="BG1726" s="60">
        <f>(AY1726=AY2099)*AX1726</f>
        <v>0</v>
      </c>
      <c r="BH1726" s="60">
        <f>(AY1726=AY2101)*AX1726</f>
        <v>0</v>
      </c>
      <c r="BI1726" s="89">
        <v>903.87</v>
      </c>
      <c r="BJ1726" s="89">
        <v>1298.5899999999999</v>
      </c>
      <c r="BK1726" s="59">
        <f t="shared" si="408"/>
        <v>225404.93795999995</v>
      </c>
      <c r="BL1726" s="60">
        <f>(BK1726=BK2101)*AX1726</f>
        <v>0</v>
      </c>
      <c r="BM1726" s="85">
        <f>(BK1726=BK2101)*AY1726</f>
        <v>0</v>
      </c>
      <c r="BN1726" s="85">
        <f t="shared" si="409"/>
        <v>0</v>
      </c>
      <c r="BO1726" s="85">
        <f t="shared" si="410"/>
        <v>0</v>
      </c>
      <c r="BP1726" s="60">
        <f>(BK1726=BK2099)*AX1726</f>
        <v>0</v>
      </c>
      <c r="BQ1726" s="64">
        <f>(BK1726=BK2099)*AY1726</f>
        <v>0</v>
      </c>
      <c r="BR1726" s="85">
        <f t="shared" si="414"/>
        <v>0</v>
      </c>
      <c r="BS1726" s="85">
        <f t="shared" si="415"/>
        <v>0</v>
      </c>
      <c r="BT1726" s="59">
        <f>(J19-BI1726)*J10</f>
        <v>-142306.50594</v>
      </c>
      <c r="BU1726" s="59">
        <f>(J21-BJ1726)*J12</f>
        <v>367711.44389999995</v>
      </c>
      <c r="BV1726" s="66"/>
      <c r="BW1726" s="66"/>
      <c r="BX1726" s="67"/>
      <c r="BY1726" s="67"/>
      <c r="BZ1726" s="67"/>
      <c r="CE1726" s="92"/>
      <c r="CF1726" s="76"/>
      <c r="CH1726" s="67"/>
      <c r="CI1726" s="67"/>
      <c r="CJ1726" s="67"/>
      <c r="CK1726" s="67"/>
      <c r="CL1726" s="1"/>
      <c r="CM1726" s="1"/>
      <c r="CT1726" s="3"/>
      <c r="CU1726" s="3"/>
      <c r="CV1726" s="3"/>
      <c r="CW1726" s="3"/>
      <c r="CX1726" s="3"/>
      <c r="CY1726" s="3"/>
      <c r="CZ1726" s="3"/>
      <c r="DA1726" s="3"/>
      <c r="DB1726" s="3"/>
      <c r="DC1726" s="3"/>
      <c r="DD1726" s="3"/>
      <c r="DE1726" s="3"/>
      <c r="DF1726" s="3"/>
      <c r="DG1726" s="3"/>
      <c r="DH1726" s="3"/>
      <c r="DI1726" s="3"/>
      <c r="DJ1726" s="3"/>
      <c r="DK1726" s="3"/>
      <c r="DL1726" s="3"/>
      <c r="DM1726" s="3"/>
      <c r="DN1726" s="3"/>
      <c r="DO1726" s="3"/>
      <c r="DP1726" s="3"/>
      <c r="DQ1726" s="3"/>
      <c r="DR1726" s="3"/>
      <c r="DS1726" s="3"/>
    </row>
    <row r="1727" spans="2:123" ht="21" customHeight="1" x14ac:dyDescent="0.25">
      <c r="B1727" s="21">
        <f t="shared" si="401"/>
        <v>43262</v>
      </c>
      <c r="C1727" s="22">
        <f t="shared" si="402"/>
        <v>0.6913176998273074</v>
      </c>
      <c r="D1727" s="23">
        <f t="shared" si="403"/>
        <v>884.7</v>
      </c>
      <c r="E1727" s="23">
        <f t="shared" si="404"/>
        <v>1279.73</v>
      </c>
      <c r="F1727" s="127">
        <f t="shared" si="405"/>
        <v>44235</v>
      </c>
      <c r="G1727" s="127">
        <f t="shared" si="406"/>
        <v>191959.5</v>
      </c>
      <c r="H1727" s="6"/>
      <c r="I1727" s="3"/>
      <c r="J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  <c r="Y1727" s="3"/>
      <c r="Z1727" s="3"/>
      <c r="AA1727" s="3"/>
      <c r="AB1727" s="3"/>
      <c r="AC1727" s="3"/>
      <c r="AD1727" s="3"/>
      <c r="AE1727" s="3"/>
      <c r="AF1727" s="3"/>
      <c r="AT1727" s="89"/>
      <c r="AU1727" s="89"/>
      <c r="AX1727" s="125">
        <v>43262</v>
      </c>
      <c r="AY1727" s="59">
        <f t="shared" si="413"/>
        <v>0.6913176998273074</v>
      </c>
      <c r="AZ1727" s="59">
        <f>BI1727*K36</f>
        <v>44235</v>
      </c>
      <c r="BA1727" s="59"/>
      <c r="BB1727" s="59"/>
      <c r="BC1727" s="59">
        <f>K41*BJ1727</f>
        <v>191959.5</v>
      </c>
      <c r="BD1727" s="59"/>
      <c r="BE1727" s="59"/>
      <c r="BF1727" s="59">
        <f t="shared" si="407"/>
        <v>147724.5</v>
      </c>
      <c r="BG1727" s="60">
        <f>(AY1727=AY2099)*AX1727</f>
        <v>0</v>
      </c>
      <c r="BH1727" s="60">
        <f>(AY1727=AY2101)*AX1727</f>
        <v>0</v>
      </c>
      <c r="BI1727" s="89">
        <v>884.7</v>
      </c>
      <c r="BJ1727" s="89">
        <v>1279.73</v>
      </c>
      <c r="BK1727" s="59">
        <f t="shared" si="408"/>
        <v>227275.43795999995</v>
      </c>
      <c r="BL1727" s="60">
        <f>(BK1727=BK2101)*AX1727</f>
        <v>0</v>
      </c>
      <c r="BM1727" s="85">
        <f>(BK1727=BK2101)*AY1727</f>
        <v>0</v>
      </c>
      <c r="BN1727" s="85">
        <f t="shared" si="409"/>
        <v>0</v>
      </c>
      <c r="BO1727" s="85">
        <f t="shared" si="410"/>
        <v>0</v>
      </c>
      <c r="BP1727" s="60">
        <f>(BK1727=BK2099)*AX1727</f>
        <v>0</v>
      </c>
      <c r="BQ1727" s="64">
        <f>(BK1727=BK2099)*AY1727</f>
        <v>0</v>
      </c>
      <c r="BR1727" s="85">
        <f t="shared" si="414"/>
        <v>0</v>
      </c>
      <c r="BS1727" s="85">
        <f t="shared" si="415"/>
        <v>0</v>
      </c>
      <c r="BT1727" s="59">
        <f>(J19-BI1727)*J10</f>
        <v>-143265.00594</v>
      </c>
      <c r="BU1727" s="59">
        <f>(J21-BJ1727)*J12</f>
        <v>370540.44389999995</v>
      </c>
      <c r="BV1727" s="66"/>
      <c r="BW1727" s="66"/>
      <c r="BX1727" s="67"/>
      <c r="BY1727" s="67"/>
      <c r="BZ1727" s="67"/>
      <c r="CE1727" s="92"/>
      <c r="CF1727" s="76"/>
      <c r="CH1727" s="67"/>
      <c r="CI1727" s="67"/>
      <c r="CJ1727" s="67"/>
      <c r="CK1727" s="67"/>
      <c r="CL1727" s="1"/>
      <c r="CM1727" s="1"/>
      <c r="CT1727" s="3"/>
      <c r="CU1727" s="3"/>
      <c r="CV1727" s="3"/>
      <c r="CW1727" s="3"/>
      <c r="CX1727" s="3"/>
      <c r="CY1727" s="3"/>
      <c r="CZ1727" s="3"/>
      <c r="DA1727" s="3"/>
      <c r="DB1727" s="3"/>
      <c r="DC1727" s="3"/>
      <c r="DD1727" s="3"/>
      <c r="DE1727" s="3"/>
      <c r="DF1727" s="3"/>
      <c r="DG1727" s="3"/>
      <c r="DH1727" s="3"/>
      <c r="DI1727" s="3"/>
      <c r="DJ1727" s="3"/>
      <c r="DK1727" s="3"/>
      <c r="DL1727" s="3"/>
      <c r="DM1727" s="3"/>
      <c r="DN1727" s="3"/>
      <c r="DO1727" s="3"/>
      <c r="DP1727" s="3"/>
      <c r="DQ1727" s="3"/>
      <c r="DR1727" s="3"/>
      <c r="DS1727" s="3"/>
    </row>
    <row r="1728" spans="2:123" ht="21" customHeight="1" x14ac:dyDescent="0.25">
      <c r="B1728" s="21">
        <f t="shared" si="401"/>
        <v>43269</v>
      </c>
      <c r="C1728" s="22">
        <f t="shared" si="402"/>
        <v>0.68938755249493766</v>
      </c>
      <c r="D1728" s="23">
        <f t="shared" si="403"/>
        <v>874.95</v>
      </c>
      <c r="E1728" s="23">
        <f t="shared" si="404"/>
        <v>1269.17</v>
      </c>
      <c r="F1728" s="127">
        <f t="shared" si="405"/>
        <v>43747.5</v>
      </c>
      <c r="G1728" s="127">
        <f t="shared" si="406"/>
        <v>190375.5</v>
      </c>
      <c r="H1728" s="6"/>
      <c r="I1728" s="3"/>
      <c r="J1728" s="3"/>
      <c r="L1728" s="3"/>
      <c r="M1728" s="3"/>
      <c r="N1728" s="3"/>
      <c r="O1728" s="3"/>
      <c r="P1728" s="3"/>
      <c r="Q1728" s="3"/>
      <c r="R1728" s="3"/>
      <c r="S1728" s="3"/>
      <c r="T1728" s="3"/>
      <c r="U1728" s="3"/>
      <c r="V1728" s="3"/>
      <c r="W1728" s="3"/>
      <c r="X1728" s="3"/>
      <c r="Y1728" s="3"/>
      <c r="Z1728" s="3"/>
      <c r="AA1728" s="3"/>
      <c r="AB1728" s="3"/>
      <c r="AC1728" s="3"/>
      <c r="AD1728" s="3"/>
      <c r="AE1728" s="3"/>
      <c r="AF1728" s="3"/>
      <c r="AT1728" s="89"/>
      <c r="AU1728" s="89"/>
      <c r="AX1728" s="125">
        <v>43269</v>
      </c>
      <c r="AY1728" s="59">
        <f t="shared" si="413"/>
        <v>0.68938755249493766</v>
      </c>
      <c r="AZ1728" s="59">
        <f>BI1728*K36</f>
        <v>43747.5</v>
      </c>
      <c r="BA1728" s="59"/>
      <c r="BB1728" s="59"/>
      <c r="BC1728" s="59">
        <f>K41*BJ1728</f>
        <v>190375.5</v>
      </c>
      <c r="BD1728" s="59"/>
      <c r="BE1728" s="59"/>
      <c r="BF1728" s="59">
        <f t="shared" si="407"/>
        <v>146628</v>
      </c>
      <c r="BG1728" s="60">
        <f>(AY1728=AY2099)*AX1728</f>
        <v>0</v>
      </c>
      <c r="BH1728" s="60">
        <f>(AY1728=AY2101)*AX1728</f>
        <v>0</v>
      </c>
      <c r="BI1728" s="89">
        <v>874.95</v>
      </c>
      <c r="BJ1728" s="89">
        <v>1269.17</v>
      </c>
      <c r="BK1728" s="59">
        <f t="shared" si="408"/>
        <v>228371.93795999995</v>
      </c>
      <c r="BL1728" s="60">
        <f>(BK1728=BK2101)*AX1728</f>
        <v>0</v>
      </c>
      <c r="BM1728" s="85">
        <f>(BK1728=BK2101)*AY1728</f>
        <v>0</v>
      </c>
      <c r="BN1728" s="85">
        <f t="shared" si="409"/>
        <v>0</v>
      </c>
      <c r="BO1728" s="85">
        <f t="shared" si="410"/>
        <v>0</v>
      </c>
      <c r="BP1728" s="60">
        <f>(BK1728=BK2099)*AX1728</f>
        <v>0</v>
      </c>
      <c r="BQ1728" s="64">
        <f>(BK1728=BK2099)*AY1728</f>
        <v>0</v>
      </c>
      <c r="BR1728" s="85">
        <f t="shared" si="414"/>
        <v>0</v>
      </c>
      <c r="BS1728" s="85">
        <f t="shared" si="415"/>
        <v>0</v>
      </c>
      <c r="BT1728" s="59">
        <f>(J19-BI1728)*J10</f>
        <v>-143752.50594</v>
      </c>
      <c r="BU1728" s="59">
        <f>(J21-BJ1728)*J12</f>
        <v>372124.44389999995</v>
      </c>
      <c r="BV1728" s="66"/>
      <c r="BW1728" s="66"/>
      <c r="BX1728" s="67"/>
      <c r="BY1728" s="67"/>
      <c r="BZ1728" s="67"/>
      <c r="CE1728" s="92"/>
      <c r="CF1728" s="76"/>
      <c r="CH1728" s="67"/>
      <c r="CI1728" s="67"/>
      <c r="CJ1728" s="67"/>
      <c r="CK1728" s="67"/>
      <c r="CL1728" s="1"/>
      <c r="CM1728" s="1"/>
      <c r="CT1728" s="3"/>
      <c r="CU1728" s="3"/>
      <c r="CV1728" s="3"/>
      <c r="CW1728" s="3"/>
      <c r="CX1728" s="3"/>
      <c r="CY1728" s="3"/>
      <c r="CZ1728" s="3"/>
      <c r="DA1728" s="3"/>
      <c r="DB1728" s="3"/>
      <c r="DC1728" s="3"/>
      <c r="DD1728" s="3"/>
      <c r="DE1728" s="3"/>
      <c r="DF1728" s="3"/>
      <c r="DG1728" s="3"/>
      <c r="DH1728" s="3"/>
      <c r="DI1728" s="3"/>
      <c r="DJ1728" s="3"/>
      <c r="DK1728" s="3"/>
      <c r="DL1728" s="3"/>
      <c r="DM1728" s="3"/>
      <c r="DN1728" s="3"/>
      <c r="DO1728" s="3"/>
      <c r="DP1728" s="3"/>
      <c r="DQ1728" s="3"/>
      <c r="DR1728" s="3"/>
      <c r="DS1728" s="3"/>
    </row>
    <row r="1729" spans="2:123" ht="21" customHeight="1" x14ac:dyDescent="0.25">
      <c r="B1729" s="21">
        <f t="shared" si="401"/>
        <v>43276</v>
      </c>
      <c r="C1729" s="22">
        <f t="shared" si="402"/>
        <v>0.67858368927388135</v>
      </c>
      <c r="D1729" s="23">
        <f t="shared" si="403"/>
        <v>849.96</v>
      </c>
      <c r="E1729" s="23">
        <f t="shared" si="404"/>
        <v>1252.55</v>
      </c>
      <c r="F1729" s="127">
        <f t="shared" si="405"/>
        <v>42498</v>
      </c>
      <c r="G1729" s="127">
        <f t="shared" si="406"/>
        <v>187882.5</v>
      </c>
      <c r="H1729" s="6"/>
      <c r="I1729" s="3"/>
      <c r="J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/>
      <c r="Y1729" s="3"/>
      <c r="Z1729" s="3"/>
      <c r="AA1729" s="3"/>
      <c r="AB1729" s="3"/>
      <c r="AC1729" s="3"/>
      <c r="AD1729" s="3"/>
      <c r="AE1729" s="3"/>
      <c r="AF1729" s="3"/>
      <c r="AT1729" s="89"/>
      <c r="AU1729" s="89"/>
      <c r="AX1729" s="125">
        <v>43276</v>
      </c>
      <c r="AY1729" s="59">
        <f t="shared" si="413"/>
        <v>0.67858368927388135</v>
      </c>
      <c r="AZ1729" s="59">
        <f>BI1729*K36</f>
        <v>42498</v>
      </c>
      <c r="BA1729" s="59"/>
      <c r="BB1729" s="59"/>
      <c r="BC1729" s="59">
        <f>K41*BJ1729</f>
        <v>187882.5</v>
      </c>
      <c r="BD1729" s="59"/>
      <c r="BE1729" s="59"/>
      <c r="BF1729" s="59">
        <f t="shared" si="407"/>
        <v>145384.5</v>
      </c>
      <c r="BG1729" s="60">
        <f>(AY1729=AY2099)*AX1729</f>
        <v>0</v>
      </c>
      <c r="BH1729" s="60">
        <f>(AY1729=AY2101)*AX1729</f>
        <v>0</v>
      </c>
      <c r="BI1729" s="89">
        <v>849.96</v>
      </c>
      <c r="BJ1729" s="89">
        <v>1252.55</v>
      </c>
      <c r="BK1729" s="59">
        <f t="shared" si="408"/>
        <v>229615.43795999995</v>
      </c>
      <c r="BL1729" s="60">
        <f>(BK1729=BK2101)*AX1729</f>
        <v>0</v>
      </c>
      <c r="BM1729" s="85">
        <f>(BK1729=BK2101)*AY1729</f>
        <v>0</v>
      </c>
      <c r="BN1729" s="85">
        <f t="shared" si="409"/>
        <v>0</v>
      </c>
      <c r="BO1729" s="85">
        <f t="shared" si="410"/>
        <v>0</v>
      </c>
      <c r="BP1729" s="60">
        <f>(BK1729=BK2099)*AX1729</f>
        <v>0</v>
      </c>
      <c r="BQ1729" s="64">
        <f>(BK1729=BK2099)*AY1729</f>
        <v>0</v>
      </c>
      <c r="BR1729" s="85">
        <f t="shared" si="414"/>
        <v>0</v>
      </c>
      <c r="BS1729" s="85">
        <f t="shared" si="415"/>
        <v>0</v>
      </c>
      <c r="BT1729" s="59">
        <f>(J19-BI1729)*J10</f>
        <v>-145002.00594</v>
      </c>
      <c r="BU1729" s="59">
        <f>(J21-BJ1729)*J12</f>
        <v>374617.44389999995</v>
      </c>
      <c r="BV1729" s="66"/>
      <c r="BW1729" s="66"/>
      <c r="BX1729" s="67"/>
      <c r="BY1729" s="67"/>
      <c r="BZ1729" s="67"/>
      <c r="CE1729" s="92"/>
      <c r="CF1729" s="76"/>
      <c r="CH1729" s="67"/>
      <c r="CI1729" s="67"/>
      <c r="CJ1729" s="67"/>
      <c r="CK1729" s="67"/>
      <c r="CL1729" s="1"/>
      <c r="CM1729" s="1"/>
      <c r="CT1729" s="3"/>
      <c r="CU1729" s="3"/>
      <c r="CV1729" s="3"/>
      <c r="CW1729" s="3"/>
      <c r="CX1729" s="3"/>
      <c r="CY1729" s="3"/>
      <c r="CZ1729" s="3"/>
      <c r="DA1729" s="3"/>
      <c r="DB1729" s="3"/>
      <c r="DC1729" s="3"/>
      <c r="DD1729" s="3"/>
      <c r="DE1729" s="3"/>
      <c r="DF1729" s="3"/>
      <c r="DG1729" s="3"/>
      <c r="DH1729" s="3"/>
      <c r="DI1729" s="3"/>
      <c r="DJ1729" s="3"/>
      <c r="DK1729" s="3"/>
      <c r="DL1729" s="3"/>
      <c r="DM1729" s="3"/>
      <c r="DN1729" s="3"/>
      <c r="DO1729" s="3"/>
      <c r="DP1729" s="3"/>
      <c r="DQ1729" s="3"/>
      <c r="DR1729" s="3"/>
      <c r="DS1729" s="3"/>
    </row>
    <row r="1730" spans="2:123" ht="21" customHeight="1" x14ac:dyDescent="0.25">
      <c r="B1730" s="21">
        <f t="shared" si="401"/>
        <v>43283</v>
      </c>
      <c r="C1730" s="22">
        <f t="shared" si="402"/>
        <v>0.67063061914174582</v>
      </c>
      <c r="D1730" s="23">
        <f t="shared" si="403"/>
        <v>841.4</v>
      </c>
      <c r="E1730" s="23">
        <f t="shared" si="404"/>
        <v>1254.6400000000001</v>
      </c>
      <c r="F1730" s="127">
        <f t="shared" si="405"/>
        <v>42070</v>
      </c>
      <c r="G1730" s="127">
        <f t="shared" si="406"/>
        <v>188196.00000000003</v>
      </c>
      <c r="H1730" s="6"/>
      <c r="I1730" s="3"/>
      <c r="J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/>
      <c r="Y1730" s="3"/>
      <c r="Z1730" s="3"/>
      <c r="AA1730" s="3"/>
      <c r="AB1730" s="3"/>
      <c r="AC1730" s="3"/>
      <c r="AD1730" s="3"/>
      <c r="AE1730" s="3"/>
      <c r="AF1730" s="3"/>
      <c r="AT1730" s="89"/>
      <c r="AU1730" s="89"/>
      <c r="AX1730" s="125">
        <v>43283</v>
      </c>
      <c r="AY1730" s="59">
        <f t="shared" si="413"/>
        <v>0.67063061914174582</v>
      </c>
      <c r="AZ1730" s="59">
        <f>BI1730*K36</f>
        <v>42070</v>
      </c>
      <c r="BA1730" s="59"/>
      <c r="BB1730" s="59"/>
      <c r="BC1730" s="59">
        <f>K41*BJ1730</f>
        <v>188196.00000000003</v>
      </c>
      <c r="BD1730" s="59"/>
      <c r="BE1730" s="59"/>
      <c r="BF1730" s="59">
        <f t="shared" si="407"/>
        <v>146126.00000000003</v>
      </c>
      <c r="BG1730" s="60">
        <f>(AY1730=AY2099)*AX1730</f>
        <v>0</v>
      </c>
      <c r="BH1730" s="60">
        <f>(AY1730=AY2101)*AX1730</f>
        <v>0</v>
      </c>
      <c r="BI1730" s="89">
        <v>841.4</v>
      </c>
      <c r="BJ1730" s="89">
        <v>1254.6400000000001</v>
      </c>
      <c r="BK1730" s="59">
        <f t="shared" si="408"/>
        <v>228873.93795999989</v>
      </c>
      <c r="BL1730" s="60">
        <f>(BK1730=BK2101)*AX1730</f>
        <v>0</v>
      </c>
      <c r="BM1730" s="85">
        <f>(BK1730=BK2101)*AY1730</f>
        <v>0</v>
      </c>
      <c r="BN1730" s="85">
        <f t="shared" si="409"/>
        <v>0</v>
      </c>
      <c r="BO1730" s="85">
        <f t="shared" si="410"/>
        <v>0</v>
      </c>
      <c r="BP1730" s="60">
        <f>(BK1730=BK2099)*AX1730</f>
        <v>0</v>
      </c>
      <c r="BQ1730" s="64">
        <f>(BK1730=BK2099)*AY1730</f>
        <v>0</v>
      </c>
      <c r="BR1730" s="85">
        <f t="shared" si="414"/>
        <v>0</v>
      </c>
      <c r="BS1730" s="85">
        <f t="shared" si="415"/>
        <v>0</v>
      </c>
      <c r="BT1730" s="59">
        <f>(J19-BI1730)*J10</f>
        <v>-145430.00594</v>
      </c>
      <c r="BU1730" s="59">
        <f>(J21-BJ1730)*J12</f>
        <v>374303.9438999999</v>
      </c>
      <c r="BV1730" s="66"/>
      <c r="BW1730" s="66"/>
      <c r="BX1730" s="67"/>
      <c r="BY1730" s="67"/>
      <c r="BZ1730" s="67"/>
      <c r="CE1730" s="92"/>
      <c r="CF1730" s="76"/>
      <c r="CH1730" s="67"/>
      <c r="CI1730" s="67"/>
      <c r="CJ1730" s="67"/>
      <c r="CK1730" s="67"/>
      <c r="CL1730" s="1"/>
      <c r="CM1730" s="1"/>
      <c r="CT1730" s="3"/>
      <c r="CU1730" s="3"/>
      <c r="CV1730" s="3"/>
      <c r="CW1730" s="3"/>
      <c r="CX1730" s="3"/>
      <c r="CY1730" s="3"/>
      <c r="CZ1730" s="3"/>
      <c r="DA1730" s="3"/>
      <c r="DB1730" s="3"/>
      <c r="DC1730" s="3"/>
      <c r="DD1730" s="3"/>
      <c r="DE1730" s="3"/>
      <c r="DF1730" s="3"/>
      <c r="DG1730" s="3"/>
      <c r="DH1730" s="3"/>
      <c r="DI1730" s="3"/>
      <c r="DJ1730" s="3"/>
      <c r="DK1730" s="3"/>
      <c r="DL1730" s="3"/>
      <c r="DM1730" s="3"/>
      <c r="DN1730" s="3"/>
      <c r="DO1730" s="3"/>
      <c r="DP1730" s="3"/>
      <c r="DQ1730" s="3"/>
      <c r="DR1730" s="3"/>
      <c r="DS1730" s="3"/>
    </row>
    <row r="1731" spans="2:123" ht="21" customHeight="1" x14ac:dyDescent="0.25">
      <c r="B1731" s="21">
        <f t="shared" si="401"/>
        <v>43290</v>
      </c>
      <c r="C1731" s="22">
        <f t="shared" si="402"/>
        <v>0.66521651560926487</v>
      </c>
      <c r="D1731" s="23">
        <f t="shared" si="403"/>
        <v>825.7</v>
      </c>
      <c r="E1731" s="23">
        <f t="shared" si="404"/>
        <v>1241.25</v>
      </c>
      <c r="F1731" s="127">
        <f t="shared" si="405"/>
        <v>41285</v>
      </c>
      <c r="G1731" s="127">
        <f t="shared" si="406"/>
        <v>186187.5</v>
      </c>
      <c r="H1731" s="6"/>
      <c r="I1731" s="3"/>
      <c r="J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  <c r="W1731" s="3"/>
      <c r="X1731" s="3"/>
      <c r="Y1731" s="3"/>
      <c r="Z1731" s="3"/>
      <c r="AA1731" s="3"/>
      <c r="AB1731" s="3"/>
      <c r="AC1731" s="3"/>
      <c r="AD1731" s="3"/>
      <c r="AE1731" s="3"/>
      <c r="AF1731" s="3"/>
      <c r="AT1731" s="89"/>
      <c r="AU1731" s="89"/>
      <c r="AX1731" s="125">
        <v>43290</v>
      </c>
      <c r="AY1731" s="59">
        <f t="shared" si="413"/>
        <v>0.66521651560926487</v>
      </c>
      <c r="AZ1731" s="59">
        <f>BI1731*K36</f>
        <v>41285</v>
      </c>
      <c r="BA1731" s="59"/>
      <c r="BB1731" s="59"/>
      <c r="BC1731" s="59">
        <f>K41*BJ1731</f>
        <v>186187.5</v>
      </c>
      <c r="BD1731" s="59"/>
      <c r="BE1731" s="59"/>
      <c r="BF1731" s="59">
        <f t="shared" si="407"/>
        <v>144902.5</v>
      </c>
      <c r="BG1731" s="60">
        <f>(AY1731=AY2099)*AX1731</f>
        <v>0</v>
      </c>
      <c r="BH1731" s="60">
        <f>(AY1731=AY2101)*AX1731</f>
        <v>0</v>
      </c>
      <c r="BI1731" s="89">
        <v>825.7</v>
      </c>
      <c r="BJ1731" s="89">
        <v>1241.25</v>
      </c>
      <c r="BK1731" s="59">
        <f t="shared" si="408"/>
        <v>230097.43795999995</v>
      </c>
      <c r="BL1731" s="60">
        <f>(BK1731=BK2101)*AX1731</f>
        <v>0</v>
      </c>
      <c r="BM1731" s="85">
        <f>(BK1731=BK2101)*AY1731</f>
        <v>0</v>
      </c>
      <c r="BN1731" s="85">
        <f t="shared" si="409"/>
        <v>0</v>
      </c>
      <c r="BO1731" s="85">
        <f t="shared" si="410"/>
        <v>0</v>
      </c>
      <c r="BP1731" s="60">
        <f>(BK1731=BK2099)*AX1731</f>
        <v>0</v>
      </c>
      <c r="BQ1731" s="64">
        <f>(BK1731=BK2099)*AY1731</f>
        <v>0</v>
      </c>
      <c r="BR1731" s="85">
        <v>0</v>
      </c>
      <c r="BS1731" s="85">
        <v>0</v>
      </c>
      <c r="BT1731" s="59">
        <f>(J19-BI1731)*J10</f>
        <v>-146215.00594</v>
      </c>
      <c r="BU1731" s="59">
        <f>(J21-BJ1731)*J12</f>
        <v>376312.44389999995</v>
      </c>
      <c r="BV1731" s="66"/>
      <c r="BW1731" s="66"/>
      <c r="BX1731" s="67"/>
      <c r="BY1731" s="67"/>
      <c r="BZ1731" s="67"/>
      <c r="CE1731" s="92"/>
      <c r="CF1731" s="76"/>
      <c r="CH1731" s="67"/>
      <c r="CI1731" s="67"/>
      <c r="CJ1731" s="67"/>
      <c r="CK1731" s="67"/>
      <c r="CL1731" s="1"/>
      <c r="CM1731" s="1"/>
      <c r="CT1731" s="3"/>
      <c r="CU1731" s="3"/>
      <c r="CV1731" s="3"/>
      <c r="CW1731" s="3"/>
      <c r="CX1731" s="3"/>
      <c r="CY1731" s="3"/>
      <c r="CZ1731" s="3"/>
      <c r="DA1731" s="3"/>
      <c r="DB1731" s="3"/>
      <c r="DC1731" s="3"/>
      <c r="DD1731" s="3"/>
      <c r="DE1731" s="3"/>
      <c r="DF1731" s="3"/>
      <c r="DG1731" s="3"/>
      <c r="DH1731" s="3"/>
      <c r="DI1731" s="3"/>
      <c r="DJ1731" s="3"/>
      <c r="DK1731" s="3"/>
      <c r="DL1731" s="3"/>
      <c r="DM1731" s="3"/>
      <c r="DN1731" s="3"/>
      <c r="DO1731" s="3"/>
      <c r="DP1731" s="3"/>
      <c r="DQ1731" s="3"/>
      <c r="DR1731" s="3"/>
      <c r="DS1731" s="3"/>
    </row>
    <row r="1732" spans="2:123" ht="21" customHeight="1" x14ac:dyDescent="0.25">
      <c r="B1732" s="21">
        <f t="shared" ref="B1732:B1795" si="416">AX1732</f>
        <v>43297</v>
      </c>
      <c r="C1732" s="22">
        <f t="shared" ref="C1732:C1795" si="417">AY1732</f>
        <v>0.67034742576910267</v>
      </c>
      <c r="D1732" s="23">
        <f t="shared" ref="D1732:D1795" si="418">BI1732</f>
        <v>825.62</v>
      </c>
      <c r="E1732" s="23">
        <f t="shared" ref="E1732:E1795" si="419">BJ1732</f>
        <v>1231.6300000000001</v>
      </c>
      <c r="F1732" s="127">
        <f t="shared" ref="F1732:F1795" si="420">AZ1732</f>
        <v>41281</v>
      </c>
      <c r="G1732" s="127">
        <f t="shared" ref="G1732:G1795" si="421">BC1732</f>
        <v>184744.50000000003</v>
      </c>
      <c r="H1732" s="6"/>
      <c r="I1732" s="3"/>
      <c r="J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  <c r="W1732" s="3"/>
      <c r="X1732" s="3"/>
      <c r="Y1732" s="3"/>
      <c r="Z1732" s="3"/>
      <c r="AA1732" s="3"/>
      <c r="AB1732" s="3"/>
      <c r="AC1732" s="3"/>
      <c r="AD1732" s="3"/>
      <c r="AE1732" s="3"/>
      <c r="AF1732" s="3"/>
      <c r="AT1732" s="89"/>
      <c r="AU1732" s="89"/>
      <c r="AX1732" s="125">
        <v>43297</v>
      </c>
      <c r="AY1732" s="59">
        <f t="shared" si="413"/>
        <v>0.67034742576910267</v>
      </c>
      <c r="AZ1732" s="59">
        <f>BI1732*K36</f>
        <v>41281</v>
      </c>
      <c r="BA1732" s="59"/>
      <c r="BB1732" s="59"/>
      <c r="BC1732" s="59">
        <f>K41*BJ1732</f>
        <v>184744.50000000003</v>
      </c>
      <c r="BD1732" s="59"/>
      <c r="BE1732" s="59"/>
      <c r="BF1732" s="59">
        <f t="shared" ref="BF1732:BF1795" si="422">BC1732-AZ1732</f>
        <v>143463.50000000003</v>
      </c>
      <c r="BG1732" s="60">
        <f>(AY1732=AY2099)*AX1732</f>
        <v>0</v>
      </c>
      <c r="BH1732" s="60">
        <f>(AY1732=AY2101)*AX1732</f>
        <v>0</v>
      </c>
      <c r="BI1732" s="89">
        <v>825.62</v>
      </c>
      <c r="BJ1732" s="89">
        <v>1231.6300000000001</v>
      </c>
      <c r="BK1732" s="59">
        <f t="shared" ref="BK1732:BK1795" si="423">SUM(BT1732:BU1732)</f>
        <v>231536.43795999995</v>
      </c>
      <c r="BL1732" s="60">
        <f>(BK1732=BK2101)*AX1732</f>
        <v>0</v>
      </c>
      <c r="BM1732" s="85">
        <f>(BK1732=BK2101)*AY1732</f>
        <v>0</v>
      </c>
      <c r="BN1732" s="85">
        <f t="shared" ref="BN1732:BN1795" si="424">(BM1732&gt;1)*BI1732</f>
        <v>0</v>
      </c>
      <c r="BO1732" s="85">
        <f t="shared" ref="BO1732:BO1795" si="425">(BM1732&gt;0)*BJ1732</f>
        <v>0</v>
      </c>
      <c r="BP1732" s="60">
        <f>(BK1732=BK2099)*AX1732</f>
        <v>0</v>
      </c>
      <c r="BQ1732" s="64">
        <f>(BK1732=BK2099)*AY1732</f>
        <v>0</v>
      </c>
      <c r="BR1732" s="85">
        <f t="shared" ref="BR1732:BR1763" si="426">(BQ1732&gt;0)*BI1732</f>
        <v>0</v>
      </c>
      <c r="BS1732" s="85">
        <f t="shared" ref="BS1732:BS1763" si="427">(BQ1732&gt;0)*BJ1732</f>
        <v>0</v>
      </c>
      <c r="BT1732" s="59">
        <f>(J19-BI1732)*J10</f>
        <v>-146219.00594</v>
      </c>
      <c r="BU1732" s="59">
        <f>(J21-BJ1732)*J12</f>
        <v>377755.44389999995</v>
      </c>
      <c r="BV1732" s="66"/>
      <c r="BW1732" s="66"/>
      <c r="BX1732" s="67"/>
      <c r="BY1732" s="67"/>
      <c r="BZ1732" s="67"/>
      <c r="CE1732" s="92"/>
      <c r="CF1732" s="76"/>
      <c r="CH1732" s="67"/>
      <c r="CI1732" s="67"/>
      <c r="CJ1732" s="67"/>
      <c r="CK1732" s="67"/>
      <c r="CL1732" s="1"/>
      <c r="CM1732" s="1"/>
      <c r="CT1732" s="3"/>
      <c r="CU1732" s="3"/>
      <c r="CV1732" s="3"/>
      <c r="CW1732" s="3"/>
      <c r="CX1732" s="3"/>
      <c r="CY1732" s="3"/>
      <c r="CZ1732" s="3"/>
      <c r="DA1732" s="3"/>
      <c r="DB1732" s="3"/>
      <c r="DC1732" s="3"/>
      <c r="DD1732" s="3"/>
      <c r="DE1732" s="3"/>
      <c r="DF1732" s="3"/>
      <c r="DG1732" s="3"/>
      <c r="DH1732" s="3"/>
      <c r="DI1732" s="3"/>
      <c r="DJ1732" s="3"/>
      <c r="DK1732" s="3"/>
      <c r="DL1732" s="3"/>
      <c r="DM1732" s="3"/>
      <c r="DN1732" s="3"/>
      <c r="DO1732" s="3"/>
      <c r="DP1732" s="3"/>
      <c r="DQ1732" s="3"/>
      <c r="DR1732" s="3"/>
      <c r="DS1732" s="3"/>
    </row>
    <row r="1733" spans="2:123" ht="21" customHeight="1" x14ac:dyDescent="0.25">
      <c r="B1733" s="21">
        <f t="shared" si="416"/>
        <v>43304</v>
      </c>
      <c r="C1733" s="22">
        <f t="shared" si="417"/>
        <v>0.67755258939379059</v>
      </c>
      <c r="D1733" s="23">
        <f t="shared" si="418"/>
        <v>828.43</v>
      </c>
      <c r="E1733" s="23">
        <f t="shared" si="419"/>
        <v>1222.68</v>
      </c>
      <c r="F1733" s="127">
        <f t="shared" si="420"/>
        <v>41421.5</v>
      </c>
      <c r="G1733" s="127">
        <f t="shared" si="421"/>
        <v>183402</v>
      </c>
      <c r="H1733" s="6"/>
      <c r="I1733" s="3"/>
      <c r="J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/>
      <c r="Y1733" s="3"/>
      <c r="Z1733" s="3"/>
      <c r="AA1733" s="3"/>
      <c r="AB1733" s="3"/>
      <c r="AC1733" s="3"/>
      <c r="AD1733" s="3"/>
      <c r="AE1733" s="3"/>
      <c r="AF1733" s="3"/>
      <c r="AT1733" s="89"/>
      <c r="AU1733" s="89"/>
      <c r="AX1733" s="125">
        <v>43304</v>
      </c>
      <c r="AY1733" s="59">
        <f t="shared" si="413"/>
        <v>0.67755258939379059</v>
      </c>
      <c r="AZ1733" s="59">
        <f>BI1733*K36</f>
        <v>41421.5</v>
      </c>
      <c r="BA1733" s="59"/>
      <c r="BB1733" s="59"/>
      <c r="BC1733" s="59">
        <f>K41*BJ1733</f>
        <v>183402</v>
      </c>
      <c r="BD1733" s="59"/>
      <c r="BE1733" s="59"/>
      <c r="BF1733" s="59">
        <f t="shared" si="422"/>
        <v>141980.5</v>
      </c>
      <c r="BG1733" s="60">
        <f>(AY1733=AY2099)*AX1733</f>
        <v>0</v>
      </c>
      <c r="BH1733" s="60">
        <f>(AY1733=AY2101)*AX1733</f>
        <v>0</v>
      </c>
      <c r="BI1733" s="89">
        <v>828.43</v>
      </c>
      <c r="BJ1733" s="89">
        <v>1222.68</v>
      </c>
      <c r="BK1733" s="59">
        <f t="shared" si="423"/>
        <v>233019.43795999995</v>
      </c>
      <c r="BL1733" s="60">
        <f>(BK1733=BK2101)*AX1733</f>
        <v>0</v>
      </c>
      <c r="BM1733" s="85">
        <f>(BK1733=BK2101)*AY1733</f>
        <v>0</v>
      </c>
      <c r="BN1733" s="85">
        <f t="shared" si="424"/>
        <v>0</v>
      </c>
      <c r="BO1733" s="85">
        <f t="shared" si="425"/>
        <v>0</v>
      </c>
      <c r="BP1733" s="60">
        <f>(BK1733=BK2099)*AX1733</f>
        <v>0</v>
      </c>
      <c r="BQ1733" s="64">
        <f>(BK1733=BK2099)*AY1733</f>
        <v>0</v>
      </c>
      <c r="BR1733" s="85">
        <f t="shared" si="426"/>
        <v>0</v>
      </c>
      <c r="BS1733" s="85">
        <f t="shared" si="427"/>
        <v>0</v>
      </c>
      <c r="BT1733" s="59">
        <f>(J19-BI1733)*J10</f>
        <v>-146078.50594</v>
      </c>
      <c r="BU1733" s="59">
        <f>(J21-BJ1733)*J12</f>
        <v>379097.94389999995</v>
      </c>
      <c r="BV1733" s="66"/>
      <c r="BW1733" s="66"/>
      <c r="BX1733" s="67"/>
      <c r="BY1733" s="67"/>
      <c r="BZ1733" s="67"/>
      <c r="CE1733" s="92"/>
      <c r="CF1733" s="76"/>
      <c r="CH1733" s="67"/>
      <c r="CI1733" s="67"/>
      <c r="CJ1733" s="67"/>
      <c r="CK1733" s="67"/>
      <c r="CL1733" s="1"/>
      <c r="CM1733" s="1"/>
      <c r="CT1733" s="3"/>
      <c r="CU1733" s="3"/>
      <c r="CV1733" s="3"/>
      <c r="CW1733" s="3"/>
      <c r="CX1733" s="3"/>
      <c r="CY1733" s="3"/>
      <c r="CZ1733" s="3"/>
      <c r="DA1733" s="3"/>
      <c r="DB1733" s="3"/>
      <c r="DC1733" s="3"/>
      <c r="DD1733" s="3"/>
      <c r="DE1733" s="3"/>
      <c r="DF1733" s="3"/>
      <c r="DG1733" s="3"/>
      <c r="DH1733" s="3"/>
      <c r="DI1733" s="3"/>
      <c r="DJ1733" s="3"/>
      <c r="DK1733" s="3"/>
      <c r="DL1733" s="3"/>
      <c r="DM1733" s="3"/>
      <c r="DN1733" s="3"/>
      <c r="DO1733" s="3"/>
      <c r="DP1733" s="3"/>
      <c r="DQ1733" s="3"/>
      <c r="DR1733" s="3"/>
      <c r="DS1733" s="3"/>
    </row>
    <row r="1734" spans="2:123" ht="21" customHeight="1" x14ac:dyDescent="0.25">
      <c r="B1734" s="21">
        <f t="shared" si="416"/>
        <v>43311</v>
      </c>
      <c r="C1734" s="22">
        <f t="shared" si="417"/>
        <v>0.68293386522484512</v>
      </c>
      <c r="D1734" s="23">
        <f t="shared" si="418"/>
        <v>828.59</v>
      </c>
      <c r="E1734" s="23">
        <f t="shared" si="419"/>
        <v>1213.28</v>
      </c>
      <c r="F1734" s="127">
        <f t="shared" si="420"/>
        <v>41429.5</v>
      </c>
      <c r="G1734" s="127">
        <f t="shared" si="421"/>
        <v>181992</v>
      </c>
      <c r="H1734" s="6"/>
      <c r="I1734" s="3"/>
      <c r="J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  <c r="Y1734" s="3"/>
      <c r="Z1734" s="3"/>
      <c r="AA1734" s="3"/>
      <c r="AB1734" s="3"/>
      <c r="AC1734" s="3"/>
      <c r="AD1734" s="3"/>
      <c r="AE1734" s="3"/>
      <c r="AF1734" s="3"/>
      <c r="AT1734" s="89"/>
      <c r="AU1734" s="89"/>
      <c r="AX1734" s="125">
        <v>43311</v>
      </c>
      <c r="AY1734" s="59">
        <f t="shared" si="413"/>
        <v>0.68293386522484512</v>
      </c>
      <c r="AZ1734" s="59">
        <f>BI1734*K36</f>
        <v>41429.5</v>
      </c>
      <c r="BA1734" s="59"/>
      <c r="BB1734" s="59"/>
      <c r="BC1734" s="59">
        <f>K41*BJ1734</f>
        <v>181992</v>
      </c>
      <c r="BD1734" s="59"/>
      <c r="BE1734" s="59"/>
      <c r="BF1734" s="59">
        <f t="shared" si="422"/>
        <v>140562.5</v>
      </c>
      <c r="BG1734" s="60">
        <f>(AY1734=AY2099)*AX1734</f>
        <v>0</v>
      </c>
      <c r="BH1734" s="60">
        <f>(AY1734=AY2101)*AX1734</f>
        <v>0</v>
      </c>
      <c r="BI1734" s="89">
        <v>828.59</v>
      </c>
      <c r="BJ1734" s="89">
        <v>1213.28</v>
      </c>
      <c r="BK1734" s="59">
        <f t="shared" si="423"/>
        <v>234437.43796000001</v>
      </c>
      <c r="BL1734" s="60">
        <f>(BK1734=BK2101)*AX1734</f>
        <v>0</v>
      </c>
      <c r="BM1734" s="85">
        <f>(BK1734=BK2101)*AY1734</f>
        <v>0</v>
      </c>
      <c r="BN1734" s="85">
        <f t="shared" si="424"/>
        <v>0</v>
      </c>
      <c r="BO1734" s="85">
        <f t="shared" si="425"/>
        <v>0</v>
      </c>
      <c r="BP1734" s="60">
        <f>(BK1734=BK2099)*AX1734</f>
        <v>0</v>
      </c>
      <c r="BQ1734" s="64">
        <f>(BK1734=BK2099)*AY1734</f>
        <v>0</v>
      </c>
      <c r="BR1734" s="85">
        <f t="shared" si="426"/>
        <v>0</v>
      </c>
      <c r="BS1734" s="85">
        <f t="shared" si="427"/>
        <v>0</v>
      </c>
      <c r="BT1734" s="59">
        <f>(J19-BI1734)*J10</f>
        <v>-146070.50594</v>
      </c>
      <c r="BU1734" s="59">
        <f>(J21-BJ1734)*J12</f>
        <v>380507.94390000001</v>
      </c>
      <c r="BV1734" s="66"/>
      <c r="BW1734" s="66"/>
      <c r="BX1734" s="67"/>
      <c r="BY1734" s="67"/>
      <c r="BZ1734" s="67"/>
      <c r="CE1734" s="92"/>
      <c r="CF1734" s="76"/>
      <c r="CH1734" s="67"/>
      <c r="CI1734" s="67"/>
      <c r="CJ1734" s="67"/>
      <c r="CK1734" s="67"/>
      <c r="CL1734" s="1"/>
      <c r="CM1734" s="1"/>
      <c r="CT1734" s="3"/>
      <c r="CU1734" s="3"/>
      <c r="CV1734" s="3"/>
      <c r="CW1734" s="3"/>
      <c r="CX1734" s="3"/>
      <c r="CY1734" s="3"/>
      <c r="CZ1734" s="3"/>
      <c r="DA1734" s="3"/>
      <c r="DB1734" s="3"/>
      <c r="DC1734" s="3"/>
      <c r="DD1734" s="3"/>
      <c r="DE1734" s="3"/>
      <c r="DF1734" s="3"/>
      <c r="DG1734" s="3"/>
      <c r="DH1734" s="3"/>
      <c r="DI1734" s="3"/>
      <c r="DJ1734" s="3"/>
      <c r="DK1734" s="3"/>
      <c r="DL1734" s="3"/>
      <c r="DM1734" s="3"/>
      <c r="DN1734" s="3"/>
      <c r="DO1734" s="3"/>
      <c r="DP1734" s="3"/>
      <c r="DQ1734" s="3"/>
      <c r="DR1734" s="3"/>
      <c r="DS1734" s="3"/>
    </row>
    <row r="1735" spans="2:123" ht="21" customHeight="1" x14ac:dyDescent="0.25">
      <c r="B1735" s="21">
        <f t="shared" si="416"/>
        <v>43318</v>
      </c>
      <c r="C1735" s="22">
        <f t="shared" si="417"/>
        <v>0.68136332111364306</v>
      </c>
      <c r="D1735" s="23">
        <f t="shared" si="418"/>
        <v>825.24</v>
      </c>
      <c r="E1735" s="23">
        <f t="shared" si="419"/>
        <v>1211.1600000000001</v>
      </c>
      <c r="F1735" s="127">
        <f t="shared" si="420"/>
        <v>41262</v>
      </c>
      <c r="G1735" s="127">
        <f t="shared" si="421"/>
        <v>181674</v>
      </c>
      <c r="H1735" s="6"/>
      <c r="I1735" s="3"/>
      <c r="J1735" s="3"/>
      <c r="L1735" s="3"/>
      <c r="M1735" s="3"/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/>
      <c r="Y1735" s="3"/>
      <c r="Z1735" s="3"/>
      <c r="AA1735" s="3"/>
      <c r="AB1735" s="3"/>
      <c r="AC1735" s="3"/>
      <c r="AD1735" s="3"/>
      <c r="AE1735" s="3"/>
      <c r="AF1735" s="3"/>
      <c r="AT1735" s="89"/>
      <c r="AU1735" s="89"/>
      <c r="AX1735" s="125">
        <v>43318</v>
      </c>
      <c r="AY1735" s="59">
        <f t="shared" si="413"/>
        <v>0.68136332111364306</v>
      </c>
      <c r="AZ1735" s="59">
        <f>BI1735*K36</f>
        <v>41262</v>
      </c>
      <c r="BA1735" s="59"/>
      <c r="BB1735" s="59"/>
      <c r="BC1735" s="59">
        <f>K41*BJ1735</f>
        <v>181674</v>
      </c>
      <c r="BD1735" s="59"/>
      <c r="BE1735" s="59"/>
      <c r="BF1735" s="59">
        <f t="shared" si="422"/>
        <v>140412</v>
      </c>
      <c r="BG1735" s="60">
        <f>(AY1735=AY2099)*AX1735</f>
        <v>0</v>
      </c>
      <c r="BH1735" s="60">
        <f>(AY1735=AY2101)*AX1735</f>
        <v>0</v>
      </c>
      <c r="BI1735" s="89">
        <v>825.24</v>
      </c>
      <c r="BJ1735" s="89">
        <v>1211.1600000000001</v>
      </c>
      <c r="BK1735" s="59">
        <f t="shared" si="423"/>
        <v>234587.93796000001</v>
      </c>
      <c r="BL1735" s="60">
        <f>(BK1735=BK2101)*AX1735</f>
        <v>0</v>
      </c>
      <c r="BM1735" s="85">
        <f>(BK1735=BK2101)*AY1735</f>
        <v>0</v>
      </c>
      <c r="BN1735" s="85">
        <f t="shared" si="424"/>
        <v>0</v>
      </c>
      <c r="BO1735" s="85">
        <f t="shared" si="425"/>
        <v>0</v>
      </c>
      <c r="BP1735" s="60">
        <f>(BK1735=BK2099)*AX1735</f>
        <v>0</v>
      </c>
      <c r="BQ1735" s="64">
        <f>(BK1735=BK2099)*AY1735</f>
        <v>0</v>
      </c>
      <c r="BR1735" s="85">
        <f t="shared" si="426"/>
        <v>0</v>
      </c>
      <c r="BS1735" s="85">
        <f t="shared" si="427"/>
        <v>0</v>
      </c>
      <c r="BT1735" s="59">
        <f>(J19-BI1735)*J10</f>
        <v>-146238.00594</v>
      </c>
      <c r="BU1735" s="59">
        <f>(J21-BJ1735)*J12</f>
        <v>380825.94390000001</v>
      </c>
      <c r="BV1735" s="66"/>
      <c r="BW1735" s="66"/>
      <c r="BX1735" s="67"/>
      <c r="BY1735" s="67"/>
      <c r="BZ1735" s="67"/>
      <c r="CE1735" s="92"/>
      <c r="CF1735" s="76"/>
      <c r="CH1735" s="67"/>
      <c r="CI1735" s="67"/>
      <c r="CJ1735" s="67"/>
      <c r="CK1735" s="67"/>
      <c r="CL1735" s="1"/>
      <c r="CM1735" s="1"/>
      <c r="CT1735" s="3"/>
      <c r="CU1735" s="3"/>
      <c r="CV1735" s="3"/>
      <c r="CW1735" s="3"/>
      <c r="CX1735" s="3"/>
      <c r="CY1735" s="3"/>
      <c r="CZ1735" s="3"/>
      <c r="DA1735" s="3"/>
      <c r="DB1735" s="3"/>
      <c r="DC1735" s="3"/>
      <c r="DD1735" s="3"/>
      <c r="DE1735" s="3"/>
      <c r="DF1735" s="3"/>
      <c r="DG1735" s="3"/>
      <c r="DH1735" s="3"/>
      <c r="DI1735" s="3"/>
      <c r="DJ1735" s="3"/>
      <c r="DK1735" s="3"/>
      <c r="DL1735" s="3"/>
      <c r="DM1735" s="3"/>
      <c r="DN1735" s="3"/>
      <c r="DO1735" s="3"/>
      <c r="DP1735" s="3"/>
      <c r="DQ1735" s="3"/>
      <c r="DR1735" s="3"/>
      <c r="DS1735" s="3"/>
    </row>
    <row r="1736" spans="2:123" ht="21" customHeight="1" x14ac:dyDescent="0.25">
      <c r="B1736" s="21">
        <f t="shared" si="416"/>
        <v>43325</v>
      </c>
      <c r="C1736" s="22">
        <f t="shared" si="417"/>
        <v>0.66413689471196058</v>
      </c>
      <c r="D1736" s="23">
        <f t="shared" si="418"/>
        <v>786.71</v>
      </c>
      <c r="E1736" s="23">
        <f t="shared" si="419"/>
        <v>1184.56</v>
      </c>
      <c r="F1736" s="127">
        <f t="shared" si="420"/>
        <v>39335.5</v>
      </c>
      <c r="G1736" s="127">
        <f t="shared" si="421"/>
        <v>177684</v>
      </c>
      <c r="H1736" s="6"/>
      <c r="I1736" s="3"/>
      <c r="J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/>
      <c r="Y1736" s="3"/>
      <c r="Z1736" s="3"/>
      <c r="AA1736" s="3"/>
      <c r="AB1736" s="3"/>
      <c r="AC1736" s="3"/>
      <c r="AD1736" s="3"/>
      <c r="AE1736" s="3"/>
      <c r="AF1736" s="3"/>
      <c r="AT1736" s="89"/>
      <c r="AU1736" s="89"/>
      <c r="AX1736" s="125">
        <v>43325</v>
      </c>
      <c r="AY1736" s="59">
        <f t="shared" si="413"/>
        <v>0.66413689471196058</v>
      </c>
      <c r="AZ1736" s="59">
        <f>BI1736*K36</f>
        <v>39335.5</v>
      </c>
      <c r="BA1736" s="59"/>
      <c r="BB1736" s="59"/>
      <c r="BC1736" s="59">
        <f>K41*BJ1736</f>
        <v>177684</v>
      </c>
      <c r="BD1736" s="59"/>
      <c r="BE1736" s="59"/>
      <c r="BF1736" s="59">
        <f t="shared" si="422"/>
        <v>138348.5</v>
      </c>
      <c r="BG1736" s="60">
        <f>(AY1736=AY2099)*AX1736</f>
        <v>0</v>
      </c>
      <c r="BH1736" s="60">
        <f>(AY1736=AY2101)*AX1736</f>
        <v>0</v>
      </c>
      <c r="BI1736" s="89">
        <v>786.71</v>
      </c>
      <c r="BJ1736" s="89">
        <v>1184.56</v>
      </c>
      <c r="BK1736" s="59">
        <f t="shared" si="423"/>
        <v>236651.43795999995</v>
      </c>
      <c r="BL1736" s="60">
        <f>(BK1736=BK2101)*AX1736</f>
        <v>0</v>
      </c>
      <c r="BM1736" s="85">
        <f>(BK1736=BK2101)*AY1736</f>
        <v>0</v>
      </c>
      <c r="BN1736" s="85">
        <f t="shared" si="424"/>
        <v>0</v>
      </c>
      <c r="BO1736" s="85">
        <f t="shared" si="425"/>
        <v>0</v>
      </c>
      <c r="BP1736" s="60">
        <f>(BK1736=BK2099)*AX1736</f>
        <v>0</v>
      </c>
      <c r="BQ1736" s="64">
        <f>(BK1736=BK2099)*AY1736</f>
        <v>0</v>
      </c>
      <c r="BR1736" s="85">
        <f t="shared" si="426"/>
        <v>0</v>
      </c>
      <c r="BS1736" s="85">
        <f t="shared" si="427"/>
        <v>0</v>
      </c>
      <c r="BT1736" s="59">
        <f>(J19-BI1736)*J10</f>
        <v>-148164.50594</v>
      </c>
      <c r="BU1736" s="59">
        <f>(J21-BJ1736)*J12</f>
        <v>384815.94389999995</v>
      </c>
      <c r="BV1736" s="66"/>
      <c r="BW1736" s="66"/>
      <c r="BX1736" s="67"/>
      <c r="BY1736" s="67"/>
      <c r="BZ1736" s="67"/>
      <c r="CE1736" s="92"/>
      <c r="CF1736" s="76"/>
      <c r="CH1736" s="67"/>
      <c r="CI1736" s="67"/>
      <c r="CJ1736" s="67"/>
      <c r="CK1736" s="67"/>
      <c r="CL1736" s="1"/>
      <c r="CM1736" s="1"/>
      <c r="CT1736" s="3"/>
      <c r="CU1736" s="3"/>
      <c r="CV1736" s="3"/>
      <c r="CW1736" s="3"/>
      <c r="CX1736" s="3"/>
      <c r="CY1736" s="3"/>
      <c r="CZ1736" s="3"/>
      <c r="DA1736" s="3"/>
      <c r="DB1736" s="3"/>
      <c r="DC1736" s="3"/>
      <c r="DD1736" s="3"/>
      <c r="DE1736" s="3"/>
      <c r="DF1736" s="3"/>
      <c r="DG1736" s="3"/>
      <c r="DH1736" s="3"/>
      <c r="DI1736" s="3"/>
      <c r="DJ1736" s="3"/>
      <c r="DK1736" s="3"/>
      <c r="DL1736" s="3"/>
      <c r="DM1736" s="3"/>
      <c r="DN1736" s="3"/>
      <c r="DO1736" s="3"/>
      <c r="DP1736" s="3"/>
      <c r="DQ1736" s="3"/>
      <c r="DR1736" s="3"/>
      <c r="DS1736" s="3"/>
    </row>
    <row r="1737" spans="2:123" ht="21" customHeight="1" x14ac:dyDescent="0.25">
      <c r="B1737" s="21">
        <f t="shared" si="416"/>
        <v>43332</v>
      </c>
      <c r="C1737" s="22">
        <f t="shared" si="417"/>
        <v>0.65383211981490386</v>
      </c>
      <c r="D1737" s="23">
        <f t="shared" si="418"/>
        <v>788.43</v>
      </c>
      <c r="E1737" s="23">
        <f t="shared" si="419"/>
        <v>1205.8599999999999</v>
      </c>
      <c r="F1737" s="127">
        <f t="shared" si="420"/>
        <v>39421.5</v>
      </c>
      <c r="G1737" s="127">
        <f t="shared" si="421"/>
        <v>180878.99999999997</v>
      </c>
      <c r="H1737" s="6"/>
      <c r="I1737" s="3"/>
      <c r="J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  <c r="Y1737" s="3"/>
      <c r="Z1737" s="3"/>
      <c r="AA1737" s="3"/>
      <c r="AB1737" s="3"/>
      <c r="AC1737" s="3"/>
      <c r="AD1737" s="3"/>
      <c r="AE1737" s="3"/>
      <c r="AF1737" s="3"/>
      <c r="AT1737" s="89"/>
      <c r="AU1737" s="89"/>
      <c r="AX1737" s="125">
        <v>43332</v>
      </c>
      <c r="AY1737" s="59">
        <f t="shared" si="413"/>
        <v>0.65383211981490386</v>
      </c>
      <c r="AZ1737" s="59">
        <f>BI1737*K36</f>
        <v>39421.5</v>
      </c>
      <c r="BA1737" s="59"/>
      <c r="BB1737" s="59"/>
      <c r="BC1737" s="59">
        <f>K41*BJ1737</f>
        <v>180878.99999999997</v>
      </c>
      <c r="BD1737" s="59"/>
      <c r="BE1737" s="59"/>
      <c r="BF1737" s="59">
        <f t="shared" si="422"/>
        <v>141457.49999999997</v>
      </c>
      <c r="BG1737" s="60">
        <f>(AY1737=AY2099)*AX1737</f>
        <v>0</v>
      </c>
      <c r="BH1737" s="60">
        <f>(AY1737=AY2101)*AX1737</f>
        <v>0</v>
      </c>
      <c r="BI1737" s="89">
        <v>788.43</v>
      </c>
      <c r="BJ1737" s="89">
        <v>1205.8599999999999</v>
      </c>
      <c r="BK1737" s="59">
        <f t="shared" si="423"/>
        <v>233542.43796000001</v>
      </c>
      <c r="BL1737" s="60">
        <f>(BK1737=BK2101)*AX1737</f>
        <v>0</v>
      </c>
      <c r="BM1737" s="85">
        <f>(BK1737=BK2101)*AY1737</f>
        <v>0</v>
      </c>
      <c r="BN1737" s="85">
        <f t="shared" si="424"/>
        <v>0</v>
      </c>
      <c r="BO1737" s="85">
        <f t="shared" si="425"/>
        <v>0</v>
      </c>
      <c r="BP1737" s="60">
        <f>(BK1737=BK2099)*AX1737</f>
        <v>0</v>
      </c>
      <c r="BQ1737" s="64">
        <f>(BK1737=BK2099)*AY1737</f>
        <v>0</v>
      </c>
      <c r="BR1737" s="85">
        <f t="shared" si="426"/>
        <v>0</v>
      </c>
      <c r="BS1737" s="85">
        <f t="shared" si="427"/>
        <v>0</v>
      </c>
      <c r="BT1737" s="59">
        <f>(J19-BI1737)*J10</f>
        <v>-148078.50594</v>
      </c>
      <c r="BU1737" s="59">
        <f>(J21-BJ1737)*J12</f>
        <v>381620.94390000001</v>
      </c>
      <c r="BV1737" s="66"/>
      <c r="BW1737" s="66"/>
      <c r="BX1737" s="67"/>
      <c r="BY1737" s="67"/>
      <c r="BZ1737" s="67"/>
      <c r="CE1737" s="92"/>
      <c r="CF1737" s="76"/>
      <c r="CH1737" s="67"/>
      <c r="CI1737" s="67"/>
      <c r="CJ1737" s="67"/>
      <c r="CK1737" s="67"/>
      <c r="CL1737" s="1"/>
      <c r="CM1737" s="1"/>
      <c r="CT1737" s="3"/>
      <c r="CU1737" s="3"/>
      <c r="CV1737" s="3"/>
      <c r="CW1737" s="3"/>
      <c r="CX1737" s="3"/>
      <c r="CY1737" s="3"/>
      <c r="CZ1737" s="3"/>
      <c r="DA1737" s="3"/>
      <c r="DB1737" s="3"/>
      <c r="DC1737" s="3"/>
      <c r="DD1737" s="3"/>
      <c r="DE1737" s="3"/>
      <c r="DF1737" s="3"/>
      <c r="DG1737" s="3"/>
      <c r="DH1737" s="3"/>
      <c r="DI1737" s="3"/>
      <c r="DJ1737" s="3"/>
      <c r="DK1737" s="3"/>
      <c r="DL1737" s="3"/>
      <c r="DM1737" s="3"/>
      <c r="DN1737" s="3"/>
      <c r="DO1737" s="3"/>
      <c r="DP1737" s="3"/>
      <c r="DQ1737" s="3"/>
      <c r="DR1737" s="3"/>
      <c r="DS1737" s="3"/>
    </row>
    <row r="1738" spans="2:123" ht="21" customHeight="1" x14ac:dyDescent="0.25">
      <c r="B1738" s="21">
        <f t="shared" si="416"/>
        <v>43339</v>
      </c>
      <c r="C1738" s="22">
        <f t="shared" si="417"/>
        <v>0.65351538109311902</v>
      </c>
      <c r="D1738" s="23">
        <f t="shared" si="418"/>
        <v>784.97</v>
      </c>
      <c r="E1738" s="23">
        <f t="shared" si="419"/>
        <v>1201.1500000000001</v>
      </c>
      <c r="F1738" s="127">
        <f t="shared" si="420"/>
        <v>39248.5</v>
      </c>
      <c r="G1738" s="127">
        <f t="shared" si="421"/>
        <v>180172.5</v>
      </c>
      <c r="H1738" s="6"/>
      <c r="I1738" s="3"/>
      <c r="J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  <c r="Y1738" s="3"/>
      <c r="Z1738" s="3"/>
      <c r="AA1738" s="3"/>
      <c r="AB1738" s="3"/>
      <c r="AC1738" s="3"/>
      <c r="AD1738" s="3"/>
      <c r="AE1738" s="3"/>
      <c r="AF1738" s="3"/>
      <c r="AT1738" s="89"/>
      <c r="AU1738" s="89"/>
      <c r="AX1738" s="125">
        <v>43339</v>
      </c>
      <c r="AY1738" s="59">
        <f t="shared" ref="AY1738:AY1801" si="428">BI1738/BJ1738</f>
        <v>0.65351538109311902</v>
      </c>
      <c r="AZ1738" s="59">
        <f>BI1738*K36</f>
        <v>39248.5</v>
      </c>
      <c r="BA1738" s="59"/>
      <c r="BB1738" s="59"/>
      <c r="BC1738" s="59">
        <f>K41*BJ1738</f>
        <v>180172.5</v>
      </c>
      <c r="BD1738" s="59"/>
      <c r="BE1738" s="59"/>
      <c r="BF1738" s="59">
        <f t="shared" si="422"/>
        <v>140924</v>
      </c>
      <c r="BG1738" s="60">
        <f>(AY1738=AY2099)*AX1738</f>
        <v>0</v>
      </c>
      <c r="BH1738" s="60">
        <f>(AY1738=AY2101)*AX1738</f>
        <v>0</v>
      </c>
      <c r="BI1738" s="89">
        <v>784.97</v>
      </c>
      <c r="BJ1738" s="89">
        <v>1201.1500000000001</v>
      </c>
      <c r="BK1738" s="59">
        <f t="shared" si="423"/>
        <v>234075.93795999995</v>
      </c>
      <c r="BL1738" s="60">
        <f>(BK1738=BK2101)*AX1738</f>
        <v>0</v>
      </c>
      <c r="BM1738" s="85">
        <f>(BK1738=BK2101)*AY1738</f>
        <v>0</v>
      </c>
      <c r="BN1738" s="85">
        <f t="shared" si="424"/>
        <v>0</v>
      </c>
      <c r="BO1738" s="85">
        <f t="shared" si="425"/>
        <v>0</v>
      </c>
      <c r="BP1738" s="60">
        <f>(BK1738=BK2099)*AX1738</f>
        <v>0</v>
      </c>
      <c r="BQ1738" s="64">
        <f>(BK1738=BK2099)*AY1738</f>
        <v>0</v>
      </c>
      <c r="BR1738" s="85">
        <f t="shared" si="426"/>
        <v>0</v>
      </c>
      <c r="BS1738" s="85">
        <f t="shared" si="427"/>
        <v>0</v>
      </c>
      <c r="BT1738" s="59">
        <f>(J19-BI1738)*J10</f>
        <v>-148251.50594</v>
      </c>
      <c r="BU1738" s="59">
        <f>(J21-BJ1738)*J12</f>
        <v>382327.44389999995</v>
      </c>
      <c r="BV1738" s="66"/>
      <c r="BW1738" s="66"/>
      <c r="BX1738" s="67"/>
      <c r="BY1738" s="67"/>
      <c r="BZ1738" s="67"/>
      <c r="CE1738" s="92"/>
      <c r="CF1738" s="76"/>
      <c r="CH1738" s="67"/>
      <c r="CI1738" s="67"/>
      <c r="CJ1738" s="67"/>
      <c r="CK1738" s="67"/>
      <c r="CL1738" s="1"/>
      <c r="CM1738" s="1"/>
      <c r="CT1738" s="3"/>
      <c r="CU1738" s="3"/>
      <c r="CV1738" s="3"/>
      <c r="CW1738" s="3"/>
      <c r="CX1738" s="3"/>
      <c r="CY1738" s="3"/>
      <c r="CZ1738" s="3"/>
      <c r="DA1738" s="3"/>
      <c r="DB1738" s="3"/>
      <c r="DC1738" s="3"/>
      <c r="DD1738" s="3"/>
      <c r="DE1738" s="3"/>
      <c r="DF1738" s="3"/>
      <c r="DG1738" s="3"/>
      <c r="DH1738" s="3"/>
      <c r="DI1738" s="3"/>
      <c r="DJ1738" s="3"/>
      <c r="DK1738" s="3"/>
      <c r="DL1738" s="3"/>
      <c r="DM1738" s="3"/>
      <c r="DN1738" s="3"/>
      <c r="DO1738" s="3"/>
      <c r="DP1738" s="3"/>
      <c r="DQ1738" s="3"/>
      <c r="DR1738" s="3"/>
      <c r="DS1738" s="3"/>
    </row>
    <row r="1739" spans="2:123" ht="21" customHeight="1" x14ac:dyDescent="0.25">
      <c r="B1739" s="21">
        <f t="shared" si="416"/>
        <v>43346</v>
      </c>
      <c r="C1739" s="22">
        <f t="shared" si="417"/>
        <v>0.65276638486649363</v>
      </c>
      <c r="D1739" s="23">
        <f t="shared" si="418"/>
        <v>779.86</v>
      </c>
      <c r="E1739" s="23">
        <f t="shared" si="419"/>
        <v>1194.7</v>
      </c>
      <c r="F1739" s="127">
        <f t="shared" si="420"/>
        <v>38993</v>
      </c>
      <c r="G1739" s="127">
        <f t="shared" si="421"/>
        <v>179205</v>
      </c>
      <c r="H1739" s="6"/>
      <c r="I1739" s="3"/>
      <c r="J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  <c r="Y1739" s="3"/>
      <c r="Z1739" s="3"/>
      <c r="AA1739" s="3"/>
      <c r="AB1739" s="3"/>
      <c r="AC1739" s="3"/>
      <c r="AD1739" s="3"/>
      <c r="AE1739" s="3"/>
      <c r="AF1739" s="3"/>
      <c r="AT1739" s="89"/>
      <c r="AU1739" s="89"/>
      <c r="AX1739" s="125">
        <v>43346</v>
      </c>
      <c r="AY1739" s="59">
        <f t="shared" si="428"/>
        <v>0.65276638486649363</v>
      </c>
      <c r="AZ1739" s="59">
        <f>BI1739*K36</f>
        <v>38993</v>
      </c>
      <c r="BA1739" s="59"/>
      <c r="BB1739" s="59"/>
      <c r="BC1739" s="59">
        <f>K41*BJ1739</f>
        <v>179205</v>
      </c>
      <c r="BD1739" s="59"/>
      <c r="BE1739" s="59"/>
      <c r="BF1739" s="59">
        <f t="shared" si="422"/>
        <v>140212</v>
      </c>
      <c r="BG1739" s="60">
        <f>(AY1739=AY2099)*AX1739</f>
        <v>0</v>
      </c>
      <c r="BH1739" s="60">
        <f>(AY1739=AY2101)*AX1739</f>
        <v>0</v>
      </c>
      <c r="BI1739" s="89">
        <v>779.86</v>
      </c>
      <c r="BJ1739" s="89">
        <v>1194.7</v>
      </c>
      <c r="BK1739" s="59">
        <f t="shared" si="423"/>
        <v>234787.93796000001</v>
      </c>
      <c r="BL1739" s="60">
        <f>(BK1739=BK2101)*AX1739</f>
        <v>0</v>
      </c>
      <c r="BM1739" s="85">
        <f>(BK1739=BK2101)*AY1739</f>
        <v>0</v>
      </c>
      <c r="BN1739" s="85">
        <f t="shared" si="424"/>
        <v>0</v>
      </c>
      <c r="BO1739" s="85">
        <f t="shared" si="425"/>
        <v>0</v>
      </c>
      <c r="BP1739" s="60">
        <f>(BK1739=BK2099)*AX1739</f>
        <v>0</v>
      </c>
      <c r="BQ1739" s="64">
        <f>(BK1739=BK2099)*AY1739</f>
        <v>0</v>
      </c>
      <c r="BR1739" s="85">
        <f t="shared" si="426"/>
        <v>0</v>
      </c>
      <c r="BS1739" s="85">
        <f t="shared" si="427"/>
        <v>0</v>
      </c>
      <c r="BT1739" s="59">
        <f>(J19-BI1739)*J10</f>
        <v>-148507.00594</v>
      </c>
      <c r="BU1739" s="59">
        <f>(J21-BJ1739)*J12</f>
        <v>383294.94390000001</v>
      </c>
      <c r="BV1739" s="66"/>
      <c r="BW1739" s="66"/>
      <c r="BX1739" s="67"/>
      <c r="BY1739" s="67"/>
      <c r="BZ1739" s="67"/>
      <c r="CE1739" s="92"/>
      <c r="CF1739" s="76"/>
      <c r="CH1739" s="67"/>
      <c r="CI1739" s="67"/>
      <c r="CJ1739" s="67"/>
      <c r="CK1739" s="67"/>
      <c r="CL1739" s="1"/>
      <c r="CM1739" s="1"/>
      <c r="CT1739" s="3"/>
      <c r="CU1739" s="3"/>
      <c r="CV1739" s="3"/>
      <c r="CW1739" s="3"/>
      <c r="CX1739" s="3"/>
      <c r="CY1739" s="3"/>
      <c r="CZ1739" s="3"/>
      <c r="DA1739" s="3"/>
      <c r="DB1739" s="3"/>
      <c r="DC1739" s="3"/>
      <c r="DD1739" s="3"/>
      <c r="DE1739" s="3"/>
      <c r="DF1739" s="3"/>
      <c r="DG1739" s="3"/>
      <c r="DH1739" s="3"/>
      <c r="DI1739" s="3"/>
      <c r="DJ1739" s="3"/>
      <c r="DK1739" s="3"/>
      <c r="DL1739" s="3"/>
      <c r="DM1739" s="3"/>
      <c r="DN1739" s="3"/>
      <c r="DO1739" s="3"/>
      <c r="DP1739" s="3"/>
      <c r="DQ1739" s="3"/>
      <c r="DR1739" s="3"/>
      <c r="DS1739" s="3"/>
    </row>
    <row r="1740" spans="2:123" ht="21" customHeight="1" x14ac:dyDescent="0.25">
      <c r="B1740" s="21">
        <f t="shared" si="416"/>
        <v>43353</v>
      </c>
      <c r="C1740" s="22">
        <f t="shared" si="417"/>
        <v>0.66327009452302743</v>
      </c>
      <c r="D1740" s="23">
        <f t="shared" si="418"/>
        <v>791.52</v>
      </c>
      <c r="E1740" s="23">
        <f t="shared" si="419"/>
        <v>1193.3599999999999</v>
      </c>
      <c r="F1740" s="127">
        <f t="shared" si="420"/>
        <v>39576</v>
      </c>
      <c r="G1740" s="127">
        <f t="shared" si="421"/>
        <v>179003.99999999997</v>
      </c>
      <c r="H1740" s="6"/>
      <c r="I1740" s="3"/>
      <c r="J1740" s="3"/>
      <c r="L1740" s="3"/>
      <c r="M1740" s="3"/>
      <c r="N1740" s="3"/>
      <c r="O1740" s="3"/>
      <c r="P1740" s="3"/>
      <c r="Q1740" s="3"/>
      <c r="R1740" s="3"/>
      <c r="S1740" s="3"/>
      <c r="T1740" s="3"/>
      <c r="U1740" s="3"/>
      <c r="V1740" s="3"/>
      <c r="W1740" s="3"/>
      <c r="X1740" s="3"/>
      <c r="Y1740" s="3"/>
      <c r="Z1740" s="3"/>
      <c r="AA1740" s="3"/>
      <c r="AB1740" s="3"/>
      <c r="AC1740" s="3"/>
      <c r="AD1740" s="3"/>
      <c r="AE1740" s="3"/>
      <c r="AF1740" s="3"/>
      <c r="AT1740" s="89"/>
      <c r="AU1740" s="89"/>
      <c r="AX1740" s="125">
        <v>43353</v>
      </c>
      <c r="AY1740" s="59">
        <f t="shared" si="428"/>
        <v>0.66327009452302743</v>
      </c>
      <c r="AZ1740" s="59">
        <f>BI1740*K36</f>
        <v>39576</v>
      </c>
      <c r="BA1740" s="59"/>
      <c r="BB1740" s="59"/>
      <c r="BC1740" s="59">
        <f>K41*BJ1740</f>
        <v>179003.99999999997</v>
      </c>
      <c r="BD1740" s="59"/>
      <c r="BE1740" s="59"/>
      <c r="BF1740" s="59">
        <f t="shared" si="422"/>
        <v>139427.99999999997</v>
      </c>
      <c r="BG1740" s="60">
        <f>(AY1740=AY2099)*AX1740</f>
        <v>0</v>
      </c>
      <c r="BH1740" s="60">
        <f>(AY1740=AY2101)*AX1740</f>
        <v>0</v>
      </c>
      <c r="BI1740" s="89">
        <v>791.52</v>
      </c>
      <c r="BJ1740" s="89">
        <v>1193.3599999999999</v>
      </c>
      <c r="BK1740" s="59">
        <f t="shared" si="423"/>
        <v>235571.93796000001</v>
      </c>
      <c r="BL1740" s="60">
        <f>(BK1740=BK2101)*AX1740</f>
        <v>0</v>
      </c>
      <c r="BM1740" s="85">
        <f>(BK1740=BK2101)*AY1740</f>
        <v>0</v>
      </c>
      <c r="BN1740" s="85">
        <f t="shared" si="424"/>
        <v>0</v>
      </c>
      <c r="BO1740" s="85">
        <f t="shared" si="425"/>
        <v>0</v>
      </c>
      <c r="BP1740" s="60">
        <f>(BK1740=BK2099)*AX1740</f>
        <v>0</v>
      </c>
      <c r="BQ1740" s="64">
        <f>(BK1740=BK2099)*AY1740</f>
        <v>0</v>
      </c>
      <c r="BR1740" s="85">
        <f t="shared" si="426"/>
        <v>0</v>
      </c>
      <c r="BS1740" s="85">
        <f t="shared" si="427"/>
        <v>0</v>
      </c>
      <c r="BT1740" s="59">
        <f>(J19-BI1740)*J10</f>
        <v>-147924.00594</v>
      </c>
      <c r="BU1740" s="59">
        <f>(J21-BJ1740)*J12</f>
        <v>383495.94390000001</v>
      </c>
      <c r="BV1740" s="66"/>
      <c r="BW1740" s="66"/>
      <c r="BX1740" s="67"/>
      <c r="BY1740" s="67"/>
      <c r="BZ1740" s="67"/>
      <c r="CE1740" s="92"/>
      <c r="CF1740" s="76"/>
      <c r="CH1740" s="67"/>
      <c r="CI1740" s="67"/>
      <c r="CJ1740" s="67"/>
      <c r="CK1740" s="67"/>
      <c r="CL1740" s="1"/>
      <c r="CM1740" s="1"/>
      <c r="CT1740" s="3"/>
      <c r="CU1740" s="3"/>
      <c r="CV1740" s="3"/>
      <c r="CW1740" s="3"/>
      <c r="CX1740" s="3"/>
      <c r="CY1740" s="3"/>
      <c r="CZ1740" s="3"/>
      <c r="DA1740" s="3"/>
      <c r="DB1740" s="3"/>
      <c r="DC1740" s="3"/>
      <c r="DD1740" s="3"/>
      <c r="DE1740" s="3"/>
      <c r="DF1740" s="3"/>
      <c r="DG1740" s="3"/>
      <c r="DH1740" s="3"/>
      <c r="DI1740" s="3"/>
      <c r="DJ1740" s="3"/>
      <c r="DK1740" s="3"/>
      <c r="DL1740" s="3"/>
      <c r="DM1740" s="3"/>
      <c r="DN1740" s="3"/>
      <c r="DO1740" s="3"/>
      <c r="DP1740" s="3"/>
      <c r="DQ1740" s="3"/>
      <c r="DR1740" s="3"/>
      <c r="DS1740" s="3"/>
    </row>
    <row r="1741" spans="2:123" ht="21" customHeight="1" x14ac:dyDescent="0.25">
      <c r="B1741" s="21">
        <f t="shared" si="416"/>
        <v>43360</v>
      </c>
      <c r="C1741" s="22">
        <f t="shared" si="417"/>
        <v>0.68777307140713073</v>
      </c>
      <c r="D1741" s="23">
        <f t="shared" si="418"/>
        <v>824.86</v>
      </c>
      <c r="E1741" s="23">
        <f t="shared" si="419"/>
        <v>1199.32</v>
      </c>
      <c r="F1741" s="127">
        <f t="shared" si="420"/>
        <v>41243</v>
      </c>
      <c r="G1741" s="127">
        <f t="shared" si="421"/>
        <v>179898</v>
      </c>
      <c r="H1741" s="6"/>
      <c r="I1741" s="3"/>
      <c r="J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/>
      <c r="Y1741" s="3"/>
      <c r="Z1741" s="3"/>
      <c r="AA1741" s="3"/>
      <c r="AB1741" s="3"/>
      <c r="AC1741" s="3"/>
      <c r="AD1741" s="3"/>
      <c r="AE1741" s="3"/>
      <c r="AF1741" s="3"/>
      <c r="AT1741" s="89"/>
      <c r="AU1741" s="89"/>
      <c r="AX1741" s="125">
        <v>43360</v>
      </c>
      <c r="AY1741" s="59">
        <f t="shared" si="428"/>
        <v>0.68777307140713073</v>
      </c>
      <c r="AZ1741" s="59">
        <f>BI1741*K36</f>
        <v>41243</v>
      </c>
      <c r="BA1741" s="59"/>
      <c r="BB1741" s="59"/>
      <c r="BC1741" s="59">
        <f>K41*BJ1741</f>
        <v>179898</v>
      </c>
      <c r="BD1741" s="59"/>
      <c r="BE1741" s="59"/>
      <c r="BF1741" s="59">
        <f t="shared" si="422"/>
        <v>138655</v>
      </c>
      <c r="BG1741" s="60">
        <f>(AY1741=AY2099)*AX1741</f>
        <v>0</v>
      </c>
      <c r="BH1741" s="60">
        <f>(AY1741=AY2101)*AX1741</f>
        <v>0</v>
      </c>
      <c r="BI1741" s="89">
        <v>824.86</v>
      </c>
      <c r="BJ1741" s="89">
        <v>1199.32</v>
      </c>
      <c r="BK1741" s="59">
        <f t="shared" si="423"/>
        <v>236344.93796000001</v>
      </c>
      <c r="BL1741" s="60">
        <f>(BK1741=BK2101)*AX1741</f>
        <v>0</v>
      </c>
      <c r="BM1741" s="85">
        <f>(BK1741=BK2101)*AY1741</f>
        <v>0</v>
      </c>
      <c r="BN1741" s="85">
        <f t="shared" si="424"/>
        <v>0</v>
      </c>
      <c r="BO1741" s="85">
        <f t="shared" si="425"/>
        <v>0</v>
      </c>
      <c r="BP1741" s="60">
        <f>(BK1741=BK2099)*AX1741</f>
        <v>0</v>
      </c>
      <c r="BQ1741" s="64">
        <f>(BK1741=BK2099)*AY1741</f>
        <v>0</v>
      </c>
      <c r="BR1741" s="85">
        <f t="shared" si="426"/>
        <v>0</v>
      </c>
      <c r="BS1741" s="85">
        <f t="shared" si="427"/>
        <v>0</v>
      </c>
      <c r="BT1741" s="59">
        <f>(J19-BI1741)*J10</f>
        <v>-146257.00594</v>
      </c>
      <c r="BU1741" s="59">
        <f>(J21-BJ1741)*J12</f>
        <v>382601.94390000001</v>
      </c>
      <c r="BV1741" s="66"/>
      <c r="BW1741" s="66"/>
      <c r="BX1741" s="67"/>
      <c r="BY1741" s="67"/>
      <c r="BZ1741" s="67"/>
      <c r="CE1741" s="92"/>
      <c r="CF1741" s="76"/>
      <c r="CH1741" s="67"/>
      <c r="CI1741" s="67"/>
      <c r="CJ1741" s="67"/>
      <c r="CK1741" s="67"/>
      <c r="CL1741" s="1"/>
      <c r="CM1741" s="1"/>
      <c r="CT1741" s="3"/>
      <c r="CU1741" s="3"/>
      <c r="CV1741" s="3"/>
      <c r="CW1741" s="3"/>
      <c r="CX1741" s="3"/>
      <c r="CY1741" s="3"/>
      <c r="CZ1741" s="3"/>
      <c r="DA1741" s="3"/>
      <c r="DB1741" s="3"/>
      <c r="DC1741" s="3"/>
      <c r="DD1741" s="3"/>
      <c r="DE1741" s="3"/>
      <c r="DF1741" s="3"/>
      <c r="DG1741" s="3"/>
      <c r="DH1741" s="3"/>
      <c r="DI1741" s="3"/>
      <c r="DJ1741" s="3"/>
      <c r="DK1741" s="3"/>
      <c r="DL1741" s="3"/>
      <c r="DM1741" s="3"/>
      <c r="DN1741" s="3"/>
      <c r="DO1741" s="3"/>
      <c r="DP1741" s="3"/>
      <c r="DQ1741" s="3"/>
      <c r="DR1741" s="3"/>
      <c r="DS1741" s="3"/>
    </row>
    <row r="1742" spans="2:123" ht="21" customHeight="1" x14ac:dyDescent="0.25">
      <c r="B1742" s="21">
        <f t="shared" si="416"/>
        <v>43367</v>
      </c>
      <c r="C1742" s="22">
        <f t="shared" si="417"/>
        <v>0.68314014487036367</v>
      </c>
      <c r="D1742" s="23">
        <f t="shared" si="418"/>
        <v>813.9</v>
      </c>
      <c r="E1742" s="23">
        <f t="shared" si="419"/>
        <v>1191.4100000000001</v>
      </c>
      <c r="F1742" s="127">
        <f t="shared" si="420"/>
        <v>40695</v>
      </c>
      <c r="G1742" s="127">
        <f t="shared" si="421"/>
        <v>178711.5</v>
      </c>
      <c r="H1742" s="6"/>
      <c r="I1742" s="3"/>
      <c r="J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  <c r="Y1742" s="3"/>
      <c r="Z1742" s="3"/>
      <c r="AA1742" s="3"/>
      <c r="AB1742" s="3"/>
      <c r="AC1742" s="3"/>
      <c r="AD1742" s="3"/>
      <c r="AE1742" s="3"/>
      <c r="AF1742" s="3"/>
      <c r="AT1742" s="89"/>
      <c r="AU1742" s="89"/>
      <c r="AX1742" s="125">
        <v>43367</v>
      </c>
      <c r="AY1742" s="59">
        <f t="shared" si="428"/>
        <v>0.68314014487036367</v>
      </c>
      <c r="AZ1742" s="59">
        <f>BI1742*K36</f>
        <v>40695</v>
      </c>
      <c r="BA1742" s="59"/>
      <c r="BB1742" s="59"/>
      <c r="BC1742" s="59">
        <f>K41*BJ1742</f>
        <v>178711.5</v>
      </c>
      <c r="BD1742" s="59"/>
      <c r="BE1742" s="59"/>
      <c r="BF1742" s="59">
        <f t="shared" si="422"/>
        <v>138016.5</v>
      </c>
      <c r="BG1742" s="60">
        <f>(AY1742=AY2099)*AX1742</f>
        <v>0</v>
      </c>
      <c r="BH1742" s="60">
        <f>(AY1742=AY2101)*AX1742</f>
        <v>0</v>
      </c>
      <c r="BI1742" s="89">
        <v>813.9</v>
      </c>
      <c r="BJ1742" s="89">
        <v>1191.4100000000001</v>
      </c>
      <c r="BK1742" s="59">
        <f t="shared" si="423"/>
        <v>236983.43796000001</v>
      </c>
      <c r="BL1742" s="60">
        <f>(BK1742=BK2101)*AX1742</f>
        <v>0</v>
      </c>
      <c r="BM1742" s="85">
        <f>(BK1742=BK2101)*AY1742</f>
        <v>0</v>
      </c>
      <c r="BN1742" s="85">
        <f t="shared" si="424"/>
        <v>0</v>
      </c>
      <c r="BO1742" s="85">
        <f t="shared" si="425"/>
        <v>0</v>
      </c>
      <c r="BP1742" s="60">
        <f>(BK1742=BK2099)*AX1742</f>
        <v>0</v>
      </c>
      <c r="BQ1742" s="64">
        <f>(BK1742=BK2099)*AY1742</f>
        <v>0</v>
      </c>
      <c r="BR1742" s="85">
        <f t="shared" si="426"/>
        <v>0</v>
      </c>
      <c r="BS1742" s="85">
        <f t="shared" si="427"/>
        <v>0</v>
      </c>
      <c r="BT1742" s="59">
        <f>(J19-BI1742)*J10</f>
        <v>-146805.00594</v>
      </c>
      <c r="BU1742" s="59">
        <f>(J21-BJ1742)*J12</f>
        <v>383788.44390000001</v>
      </c>
      <c r="BV1742" s="66"/>
      <c r="BW1742" s="66"/>
      <c r="BX1742" s="67"/>
      <c r="BY1742" s="67"/>
      <c r="BZ1742" s="67"/>
      <c r="CE1742" s="92"/>
      <c r="CF1742" s="76"/>
      <c r="CH1742" s="67"/>
      <c r="CI1742" s="67"/>
      <c r="CJ1742" s="67"/>
      <c r="CK1742" s="67"/>
      <c r="CL1742" s="1"/>
      <c r="CM1742" s="1"/>
      <c r="CT1742" s="3"/>
      <c r="CU1742" s="3"/>
      <c r="CV1742" s="3"/>
      <c r="CW1742" s="3"/>
      <c r="CX1742" s="3"/>
      <c r="CY1742" s="3"/>
      <c r="CZ1742" s="3"/>
      <c r="DA1742" s="3"/>
      <c r="DB1742" s="3"/>
      <c r="DC1742" s="3"/>
      <c r="DD1742" s="3"/>
      <c r="DE1742" s="3"/>
      <c r="DF1742" s="3"/>
      <c r="DG1742" s="3"/>
      <c r="DH1742" s="3"/>
      <c r="DI1742" s="3"/>
      <c r="DJ1742" s="3"/>
      <c r="DK1742" s="3"/>
      <c r="DL1742" s="3"/>
      <c r="DM1742" s="3"/>
      <c r="DN1742" s="3"/>
      <c r="DO1742" s="3"/>
      <c r="DP1742" s="3"/>
      <c r="DQ1742" s="3"/>
      <c r="DR1742" s="3"/>
      <c r="DS1742" s="3"/>
    </row>
    <row r="1743" spans="2:123" ht="21" customHeight="1" x14ac:dyDescent="0.25">
      <c r="B1743" s="21">
        <f t="shared" si="416"/>
        <v>43374</v>
      </c>
      <c r="C1743" s="22">
        <f t="shared" si="417"/>
        <v>0.68243951110002488</v>
      </c>
      <c r="D1743" s="23">
        <f t="shared" si="418"/>
        <v>820.77</v>
      </c>
      <c r="E1743" s="23">
        <f t="shared" si="419"/>
        <v>1202.7</v>
      </c>
      <c r="F1743" s="127">
        <f t="shared" si="420"/>
        <v>41038.5</v>
      </c>
      <c r="G1743" s="127">
        <f t="shared" si="421"/>
        <v>180405</v>
      </c>
      <c r="H1743" s="6"/>
      <c r="I1743" s="3"/>
      <c r="J1743" s="3"/>
      <c r="L1743" s="3"/>
      <c r="M1743" s="3"/>
      <c r="N1743" s="3"/>
      <c r="O1743" s="3"/>
      <c r="P1743" s="3"/>
      <c r="Q1743" s="3"/>
      <c r="R1743" s="3"/>
      <c r="S1743" s="3"/>
      <c r="T1743" s="3"/>
      <c r="U1743" s="3"/>
      <c r="V1743" s="3"/>
      <c r="W1743" s="3"/>
      <c r="X1743" s="3"/>
      <c r="Y1743" s="3"/>
      <c r="Z1743" s="3"/>
      <c r="AA1743" s="3"/>
      <c r="AB1743" s="3"/>
      <c r="AC1743" s="3"/>
      <c r="AD1743" s="3"/>
      <c r="AE1743" s="3"/>
      <c r="AF1743" s="3"/>
      <c r="AT1743" s="89"/>
      <c r="AU1743" s="89"/>
      <c r="AX1743" s="125">
        <v>43374</v>
      </c>
      <c r="AY1743" s="59">
        <f t="shared" si="428"/>
        <v>0.68243951110002488</v>
      </c>
      <c r="AZ1743" s="59">
        <f>BI1743*K36</f>
        <v>41038.5</v>
      </c>
      <c r="BA1743" s="59"/>
      <c r="BB1743" s="59"/>
      <c r="BC1743" s="59">
        <f>K41*BJ1743</f>
        <v>180405</v>
      </c>
      <c r="BD1743" s="59"/>
      <c r="BE1743" s="59"/>
      <c r="BF1743" s="59">
        <f t="shared" si="422"/>
        <v>139366.5</v>
      </c>
      <c r="BG1743" s="60">
        <f>(AY1743=AY2099)*AX1743</f>
        <v>0</v>
      </c>
      <c r="BH1743" s="60">
        <f>(AY1743=AY2101)*AX1743</f>
        <v>0</v>
      </c>
      <c r="BI1743" s="89">
        <v>820.77</v>
      </c>
      <c r="BJ1743" s="89">
        <v>1202.7</v>
      </c>
      <c r="BK1743" s="59">
        <f t="shared" si="423"/>
        <v>235633.43796000001</v>
      </c>
      <c r="BL1743" s="60">
        <f>(BK1743=BK2101)*AX1743</f>
        <v>0</v>
      </c>
      <c r="BM1743" s="85">
        <f>(BK1743=BK2101)*AY1743</f>
        <v>0</v>
      </c>
      <c r="BN1743" s="85">
        <f t="shared" si="424"/>
        <v>0</v>
      </c>
      <c r="BO1743" s="85">
        <f t="shared" si="425"/>
        <v>0</v>
      </c>
      <c r="BP1743" s="60">
        <f>(BK1743=BK2099)*AX1743</f>
        <v>0</v>
      </c>
      <c r="BQ1743" s="64">
        <f>(BK1743=BK2099)*AY1743</f>
        <v>0</v>
      </c>
      <c r="BR1743" s="85">
        <f t="shared" si="426"/>
        <v>0</v>
      </c>
      <c r="BS1743" s="85">
        <f t="shared" si="427"/>
        <v>0</v>
      </c>
      <c r="BT1743" s="59">
        <f>(J19-BI1743)*J10</f>
        <v>-146461.50594</v>
      </c>
      <c r="BU1743" s="59">
        <f>(J21-BJ1743)*J12</f>
        <v>382094.94390000001</v>
      </c>
      <c r="BV1743" s="66"/>
      <c r="BW1743" s="66"/>
      <c r="BX1743" s="67"/>
      <c r="BY1743" s="67"/>
      <c r="BZ1743" s="67"/>
      <c r="CE1743" s="92"/>
      <c r="CF1743" s="76"/>
      <c r="CH1743" s="67"/>
      <c r="CI1743" s="67"/>
      <c r="CJ1743" s="67"/>
      <c r="CK1743" s="67"/>
      <c r="CL1743" s="1"/>
      <c r="CM1743" s="1"/>
      <c r="CT1743" s="3"/>
      <c r="CU1743" s="3"/>
      <c r="CV1743" s="3"/>
      <c r="CW1743" s="3"/>
      <c r="CX1743" s="3"/>
      <c r="CY1743" s="3"/>
      <c r="CZ1743" s="3"/>
      <c r="DA1743" s="3"/>
      <c r="DB1743" s="3"/>
      <c r="DC1743" s="3"/>
      <c r="DD1743" s="3"/>
      <c r="DE1743" s="3"/>
      <c r="DF1743" s="3"/>
      <c r="DG1743" s="3"/>
      <c r="DH1743" s="3"/>
      <c r="DI1743" s="3"/>
      <c r="DJ1743" s="3"/>
      <c r="DK1743" s="3"/>
      <c r="DL1743" s="3"/>
      <c r="DM1743" s="3"/>
      <c r="DN1743" s="3"/>
      <c r="DO1743" s="3"/>
      <c r="DP1743" s="3"/>
      <c r="DQ1743" s="3"/>
      <c r="DR1743" s="3"/>
      <c r="DS1743" s="3"/>
    </row>
    <row r="1744" spans="2:123" ht="21" customHeight="1" x14ac:dyDescent="0.25">
      <c r="B1744" s="21">
        <f t="shared" si="416"/>
        <v>43381</v>
      </c>
      <c r="C1744" s="22">
        <f t="shared" si="417"/>
        <v>0.68626307750422921</v>
      </c>
      <c r="D1744" s="23">
        <f t="shared" si="418"/>
        <v>835.69</v>
      </c>
      <c r="E1744" s="23">
        <f t="shared" si="419"/>
        <v>1217.74</v>
      </c>
      <c r="F1744" s="127">
        <f t="shared" si="420"/>
        <v>41784.5</v>
      </c>
      <c r="G1744" s="127">
        <f t="shared" si="421"/>
        <v>182661</v>
      </c>
      <c r="H1744" s="6"/>
      <c r="I1744" s="3"/>
      <c r="J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  <c r="W1744" s="3"/>
      <c r="X1744" s="3"/>
      <c r="Y1744" s="3"/>
      <c r="Z1744" s="3"/>
      <c r="AA1744" s="3"/>
      <c r="AB1744" s="3"/>
      <c r="AC1744" s="3"/>
      <c r="AD1744" s="3"/>
      <c r="AE1744" s="3"/>
      <c r="AF1744" s="3"/>
      <c r="AT1744" s="89"/>
      <c r="AU1744" s="89"/>
      <c r="AX1744" s="125">
        <v>43381</v>
      </c>
      <c r="AY1744" s="59">
        <f t="shared" si="428"/>
        <v>0.68626307750422921</v>
      </c>
      <c r="AZ1744" s="59">
        <f>BI1744*K36</f>
        <v>41784.5</v>
      </c>
      <c r="BA1744" s="59"/>
      <c r="BB1744" s="59"/>
      <c r="BC1744" s="59">
        <f>K41*BJ1744</f>
        <v>182661</v>
      </c>
      <c r="BD1744" s="59"/>
      <c r="BE1744" s="59"/>
      <c r="BF1744" s="59">
        <f t="shared" si="422"/>
        <v>140876.5</v>
      </c>
      <c r="BG1744" s="60">
        <f>(AY1744=AY2099)*AX1744</f>
        <v>0</v>
      </c>
      <c r="BH1744" s="60">
        <f>(AY1744=AY2101)*AX1744</f>
        <v>0</v>
      </c>
      <c r="BI1744" s="89">
        <v>835.69</v>
      </c>
      <c r="BJ1744" s="89">
        <v>1217.74</v>
      </c>
      <c r="BK1744" s="59">
        <f t="shared" si="423"/>
        <v>234123.43796000001</v>
      </c>
      <c r="BL1744" s="60">
        <f>(BK1744=BK2101)*AX1744</f>
        <v>0</v>
      </c>
      <c r="BM1744" s="85">
        <f>(BK1744=BK2101)*AY1744</f>
        <v>0</v>
      </c>
      <c r="BN1744" s="85">
        <f t="shared" si="424"/>
        <v>0</v>
      </c>
      <c r="BO1744" s="85">
        <f t="shared" si="425"/>
        <v>0</v>
      </c>
      <c r="BP1744" s="60">
        <f>(BK1744=BK2099)*AX1744</f>
        <v>0</v>
      </c>
      <c r="BQ1744" s="64">
        <f>(BK1744=BK2099)*AY1744</f>
        <v>0</v>
      </c>
      <c r="BR1744" s="85">
        <f t="shared" si="426"/>
        <v>0</v>
      </c>
      <c r="BS1744" s="85">
        <f t="shared" si="427"/>
        <v>0</v>
      </c>
      <c r="BT1744" s="59">
        <f>(J19-BI1744)*J10</f>
        <v>-145715.50594</v>
      </c>
      <c r="BU1744" s="59">
        <f>(J21-BJ1744)*J12</f>
        <v>379838.94390000001</v>
      </c>
      <c r="BV1744" s="66"/>
      <c r="BW1744" s="66"/>
      <c r="BX1744" s="67"/>
      <c r="BY1744" s="67"/>
      <c r="BZ1744" s="67"/>
      <c r="CE1744" s="92"/>
      <c r="CF1744" s="76"/>
      <c r="CH1744" s="67"/>
      <c r="CI1744" s="67"/>
      <c r="CJ1744" s="67"/>
      <c r="CK1744" s="67"/>
      <c r="CL1744" s="1"/>
      <c r="CM1744" s="1"/>
      <c r="CT1744" s="3"/>
      <c r="CU1744" s="3"/>
      <c r="CV1744" s="3"/>
      <c r="CW1744" s="3"/>
      <c r="CX1744" s="3"/>
      <c r="CY1744" s="3"/>
      <c r="CZ1744" s="3"/>
      <c r="DA1744" s="3"/>
      <c r="DB1744" s="3"/>
      <c r="DC1744" s="3"/>
      <c r="DD1744" s="3"/>
      <c r="DE1744" s="3"/>
      <c r="DF1744" s="3"/>
      <c r="DG1744" s="3"/>
      <c r="DH1744" s="3"/>
      <c r="DI1744" s="3"/>
      <c r="DJ1744" s="3"/>
      <c r="DK1744" s="3"/>
      <c r="DL1744" s="3"/>
      <c r="DM1744" s="3"/>
      <c r="DN1744" s="3"/>
      <c r="DO1744" s="3"/>
      <c r="DP1744" s="3"/>
      <c r="DQ1744" s="3"/>
      <c r="DR1744" s="3"/>
      <c r="DS1744" s="3"/>
    </row>
    <row r="1745" spans="2:123" ht="21" customHeight="1" x14ac:dyDescent="0.25">
      <c r="B1745" s="21">
        <f t="shared" si="416"/>
        <v>43388</v>
      </c>
      <c r="C1745" s="22">
        <f t="shared" si="417"/>
        <v>0.67552115616742248</v>
      </c>
      <c r="D1745" s="23">
        <f t="shared" si="418"/>
        <v>828.27</v>
      </c>
      <c r="E1745" s="23">
        <f t="shared" si="419"/>
        <v>1226.1199999999999</v>
      </c>
      <c r="F1745" s="127">
        <f t="shared" si="420"/>
        <v>41413.5</v>
      </c>
      <c r="G1745" s="127">
        <f t="shared" si="421"/>
        <v>183917.99999999997</v>
      </c>
      <c r="H1745" s="6"/>
      <c r="I1745" s="3"/>
      <c r="J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  <c r="Y1745" s="3"/>
      <c r="Z1745" s="3"/>
      <c r="AA1745" s="3"/>
      <c r="AB1745" s="3"/>
      <c r="AC1745" s="3"/>
      <c r="AD1745" s="3"/>
      <c r="AE1745" s="3"/>
      <c r="AF1745" s="3"/>
      <c r="AT1745" s="89"/>
      <c r="AU1745" s="89"/>
      <c r="AX1745" s="125">
        <v>43388</v>
      </c>
      <c r="AY1745" s="59">
        <f t="shared" si="428"/>
        <v>0.67552115616742248</v>
      </c>
      <c r="AZ1745" s="59">
        <f>BI1745*K36</f>
        <v>41413.5</v>
      </c>
      <c r="BA1745" s="59"/>
      <c r="BB1745" s="59"/>
      <c r="BC1745" s="59">
        <f>K41*BJ1745</f>
        <v>183917.99999999997</v>
      </c>
      <c r="BD1745" s="59"/>
      <c r="BE1745" s="59"/>
      <c r="BF1745" s="59">
        <f t="shared" si="422"/>
        <v>142504.49999999997</v>
      </c>
      <c r="BG1745" s="60">
        <f>(AY1745=AY2099)*AX1745</f>
        <v>0</v>
      </c>
      <c r="BH1745" s="60">
        <f>(AY1745=AY2101)*AX1745</f>
        <v>0</v>
      </c>
      <c r="BI1745" s="89">
        <v>828.27</v>
      </c>
      <c r="BJ1745" s="89">
        <v>1226.1199999999999</v>
      </c>
      <c r="BK1745" s="59">
        <f t="shared" si="423"/>
        <v>232495.43796000001</v>
      </c>
      <c r="BL1745" s="60">
        <f>(BK1745=BK2101)*AX1745</f>
        <v>0</v>
      </c>
      <c r="BM1745" s="85">
        <f>(BK1745=BK2101)*AY1745</f>
        <v>0</v>
      </c>
      <c r="BN1745" s="85">
        <f t="shared" si="424"/>
        <v>0</v>
      </c>
      <c r="BO1745" s="85">
        <f t="shared" si="425"/>
        <v>0</v>
      </c>
      <c r="BP1745" s="60">
        <f>(BK1745=BK2099)*AX1745</f>
        <v>0</v>
      </c>
      <c r="BQ1745" s="64">
        <f>(BK1745=BK2099)*AY1745</f>
        <v>0</v>
      </c>
      <c r="BR1745" s="85">
        <f t="shared" si="426"/>
        <v>0</v>
      </c>
      <c r="BS1745" s="85">
        <f t="shared" si="427"/>
        <v>0</v>
      </c>
      <c r="BT1745" s="59">
        <f>(J19-BI1745)*J10</f>
        <v>-146086.50594</v>
      </c>
      <c r="BU1745" s="59">
        <f>(J21-BJ1745)*J12</f>
        <v>378581.94390000001</v>
      </c>
      <c r="BV1745" s="66"/>
      <c r="BW1745" s="66"/>
      <c r="BX1745" s="67"/>
      <c r="BY1745" s="67"/>
      <c r="BZ1745" s="67"/>
      <c r="CE1745" s="92"/>
      <c r="CF1745" s="76"/>
      <c r="CH1745" s="67"/>
      <c r="CI1745" s="67"/>
      <c r="CJ1745" s="67"/>
      <c r="CK1745" s="67"/>
      <c r="CL1745" s="1"/>
      <c r="CM1745" s="1"/>
      <c r="CT1745" s="3"/>
      <c r="CU1745" s="3"/>
      <c r="CV1745" s="3"/>
      <c r="CW1745" s="3"/>
      <c r="CX1745" s="3"/>
      <c r="CY1745" s="3"/>
      <c r="CZ1745" s="3"/>
      <c r="DA1745" s="3"/>
      <c r="DB1745" s="3"/>
      <c r="DC1745" s="3"/>
      <c r="DD1745" s="3"/>
      <c r="DE1745" s="3"/>
      <c r="DF1745" s="3"/>
      <c r="DG1745" s="3"/>
      <c r="DH1745" s="3"/>
      <c r="DI1745" s="3"/>
      <c r="DJ1745" s="3"/>
      <c r="DK1745" s="3"/>
      <c r="DL1745" s="3"/>
      <c r="DM1745" s="3"/>
      <c r="DN1745" s="3"/>
      <c r="DO1745" s="3"/>
      <c r="DP1745" s="3"/>
      <c r="DQ1745" s="3"/>
      <c r="DR1745" s="3"/>
      <c r="DS1745" s="3"/>
    </row>
    <row r="1746" spans="2:123" ht="21" customHeight="1" x14ac:dyDescent="0.25">
      <c r="B1746" s="21">
        <f t="shared" si="416"/>
        <v>43395</v>
      </c>
      <c r="C1746" s="22">
        <f t="shared" si="417"/>
        <v>0.67447396214152244</v>
      </c>
      <c r="D1746" s="23">
        <f t="shared" si="418"/>
        <v>830.21</v>
      </c>
      <c r="E1746" s="23">
        <f t="shared" si="419"/>
        <v>1230.9000000000001</v>
      </c>
      <c r="F1746" s="127">
        <f t="shared" si="420"/>
        <v>41510.5</v>
      </c>
      <c r="G1746" s="127">
        <f t="shared" si="421"/>
        <v>184635</v>
      </c>
      <c r="H1746" s="6"/>
      <c r="I1746" s="3"/>
      <c r="J1746" s="3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  <c r="Y1746" s="3"/>
      <c r="Z1746" s="3"/>
      <c r="AA1746" s="3"/>
      <c r="AB1746" s="3"/>
      <c r="AC1746" s="3"/>
      <c r="AD1746" s="3"/>
      <c r="AE1746" s="3"/>
      <c r="AF1746" s="3"/>
      <c r="AT1746" s="89"/>
      <c r="AU1746" s="89"/>
      <c r="AX1746" s="125">
        <v>43395</v>
      </c>
      <c r="AY1746" s="59">
        <f t="shared" si="428"/>
        <v>0.67447396214152244</v>
      </c>
      <c r="AZ1746" s="59">
        <f>BI1746*K36</f>
        <v>41510.5</v>
      </c>
      <c r="BA1746" s="59"/>
      <c r="BB1746" s="59"/>
      <c r="BC1746" s="59">
        <f>K41*BJ1746</f>
        <v>184635</v>
      </c>
      <c r="BD1746" s="59"/>
      <c r="BE1746" s="59"/>
      <c r="BF1746" s="59">
        <f t="shared" si="422"/>
        <v>143124.5</v>
      </c>
      <c r="BG1746" s="60">
        <f>(AY1746=AY2099)*AX1746</f>
        <v>0</v>
      </c>
      <c r="BH1746" s="60">
        <f>(AY1746=AY2101)*AX1746</f>
        <v>0</v>
      </c>
      <c r="BI1746" s="89">
        <v>830.21</v>
      </c>
      <c r="BJ1746" s="89">
        <v>1230.9000000000001</v>
      </c>
      <c r="BK1746" s="59">
        <f t="shared" si="423"/>
        <v>231875.43795999995</v>
      </c>
      <c r="BL1746" s="60">
        <f>(BK1746=BK2101)*AX1746</f>
        <v>0</v>
      </c>
      <c r="BM1746" s="85">
        <f>(BK1746=BK2101)*AY1746</f>
        <v>0</v>
      </c>
      <c r="BN1746" s="85">
        <f t="shared" si="424"/>
        <v>0</v>
      </c>
      <c r="BO1746" s="85">
        <f t="shared" si="425"/>
        <v>0</v>
      </c>
      <c r="BP1746" s="60">
        <f>(BK1746=BK2099)*AX1746</f>
        <v>0</v>
      </c>
      <c r="BQ1746" s="64">
        <f>(BK1746=BK2099)*AY1746</f>
        <v>0</v>
      </c>
      <c r="BR1746" s="85">
        <f t="shared" si="426"/>
        <v>0</v>
      </c>
      <c r="BS1746" s="85">
        <f t="shared" si="427"/>
        <v>0</v>
      </c>
      <c r="BT1746" s="59">
        <f>(J19-BI1746)*J10</f>
        <v>-145989.50594</v>
      </c>
      <c r="BU1746" s="59">
        <f>(J21-BJ1746)*J12</f>
        <v>377864.94389999995</v>
      </c>
      <c r="BV1746" s="66"/>
      <c r="BW1746" s="66"/>
      <c r="BX1746" s="67"/>
      <c r="BY1746" s="67"/>
      <c r="BZ1746" s="67"/>
      <c r="CE1746" s="92"/>
      <c r="CF1746" s="76"/>
      <c r="CH1746" s="67"/>
      <c r="CI1746" s="67"/>
      <c r="CJ1746" s="67"/>
      <c r="CK1746" s="67"/>
      <c r="CL1746" s="1"/>
      <c r="CM1746" s="1"/>
      <c r="CT1746" s="3"/>
      <c r="CU1746" s="3"/>
      <c r="CV1746" s="3"/>
      <c r="CW1746" s="3"/>
      <c r="CX1746" s="3"/>
      <c r="CY1746" s="3"/>
      <c r="CZ1746" s="3"/>
      <c r="DA1746" s="3"/>
      <c r="DB1746" s="3"/>
      <c r="DC1746" s="3"/>
      <c r="DD1746" s="3"/>
      <c r="DE1746" s="3"/>
      <c r="DF1746" s="3"/>
      <c r="DG1746" s="3"/>
      <c r="DH1746" s="3"/>
      <c r="DI1746" s="3"/>
      <c r="DJ1746" s="3"/>
      <c r="DK1746" s="3"/>
      <c r="DL1746" s="3"/>
      <c r="DM1746" s="3"/>
      <c r="DN1746" s="3"/>
      <c r="DO1746" s="3"/>
      <c r="DP1746" s="3"/>
      <c r="DQ1746" s="3"/>
      <c r="DR1746" s="3"/>
      <c r="DS1746" s="3"/>
    </row>
    <row r="1747" spans="2:123" ht="21" customHeight="1" x14ac:dyDescent="0.25">
      <c r="B1747" s="21">
        <f t="shared" si="416"/>
        <v>43402</v>
      </c>
      <c r="C1747" s="22">
        <f t="shared" si="417"/>
        <v>0.70273536998880537</v>
      </c>
      <c r="D1747" s="23">
        <f t="shared" si="418"/>
        <v>866.29</v>
      </c>
      <c r="E1747" s="23">
        <f t="shared" si="419"/>
        <v>1232.74</v>
      </c>
      <c r="F1747" s="127">
        <f t="shared" si="420"/>
        <v>43314.5</v>
      </c>
      <c r="G1747" s="127">
        <f t="shared" si="421"/>
        <v>184911</v>
      </c>
      <c r="H1747" s="6"/>
      <c r="I1747" s="3"/>
      <c r="J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  <c r="Y1747" s="3"/>
      <c r="Z1747" s="3"/>
      <c r="AA1747" s="3"/>
      <c r="AB1747" s="3"/>
      <c r="AC1747" s="3"/>
      <c r="AD1747" s="3"/>
      <c r="AE1747" s="3"/>
      <c r="AF1747" s="3"/>
      <c r="AT1747" s="89"/>
      <c r="AU1747" s="89"/>
      <c r="AX1747" s="125">
        <v>43402</v>
      </c>
      <c r="AY1747" s="59">
        <f t="shared" si="428"/>
        <v>0.70273536998880537</v>
      </c>
      <c r="AZ1747" s="59">
        <f>BI1747*K36</f>
        <v>43314.5</v>
      </c>
      <c r="BA1747" s="59"/>
      <c r="BB1747" s="59"/>
      <c r="BC1747" s="59">
        <f>K41*BJ1747</f>
        <v>184911</v>
      </c>
      <c r="BD1747" s="59"/>
      <c r="BE1747" s="59"/>
      <c r="BF1747" s="59">
        <f t="shared" si="422"/>
        <v>141596.5</v>
      </c>
      <c r="BG1747" s="60">
        <f>(AY1747=AY2099)*AX1747</f>
        <v>0</v>
      </c>
      <c r="BH1747" s="60">
        <f>(AY1747=AY2101)*AX1747</f>
        <v>0</v>
      </c>
      <c r="BI1747" s="89">
        <v>866.29</v>
      </c>
      <c r="BJ1747" s="89">
        <v>1232.74</v>
      </c>
      <c r="BK1747" s="59">
        <f t="shared" si="423"/>
        <v>233403.43796000001</v>
      </c>
      <c r="BL1747" s="60">
        <f>(BK1747=BK2101)*AX1747</f>
        <v>0</v>
      </c>
      <c r="BM1747" s="85">
        <f>(BK1747=BK2101)*AY1747</f>
        <v>0</v>
      </c>
      <c r="BN1747" s="85">
        <f t="shared" si="424"/>
        <v>0</v>
      </c>
      <c r="BO1747" s="85">
        <f t="shared" si="425"/>
        <v>0</v>
      </c>
      <c r="BP1747" s="60">
        <f>(BK1747=BK2099)*AX1747</f>
        <v>0</v>
      </c>
      <c r="BQ1747" s="64">
        <f>(BK1747=BK2099)*AY1747</f>
        <v>0</v>
      </c>
      <c r="BR1747" s="85">
        <f t="shared" si="426"/>
        <v>0</v>
      </c>
      <c r="BS1747" s="85">
        <f t="shared" si="427"/>
        <v>0</v>
      </c>
      <c r="BT1747" s="59">
        <f>(J19-BI1747)*J10</f>
        <v>-144185.50594</v>
      </c>
      <c r="BU1747" s="59">
        <f>(J21-BJ1747)*J12</f>
        <v>377588.94390000001</v>
      </c>
      <c r="BV1747" s="66"/>
      <c r="BW1747" s="66"/>
      <c r="BX1747" s="67"/>
      <c r="BY1747" s="67"/>
      <c r="BZ1747" s="67"/>
      <c r="CE1747" s="92"/>
      <c r="CF1747" s="76"/>
      <c r="CH1747" s="67"/>
      <c r="CI1747" s="67"/>
      <c r="CJ1747" s="67"/>
      <c r="CK1747" s="67"/>
      <c r="CL1747" s="1"/>
      <c r="CM1747" s="1"/>
      <c r="CT1747" s="3"/>
      <c r="CU1747" s="3"/>
      <c r="CV1747" s="3"/>
      <c r="CW1747" s="3"/>
      <c r="CX1747" s="3"/>
      <c r="CY1747" s="3"/>
      <c r="CZ1747" s="3"/>
      <c r="DA1747" s="3"/>
      <c r="DB1747" s="3"/>
      <c r="DC1747" s="3"/>
      <c r="DD1747" s="3"/>
      <c r="DE1747" s="3"/>
      <c r="DF1747" s="3"/>
      <c r="DG1747" s="3"/>
      <c r="DH1747" s="3"/>
      <c r="DI1747" s="3"/>
      <c r="DJ1747" s="3"/>
      <c r="DK1747" s="3"/>
      <c r="DL1747" s="3"/>
      <c r="DM1747" s="3"/>
      <c r="DN1747" s="3"/>
      <c r="DO1747" s="3"/>
      <c r="DP1747" s="3"/>
      <c r="DQ1747" s="3"/>
      <c r="DR1747" s="3"/>
      <c r="DS1747" s="3"/>
    </row>
    <row r="1748" spans="2:123" ht="21" customHeight="1" x14ac:dyDescent="0.25">
      <c r="B1748" s="21">
        <f t="shared" si="416"/>
        <v>43409</v>
      </c>
      <c r="C1748" s="22">
        <f t="shared" si="417"/>
        <v>0.70334967793148506</v>
      </c>
      <c r="D1748" s="23">
        <f t="shared" si="418"/>
        <v>850.61</v>
      </c>
      <c r="E1748" s="23">
        <f t="shared" si="419"/>
        <v>1209.3699999999999</v>
      </c>
      <c r="F1748" s="127">
        <f t="shared" si="420"/>
        <v>42530.5</v>
      </c>
      <c r="G1748" s="127">
        <f t="shared" si="421"/>
        <v>181405.49999999997</v>
      </c>
      <c r="H1748" s="6"/>
      <c r="I1748" s="3"/>
      <c r="J1748" s="3"/>
      <c r="L1748" s="3"/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  <c r="Y1748" s="3"/>
      <c r="Z1748" s="3"/>
      <c r="AA1748" s="3"/>
      <c r="AB1748" s="3"/>
      <c r="AC1748" s="3"/>
      <c r="AD1748" s="3"/>
      <c r="AE1748" s="3"/>
      <c r="AF1748" s="3"/>
      <c r="AT1748" s="89"/>
      <c r="AU1748" s="89"/>
      <c r="AX1748" s="125">
        <v>43409</v>
      </c>
      <c r="AY1748" s="59">
        <f t="shared" si="428"/>
        <v>0.70334967793148506</v>
      </c>
      <c r="AZ1748" s="59">
        <f>BI1748*K36</f>
        <v>42530.5</v>
      </c>
      <c r="BA1748" s="59"/>
      <c r="BB1748" s="59"/>
      <c r="BC1748" s="59">
        <f>K41*BJ1748</f>
        <v>181405.49999999997</v>
      </c>
      <c r="BD1748" s="59"/>
      <c r="BE1748" s="59"/>
      <c r="BF1748" s="59">
        <f t="shared" si="422"/>
        <v>138874.99999999997</v>
      </c>
      <c r="BG1748" s="60">
        <f>(AY1748=AY2099)*AX1748</f>
        <v>0</v>
      </c>
      <c r="BH1748" s="60">
        <f>(AY1748=AY2101)*AX1748</f>
        <v>0</v>
      </c>
      <c r="BI1748" s="89">
        <v>850.61</v>
      </c>
      <c r="BJ1748" s="89">
        <v>1209.3699999999999</v>
      </c>
      <c r="BK1748" s="59">
        <f t="shared" si="423"/>
        <v>236124.93796000001</v>
      </c>
      <c r="BL1748" s="60">
        <f>(BK1748=BK2101)*AX1748</f>
        <v>0</v>
      </c>
      <c r="BM1748" s="85">
        <f>(BK1748=BK2101)*AY1748</f>
        <v>0</v>
      </c>
      <c r="BN1748" s="85">
        <f t="shared" si="424"/>
        <v>0</v>
      </c>
      <c r="BO1748" s="85">
        <f t="shared" si="425"/>
        <v>0</v>
      </c>
      <c r="BP1748" s="60">
        <f>(BK1748=BK2099)*AX1748</f>
        <v>0</v>
      </c>
      <c r="BQ1748" s="64">
        <f>(BK1748=BK2099)*AY1748</f>
        <v>0</v>
      </c>
      <c r="BR1748" s="85">
        <f t="shared" si="426"/>
        <v>0</v>
      </c>
      <c r="BS1748" s="85">
        <f t="shared" si="427"/>
        <v>0</v>
      </c>
      <c r="BT1748" s="59">
        <f>(J19-BI1748)*J10</f>
        <v>-144969.50594</v>
      </c>
      <c r="BU1748" s="59">
        <f>(J21-BJ1748)*J12</f>
        <v>381094.44390000001</v>
      </c>
      <c r="BV1748" s="66"/>
      <c r="BW1748" s="66"/>
      <c r="BX1748" s="67"/>
      <c r="BY1748" s="67"/>
      <c r="BZ1748" s="67"/>
      <c r="CE1748" s="92"/>
      <c r="CF1748" s="76"/>
      <c r="CH1748" s="67"/>
      <c r="CI1748" s="67"/>
      <c r="CJ1748" s="67"/>
      <c r="CK1748" s="67"/>
      <c r="CL1748" s="1"/>
      <c r="CM1748" s="1"/>
      <c r="CT1748" s="3"/>
      <c r="CU1748" s="3"/>
      <c r="CV1748" s="3"/>
      <c r="CW1748" s="3"/>
      <c r="CX1748" s="3"/>
      <c r="CY1748" s="3"/>
      <c r="CZ1748" s="3"/>
      <c r="DA1748" s="3"/>
      <c r="DB1748" s="3"/>
      <c r="DC1748" s="3"/>
      <c r="DD1748" s="3"/>
      <c r="DE1748" s="3"/>
      <c r="DF1748" s="3"/>
      <c r="DG1748" s="3"/>
      <c r="DH1748" s="3"/>
      <c r="DI1748" s="3"/>
      <c r="DJ1748" s="3"/>
      <c r="DK1748" s="3"/>
      <c r="DL1748" s="3"/>
      <c r="DM1748" s="3"/>
      <c r="DN1748" s="3"/>
      <c r="DO1748" s="3"/>
      <c r="DP1748" s="3"/>
      <c r="DQ1748" s="3"/>
      <c r="DR1748" s="3"/>
      <c r="DS1748" s="3"/>
    </row>
    <row r="1749" spans="2:123" ht="21" customHeight="1" x14ac:dyDescent="0.25">
      <c r="B1749" s="21">
        <f t="shared" si="416"/>
        <v>43416</v>
      </c>
      <c r="C1749" s="22">
        <f t="shared" si="417"/>
        <v>0.69045825280880468</v>
      </c>
      <c r="D1749" s="23">
        <f t="shared" si="418"/>
        <v>843.16</v>
      </c>
      <c r="E1749" s="23">
        <f t="shared" si="419"/>
        <v>1221.1600000000001</v>
      </c>
      <c r="F1749" s="127">
        <f t="shared" si="420"/>
        <v>42158</v>
      </c>
      <c r="G1749" s="127">
        <f t="shared" si="421"/>
        <v>183174</v>
      </c>
      <c r="H1749" s="6"/>
      <c r="I1749" s="3"/>
      <c r="J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  <c r="Y1749" s="3"/>
      <c r="Z1749" s="3"/>
      <c r="AA1749" s="3"/>
      <c r="AB1749" s="3"/>
      <c r="AC1749" s="3"/>
      <c r="AD1749" s="3"/>
      <c r="AE1749" s="3"/>
      <c r="AF1749" s="3"/>
      <c r="AT1749" s="89"/>
      <c r="AU1749" s="89"/>
      <c r="AX1749" s="125">
        <v>43416</v>
      </c>
      <c r="AY1749" s="59">
        <f t="shared" si="428"/>
        <v>0.69045825280880468</v>
      </c>
      <c r="AZ1749" s="59">
        <f>BI1749*K36</f>
        <v>42158</v>
      </c>
      <c r="BA1749" s="59"/>
      <c r="BB1749" s="59"/>
      <c r="BC1749" s="59">
        <f>K41*BJ1749</f>
        <v>183174</v>
      </c>
      <c r="BD1749" s="59"/>
      <c r="BE1749" s="59"/>
      <c r="BF1749" s="59">
        <f t="shared" si="422"/>
        <v>141016</v>
      </c>
      <c r="BG1749" s="60">
        <f>(AY1749=AY2099)*AX1749</f>
        <v>0</v>
      </c>
      <c r="BH1749" s="60">
        <f>(AY1749=AY2101)*AX1749</f>
        <v>0</v>
      </c>
      <c r="BI1749" s="89">
        <v>843.16</v>
      </c>
      <c r="BJ1749" s="89">
        <v>1221.1600000000001</v>
      </c>
      <c r="BK1749" s="59">
        <f t="shared" si="423"/>
        <v>233983.93796000001</v>
      </c>
      <c r="BL1749" s="60">
        <f>(BK1749=BK2101)*AX1749</f>
        <v>0</v>
      </c>
      <c r="BM1749" s="85">
        <f>(BK1749=BK2101)*AY1749</f>
        <v>0</v>
      </c>
      <c r="BN1749" s="85">
        <f t="shared" si="424"/>
        <v>0</v>
      </c>
      <c r="BO1749" s="85">
        <f t="shared" si="425"/>
        <v>0</v>
      </c>
      <c r="BP1749" s="60">
        <f>(BK1749=BK2099)*AX1749</f>
        <v>0</v>
      </c>
      <c r="BQ1749" s="64">
        <f>(BK1749=BK2099)*AY1749</f>
        <v>0</v>
      </c>
      <c r="BR1749" s="85">
        <f t="shared" si="426"/>
        <v>0</v>
      </c>
      <c r="BS1749" s="85">
        <f t="shared" si="427"/>
        <v>0</v>
      </c>
      <c r="BT1749" s="59">
        <f>(J19-BI1749)*J10</f>
        <v>-145342.00594</v>
      </c>
      <c r="BU1749" s="59">
        <f>(J21-BJ1749)*J12</f>
        <v>379325.94390000001</v>
      </c>
      <c r="BV1749" s="66"/>
      <c r="BW1749" s="66"/>
      <c r="BX1749" s="67"/>
      <c r="BY1749" s="67"/>
      <c r="BZ1749" s="67"/>
      <c r="CE1749" s="92"/>
      <c r="CF1749" s="76"/>
      <c r="CH1749" s="67"/>
      <c r="CI1749" s="67"/>
      <c r="CJ1749" s="67"/>
      <c r="CK1749" s="67"/>
      <c r="CL1749" s="1"/>
      <c r="CM1749" s="1"/>
      <c r="CT1749" s="3"/>
      <c r="CU1749" s="3"/>
      <c r="CV1749" s="3"/>
      <c r="CW1749" s="3"/>
      <c r="CX1749" s="3"/>
      <c r="CY1749" s="3"/>
      <c r="CZ1749" s="3"/>
      <c r="DA1749" s="3"/>
      <c r="DB1749" s="3"/>
      <c r="DC1749" s="3"/>
      <c r="DD1749" s="3"/>
      <c r="DE1749" s="3"/>
      <c r="DF1749" s="3"/>
      <c r="DG1749" s="3"/>
      <c r="DH1749" s="3"/>
      <c r="DI1749" s="3"/>
      <c r="DJ1749" s="3"/>
      <c r="DK1749" s="3"/>
      <c r="DL1749" s="3"/>
      <c r="DM1749" s="3"/>
      <c r="DN1749" s="3"/>
      <c r="DO1749" s="3"/>
      <c r="DP1749" s="3"/>
      <c r="DQ1749" s="3"/>
      <c r="DR1749" s="3"/>
      <c r="DS1749" s="3"/>
    </row>
    <row r="1750" spans="2:123" ht="21" customHeight="1" x14ac:dyDescent="0.25">
      <c r="B1750" s="21">
        <f t="shared" si="416"/>
        <v>43423</v>
      </c>
      <c r="C1750" s="22">
        <f t="shared" si="417"/>
        <v>0.68658534591297804</v>
      </c>
      <c r="D1750" s="23">
        <f t="shared" si="418"/>
        <v>839.79</v>
      </c>
      <c r="E1750" s="23">
        <f t="shared" si="419"/>
        <v>1223.1400000000001</v>
      </c>
      <c r="F1750" s="127">
        <f t="shared" si="420"/>
        <v>41989.5</v>
      </c>
      <c r="G1750" s="127">
        <f t="shared" si="421"/>
        <v>183471.00000000003</v>
      </c>
      <c r="H1750" s="6"/>
      <c r="I1750" s="3"/>
      <c r="J1750" s="3"/>
      <c r="L1750" s="3"/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  <c r="Y1750" s="3"/>
      <c r="Z1750" s="3"/>
      <c r="AA1750" s="3"/>
      <c r="AB1750" s="3"/>
      <c r="AC1750" s="3"/>
      <c r="AD1750" s="3"/>
      <c r="AE1750" s="3"/>
      <c r="AF1750" s="3"/>
      <c r="AT1750" s="89"/>
      <c r="AU1750" s="89"/>
      <c r="AX1750" s="125">
        <v>43423</v>
      </c>
      <c r="AY1750" s="59">
        <f t="shared" si="428"/>
        <v>0.68658534591297804</v>
      </c>
      <c r="AZ1750" s="59">
        <f>BI1750*K36</f>
        <v>41989.5</v>
      </c>
      <c r="BA1750" s="59"/>
      <c r="BB1750" s="59"/>
      <c r="BC1750" s="59">
        <f>K41*BJ1750</f>
        <v>183471.00000000003</v>
      </c>
      <c r="BD1750" s="59"/>
      <c r="BE1750" s="59"/>
      <c r="BF1750" s="59">
        <f t="shared" si="422"/>
        <v>141481.50000000003</v>
      </c>
      <c r="BG1750" s="60">
        <f>(AY1750=AY2099)*AX1750</f>
        <v>0</v>
      </c>
      <c r="BH1750" s="60">
        <f>(AY1750=AY2101)*AX1750</f>
        <v>0</v>
      </c>
      <c r="BI1750" s="89">
        <v>839.79</v>
      </c>
      <c r="BJ1750" s="89">
        <v>1223.1400000000001</v>
      </c>
      <c r="BK1750" s="59">
        <f t="shared" si="423"/>
        <v>233518.43795999989</v>
      </c>
      <c r="BL1750" s="60">
        <f>(BK1750=BK2101)*AX1750</f>
        <v>0</v>
      </c>
      <c r="BM1750" s="85">
        <f>(BK1750=BK2101)*AY1750</f>
        <v>0</v>
      </c>
      <c r="BN1750" s="85">
        <f t="shared" si="424"/>
        <v>0</v>
      </c>
      <c r="BO1750" s="85">
        <f t="shared" si="425"/>
        <v>0</v>
      </c>
      <c r="BP1750" s="60">
        <f>(BK1750=BK2099)*AX1750</f>
        <v>0</v>
      </c>
      <c r="BQ1750" s="64">
        <f>(BK1750=BK2099)*AY1750</f>
        <v>0</v>
      </c>
      <c r="BR1750" s="85">
        <f t="shared" si="426"/>
        <v>0</v>
      </c>
      <c r="BS1750" s="85">
        <f t="shared" si="427"/>
        <v>0</v>
      </c>
      <c r="BT1750" s="59">
        <f>(J19-BI1750)*J10</f>
        <v>-145510.50594</v>
      </c>
      <c r="BU1750" s="59">
        <f>(J21-BJ1750)*J12</f>
        <v>379028.9438999999</v>
      </c>
      <c r="BV1750" s="66"/>
      <c r="BW1750" s="66"/>
      <c r="BX1750" s="67"/>
      <c r="BY1750" s="67"/>
      <c r="BZ1750" s="67"/>
      <c r="CE1750" s="92"/>
      <c r="CF1750" s="76"/>
      <c r="CH1750" s="67"/>
      <c r="CI1750" s="67"/>
      <c r="CJ1750" s="67"/>
      <c r="CK1750" s="67"/>
      <c r="CL1750" s="1"/>
      <c r="CM1750" s="1"/>
      <c r="CT1750" s="3"/>
      <c r="CU1750" s="3"/>
      <c r="CV1750" s="3"/>
      <c r="CW1750" s="3"/>
      <c r="CX1750" s="3"/>
      <c r="CY1750" s="3"/>
      <c r="CZ1750" s="3"/>
      <c r="DA1750" s="3"/>
      <c r="DB1750" s="3"/>
      <c r="DC1750" s="3"/>
      <c r="DD1750" s="3"/>
      <c r="DE1750" s="3"/>
      <c r="DF1750" s="3"/>
      <c r="DG1750" s="3"/>
      <c r="DH1750" s="3"/>
      <c r="DI1750" s="3"/>
      <c r="DJ1750" s="3"/>
      <c r="DK1750" s="3"/>
      <c r="DL1750" s="3"/>
      <c r="DM1750" s="3"/>
      <c r="DN1750" s="3"/>
      <c r="DO1750" s="3"/>
      <c r="DP1750" s="3"/>
      <c r="DQ1750" s="3"/>
      <c r="DR1750" s="3"/>
      <c r="DS1750" s="3"/>
    </row>
    <row r="1751" spans="2:123" ht="21" customHeight="1" x14ac:dyDescent="0.25">
      <c r="B1751" s="21">
        <f t="shared" si="416"/>
        <v>43430</v>
      </c>
      <c r="C1751" s="22">
        <f t="shared" si="417"/>
        <v>0.65150485794501156</v>
      </c>
      <c r="D1751" s="23">
        <f t="shared" si="418"/>
        <v>795.95</v>
      </c>
      <c r="E1751" s="23">
        <f t="shared" si="419"/>
        <v>1221.71</v>
      </c>
      <c r="F1751" s="127">
        <f t="shared" si="420"/>
        <v>39797.5</v>
      </c>
      <c r="G1751" s="127">
        <f t="shared" si="421"/>
        <v>183256.5</v>
      </c>
      <c r="H1751" s="6"/>
      <c r="I1751" s="3"/>
      <c r="J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  <c r="Y1751" s="3"/>
      <c r="Z1751" s="3"/>
      <c r="AA1751" s="3"/>
      <c r="AB1751" s="3"/>
      <c r="AC1751" s="3"/>
      <c r="AD1751" s="3"/>
      <c r="AE1751" s="3"/>
      <c r="AF1751" s="3"/>
      <c r="AT1751" s="89"/>
      <c r="AU1751" s="89"/>
      <c r="AX1751" s="125">
        <v>43430</v>
      </c>
      <c r="AY1751" s="59">
        <f t="shared" si="428"/>
        <v>0.65150485794501156</v>
      </c>
      <c r="AZ1751" s="59">
        <f>BI1751*K36</f>
        <v>39797.5</v>
      </c>
      <c r="BA1751" s="59"/>
      <c r="BB1751" s="59"/>
      <c r="BC1751" s="59">
        <f>K41*BJ1751</f>
        <v>183256.5</v>
      </c>
      <c r="BD1751" s="59"/>
      <c r="BE1751" s="59"/>
      <c r="BF1751" s="59">
        <f t="shared" si="422"/>
        <v>143459</v>
      </c>
      <c r="BG1751" s="60">
        <f>(AY1751=AY2099)*AX1751</f>
        <v>0</v>
      </c>
      <c r="BH1751" s="60">
        <f>(AY1751=AY2101)*AX1751</f>
        <v>0</v>
      </c>
      <c r="BI1751" s="89">
        <v>795.95</v>
      </c>
      <c r="BJ1751" s="89">
        <v>1221.71</v>
      </c>
      <c r="BK1751" s="59">
        <f t="shared" si="423"/>
        <v>231540.93795999995</v>
      </c>
      <c r="BL1751" s="60">
        <f>(BK1751=BK2101)*AX1751</f>
        <v>0</v>
      </c>
      <c r="BM1751" s="85">
        <f>(BK1751=BK2101)*AY1751</f>
        <v>0</v>
      </c>
      <c r="BN1751" s="85">
        <f t="shared" si="424"/>
        <v>0</v>
      </c>
      <c r="BO1751" s="85">
        <f t="shared" si="425"/>
        <v>0</v>
      </c>
      <c r="BP1751" s="60">
        <f>(BK1751=BK2099)*AX1751</f>
        <v>0</v>
      </c>
      <c r="BQ1751" s="64">
        <f>(BK1751=BK2099)*AY1751</f>
        <v>0</v>
      </c>
      <c r="BR1751" s="85">
        <f t="shared" si="426"/>
        <v>0</v>
      </c>
      <c r="BS1751" s="85">
        <f t="shared" si="427"/>
        <v>0</v>
      </c>
      <c r="BT1751" s="59">
        <f>(J19-BI1751)*J10</f>
        <v>-147702.50594</v>
      </c>
      <c r="BU1751" s="59">
        <f>(J21-BJ1751)*J12</f>
        <v>379243.44389999995</v>
      </c>
      <c r="BV1751" s="66"/>
      <c r="BW1751" s="66"/>
      <c r="BX1751" s="67"/>
      <c r="BY1751" s="67"/>
      <c r="BZ1751" s="67"/>
      <c r="CE1751" s="92"/>
      <c r="CF1751" s="76"/>
      <c r="CH1751" s="67"/>
      <c r="CI1751" s="67"/>
      <c r="CJ1751" s="67"/>
      <c r="CK1751" s="67"/>
      <c r="CL1751" s="1"/>
      <c r="CM1751" s="1"/>
      <c r="CT1751" s="3"/>
      <c r="CU1751" s="3"/>
      <c r="CV1751" s="3"/>
      <c r="CW1751" s="3"/>
      <c r="CX1751" s="3"/>
      <c r="CY1751" s="3"/>
      <c r="CZ1751" s="3"/>
      <c r="DA1751" s="3"/>
      <c r="DB1751" s="3"/>
      <c r="DC1751" s="3"/>
      <c r="DD1751" s="3"/>
      <c r="DE1751" s="3"/>
      <c r="DF1751" s="3"/>
      <c r="DG1751" s="3"/>
      <c r="DH1751" s="3"/>
      <c r="DI1751" s="3"/>
      <c r="DJ1751" s="3"/>
      <c r="DK1751" s="3"/>
      <c r="DL1751" s="3"/>
      <c r="DM1751" s="3"/>
      <c r="DN1751" s="3"/>
      <c r="DO1751" s="3"/>
      <c r="DP1751" s="3"/>
      <c r="DQ1751" s="3"/>
      <c r="DR1751" s="3"/>
      <c r="DS1751" s="3"/>
    </row>
    <row r="1752" spans="2:123" ht="21" customHeight="1" x14ac:dyDescent="0.25">
      <c r="B1752" s="21">
        <f t="shared" si="416"/>
        <v>43437</v>
      </c>
      <c r="C1752" s="22">
        <f t="shared" si="417"/>
        <v>0.63350848245037883</v>
      </c>
      <c r="D1752" s="23">
        <f t="shared" si="418"/>
        <v>790.91</v>
      </c>
      <c r="E1752" s="23">
        <f t="shared" si="419"/>
        <v>1248.46</v>
      </c>
      <c r="F1752" s="127">
        <f t="shared" si="420"/>
        <v>39545.5</v>
      </c>
      <c r="G1752" s="127">
        <f t="shared" si="421"/>
        <v>187269</v>
      </c>
      <c r="H1752" s="6"/>
      <c r="I1752" s="3"/>
      <c r="J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  <c r="Y1752" s="3"/>
      <c r="Z1752" s="3"/>
      <c r="AA1752" s="3"/>
      <c r="AB1752" s="3"/>
      <c r="AC1752" s="3"/>
      <c r="AD1752" s="3"/>
      <c r="AE1752" s="3"/>
      <c r="AF1752" s="3"/>
      <c r="AT1752" s="89"/>
      <c r="AU1752" s="89"/>
      <c r="AX1752" s="125">
        <v>43437</v>
      </c>
      <c r="AY1752" s="59">
        <f t="shared" si="428"/>
        <v>0.63350848245037883</v>
      </c>
      <c r="AZ1752" s="59">
        <f>BI1752*K36</f>
        <v>39545.5</v>
      </c>
      <c r="BA1752" s="59"/>
      <c r="BB1752" s="59"/>
      <c r="BC1752" s="59">
        <f>K41*BJ1752</f>
        <v>187269</v>
      </c>
      <c r="BD1752" s="59"/>
      <c r="BE1752" s="59"/>
      <c r="BF1752" s="59">
        <f t="shared" si="422"/>
        <v>147723.5</v>
      </c>
      <c r="BG1752" s="60">
        <f>(AY1752=AY2099)*AX1752</f>
        <v>0</v>
      </c>
      <c r="BH1752" s="60">
        <f>(AY1752=AY2101)*AX1752</f>
        <v>0</v>
      </c>
      <c r="BI1752" s="89">
        <v>790.91</v>
      </c>
      <c r="BJ1752" s="89">
        <v>1248.46</v>
      </c>
      <c r="BK1752" s="59">
        <f t="shared" si="423"/>
        <v>227276.43795999995</v>
      </c>
      <c r="BL1752" s="60">
        <f>(BK1752=BK2101)*AX1752</f>
        <v>0</v>
      </c>
      <c r="BM1752" s="85">
        <f>(BK1752=BK2101)*AY1752</f>
        <v>0</v>
      </c>
      <c r="BN1752" s="85">
        <f t="shared" si="424"/>
        <v>0</v>
      </c>
      <c r="BO1752" s="85">
        <f t="shared" si="425"/>
        <v>0</v>
      </c>
      <c r="BP1752" s="60">
        <f>(BK1752=BK2099)*AX1752</f>
        <v>0</v>
      </c>
      <c r="BQ1752" s="64">
        <f>(BK1752=BK2099)*AY1752</f>
        <v>0</v>
      </c>
      <c r="BR1752" s="85">
        <f t="shared" si="426"/>
        <v>0</v>
      </c>
      <c r="BS1752" s="85">
        <f t="shared" si="427"/>
        <v>0</v>
      </c>
      <c r="BT1752" s="59">
        <f>(J19-BI1752)*J10</f>
        <v>-147954.50594</v>
      </c>
      <c r="BU1752" s="59">
        <f>(J21-BJ1752)*J12</f>
        <v>375230.94389999995</v>
      </c>
      <c r="BV1752" s="66"/>
      <c r="BW1752" s="66"/>
      <c r="BX1752" s="67"/>
      <c r="BY1752" s="67"/>
      <c r="BZ1752" s="67"/>
      <c r="CE1752" s="92"/>
      <c r="CF1752" s="76"/>
      <c r="CH1752" s="67"/>
      <c r="CI1752" s="67"/>
      <c r="CJ1752" s="67"/>
      <c r="CK1752" s="67"/>
      <c r="CL1752" s="1"/>
      <c r="CM1752" s="1"/>
      <c r="CT1752" s="3"/>
      <c r="CU1752" s="3"/>
      <c r="CV1752" s="3"/>
      <c r="CW1752" s="3"/>
      <c r="CX1752" s="3"/>
      <c r="CY1752" s="3"/>
      <c r="CZ1752" s="3"/>
      <c r="DA1752" s="3"/>
      <c r="DB1752" s="3"/>
      <c r="DC1752" s="3"/>
      <c r="DD1752" s="3"/>
      <c r="DE1752" s="3"/>
      <c r="DF1752" s="3"/>
      <c r="DG1752" s="3"/>
      <c r="DH1752" s="3"/>
      <c r="DI1752" s="3"/>
      <c r="DJ1752" s="3"/>
      <c r="DK1752" s="3"/>
      <c r="DL1752" s="3"/>
      <c r="DM1752" s="3"/>
      <c r="DN1752" s="3"/>
      <c r="DO1752" s="3"/>
      <c r="DP1752" s="3"/>
      <c r="DQ1752" s="3"/>
      <c r="DR1752" s="3"/>
      <c r="DS1752" s="3"/>
    </row>
    <row r="1753" spans="2:123" ht="21" customHeight="1" x14ac:dyDescent="0.25">
      <c r="B1753" s="21">
        <f t="shared" si="416"/>
        <v>43444</v>
      </c>
      <c r="C1753" s="22">
        <f t="shared" si="417"/>
        <v>0.63374389209708026</v>
      </c>
      <c r="D1753" s="23">
        <f t="shared" si="418"/>
        <v>784.67</v>
      </c>
      <c r="E1753" s="23">
        <f t="shared" si="419"/>
        <v>1238.1500000000001</v>
      </c>
      <c r="F1753" s="127">
        <f t="shared" si="420"/>
        <v>39233.5</v>
      </c>
      <c r="G1753" s="127">
        <f t="shared" si="421"/>
        <v>185722.5</v>
      </c>
      <c r="H1753" s="6"/>
      <c r="I1753" s="3"/>
      <c r="J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  <c r="W1753" s="3"/>
      <c r="X1753" s="3"/>
      <c r="Y1753" s="3"/>
      <c r="Z1753" s="3"/>
      <c r="AA1753" s="3"/>
      <c r="AB1753" s="3"/>
      <c r="AC1753" s="3"/>
      <c r="AD1753" s="3"/>
      <c r="AE1753" s="3"/>
      <c r="AF1753" s="3"/>
      <c r="AT1753" s="89"/>
      <c r="AU1753" s="89"/>
      <c r="AX1753" s="125">
        <v>43444</v>
      </c>
      <c r="AY1753" s="59">
        <f t="shared" si="428"/>
        <v>0.63374389209708026</v>
      </c>
      <c r="AZ1753" s="59">
        <f>BI1753*K36</f>
        <v>39233.5</v>
      </c>
      <c r="BA1753" s="59"/>
      <c r="BB1753" s="59"/>
      <c r="BC1753" s="59">
        <f>K41*BJ1753</f>
        <v>185722.5</v>
      </c>
      <c r="BD1753" s="59"/>
      <c r="BE1753" s="59"/>
      <c r="BF1753" s="59">
        <f t="shared" si="422"/>
        <v>146489</v>
      </c>
      <c r="BG1753" s="60">
        <f>(AY1753=AY2099)*AX1753</f>
        <v>0</v>
      </c>
      <c r="BH1753" s="60">
        <f>(AY1753=AY2101)*AX1753</f>
        <v>0</v>
      </c>
      <c r="BI1753" s="89">
        <v>784.67</v>
      </c>
      <c r="BJ1753" s="89">
        <v>1238.1500000000001</v>
      </c>
      <c r="BK1753" s="59">
        <f t="shared" si="423"/>
        <v>228510.93795999995</v>
      </c>
      <c r="BL1753" s="60">
        <f>(BK1753=BK2101)*AX1753</f>
        <v>0</v>
      </c>
      <c r="BM1753" s="85">
        <f>(BK1753=BK2101)*AY1753</f>
        <v>0</v>
      </c>
      <c r="BN1753" s="85">
        <f t="shared" si="424"/>
        <v>0</v>
      </c>
      <c r="BO1753" s="85">
        <f t="shared" si="425"/>
        <v>0</v>
      </c>
      <c r="BP1753" s="60">
        <f>(BK1753=BK2099)*AX1753</f>
        <v>0</v>
      </c>
      <c r="BQ1753" s="64">
        <f>(BK1753=BK2099)*AY1753</f>
        <v>0</v>
      </c>
      <c r="BR1753" s="85">
        <f t="shared" si="426"/>
        <v>0</v>
      </c>
      <c r="BS1753" s="85">
        <f t="shared" si="427"/>
        <v>0</v>
      </c>
      <c r="BT1753" s="59">
        <f>(J19-BI1753)*J10</f>
        <v>-148266.50594</v>
      </c>
      <c r="BU1753" s="59">
        <f>(J21-BJ1753)*J12</f>
        <v>376777.44389999995</v>
      </c>
      <c r="BV1753" s="66"/>
      <c r="BW1753" s="66"/>
      <c r="BX1753" s="67"/>
      <c r="BY1753" s="67"/>
      <c r="BZ1753" s="67"/>
      <c r="CE1753" s="92"/>
      <c r="CF1753" s="76"/>
      <c r="CH1753" s="67"/>
      <c r="CI1753" s="67"/>
      <c r="CJ1753" s="67"/>
      <c r="CK1753" s="67"/>
      <c r="CL1753" s="1"/>
      <c r="CM1753" s="1"/>
      <c r="CT1753" s="3"/>
      <c r="CU1753" s="3"/>
      <c r="CV1753" s="3"/>
      <c r="CW1753" s="3"/>
      <c r="CX1753" s="3"/>
      <c r="CY1753" s="3"/>
      <c r="CZ1753" s="3"/>
      <c r="DA1753" s="3"/>
      <c r="DB1753" s="3"/>
      <c r="DC1753" s="3"/>
      <c r="DD1753" s="3"/>
      <c r="DE1753" s="3"/>
      <c r="DF1753" s="3"/>
      <c r="DG1753" s="3"/>
      <c r="DH1753" s="3"/>
      <c r="DI1753" s="3"/>
      <c r="DJ1753" s="3"/>
      <c r="DK1753" s="3"/>
      <c r="DL1753" s="3"/>
      <c r="DM1753" s="3"/>
      <c r="DN1753" s="3"/>
      <c r="DO1753" s="3"/>
      <c r="DP1753" s="3"/>
      <c r="DQ1753" s="3"/>
      <c r="DR1753" s="3"/>
      <c r="DS1753" s="3"/>
    </row>
    <row r="1754" spans="2:123" ht="21" customHeight="1" x14ac:dyDescent="0.25">
      <c r="B1754" s="21">
        <f t="shared" si="416"/>
        <v>43451</v>
      </c>
      <c r="C1754" s="22">
        <f t="shared" si="417"/>
        <v>0.62616502302165156</v>
      </c>
      <c r="D1754" s="23">
        <f t="shared" si="418"/>
        <v>786.05</v>
      </c>
      <c r="E1754" s="23">
        <f t="shared" si="419"/>
        <v>1255.3399999999999</v>
      </c>
      <c r="F1754" s="127">
        <f t="shared" si="420"/>
        <v>39302.5</v>
      </c>
      <c r="G1754" s="127">
        <f t="shared" si="421"/>
        <v>188301</v>
      </c>
      <c r="H1754" s="6"/>
      <c r="I1754" s="3"/>
      <c r="J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  <c r="Y1754" s="3"/>
      <c r="Z1754" s="3"/>
      <c r="AA1754" s="3"/>
      <c r="AB1754" s="3"/>
      <c r="AC1754" s="3"/>
      <c r="AD1754" s="3"/>
      <c r="AE1754" s="3"/>
      <c r="AF1754" s="3"/>
      <c r="AT1754" s="89"/>
      <c r="AU1754" s="89"/>
      <c r="AX1754" s="125">
        <v>43451</v>
      </c>
      <c r="AY1754" s="59">
        <f t="shared" si="428"/>
        <v>0.62616502302165156</v>
      </c>
      <c r="AZ1754" s="59">
        <f>BI1754*K36</f>
        <v>39302.5</v>
      </c>
      <c r="BA1754" s="59"/>
      <c r="BB1754" s="59"/>
      <c r="BC1754" s="59">
        <f>K41*BJ1754</f>
        <v>188301</v>
      </c>
      <c r="BD1754" s="59"/>
      <c r="BE1754" s="59"/>
      <c r="BF1754" s="59">
        <f t="shared" si="422"/>
        <v>148998.5</v>
      </c>
      <c r="BG1754" s="60">
        <f>(AY1754=AY2099)*AX1754</f>
        <v>0</v>
      </c>
      <c r="BH1754" s="60">
        <f>(AY1754=AY2101)*AX1754</f>
        <v>0</v>
      </c>
      <c r="BI1754" s="89">
        <v>786.05</v>
      </c>
      <c r="BJ1754" s="89">
        <v>1255.3399999999999</v>
      </c>
      <c r="BK1754" s="59">
        <f t="shared" si="423"/>
        <v>226001.43795999992</v>
      </c>
      <c r="BL1754" s="60">
        <f>(BK1754=BK2101)*AX1754</f>
        <v>0</v>
      </c>
      <c r="BM1754" s="85">
        <f>(BK1754=BK2101)*AY1754</f>
        <v>0</v>
      </c>
      <c r="BN1754" s="85">
        <f t="shared" si="424"/>
        <v>0</v>
      </c>
      <c r="BO1754" s="85">
        <f t="shared" si="425"/>
        <v>0</v>
      </c>
      <c r="BP1754" s="60">
        <f>(BK1754=BK2099)*AX1754</f>
        <v>0</v>
      </c>
      <c r="BQ1754" s="64">
        <f>(BK1754=BK2099)*AY1754</f>
        <v>0</v>
      </c>
      <c r="BR1754" s="85">
        <f t="shared" si="426"/>
        <v>0</v>
      </c>
      <c r="BS1754" s="85">
        <f t="shared" si="427"/>
        <v>0</v>
      </c>
      <c r="BT1754" s="59">
        <f>(J19-BI1754)*J10</f>
        <v>-148197.50594000003</v>
      </c>
      <c r="BU1754" s="59">
        <f>(J21-BJ1754)*J12</f>
        <v>374198.94389999995</v>
      </c>
      <c r="BV1754" s="66"/>
      <c r="BW1754" s="66"/>
      <c r="BX1754" s="67"/>
      <c r="BY1754" s="67"/>
      <c r="BZ1754" s="67"/>
      <c r="CE1754" s="92"/>
      <c r="CF1754" s="76"/>
      <c r="CH1754" s="67"/>
      <c r="CI1754" s="67"/>
      <c r="CJ1754" s="67"/>
      <c r="CK1754" s="67"/>
      <c r="CL1754" s="1"/>
      <c r="CM1754" s="1"/>
      <c r="CT1754" s="3"/>
      <c r="CU1754" s="3"/>
      <c r="CV1754" s="3"/>
      <c r="CW1754" s="3"/>
      <c r="CX1754" s="3"/>
      <c r="CY1754" s="3"/>
      <c r="CZ1754" s="3"/>
      <c r="DA1754" s="3"/>
      <c r="DB1754" s="3"/>
      <c r="DC1754" s="3"/>
      <c r="DD1754" s="3"/>
      <c r="DE1754" s="3"/>
      <c r="DF1754" s="3"/>
      <c r="DG1754" s="3"/>
      <c r="DH1754" s="3"/>
      <c r="DI1754" s="3"/>
      <c r="DJ1754" s="3"/>
      <c r="DK1754" s="3"/>
      <c r="DL1754" s="3"/>
      <c r="DM1754" s="3"/>
      <c r="DN1754" s="3"/>
      <c r="DO1754" s="3"/>
      <c r="DP1754" s="3"/>
      <c r="DQ1754" s="3"/>
      <c r="DR1754" s="3"/>
      <c r="DS1754" s="3"/>
    </row>
    <row r="1755" spans="2:123" ht="21" customHeight="1" x14ac:dyDescent="0.25">
      <c r="B1755" s="21">
        <f t="shared" si="416"/>
        <v>43458</v>
      </c>
      <c r="C1755" s="22">
        <f t="shared" si="417"/>
        <v>0.6157186143129354</v>
      </c>
      <c r="D1755" s="23">
        <f t="shared" si="418"/>
        <v>788.44</v>
      </c>
      <c r="E1755" s="23">
        <f t="shared" si="419"/>
        <v>1280.52</v>
      </c>
      <c r="F1755" s="127">
        <f t="shared" si="420"/>
        <v>39422</v>
      </c>
      <c r="G1755" s="127">
        <f t="shared" si="421"/>
        <v>192078</v>
      </c>
      <c r="H1755" s="6"/>
      <c r="I1755" s="3"/>
      <c r="J1755" s="3"/>
      <c r="L1755" s="3"/>
      <c r="M1755" s="3"/>
      <c r="N1755" s="3"/>
      <c r="O1755" s="3"/>
      <c r="P1755" s="3"/>
      <c r="Q1755" s="3"/>
      <c r="R1755" s="3"/>
      <c r="S1755" s="3"/>
      <c r="T1755" s="3"/>
      <c r="U1755" s="3"/>
      <c r="V1755" s="3"/>
      <c r="W1755" s="3"/>
      <c r="X1755" s="3"/>
      <c r="Y1755" s="3"/>
      <c r="Z1755" s="3"/>
      <c r="AA1755" s="3"/>
      <c r="AB1755" s="3"/>
      <c r="AC1755" s="3"/>
      <c r="AD1755" s="3"/>
      <c r="AE1755" s="3"/>
      <c r="AF1755" s="3"/>
      <c r="AT1755" s="89"/>
      <c r="AU1755" s="89"/>
      <c r="AX1755" s="125">
        <v>43458</v>
      </c>
      <c r="AY1755" s="59">
        <f t="shared" si="428"/>
        <v>0.6157186143129354</v>
      </c>
      <c r="AZ1755" s="59">
        <f>BI1755*K36</f>
        <v>39422</v>
      </c>
      <c r="BA1755" s="59"/>
      <c r="BB1755" s="59"/>
      <c r="BC1755" s="59">
        <f>K41*BJ1755</f>
        <v>192078</v>
      </c>
      <c r="BD1755" s="59"/>
      <c r="BE1755" s="59"/>
      <c r="BF1755" s="59">
        <f t="shared" si="422"/>
        <v>152656</v>
      </c>
      <c r="BG1755" s="60">
        <f>(AY1755=AY2099)*AX1755</f>
        <v>0</v>
      </c>
      <c r="BH1755" s="60">
        <f>(AY1755=AY2101)*AX1755</f>
        <v>0</v>
      </c>
      <c r="BI1755" s="89">
        <v>788.44</v>
      </c>
      <c r="BJ1755" s="89">
        <v>1280.52</v>
      </c>
      <c r="BK1755" s="59">
        <f t="shared" si="423"/>
        <v>222343.93795999995</v>
      </c>
      <c r="BL1755" s="60">
        <f>(BK1755=BK2101)*AX1755</f>
        <v>0</v>
      </c>
      <c r="BM1755" s="85">
        <f>(BK1755=BK2101)*AY1755</f>
        <v>0</v>
      </c>
      <c r="BN1755" s="85">
        <f t="shared" si="424"/>
        <v>0</v>
      </c>
      <c r="BO1755" s="85">
        <f t="shared" si="425"/>
        <v>0</v>
      </c>
      <c r="BP1755" s="60">
        <f>(BK1755=BK2099)*AX1755</f>
        <v>0</v>
      </c>
      <c r="BQ1755" s="64">
        <f>(BK1755=BK2099)*AY1755</f>
        <v>0</v>
      </c>
      <c r="BR1755" s="85">
        <f t="shared" si="426"/>
        <v>0</v>
      </c>
      <c r="BS1755" s="85">
        <f t="shared" si="427"/>
        <v>0</v>
      </c>
      <c r="BT1755" s="59">
        <f>(J19-BI1755)*J10</f>
        <v>-148078.00594</v>
      </c>
      <c r="BU1755" s="59">
        <f>(J21-BJ1755)*J12</f>
        <v>370421.94389999995</v>
      </c>
      <c r="BV1755" s="66"/>
      <c r="BW1755" s="66"/>
      <c r="BX1755" s="67"/>
      <c r="BY1755" s="67"/>
      <c r="BZ1755" s="67"/>
      <c r="CE1755" s="92"/>
      <c r="CF1755" s="76"/>
      <c r="CH1755" s="67"/>
      <c r="CI1755" s="67"/>
      <c r="CJ1755" s="67"/>
      <c r="CK1755" s="67"/>
      <c r="CL1755" s="1"/>
      <c r="CM1755" s="1"/>
      <c r="CT1755" s="3"/>
      <c r="CU1755" s="3"/>
      <c r="CV1755" s="3"/>
      <c r="CW1755" s="3"/>
      <c r="CX1755" s="3"/>
      <c r="CY1755" s="3"/>
      <c r="CZ1755" s="3"/>
      <c r="DA1755" s="3"/>
      <c r="DB1755" s="3"/>
      <c r="DC1755" s="3"/>
      <c r="DD1755" s="3"/>
      <c r="DE1755" s="3"/>
      <c r="DF1755" s="3"/>
      <c r="DG1755" s="3"/>
      <c r="DH1755" s="3"/>
      <c r="DI1755" s="3"/>
      <c r="DJ1755" s="3"/>
      <c r="DK1755" s="3"/>
      <c r="DL1755" s="3"/>
      <c r="DM1755" s="3"/>
      <c r="DN1755" s="3"/>
      <c r="DO1755" s="3"/>
      <c r="DP1755" s="3"/>
      <c r="DQ1755" s="3"/>
      <c r="DR1755" s="3"/>
      <c r="DS1755" s="3"/>
    </row>
    <row r="1756" spans="2:123" ht="21" customHeight="1" x14ac:dyDescent="0.25">
      <c r="B1756" s="21">
        <f t="shared" si="416"/>
        <v>43465</v>
      </c>
      <c r="C1756" s="22">
        <f t="shared" si="417"/>
        <v>0.63847890393896944</v>
      </c>
      <c r="D1756" s="23">
        <f t="shared" si="418"/>
        <v>820.19</v>
      </c>
      <c r="E1756" s="23">
        <f t="shared" si="419"/>
        <v>1284.5999999999999</v>
      </c>
      <c r="F1756" s="127">
        <f t="shared" si="420"/>
        <v>41009.5</v>
      </c>
      <c r="G1756" s="127">
        <f t="shared" si="421"/>
        <v>192690</v>
      </c>
      <c r="H1756" s="6"/>
      <c r="I1756" s="3"/>
      <c r="J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  <c r="Y1756" s="3"/>
      <c r="Z1756" s="3"/>
      <c r="AA1756" s="3"/>
      <c r="AB1756" s="3"/>
      <c r="AC1756" s="3"/>
      <c r="AD1756" s="3"/>
      <c r="AE1756" s="3"/>
      <c r="AF1756" s="3"/>
      <c r="AT1756" s="89"/>
      <c r="AU1756" s="89"/>
      <c r="AX1756" s="125">
        <v>43465</v>
      </c>
      <c r="AY1756" s="59">
        <f t="shared" si="428"/>
        <v>0.63847890393896944</v>
      </c>
      <c r="AZ1756" s="59">
        <f>BI1756*K36</f>
        <v>41009.5</v>
      </c>
      <c r="BA1756" s="59"/>
      <c r="BB1756" s="59"/>
      <c r="BC1756" s="59">
        <f>K41*BJ1756</f>
        <v>192690</v>
      </c>
      <c r="BD1756" s="59"/>
      <c r="BE1756" s="59"/>
      <c r="BF1756" s="59">
        <f t="shared" si="422"/>
        <v>151680.5</v>
      </c>
      <c r="BG1756" s="60">
        <f>(AY1756=AY2099)*AX1756</f>
        <v>0</v>
      </c>
      <c r="BH1756" s="60">
        <f>(AY1756=AY2101)*AX1756</f>
        <v>0</v>
      </c>
      <c r="BI1756" s="89">
        <v>820.19</v>
      </c>
      <c r="BJ1756" s="89">
        <v>1284.5999999999999</v>
      </c>
      <c r="BK1756" s="59">
        <f t="shared" si="423"/>
        <v>223319.43796000001</v>
      </c>
      <c r="BL1756" s="60">
        <f>(BK1756=BK2101)*AX1756</f>
        <v>0</v>
      </c>
      <c r="BM1756" s="85">
        <f>(BK1756=BK2101)*AY1756</f>
        <v>0</v>
      </c>
      <c r="BN1756" s="85">
        <f t="shared" si="424"/>
        <v>0</v>
      </c>
      <c r="BO1756" s="85">
        <f t="shared" si="425"/>
        <v>0</v>
      </c>
      <c r="BP1756" s="60">
        <f>(BK1756=BK2099)*AX1756</f>
        <v>0</v>
      </c>
      <c r="BQ1756" s="64">
        <f>(BK1756=BK2099)*AY1756</f>
        <v>0</v>
      </c>
      <c r="BR1756" s="85">
        <f t="shared" si="426"/>
        <v>0</v>
      </c>
      <c r="BS1756" s="85">
        <f t="shared" si="427"/>
        <v>0</v>
      </c>
      <c r="BT1756" s="59">
        <f>(J19-BI1756)*J10</f>
        <v>-146490.50594</v>
      </c>
      <c r="BU1756" s="59">
        <f>(J21-BJ1756)*J12</f>
        <v>369809.94390000001</v>
      </c>
      <c r="BV1756" s="66"/>
      <c r="BW1756" s="66"/>
      <c r="BX1756" s="67"/>
      <c r="BY1756" s="67"/>
      <c r="BZ1756" s="67"/>
      <c r="CE1756" s="92"/>
      <c r="CF1756" s="76"/>
      <c r="CH1756" s="67"/>
      <c r="CI1756" s="67"/>
      <c r="CJ1756" s="67"/>
      <c r="CK1756" s="67"/>
      <c r="CL1756" s="1"/>
      <c r="CM1756" s="1"/>
      <c r="CT1756" s="3"/>
      <c r="CU1756" s="3"/>
      <c r="CV1756" s="3"/>
      <c r="CW1756" s="3"/>
      <c r="CX1756" s="3"/>
      <c r="CY1756" s="3"/>
      <c r="CZ1756" s="3"/>
      <c r="DA1756" s="3"/>
      <c r="DB1756" s="3"/>
      <c r="DC1756" s="3"/>
      <c r="DD1756" s="3"/>
      <c r="DE1756" s="3"/>
      <c r="DF1756" s="3"/>
      <c r="DG1756" s="3"/>
      <c r="DH1756" s="3"/>
      <c r="DI1756" s="3"/>
      <c r="DJ1756" s="3"/>
      <c r="DK1756" s="3"/>
      <c r="DL1756" s="3"/>
      <c r="DM1756" s="3"/>
      <c r="DN1756" s="3"/>
      <c r="DO1756" s="3"/>
      <c r="DP1756" s="3"/>
      <c r="DQ1756" s="3"/>
      <c r="DR1756" s="3"/>
      <c r="DS1756" s="3"/>
    </row>
    <row r="1757" spans="2:123" ht="21" customHeight="1" x14ac:dyDescent="0.25">
      <c r="B1757" s="21">
        <f t="shared" si="416"/>
        <v>43472</v>
      </c>
      <c r="C1757" s="22">
        <f t="shared" si="417"/>
        <v>0.62796550920531347</v>
      </c>
      <c r="D1757" s="23">
        <f t="shared" si="418"/>
        <v>808.38</v>
      </c>
      <c r="E1757" s="23">
        <f t="shared" si="419"/>
        <v>1287.3</v>
      </c>
      <c r="F1757" s="127">
        <f t="shared" si="420"/>
        <v>40419</v>
      </c>
      <c r="G1757" s="127">
        <f t="shared" si="421"/>
        <v>193095</v>
      </c>
      <c r="H1757" s="6"/>
      <c r="I1757" s="3"/>
      <c r="J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  <c r="Y1757" s="3"/>
      <c r="Z1757" s="3"/>
      <c r="AA1757" s="3"/>
      <c r="AB1757" s="3"/>
      <c r="AC1757" s="3"/>
      <c r="AD1757" s="3"/>
      <c r="AE1757" s="3"/>
      <c r="AF1757" s="3"/>
      <c r="AT1757" s="89"/>
      <c r="AU1757" s="89"/>
      <c r="AX1757" s="125">
        <v>43472</v>
      </c>
      <c r="AY1757" s="59">
        <f t="shared" si="428"/>
        <v>0.62796550920531347</v>
      </c>
      <c r="AZ1757" s="59">
        <f>BI1757*K36</f>
        <v>40419</v>
      </c>
      <c r="BA1757" s="59"/>
      <c r="BB1757" s="59"/>
      <c r="BC1757" s="59">
        <f>K41*BJ1757</f>
        <v>193095</v>
      </c>
      <c r="BD1757" s="59"/>
      <c r="BE1757" s="59"/>
      <c r="BF1757" s="59">
        <f t="shared" si="422"/>
        <v>152676</v>
      </c>
      <c r="BG1757" s="60">
        <f>(AY1757=AY2099)*AX1757</f>
        <v>0</v>
      </c>
      <c r="BH1757" s="60">
        <f>(AY1757=AY2101)*AX1757</f>
        <v>0</v>
      </c>
      <c r="BI1757" s="89">
        <v>808.38</v>
      </c>
      <c r="BJ1757" s="89">
        <v>1287.3</v>
      </c>
      <c r="BK1757" s="59">
        <f t="shared" si="423"/>
        <v>222323.93795999995</v>
      </c>
      <c r="BL1757" s="60">
        <f>(BK1757=BK2101)*AX1757</f>
        <v>0</v>
      </c>
      <c r="BM1757" s="85">
        <f>(BK1757=BK2101)*AY1757</f>
        <v>0</v>
      </c>
      <c r="BN1757" s="85">
        <f t="shared" si="424"/>
        <v>0</v>
      </c>
      <c r="BO1757" s="85">
        <f t="shared" si="425"/>
        <v>0</v>
      </c>
      <c r="BP1757" s="60">
        <f>(BK1757=BK2099)*AX1757</f>
        <v>0</v>
      </c>
      <c r="BQ1757" s="64">
        <f>(BK1757=BK2099)*AY1757</f>
        <v>0</v>
      </c>
      <c r="BR1757" s="85">
        <f t="shared" si="426"/>
        <v>0</v>
      </c>
      <c r="BS1757" s="85">
        <f t="shared" si="427"/>
        <v>0</v>
      </c>
      <c r="BT1757" s="59">
        <f>(J19-BI1757)*J10</f>
        <v>-147081.00594</v>
      </c>
      <c r="BU1757" s="59">
        <f>(J21-BJ1757)*J12</f>
        <v>369404.94389999995</v>
      </c>
      <c r="BV1757" s="66"/>
      <c r="BW1757" s="66"/>
      <c r="BX1757" s="67"/>
      <c r="BY1757" s="67"/>
      <c r="BZ1757" s="67"/>
      <c r="CE1757" s="92"/>
      <c r="CF1757" s="76"/>
      <c r="CH1757" s="67"/>
      <c r="CI1757" s="67"/>
      <c r="CJ1757" s="67"/>
      <c r="CK1757" s="67"/>
      <c r="CL1757" s="1"/>
      <c r="CM1757" s="1"/>
      <c r="CT1757" s="3"/>
      <c r="CU1757" s="3"/>
      <c r="CV1757" s="3"/>
      <c r="CW1757" s="3"/>
      <c r="CX1757" s="3"/>
      <c r="CY1757" s="3"/>
      <c r="CZ1757" s="3"/>
      <c r="DA1757" s="3"/>
      <c r="DB1757" s="3"/>
      <c r="DC1757" s="3"/>
      <c r="DD1757" s="3"/>
      <c r="DE1757" s="3"/>
      <c r="DF1757" s="3"/>
      <c r="DG1757" s="3"/>
      <c r="DH1757" s="3"/>
      <c r="DI1757" s="3"/>
      <c r="DJ1757" s="3"/>
      <c r="DK1757" s="3"/>
      <c r="DL1757" s="3"/>
      <c r="DM1757" s="3"/>
      <c r="DN1757" s="3"/>
      <c r="DO1757" s="3"/>
      <c r="DP1757" s="3"/>
      <c r="DQ1757" s="3"/>
      <c r="DR1757" s="3"/>
      <c r="DS1757" s="3"/>
    </row>
    <row r="1758" spans="2:123" ht="21" customHeight="1" x14ac:dyDescent="0.25">
      <c r="B1758" s="21">
        <f t="shared" si="416"/>
        <v>43479</v>
      </c>
      <c r="C1758" s="22">
        <f t="shared" si="417"/>
        <v>0.6203446445852715</v>
      </c>
      <c r="D1758" s="23">
        <f t="shared" si="418"/>
        <v>794.86</v>
      </c>
      <c r="E1758" s="23">
        <f t="shared" si="419"/>
        <v>1281.32</v>
      </c>
      <c r="F1758" s="127">
        <f t="shared" si="420"/>
        <v>39743</v>
      </c>
      <c r="G1758" s="127">
        <f t="shared" si="421"/>
        <v>192198</v>
      </c>
      <c r="H1758" s="6"/>
      <c r="I1758" s="3"/>
      <c r="J1758" s="3"/>
      <c r="L1758" s="3"/>
      <c r="M1758" s="3"/>
      <c r="N1758" s="3"/>
      <c r="O1758" s="3"/>
      <c r="P1758" s="3"/>
      <c r="Q1758" s="3"/>
      <c r="R1758" s="3"/>
      <c r="S1758" s="3"/>
      <c r="T1758" s="3"/>
      <c r="U1758" s="3"/>
      <c r="V1758" s="3"/>
      <c r="W1758" s="3"/>
      <c r="X1758" s="3"/>
      <c r="Y1758" s="3"/>
      <c r="Z1758" s="3"/>
      <c r="AA1758" s="3"/>
      <c r="AB1758" s="3"/>
      <c r="AC1758" s="3"/>
      <c r="AD1758" s="3"/>
      <c r="AE1758" s="3"/>
      <c r="AF1758" s="3"/>
      <c r="AT1758" s="89"/>
      <c r="AU1758" s="89"/>
      <c r="AX1758" s="125">
        <v>43479</v>
      </c>
      <c r="AY1758" s="59">
        <f t="shared" si="428"/>
        <v>0.6203446445852715</v>
      </c>
      <c r="AZ1758" s="59">
        <f>BI1758*K36</f>
        <v>39743</v>
      </c>
      <c r="BA1758" s="59"/>
      <c r="BB1758" s="59"/>
      <c r="BC1758" s="59">
        <f>K41*BJ1758</f>
        <v>192198</v>
      </c>
      <c r="BD1758" s="59"/>
      <c r="BE1758" s="59"/>
      <c r="BF1758" s="59">
        <f t="shared" si="422"/>
        <v>152455</v>
      </c>
      <c r="BG1758" s="60">
        <f>(AY1758=AY2099)*AX1758</f>
        <v>0</v>
      </c>
      <c r="BH1758" s="60">
        <f>(AY1758=AY2101)*AX1758</f>
        <v>0</v>
      </c>
      <c r="BI1758" s="89">
        <v>794.86</v>
      </c>
      <c r="BJ1758" s="89">
        <v>1281.32</v>
      </c>
      <c r="BK1758" s="59">
        <f t="shared" si="423"/>
        <v>222544.93796000001</v>
      </c>
      <c r="BL1758" s="60">
        <f>(BK1758=BK2101)*AX1758</f>
        <v>0</v>
      </c>
      <c r="BM1758" s="85">
        <f>(BK1758=BK2101)*AY1758</f>
        <v>0</v>
      </c>
      <c r="BN1758" s="85">
        <f t="shared" si="424"/>
        <v>0</v>
      </c>
      <c r="BO1758" s="85">
        <f t="shared" si="425"/>
        <v>0</v>
      </c>
      <c r="BP1758" s="60">
        <f>(BK1758=BK2099)*AX1758</f>
        <v>0</v>
      </c>
      <c r="BQ1758" s="64">
        <f>(BK1758=BK2099)*AY1758</f>
        <v>0</v>
      </c>
      <c r="BR1758" s="85">
        <f t="shared" si="426"/>
        <v>0</v>
      </c>
      <c r="BS1758" s="85">
        <f t="shared" si="427"/>
        <v>0</v>
      </c>
      <c r="BT1758" s="59">
        <f>(J19-BI1758)*J10</f>
        <v>-147757.00594</v>
      </c>
      <c r="BU1758" s="59">
        <f>(J21-BJ1758)*J12</f>
        <v>370301.94390000001</v>
      </c>
      <c r="BV1758" s="66"/>
      <c r="BW1758" s="66"/>
      <c r="BX1758" s="67"/>
      <c r="BY1758" s="67"/>
      <c r="BZ1758" s="67"/>
      <c r="CE1758" s="92"/>
      <c r="CF1758" s="76"/>
      <c r="CH1758" s="67"/>
      <c r="CI1758" s="67"/>
      <c r="CJ1758" s="67"/>
      <c r="CK1758" s="67"/>
      <c r="CL1758" s="1"/>
      <c r="CM1758" s="1"/>
      <c r="CT1758" s="3"/>
      <c r="CU1758" s="3"/>
      <c r="CV1758" s="3"/>
      <c r="CW1758" s="3"/>
      <c r="CX1758" s="3"/>
      <c r="CY1758" s="3"/>
      <c r="CZ1758" s="3"/>
      <c r="DA1758" s="3"/>
      <c r="DB1758" s="3"/>
      <c r="DC1758" s="3"/>
      <c r="DD1758" s="3"/>
      <c r="DE1758" s="3"/>
      <c r="DF1758" s="3"/>
      <c r="DG1758" s="3"/>
      <c r="DH1758" s="3"/>
      <c r="DI1758" s="3"/>
      <c r="DJ1758" s="3"/>
      <c r="DK1758" s="3"/>
      <c r="DL1758" s="3"/>
      <c r="DM1758" s="3"/>
      <c r="DN1758" s="3"/>
      <c r="DO1758" s="3"/>
      <c r="DP1758" s="3"/>
      <c r="DQ1758" s="3"/>
      <c r="DR1758" s="3"/>
      <c r="DS1758" s="3"/>
    </row>
    <row r="1759" spans="2:123" ht="21" customHeight="1" x14ac:dyDescent="0.25">
      <c r="B1759" s="21">
        <f t="shared" si="416"/>
        <v>43486</v>
      </c>
      <c r="C1759" s="22">
        <f t="shared" si="417"/>
        <v>0.62534031734832385</v>
      </c>
      <c r="D1759" s="23">
        <f t="shared" si="418"/>
        <v>815.4</v>
      </c>
      <c r="E1759" s="23">
        <f t="shared" si="419"/>
        <v>1303.93</v>
      </c>
      <c r="F1759" s="127">
        <f t="shared" si="420"/>
        <v>40770</v>
      </c>
      <c r="G1759" s="127">
        <f t="shared" si="421"/>
        <v>195589.5</v>
      </c>
      <c r="H1759" s="6"/>
      <c r="I1759" s="3"/>
      <c r="J1759" s="3"/>
      <c r="L1759" s="3"/>
      <c r="M1759" s="3"/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/>
      <c r="Y1759" s="3"/>
      <c r="Z1759" s="3"/>
      <c r="AA1759" s="3"/>
      <c r="AB1759" s="3"/>
      <c r="AC1759" s="3"/>
      <c r="AD1759" s="3"/>
      <c r="AE1759" s="3"/>
      <c r="AF1759" s="3"/>
      <c r="AT1759" s="89"/>
      <c r="AU1759" s="89"/>
      <c r="AX1759" s="125">
        <v>43486</v>
      </c>
      <c r="AY1759" s="59">
        <f t="shared" si="428"/>
        <v>0.62534031734832385</v>
      </c>
      <c r="AZ1759" s="59">
        <f>BI1759*K36</f>
        <v>40770</v>
      </c>
      <c r="BA1759" s="59"/>
      <c r="BB1759" s="59"/>
      <c r="BC1759" s="59">
        <f>K41*BJ1759</f>
        <v>195589.5</v>
      </c>
      <c r="BD1759" s="59"/>
      <c r="BE1759" s="59"/>
      <c r="BF1759" s="59">
        <f t="shared" si="422"/>
        <v>154819.5</v>
      </c>
      <c r="BG1759" s="60">
        <f>(AY1759=AY2099)*AX1759</f>
        <v>0</v>
      </c>
      <c r="BH1759" s="60">
        <f>(AY1759=AY2101)*AX1759</f>
        <v>0</v>
      </c>
      <c r="BI1759" s="89">
        <v>815.4</v>
      </c>
      <c r="BJ1759" s="89">
        <v>1303.93</v>
      </c>
      <c r="BK1759" s="59">
        <f t="shared" si="423"/>
        <v>220180.43795999995</v>
      </c>
      <c r="BL1759" s="60">
        <f>(BK1759=BK2101)*AX1759</f>
        <v>0</v>
      </c>
      <c r="BM1759" s="85">
        <f>(BK1759=BK2101)*AY1759</f>
        <v>0</v>
      </c>
      <c r="BN1759" s="85">
        <f t="shared" si="424"/>
        <v>0</v>
      </c>
      <c r="BO1759" s="85">
        <f t="shared" si="425"/>
        <v>0</v>
      </c>
      <c r="BP1759" s="60">
        <f>(BK1759=BK2099)*AX1759</f>
        <v>0</v>
      </c>
      <c r="BQ1759" s="64">
        <f>(BK1759=BK2099)*AY1759</f>
        <v>0</v>
      </c>
      <c r="BR1759" s="85">
        <f t="shared" si="426"/>
        <v>0</v>
      </c>
      <c r="BS1759" s="85">
        <f t="shared" si="427"/>
        <v>0</v>
      </c>
      <c r="BT1759" s="59">
        <f>(J19-BI1759)*J10</f>
        <v>-146730.00594</v>
      </c>
      <c r="BU1759" s="59">
        <f>(J21-BJ1759)*J12</f>
        <v>366910.44389999995</v>
      </c>
      <c r="BV1759" s="66"/>
      <c r="BW1759" s="66"/>
      <c r="BX1759" s="67"/>
      <c r="BY1759" s="67"/>
      <c r="BZ1759" s="67"/>
      <c r="CE1759" s="92"/>
      <c r="CF1759" s="76"/>
      <c r="CH1759" s="67"/>
      <c r="CI1759" s="67"/>
      <c r="CJ1759" s="67"/>
      <c r="CK1759" s="67"/>
      <c r="CL1759" s="1"/>
      <c r="CM1759" s="1"/>
      <c r="CT1759" s="3"/>
      <c r="CU1759" s="3"/>
      <c r="CV1759" s="3"/>
      <c r="CW1759" s="3"/>
      <c r="CX1759" s="3"/>
      <c r="CY1759" s="3"/>
      <c r="CZ1759" s="3"/>
      <c r="DA1759" s="3"/>
      <c r="DB1759" s="3"/>
      <c r="DC1759" s="3"/>
      <c r="DD1759" s="3"/>
      <c r="DE1759" s="3"/>
      <c r="DF1759" s="3"/>
      <c r="DG1759" s="3"/>
      <c r="DH1759" s="3"/>
      <c r="DI1759" s="3"/>
      <c r="DJ1759" s="3"/>
      <c r="DK1759" s="3"/>
      <c r="DL1759" s="3"/>
      <c r="DM1759" s="3"/>
      <c r="DN1759" s="3"/>
      <c r="DO1759" s="3"/>
      <c r="DP1759" s="3"/>
      <c r="DQ1759" s="3"/>
      <c r="DR1759" s="3"/>
      <c r="DS1759" s="3"/>
    </row>
    <row r="1760" spans="2:123" ht="21" customHeight="1" x14ac:dyDescent="0.25">
      <c r="B1760" s="21">
        <f t="shared" si="416"/>
        <v>43493</v>
      </c>
      <c r="C1760" s="22">
        <f t="shared" si="417"/>
        <v>0.62324593025461994</v>
      </c>
      <c r="D1760" s="23">
        <f t="shared" si="418"/>
        <v>821.22</v>
      </c>
      <c r="E1760" s="23">
        <f t="shared" si="419"/>
        <v>1317.65</v>
      </c>
      <c r="F1760" s="127">
        <f t="shared" si="420"/>
        <v>41061</v>
      </c>
      <c r="G1760" s="127">
        <f t="shared" si="421"/>
        <v>197647.5</v>
      </c>
      <c r="H1760" s="6"/>
      <c r="I1760" s="3"/>
      <c r="J1760" s="3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  <c r="Y1760" s="3"/>
      <c r="Z1760" s="3"/>
      <c r="AA1760" s="3"/>
      <c r="AB1760" s="3"/>
      <c r="AC1760" s="3"/>
      <c r="AD1760" s="3"/>
      <c r="AE1760" s="3"/>
      <c r="AF1760" s="3"/>
      <c r="AT1760" s="89"/>
      <c r="AU1760" s="89"/>
      <c r="AX1760" s="125">
        <v>43493</v>
      </c>
      <c r="AY1760" s="59">
        <f t="shared" si="428"/>
        <v>0.62324593025461994</v>
      </c>
      <c r="AZ1760" s="59">
        <f>BI1760*K36</f>
        <v>41061</v>
      </c>
      <c r="BA1760" s="59"/>
      <c r="BB1760" s="59"/>
      <c r="BC1760" s="59">
        <f>K41*BJ1760</f>
        <v>197647.5</v>
      </c>
      <c r="BD1760" s="59"/>
      <c r="BE1760" s="59"/>
      <c r="BF1760" s="59">
        <f t="shared" si="422"/>
        <v>156586.5</v>
      </c>
      <c r="BG1760" s="60">
        <f>(AY1760=AY2099)*AX1760</f>
        <v>0</v>
      </c>
      <c r="BH1760" s="60">
        <f>(AY1760=AY2101)*AX1760</f>
        <v>0</v>
      </c>
      <c r="BI1760" s="89">
        <v>821.22</v>
      </c>
      <c r="BJ1760" s="89">
        <v>1317.65</v>
      </c>
      <c r="BK1760" s="59">
        <f t="shared" si="423"/>
        <v>218413.43795999995</v>
      </c>
      <c r="BL1760" s="60">
        <f>(BK1760=BK2101)*AX1760</f>
        <v>0</v>
      </c>
      <c r="BM1760" s="85">
        <f>(BK1760=BK2101)*AY1760</f>
        <v>0</v>
      </c>
      <c r="BN1760" s="85">
        <f t="shared" si="424"/>
        <v>0</v>
      </c>
      <c r="BO1760" s="85">
        <f t="shared" si="425"/>
        <v>0</v>
      </c>
      <c r="BP1760" s="60">
        <f>(BK1760=BK2099)*AX1760</f>
        <v>0</v>
      </c>
      <c r="BQ1760" s="64">
        <f>(BK1760=BK2099)*AY1760</f>
        <v>0</v>
      </c>
      <c r="BR1760" s="85">
        <f t="shared" si="426"/>
        <v>0</v>
      </c>
      <c r="BS1760" s="85">
        <f t="shared" si="427"/>
        <v>0</v>
      </c>
      <c r="BT1760" s="59">
        <f>(J19-BI1760)*J10</f>
        <v>-146439.00594</v>
      </c>
      <c r="BU1760" s="59">
        <f>(J21-BJ1760)*J12</f>
        <v>364852.44389999995</v>
      </c>
      <c r="BV1760" s="66"/>
      <c r="BW1760" s="66"/>
      <c r="BX1760" s="67"/>
      <c r="BY1760" s="67"/>
      <c r="BZ1760" s="67"/>
      <c r="CE1760" s="92"/>
      <c r="CF1760" s="76"/>
      <c r="CH1760" s="67"/>
      <c r="CI1760" s="67"/>
      <c r="CJ1760" s="67"/>
      <c r="CK1760" s="67"/>
      <c r="CL1760" s="1"/>
      <c r="CM1760" s="1"/>
      <c r="CT1760" s="3"/>
      <c r="CU1760" s="3"/>
      <c r="CV1760" s="3"/>
      <c r="CW1760" s="3"/>
      <c r="CX1760" s="3"/>
      <c r="CY1760" s="3"/>
      <c r="CZ1760" s="3"/>
      <c r="DA1760" s="3"/>
      <c r="DB1760" s="3"/>
      <c r="DC1760" s="3"/>
      <c r="DD1760" s="3"/>
      <c r="DE1760" s="3"/>
      <c r="DF1760" s="3"/>
      <c r="DG1760" s="3"/>
      <c r="DH1760" s="3"/>
      <c r="DI1760" s="3"/>
      <c r="DJ1760" s="3"/>
      <c r="DK1760" s="3"/>
      <c r="DL1760" s="3"/>
      <c r="DM1760" s="3"/>
      <c r="DN1760" s="3"/>
      <c r="DO1760" s="3"/>
      <c r="DP1760" s="3"/>
      <c r="DQ1760" s="3"/>
      <c r="DR1760" s="3"/>
      <c r="DS1760" s="3"/>
    </row>
    <row r="1761" spans="2:123" ht="21" customHeight="1" x14ac:dyDescent="0.25">
      <c r="B1761" s="21">
        <f t="shared" si="416"/>
        <v>43500</v>
      </c>
      <c r="C1761" s="22">
        <f t="shared" si="417"/>
        <v>0.60685555986818573</v>
      </c>
      <c r="D1761" s="23">
        <f t="shared" si="418"/>
        <v>797.39</v>
      </c>
      <c r="E1761" s="23">
        <f t="shared" si="419"/>
        <v>1313.97</v>
      </c>
      <c r="F1761" s="127">
        <f t="shared" si="420"/>
        <v>39869.5</v>
      </c>
      <c r="G1761" s="127">
        <f t="shared" si="421"/>
        <v>197095.5</v>
      </c>
      <c r="H1761" s="6"/>
      <c r="I1761" s="3"/>
      <c r="J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  <c r="Y1761" s="3"/>
      <c r="Z1761" s="3"/>
      <c r="AA1761" s="3"/>
      <c r="AB1761" s="3"/>
      <c r="AC1761" s="3"/>
      <c r="AD1761" s="3"/>
      <c r="AE1761" s="3"/>
      <c r="AF1761" s="3"/>
      <c r="AT1761" s="89"/>
      <c r="AU1761" s="89"/>
      <c r="AX1761" s="125">
        <v>43500</v>
      </c>
      <c r="AY1761" s="59">
        <f t="shared" si="428"/>
        <v>0.60685555986818573</v>
      </c>
      <c r="AZ1761" s="59">
        <f>BI1761*K36</f>
        <v>39869.5</v>
      </c>
      <c r="BA1761" s="59"/>
      <c r="BB1761" s="59"/>
      <c r="BC1761" s="59">
        <f>K41*BJ1761</f>
        <v>197095.5</v>
      </c>
      <c r="BD1761" s="59"/>
      <c r="BE1761" s="59"/>
      <c r="BF1761" s="59">
        <f t="shared" si="422"/>
        <v>157226</v>
      </c>
      <c r="BG1761" s="60">
        <f>(AY1761=AY2099)*AX1761</f>
        <v>0</v>
      </c>
      <c r="BH1761" s="60">
        <f>(AY1761=AY2101)*AX1761</f>
        <v>0</v>
      </c>
      <c r="BI1761" s="89">
        <v>797.39</v>
      </c>
      <c r="BJ1761" s="89">
        <v>1313.97</v>
      </c>
      <c r="BK1761" s="59">
        <f t="shared" si="423"/>
        <v>217773.93795999995</v>
      </c>
      <c r="BL1761" s="60">
        <f>(BK1761=BK2101)*AX1761</f>
        <v>0</v>
      </c>
      <c r="BM1761" s="85">
        <f>(BK1761=BK2101)*AY1761</f>
        <v>0</v>
      </c>
      <c r="BN1761" s="85">
        <f t="shared" si="424"/>
        <v>0</v>
      </c>
      <c r="BO1761" s="85">
        <f t="shared" si="425"/>
        <v>0</v>
      </c>
      <c r="BP1761" s="60">
        <f>(BK1761=BK2099)*AX1761</f>
        <v>0</v>
      </c>
      <c r="BQ1761" s="64">
        <f>(BK1761=BK2099)*AY1761</f>
        <v>0</v>
      </c>
      <c r="BR1761" s="85">
        <f t="shared" si="426"/>
        <v>0</v>
      </c>
      <c r="BS1761" s="85">
        <f t="shared" si="427"/>
        <v>0</v>
      </c>
      <c r="BT1761" s="59">
        <f>(J19-BI1761)*J10</f>
        <v>-147630.50594</v>
      </c>
      <c r="BU1761" s="59">
        <f>(J21-BJ1761)*J12</f>
        <v>365404.44389999995</v>
      </c>
      <c r="BV1761" s="66"/>
      <c r="BW1761" s="66"/>
      <c r="BX1761" s="67"/>
      <c r="BY1761" s="67"/>
      <c r="BZ1761" s="67"/>
      <c r="CE1761" s="92"/>
      <c r="CF1761" s="76"/>
      <c r="CH1761" s="67"/>
      <c r="CI1761" s="67"/>
      <c r="CJ1761" s="67"/>
      <c r="CK1761" s="67"/>
      <c r="CL1761" s="1"/>
      <c r="CM1761" s="1"/>
      <c r="CT1761" s="3"/>
      <c r="CU1761" s="3"/>
      <c r="CV1761" s="3"/>
      <c r="CW1761" s="3"/>
      <c r="CX1761" s="3"/>
      <c r="CY1761" s="3"/>
      <c r="CZ1761" s="3"/>
      <c r="DA1761" s="3"/>
      <c r="DB1761" s="3"/>
      <c r="DC1761" s="3"/>
      <c r="DD1761" s="3"/>
      <c r="DE1761" s="3"/>
      <c r="DF1761" s="3"/>
      <c r="DG1761" s="3"/>
      <c r="DH1761" s="3"/>
      <c r="DI1761" s="3"/>
      <c r="DJ1761" s="3"/>
      <c r="DK1761" s="3"/>
      <c r="DL1761" s="3"/>
      <c r="DM1761" s="3"/>
      <c r="DN1761" s="3"/>
      <c r="DO1761" s="3"/>
      <c r="DP1761" s="3"/>
      <c r="DQ1761" s="3"/>
      <c r="DR1761" s="3"/>
      <c r="DS1761" s="3"/>
    </row>
    <row r="1762" spans="2:123" ht="21" customHeight="1" x14ac:dyDescent="0.25">
      <c r="B1762" s="21">
        <f t="shared" si="416"/>
        <v>43507</v>
      </c>
      <c r="C1762" s="22">
        <f t="shared" si="417"/>
        <v>0.60866603595080415</v>
      </c>
      <c r="D1762" s="23">
        <f t="shared" si="418"/>
        <v>804.2</v>
      </c>
      <c r="E1762" s="23">
        <f t="shared" si="419"/>
        <v>1321.25</v>
      </c>
      <c r="F1762" s="127">
        <f t="shared" si="420"/>
        <v>40210</v>
      </c>
      <c r="G1762" s="127">
        <f t="shared" si="421"/>
        <v>198187.5</v>
      </c>
      <c r="H1762" s="6"/>
      <c r="I1762" s="3"/>
      <c r="J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  <c r="Y1762" s="3"/>
      <c r="Z1762" s="3"/>
      <c r="AA1762" s="3"/>
      <c r="AB1762" s="3"/>
      <c r="AC1762" s="3"/>
      <c r="AD1762" s="3"/>
      <c r="AE1762" s="3"/>
      <c r="AF1762" s="3"/>
      <c r="AT1762" s="89"/>
      <c r="AU1762" s="89"/>
      <c r="AX1762" s="125">
        <v>43507</v>
      </c>
      <c r="AY1762" s="59">
        <f t="shared" si="428"/>
        <v>0.60866603595080415</v>
      </c>
      <c r="AZ1762" s="59">
        <f>BI1762*K36</f>
        <v>40210</v>
      </c>
      <c r="BA1762" s="59"/>
      <c r="BB1762" s="59"/>
      <c r="BC1762" s="59">
        <f>K41*BJ1762</f>
        <v>198187.5</v>
      </c>
      <c r="BD1762" s="59"/>
      <c r="BE1762" s="59"/>
      <c r="BF1762" s="59">
        <f t="shared" si="422"/>
        <v>157977.5</v>
      </c>
      <c r="BG1762" s="60">
        <f>(AY1762=AY2099)*AX1762</f>
        <v>0</v>
      </c>
      <c r="BH1762" s="60">
        <f>(AY1762=AY2101)*AX1762</f>
        <v>0</v>
      </c>
      <c r="BI1762" s="89">
        <v>804.2</v>
      </c>
      <c r="BJ1762" s="89">
        <v>1321.25</v>
      </c>
      <c r="BK1762" s="59">
        <f t="shared" si="423"/>
        <v>217022.43795999995</v>
      </c>
      <c r="BL1762" s="60">
        <f>(BK1762=BK2101)*AX1762</f>
        <v>0</v>
      </c>
      <c r="BM1762" s="85">
        <f>(BK1762=BK2101)*AY1762</f>
        <v>0</v>
      </c>
      <c r="BN1762" s="85">
        <f t="shared" si="424"/>
        <v>0</v>
      </c>
      <c r="BO1762" s="85">
        <f t="shared" si="425"/>
        <v>0</v>
      </c>
      <c r="BP1762" s="60">
        <f>(BK1762=BK2099)*AX1762</f>
        <v>0</v>
      </c>
      <c r="BQ1762" s="64">
        <f>(BK1762=BK2099)*AY1762</f>
        <v>0</v>
      </c>
      <c r="BR1762" s="85">
        <f t="shared" si="426"/>
        <v>0</v>
      </c>
      <c r="BS1762" s="85">
        <f t="shared" si="427"/>
        <v>0</v>
      </c>
      <c r="BT1762" s="59">
        <f>(J19-BI1762)*J10</f>
        <v>-147290.00594</v>
      </c>
      <c r="BU1762" s="59">
        <f>(J21-BJ1762)*J12</f>
        <v>364312.44389999995</v>
      </c>
      <c r="BV1762" s="66"/>
      <c r="BW1762" s="66"/>
      <c r="BX1762" s="67"/>
      <c r="BY1762" s="67"/>
      <c r="BZ1762" s="67"/>
      <c r="CE1762" s="92"/>
      <c r="CF1762" s="76"/>
      <c r="CH1762" s="67"/>
      <c r="CI1762" s="67"/>
      <c r="CJ1762" s="67"/>
      <c r="CK1762" s="67"/>
      <c r="CL1762" s="1"/>
      <c r="CM1762" s="1"/>
      <c r="CT1762" s="3"/>
      <c r="CU1762" s="3"/>
      <c r="CV1762" s="3"/>
      <c r="CW1762" s="3"/>
      <c r="CX1762" s="3"/>
      <c r="CY1762" s="3"/>
      <c r="CZ1762" s="3"/>
      <c r="DA1762" s="3"/>
      <c r="DB1762" s="3"/>
      <c r="DC1762" s="3"/>
      <c r="DD1762" s="3"/>
      <c r="DE1762" s="3"/>
      <c r="DF1762" s="3"/>
      <c r="DG1762" s="3"/>
      <c r="DH1762" s="3"/>
      <c r="DI1762" s="3"/>
      <c r="DJ1762" s="3"/>
      <c r="DK1762" s="3"/>
      <c r="DL1762" s="3"/>
      <c r="DM1762" s="3"/>
      <c r="DN1762" s="3"/>
      <c r="DO1762" s="3"/>
      <c r="DP1762" s="3"/>
      <c r="DQ1762" s="3"/>
      <c r="DR1762" s="3"/>
      <c r="DS1762" s="3"/>
    </row>
    <row r="1763" spans="2:123" ht="21" customHeight="1" x14ac:dyDescent="0.25">
      <c r="B1763" s="21">
        <f t="shared" si="416"/>
        <v>43514</v>
      </c>
      <c r="C1763" s="22">
        <f t="shared" si="417"/>
        <v>0.63306545758550303</v>
      </c>
      <c r="D1763" s="23">
        <f t="shared" si="418"/>
        <v>840.54</v>
      </c>
      <c r="E1763" s="23">
        <f t="shared" si="419"/>
        <v>1327.73</v>
      </c>
      <c r="F1763" s="127">
        <f t="shared" si="420"/>
        <v>42027</v>
      </c>
      <c r="G1763" s="127">
        <f t="shared" si="421"/>
        <v>199159.5</v>
      </c>
      <c r="H1763" s="6"/>
      <c r="I1763" s="3"/>
      <c r="J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  <c r="Y1763" s="3"/>
      <c r="Z1763" s="3"/>
      <c r="AA1763" s="3"/>
      <c r="AB1763" s="3"/>
      <c r="AC1763" s="3"/>
      <c r="AD1763" s="3"/>
      <c r="AE1763" s="3"/>
      <c r="AF1763" s="3"/>
      <c r="AT1763" s="89"/>
      <c r="AU1763" s="89"/>
      <c r="AX1763" s="125">
        <v>43514</v>
      </c>
      <c r="AY1763" s="59">
        <f t="shared" si="428"/>
        <v>0.63306545758550303</v>
      </c>
      <c r="AZ1763" s="59">
        <f>BI1763*K36</f>
        <v>42027</v>
      </c>
      <c r="BA1763" s="59"/>
      <c r="BB1763" s="59"/>
      <c r="BC1763" s="59">
        <f>K41*BJ1763</f>
        <v>199159.5</v>
      </c>
      <c r="BD1763" s="59"/>
      <c r="BE1763" s="59"/>
      <c r="BF1763" s="59">
        <f t="shared" si="422"/>
        <v>157132.5</v>
      </c>
      <c r="BG1763" s="60">
        <f>(AY1763=AY2099)*AX1763</f>
        <v>0</v>
      </c>
      <c r="BH1763" s="60">
        <f>(AY1763=AY2101)*AX1763</f>
        <v>0</v>
      </c>
      <c r="BI1763" s="89">
        <v>840.54</v>
      </c>
      <c r="BJ1763" s="89">
        <v>1327.73</v>
      </c>
      <c r="BK1763" s="59">
        <f t="shared" si="423"/>
        <v>217867.43795999995</v>
      </c>
      <c r="BL1763" s="60">
        <f>(BK1763=BK2101)*AX1763</f>
        <v>0</v>
      </c>
      <c r="BM1763" s="85">
        <f>(BK1763=BK2101)*AY1763</f>
        <v>0</v>
      </c>
      <c r="BN1763" s="85">
        <f t="shared" si="424"/>
        <v>0</v>
      </c>
      <c r="BO1763" s="85">
        <f t="shared" si="425"/>
        <v>0</v>
      </c>
      <c r="BP1763" s="60">
        <f>(BK1763=BK2099)*AX1763</f>
        <v>0</v>
      </c>
      <c r="BQ1763" s="64">
        <f>(BK1763=BK2099)*AY1763</f>
        <v>0</v>
      </c>
      <c r="BR1763" s="85">
        <f t="shared" si="426"/>
        <v>0</v>
      </c>
      <c r="BS1763" s="85">
        <f t="shared" si="427"/>
        <v>0</v>
      </c>
      <c r="BT1763" s="59">
        <f>(J19-BI1763)*J10</f>
        <v>-145473.00594</v>
      </c>
      <c r="BU1763" s="59">
        <f>(J21-BJ1763)*J12</f>
        <v>363340.44389999995</v>
      </c>
      <c r="BV1763" s="66"/>
      <c r="BW1763" s="66"/>
      <c r="BX1763" s="67"/>
      <c r="BY1763" s="67"/>
      <c r="BZ1763" s="67"/>
      <c r="CE1763" s="92"/>
      <c r="CF1763" s="76"/>
      <c r="CH1763" s="67"/>
      <c r="CI1763" s="67"/>
      <c r="CJ1763" s="67"/>
      <c r="CK1763" s="67"/>
      <c r="CL1763" s="1"/>
      <c r="CM1763" s="1"/>
      <c r="CT1763" s="3"/>
      <c r="CU1763" s="3"/>
      <c r="CV1763" s="3"/>
      <c r="CW1763" s="3"/>
      <c r="CX1763" s="3"/>
      <c r="CY1763" s="3"/>
      <c r="CZ1763" s="3"/>
      <c r="DA1763" s="3"/>
      <c r="DB1763" s="3"/>
      <c r="DC1763" s="3"/>
      <c r="DD1763" s="3"/>
      <c r="DE1763" s="3"/>
      <c r="DF1763" s="3"/>
      <c r="DG1763" s="3"/>
      <c r="DH1763" s="3"/>
      <c r="DI1763" s="3"/>
      <c r="DJ1763" s="3"/>
      <c r="DK1763" s="3"/>
      <c r="DL1763" s="3"/>
      <c r="DM1763" s="3"/>
      <c r="DN1763" s="3"/>
      <c r="DO1763" s="3"/>
      <c r="DP1763" s="3"/>
      <c r="DQ1763" s="3"/>
      <c r="DR1763" s="3"/>
      <c r="DS1763" s="3"/>
    </row>
    <row r="1764" spans="2:123" ht="21" customHeight="1" x14ac:dyDescent="0.25">
      <c r="B1764" s="21">
        <f t="shared" si="416"/>
        <v>43521</v>
      </c>
      <c r="C1764" s="22">
        <f t="shared" si="417"/>
        <v>0.66209194797964954</v>
      </c>
      <c r="D1764" s="23">
        <f t="shared" si="418"/>
        <v>856.31</v>
      </c>
      <c r="E1764" s="23">
        <f t="shared" si="419"/>
        <v>1293.3399999999999</v>
      </c>
      <c r="F1764" s="127">
        <f t="shared" si="420"/>
        <v>42815.5</v>
      </c>
      <c r="G1764" s="127">
        <f t="shared" si="421"/>
        <v>194001</v>
      </c>
      <c r="H1764" s="6"/>
      <c r="I1764" s="3"/>
      <c r="J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  <c r="Y1764" s="3"/>
      <c r="Z1764" s="3"/>
      <c r="AA1764" s="3"/>
      <c r="AB1764" s="3"/>
      <c r="AC1764" s="3"/>
      <c r="AD1764" s="3"/>
      <c r="AE1764" s="3"/>
      <c r="AF1764" s="3"/>
      <c r="AT1764" s="89"/>
      <c r="AU1764" s="89"/>
      <c r="AX1764" s="125">
        <v>43521</v>
      </c>
      <c r="AY1764" s="59">
        <f t="shared" si="428"/>
        <v>0.66209194797964954</v>
      </c>
      <c r="AZ1764" s="59">
        <f>BI1764*K36</f>
        <v>42815.5</v>
      </c>
      <c r="BA1764" s="59"/>
      <c r="BB1764" s="59"/>
      <c r="BC1764" s="59">
        <f>K41*BJ1764</f>
        <v>194001</v>
      </c>
      <c r="BD1764" s="59"/>
      <c r="BE1764" s="59"/>
      <c r="BF1764" s="59">
        <f t="shared" si="422"/>
        <v>151185.5</v>
      </c>
      <c r="BG1764" s="60">
        <f>(AY1764=AY2099)*AX1764</f>
        <v>0</v>
      </c>
      <c r="BH1764" s="60">
        <f>(AY1764=AY2101)*AX1764</f>
        <v>0</v>
      </c>
      <c r="BI1764" s="89">
        <v>856.31</v>
      </c>
      <c r="BJ1764" s="89">
        <v>1293.3399999999999</v>
      </c>
      <c r="BK1764" s="59">
        <f t="shared" si="423"/>
        <v>223814.43795999995</v>
      </c>
      <c r="BL1764" s="60">
        <f>(BK1764=BK2101)*AX1764</f>
        <v>0</v>
      </c>
      <c r="BM1764" s="85">
        <f>(BK1764=BK2101)*AY1764</f>
        <v>0</v>
      </c>
      <c r="BN1764" s="85">
        <f t="shared" si="424"/>
        <v>0</v>
      </c>
      <c r="BO1764" s="85">
        <f t="shared" si="425"/>
        <v>0</v>
      </c>
      <c r="BP1764" s="60">
        <f>(BK1764=BK2099)*AX1764</f>
        <v>0</v>
      </c>
      <c r="BQ1764" s="64">
        <f>(BK1764=BK2099)*AY1764</f>
        <v>0</v>
      </c>
      <c r="BR1764" s="85">
        <f t="shared" ref="BR1764:BR1789" si="429">(BQ1764&gt;0)*BI1764</f>
        <v>0</v>
      </c>
      <c r="BS1764" s="85">
        <f t="shared" ref="BS1764:BS1789" si="430">(BQ1764&gt;0)*BJ1764</f>
        <v>0</v>
      </c>
      <c r="BT1764" s="59">
        <f>(J19-BI1764)*J10</f>
        <v>-144684.50594</v>
      </c>
      <c r="BU1764" s="59">
        <f>(J21-BJ1764)*J12</f>
        <v>368498.94389999995</v>
      </c>
      <c r="BV1764" s="66"/>
      <c r="BW1764" s="66"/>
      <c r="BX1764" s="67"/>
      <c r="BY1764" s="67"/>
      <c r="BZ1764" s="67"/>
      <c r="CE1764" s="92"/>
      <c r="CF1764" s="76"/>
      <c r="CH1764" s="67"/>
      <c r="CI1764" s="67"/>
      <c r="CJ1764" s="67"/>
      <c r="CK1764" s="67"/>
      <c r="CL1764" s="1"/>
      <c r="CM1764" s="1"/>
      <c r="CT1764" s="3"/>
      <c r="CU1764" s="3"/>
      <c r="CV1764" s="3"/>
      <c r="CW1764" s="3"/>
      <c r="CX1764" s="3"/>
      <c r="CY1764" s="3"/>
      <c r="CZ1764" s="3"/>
      <c r="DA1764" s="3"/>
      <c r="DB1764" s="3"/>
      <c r="DC1764" s="3"/>
      <c r="DD1764" s="3"/>
      <c r="DE1764" s="3"/>
      <c r="DF1764" s="3"/>
      <c r="DG1764" s="3"/>
      <c r="DH1764" s="3"/>
      <c r="DI1764" s="3"/>
      <c r="DJ1764" s="3"/>
      <c r="DK1764" s="3"/>
      <c r="DL1764" s="3"/>
      <c r="DM1764" s="3"/>
      <c r="DN1764" s="3"/>
      <c r="DO1764" s="3"/>
      <c r="DP1764" s="3"/>
      <c r="DQ1764" s="3"/>
      <c r="DR1764" s="3"/>
      <c r="DS1764" s="3"/>
    </row>
    <row r="1765" spans="2:123" ht="21" customHeight="1" x14ac:dyDescent="0.25">
      <c r="B1765" s="21">
        <f t="shared" si="416"/>
        <v>43528</v>
      </c>
      <c r="C1765" s="22">
        <f t="shared" si="417"/>
        <v>0.62770669480884622</v>
      </c>
      <c r="D1765" s="23">
        <f t="shared" si="418"/>
        <v>814.87</v>
      </c>
      <c r="E1765" s="23">
        <f t="shared" si="419"/>
        <v>1298.17</v>
      </c>
      <c r="F1765" s="127">
        <f t="shared" si="420"/>
        <v>40743.5</v>
      </c>
      <c r="G1765" s="127">
        <f t="shared" si="421"/>
        <v>194725.5</v>
      </c>
      <c r="H1765" s="6"/>
      <c r="I1765" s="3"/>
      <c r="J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  <c r="Y1765" s="3"/>
      <c r="Z1765" s="3"/>
      <c r="AA1765" s="3"/>
      <c r="AB1765" s="3"/>
      <c r="AC1765" s="3"/>
      <c r="AD1765" s="3"/>
      <c r="AE1765" s="3"/>
      <c r="AF1765" s="3"/>
      <c r="AT1765" s="89"/>
      <c r="AU1765" s="89"/>
      <c r="AX1765" s="125">
        <v>43528</v>
      </c>
      <c r="AY1765" s="59">
        <f t="shared" si="428"/>
        <v>0.62770669480884622</v>
      </c>
      <c r="AZ1765" s="59">
        <f>BI1765*K36</f>
        <v>40743.5</v>
      </c>
      <c r="BA1765" s="59"/>
      <c r="BB1765" s="59"/>
      <c r="BC1765" s="59">
        <f>K41*BJ1765</f>
        <v>194725.5</v>
      </c>
      <c r="BD1765" s="59"/>
      <c r="BE1765" s="59"/>
      <c r="BF1765" s="59">
        <f t="shared" si="422"/>
        <v>153982</v>
      </c>
      <c r="BG1765" s="60">
        <f>(AY1765=AY2099)*AX1765</f>
        <v>0</v>
      </c>
      <c r="BH1765" s="60">
        <f>(AY1765=AY2101)*AX1765</f>
        <v>0</v>
      </c>
      <c r="BI1765" s="89">
        <v>814.87</v>
      </c>
      <c r="BJ1765" s="89">
        <v>1298.17</v>
      </c>
      <c r="BK1765" s="59">
        <f t="shared" si="423"/>
        <v>221017.93795999995</v>
      </c>
      <c r="BL1765" s="60">
        <f>(BK1765=BK2101)*AX1765</f>
        <v>0</v>
      </c>
      <c r="BM1765" s="85">
        <f>(BK1765=BK2101)*AY1765</f>
        <v>0</v>
      </c>
      <c r="BN1765" s="85">
        <f t="shared" si="424"/>
        <v>0</v>
      </c>
      <c r="BO1765" s="85">
        <f t="shared" si="425"/>
        <v>0</v>
      </c>
      <c r="BP1765" s="60">
        <f>(BK1765=BK2099)*AX1765</f>
        <v>0</v>
      </c>
      <c r="BQ1765" s="64">
        <f>(BK1765=BK2099)*AY1765</f>
        <v>0</v>
      </c>
      <c r="BR1765" s="85">
        <f t="shared" si="429"/>
        <v>0</v>
      </c>
      <c r="BS1765" s="85">
        <f t="shared" si="430"/>
        <v>0</v>
      </c>
      <c r="BT1765" s="59">
        <f>(J19-BI1765)*J10</f>
        <v>-146756.50594</v>
      </c>
      <c r="BU1765" s="59">
        <f>(J21-BJ1765)*J12</f>
        <v>367774.44389999995</v>
      </c>
      <c r="BV1765" s="66"/>
      <c r="BW1765" s="66"/>
      <c r="BX1765" s="67"/>
      <c r="BY1765" s="67"/>
      <c r="BZ1765" s="67"/>
      <c r="CE1765" s="92"/>
      <c r="CF1765" s="76"/>
      <c r="CH1765" s="67"/>
      <c r="CI1765" s="67"/>
      <c r="CJ1765" s="67"/>
      <c r="CK1765" s="67"/>
      <c r="CL1765" s="1"/>
      <c r="CM1765" s="1"/>
      <c r="CT1765" s="3"/>
      <c r="CU1765" s="3"/>
      <c r="CV1765" s="3"/>
      <c r="CW1765" s="3"/>
      <c r="CX1765" s="3"/>
      <c r="CY1765" s="3"/>
      <c r="CZ1765" s="3"/>
      <c r="DA1765" s="3"/>
      <c r="DB1765" s="3"/>
      <c r="DC1765" s="3"/>
      <c r="DD1765" s="3"/>
      <c r="DE1765" s="3"/>
      <c r="DF1765" s="3"/>
      <c r="DG1765" s="3"/>
      <c r="DH1765" s="3"/>
      <c r="DI1765" s="3"/>
      <c r="DJ1765" s="3"/>
      <c r="DK1765" s="3"/>
      <c r="DL1765" s="3"/>
      <c r="DM1765" s="3"/>
      <c r="DN1765" s="3"/>
      <c r="DO1765" s="3"/>
      <c r="DP1765" s="3"/>
      <c r="DQ1765" s="3"/>
      <c r="DR1765" s="3"/>
      <c r="DS1765" s="3"/>
    </row>
    <row r="1766" spans="2:123" ht="21" customHeight="1" x14ac:dyDescent="0.25">
      <c r="B1766" s="21">
        <f t="shared" si="416"/>
        <v>43535</v>
      </c>
      <c r="C1766" s="22">
        <f t="shared" si="417"/>
        <v>0.63590629800307219</v>
      </c>
      <c r="D1766" s="23">
        <f t="shared" si="418"/>
        <v>827.95</v>
      </c>
      <c r="E1766" s="23">
        <f t="shared" si="419"/>
        <v>1302</v>
      </c>
      <c r="F1766" s="127">
        <f t="shared" si="420"/>
        <v>41397.5</v>
      </c>
      <c r="G1766" s="127">
        <f t="shared" si="421"/>
        <v>195300</v>
      </c>
      <c r="H1766" s="6"/>
      <c r="I1766" s="3"/>
      <c r="J1766" s="3"/>
      <c r="L1766" s="3"/>
      <c r="M1766" s="3"/>
      <c r="N1766" s="3"/>
      <c r="O1766" s="3"/>
      <c r="P1766" s="3"/>
      <c r="Q1766" s="3"/>
      <c r="R1766" s="3"/>
      <c r="S1766" s="3"/>
      <c r="T1766" s="3"/>
      <c r="U1766" s="3"/>
      <c r="V1766" s="3"/>
      <c r="W1766" s="3"/>
      <c r="X1766" s="3"/>
      <c r="Y1766" s="3"/>
      <c r="Z1766" s="3"/>
      <c r="AA1766" s="3"/>
      <c r="AB1766" s="3"/>
      <c r="AC1766" s="3"/>
      <c r="AD1766" s="3"/>
      <c r="AE1766" s="3"/>
      <c r="AF1766" s="3"/>
      <c r="AT1766" s="89"/>
      <c r="AU1766" s="89"/>
      <c r="AX1766" s="125">
        <v>43535</v>
      </c>
      <c r="AY1766" s="59">
        <f t="shared" si="428"/>
        <v>0.63590629800307219</v>
      </c>
      <c r="AZ1766" s="59">
        <f>BI1766*K36</f>
        <v>41397.5</v>
      </c>
      <c r="BA1766" s="59"/>
      <c r="BB1766" s="59"/>
      <c r="BC1766" s="59">
        <f>K41*BJ1766</f>
        <v>195300</v>
      </c>
      <c r="BD1766" s="59"/>
      <c r="BE1766" s="59"/>
      <c r="BF1766" s="59">
        <f t="shared" si="422"/>
        <v>153902.5</v>
      </c>
      <c r="BG1766" s="60">
        <f>(AY1766=AY2099)*AX1766</f>
        <v>0</v>
      </c>
      <c r="BH1766" s="60">
        <f>(AY1766=AY2101)*AX1766</f>
        <v>0</v>
      </c>
      <c r="BI1766" s="89">
        <v>827.95</v>
      </c>
      <c r="BJ1766" s="89">
        <v>1302</v>
      </c>
      <c r="BK1766" s="59">
        <f t="shared" si="423"/>
        <v>221097.43795999995</v>
      </c>
      <c r="BL1766" s="60">
        <f>(BK1766=BK2101)*AX1766</f>
        <v>0</v>
      </c>
      <c r="BM1766" s="85">
        <f>(BK1766=BK2101)*AY1766</f>
        <v>0</v>
      </c>
      <c r="BN1766" s="85">
        <f t="shared" si="424"/>
        <v>0</v>
      </c>
      <c r="BO1766" s="85">
        <f t="shared" si="425"/>
        <v>0</v>
      </c>
      <c r="BP1766" s="60">
        <f>(BK1766=BK2099)*AX1766</f>
        <v>0</v>
      </c>
      <c r="BQ1766" s="64">
        <f>(BK1766=BK2099)*AY1766</f>
        <v>0</v>
      </c>
      <c r="BR1766" s="85">
        <f t="shared" si="429"/>
        <v>0</v>
      </c>
      <c r="BS1766" s="85">
        <f t="shared" si="430"/>
        <v>0</v>
      </c>
      <c r="BT1766" s="59">
        <f>(J19-BI1766)*J10</f>
        <v>-146102.50594</v>
      </c>
      <c r="BU1766" s="59">
        <f>(J21-BJ1766)*J12</f>
        <v>367199.94389999995</v>
      </c>
      <c r="BV1766" s="66"/>
      <c r="BW1766" s="66"/>
      <c r="BX1766" s="67"/>
      <c r="BY1766" s="67"/>
      <c r="BZ1766" s="67"/>
      <c r="CE1766" s="92"/>
      <c r="CF1766" s="76"/>
      <c r="CH1766" s="67"/>
      <c r="CI1766" s="67"/>
      <c r="CJ1766" s="67"/>
      <c r="CK1766" s="67"/>
      <c r="CL1766" s="1"/>
      <c r="CM1766" s="1"/>
      <c r="CT1766" s="3"/>
      <c r="CU1766" s="3"/>
      <c r="CV1766" s="3"/>
      <c r="CW1766" s="3"/>
      <c r="CX1766" s="3"/>
      <c r="CY1766" s="3"/>
      <c r="CZ1766" s="3"/>
      <c r="DA1766" s="3"/>
      <c r="DB1766" s="3"/>
      <c r="DC1766" s="3"/>
      <c r="DD1766" s="3"/>
      <c r="DE1766" s="3"/>
      <c r="DF1766" s="3"/>
      <c r="DG1766" s="3"/>
      <c r="DH1766" s="3"/>
      <c r="DI1766" s="3"/>
      <c r="DJ1766" s="3"/>
      <c r="DK1766" s="3"/>
      <c r="DL1766" s="3"/>
      <c r="DM1766" s="3"/>
      <c r="DN1766" s="3"/>
      <c r="DO1766" s="3"/>
      <c r="DP1766" s="3"/>
      <c r="DQ1766" s="3"/>
      <c r="DR1766" s="3"/>
      <c r="DS1766" s="3"/>
    </row>
    <row r="1767" spans="2:123" ht="21" customHeight="1" x14ac:dyDescent="0.25">
      <c r="B1767" s="21">
        <f t="shared" si="416"/>
        <v>43542</v>
      </c>
      <c r="C1767" s="22">
        <f t="shared" si="417"/>
        <v>0.64233821222413445</v>
      </c>
      <c r="D1767" s="23">
        <f t="shared" si="418"/>
        <v>843.48</v>
      </c>
      <c r="E1767" s="23">
        <f t="shared" si="419"/>
        <v>1313.14</v>
      </c>
      <c r="F1767" s="127">
        <f t="shared" si="420"/>
        <v>42174</v>
      </c>
      <c r="G1767" s="127">
        <f t="shared" si="421"/>
        <v>196971.00000000003</v>
      </c>
      <c r="H1767" s="6"/>
      <c r="I1767" s="3"/>
      <c r="J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/>
      <c r="Y1767" s="3"/>
      <c r="Z1767" s="3"/>
      <c r="AA1767" s="3"/>
      <c r="AB1767" s="3"/>
      <c r="AC1767" s="3"/>
      <c r="AD1767" s="3"/>
      <c r="AE1767" s="3"/>
      <c r="AF1767" s="3"/>
      <c r="AT1767" s="89"/>
      <c r="AU1767" s="89"/>
      <c r="AX1767" s="125">
        <v>43542</v>
      </c>
      <c r="AY1767" s="59">
        <f t="shared" si="428"/>
        <v>0.64233821222413445</v>
      </c>
      <c r="AZ1767" s="59">
        <f>BI1767*K36</f>
        <v>42174</v>
      </c>
      <c r="BA1767" s="59"/>
      <c r="BB1767" s="59"/>
      <c r="BC1767" s="59">
        <f>K41*BJ1767</f>
        <v>196971.00000000003</v>
      </c>
      <c r="BD1767" s="59"/>
      <c r="BE1767" s="59"/>
      <c r="BF1767" s="59">
        <f t="shared" si="422"/>
        <v>154797.00000000003</v>
      </c>
      <c r="BG1767" s="60">
        <f>(AY1767=AY2099)*AX1767</f>
        <v>0</v>
      </c>
      <c r="BH1767" s="60">
        <f>(AY1767=AY2101)*AX1767</f>
        <v>0</v>
      </c>
      <c r="BI1767" s="89">
        <v>843.48</v>
      </c>
      <c r="BJ1767" s="89">
        <v>1313.14</v>
      </c>
      <c r="BK1767" s="59">
        <f t="shared" si="423"/>
        <v>220202.93795999989</v>
      </c>
      <c r="BL1767" s="60">
        <f>(BK1767=BK2101)*AX1767</f>
        <v>0</v>
      </c>
      <c r="BM1767" s="85">
        <f>(BK1767=BK2101)*AY1767</f>
        <v>0</v>
      </c>
      <c r="BN1767" s="85">
        <f t="shared" si="424"/>
        <v>0</v>
      </c>
      <c r="BO1767" s="85">
        <f t="shared" si="425"/>
        <v>0</v>
      </c>
      <c r="BP1767" s="60">
        <f>(BK1767=BK2099)*AX1767</f>
        <v>0</v>
      </c>
      <c r="BQ1767" s="64">
        <f>(BK1767=BK2099)*AY1767</f>
        <v>0</v>
      </c>
      <c r="BR1767" s="85">
        <f t="shared" si="429"/>
        <v>0</v>
      </c>
      <c r="BS1767" s="85">
        <f t="shared" si="430"/>
        <v>0</v>
      </c>
      <c r="BT1767" s="59">
        <f>(J19-BI1767)*J10</f>
        <v>-145326.00594</v>
      </c>
      <c r="BU1767" s="59">
        <f>(J21-BJ1767)*J12</f>
        <v>365528.9438999999</v>
      </c>
      <c r="BV1767" s="66"/>
      <c r="BW1767" s="66"/>
      <c r="BX1767" s="67"/>
      <c r="BY1767" s="67"/>
      <c r="BZ1767" s="67"/>
      <c r="CE1767" s="92"/>
      <c r="CF1767" s="76"/>
      <c r="CH1767" s="67"/>
      <c r="CI1767" s="67"/>
      <c r="CJ1767" s="67"/>
      <c r="CK1767" s="67"/>
      <c r="CL1767" s="1"/>
      <c r="CM1767" s="1"/>
      <c r="CT1767" s="3"/>
      <c r="CU1767" s="3"/>
      <c r="CV1767" s="3"/>
      <c r="CW1767" s="3"/>
      <c r="CX1767" s="3"/>
      <c r="CY1767" s="3"/>
      <c r="CZ1767" s="3"/>
      <c r="DA1767" s="3"/>
      <c r="DB1767" s="3"/>
      <c r="DC1767" s="3"/>
      <c r="DD1767" s="3"/>
      <c r="DE1767" s="3"/>
      <c r="DF1767" s="3"/>
      <c r="DG1767" s="3"/>
      <c r="DH1767" s="3"/>
      <c r="DI1767" s="3"/>
      <c r="DJ1767" s="3"/>
      <c r="DK1767" s="3"/>
      <c r="DL1767" s="3"/>
      <c r="DM1767" s="3"/>
      <c r="DN1767" s="3"/>
      <c r="DO1767" s="3"/>
      <c r="DP1767" s="3"/>
      <c r="DQ1767" s="3"/>
      <c r="DR1767" s="3"/>
      <c r="DS1767" s="3"/>
    </row>
    <row r="1768" spans="2:123" ht="21" customHeight="1" x14ac:dyDescent="0.25">
      <c r="B1768" s="21">
        <f t="shared" si="416"/>
        <v>43549</v>
      </c>
      <c r="C1768" s="22">
        <f t="shared" si="417"/>
        <v>0.65485800973691755</v>
      </c>
      <c r="D1768" s="23">
        <f t="shared" si="418"/>
        <v>846.07</v>
      </c>
      <c r="E1768" s="23">
        <f t="shared" si="419"/>
        <v>1291.99</v>
      </c>
      <c r="F1768" s="127">
        <f t="shared" si="420"/>
        <v>42303.5</v>
      </c>
      <c r="G1768" s="127">
        <f t="shared" si="421"/>
        <v>193798.5</v>
      </c>
      <c r="H1768" s="6"/>
      <c r="I1768" s="3"/>
      <c r="J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  <c r="Y1768" s="3"/>
      <c r="Z1768" s="3"/>
      <c r="AA1768" s="3"/>
      <c r="AB1768" s="3"/>
      <c r="AC1768" s="3"/>
      <c r="AD1768" s="3"/>
      <c r="AE1768" s="3"/>
      <c r="AF1768" s="3"/>
      <c r="AT1768" s="89"/>
      <c r="AU1768" s="89"/>
      <c r="AX1768" s="125">
        <v>43549</v>
      </c>
      <c r="AY1768" s="59">
        <f t="shared" si="428"/>
        <v>0.65485800973691755</v>
      </c>
      <c r="AZ1768" s="59">
        <f>BI1768*K36</f>
        <v>42303.5</v>
      </c>
      <c r="BA1768" s="59"/>
      <c r="BB1768" s="59"/>
      <c r="BC1768" s="59">
        <f>K41*BJ1768</f>
        <v>193798.5</v>
      </c>
      <c r="BD1768" s="59"/>
      <c r="BE1768" s="59"/>
      <c r="BF1768" s="59">
        <f t="shared" si="422"/>
        <v>151495</v>
      </c>
      <c r="BG1768" s="60">
        <f>(AY1768=AY2099)*AX1768</f>
        <v>0</v>
      </c>
      <c r="BH1768" s="60">
        <f>(AY1768=AY2101)*AX1768</f>
        <v>0</v>
      </c>
      <c r="BI1768" s="89">
        <v>846.07</v>
      </c>
      <c r="BJ1768" s="89">
        <v>1291.99</v>
      </c>
      <c r="BK1768" s="59">
        <f t="shared" si="423"/>
        <v>223504.93796000001</v>
      </c>
      <c r="BL1768" s="60">
        <f>(BK1768=BK2101)*AX1768</f>
        <v>0</v>
      </c>
      <c r="BM1768" s="85">
        <f>(BK1768=BK2101)*AY1768</f>
        <v>0</v>
      </c>
      <c r="BN1768" s="85">
        <f t="shared" si="424"/>
        <v>0</v>
      </c>
      <c r="BO1768" s="85">
        <f t="shared" si="425"/>
        <v>0</v>
      </c>
      <c r="BP1768" s="60">
        <f>(BK1768=BK2099)*AX1768</f>
        <v>0</v>
      </c>
      <c r="BQ1768" s="64">
        <f>(BK1768=BK2099)*AY1768</f>
        <v>0</v>
      </c>
      <c r="BR1768" s="85">
        <f t="shared" si="429"/>
        <v>0</v>
      </c>
      <c r="BS1768" s="85">
        <f t="shared" si="430"/>
        <v>0</v>
      </c>
      <c r="BT1768" s="59">
        <f>(J19-BI1768)*J10</f>
        <v>-145196.50594</v>
      </c>
      <c r="BU1768" s="59">
        <f>(J21-BJ1768)*J12</f>
        <v>368701.44390000001</v>
      </c>
      <c r="BV1768" s="66"/>
      <c r="BW1768" s="66"/>
      <c r="BX1768" s="67"/>
      <c r="BY1768" s="67"/>
      <c r="BZ1768" s="67"/>
      <c r="CE1768" s="92"/>
      <c r="CF1768" s="76"/>
      <c r="CH1768" s="67"/>
      <c r="CI1768" s="67"/>
      <c r="CJ1768" s="67"/>
      <c r="CK1768" s="67"/>
      <c r="CL1768" s="1"/>
      <c r="CM1768" s="1"/>
      <c r="CT1768" s="3"/>
      <c r="CU1768" s="3"/>
      <c r="CV1768" s="3"/>
      <c r="CW1768" s="3"/>
      <c r="CX1768" s="3"/>
      <c r="CY1768" s="3"/>
      <c r="CZ1768" s="3"/>
      <c r="DA1768" s="3"/>
      <c r="DB1768" s="3"/>
      <c r="DC1768" s="3"/>
      <c r="DD1768" s="3"/>
      <c r="DE1768" s="3"/>
      <c r="DF1768" s="3"/>
      <c r="DG1768" s="3"/>
      <c r="DH1768" s="3"/>
      <c r="DI1768" s="3"/>
      <c r="DJ1768" s="3"/>
      <c r="DK1768" s="3"/>
      <c r="DL1768" s="3"/>
      <c r="DM1768" s="3"/>
      <c r="DN1768" s="3"/>
      <c r="DO1768" s="3"/>
      <c r="DP1768" s="3"/>
      <c r="DQ1768" s="3"/>
      <c r="DR1768" s="3"/>
      <c r="DS1768" s="3"/>
    </row>
    <row r="1769" spans="2:123" ht="21" customHeight="1" x14ac:dyDescent="0.25">
      <c r="B1769" s="21">
        <f t="shared" si="416"/>
        <v>43556</v>
      </c>
      <c r="C1769" s="22">
        <f t="shared" si="417"/>
        <v>0.6953377263963203</v>
      </c>
      <c r="D1769" s="23">
        <f t="shared" si="418"/>
        <v>897.98</v>
      </c>
      <c r="E1769" s="23">
        <f t="shared" si="419"/>
        <v>1291.43</v>
      </c>
      <c r="F1769" s="127">
        <f t="shared" si="420"/>
        <v>44899</v>
      </c>
      <c r="G1769" s="127">
        <f t="shared" si="421"/>
        <v>193714.5</v>
      </c>
      <c r="H1769" s="6"/>
      <c r="I1769" s="3"/>
      <c r="J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  <c r="Y1769" s="3"/>
      <c r="Z1769" s="3"/>
      <c r="AA1769" s="3"/>
      <c r="AB1769" s="3"/>
      <c r="AC1769" s="3"/>
      <c r="AD1769" s="3"/>
      <c r="AE1769" s="3"/>
      <c r="AF1769" s="3"/>
      <c r="AT1769" s="89"/>
      <c r="AU1769" s="89"/>
      <c r="AX1769" s="125">
        <v>43556</v>
      </c>
      <c r="AY1769" s="59">
        <f t="shared" si="428"/>
        <v>0.6953377263963203</v>
      </c>
      <c r="AZ1769" s="59">
        <f>BI1769*K36</f>
        <v>44899</v>
      </c>
      <c r="BA1769" s="59"/>
      <c r="BB1769" s="59"/>
      <c r="BC1769" s="59">
        <f>K41*BJ1769</f>
        <v>193714.5</v>
      </c>
      <c r="BD1769" s="59"/>
      <c r="BE1769" s="59"/>
      <c r="BF1769" s="59">
        <f t="shared" si="422"/>
        <v>148815.5</v>
      </c>
      <c r="BG1769" s="60">
        <f>(AY1769=AY2099)*AX1769</f>
        <v>0</v>
      </c>
      <c r="BH1769" s="60">
        <f>(AY1769=AY2101)*AX1769</f>
        <v>0</v>
      </c>
      <c r="BI1769" s="89">
        <v>897.98</v>
      </c>
      <c r="BJ1769" s="89">
        <v>1291.43</v>
      </c>
      <c r="BK1769" s="59">
        <f t="shared" si="423"/>
        <v>226184.43795999995</v>
      </c>
      <c r="BL1769" s="60">
        <f>(BK1769=BK2101)*AX1769</f>
        <v>0</v>
      </c>
      <c r="BM1769" s="85">
        <f>(BK1769=BK2101)*AY1769</f>
        <v>0</v>
      </c>
      <c r="BN1769" s="85">
        <f t="shared" si="424"/>
        <v>0</v>
      </c>
      <c r="BO1769" s="85">
        <f t="shared" si="425"/>
        <v>0</v>
      </c>
      <c r="BP1769" s="60">
        <f>(BK1769=BK2099)*AX1769</f>
        <v>0</v>
      </c>
      <c r="BQ1769" s="64">
        <f>(BK1769=BK2099)*AY1769</f>
        <v>0</v>
      </c>
      <c r="BR1769" s="85">
        <f t="shared" si="429"/>
        <v>0</v>
      </c>
      <c r="BS1769" s="85">
        <f t="shared" si="430"/>
        <v>0</v>
      </c>
      <c r="BT1769" s="59">
        <f>(J19-BI1769)*J10</f>
        <v>-142601.00594</v>
      </c>
      <c r="BU1769" s="59">
        <f>(J21-BJ1769)*J12</f>
        <v>368785.44389999995</v>
      </c>
      <c r="BV1769" s="66"/>
      <c r="BW1769" s="66"/>
      <c r="BX1769" s="67"/>
      <c r="BY1769" s="67"/>
      <c r="BZ1769" s="67"/>
      <c r="CE1769" s="92"/>
      <c r="CF1769" s="76"/>
      <c r="CH1769" s="67"/>
      <c r="CI1769" s="67"/>
      <c r="CJ1769" s="67"/>
      <c r="CK1769" s="67"/>
      <c r="CL1769" s="1"/>
      <c r="CM1769" s="1"/>
      <c r="CT1769" s="3"/>
      <c r="CU1769" s="3"/>
      <c r="CV1769" s="3"/>
      <c r="CW1769" s="3"/>
      <c r="CX1769" s="3"/>
      <c r="CY1769" s="3"/>
      <c r="CZ1769" s="3"/>
      <c r="DA1769" s="3"/>
      <c r="DB1769" s="3"/>
      <c r="DC1769" s="3"/>
      <c r="DD1769" s="3"/>
      <c r="DE1769" s="3"/>
      <c r="DF1769" s="3"/>
      <c r="DG1769" s="3"/>
      <c r="DH1769" s="3"/>
      <c r="DI1769" s="3"/>
      <c r="DJ1769" s="3"/>
      <c r="DK1769" s="3"/>
      <c r="DL1769" s="3"/>
      <c r="DM1769" s="3"/>
      <c r="DN1769" s="3"/>
      <c r="DO1769" s="3"/>
      <c r="DP1769" s="3"/>
      <c r="DQ1769" s="3"/>
      <c r="DR1769" s="3"/>
      <c r="DS1769" s="3"/>
    </row>
    <row r="1770" spans="2:123" ht="21" customHeight="1" x14ac:dyDescent="0.25">
      <c r="B1770" s="21">
        <f t="shared" si="416"/>
        <v>43563</v>
      </c>
      <c r="C1770" s="22">
        <f t="shared" si="417"/>
        <v>0.68856079981399676</v>
      </c>
      <c r="D1770" s="23">
        <f t="shared" si="418"/>
        <v>888.45</v>
      </c>
      <c r="E1770" s="23">
        <f t="shared" si="419"/>
        <v>1290.3</v>
      </c>
      <c r="F1770" s="127">
        <f t="shared" si="420"/>
        <v>44422.5</v>
      </c>
      <c r="G1770" s="127">
        <f t="shared" si="421"/>
        <v>193545</v>
      </c>
      <c r="H1770" s="6"/>
      <c r="I1770" s="3"/>
      <c r="J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/>
      <c r="Y1770" s="3"/>
      <c r="Z1770" s="3"/>
      <c r="AA1770" s="3"/>
      <c r="AB1770" s="3"/>
      <c r="AC1770" s="3"/>
      <c r="AD1770" s="3"/>
      <c r="AE1770" s="3"/>
      <c r="AF1770" s="3"/>
      <c r="AT1770" s="89"/>
      <c r="AU1770" s="89"/>
      <c r="AX1770" s="125">
        <v>43563</v>
      </c>
      <c r="AY1770" s="59">
        <f t="shared" si="428"/>
        <v>0.68856079981399676</v>
      </c>
      <c r="AZ1770" s="59">
        <f>BI1770*K36</f>
        <v>44422.5</v>
      </c>
      <c r="BA1770" s="59"/>
      <c r="BB1770" s="59"/>
      <c r="BC1770" s="59">
        <f>K41*BJ1770</f>
        <v>193545</v>
      </c>
      <c r="BD1770" s="59"/>
      <c r="BE1770" s="59"/>
      <c r="BF1770" s="59">
        <f t="shared" si="422"/>
        <v>149122.5</v>
      </c>
      <c r="BG1770" s="60">
        <f>(AY1770=AY2099)*AX1770</f>
        <v>0</v>
      </c>
      <c r="BH1770" s="60">
        <f>(AY1770=AY2101)*AX1770</f>
        <v>0</v>
      </c>
      <c r="BI1770" s="89">
        <v>888.45</v>
      </c>
      <c r="BJ1770" s="89">
        <v>1290.3</v>
      </c>
      <c r="BK1770" s="59">
        <f t="shared" si="423"/>
        <v>225877.43795999995</v>
      </c>
      <c r="BL1770" s="60">
        <f>(BK1770=BK2101)*AX1770</f>
        <v>0</v>
      </c>
      <c r="BM1770" s="85">
        <f>(BK1770=BK2101)*AY1770</f>
        <v>0</v>
      </c>
      <c r="BN1770" s="85">
        <f t="shared" si="424"/>
        <v>0</v>
      </c>
      <c r="BO1770" s="85">
        <f t="shared" si="425"/>
        <v>0</v>
      </c>
      <c r="BP1770" s="60">
        <f>(BK1770=BK2099)*AX1770</f>
        <v>0</v>
      </c>
      <c r="BQ1770" s="64">
        <f>(BK1770=BK2099)*AY1770</f>
        <v>0</v>
      </c>
      <c r="BR1770" s="85">
        <f t="shared" si="429"/>
        <v>0</v>
      </c>
      <c r="BS1770" s="85">
        <f t="shared" si="430"/>
        <v>0</v>
      </c>
      <c r="BT1770" s="59">
        <f>(J19-BI1770)*J10</f>
        <v>-143077.50594</v>
      </c>
      <c r="BU1770" s="59">
        <f>(J21-BJ1770)*J12</f>
        <v>368954.94389999995</v>
      </c>
      <c r="BV1770" s="66"/>
      <c r="BW1770" s="66"/>
      <c r="BX1770" s="67"/>
      <c r="BY1770" s="67"/>
      <c r="BZ1770" s="67"/>
      <c r="CE1770" s="92"/>
      <c r="CF1770" s="76"/>
      <c r="CH1770" s="67"/>
      <c r="CI1770" s="67"/>
      <c r="CJ1770" s="67"/>
      <c r="CK1770" s="67"/>
      <c r="CL1770" s="1"/>
      <c r="CM1770" s="1"/>
      <c r="CT1770" s="3"/>
      <c r="CU1770" s="3"/>
      <c r="CV1770" s="3"/>
      <c r="CW1770" s="3"/>
      <c r="CX1770" s="3"/>
      <c r="CY1770" s="3"/>
      <c r="CZ1770" s="3"/>
      <c r="DA1770" s="3"/>
      <c r="DB1770" s="3"/>
      <c r="DC1770" s="3"/>
      <c r="DD1770" s="3"/>
      <c r="DE1770" s="3"/>
      <c r="DF1770" s="3"/>
      <c r="DG1770" s="3"/>
      <c r="DH1770" s="3"/>
      <c r="DI1770" s="3"/>
      <c r="DJ1770" s="3"/>
      <c r="DK1770" s="3"/>
      <c r="DL1770" s="3"/>
      <c r="DM1770" s="3"/>
      <c r="DN1770" s="3"/>
      <c r="DO1770" s="3"/>
      <c r="DP1770" s="3"/>
      <c r="DQ1770" s="3"/>
      <c r="DR1770" s="3"/>
      <c r="DS1770" s="3"/>
    </row>
    <row r="1771" spans="2:123" ht="21" customHeight="1" x14ac:dyDescent="0.25">
      <c r="B1771" s="21">
        <f t="shared" si="416"/>
        <v>43570</v>
      </c>
      <c r="C1771" s="22">
        <f t="shared" si="417"/>
        <v>0.70602349177474244</v>
      </c>
      <c r="D1771" s="23">
        <f t="shared" si="418"/>
        <v>900.42</v>
      </c>
      <c r="E1771" s="23">
        <f t="shared" si="419"/>
        <v>1275.3399999999999</v>
      </c>
      <c r="F1771" s="127">
        <f t="shared" si="420"/>
        <v>45021</v>
      </c>
      <c r="G1771" s="127">
        <f t="shared" si="421"/>
        <v>191301</v>
      </c>
      <c r="H1771" s="6"/>
      <c r="I1771" s="3"/>
      <c r="J1771" s="3"/>
      <c r="L1771" s="3"/>
      <c r="M1771" s="3"/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/>
      <c r="Y1771" s="3"/>
      <c r="Z1771" s="3"/>
      <c r="AA1771" s="3"/>
      <c r="AB1771" s="3"/>
      <c r="AC1771" s="3"/>
      <c r="AD1771" s="3"/>
      <c r="AE1771" s="3"/>
      <c r="AF1771" s="3"/>
      <c r="AT1771" s="89"/>
      <c r="AU1771" s="89"/>
      <c r="AX1771" s="125">
        <v>43570</v>
      </c>
      <c r="AY1771" s="59">
        <f t="shared" si="428"/>
        <v>0.70602349177474244</v>
      </c>
      <c r="AZ1771" s="59">
        <f>BI1771*K36</f>
        <v>45021</v>
      </c>
      <c r="BA1771" s="59"/>
      <c r="BB1771" s="59"/>
      <c r="BC1771" s="59">
        <f>K41*BJ1771</f>
        <v>191301</v>
      </c>
      <c r="BD1771" s="59"/>
      <c r="BE1771" s="59"/>
      <c r="BF1771" s="59">
        <f t="shared" si="422"/>
        <v>146280</v>
      </c>
      <c r="BG1771" s="60">
        <f>(AY1771=AY2099)*AX1771</f>
        <v>0</v>
      </c>
      <c r="BH1771" s="60">
        <f>(AY1771=AY2101)*AX1771</f>
        <v>0</v>
      </c>
      <c r="BI1771" s="89">
        <v>900.42</v>
      </c>
      <c r="BJ1771" s="89">
        <v>1275.3399999999999</v>
      </c>
      <c r="BK1771" s="59">
        <f t="shared" si="423"/>
        <v>228719.93795999995</v>
      </c>
      <c r="BL1771" s="60">
        <f>(BK1771=BK2101)*AX1771</f>
        <v>0</v>
      </c>
      <c r="BM1771" s="85">
        <f>(BK1771=BK2101)*AY1771</f>
        <v>0</v>
      </c>
      <c r="BN1771" s="85">
        <f t="shared" si="424"/>
        <v>0</v>
      </c>
      <c r="BO1771" s="85">
        <f t="shared" si="425"/>
        <v>0</v>
      </c>
      <c r="BP1771" s="60">
        <f>(BK1771=BK2099)*AX1771</f>
        <v>0</v>
      </c>
      <c r="BQ1771" s="64">
        <f>(BK1771=BK2099)*AY1771</f>
        <v>0</v>
      </c>
      <c r="BR1771" s="85">
        <f t="shared" si="429"/>
        <v>0</v>
      </c>
      <c r="BS1771" s="85">
        <f t="shared" si="430"/>
        <v>0</v>
      </c>
      <c r="BT1771" s="59">
        <f>(J19-BI1771)*J10</f>
        <v>-142479.00594</v>
      </c>
      <c r="BU1771" s="59">
        <f>(J21-BJ1771)*J12</f>
        <v>371198.94389999995</v>
      </c>
      <c r="BV1771" s="66"/>
      <c r="BW1771" s="66"/>
      <c r="BX1771" s="67"/>
      <c r="BY1771" s="67"/>
      <c r="BZ1771" s="67"/>
      <c r="CE1771" s="92"/>
      <c r="CF1771" s="76"/>
      <c r="CH1771" s="67"/>
      <c r="CI1771" s="67"/>
      <c r="CJ1771" s="67"/>
      <c r="CK1771" s="67"/>
      <c r="CL1771" s="1"/>
      <c r="CM1771" s="1"/>
      <c r="CT1771" s="3"/>
      <c r="CU1771" s="3"/>
      <c r="CV1771" s="3"/>
      <c r="CW1771" s="3"/>
      <c r="CX1771" s="3"/>
      <c r="CY1771" s="3"/>
      <c r="CZ1771" s="3"/>
      <c r="DA1771" s="3"/>
      <c r="DB1771" s="3"/>
      <c r="DC1771" s="3"/>
      <c r="DD1771" s="3"/>
      <c r="DE1771" s="3"/>
      <c r="DF1771" s="3"/>
      <c r="DG1771" s="3"/>
      <c r="DH1771" s="3"/>
      <c r="DI1771" s="3"/>
      <c r="DJ1771" s="3"/>
      <c r="DK1771" s="3"/>
      <c r="DL1771" s="3"/>
      <c r="DM1771" s="3"/>
      <c r="DN1771" s="3"/>
      <c r="DO1771" s="3"/>
      <c r="DP1771" s="3"/>
      <c r="DQ1771" s="3"/>
      <c r="DR1771" s="3"/>
      <c r="DS1771" s="3"/>
    </row>
    <row r="1772" spans="2:123" ht="21" customHeight="1" x14ac:dyDescent="0.25">
      <c r="B1772" s="21">
        <f t="shared" si="416"/>
        <v>43577</v>
      </c>
      <c r="C1772" s="22">
        <f t="shared" si="417"/>
        <v>0.69754473833614605</v>
      </c>
      <c r="D1772" s="23">
        <f t="shared" si="418"/>
        <v>896.91</v>
      </c>
      <c r="E1772" s="23">
        <f t="shared" si="419"/>
        <v>1285.81</v>
      </c>
      <c r="F1772" s="127">
        <f t="shared" si="420"/>
        <v>44845.5</v>
      </c>
      <c r="G1772" s="127">
        <f t="shared" si="421"/>
        <v>192871.5</v>
      </c>
      <c r="H1772" s="6"/>
      <c r="I1772" s="3"/>
      <c r="J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  <c r="Y1772" s="3"/>
      <c r="Z1772" s="3"/>
      <c r="AA1772" s="3"/>
      <c r="AB1772" s="3"/>
      <c r="AC1772" s="3"/>
      <c r="AD1772" s="3"/>
      <c r="AE1772" s="3"/>
      <c r="AF1772" s="3"/>
      <c r="AT1772" s="89"/>
      <c r="AU1772" s="89"/>
      <c r="AX1772" s="125">
        <v>43577</v>
      </c>
      <c r="AY1772" s="59">
        <f t="shared" si="428"/>
        <v>0.69754473833614605</v>
      </c>
      <c r="AZ1772" s="59">
        <f>BI1772*K36</f>
        <v>44845.5</v>
      </c>
      <c r="BA1772" s="59"/>
      <c r="BB1772" s="59"/>
      <c r="BC1772" s="59">
        <f>K41*BJ1772</f>
        <v>192871.5</v>
      </c>
      <c r="BD1772" s="59"/>
      <c r="BE1772" s="59"/>
      <c r="BF1772" s="59">
        <f t="shared" si="422"/>
        <v>148026</v>
      </c>
      <c r="BG1772" s="60">
        <f>(AY1772=AY2099)*AX1772</f>
        <v>0</v>
      </c>
      <c r="BH1772" s="60">
        <f>(AY1772=AY2101)*AX1772</f>
        <v>0</v>
      </c>
      <c r="BI1772" s="89">
        <v>896.91</v>
      </c>
      <c r="BJ1772" s="89">
        <v>1285.81</v>
      </c>
      <c r="BK1772" s="59">
        <f t="shared" si="423"/>
        <v>226973.93795999995</v>
      </c>
      <c r="BL1772" s="60">
        <f>(BK1772=BK2101)*AX1772</f>
        <v>0</v>
      </c>
      <c r="BM1772" s="85">
        <f>(BK1772=BK2101)*AY1772</f>
        <v>0</v>
      </c>
      <c r="BN1772" s="85">
        <f t="shared" si="424"/>
        <v>0</v>
      </c>
      <c r="BO1772" s="85">
        <f t="shared" si="425"/>
        <v>0</v>
      </c>
      <c r="BP1772" s="60">
        <f>(BK1772=BK2099)*AX1772</f>
        <v>0</v>
      </c>
      <c r="BQ1772" s="64">
        <f>(BK1772=BK2099)*AY1772</f>
        <v>0</v>
      </c>
      <c r="BR1772" s="85">
        <f t="shared" si="429"/>
        <v>0</v>
      </c>
      <c r="BS1772" s="85">
        <f t="shared" si="430"/>
        <v>0</v>
      </c>
      <c r="BT1772" s="59">
        <f>(J19-BI1772)*J10</f>
        <v>-142654.50594</v>
      </c>
      <c r="BU1772" s="59">
        <f>(J21-BJ1772)*J12</f>
        <v>369628.44389999995</v>
      </c>
      <c r="BV1772" s="66"/>
      <c r="BW1772" s="66"/>
      <c r="BX1772" s="67"/>
      <c r="BY1772" s="67"/>
      <c r="BZ1772" s="67"/>
      <c r="CE1772" s="92"/>
      <c r="CF1772" s="76"/>
      <c r="CH1772" s="67"/>
      <c r="CI1772" s="67"/>
      <c r="CJ1772" s="67"/>
      <c r="CK1772" s="67"/>
      <c r="CL1772" s="1"/>
      <c r="CM1772" s="1"/>
      <c r="CT1772" s="3"/>
      <c r="CU1772" s="3"/>
      <c r="CV1772" s="3"/>
      <c r="CW1772" s="3"/>
      <c r="CX1772" s="3"/>
      <c r="CY1772" s="3"/>
      <c r="CZ1772" s="3"/>
      <c r="DA1772" s="3"/>
      <c r="DB1772" s="3"/>
      <c r="DC1772" s="3"/>
      <c r="DD1772" s="3"/>
      <c r="DE1772" s="3"/>
      <c r="DF1772" s="3"/>
      <c r="DG1772" s="3"/>
      <c r="DH1772" s="3"/>
      <c r="DI1772" s="3"/>
      <c r="DJ1772" s="3"/>
      <c r="DK1772" s="3"/>
      <c r="DL1772" s="3"/>
      <c r="DM1772" s="3"/>
      <c r="DN1772" s="3"/>
      <c r="DO1772" s="3"/>
      <c r="DP1772" s="3"/>
      <c r="DQ1772" s="3"/>
      <c r="DR1772" s="3"/>
      <c r="DS1772" s="3"/>
    </row>
    <row r="1773" spans="2:123" ht="21" customHeight="1" x14ac:dyDescent="0.25">
      <c r="B1773" s="21">
        <f t="shared" si="416"/>
        <v>43584</v>
      </c>
      <c r="C1773" s="22">
        <f t="shared" si="417"/>
        <v>0.67902721301219904</v>
      </c>
      <c r="D1773" s="23">
        <f t="shared" si="418"/>
        <v>868.34</v>
      </c>
      <c r="E1773" s="23">
        <f t="shared" si="419"/>
        <v>1278.8</v>
      </c>
      <c r="F1773" s="127">
        <f t="shared" si="420"/>
        <v>43417</v>
      </c>
      <c r="G1773" s="127">
        <f t="shared" si="421"/>
        <v>191820</v>
      </c>
      <c r="H1773" s="6"/>
      <c r="I1773" s="3"/>
      <c r="J1773" s="3"/>
      <c r="L1773" s="3"/>
      <c r="M1773" s="3"/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/>
      <c r="Y1773" s="3"/>
      <c r="Z1773" s="3"/>
      <c r="AA1773" s="3"/>
      <c r="AB1773" s="3"/>
      <c r="AC1773" s="3"/>
      <c r="AD1773" s="3"/>
      <c r="AE1773" s="3"/>
      <c r="AF1773" s="3"/>
      <c r="AT1773" s="89"/>
      <c r="AU1773" s="89"/>
      <c r="AX1773" s="125">
        <v>43584</v>
      </c>
      <c r="AY1773" s="59">
        <f t="shared" si="428"/>
        <v>0.67902721301219904</v>
      </c>
      <c r="AZ1773" s="59">
        <f>BI1773*K36</f>
        <v>43417</v>
      </c>
      <c r="BA1773" s="59"/>
      <c r="BB1773" s="59"/>
      <c r="BC1773" s="59">
        <f>K41*BJ1773</f>
        <v>191820</v>
      </c>
      <c r="BD1773" s="59"/>
      <c r="BE1773" s="59"/>
      <c r="BF1773" s="59">
        <f t="shared" si="422"/>
        <v>148403</v>
      </c>
      <c r="BG1773" s="60">
        <f>(AY1773=AY2099)*AX1773</f>
        <v>0</v>
      </c>
      <c r="BH1773" s="60">
        <f>(AY1773=AY2101)*AX1773</f>
        <v>0</v>
      </c>
      <c r="BI1773" s="89">
        <v>868.34</v>
      </c>
      <c r="BJ1773" s="89">
        <v>1278.8</v>
      </c>
      <c r="BK1773" s="59">
        <f t="shared" si="423"/>
        <v>226596.93795999995</v>
      </c>
      <c r="BL1773" s="60">
        <f>(BK1773=BK2101)*AX1773</f>
        <v>0</v>
      </c>
      <c r="BM1773" s="85">
        <f>(BK1773=BK2101)*AY1773</f>
        <v>0</v>
      </c>
      <c r="BN1773" s="85">
        <f t="shared" si="424"/>
        <v>0</v>
      </c>
      <c r="BO1773" s="85">
        <f t="shared" si="425"/>
        <v>0</v>
      </c>
      <c r="BP1773" s="60">
        <f>(BK1773=BK2099)*AX1773</f>
        <v>0</v>
      </c>
      <c r="BQ1773" s="64">
        <f>(BK1773=BK2099)*AY1773</f>
        <v>0</v>
      </c>
      <c r="BR1773" s="85">
        <f t="shared" si="429"/>
        <v>0</v>
      </c>
      <c r="BS1773" s="85">
        <f t="shared" si="430"/>
        <v>0</v>
      </c>
      <c r="BT1773" s="59">
        <f>(J19-BI1773)*J10</f>
        <v>-144083.00594</v>
      </c>
      <c r="BU1773" s="59">
        <f>(J21-BJ1773)*J12</f>
        <v>370679.94389999995</v>
      </c>
      <c r="BV1773" s="66"/>
      <c r="BW1773" s="66"/>
      <c r="BX1773" s="67"/>
      <c r="BY1773" s="67"/>
      <c r="BZ1773" s="67"/>
      <c r="CE1773" s="92"/>
      <c r="CF1773" s="76"/>
      <c r="CH1773" s="67"/>
      <c r="CI1773" s="67"/>
      <c r="CJ1773" s="67"/>
      <c r="CK1773" s="67"/>
      <c r="CL1773" s="1"/>
      <c r="CM1773" s="1"/>
      <c r="CT1773" s="3"/>
      <c r="CU1773" s="3"/>
      <c r="CV1773" s="3"/>
      <c r="CW1773" s="3"/>
      <c r="CX1773" s="3"/>
      <c r="CY1773" s="3"/>
      <c r="CZ1773" s="3"/>
      <c r="DA1773" s="3"/>
      <c r="DB1773" s="3"/>
      <c r="DC1773" s="3"/>
      <c r="DD1773" s="3"/>
      <c r="DE1773" s="3"/>
      <c r="DF1773" s="3"/>
      <c r="DG1773" s="3"/>
      <c r="DH1773" s="3"/>
      <c r="DI1773" s="3"/>
      <c r="DJ1773" s="3"/>
      <c r="DK1773" s="3"/>
      <c r="DL1773" s="3"/>
      <c r="DM1773" s="3"/>
      <c r="DN1773" s="3"/>
      <c r="DO1773" s="3"/>
      <c r="DP1773" s="3"/>
      <c r="DQ1773" s="3"/>
      <c r="DR1773" s="3"/>
      <c r="DS1773" s="3"/>
    </row>
    <row r="1774" spans="2:123" ht="21" customHeight="1" x14ac:dyDescent="0.25">
      <c r="B1774" s="21">
        <f t="shared" si="416"/>
        <v>43591</v>
      </c>
      <c r="C1774" s="22">
        <f t="shared" si="417"/>
        <v>0.67193429975735708</v>
      </c>
      <c r="D1774" s="23">
        <f t="shared" si="418"/>
        <v>864</v>
      </c>
      <c r="E1774" s="23">
        <f t="shared" si="419"/>
        <v>1285.8399999999999</v>
      </c>
      <c r="F1774" s="127">
        <f t="shared" si="420"/>
        <v>43200</v>
      </c>
      <c r="G1774" s="127">
        <f t="shared" si="421"/>
        <v>192876</v>
      </c>
      <c r="H1774" s="6"/>
      <c r="I1774" s="3"/>
      <c r="J1774" s="3"/>
      <c r="L1774" s="3"/>
      <c r="M1774" s="3"/>
      <c r="N1774" s="3"/>
      <c r="O1774" s="3"/>
      <c r="P1774" s="3"/>
      <c r="Q1774" s="3"/>
      <c r="R1774" s="3"/>
      <c r="S1774" s="3"/>
      <c r="T1774" s="3"/>
      <c r="U1774" s="3"/>
      <c r="V1774" s="3"/>
      <c r="W1774" s="3"/>
      <c r="X1774" s="3"/>
      <c r="Y1774" s="3"/>
      <c r="Z1774" s="3"/>
      <c r="AA1774" s="3"/>
      <c r="AB1774" s="3"/>
      <c r="AC1774" s="3"/>
      <c r="AD1774" s="3"/>
      <c r="AE1774" s="3"/>
      <c r="AF1774" s="3"/>
      <c r="AT1774" s="89"/>
      <c r="AU1774" s="89"/>
      <c r="AX1774" s="125">
        <v>43591</v>
      </c>
      <c r="AY1774" s="59">
        <f t="shared" si="428"/>
        <v>0.67193429975735708</v>
      </c>
      <c r="AZ1774" s="59">
        <f>BI1774*K36</f>
        <v>43200</v>
      </c>
      <c r="BA1774" s="59"/>
      <c r="BB1774" s="59"/>
      <c r="BC1774" s="59">
        <f>K41*BJ1774</f>
        <v>192876</v>
      </c>
      <c r="BD1774" s="59"/>
      <c r="BE1774" s="59"/>
      <c r="BF1774" s="59">
        <f t="shared" si="422"/>
        <v>149676</v>
      </c>
      <c r="BG1774" s="60">
        <f>(AY1774=AY2099)*AX1774</f>
        <v>0</v>
      </c>
      <c r="BH1774" s="60">
        <f>(AY1774=AY2101)*AX1774</f>
        <v>0</v>
      </c>
      <c r="BI1774" s="89">
        <v>864</v>
      </c>
      <c r="BJ1774" s="89">
        <v>1285.8399999999999</v>
      </c>
      <c r="BK1774" s="59">
        <f t="shared" si="423"/>
        <v>225323.93795999995</v>
      </c>
      <c r="BL1774" s="60">
        <f>(BK1774=BK2101)*AX1774</f>
        <v>0</v>
      </c>
      <c r="BM1774" s="85">
        <f>(BK1774=BK2101)*AY1774</f>
        <v>0</v>
      </c>
      <c r="BN1774" s="85">
        <f t="shared" si="424"/>
        <v>0</v>
      </c>
      <c r="BO1774" s="85">
        <f t="shared" si="425"/>
        <v>0</v>
      </c>
      <c r="BP1774" s="60">
        <f>(BK1774=BK2099)*AX1774</f>
        <v>0</v>
      </c>
      <c r="BQ1774" s="64">
        <f>(BK1774=BK2099)*AY1774</f>
        <v>0</v>
      </c>
      <c r="BR1774" s="85">
        <f t="shared" si="429"/>
        <v>0</v>
      </c>
      <c r="BS1774" s="85">
        <f t="shared" si="430"/>
        <v>0</v>
      </c>
      <c r="BT1774" s="59">
        <f>(J19-BI1774)*J10</f>
        <v>-144300.00594</v>
      </c>
      <c r="BU1774" s="59">
        <f>(J21-BJ1774)*J12</f>
        <v>369623.94389999995</v>
      </c>
      <c r="BV1774" s="66"/>
      <c r="BW1774" s="66"/>
      <c r="BX1774" s="67"/>
      <c r="BY1774" s="67"/>
      <c r="BZ1774" s="67"/>
      <c r="CE1774" s="92"/>
      <c r="CF1774" s="76"/>
      <c r="CH1774" s="67"/>
      <c r="CI1774" s="67"/>
      <c r="CJ1774" s="67"/>
      <c r="CK1774" s="67"/>
      <c r="CL1774" s="1"/>
      <c r="CM1774" s="1"/>
      <c r="CT1774" s="3"/>
      <c r="CU1774" s="3"/>
      <c r="CV1774" s="3"/>
      <c r="CW1774" s="3"/>
      <c r="CX1774" s="3"/>
      <c r="CY1774" s="3"/>
      <c r="CZ1774" s="3"/>
      <c r="DA1774" s="3"/>
      <c r="DB1774" s="3"/>
      <c r="DC1774" s="3"/>
      <c r="DD1774" s="3"/>
      <c r="DE1774" s="3"/>
      <c r="DF1774" s="3"/>
      <c r="DG1774" s="3"/>
      <c r="DH1774" s="3"/>
      <c r="DI1774" s="3"/>
      <c r="DJ1774" s="3"/>
      <c r="DK1774" s="3"/>
      <c r="DL1774" s="3"/>
      <c r="DM1774" s="3"/>
      <c r="DN1774" s="3"/>
      <c r="DO1774" s="3"/>
      <c r="DP1774" s="3"/>
      <c r="DQ1774" s="3"/>
      <c r="DR1774" s="3"/>
      <c r="DS1774" s="3"/>
    </row>
    <row r="1775" spans="2:123" ht="21" customHeight="1" x14ac:dyDescent="0.25">
      <c r="B1775" s="21">
        <f t="shared" si="416"/>
        <v>43598</v>
      </c>
      <c r="C1775" s="22">
        <f t="shared" si="417"/>
        <v>0.63867756175448476</v>
      </c>
      <c r="D1775" s="23">
        <f t="shared" si="418"/>
        <v>816</v>
      </c>
      <c r="E1775" s="23">
        <f t="shared" si="419"/>
        <v>1277.6400000000001</v>
      </c>
      <c r="F1775" s="127">
        <f t="shared" si="420"/>
        <v>40800</v>
      </c>
      <c r="G1775" s="127">
        <f t="shared" si="421"/>
        <v>191646.00000000003</v>
      </c>
      <c r="H1775" s="6"/>
      <c r="I1775" s="3"/>
      <c r="J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/>
      <c r="V1775" s="3"/>
      <c r="W1775" s="3"/>
      <c r="X1775" s="3"/>
      <c r="Y1775" s="3"/>
      <c r="Z1775" s="3"/>
      <c r="AA1775" s="3"/>
      <c r="AB1775" s="3"/>
      <c r="AC1775" s="3"/>
      <c r="AD1775" s="3"/>
      <c r="AE1775" s="3"/>
      <c r="AF1775" s="3"/>
      <c r="AT1775" s="89"/>
      <c r="AU1775" s="89"/>
      <c r="AX1775" s="125">
        <v>43598</v>
      </c>
      <c r="AY1775" s="59">
        <f t="shared" si="428"/>
        <v>0.63867756175448476</v>
      </c>
      <c r="AZ1775" s="59">
        <f>BI1775*K36</f>
        <v>40800</v>
      </c>
      <c r="BA1775" s="59"/>
      <c r="BB1775" s="59"/>
      <c r="BC1775" s="59">
        <f>K41*BJ1775</f>
        <v>191646.00000000003</v>
      </c>
      <c r="BD1775" s="59"/>
      <c r="BE1775" s="59"/>
      <c r="BF1775" s="59">
        <f t="shared" si="422"/>
        <v>150846.00000000003</v>
      </c>
      <c r="BG1775" s="60">
        <f>(AY1775=AY2099)*AX1775</f>
        <v>0</v>
      </c>
      <c r="BH1775" s="60">
        <f>(AY1775=AY2101)*AX1775</f>
        <v>0</v>
      </c>
      <c r="BI1775" s="89">
        <v>816</v>
      </c>
      <c r="BJ1775" s="89">
        <v>1277.6400000000001</v>
      </c>
      <c r="BK1775" s="59">
        <f t="shared" si="423"/>
        <v>224153.93795999989</v>
      </c>
      <c r="BL1775" s="60">
        <f>(BK1775=BK2101)*AX1775</f>
        <v>0</v>
      </c>
      <c r="BM1775" s="85">
        <f>(BK1775=BK2101)*AY1775</f>
        <v>0</v>
      </c>
      <c r="BN1775" s="85">
        <f t="shared" si="424"/>
        <v>0</v>
      </c>
      <c r="BO1775" s="85">
        <f t="shared" si="425"/>
        <v>0</v>
      </c>
      <c r="BP1775" s="60">
        <f>(BK1775=BK2099)*AX1775</f>
        <v>0</v>
      </c>
      <c r="BQ1775" s="64">
        <f>(BK1775=BK2099)*AY1775</f>
        <v>0</v>
      </c>
      <c r="BR1775" s="85">
        <f t="shared" si="429"/>
        <v>0</v>
      </c>
      <c r="BS1775" s="85">
        <f t="shared" si="430"/>
        <v>0</v>
      </c>
      <c r="BT1775" s="59">
        <f>(J19-BI1775)*J10</f>
        <v>-146700.00594</v>
      </c>
      <c r="BU1775" s="59">
        <f>(J21-BJ1775)*J12</f>
        <v>370853.9438999999</v>
      </c>
      <c r="BV1775" s="66"/>
      <c r="BW1775" s="66"/>
      <c r="BX1775" s="67"/>
      <c r="BY1775" s="67"/>
      <c r="BZ1775" s="67"/>
      <c r="CE1775" s="92"/>
      <c r="CF1775" s="76"/>
      <c r="CH1775" s="67"/>
      <c r="CI1775" s="67"/>
      <c r="CJ1775" s="67"/>
      <c r="CK1775" s="67"/>
      <c r="CL1775" s="1"/>
      <c r="CM1775" s="1"/>
      <c r="CT1775" s="3"/>
      <c r="CU1775" s="3"/>
      <c r="CV1775" s="3"/>
      <c r="CW1775" s="3"/>
      <c r="CX1775" s="3"/>
      <c r="CY1775" s="3"/>
      <c r="CZ1775" s="3"/>
      <c r="DA1775" s="3"/>
      <c r="DB1775" s="3"/>
      <c r="DC1775" s="3"/>
      <c r="DD1775" s="3"/>
      <c r="DE1775" s="3"/>
      <c r="DF1775" s="3"/>
      <c r="DG1775" s="3"/>
      <c r="DH1775" s="3"/>
      <c r="DI1775" s="3"/>
      <c r="DJ1775" s="3"/>
      <c r="DK1775" s="3"/>
      <c r="DL1775" s="3"/>
      <c r="DM1775" s="3"/>
      <c r="DN1775" s="3"/>
      <c r="DO1775" s="3"/>
      <c r="DP1775" s="3"/>
      <c r="DQ1775" s="3"/>
      <c r="DR1775" s="3"/>
      <c r="DS1775" s="3"/>
    </row>
    <row r="1776" spans="2:123" ht="21" customHeight="1" x14ac:dyDescent="0.25">
      <c r="B1776" s="21">
        <f t="shared" si="416"/>
        <v>43605</v>
      </c>
      <c r="C1776" s="22">
        <f t="shared" si="417"/>
        <v>0.62423624461965954</v>
      </c>
      <c r="D1776" s="23">
        <f t="shared" si="418"/>
        <v>802</v>
      </c>
      <c r="E1776" s="23">
        <f t="shared" si="419"/>
        <v>1284.77</v>
      </c>
      <c r="F1776" s="127">
        <f t="shared" si="420"/>
        <v>40100</v>
      </c>
      <c r="G1776" s="127">
        <f t="shared" si="421"/>
        <v>192715.5</v>
      </c>
      <c r="H1776" s="6"/>
      <c r="I1776" s="3"/>
      <c r="J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  <c r="W1776" s="3"/>
      <c r="X1776" s="3"/>
      <c r="Y1776" s="3"/>
      <c r="Z1776" s="3"/>
      <c r="AA1776" s="3"/>
      <c r="AB1776" s="3"/>
      <c r="AC1776" s="3"/>
      <c r="AD1776" s="3"/>
      <c r="AE1776" s="3"/>
      <c r="AF1776" s="3"/>
      <c r="AT1776" s="89"/>
      <c r="AU1776" s="89"/>
      <c r="AX1776" s="125">
        <v>43605</v>
      </c>
      <c r="AY1776" s="59">
        <f t="shared" si="428"/>
        <v>0.62423624461965954</v>
      </c>
      <c r="AZ1776" s="59">
        <f>BI1776*K36</f>
        <v>40100</v>
      </c>
      <c r="BA1776" s="59"/>
      <c r="BB1776" s="59"/>
      <c r="BC1776" s="59">
        <f>K41*BJ1776</f>
        <v>192715.5</v>
      </c>
      <c r="BD1776" s="59"/>
      <c r="BE1776" s="59"/>
      <c r="BF1776" s="59">
        <f t="shared" si="422"/>
        <v>152615.5</v>
      </c>
      <c r="BG1776" s="60">
        <f>(AY1776=AY2099)*AX1776</f>
        <v>0</v>
      </c>
      <c r="BH1776" s="60">
        <f>(AY1776=AY2101)*AX1776</f>
        <v>0</v>
      </c>
      <c r="BI1776" s="89">
        <v>802</v>
      </c>
      <c r="BJ1776" s="89">
        <v>1284.77</v>
      </c>
      <c r="BK1776" s="59">
        <f t="shared" si="423"/>
        <v>222384.43795999995</v>
      </c>
      <c r="BL1776" s="60">
        <f>(BK1776=BK2101)*AX1776</f>
        <v>0</v>
      </c>
      <c r="BM1776" s="85">
        <f>(BK1776=BK2101)*AY1776</f>
        <v>0</v>
      </c>
      <c r="BN1776" s="85">
        <f t="shared" si="424"/>
        <v>0</v>
      </c>
      <c r="BO1776" s="85">
        <f t="shared" si="425"/>
        <v>0</v>
      </c>
      <c r="BP1776" s="60">
        <f>(BK1776=BK2099)*AX1776</f>
        <v>0</v>
      </c>
      <c r="BQ1776" s="64">
        <f>(BK1776=BK2099)*AY1776</f>
        <v>0</v>
      </c>
      <c r="BR1776" s="85">
        <f t="shared" si="429"/>
        <v>0</v>
      </c>
      <c r="BS1776" s="85">
        <f t="shared" si="430"/>
        <v>0</v>
      </c>
      <c r="BT1776" s="59">
        <f>(J19-BI1776)*J10</f>
        <v>-147400.00594</v>
      </c>
      <c r="BU1776" s="59">
        <f>(J21-BJ1776)*J12</f>
        <v>369784.44389999995</v>
      </c>
      <c r="BV1776" s="66"/>
      <c r="BW1776" s="66"/>
      <c r="BX1776" s="67"/>
      <c r="BY1776" s="67"/>
      <c r="BZ1776" s="67"/>
      <c r="CE1776" s="92"/>
      <c r="CF1776" s="76"/>
      <c r="CH1776" s="67"/>
      <c r="CI1776" s="67"/>
      <c r="CJ1776" s="67"/>
      <c r="CK1776" s="67"/>
      <c r="CL1776" s="1"/>
      <c r="CM1776" s="1"/>
      <c r="CT1776" s="3"/>
      <c r="CU1776" s="3"/>
      <c r="CV1776" s="3"/>
      <c r="CW1776" s="3"/>
      <c r="CX1776" s="3"/>
      <c r="CY1776" s="3"/>
      <c r="CZ1776" s="3"/>
      <c r="DA1776" s="3"/>
      <c r="DB1776" s="3"/>
      <c r="DC1776" s="3"/>
      <c r="DD1776" s="3"/>
      <c r="DE1776" s="3"/>
      <c r="DF1776" s="3"/>
      <c r="DG1776" s="3"/>
      <c r="DH1776" s="3"/>
      <c r="DI1776" s="3"/>
      <c r="DJ1776" s="3"/>
      <c r="DK1776" s="3"/>
      <c r="DL1776" s="3"/>
      <c r="DM1776" s="3"/>
      <c r="DN1776" s="3"/>
      <c r="DO1776" s="3"/>
      <c r="DP1776" s="3"/>
      <c r="DQ1776" s="3"/>
      <c r="DR1776" s="3"/>
      <c r="DS1776" s="3"/>
    </row>
    <row r="1777" spans="2:123" ht="21" customHeight="1" x14ac:dyDescent="0.25">
      <c r="B1777" s="21">
        <f t="shared" si="416"/>
        <v>43612</v>
      </c>
      <c r="C1777" s="22">
        <f t="shared" si="417"/>
        <v>0.60709032969726673</v>
      </c>
      <c r="D1777" s="23">
        <f t="shared" si="418"/>
        <v>792.52</v>
      </c>
      <c r="E1777" s="23">
        <f t="shared" si="419"/>
        <v>1305.44</v>
      </c>
      <c r="F1777" s="127">
        <f t="shared" si="420"/>
        <v>39626</v>
      </c>
      <c r="G1777" s="127">
        <f t="shared" si="421"/>
        <v>195816</v>
      </c>
      <c r="H1777" s="6"/>
      <c r="I1777" s="3"/>
      <c r="J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  <c r="W1777" s="3"/>
      <c r="X1777" s="3"/>
      <c r="Y1777" s="3"/>
      <c r="Z1777" s="3"/>
      <c r="AA1777" s="3"/>
      <c r="AB1777" s="3"/>
      <c r="AC1777" s="3"/>
      <c r="AD1777" s="3"/>
      <c r="AE1777" s="3"/>
      <c r="AF1777" s="3"/>
      <c r="AT1777" s="89"/>
      <c r="AU1777" s="89"/>
      <c r="AX1777" s="125">
        <v>43612</v>
      </c>
      <c r="AY1777" s="59">
        <f t="shared" si="428"/>
        <v>0.60709032969726673</v>
      </c>
      <c r="AZ1777" s="59">
        <f>BI1777*K36</f>
        <v>39626</v>
      </c>
      <c r="BA1777" s="59"/>
      <c r="BB1777" s="59"/>
      <c r="BC1777" s="59">
        <f>K41*BJ1777</f>
        <v>195816</v>
      </c>
      <c r="BD1777" s="59"/>
      <c r="BE1777" s="59"/>
      <c r="BF1777" s="59">
        <f t="shared" si="422"/>
        <v>156190</v>
      </c>
      <c r="BG1777" s="60">
        <f>(AY1777=AY2099)*AX1777</f>
        <v>0</v>
      </c>
      <c r="BH1777" s="60">
        <f>(AY1777=AY2101)*AX1777</f>
        <v>0</v>
      </c>
      <c r="BI1777" s="89">
        <v>792.52</v>
      </c>
      <c r="BJ1777" s="89">
        <v>1305.44</v>
      </c>
      <c r="BK1777" s="59">
        <f t="shared" si="423"/>
        <v>218809.93795999995</v>
      </c>
      <c r="BL1777" s="60">
        <f>(BK1777=BK2101)*AX1777</f>
        <v>0</v>
      </c>
      <c r="BM1777" s="85">
        <f>(BK1777=BK2101)*AY1777</f>
        <v>0</v>
      </c>
      <c r="BN1777" s="85">
        <f t="shared" si="424"/>
        <v>0</v>
      </c>
      <c r="BO1777" s="85">
        <f t="shared" si="425"/>
        <v>0</v>
      </c>
      <c r="BP1777" s="60">
        <f>(BK1777=BK2099)*AX1777</f>
        <v>0</v>
      </c>
      <c r="BQ1777" s="64">
        <f>(BK1777=BK2099)*AY1777</f>
        <v>0</v>
      </c>
      <c r="BR1777" s="85">
        <f t="shared" si="429"/>
        <v>0</v>
      </c>
      <c r="BS1777" s="85">
        <f t="shared" si="430"/>
        <v>0</v>
      </c>
      <c r="BT1777" s="59">
        <f>(J19-BI1777)*J10</f>
        <v>-147874.00594</v>
      </c>
      <c r="BU1777" s="59">
        <f>(J21-BJ1777)*J12</f>
        <v>366683.94389999995</v>
      </c>
      <c r="BV1777" s="66"/>
      <c r="BW1777" s="66"/>
      <c r="BX1777" s="67"/>
      <c r="BY1777" s="67"/>
      <c r="BZ1777" s="67"/>
      <c r="CE1777" s="92"/>
      <c r="CF1777" s="76"/>
      <c r="CH1777" s="67"/>
      <c r="CI1777" s="67"/>
      <c r="CJ1777" s="67"/>
      <c r="CK1777" s="67"/>
      <c r="CL1777" s="1"/>
      <c r="CM1777" s="1"/>
      <c r="CT1777" s="3"/>
      <c r="CU1777" s="3"/>
      <c r="CV1777" s="3"/>
      <c r="CW1777" s="3"/>
      <c r="CX1777" s="3"/>
      <c r="CY1777" s="3"/>
      <c r="CZ1777" s="3"/>
      <c r="DA1777" s="3"/>
      <c r="DB1777" s="3"/>
      <c r="DC1777" s="3"/>
      <c r="DD1777" s="3"/>
      <c r="DE1777" s="3"/>
      <c r="DF1777" s="3"/>
      <c r="DG1777" s="3"/>
      <c r="DH1777" s="3"/>
      <c r="DI1777" s="3"/>
      <c r="DJ1777" s="3"/>
      <c r="DK1777" s="3"/>
      <c r="DL1777" s="3"/>
      <c r="DM1777" s="3"/>
      <c r="DN1777" s="3"/>
      <c r="DO1777" s="3"/>
      <c r="DP1777" s="3"/>
      <c r="DQ1777" s="3"/>
      <c r="DR1777" s="3"/>
      <c r="DS1777" s="3"/>
    </row>
    <row r="1778" spans="2:123" ht="21" customHeight="1" x14ac:dyDescent="0.25">
      <c r="B1778" s="21">
        <f t="shared" si="416"/>
        <v>43619</v>
      </c>
      <c r="C1778" s="22">
        <f t="shared" si="417"/>
        <v>0.60019397194867197</v>
      </c>
      <c r="D1778" s="23">
        <f t="shared" si="418"/>
        <v>804.5</v>
      </c>
      <c r="E1778" s="23">
        <f t="shared" si="419"/>
        <v>1340.4</v>
      </c>
      <c r="F1778" s="127">
        <f t="shared" si="420"/>
        <v>40225</v>
      </c>
      <c r="G1778" s="127">
        <f t="shared" si="421"/>
        <v>201060</v>
      </c>
      <c r="H1778" s="6"/>
      <c r="I1778" s="3"/>
      <c r="J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  <c r="W1778" s="3"/>
      <c r="X1778" s="3"/>
      <c r="Y1778" s="3"/>
      <c r="Z1778" s="3"/>
      <c r="AA1778" s="3"/>
      <c r="AB1778" s="3"/>
      <c r="AC1778" s="3"/>
      <c r="AD1778" s="3"/>
      <c r="AE1778" s="3"/>
      <c r="AF1778" s="3"/>
      <c r="AT1778" s="89"/>
      <c r="AU1778" s="89"/>
      <c r="AX1778" s="125">
        <v>43619</v>
      </c>
      <c r="AY1778" s="59">
        <f t="shared" si="428"/>
        <v>0.60019397194867197</v>
      </c>
      <c r="AZ1778" s="59">
        <f>BI1778*K36</f>
        <v>40225</v>
      </c>
      <c r="BA1778" s="59"/>
      <c r="BB1778" s="59"/>
      <c r="BC1778" s="59">
        <f>K41*BJ1778</f>
        <v>201060</v>
      </c>
      <c r="BD1778" s="59"/>
      <c r="BE1778" s="59"/>
      <c r="BF1778" s="59">
        <f t="shared" si="422"/>
        <v>160835</v>
      </c>
      <c r="BG1778" s="60">
        <f>(AY1778=AY2099)*AX1778</f>
        <v>0</v>
      </c>
      <c r="BH1778" s="60">
        <f>(AY1778=AY2101)*AX1778</f>
        <v>0</v>
      </c>
      <c r="BI1778" s="89">
        <v>804.5</v>
      </c>
      <c r="BJ1778" s="89">
        <v>1340.4</v>
      </c>
      <c r="BK1778" s="59">
        <f t="shared" si="423"/>
        <v>214164.93795999995</v>
      </c>
      <c r="BL1778" s="60">
        <f>(BK1778=BK2101)*AX1778</f>
        <v>0</v>
      </c>
      <c r="BM1778" s="85">
        <f>(BK1778=BK2101)*AY1778</f>
        <v>0</v>
      </c>
      <c r="BN1778" s="85">
        <f t="shared" si="424"/>
        <v>0</v>
      </c>
      <c r="BO1778" s="85">
        <f t="shared" si="425"/>
        <v>0</v>
      </c>
      <c r="BP1778" s="60">
        <f>(BK1778=BK2099)*AX1778</f>
        <v>0</v>
      </c>
      <c r="BQ1778" s="64">
        <f>(BK1778=BK2099)*AY1778</f>
        <v>0</v>
      </c>
      <c r="BR1778" s="85">
        <f t="shared" si="429"/>
        <v>0</v>
      </c>
      <c r="BS1778" s="85">
        <f t="shared" si="430"/>
        <v>0</v>
      </c>
      <c r="BT1778" s="59">
        <f>(J19-BI1778)*J10</f>
        <v>-147275.00594</v>
      </c>
      <c r="BU1778" s="59">
        <f>(J21-BJ1778)*J12</f>
        <v>361439.94389999995</v>
      </c>
      <c r="BV1778" s="66"/>
      <c r="BW1778" s="66"/>
      <c r="BX1778" s="67"/>
      <c r="BY1778" s="67"/>
      <c r="BZ1778" s="67"/>
      <c r="CE1778" s="92"/>
      <c r="CF1778" s="76"/>
      <c r="CH1778" s="67"/>
      <c r="CI1778" s="67"/>
      <c r="CJ1778" s="67"/>
      <c r="CK1778" s="67"/>
      <c r="CL1778" s="1"/>
      <c r="CM1778" s="1"/>
      <c r="CT1778" s="3"/>
      <c r="CU1778" s="3"/>
      <c r="CV1778" s="3"/>
      <c r="CW1778" s="3"/>
      <c r="CX1778" s="3"/>
      <c r="CY1778" s="3"/>
      <c r="CZ1778" s="3"/>
      <c r="DA1778" s="3"/>
      <c r="DB1778" s="3"/>
      <c r="DC1778" s="3"/>
      <c r="DD1778" s="3"/>
      <c r="DE1778" s="3"/>
      <c r="DF1778" s="3"/>
      <c r="DG1778" s="3"/>
      <c r="DH1778" s="3"/>
      <c r="DI1778" s="3"/>
      <c r="DJ1778" s="3"/>
      <c r="DK1778" s="3"/>
      <c r="DL1778" s="3"/>
      <c r="DM1778" s="3"/>
      <c r="DN1778" s="3"/>
      <c r="DO1778" s="3"/>
      <c r="DP1778" s="3"/>
      <c r="DQ1778" s="3"/>
      <c r="DR1778" s="3"/>
      <c r="DS1778" s="3"/>
    </row>
    <row r="1779" spans="2:123" ht="21" customHeight="1" x14ac:dyDescent="0.25">
      <c r="B1779" s="21">
        <f t="shared" si="416"/>
        <v>43626</v>
      </c>
      <c r="C1779" s="22">
        <f t="shared" si="417"/>
        <v>0.59772239446696873</v>
      </c>
      <c r="D1779" s="23">
        <f t="shared" si="418"/>
        <v>802</v>
      </c>
      <c r="E1779" s="23">
        <f t="shared" si="419"/>
        <v>1341.76</v>
      </c>
      <c r="F1779" s="127">
        <f t="shared" si="420"/>
        <v>40100</v>
      </c>
      <c r="G1779" s="127">
        <f t="shared" si="421"/>
        <v>201264</v>
      </c>
      <c r="H1779" s="6"/>
      <c r="I1779" s="3"/>
      <c r="J1779" s="3"/>
      <c r="L1779" s="3"/>
      <c r="M1779" s="3"/>
      <c r="N1779" s="3"/>
      <c r="O1779" s="3"/>
      <c r="P1779" s="3"/>
      <c r="Q1779" s="3"/>
      <c r="R1779" s="3"/>
      <c r="S1779" s="3"/>
      <c r="T1779" s="3"/>
      <c r="U1779" s="3"/>
      <c r="V1779" s="3"/>
      <c r="W1779" s="3"/>
      <c r="X1779" s="3"/>
      <c r="Y1779" s="3"/>
      <c r="Z1779" s="3"/>
      <c r="AA1779" s="3"/>
      <c r="AB1779" s="3"/>
      <c r="AC1779" s="3"/>
      <c r="AD1779" s="3"/>
      <c r="AE1779" s="3"/>
      <c r="AF1779" s="3"/>
      <c r="AT1779" s="89"/>
      <c r="AU1779" s="89"/>
      <c r="AX1779" s="125">
        <v>43626</v>
      </c>
      <c r="AY1779" s="59">
        <f t="shared" si="428"/>
        <v>0.59772239446696873</v>
      </c>
      <c r="AZ1779" s="59">
        <f>BI1779*K36</f>
        <v>40100</v>
      </c>
      <c r="BA1779" s="59"/>
      <c r="BB1779" s="59"/>
      <c r="BC1779" s="59">
        <f>K41*BJ1779</f>
        <v>201264</v>
      </c>
      <c r="BD1779" s="59"/>
      <c r="BE1779" s="59"/>
      <c r="BF1779" s="59">
        <f t="shared" si="422"/>
        <v>161164</v>
      </c>
      <c r="BG1779" s="60">
        <f>(AY1779=AY2099)*AX1779</f>
        <v>0</v>
      </c>
      <c r="BH1779" s="60">
        <f>(AY1779=AY2101)*AX1779</f>
        <v>0</v>
      </c>
      <c r="BI1779" s="89">
        <v>802</v>
      </c>
      <c r="BJ1779" s="89">
        <v>1341.76</v>
      </c>
      <c r="BK1779" s="59">
        <f t="shared" si="423"/>
        <v>213835.93795999995</v>
      </c>
      <c r="BL1779" s="60">
        <f>(BK1779=BK2101)*AX1779</f>
        <v>0</v>
      </c>
      <c r="BM1779" s="85">
        <f>(BK1779=BK2101)*AY1779</f>
        <v>0</v>
      </c>
      <c r="BN1779" s="85">
        <f t="shared" si="424"/>
        <v>0</v>
      </c>
      <c r="BO1779" s="85">
        <f t="shared" si="425"/>
        <v>0</v>
      </c>
      <c r="BP1779" s="60">
        <f>(BK1779=BK2099)*AX1779</f>
        <v>0</v>
      </c>
      <c r="BQ1779" s="64">
        <f>(BK1779=BK2099)*AY1779</f>
        <v>0</v>
      </c>
      <c r="BR1779" s="85">
        <f t="shared" si="429"/>
        <v>0</v>
      </c>
      <c r="BS1779" s="85">
        <f t="shared" si="430"/>
        <v>0</v>
      </c>
      <c r="BT1779" s="59">
        <f>(J19-BI1779)*J10</f>
        <v>-147400.00594</v>
      </c>
      <c r="BU1779" s="59">
        <f>(J21-BJ1779)*J12</f>
        <v>361235.94389999995</v>
      </c>
      <c r="BV1779" s="66"/>
      <c r="BW1779" s="66"/>
      <c r="BX1779" s="67"/>
      <c r="BY1779" s="67"/>
      <c r="BZ1779" s="67"/>
      <c r="CE1779" s="92"/>
      <c r="CF1779" s="76"/>
      <c r="CH1779" s="67"/>
      <c r="CI1779" s="67"/>
      <c r="CJ1779" s="67"/>
      <c r="CK1779" s="67"/>
      <c r="CL1779" s="1"/>
      <c r="CM1779" s="1"/>
      <c r="CT1779" s="3"/>
      <c r="CU1779" s="3"/>
      <c r="CV1779" s="3"/>
      <c r="CW1779" s="3"/>
      <c r="CX1779" s="3"/>
      <c r="CY1779" s="3"/>
      <c r="CZ1779" s="3"/>
      <c r="DA1779" s="3"/>
      <c r="DB1779" s="3"/>
      <c r="DC1779" s="3"/>
      <c r="DD1779" s="3"/>
      <c r="DE1779" s="3"/>
      <c r="DF1779" s="3"/>
      <c r="DG1779" s="3"/>
      <c r="DH1779" s="3"/>
      <c r="DI1779" s="3"/>
      <c r="DJ1779" s="3"/>
      <c r="DK1779" s="3"/>
      <c r="DL1779" s="3"/>
      <c r="DM1779" s="3"/>
      <c r="DN1779" s="3"/>
      <c r="DO1779" s="3"/>
      <c r="DP1779" s="3"/>
      <c r="DQ1779" s="3"/>
      <c r="DR1779" s="3"/>
      <c r="DS1779" s="3"/>
    </row>
    <row r="1780" spans="2:123" ht="21" customHeight="1" x14ac:dyDescent="0.25">
      <c r="B1780" s="21">
        <f t="shared" si="416"/>
        <v>43633</v>
      </c>
      <c r="C1780" s="22">
        <f t="shared" si="417"/>
        <v>0.57733542991923381</v>
      </c>
      <c r="D1780" s="23">
        <f t="shared" si="418"/>
        <v>807.75</v>
      </c>
      <c r="E1780" s="23">
        <f t="shared" si="419"/>
        <v>1399.1</v>
      </c>
      <c r="F1780" s="127">
        <f t="shared" si="420"/>
        <v>40387.5</v>
      </c>
      <c r="G1780" s="127">
        <f t="shared" si="421"/>
        <v>209865</v>
      </c>
      <c r="H1780" s="6"/>
      <c r="I1780" s="3"/>
      <c r="J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  <c r="W1780" s="3"/>
      <c r="X1780" s="3"/>
      <c r="Y1780" s="3"/>
      <c r="Z1780" s="3"/>
      <c r="AA1780" s="3"/>
      <c r="AB1780" s="3"/>
      <c r="AC1780" s="3"/>
      <c r="AD1780" s="3"/>
      <c r="AE1780" s="3"/>
      <c r="AF1780" s="3"/>
      <c r="AT1780" s="89"/>
      <c r="AU1780" s="89"/>
      <c r="AX1780" s="125">
        <v>43633</v>
      </c>
      <c r="AY1780" s="59">
        <f t="shared" si="428"/>
        <v>0.57733542991923381</v>
      </c>
      <c r="AZ1780" s="59">
        <f>BI1780*K36</f>
        <v>40387.5</v>
      </c>
      <c r="BA1780" s="59"/>
      <c r="BB1780" s="59"/>
      <c r="BC1780" s="59">
        <f>K41*BJ1780</f>
        <v>209865</v>
      </c>
      <c r="BD1780" s="59"/>
      <c r="BE1780" s="59"/>
      <c r="BF1780" s="59">
        <f t="shared" si="422"/>
        <v>169477.5</v>
      </c>
      <c r="BG1780" s="60">
        <f>(AY1780=AY2099)*AX1780</f>
        <v>0</v>
      </c>
      <c r="BH1780" s="60">
        <f>(AY1780=AY2101)*AX1780</f>
        <v>0</v>
      </c>
      <c r="BI1780" s="89">
        <v>807.75</v>
      </c>
      <c r="BJ1780" s="89">
        <v>1399.1</v>
      </c>
      <c r="BK1780" s="59">
        <f t="shared" si="423"/>
        <v>205522.43796000001</v>
      </c>
      <c r="BL1780" s="60">
        <f>(BK1780=BK2101)*AX1780</f>
        <v>0</v>
      </c>
      <c r="BM1780" s="85">
        <f>(BK1780=BK2101)*AY1780</f>
        <v>0</v>
      </c>
      <c r="BN1780" s="85">
        <f t="shared" si="424"/>
        <v>0</v>
      </c>
      <c r="BO1780" s="85">
        <f t="shared" si="425"/>
        <v>0</v>
      </c>
      <c r="BP1780" s="60">
        <f>(BK1780=BK2099)*AX1780</f>
        <v>0</v>
      </c>
      <c r="BQ1780" s="64">
        <f>(BK1780=BK2099)*AY1780</f>
        <v>0</v>
      </c>
      <c r="BR1780" s="85">
        <f t="shared" si="429"/>
        <v>0</v>
      </c>
      <c r="BS1780" s="85">
        <f t="shared" si="430"/>
        <v>0</v>
      </c>
      <c r="BT1780" s="59">
        <f>(J19-BI1780)*J10</f>
        <v>-147112.50594</v>
      </c>
      <c r="BU1780" s="59">
        <f>(J21-BJ1780)*J12</f>
        <v>352634.94390000001</v>
      </c>
      <c r="BV1780" s="66"/>
      <c r="BW1780" s="66"/>
      <c r="BX1780" s="67"/>
      <c r="BY1780" s="67"/>
      <c r="BZ1780" s="67"/>
      <c r="CE1780" s="92"/>
      <c r="CF1780" s="76"/>
      <c r="CH1780" s="67"/>
      <c r="CI1780" s="67"/>
      <c r="CJ1780" s="67"/>
      <c r="CK1780" s="67"/>
      <c r="CL1780" s="1"/>
      <c r="CM1780" s="1"/>
      <c r="CT1780" s="3"/>
      <c r="CU1780" s="3"/>
      <c r="CV1780" s="3"/>
      <c r="CW1780" s="3"/>
      <c r="CX1780" s="3"/>
      <c r="CY1780" s="3"/>
      <c r="CZ1780" s="3"/>
      <c r="DA1780" s="3"/>
      <c r="DB1780" s="3"/>
      <c r="DC1780" s="3"/>
      <c r="DD1780" s="3"/>
      <c r="DE1780" s="3"/>
      <c r="DF1780" s="3"/>
      <c r="DG1780" s="3"/>
      <c r="DH1780" s="3"/>
      <c r="DI1780" s="3"/>
      <c r="DJ1780" s="3"/>
      <c r="DK1780" s="3"/>
      <c r="DL1780" s="3"/>
      <c r="DM1780" s="3"/>
      <c r="DN1780" s="3"/>
      <c r="DO1780" s="3"/>
      <c r="DP1780" s="3"/>
      <c r="DQ1780" s="3"/>
      <c r="DR1780" s="3"/>
      <c r="DS1780" s="3"/>
    </row>
    <row r="1781" spans="2:123" ht="21" customHeight="1" x14ac:dyDescent="0.25">
      <c r="B1781" s="21">
        <f t="shared" si="416"/>
        <v>43640</v>
      </c>
      <c r="C1781" s="22">
        <f t="shared" si="417"/>
        <v>0.59080846353612326</v>
      </c>
      <c r="D1781" s="23">
        <f t="shared" si="418"/>
        <v>832.65</v>
      </c>
      <c r="E1781" s="23">
        <f t="shared" si="419"/>
        <v>1409.34</v>
      </c>
      <c r="F1781" s="127">
        <f t="shared" si="420"/>
        <v>41632.5</v>
      </c>
      <c r="G1781" s="127">
        <f t="shared" si="421"/>
        <v>211401</v>
      </c>
      <c r="H1781" s="6"/>
      <c r="I1781" s="3"/>
      <c r="J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/>
      <c r="Y1781" s="3"/>
      <c r="Z1781" s="3"/>
      <c r="AA1781" s="3"/>
      <c r="AB1781" s="3"/>
      <c r="AC1781" s="3"/>
      <c r="AD1781" s="3"/>
      <c r="AE1781" s="3"/>
      <c r="AF1781" s="3"/>
      <c r="AT1781" s="89"/>
      <c r="AU1781" s="89"/>
      <c r="AX1781" s="125">
        <v>43640</v>
      </c>
      <c r="AY1781" s="59">
        <f t="shared" si="428"/>
        <v>0.59080846353612326</v>
      </c>
      <c r="AZ1781" s="59">
        <f>BI1781*K36</f>
        <v>41632.5</v>
      </c>
      <c r="BA1781" s="59"/>
      <c r="BB1781" s="59"/>
      <c r="BC1781" s="59">
        <f>K41*BJ1781</f>
        <v>211401</v>
      </c>
      <c r="BD1781" s="59"/>
      <c r="BE1781" s="59"/>
      <c r="BF1781" s="59">
        <f t="shared" si="422"/>
        <v>169768.5</v>
      </c>
      <c r="BG1781" s="60">
        <f>(AY1781=AY2099)*AX1781</f>
        <v>0</v>
      </c>
      <c r="BH1781" s="60">
        <f>(AY1781=AY2101)*AX1781</f>
        <v>0</v>
      </c>
      <c r="BI1781" s="89">
        <v>832.65</v>
      </c>
      <c r="BJ1781" s="89">
        <v>1409.34</v>
      </c>
      <c r="BK1781" s="59">
        <f t="shared" si="423"/>
        <v>205231.43795999995</v>
      </c>
      <c r="BL1781" s="60">
        <f>(BK1781=BK2101)*AX1781</f>
        <v>0</v>
      </c>
      <c r="BM1781" s="85">
        <f>(BK1781=BK2101)*AY1781</f>
        <v>0</v>
      </c>
      <c r="BN1781" s="85">
        <f t="shared" si="424"/>
        <v>0</v>
      </c>
      <c r="BO1781" s="85">
        <f t="shared" si="425"/>
        <v>0</v>
      </c>
      <c r="BP1781" s="60">
        <f>(BK1781=BK2099)*AX1781</f>
        <v>0</v>
      </c>
      <c r="BQ1781" s="64">
        <f>(BK1781=BK2099)*AY1781</f>
        <v>0</v>
      </c>
      <c r="BR1781" s="85">
        <f t="shared" si="429"/>
        <v>0</v>
      </c>
      <c r="BS1781" s="85">
        <f t="shared" si="430"/>
        <v>0</v>
      </c>
      <c r="BT1781" s="59">
        <f>(J19-BI1781)*J10</f>
        <v>-145867.50594</v>
      </c>
      <c r="BU1781" s="59">
        <f>(J21-BJ1781)*J12</f>
        <v>351098.94389999995</v>
      </c>
      <c r="BV1781" s="66"/>
      <c r="BW1781" s="66"/>
      <c r="BX1781" s="67"/>
      <c r="BY1781" s="67"/>
      <c r="BZ1781" s="67"/>
      <c r="CE1781" s="92"/>
      <c r="CF1781" s="76"/>
      <c r="CH1781" s="67"/>
      <c r="CI1781" s="67"/>
      <c r="CJ1781" s="67"/>
      <c r="CK1781" s="67"/>
      <c r="CL1781" s="1"/>
      <c r="CM1781" s="1"/>
      <c r="CT1781" s="3"/>
      <c r="CU1781" s="3"/>
      <c r="CV1781" s="3"/>
      <c r="CW1781" s="3"/>
      <c r="CX1781" s="3"/>
      <c r="CY1781" s="3"/>
      <c r="CZ1781" s="3"/>
      <c r="DA1781" s="3"/>
      <c r="DB1781" s="3"/>
      <c r="DC1781" s="3"/>
      <c r="DD1781" s="3"/>
      <c r="DE1781" s="3"/>
      <c r="DF1781" s="3"/>
      <c r="DG1781" s="3"/>
      <c r="DH1781" s="3"/>
      <c r="DI1781" s="3"/>
      <c r="DJ1781" s="3"/>
      <c r="DK1781" s="3"/>
      <c r="DL1781" s="3"/>
      <c r="DM1781" s="3"/>
      <c r="DN1781" s="3"/>
      <c r="DO1781" s="3"/>
      <c r="DP1781" s="3"/>
      <c r="DQ1781" s="3"/>
      <c r="DR1781" s="3"/>
      <c r="DS1781" s="3"/>
    </row>
    <row r="1782" spans="2:123" ht="21" customHeight="1" x14ac:dyDescent="0.25">
      <c r="B1782" s="21">
        <f t="shared" si="416"/>
        <v>43647</v>
      </c>
      <c r="C1782" s="22">
        <f t="shared" si="417"/>
        <v>0.57763797540749218</v>
      </c>
      <c r="D1782" s="23">
        <f t="shared" si="418"/>
        <v>808</v>
      </c>
      <c r="E1782" s="23">
        <f t="shared" si="419"/>
        <v>1398.8</v>
      </c>
      <c r="F1782" s="127">
        <f t="shared" si="420"/>
        <v>40400</v>
      </c>
      <c r="G1782" s="127">
        <f t="shared" si="421"/>
        <v>209820</v>
      </c>
      <c r="H1782" s="6"/>
      <c r="I1782" s="3"/>
      <c r="J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  <c r="W1782" s="3"/>
      <c r="X1782" s="3"/>
      <c r="Y1782" s="3"/>
      <c r="Z1782" s="3"/>
      <c r="AA1782" s="3"/>
      <c r="AB1782" s="3"/>
      <c r="AC1782" s="3"/>
      <c r="AD1782" s="3"/>
      <c r="AE1782" s="3"/>
      <c r="AF1782" s="3"/>
      <c r="AT1782" s="89"/>
      <c r="AU1782" s="89"/>
      <c r="AX1782" s="125">
        <v>43647</v>
      </c>
      <c r="AY1782" s="59">
        <f t="shared" si="428"/>
        <v>0.57763797540749218</v>
      </c>
      <c r="AZ1782" s="59">
        <f>BI1782*K36</f>
        <v>40400</v>
      </c>
      <c r="BA1782" s="59"/>
      <c r="BB1782" s="59"/>
      <c r="BC1782" s="59">
        <f>K41*BJ1782</f>
        <v>209820</v>
      </c>
      <c r="BD1782" s="59"/>
      <c r="BE1782" s="59"/>
      <c r="BF1782" s="59">
        <f t="shared" si="422"/>
        <v>169420</v>
      </c>
      <c r="BG1782" s="60">
        <f>(AY1782=AY2099)*AX1782</f>
        <v>0</v>
      </c>
      <c r="BH1782" s="60">
        <f>(AY1782=AY2101)*AX1782</f>
        <v>0</v>
      </c>
      <c r="BI1782" s="89">
        <v>808</v>
      </c>
      <c r="BJ1782" s="89">
        <v>1398.8</v>
      </c>
      <c r="BK1782" s="59">
        <f t="shared" si="423"/>
        <v>205579.93795999995</v>
      </c>
      <c r="BL1782" s="60">
        <f>(BK1782=BK2101)*AX1782</f>
        <v>0</v>
      </c>
      <c r="BM1782" s="85">
        <f>(BK1782=BK2101)*AY1782</f>
        <v>0</v>
      </c>
      <c r="BN1782" s="85">
        <f t="shared" si="424"/>
        <v>0</v>
      </c>
      <c r="BO1782" s="85">
        <f t="shared" si="425"/>
        <v>0</v>
      </c>
      <c r="BP1782" s="60">
        <f>(BK1782=BK2099)*AX1782</f>
        <v>0</v>
      </c>
      <c r="BQ1782" s="64">
        <f>(BK1782=BK2099)*AY1782</f>
        <v>0</v>
      </c>
      <c r="BR1782" s="85">
        <f t="shared" si="429"/>
        <v>0</v>
      </c>
      <c r="BS1782" s="85">
        <f t="shared" si="430"/>
        <v>0</v>
      </c>
      <c r="BT1782" s="59">
        <f>(J19-BI1782)*J10</f>
        <v>-147100.00594</v>
      </c>
      <c r="BU1782" s="59">
        <f>(J21-BJ1782)*J12</f>
        <v>352679.94389999995</v>
      </c>
      <c r="BV1782" s="66"/>
      <c r="BW1782" s="66"/>
      <c r="BX1782" s="67"/>
      <c r="BY1782" s="67"/>
      <c r="BZ1782" s="67"/>
      <c r="CE1782" s="92"/>
      <c r="CF1782" s="76"/>
      <c r="CH1782" s="67"/>
      <c r="CI1782" s="67"/>
      <c r="CJ1782" s="67"/>
      <c r="CK1782" s="67"/>
      <c r="CL1782" s="1"/>
      <c r="CM1782" s="1"/>
      <c r="CT1782" s="3"/>
      <c r="CU1782" s="3"/>
      <c r="CV1782" s="3"/>
      <c r="CW1782" s="3"/>
      <c r="CX1782" s="3"/>
      <c r="CY1782" s="3"/>
      <c r="CZ1782" s="3"/>
      <c r="DA1782" s="3"/>
      <c r="DB1782" s="3"/>
      <c r="DC1782" s="3"/>
      <c r="DD1782" s="3"/>
      <c r="DE1782" s="3"/>
      <c r="DF1782" s="3"/>
      <c r="DG1782" s="3"/>
      <c r="DH1782" s="3"/>
      <c r="DI1782" s="3"/>
      <c r="DJ1782" s="3"/>
      <c r="DK1782" s="3"/>
      <c r="DL1782" s="3"/>
      <c r="DM1782" s="3"/>
      <c r="DN1782" s="3"/>
      <c r="DO1782" s="3"/>
      <c r="DP1782" s="3"/>
      <c r="DQ1782" s="3"/>
      <c r="DR1782" s="3"/>
      <c r="DS1782" s="3"/>
    </row>
    <row r="1783" spans="2:123" ht="21" customHeight="1" x14ac:dyDescent="0.25">
      <c r="B1783" s="21">
        <f t="shared" si="416"/>
        <v>43654</v>
      </c>
      <c r="C1783" s="22">
        <f t="shared" si="417"/>
        <v>0.58494404883011186</v>
      </c>
      <c r="D1783" s="23">
        <f t="shared" si="418"/>
        <v>828</v>
      </c>
      <c r="E1783" s="23">
        <f t="shared" si="419"/>
        <v>1415.52</v>
      </c>
      <c r="F1783" s="127">
        <f t="shared" si="420"/>
        <v>41400</v>
      </c>
      <c r="G1783" s="127">
        <f t="shared" si="421"/>
        <v>212328</v>
      </c>
      <c r="H1783" s="6"/>
      <c r="I1783" s="3"/>
      <c r="J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  <c r="W1783" s="3"/>
      <c r="X1783" s="3"/>
      <c r="Y1783" s="3"/>
      <c r="Z1783" s="3"/>
      <c r="AA1783" s="3"/>
      <c r="AB1783" s="3"/>
      <c r="AC1783" s="3"/>
      <c r="AD1783" s="3"/>
      <c r="AE1783" s="3"/>
      <c r="AF1783" s="3"/>
      <c r="AT1783" s="89"/>
      <c r="AU1783" s="89"/>
      <c r="AX1783" s="125">
        <v>43654</v>
      </c>
      <c r="AY1783" s="59">
        <f t="shared" si="428"/>
        <v>0.58494404883011186</v>
      </c>
      <c r="AZ1783" s="59">
        <f>BI1783*K36</f>
        <v>41400</v>
      </c>
      <c r="BA1783" s="59"/>
      <c r="BB1783" s="59"/>
      <c r="BC1783" s="59">
        <f>K41*BJ1783</f>
        <v>212328</v>
      </c>
      <c r="BD1783" s="59"/>
      <c r="BE1783" s="59"/>
      <c r="BF1783" s="59">
        <f t="shared" si="422"/>
        <v>170928</v>
      </c>
      <c r="BG1783" s="60">
        <f>(AY1783=AY2099)*AX1783</f>
        <v>0</v>
      </c>
      <c r="BH1783" s="60">
        <f>(AY1783=AY2101)*AX1783</f>
        <v>0</v>
      </c>
      <c r="BI1783" s="89">
        <v>828</v>
      </c>
      <c r="BJ1783" s="89">
        <v>1415.52</v>
      </c>
      <c r="BK1783" s="59">
        <f t="shared" si="423"/>
        <v>204071.93795999995</v>
      </c>
      <c r="BL1783" s="60">
        <f>(BK1783=BK2101)*AX1783</f>
        <v>0</v>
      </c>
      <c r="BM1783" s="85">
        <f>(BK1783=BK2101)*AY1783</f>
        <v>0</v>
      </c>
      <c r="BN1783" s="85">
        <f t="shared" si="424"/>
        <v>0</v>
      </c>
      <c r="BO1783" s="85">
        <f t="shared" si="425"/>
        <v>0</v>
      </c>
      <c r="BP1783" s="60">
        <f>(BK1783=BK2099)*AX1783</f>
        <v>0</v>
      </c>
      <c r="BQ1783" s="64">
        <f>(BK1783=BK2099)*AY1783</f>
        <v>0</v>
      </c>
      <c r="BR1783" s="85">
        <f t="shared" si="429"/>
        <v>0</v>
      </c>
      <c r="BS1783" s="85">
        <f t="shared" si="430"/>
        <v>0</v>
      </c>
      <c r="BT1783" s="59">
        <f>(J19-BI1783)*J10</f>
        <v>-146100.00594</v>
      </c>
      <c r="BU1783" s="59">
        <f>(J21-BJ1783)*J12</f>
        <v>350171.94389999995</v>
      </c>
      <c r="BV1783" s="66"/>
      <c r="BW1783" s="66"/>
      <c r="BX1783" s="67"/>
      <c r="BY1783" s="67"/>
      <c r="BZ1783" s="67"/>
      <c r="CE1783" s="92"/>
      <c r="CF1783" s="76"/>
      <c r="CH1783" s="67"/>
      <c r="CI1783" s="67"/>
      <c r="CJ1783" s="67"/>
      <c r="CK1783" s="67"/>
      <c r="CL1783" s="1"/>
      <c r="CM1783" s="1"/>
      <c r="CT1783" s="3"/>
      <c r="CU1783" s="3"/>
      <c r="CV1783" s="3"/>
      <c r="CW1783" s="3"/>
      <c r="CX1783" s="3"/>
      <c r="CY1783" s="3"/>
      <c r="CZ1783" s="3"/>
      <c r="DA1783" s="3"/>
      <c r="DB1783" s="3"/>
      <c r="DC1783" s="3"/>
      <c r="DD1783" s="3"/>
      <c r="DE1783" s="3"/>
      <c r="DF1783" s="3"/>
      <c r="DG1783" s="3"/>
      <c r="DH1783" s="3"/>
      <c r="DI1783" s="3"/>
      <c r="DJ1783" s="3"/>
      <c r="DK1783" s="3"/>
      <c r="DL1783" s="3"/>
      <c r="DM1783" s="3"/>
      <c r="DN1783" s="3"/>
      <c r="DO1783" s="3"/>
      <c r="DP1783" s="3"/>
      <c r="DQ1783" s="3"/>
      <c r="DR1783" s="3"/>
      <c r="DS1783" s="3"/>
    </row>
    <row r="1784" spans="2:123" ht="21" customHeight="1" x14ac:dyDescent="0.25">
      <c r="B1784" s="21">
        <f t="shared" si="416"/>
        <v>43661</v>
      </c>
      <c r="C1784" s="22">
        <f t="shared" si="417"/>
        <v>0.59188642966414506</v>
      </c>
      <c r="D1784" s="23">
        <f t="shared" si="418"/>
        <v>843.45</v>
      </c>
      <c r="E1784" s="23">
        <f t="shared" si="419"/>
        <v>1425.02</v>
      </c>
      <c r="F1784" s="127">
        <f t="shared" si="420"/>
        <v>42172.5</v>
      </c>
      <c r="G1784" s="127">
        <f t="shared" si="421"/>
        <v>213753</v>
      </c>
      <c r="H1784" s="6"/>
      <c r="I1784" s="3"/>
      <c r="J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  <c r="Y1784" s="3"/>
      <c r="Z1784" s="3"/>
      <c r="AA1784" s="3"/>
      <c r="AB1784" s="3"/>
      <c r="AC1784" s="3"/>
      <c r="AD1784" s="3"/>
      <c r="AE1784" s="3"/>
      <c r="AF1784" s="3"/>
      <c r="AT1784" s="89"/>
      <c r="AU1784" s="89"/>
      <c r="AX1784" s="125">
        <v>43661</v>
      </c>
      <c r="AY1784" s="59">
        <f t="shared" si="428"/>
        <v>0.59188642966414506</v>
      </c>
      <c r="AZ1784" s="59">
        <f>BI1784*K36</f>
        <v>42172.5</v>
      </c>
      <c r="BA1784" s="59"/>
      <c r="BB1784" s="59"/>
      <c r="BC1784" s="59">
        <f>K41*BJ1784</f>
        <v>213753</v>
      </c>
      <c r="BD1784" s="59"/>
      <c r="BE1784" s="59"/>
      <c r="BF1784" s="59">
        <f t="shared" si="422"/>
        <v>171580.5</v>
      </c>
      <c r="BG1784" s="60">
        <f>(AY1784=AY2099)*AX1784</f>
        <v>0</v>
      </c>
      <c r="BH1784" s="60">
        <f>(AY1784=AY2101)*AX1784</f>
        <v>0</v>
      </c>
      <c r="BI1784" s="89">
        <v>843.45</v>
      </c>
      <c r="BJ1784" s="89">
        <v>1425.02</v>
      </c>
      <c r="BK1784" s="59">
        <f t="shared" si="423"/>
        <v>203419.43795999995</v>
      </c>
      <c r="BL1784" s="60">
        <f>(BK1784=BK2101)*AX1784</f>
        <v>0</v>
      </c>
      <c r="BM1784" s="85">
        <f>(BK1784=BK2101)*AY1784</f>
        <v>0</v>
      </c>
      <c r="BN1784" s="85">
        <f t="shared" si="424"/>
        <v>0</v>
      </c>
      <c r="BO1784" s="85">
        <f t="shared" si="425"/>
        <v>0</v>
      </c>
      <c r="BP1784" s="60">
        <f>(BK1784=BK2099)*AX1784</f>
        <v>0</v>
      </c>
      <c r="BQ1784" s="64">
        <f>(BK1784=BK2099)*AY1784</f>
        <v>0</v>
      </c>
      <c r="BR1784" s="85">
        <f t="shared" si="429"/>
        <v>0</v>
      </c>
      <c r="BS1784" s="85">
        <f t="shared" si="430"/>
        <v>0</v>
      </c>
      <c r="BT1784" s="59">
        <f>(J19-BI1784)*J10</f>
        <v>-145327.50594</v>
      </c>
      <c r="BU1784" s="59">
        <f>(J21-BJ1784)*J12</f>
        <v>348746.94389999995</v>
      </c>
      <c r="BV1784" s="66"/>
      <c r="BW1784" s="66"/>
      <c r="BX1784" s="67"/>
      <c r="BY1784" s="67"/>
      <c r="BZ1784" s="67"/>
      <c r="CE1784" s="92"/>
      <c r="CF1784" s="76"/>
      <c r="CH1784" s="67"/>
      <c r="CI1784" s="67"/>
      <c r="CJ1784" s="67"/>
      <c r="CK1784" s="67"/>
      <c r="CL1784" s="1"/>
      <c r="CM1784" s="1"/>
      <c r="CT1784" s="3"/>
      <c r="CU1784" s="3"/>
      <c r="CV1784" s="3"/>
      <c r="CW1784" s="3"/>
      <c r="CX1784" s="3"/>
      <c r="CY1784" s="3"/>
      <c r="CZ1784" s="3"/>
      <c r="DA1784" s="3"/>
      <c r="DB1784" s="3"/>
      <c r="DC1784" s="3"/>
      <c r="DD1784" s="3"/>
      <c r="DE1784" s="3"/>
      <c r="DF1784" s="3"/>
      <c r="DG1784" s="3"/>
      <c r="DH1784" s="3"/>
      <c r="DI1784" s="3"/>
      <c r="DJ1784" s="3"/>
      <c r="DK1784" s="3"/>
      <c r="DL1784" s="3"/>
      <c r="DM1784" s="3"/>
      <c r="DN1784" s="3"/>
      <c r="DO1784" s="3"/>
      <c r="DP1784" s="3"/>
      <c r="DQ1784" s="3"/>
      <c r="DR1784" s="3"/>
      <c r="DS1784" s="3"/>
    </row>
    <row r="1785" spans="2:123" ht="21" customHeight="1" x14ac:dyDescent="0.25">
      <c r="B1785" s="21">
        <f t="shared" si="416"/>
        <v>43668</v>
      </c>
      <c r="C1785" s="22">
        <f t="shared" si="417"/>
        <v>0.60792429680503746</v>
      </c>
      <c r="D1785" s="23">
        <f t="shared" si="418"/>
        <v>862.14</v>
      </c>
      <c r="E1785" s="23">
        <f t="shared" si="419"/>
        <v>1418.17</v>
      </c>
      <c r="F1785" s="127">
        <f t="shared" si="420"/>
        <v>43107</v>
      </c>
      <c r="G1785" s="127">
        <f t="shared" si="421"/>
        <v>212725.5</v>
      </c>
      <c r="H1785" s="6"/>
      <c r="I1785" s="3"/>
      <c r="J1785" s="3"/>
      <c r="L1785" s="3"/>
      <c r="M1785" s="3"/>
      <c r="N1785" s="3"/>
      <c r="O1785" s="3"/>
      <c r="P1785" s="3"/>
      <c r="Q1785" s="3"/>
      <c r="R1785" s="3"/>
      <c r="S1785" s="3"/>
      <c r="T1785" s="3"/>
      <c r="U1785" s="3"/>
      <c r="V1785" s="3"/>
      <c r="W1785" s="3"/>
      <c r="X1785" s="3"/>
      <c r="Y1785" s="3"/>
      <c r="Z1785" s="3"/>
      <c r="AA1785" s="3"/>
      <c r="AB1785" s="3"/>
      <c r="AC1785" s="3"/>
      <c r="AD1785" s="3"/>
      <c r="AE1785" s="3"/>
      <c r="AF1785" s="3"/>
      <c r="AT1785" s="89"/>
      <c r="AU1785" s="89"/>
      <c r="AX1785" s="125">
        <v>43668</v>
      </c>
      <c r="AY1785" s="59">
        <f t="shared" si="428"/>
        <v>0.60792429680503746</v>
      </c>
      <c r="AZ1785" s="59">
        <f>BI1785*K36</f>
        <v>43107</v>
      </c>
      <c r="BA1785" s="59"/>
      <c r="BB1785" s="59"/>
      <c r="BC1785" s="59">
        <f>K41*BJ1785</f>
        <v>212725.5</v>
      </c>
      <c r="BD1785" s="59"/>
      <c r="BE1785" s="59"/>
      <c r="BF1785" s="59">
        <f t="shared" si="422"/>
        <v>169618.5</v>
      </c>
      <c r="BG1785" s="60">
        <f>(AY1785=AY2099)*AX1785</f>
        <v>0</v>
      </c>
      <c r="BH1785" s="60">
        <f>(AY1785=AY2101)*AX1785</f>
        <v>0</v>
      </c>
      <c r="BI1785" s="89">
        <v>862.14</v>
      </c>
      <c r="BJ1785" s="89">
        <v>1418.17</v>
      </c>
      <c r="BK1785" s="59">
        <f t="shared" si="423"/>
        <v>205381.43795999995</v>
      </c>
      <c r="BL1785" s="60">
        <f>(BK1785=BK2101)*AX1785</f>
        <v>0</v>
      </c>
      <c r="BM1785" s="85">
        <f>(BK1785=BK2101)*AY1785</f>
        <v>0</v>
      </c>
      <c r="BN1785" s="85">
        <f t="shared" si="424"/>
        <v>0</v>
      </c>
      <c r="BO1785" s="85">
        <f t="shared" si="425"/>
        <v>0</v>
      </c>
      <c r="BP1785" s="60">
        <f>(BK1785=BK2099)*AX1785</f>
        <v>0</v>
      </c>
      <c r="BQ1785" s="64">
        <f>(BK1785=BK2099)*AY1785</f>
        <v>0</v>
      </c>
      <c r="BR1785" s="85">
        <f t="shared" si="429"/>
        <v>0</v>
      </c>
      <c r="BS1785" s="85">
        <f t="shared" si="430"/>
        <v>0</v>
      </c>
      <c r="BT1785" s="59">
        <f>(J19-BI1785)*J10</f>
        <v>-144393.00594</v>
      </c>
      <c r="BU1785" s="59">
        <f>(J21-BJ1785)*J12</f>
        <v>349774.44389999995</v>
      </c>
      <c r="BV1785" s="66"/>
      <c r="BW1785" s="66"/>
      <c r="BX1785" s="67"/>
      <c r="BY1785" s="67"/>
      <c r="BZ1785" s="67"/>
      <c r="CE1785" s="92"/>
      <c r="CF1785" s="76"/>
      <c r="CH1785" s="67"/>
      <c r="CI1785" s="67"/>
      <c r="CJ1785" s="67"/>
      <c r="CK1785" s="67"/>
      <c r="CL1785" s="1"/>
      <c r="CM1785" s="1"/>
      <c r="CT1785" s="3"/>
      <c r="CU1785" s="3"/>
      <c r="CV1785" s="3"/>
      <c r="CW1785" s="3"/>
      <c r="CX1785" s="3"/>
      <c r="CY1785" s="3"/>
      <c r="CZ1785" s="3"/>
      <c r="DA1785" s="3"/>
      <c r="DB1785" s="3"/>
      <c r="DC1785" s="3"/>
      <c r="DD1785" s="3"/>
      <c r="DE1785" s="3"/>
      <c r="DF1785" s="3"/>
      <c r="DG1785" s="3"/>
      <c r="DH1785" s="3"/>
      <c r="DI1785" s="3"/>
      <c r="DJ1785" s="3"/>
      <c r="DK1785" s="3"/>
      <c r="DL1785" s="3"/>
      <c r="DM1785" s="3"/>
      <c r="DN1785" s="3"/>
      <c r="DO1785" s="3"/>
      <c r="DP1785" s="3"/>
      <c r="DQ1785" s="3"/>
      <c r="DR1785" s="3"/>
      <c r="DS1785" s="3"/>
    </row>
    <row r="1786" spans="2:123" ht="21" customHeight="1" x14ac:dyDescent="0.25">
      <c r="B1786" s="21">
        <f t="shared" si="416"/>
        <v>43675</v>
      </c>
      <c r="C1786" s="22">
        <f t="shared" si="417"/>
        <v>0.58456507702881899</v>
      </c>
      <c r="D1786" s="23">
        <f t="shared" si="418"/>
        <v>841.99</v>
      </c>
      <c r="E1786" s="23">
        <f t="shared" si="419"/>
        <v>1440.37</v>
      </c>
      <c r="F1786" s="127">
        <f t="shared" si="420"/>
        <v>42099.5</v>
      </c>
      <c r="G1786" s="127">
        <f t="shared" si="421"/>
        <v>216055.49999999997</v>
      </c>
      <c r="H1786" s="6"/>
      <c r="I1786" s="3"/>
      <c r="J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  <c r="Y1786" s="3"/>
      <c r="Z1786" s="3"/>
      <c r="AA1786" s="3"/>
      <c r="AB1786" s="3"/>
      <c r="AC1786" s="3"/>
      <c r="AD1786" s="3"/>
      <c r="AE1786" s="3"/>
      <c r="AF1786" s="3"/>
      <c r="AT1786" s="89"/>
      <c r="AU1786" s="89"/>
      <c r="AX1786" s="125">
        <v>43675</v>
      </c>
      <c r="AY1786" s="59">
        <f t="shared" si="428"/>
        <v>0.58456507702881899</v>
      </c>
      <c r="AZ1786" s="59">
        <f>BI1786*K36</f>
        <v>42099.5</v>
      </c>
      <c r="BA1786" s="59"/>
      <c r="BB1786" s="59"/>
      <c r="BC1786" s="59">
        <f>K41*BJ1786</f>
        <v>216055.49999999997</v>
      </c>
      <c r="BD1786" s="59"/>
      <c r="BE1786" s="59"/>
      <c r="BF1786" s="59">
        <f t="shared" si="422"/>
        <v>173955.99999999997</v>
      </c>
      <c r="BG1786" s="60">
        <f>(AY1786=AY2099)*AX1786</f>
        <v>0</v>
      </c>
      <c r="BH1786" s="60">
        <f>(AY1786=AY2101)*AX1786</f>
        <v>0</v>
      </c>
      <c r="BI1786" s="89">
        <v>841.99</v>
      </c>
      <c r="BJ1786" s="89">
        <v>1440.37</v>
      </c>
      <c r="BK1786" s="59">
        <f t="shared" si="423"/>
        <v>201043.93796000001</v>
      </c>
      <c r="BL1786" s="60">
        <f>(BK1786=BK2101)*AX1786</f>
        <v>0</v>
      </c>
      <c r="BM1786" s="85">
        <f>(BK1786=BK2101)*AY1786</f>
        <v>0</v>
      </c>
      <c r="BN1786" s="85">
        <f t="shared" si="424"/>
        <v>0</v>
      </c>
      <c r="BO1786" s="85">
        <f t="shared" si="425"/>
        <v>0</v>
      </c>
      <c r="BP1786" s="60">
        <f>(BK1786=BK2099)*AX1786</f>
        <v>0</v>
      </c>
      <c r="BQ1786" s="64">
        <f>(BK1786=BK2099)*AY1786</f>
        <v>0</v>
      </c>
      <c r="BR1786" s="85">
        <f t="shared" si="429"/>
        <v>0</v>
      </c>
      <c r="BS1786" s="85">
        <f t="shared" si="430"/>
        <v>0</v>
      </c>
      <c r="BT1786" s="59">
        <f>(J19-BI1786)*J10</f>
        <v>-145400.50594</v>
      </c>
      <c r="BU1786" s="59">
        <f>(J21-BJ1786)*J12</f>
        <v>346444.44390000001</v>
      </c>
      <c r="BV1786" s="66"/>
      <c r="BW1786" s="66"/>
      <c r="BX1786" s="67"/>
      <c r="BY1786" s="67"/>
      <c r="BZ1786" s="67"/>
      <c r="CE1786" s="92"/>
      <c r="CF1786" s="76"/>
      <c r="CH1786" s="67"/>
      <c r="CI1786" s="67"/>
      <c r="CJ1786" s="67"/>
      <c r="CK1786" s="67"/>
      <c r="CL1786" s="1"/>
      <c r="CM1786" s="1"/>
      <c r="CT1786" s="3"/>
      <c r="CU1786" s="3"/>
      <c r="CV1786" s="3"/>
      <c r="CW1786" s="3"/>
      <c r="CX1786" s="3"/>
      <c r="CY1786" s="3"/>
      <c r="CZ1786" s="3"/>
      <c r="DA1786" s="3"/>
      <c r="DB1786" s="3"/>
      <c r="DC1786" s="3"/>
      <c r="DD1786" s="3"/>
      <c r="DE1786" s="3"/>
      <c r="DF1786" s="3"/>
      <c r="DG1786" s="3"/>
      <c r="DH1786" s="3"/>
      <c r="DI1786" s="3"/>
      <c r="DJ1786" s="3"/>
      <c r="DK1786" s="3"/>
      <c r="DL1786" s="3"/>
      <c r="DM1786" s="3"/>
      <c r="DN1786" s="3"/>
      <c r="DO1786" s="3"/>
      <c r="DP1786" s="3"/>
      <c r="DQ1786" s="3"/>
      <c r="DR1786" s="3"/>
      <c r="DS1786" s="3"/>
    </row>
    <row r="1787" spans="2:123" ht="21" customHeight="1" x14ac:dyDescent="0.25">
      <c r="B1787" s="21">
        <f t="shared" si="416"/>
        <v>43682</v>
      </c>
      <c r="C1787" s="22">
        <f t="shared" si="417"/>
        <v>0.57363010267132486</v>
      </c>
      <c r="D1787" s="23">
        <f t="shared" si="418"/>
        <v>858.73</v>
      </c>
      <c r="E1787" s="23">
        <f t="shared" si="419"/>
        <v>1497.01</v>
      </c>
      <c r="F1787" s="127">
        <f t="shared" si="420"/>
        <v>42936.5</v>
      </c>
      <c r="G1787" s="127">
        <f t="shared" si="421"/>
        <v>224551.5</v>
      </c>
      <c r="H1787" s="6"/>
      <c r="I1787" s="3"/>
      <c r="J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  <c r="W1787" s="3"/>
      <c r="X1787" s="3"/>
      <c r="Y1787" s="3"/>
      <c r="Z1787" s="3"/>
      <c r="AA1787" s="3"/>
      <c r="AB1787" s="3"/>
      <c r="AC1787" s="3"/>
      <c r="AD1787" s="3"/>
      <c r="AE1787" s="3"/>
      <c r="AF1787" s="3"/>
      <c r="AT1787" s="89"/>
      <c r="AU1787" s="89"/>
      <c r="AX1787" s="125">
        <v>43682</v>
      </c>
      <c r="AY1787" s="59">
        <f t="shared" si="428"/>
        <v>0.57363010267132486</v>
      </c>
      <c r="AZ1787" s="59">
        <f>BI1787*K36</f>
        <v>42936.5</v>
      </c>
      <c r="BA1787" s="59"/>
      <c r="BB1787" s="59"/>
      <c r="BC1787" s="59">
        <f>K41*BJ1787</f>
        <v>224551.5</v>
      </c>
      <c r="BD1787" s="59"/>
      <c r="BE1787" s="59"/>
      <c r="BF1787" s="59">
        <f t="shared" si="422"/>
        <v>181615</v>
      </c>
      <c r="BG1787" s="60">
        <f>(AY1787=AY2099)*AX1787</f>
        <v>0</v>
      </c>
      <c r="BH1787" s="60">
        <f>(AY1787=AY2101)*AX1787</f>
        <v>0</v>
      </c>
      <c r="BI1787" s="89">
        <v>858.73</v>
      </c>
      <c r="BJ1787" s="89">
        <v>1497.01</v>
      </c>
      <c r="BK1787" s="59">
        <f t="shared" si="423"/>
        <v>193384.93795999995</v>
      </c>
      <c r="BL1787" s="60">
        <f>(BK1787=BK2101)*AX1787</f>
        <v>0</v>
      </c>
      <c r="BM1787" s="85">
        <f>(BK1787=BK2101)*AY1787</f>
        <v>0</v>
      </c>
      <c r="BN1787" s="85">
        <f t="shared" si="424"/>
        <v>0</v>
      </c>
      <c r="BO1787" s="85">
        <f t="shared" si="425"/>
        <v>0</v>
      </c>
      <c r="BP1787" s="60">
        <f>(BK1787=BK2099)*AX1787</f>
        <v>0</v>
      </c>
      <c r="BQ1787" s="64">
        <f>(BK1787=BK2099)*AY1787</f>
        <v>0</v>
      </c>
      <c r="BR1787" s="85">
        <f t="shared" si="429"/>
        <v>0</v>
      </c>
      <c r="BS1787" s="85">
        <f t="shared" si="430"/>
        <v>0</v>
      </c>
      <c r="BT1787" s="59">
        <f>(J19-BI1787)*J10</f>
        <v>-144563.50594</v>
      </c>
      <c r="BU1787" s="59">
        <f>(J21-BJ1787)*J12</f>
        <v>337948.44389999995</v>
      </c>
      <c r="BV1787" s="66"/>
      <c r="BW1787" s="66"/>
      <c r="BX1787" s="67"/>
      <c r="BY1787" s="67"/>
      <c r="BZ1787" s="67"/>
      <c r="CE1787" s="92"/>
      <c r="CF1787" s="76"/>
      <c r="CH1787" s="67"/>
      <c r="CI1787" s="67"/>
      <c r="CJ1787" s="67"/>
      <c r="CK1787" s="67"/>
      <c r="CL1787" s="1"/>
      <c r="CM1787" s="1"/>
      <c r="CT1787" s="3"/>
      <c r="CU1787" s="3"/>
      <c r="CV1787" s="3"/>
      <c r="CW1787" s="3"/>
      <c r="CX1787" s="3"/>
      <c r="CY1787" s="3"/>
      <c r="CZ1787" s="3"/>
      <c r="DA1787" s="3"/>
      <c r="DB1787" s="3"/>
      <c r="DC1787" s="3"/>
      <c r="DD1787" s="3"/>
      <c r="DE1787" s="3"/>
      <c r="DF1787" s="3"/>
      <c r="DG1787" s="3"/>
      <c r="DH1787" s="3"/>
      <c r="DI1787" s="3"/>
      <c r="DJ1787" s="3"/>
      <c r="DK1787" s="3"/>
      <c r="DL1787" s="3"/>
      <c r="DM1787" s="3"/>
      <c r="DN1787" s="3"/>
      <c r="DO1787" s="3"/>
      <c r="DP1787" s="3"/>
      <c r="DQ1787" s="3"/>
      <c r="DR1787" s="3"/>
      <c r="DS1787" s="3"/>
    </row>
    <row r="1788" spans="2:123" ht="21" customHeight="1" x14ac:dyDescent="0.25">
      <c r="B1788" s="21">
        <f t="shared" si="416"/>
        <v>43689</v>
      </c>
      <c r="C1788" s="22">
        <f t="shared" si="417"/>
        <v>0.55973923794537483</v>
      </c>
      <c r="D1788" s="23">
        <f t="shared" si="418"/>
        <v>846.6</v>
      </c>
      <c r="E1788" s="23">
        <f t="shared" si="419"/>
        <v>1512.49</v>
      </c>
      <c r="F1788" s="127">
        <f t="shared" si="420"/>
        <v>42330</v>
      </c>
      <c r="G1788" s="127">
        <f t="shared" si="421"/>
        <v>226873.5</v>
      </c>
      <c r="H1788" s="6"/>
      <c r="I1788" s="3"/>
      <c r="J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  <c r="Y1788" s="3"/>
      <c r="Z1788" s="3"/>
      <c r="AA1788" s="3"/>
      <c r="AB1788" s="3"/>
      <c r="AC1788" s="3"/>
      <c r="AD1788" s="3"/>
      <c r="AE1788" s="3"/>
      <c r="AF1788" s="3"/>
      <c r="AT1788" s="89"/>
      <c r="AU1788" s="89"/>
      <c r="AX1788" s="125">
        <v>43689</v>
      </c>
      <c r="AY1788" s="59">
        <f t="shared" si="428"/>
        <v>0.55973923794537483</v>
      </c>
      <c r="AZ1788" s="59">
        <f>BI1788*K36</f>
        <v>42330</v>
      </c>
      <c r="BA1788" s="59"/>
      <c r="BB1788" s="59"/>
      <c r="BC1788" s="59">
        <f>K41*BJ1788</f>
        <v>226873.5</v>
      </c>
      <c r="BD1788" s="59"/>
      <c r="BE1788" s="59"/>
      <c r="BF1788" s="59">
        <f t="shared" si="422"/>
        <v>184543.5</v>
      </c>
      <c r="BG1788" s="60">
        <f>(AY1788=AY2099)*AX1788</f>
        <v>0</v>
      </c>
      <c r="BH1788" s="60">
        <f>(AY1788=AY2101)*AX1788</f>
        <v>0</v>
      </c>
      <c r="BI1788" s="89">
        <v>846.6</v>
      </c>
      <c r="BJ1788" s="89">
        <v>1512.49</v>
      </c>
      <c r="BK1788" s="59">
        <f t="shared" si="423"/>
        <v>190456.43796000001</v>
      </c>
      <c r="BL1788" s="60">
        <f>(BK1788=BK2101)*AX1788</f>
        <v>0</v>
      </c>
      <c r="BM1788" s="85">
        <f>(BK1788=BK2101)*AY1788</f>
        <v>0</v>
      </c>
      <c r="BN1788" s="85">
        <f t="shared" si="424"/>
        <v>0</v>
      </c>
      <c r="BO1788" s="85">
        <f t="shared" si="425"/>
        <v>0</v>
      </c>
      <c r="BP1788" s="60">
        <f>(BK1788=BK2099)*AX1788</f>
        <v>0</v>
      </c>
      <c r="BQ1788" s="64">
        <f>(BK1788=BK2099)*AY1788</f>
        <v>0</v>
      </c>
      <c r="BR1788" s="85">
        <f t="shared" si="429"/>
        <v>0</v>
      </c>
      <c r="BS1788" s="85">
        <f t="shared" si="430"/>
        <v>0</v>
      </c>
      <c r="BT1788" s="59">
        <f>(J19-BI1788)*J10</f>
        <v>-145170.00594</v>
      </c>
      <c r="BU1788" s="59">
        <f>(J21-BJ1788)*J12</f>
        <v>335626.44390000001</v>
      </c>
      <c r="BV1788" s="66"/>
      <c r="BW1788" s="66"/>
      <c r="BX1788" s="67"/>
      <c r="BY1788" s="67"/>
      <c r="BZ1788" s="67"/>
      <c r="CE1788" s="92"/>
      <c r="CF1788" s="76"/>
      <c r="CH1788" s="67"/>
      <c r="CI1788" s="67"/>
      <c r="CJ1788" s="67"/>
      <c r="CK1788" s="67"/>
      <c r="CL1788" s="1"/>
      <c r="CM1788" s="1"/>
      <c r="CT1788" s="3"/>
      <c r="CU1788" s="3"/>
      <c r="CV1788" s="3"/>
      <c r="CW1788" s="3"/>
      <c r="CX1788" s="3"/>
      <c r="CY1788" s="3"/>
      <c r="CZ1788" s="3"/>
      <c r="DA1788" s="3"/>
      <c r="DB1788" s="3"/>
      <c r="DC1788" s="3"/>
      <c r="DD1788" s="3"/>
      <c r="DE1788" s="3"/>
      <c r="DF1788" s="3"/>
      <c r="DG1788" s="3"/>
      <c r="DH1788" s="3"/>
      <c r="DI1788" s="3"/>
      <c r="DJ1788" s="3"/>
      <c r="DK1788" s="3"/>
      <c r="DL1788" s="3"/>
      <c r="DM1788" s="3"/>
      <c r="DN1788" s="3"/>
      <c r="DO1788" s="3"/>
      <c r="DP1788" s="3"/>
      <c r="DQ1788" s="3"/>
      <c r="DR1788" s="3"/>
      <c r="DS1788" s="3"/>
    </row>
    <row r="1789" spans="2:123" ht="21" customHeight="1" x14ac:dyDescent="0.25">
      <c r="B1789" s="21">
        <f t="shared" si="416"/>
        <v>43696</v>
      </c>
      <c r="C1789" s="22">
        <f t="shared" si="417"/>
        <v>0.56021408871448508</v>
      </c>
      <c r="D1789" s="23">
        <f t="shared" si="418"/>
        <v>855.15</v>
      </c>
      <c r="E1789" s="23">
        <f t="shared" si="419"/>
        <v>1526.47</v>
      </c>
      <c r="F1789" s="127">
        <f t="shared" si="420"/>
        <v>42757.5</v>
      </c>
      <c r="G1789" s="127">
        <f t="shared" si="421"/>
        <v>228970.5</v>
      </c>
      <c r="H1789" s="6"/>
      <c r="I1789" s="3"/>
      <c r="J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  <c r="Y1789" s="3"/>
      <c r="Z1789" s="3"/>
      <c r="AA1789" s="3"/>
      <c r="AB1789" s="3"/>
      <c r="AC1789" s="3"/>
      <c r="AD1789" s="3"/>
      <c r="AE1789" s="3"/>
      <c r="AF1789" s="3"/>
      <c r="AT1789" s="89"/>
      <c r="AU1789" s="89"/>
      <c r="AX1789" s="125">
        <v>43696</v>
      </c>
      <c r="AY1789" s="59">
        <f t="shared" si="428"/>
        <v>0.56021408871448508</v>
      </c>
      <c r="AZ1789" s="59">
        <f>BI1789*K36</f>
        <v>42757.5</v>
      </c>
      <c r="BA1789" s="59"/>
      <c r="BB1789" s="59"/>
      <c r="BC1789" s="59">
        <f>K41*BJ1789</f>
        <v>228970.5</v>
      </c>
      <c r="BD1789" s="59"/>
      <c r="BE1789" s="59"/>
      <c r="BF1789" s="59">
        <f t="shared" si="422"/>
        <v>186213</v>
      </c>
      <c r="BG1789" s="60">
        <f>(AY1789=AY2099)*AX1789</f>
        <v>0</v>
      </c>
      <c r="BH1789" s="60">
        <f>(AY1789=AY2101)*AX1789</f>
        <v>0</v>
      </c>
      <c r="BI1789" s="89">
        <v>855.15</v>
      </c>
      <c r="BJ1789" s="89">
        <v>1526.47</v>
      </c>
      <c r="BK1789" s="59">
        <f t="shared" si="423"/>
        <v>188786.93795999995</v>
      </c>
      <c r="BL1789" s="60">
        <f>(BK1789=BK2101)*AX1789</f>
        <v>0</v>
      </c>
      <c r="BM1789" s="85">
        <f>(BK1789=BK2101)*AY1789</f>
        <v>0</v>
      </c>
      <c r="BN1789" s="85">
        <f t="shared" si="424"/>
        <v>0</v>
      </c>
      <c r="BO1789" s="85">
        <f t="shared" si="425"/>
        <v>0</v>
      </c>
      <c r="BP1789" s="60">
        <f>(BK1789=BK2099)*AX1789</f>
        <v>0</v>
      </c>
      <c r="BQ1789" s="64">
        <f>(BK1789=BK2099)*AY1789</f>
        <v>0</v>
      </c>
      <c r="BR1789" s="85">
        <f t="shared" si="429"/>
        <v>0</v>
      </c>
      <c r="BS1789" s="85">
        <f t="shared" si="430"/>
        <v>0</v>
      </c>
      <c r="BT1789" s="59">
        <f>(J19-BI1789)*J10</f>
        <v>-144742.50594</v>
      </c>
      <c r="BU1789" s="59">
        <f>(J21-BJ1789)*J12</f>
        <v>333529.44389999995</v>
      </c>
      <c r="BV1789" s="66"/>
      <c r="BW1789" s="66"/>
      <c r="BX1789" s="67"/>
      <c r="BY1789" s="67"/>
      <c r="BZ1789" s="67"/>
      <c r="CE1789" s="92"/>
      <c r="CF1789" s="76"/>
      <c r="CH1789" s="67"/>
      <c r="CI1789" s="67"/>
      <c r="CJ1789" s="67"/>
      <c r="CK1789" s="67"/>
      <c r="CL1789" s="1"/>
      <c r="CM1789" s="1"/>
      <c r="CT1789" s="3"/>
      <c r="CU1789" s="3"/>
      <c r="CV1789" s="3"/>
      <c r="CW1789" s="3"/>
      <c r="CX1789" s="3"/>
      <c r="CY1789" s="3"/>
      <c r="CZ1789" s="3"/>
      <c r="DA1789" s="3"/>
      <c r="DB1789" s="3"/>
      <c r="DC1789" s="3"/>
      <c r="DD1789" s="3"/>
      <c r="DE1789" s="3"/>
      <c r="DF1789" s="3"/>
      <c r="DG1789" s="3"/>
      <c r="DH1789" s="3"/>
      <c r="DI1789" s="3"/>
      <c r="DJ1789" s="3"/>
      <c r="DK1789" s="3"/>
      <c r="DL1789" s="3"/>
      <c r="DM1789" s="3"/>
      <c r="DN1789" s="3"/>
      <c r="DO1789" s="3"/>
      <c r="DP1789" s="3"/>
      <c r="DQ1789" s="3"/>
      <c r="DR1789" s="3"/>
      <c r="DS1789" s="3"/>
    </row>
    <row r="1790" spans="2:123" ht="21" customHeight="1" x14ac:dyDescent="0.25">
      <c r="B1790" s="21">
        <f t="shared" si="416"/>
        <v>43703</v>
      </c>
      <c r="C1790" s="22">
        <f t="shared" si="417"/>
        <v>0.61168330636780965</v>
      </c>
      <c r="D1790" s="23">
        <f t="shared" si="418"/>
        <v>930.04</v>
      </c>
      <c r="E1790" s="23">
        <f t="shared" si="419"/>
        <v>1520.46</v>
      </c>
      <c r="F1790" s="127">
        <f t="shared" si="420"/>
        <v>46502</v>
      </c>
      <c r="G1790" s="127">
        <f t="shared" si="421"/>
        <v>228069</v>
      </c>
      <c r="H1790" s="6"/>
      <c r="I1790" s="3"/>
      <c r="J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  <c r="Y1790" s="3"/>
      <c r="Z1790" s="3"/>
      <c r="AA1790" s="3"/>
      <c r="AB1790" s="3"/>
      <c r="AC1790" s="3"/>
      <c r="AD1790" s="3"/>
      <c r="AE1790" s="3"/>
      <c r="AF1790" s="3"/>
      <c r="AT1790" s="89"/>
      <c r="AU1790" s="89"/>
      <c r="AX1790" s="125">
        <v>43703</v>
      </c>
      <c r="AY1790" s="59">
        <f t="shared" si="428"/>
        <v>0.61168330636780965</v>
      </c>
      <c r="AZ1790" s="59">
        <f>BI1790*K36</f>
        <v>46502</v>
      </c>
      <c r="BA1790" s="59"/>
      <c r="BB1790" s="59"/>
      <c r="BC1790" s="59">
        <f>K41*BJ1790</f>
        <v>228069</v>
      </c>
      <c r="BD1790" s="59"/>
      <c r="BE1790" s="59"/>
      <c r="BF1790" s="59">
        <f t="shared" si="422"/>
        <v>181567</v>
      </c>
      <c r="BG1790" s="60">
        <f>(AY1790=AY2099)*AX1790</f>
        <v>0</v>
      </c>
      <c r="BH1790" s="60">
        <f>(AY1790=AY2101)*AX1790</f>
        <v>0</v>
      </c>
      <c r="BI1790" s="89">
        <v>930.04</v>
      </c>
      <c r="BJ1790" s="89">
        <v>1520.46</v>
      </c>
      <c r="BK1790" s="59">
        <f t="shared" si="423"/>
        <v>193432.93795999995</v>
      </c>
      <c r="BL1790" s="60">
        <f>(BK1790=BK2101)*AX1790</f>
        <v>0</v>
      </c>
      <c r="BM1790" s="85">
        <f>(BK1790=BK2101)*AY1790</f>
        <v>0</v>
      </c>
      <c r="BN1790" s="85">
        <f t="shared" si="424"/>
        <v>0</v>
      </c>
      <c r="BO1790" s="85">
        <f t="shared" si="425"/>
        <v>0</v>
      </c>
      <c r="BP1790" s="60">
        <f>(BK1790=BK2099)*AX1790</f>
        <v>0</v>
      </c>
      <c r="BQ1790" s="64">
        <f>(BK1790=BK2099)*AY1790</f>
        <v>0</v>
      </c>
      <c r="BR1790" s="85">
        <v>0</v>
      </c>
      <c r="BS1790" s="85">
        <v>0</v>
      </c>
      <c r="BT1790" s="59">
        <f>(J19-BI1790)*J10</f>
        <v>-140998.00594</v>
      </c>
      <c r="BU1790" s="59">
        <f>(J21-BJ1790)*J12</f>
        <v>334430.94389999995</v>
      </c>
      <c r="BV1790" s="66"/>
      <c r="BW1790" s="66"/>
      <c r="BX1790" s="67"/>
      <c r="BY1790" s="67"/>
      <c r="BZ1790" s="67"/>
      <c r="CE1790" s="92"/>
      <c r="CF1790" s="76"/>
      <c r="CH1790" s="67"/>
      <c r="CI1790" s="67"/>
      <c r="CJ1790" s="67"/>
      <c r="CK1790" s="67"/>
      <c r="CL1790" s="1"/>
      <c r="CM1790" s="1"/>
      <c r="CT1790" s="3"/>
      <c r="CU1790" s="3"/>
      <c r="CV1790" s="3"/>
      <c r="CW1790" s="3"/>
      <c r="CX1790" s="3"/>
      <c r="CY1790" s="3"/>
      <c r="CZ1790" s="3"/>
      <c r="DA1790" s="3"/>
      <c r="DB1790" s="3"/>
      <c r="DC1790" s="3"/>
      <c r="DD1790" s="3"/>
      <c r="DE1790" s="3"/>
      <c r="DF1790" s="3"/>
      <c r="DG1790" s="3"/>
      <c r="DH1790" s="3"/>
      <c r="DI1790" s="3"/>
      <c r="DJ1790" s="3"/>
      <c r="DK1790" s="3"/>
      <c r="DL1790" s="3"/>
      <c r="DM1790" s="3"/>
      <c r="DN1790" s="3"/>
      <c r="DO1790" s="3"/>
      <c r="DP1790" s="3"/>
      <c r="DQ1790" s="3"/>
      <c r="DR1790" s="3"/>
      <c r="DS1790" s="3"/>
    </row>
    <row r="1791" spans="2:123" ht="21" customHeight="1" x14ac:dyDescent="0.25">
      <c r="B1791" s="21">
        <f t="shared" si="416"/>
        <v>43710</v>
      </c>
      <c r="C1791" s="22">
        <f t="shared" si="417"/>
        <v>0.62875925495534379</v>
      </c>
      <c r="D1791" s="23">
        <f t="shared" si="418"/>
        <v>946.88</v>
      </c>
      <c r="E1791" s="23">
        <f t="shared" si="419"/>
        <v>1505.95</v>
      </c>
      <c r="F1791" s="127">
        <f t="shared" si="420"/>
        <v>47344</v>
      </c>
      <c r="G1791" s="127">
        <f t="shared" si="421"/>
        <v>225892.5</v>
      </c>
      <c r="H1791" s="6"/>
      <c r="I1791" s="3"/>
      <c r="J1791" s="3"/>
      <c r="L1791" s="3"/>
      <c r="M1791" s="3"/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/>
      <c r="Y1791" s="3"/>
      <c r="Z1791" s="3"/>
      <c r="AA1791" s="3"/>
      <c r="AB1791" s="3"/>
      <c r="AC1791" s="3"/>
      <c r="AD1791" s="3"/>
      <c r="AE1791" s="3"/>
      <c r="AF1791" s="3"/>
      <c r="AT1791" s="89"/>
      <c r="AU1791" s="89"/>
      <c r="AX1791" s="125">
        <v>43710</v>
      </c>
      <c r="AY1791" s="59">
        <f t="shared" si="428"/>
        <v>0.62875925495534379</v>
      </c>
      <c r="AZ1791" s="59">
        <f>BI1791*K36</f>
        <v>47344</v>
      </c>
      <c r="BA1791" s="59"/>
      <c r="BB1791" s="59"/>
      <c r="BC1791" s="59">
        <f>K41*BJ1791</f>
        <v>225892.5</v>
      </c>
      <c r="BD1791" s="59"/>
      <c r="BE1791" s="59"/>
      <c r="BF1791" s="59">
        <f t="shared" si="422"/>
        <v>178548.5</v>
      </c>
      <c r="BG1791" s="60">
        <f>(AY1791=AY2099)*AX1791</f>
        <v>0</v>
      </c>
      <c r="BH1791" s="60">
        <f>(AY1791=AY2101)*AX1791</f>
        <v>0</v>
      </c>
      <c r="BI1791" s="89">
        <v>946.88</v>
      </c>
      <c r="BJ1791" s="89">
        <v>1505.95</v>
      </c>
      <c r="BK1791" s="59">
        <f t="shared" si="423"/>
        <v>196451.43796000001</v>
      </c>
      <c r="BL1791" s="60">
        <f>(BK1791=BK2101)*AX1791</f>
        <v>0</v>
      </c>
      <c r="BM1791" s="85">
        <f>(BK1791=BK2101)*AY1791</f>
        <v>0</v>
      </c>
      <c r="BN1791" s="85">
        <f t="shared" si="424"/>
        <v>0</v>
      </c>
      <c r="BO1791" s="85">
        <f t="shared" si="425"/>
        <v>0</v>
      </c>
      <c r="BP1791" s="60">
        <f>(BK1791=BK2099)*AX1791</f>
        <v>0</v>
      </c>
      <c r="BQ1791" s="64">
        <f>(BK1791=BK2099)*AY1791</f>
        <v>0</v>
      </c>
      <c r="BR1791" s="85">
        <f t="shared" ref="BR1791:BR1822" si="431">(BQ1791&gt;0)*BI1791</f>
        <v>0</v>
      </c>
      <c r="BS1791" s="85">
        <f t="shared" ref="BS1791:BS1822" si="432">(BQ1791&gt;0)*BJ1791</f>
        <v>0</v>
      </c>
      <c r="BT1791" s="59">
        <f>(J19-BI1791)*J10</f>
        <v>-140156.00594</v>
      </c>
      <c r="BU1791" s="59">
        <f>(J21-BJ1791)*J12</f>
        <v>336607.44390000001</v>
      </c>
      <c r="BV1791" s="66"/>
      <c r="BW1791" s="66"/>
      <c r="BX1791" s="67"/>
      <c r="BY1791" s="67"/>
      <c r="BZ1791" s="67"/>
      <c r="CE1791" s="92"/>
      <c r="CF1791" s="76"/>
      <c r="CH1791" s="67"/>
      <c r="CI1791" s="67"/>
      <c r="CJ1791" s="67"/>
      <c r="CK1791" s="67"/>
      <c r="CL1791" s="1"/>
      <c r="CM1791" s="1"/>
      <c r="CT1791" s="3"/>
      <c r="CU1791" s="3"/>
      <c r="CV1791" s="3"/>
      <c r="CW1791" s="3"/>
      <c r="CX1791" s="3"/>
      <c r="CY1791" s="3"/>
      <c r="CZ1791" s="3"/>
      <c r="DA1791" s="3"/>
      <c r="DB1791" s="3"/>
      <c r="DC1791" s="3"/>
      <c r="DD1791" s="3"/>
      <c r="DE1791" s="3"/>
      <c r="DF1791" s="3"/>
      <c r="DG1791" s="3"/>
      <c r="DH1791" s="3"/>
      <c r="DI1791" s="3"/>
      <c r="DJ1791" s="3"/>
      <c r="DK1791" s="3"/>
      <c r="DL1791" s="3"/>
      <c r="DM1791" s="3"/>
      <c r="DN1791" s="3"/>
      <c r="DO1791" s="3"/>
      <c r="DP1791" s="3"/>
      <c r="DQ1791" s="3"/>
      <c r="DR1791" s="3"/>
      <c r="DS1791" s="3"/>
    </row>
    <row r="1792" spans="2:123" ht="21" customHeight="1" x14ac:dyDescent="0.25">
      <c r="B1792" s="21">
        <f t="shared" si="416"/>
        <v>43717</v>
      </c>
      <c r="C1792" s="22">
        <f t="shared" si="417"/>
        <v>0.63563735074952799</v>
      </c>
      <c r="D1792" s="23">
        <f t="shared" si="418"/>
        <v>946</v>
      </c>
      <c r="E1792" s="23">
        <f t="shared" si="419"/>
        <v>1488.27</v>
      </c>
      <c r="F1792" s="127">
        <f t="shared" si="420"/>
        <v>47300</v>
      </c>
      <c r="G1792" s="127">
        <f t="shared" si="421"/>
        <v>223240.5</v>
      </c>
      <c r="H1792" s="6"/>
      <c r="I1792" s="3"/>
      <c r="J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/>
      <c r="Y1792" s="3"/>
      <c r="Z1792" s="3"/>
      <c r="AA1792" s="3"/>
      <c r="AB1792" s="3"/>
      <c r="AC1792" s="3"/>
      <c r="AD1792" s="3"/>
      <c r="AE1792" s="3"/>
      <c r="AF1792" s="3"/>
      <c r="AT1792" s="89"/>
      <c r="AU1792" s="89"/>
      <c r="AX1792" s="125">
        <v>43717</v>
      </c>
      <c r="AY1792" s="59">
        <f t="shared" si="428"/>
        <v>0.63563735074952799</v>
      </c>
      <c r="AZ1792" s="59">
        <f>BI1792*K36</f>
        <v>47300</v>
      </c>
      <c r="BA1792" s="59"/>
      <c r="BB1792" s="59"/>
      <c r="BC1792" s="59">
        <f>K41*BJ1792</f>
        <v>223240.5</v>
      </c>
      <c r="BD1792" s="59"/>
      <c r="BE1792" s="59"/>
      <c r="BF1792" s="59">
        <f t="shared" si="422"/>
        <v>175940.5</v>
      </c>
      <c r="BG1792" s="60">
        <f>(AY1792=AY2099)*AX1792</f>
        <v>0</v>
      </c>
      <c r="BH1792" s="60">
        <f>(AY1792=AY2101)*AX1792</f>
        <v>0</v>
      </c>
      <c r="BI1792" s="89">
        <v>946</v>
      </c>
      <c r="BJ1792" s="89">
        <v>1488.27</v>
      </c>
      <c r="BK1792" s="59">
        <f t="shared" si="423"/>
        <v>199059.43795999995</v>
      </c>
      <c r="BL1792" s="60">
        <f>(BK1792=BK2101)*AX1792</f>
        <v>0</v>
      </c>
      <c r="BM1792" s="85">
        <f>(BK1792=BK2101)*AY1792</f>
        <v>0</v>
      </c>
      <c r="BN1792" s="85">
        <f t="shared" si="424"/>
        <v>0</v>
      </c>
      <c r="BO1792" s="85">
        <f t="shared" si="425"/>
        <v>0</v>
      </c>
      <c r="BP1792" s="60">
        <f>(BK1792=BK2099)*AX1792</f>
        <v>0</v>
      </c>
      <c r="BQ1792" s="64">
        <f>(BK1792=BK2099)*AY1792</f>
        <v>0</v>
      </c>
      <c r="BR1792" s="85">
        <f t="shared" si="431"/>
        <v>0</v>
      </c>
      <c r="BS1792" s="85">
        <f t="shared" si="432"/>
        <v>0</v>
      </c>
      <c r="BT1792" s="59">
        <f>(J19-BI1792)*J10</f>
        <v>-140200.00594</v>
      </c>
      <c r="BU1792" s="59">
        <f>(J21-BJ1792)*J12</f>
        <v>339259.44389999995</v>
      </c>
      <c r="BV1792" s="66"/>
      <c r="BW1792" s="66"/>
      <c r="BX1792" s="67"/>
      <c r="BY1792" s="67"/>
      <c r="BZ1792" s="67"/>
      <c r="CE1792" s="92"/>
      <c r="CF1792" s="76"/>
      <c r="CH1792" s="67"/>
      <c r="CI1792" s="67"/>
      <c r="CJ1792" s="67"/>
      <c r="CK1792" s="67"/>
      <c r="CL1792" s="1"/>
      <c r="CM1792" s="1"/>
      <c r="CT1792" s="3"/>
      <c r="CU1792" s="3"/>
      <c r="CV1792" s="3"/>
      <c r="CW1792" s="3"/>
      <c r="CX1792" s="3"/>
      <c r="CY1792" s="3"/>
      <c r="CZ1792" s="3"/>
      <c r="DA1792" s="3"/>
      <c r="DB1792" s="3"/>
      <c r="DC1792" s="3"/>
      <c r="DD1792" s="3"/>
      <c r="DE1792" s="3"/>
      <c r="DF1792" s="3"/>
      <c r="DG1792" s="3"/>
      <c r="DH1792" s="3"/>
      <c r="DI1792" s="3"/>
      <c r="DJ1792" s="3"/>
      <c r="DK1792" s="3"/>
      <c r="DL1792" s="3"/>
      <c r="DM1792" s="3"/>
      <c r="DN1792" s="3"/>
      <c r="DO1792" s="3"/>
      <c r="DP1792" s="3"/>
      <c r="DQ1792" s="3"/>
      <c r="DR1792" s="3"/>
      <c r="DS1792" s="3"/>
    </row>
    <row r="1793" spans="2:123" ht="21" customHeight="1" x14ac:dyDescent="0.25">
      <c r="B1793" s="21">
        <f t="shared" si="416"/>
        <v>43724</v>
      </c>
      <c r="C1793" s="22">
        <f t="shared" si="417"/>
        <v>0.62224024689404134</v>
      </c>
      <c r="D1793" s="23">
        <f t="shared" si="418"/>
        <v>943.59</v>
      </c>
      <c r="E1793" s="23">
        <f t="shared" si="419"/>
        <v>1516.44</v>
      </c>
      <c r="F1793" s="127">
        <f t="shared" si="420"/>
        <v>47179.5</v>
      </c>
      <c r="G1793" s="127">
        <f t="shared" si="421"/>
        <v>227466</v>
      </c>
      <c r="H1793" s="6"/>
      <c r="I1793" s="3"/>
      <c r="J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/>
      <c r="Y1793" s="3"/>
      <c r="Z1793" s="3"/>
      <c r="AA1793" s="3"/>
      <c r="AB1793" s="3"/>
      <c r="AC1793" s="3"/>
      <c r="AD1793" s="3"/>
      <c r="AE1793" s="3"/>
      <c r="AF1793" s="3"/>
      <c r="AT1793" s="89"/>
      <c r="AU1793" s="89"/>
      <c r="AX1793" s="125">
        <v>43724</v>
      </c>
      <c r="AY1793" s="59">
        <f t="shared" si="428"/>
        <v>0.62224024689404134</v>
      </c>
      <c r="AZ1793" s="59">
        <f>BI1793*K36</f>
        <v>47179.5</v>
      </c>
      <c r="BA1793" s="59"/>
      <c r="BB1793" s="59"/>
      <c r="BC1793" s="59">
        <f>K41*BJ1793</f>
        <v>227466</v>
      </c>
      <c r="BD1793" s="59"/>
      <c r="BE1793" s="59"/>
      <c r="BF1793" s="59">
        <f t="shared" si="422"/>
        <v>180286.5</v>
      </c>
      <c r="BG1793" s="60">
        <f>(AY1793=AY2099)*AX1793</f>
        <v>0</v>
      </c>
      <c r="BH1793" s="60">
        <f>(AY1793=AY2101)*AX1793</f>
        <v>0</v>
      </c>
      <c r="BI1793" s="89">
        <v>943.59</v>
      </c>
      <c r="BJ1793" s="89">
        <v>1516.44</v>
      </c>
      <c r="BK1793" s="59">
        <f t="shared" si="423"/>
        <v>194713.43795999995</v>
      </c>
      <c r="BL1793" s="60">
        <f>(BK1793=BK2101)*AX1793</f>
        <v>0</v>
      </c>
      <c r="BM1793" s="85">
        <f>(BK1793=BK2101)*AY1793</f>
        <v>0</v>
      </c>
      <c r="BN1793" s="85">
        <f t="shared" si="424"/>
        <v>0</v>
      </c>
      <c r="BO1793" s="85">
        <f t="shared" si="425"/>
        <v>0</v>
      </c>
      <c r="BP1793" s="60">
        <f>(BK1793=BK2099)*AX1793</f>
        <v>0</v>
      </c>
      <c r="BQ1793" s="64">
        <f>(BK1793=BK2099)*AY1793</f>
        <v>0</v>
      </c>
      <c r="BR1793" s="85">
        <f t="shared" si="431"/>
        <v>0</v>
      </c>
      <c r="BS1793" s="85">
        <f t="shared" si="432"/>
        <v>0</v>
      </c>
      <c r="BT1793" s="59">
        <f>(J19-BI1793)*J10</f>
        <v>-140320.50594</v>
      </c>
      <c r="BU1793" s="59">
        <f>(J21-BJ1793)*J12</f>
        <v>335033.94389999995</v>
      </c>
      <c r="BV1793" s="66"/>
      <c r="BW1793" s="66"/>
      <c r="BX1793" s="67"/>
      <c r="BY1793" s="67"/>
      <c r="BZ1793" s="67"/>
      <c r="CE1793" s="92"/>
      <c r="CF1793" s="76"/>
      <c r="CH1793" s="67"/>
      <c r="CI1793" s="67"/>
      <c r="CJ1793" s="67"/>
      <c r="CK1793" s="67"/>
      <c r="CL1793" s="1"/>
      <c r="CM1793" s="1"/>
      <c r="CT1793" s="3"/>
      <c r="CU1793" s="3"/>
      <c r="CV1793" s="3"/>
      <c r="CW1793" s="3"/>
      <c r="CX1793" s="3"/>
      <c r="CY1793" s="3"/>
      <c r="CZ1793" s="3"/>
      <c r="DA1793" s="3"/>
      <c r="DB1793" s="3"/>
      <c r="DC1793" s="3"/>
      <c r="DD1793" s="3"/>
      <c r="DE1793" s="3"/>
      <c r="DF1793" s="3"/>
      <c r="DG1793" s="3"/>
      <c r="DH1793" s="3"/>
      <c r="DI1793" s="3"/>
      <c r="DJ1793" s="3"/>
      <c r="DK1793" s="3"/>
      <c r="DL1793" s="3"/>
      <c r="DM1793" s="3"/>
      <c r="DN1793" s="3"/>
      <c r="DO1793" s="3"/>
      <c r="DP1793" s="3"/>
      <c r="DQ1793" s="3"/>
      <c r="DR1793" s="3"/>
      <c r="DS1793" s="3"/>
    </row>
    <row r="1794" spans="2:123" ht="21" customHeight="1" x14ac:dyDescent="0.25">
      <c r="B1794" s="21">
        <f t="shared" si="416"/>
        <v>43731</v>
      </c>
      <c r="C1794" s="22">
        <f t="shared" si="417"/>
        <v>0.62016555207407753</v>
      </c>
      <c r="D1794" s="23">
        <f t="shared" si="418"/>
        <v>928.27</v>
      </c>
      <c r="E1794" s="23">
        <f t="shared" si="419"/>
        <v>1496.81</v>
      </c>
      <c r="F1794" s="127">
        <f t="shared" si="420"/>
        <v>46413.5</v>
      </c>
      <c r="G1794" s="127">
        <f t="shared" si="421"/>
        <v>224521.5</v>
      </c>
      <c r="H1794" s="6"/>
      <c r="I1794" s="3"/>
      <c r="J1794" s="3"/>
      <c r="L1794" s="3"/>
      <c r="M1794" s="3"/>
      <c r="N1794" s="3"/>
      <c r="O1794" s="3"/>
      <c r="P1794" s="3"/>
      <c r="Q1794" s="3"/>
      <c r="R1794" s="3"/>
      <c r="S1794" s="3"/>
      <c r="T1794" s="3"/>
      <c r="U1794" s="3"/>
      <c r="V1794" s="3"/>
      <c r="W1794" s="3"/>
      <c r="X1794" s="3"/>
      <c r="Y1794" s="3"/>
      <c r="Z1794" s="3"/>
      <c r="AA1794" s="3"/>
      <c r="AB1794" s="3"/>
      <c r="AC1794" s="3"/>
      <c r="AD1794" s="3"/>
      <c r="AE1794" s="3"/>
      <c r="AF1794" s="3"/>
      <c r="AT1794" s="89"/>
      <c r="AU1794" s="89"/>
      <c r="AX1794" s="125">
        <v>43731</v>
      </c>
      <c r="AY1794" s="59">
        <f t="shared" si="428"/>
        <v>0.62016555207407753</v>
      </c>
      <c r="AZ1794" s="59">
        <f>BI1794*K36</f>
        <v>46413.5</v>
      </c>
      <c r="BA1794" s="59"/>
      <c r="BB1794" s="59"/>
      <c r="BC1794" s="59">
        <f>K41*BJ1794</f>
        <v>224521.5</v>
      </c>
      <c r="BD1794" s="59"/>
      <c r="BE1794" s="59"/>
      <c r="BF1794" s="59">
        <f t="shared" si="422"/>
        <v>178108</v>
      </c>
      <c r="BG1794" s="60">
        <f>(AY1794=AY2099)*AX1794</f>
        <v>0</v>
      </c>
      <c r="BH1794" s="60">
        <f>(AY1794=AY2101)*AX1794</f>
        <v>0</v>
      </c>
      <c r="BI1794" s="89">
        <v>928.27</v>
      </c>
      <c r="BJ1794" s="89">
        <v>1496.81</v>
      </c>
      <c r="BK1794" s="59">
        <f t="shared" si="423"/>
        <v>196891.93795999995</v>
      </c>
      <c r="BL1794" s="60">
        <f>(BK1794=BK2101)*AX1794</f>
        <v>0</v>
      </c>
      <c r="BM1794" s="85">
        <f>(BK1794=BK2101)*AY1794</f>
        <v>0</v>
      </c>
      <c r="BN1794" s="85">
        <f t="shared" si="424"/>
        <v>0</v>
      </c>
      <c r="BO1794" s="85">
        <f t="shared" si="425"/>
        <v>0</v>
      </c>
      <c r="BP1794" s="60">
        <f>(BK1794=BK2099)*AX1794</f>
        <v>0</v>
      </c>
      <c r="BQ1794" s="64">
        <f>(BK1794=BK2099)*AY1794</f>
        <v>0</v>
      </c>
      <c r="BR1794" s="85">
        <f t="shared" si="431"/>
        <v>0</v>
      </c>
      <c r="BS1794" s="85">
        <f t="shared" si="432"/>
        <v>0</v>
      </c>
      <c r="BT1794" s="59">
        <f>(J19-BI1794)*J10</f>
        <v>-141086.50594</v>
      </c>
      <c r="BU1794" s="59">
        <f>(J21-BJ1794)*J12</f>
        <v>337978.44389999995</v>
      </c>
      <c r="BV1794" s="66"/>
      <c r="BW1794" s="66"/>
      <c r="BX1794" s="67"/>
      <c r="BY1794" s="67"/>
      <c r="BZ1794" s="67"/>
      <c r="CE1794" s="92"/>
      <c r="CF1794" s="76"/>
      <c r="CH1794" s="67"/>
      <c r="CI1794" s="67"/>
      <c r="CJ1794" s="67"/>
      <c r="CK1794" s="67"/>
      <c r="CL1794" s="1"/>
      <c r="CM1794" s="1"/>
      <c r="CT1794" s="3"/>
      <c r="CU1794" s="3"/>
      <c r="CV1794" s="3"/>
      <c r="CW1794" s="3"/>
      <c r="CX1794" s="3"/>
      <c r="CY1794" s="3"/>
      <c r="CZ1794" s="3"/>
      <c r="DA1794" s="3"/>
      <c r="DB1794" s="3"/>
      <c r="DC1794" s="3"/>
      <c r="DD1794" s="3"/>
      <c r="DE1794" s="3"/>
      <c r="DF1794" s="3"/>
      <c r="DG1794" s="3"/>
      <c r="DH1794" s="3"/>
      <c r="DI1794" s="3"/>
      <c r="DJ1794" s="3"/>
      <c r="DK1794" s="3"/>
      <c r="DL1794" s="3"/>
      <c r="DM1794" s="3"/>
      <c r="DN1794" s="3"/>
      <c r="DO1794" s="3"/>
      <c r="DP1794" s="3"/>
      <c r="DQ1794" s="3"/>
      <c r="DR1794" s="3"/>
      <c r="DS1794" s="3"/>
    </row>
    <row r="1795" spans="2:123" ht="21" customHeight="1" x14ac:dyDescent="0.25">
      <c r="B1795" s="21">
        <f t="shared" si="416"/>
        <v>43738</v>
      </c>
      <c r="C1795" s="22">
        <f t="shared" si="417"/>
        <v>0.58355379481793646</v>
      </c>
      <c r="D1795" s="23">
        <f t="shared" si="418"/>
        <v>877.91</v>
      </c>
      <c r="E1795" s="23">
        <f t="shared" si="419"/>
        <v>1504.42</v>
      </c>
      <c r="F1795" s="127">
        <f t="shared" si="420"/>
        <v>43895.5</v>
      </c>
      <c r="G1795" s="127">
        <f t="shared" si="421"/>
        <v>225663</v>
      </c>
      <c r="H1795" s="6"/>
      <c r="I1795" s="3"/>
      <c r="J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  <c r="Y1795" s="3"/>
      <c r="Z1795" s="3"/>
      <c r="AA1795" s="3"/>
      <c r="AB1795" s="3"/>
      <c r="AC1795" s="3"/>
      <c r="AD1795" s="3"/>
      <c r="AE1795" s="3"/>
      <c r="AF1795" s="3"/>
      <c r="AT1795" s="89"/>
      <c r="AU1795" s="89"/>
      <c r="AX1795" s="125">
        <v>43738</v>
      </c>
      <c r="AY1795" s="59">
        <f t="shared" si="428"/>
        <v>0.58355379481793646</v>
      </c>
      <c r="AZ1795" s="59">
        <f>BI1795*K36</f>
        <v>43895.5</v>
      </c>
      <c r="BA1795" s="59"/>
      <c r="BB1795" s="59"/>
      <c r="BC1795" s="59">
        <f>K41*BJ1795</f>
        <v>225663</v>
      </c>
      <c r="BD1795" s="59"/>
      <c r="BE1795" s="59"/>
      <c r="BF1795" s="59">
        <f t="shared" si="422"/>
        <v>181767.5</v>
      </c>
      <c r="BG1795" s="60">
        <f>(AY1795=AY2099)*AX1795</f>
        <v>0</v>
      </c>
      <c r="BH1795" s="60">
        <f>(AY1795=AY2101)*AX1795</f>
        <v>0</v>
      </c>
      <c r="BI1795" s="89">
        <v>877.91</v>
      </c>
      <c r="BJ1795" s="89">
        <v>1504.42</v>
      </c>
      <c r="BK1795" s="59">
        <f t="shared" si="423"/>
        <v>193232.43795999995</v>
      </c>
      <c r="BL1795" s="60">
        <f>(BK1795=BK2101)*AX1795</f>
        <v>0</v>
      </c>
      <c r="BM1795" s="85">
        <f>(BK1795=BK2101)*AY1795</f>
        <v>0</v>
      </c>
      <c r="BN1795" s="85">
        <f t="shared" si="424"/>
        <v>0</v>
      </c>
      <c r="BO1795" s="85">
        <f t="shared" si="425"/>
        <v>0</v>
      </c>
      <c r="BP1795" s="60">
        <f>(BK1795=BK2099)*AX1795</f>
        <v>0</v>
      </c>
      <c r="BQ1795" s="64">
        <f>(BK1795=BK2099)*AY1795</f>
        <v>0</v>
      </c>
      <c r="BR1795" s="85">
        <f t="shared" si="431"/>
        <v>0</v>
      </c>
      <c r="BS1795" s="85">
        <f t="shared" si="432"/>
        <v>0</v>
      </c>
      <c r="BT1795" s="59">
        <f>(J19-BI1795)*J10</f>
        <v>-143604.50594</v>
      </c>
      <c r="BU1795" s="59">
        <f>(J21-BJ1795)*J12</f>
        <v>336836.94389999995</v>
      </c>
      <c r="BV1795" s="66"/>
      <c r="BW1795" s="66"/>
      <c r="BX1795" s="67"/>
      <c r="BY1795" s="67"/>
      <c r="BZ1795" s="67"/>
      <c r="CE1795" s="92"/>
      <c r="CF1795" s="76"/>
      <c r="CH1795" s="67"/>
      <c r="CI1795" s="67"/>
      <c r="CJ1795" s="67"/>
      <c r="CK1795" s="67"/>
      <c r="CL1795" s="1"/>
      <c r="CM1795" s="1"/>
      <c r="CT1795" s="3"/>
      <c r="CU1795" s="3"/>
      <c r="CV1795" s="3"/>
      <c r="CW1795" s="3"/>
      <c r="CX1795" s="3"/>
      <c r="CY1795" s="3"/>
      <c r="CZ1795" s="3"/>
      <c r="DA1795" s="3"/>
      <c r="DB1795" s="3"/>
      <c r="DC1795" s="3"/>
      <c r="DD1795" s="3"/>
      <c r="DE1795" s="3"/>
      <c r="DF1795" s="3"/>
      <c r="DG1795" s="3"/>
      <c r="DH1795" s="3"/>
      <c r="DI1795" s="3"/>
      <c r="DJ1795" s="3"/>
      <c r="DK1795" s="3"/>
      <c r="DL1795" s="3"/>
      <c r="DM1795" s="3"/>
      <c r="DN1795" s="3"/>
      <c r="DO1795" s="3"/>
      <c r="DP1795" s="3"/>
      <c r="DQ1795" s="3"/>
      <c r="DR1795" s="3"/>
      <c r="DS1795" s="3"/>
    </row>
    <row r="1796" spans="2:123" ht="21" customHeight="1" x14ac:dyDescent="0.25">
      <c r="B1796" s="21">
        <f t="shared" ref="B1796:B1859" si="433">AX1796</f>
        <v>43745</v>
      </c>
      <c r="C1796" s="22">
        <f t="shared" ref="C1796:C1859" si="434">AY1796</f>
        <v>0.59954042759046999</v>
      </c>
      <c r="D1796" s="23">
        <f t="shared" ref="D1796:D1859" si="435">BI1796</f>
        <v>892.32</v>
      </c>
      <c r="E1796" s="23">
        <f t="shared" ref="E1796:E1859" si="436">BJ1796</f>
        <v>1488.34</v>
      </c>
      <c r="F1796" s="127">
        <f t="shared" ref="F1796:F1859" si="437">AZ1796</f>
        <v>44616</v>
      </c>
      <c r="G1796" s="127">
        <f t="shared" ref="G1796:G1859" si="438">BC1796</f>
        <v>223251</v>
      </c>
      <c r="H1796" s="6"/>
      <c r="I1796" s="3"/>
      <c r="J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/>
      <c r="Y1796" s="3"/>
      <c r="Z1796" s="3"/>
      <c r="AA1796" s="3"/>
      <c r="AB1796" s="3"/>
      <c r="AC1796" s="3"/>
      <c r="AD1796" s="3"/>
      <c r="AE1796" s="3"/>
      <c r="AF1796" s="3"/>
      <c r="AT1796" s="89"/>
      <c r="AU1796" s="89"/>
      <c r="AX1796" s="125">
        <v>43745</v>
      </c>
      <c r="AY1796" s="59">
        <f t="shared" si="428"/>
        <v>0.59954042759046999</v>
      </c>
      <c r="AZ1796" s="59">
        <f>BI1796*K36</f>
        <v>44616</v>
      </c>
      <c r="BA1796" s="59"/>
      <c r="BB1796" s="59"/>
      <c r="BC1796" s="59">
        <f>K41*BJ1796</f>
        <v>223251</v>
      </c>
      <c r="BD1796" s="59"/>
      <c r="BE1796" s="59"/>
      <c r="BF1796" s="59">
        <f t="shared" ref="BF1796:BF1859" si="439">BC1796-AZ1796</f>
        <v>178635</v>
      </c>
      <c r="BG1796" s="60">
        <f>(AY1796=AY2099)*AX1796</f>
        <v>0</v>
      </c>
      <c r="BH1796" s="60">
        <f>(AY1796=AY2101)*AX1796</f>
        <v>0</v>
      </c>
      <c r="BI1796" s="89">
        <v>892.32</v>
      </c>
      <c r="BJ1796" s="89">
        <v>1488.34</v>
      </c>
      <c r="BK1796" s="59">
        <f t="shared" ref="BK1796:BK1859" si="440">SUM(BT1796:BU1796)</f>
        <v>196364.93795999995</v>
      </c>
      <c r="BL1796" s="60">
        <f>(BK1796=BK2101)*AX1796</f>
        <v>0</v>
      </c>
      <c r="BM1796" s="85">
        <f>(BK1796=BK2101)*AY1796</f>
        <v>0</v>
      </c>
      <c r="BN1796" s="85">
        <f t="shared" ref="BN1796:BN1859" si="441">(BM1796&gt;1)*BI1796</f>
        <v>0</v>
      </c>
      <c r="BO1796" s="85">
        <f t="shared" ref="BO1796:BO1859" si="442">(BM1796&gt;0)*BJ1796</f>
        <v>0</v>
      </c>
      <c r="BP1796" s="60">
        <f>(BK1796=BK2099)*AX1796</f>
        <v>0</v>
      </c>
      <c r="BQ1796" s="64">
        <f>(BK1796=BK2099)*AY1796</f>
        <v>0</v>
      </c>
      <c r="BR1796" s="85">
        <f t="shared" si="431"/>
        <v>0</v>
      </c>
      <c r="BS1796" s="85">
        <f t="shared" si="432"/>
        <v>0</v>
      </c>
      <c r="BT1796" s="59">
        <f>(J19-BI1796)*J10</f>
        <v>-142884.00594</v>
      </c>
      <c r="BU1796" s="59">
        <f>(J21-BJ1796)*J12</f>
        <v>339248.94389999995</v>
      </c>
      <c r="BV1796" s="66"/>
      <c r="BW1796" s="66"/>
      <c r="BX1796" s="67"/>
      <c r="BY1796" s="67"/>
      <c r="BZ1796" s="67"/>
      <c r="CE1796" s="92"/>
      <c r="CF1796" s="76"/>
      <c r="CH1796" s="67"/>
      <c r="CI1796" s="67"/>
      <c r="CJ1796" s="67"/>
      <c r="CK1796" s="67"/>
      <c r="CL1796" s="1"/>
      <c r="CM1796" s="1"/>
      <c r="CT1796" s="3"/>
      <c r="CU1796" s="3"/>
      <c r="CV1796" s="3"/>
      <c r="CW1796" s="3"/>
      <c r="CX1796" s="3"/>
      <c r="CY1796" s="3"/>
      <c r="CZ1796" s="3"/>
      <c r="DA1796" s="3"/>
      <c r="DB1796" s="3"/>
      <c r="DC1796" s="3"/>
      <c r="DD1796" s="3"/>
      <c r="DE1796" s="3"/>
      <c r="DF1796" s="3"/>
      <c r="DG1796" s="3"/>
      <c r="DH1796" s="3"/>
      <c r="DI1796" s="3"/>
      <c r="DJ1796" s="3"/>
      <c r="DK1796" s="3"/>
      <c r="DL1796" s="3"/>
      <c r="DM1796" s="3"/>
      <c r="DN1796" s="3"/>
      <c r="DO1796" s="3"/>
      <c r="DP1796" s="3"/>
      <c r="DQ1796" s="3"/>
      <c r="DR1796" s="3"/>
      <c r="DS1796" s="3"/>
    </row>
    <row r="1797" spans="2:123" ht="21" customHeight="1" x14ac:dyDescent="0.25">
      <c r="B1797" s="21">
        <f t="shared" si="433"/>
        <v>43752</v>
      </c>
      <c r="C1797" s="22">
        <f t="shared" si="434"/>
        <v>0.59437457215339395</v>
      </c>
      <c r="D1797" s="23">
        <f t="shared" si="435"/>
        <v>885.63</v>
      </c>
      <c r="E1797" s="23">
        <f t="shared" si="436"/>
        <v>1490.02</v>
      </c>
      <c r="F1797" s="127">
        <f t="shared" si="437"/>
        <v>44281.5</v>
      </c>
      <c r="G1797" s="127">
        <f t="shared" si="438"/>
        <v>223503</v>
      </c>
      <c r="H1797" s="6"/>
      <c r="I1797" s="3"/>
      <c r="J1797" s="3"/>
      <c r="L1797" s="3"/>
      <c r="M1797" s="3"/>
      <c r="N1797" s="3"/>
      <c r="O1797" s="3"/>
      <c r="P1797" s="3"/>
      <c r="Q1797" s="3"/>
      <c r="R1797" s="3"/>
      <c r="S1797" s="3"/>
      <c r="T1797" s="3"/>
      <c r="U1797" s="3"/>
      <c r="V1797" s="3"/>
      <c r="W1797" s="3"/>
      <c r="X1797" s="3"/>
      <c r="Y1797" s="3"/>
      <c r="Z1797" s="3"/>
      <c r="AA1797" s="3"/>
      <c r="AB1797" s="3"/>
      <c r="AC1797" s="3"/>
      <c r="AD1797" s="3"/>
      <c r="AE1797" s="3"/>
      <c r="AF1797" s="3"/>
      <c r="AT1797" s="89"/>
      <c r="AU1797" s="89"/>
      <c r="AX1797" s="125">
        <v>43752</v>
      </c>
      <c r="AY1797" s="59">
        <f t="shared" si="428"/>
        <v>0.59437457215339395</v>
      </c>
      <c r="AZ1797" s="59">
        <f>BI1797*K36</f>
        <v>44281.5</v>
      </c>
      <c r="BA1797" s="59"/>
      <c r="BB1797" s="59"/>
      <c r="BC1797" s="59">
        <f>K41*BJ1797</f>
        <v>223503</v>
      </c>
      <c r="BD1797" s="59"/>
      <c r="BE1797" s="59"/>
      <c r="BF1797" s="59">
        <f t="shared" si="439"/>
        <v>179221.5</v>
      </c>
      <c r="BG1797" s="60">
        <f>(AY1797=AY2099)*AX1797</f>
        <v>0</v>
      </c>
      <c r="BH1797" s="60">
        <f>(AY1797=AY2101)*AX1797</f>
        <v>0</v>
      </c>
      <c r="BI1797" s="89">
        <v>885.63</v>
      </c>
      <c r="BJ1797" s="89">
        <v>1490.02</v>
      </c>
      <c r="BK1797" s="59">
        <f t="shared" si="440"/>
        <v>195778.43795999995</v>
      </c>
      <c r="BL1797" s="60">
        <f>(BK1797=BK2101)*AX1797</f>
        <v>0</v>
      </c>
      <c r="BM1797" s="85">
        <f>(BK1797=BK2101)*AY1797</f>
        <v>0</v>
      </c>
      <c r="BN1797" s="85">
        <f t="shared" si="441"/>
        <v>0</v>
      </c>
      <c r="BO1797" s="85">
        <f t="shared" si="442"/>
        <v>0</v>
      </c>
      <c r="BP1797" s="60">
        <f>(BK1797=BK2099)*AX1797</f>
        <v>0</v>
      </c>
      <c r="BQ1797" s="64">
        <f>(BK1797=BK2099)*AY1797</f>
        <v>0</v>
      </c>
      <c r="BR1797" s="85">
        <f t="shared" si="431"/>
        <v>0</v>
      </c>
      <c r="BS1797" s="85">
        <f t="shared" si="432"/>
        <v>0</v>
      </c>
      <c r="BT1797" s="59">
        <f>(J19-BI1797)*J10</f>
        <v>-143218.50594</v>
      </c>
      <c r="BU1797" s="59">
        <f>(J21-BJ1797)*J12</f>
        <v>338996.94389999995</v>
      </c>
      <c r="BV1797" s="66"/>
      <c r="BW1797" s="66"/>
      <c r="BX1797" s="67"/>
      <c r="BY1797" s="67"/>
      <c r="BZ1797" s="67"/>
      <c r="CE1797" s="92"/>
      <c r="CF1797" s="76"/>
      <c r="CH1797" s="67"/>
      <c r="CI1797" s="67"/>
      <c r="CJ1797" s="67"/>
      <c r="CK1797" s="67"/>
      <c r="CL1797" s="1"/>
      <c r="CM1797" s="1"/>
      <c r="CT1797" s="3"/>
      <c r="CU1797" s="3"/>
      <c r="CV1797" s="3"/>
      <c r="CW1797" s="3"/>
      <c r="CX1797" s="3"/>
      <c r="CY1797" s="3"/>
      <c r="CZ1797" s="3"/>
      <c r="DA1797" s="3"/>
      <c r="DB1797" s="3"/>
      <c r="DC1797" s="3"/>
      <c r="DD1797" s="3"/>
      <c r="DE1797" s="3"/>
      <c r="DF1797" s="3"/>
      <c r="DG1797" s="3"/>
      <c r="DH1797" s="3"/>
      <c r="DI1797" s="3"/>
      <c r="DJ1797" s="3"/>
      <c r="DK1797" s="3"/>
      <c r="DL1797" s="3"/>
      <c r="DM1797" s="3"/>
      <c r="DN1797" s="3"/>
      <c r="DO1797" s="3"/>
      <c r="DP1797" s="3"/>
      <c r="DQ1797" s="3"/>
      <c r="DR1797" s="3"/>
      <c r="DS1797" s="3"/>
    </row>
    <row r="1798" spans="2:123" ht="21" customHeight="1" x14ac:dyDescent="0.25">
      <c r="B1798" s="21">
        <f t="shared" si="433"/>
        <v>43759</v>
      </c>
      <c r="C1798" s="22">
        <f t="shared" si="434"/>
        <v>0.61046697159876606</v>
      </c>
      <c r="D1798" s="23">
        <f t="shared" si="435"/>
        <v>918.24</v>
      </c>
      <c r="E1798" s="23">
        <f t="shared" si="436"/>
        <v>1504.16</v>
      </c>
      <c r="F1798" s="127">
        <f t="shared" si="437"/>
        <v>45912</v>
      </c>
      <c r="G1798" s="127">
        <f t="shared" si="438"/>
        <v>225624</v>
      </c>
      <c r="H1798" s="6"/>
      <c r="I1798" s="3"/>
      <c r="J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  <c r="W1798" s="3"/>
      <c r="X1798" s="3"/>
      <c r="Y1798" s="3"/>
      <c r="Z1798" s="3"/>
      <c r="AA1798" s="3"/>
      <c r="AB1798" s="3"/>
      <c r="AC1798" s="3"/>
      <c r="AD1798" s="3"/>
      <c r="AE1798" s="3"/>
      <c r="AF1798" s="3"/>
      <c r="AT1798" s="89"/>
      <c r="AU1798" s="89"/>
      <c r="AX1798" s="125">
        <v>43759</v>
      </c>
      <c r="AY1798" s="59">
        <f t="shared" si="428"/>
        <v>0.61046697159876606</v>
      </c>
      <c r="AZ1798" s="59">
        <f>BI1798*K36</f>
        <v>45912</v>
      </c>
      <c r="BA1798" s="59"/>
      <c r="BB1798" s="59"/>
      <c r="BC1798" s="59">
        <f>K41*BJ1798</f>
        <v>225624</v>
      </c>
      <c r="BD1798" s="59"/>
      <c r="BE1798" s="59"/>
      <c r="BF1798" s="59">
        <f t="shared" si="439"/>
        <v>179712</v>
      </c>
      <c r="BG1798" s="60">
        <f>(AY1798=AY2099)*AX1798</f>
        <v>0</v>
      </c>
      <c r="BH1798" s="60">
        <f>(AY1798=AY2101)*AX1798</f>
        <v>0</v>
      </c>
      <c r="BI1798" s="89">
        <v>918.24</v>
      </c>
      <c r="BJ1798" s="89">
        <v>1504.16</v>
      </c>
      <c r="BK1798" s="59">
        <f t="shared" si="440"/>
        <v>195287.93796000001</v>
      </c>
      <c r="BL1798" s="60">
        <f>(BK1798=BK2101)*AX1798</f>
        <v>0</v>
      </c>
      <c r="BM1798" s="85">
        <f>(BK1798=BK2101)*AY1798</f>
        <v>0</v>
      </c>
      <c r="BN1798" s="85">
        <f t="shared" si="441"/>
        <v>0</v>
      </c>
      <c r="BO1798" s="85">
        <f t="shared" si="442"/>
        <v>0</v>
      </c>
      <c r="BP1798" s="60">
        <f>(BK1798=BK2099)*AX1798</f>
        <v>0</v>
      </c>
      <c r="BQ1798" s="64">
        <f>(BK1798=BK2099)*AY1798</f>
        <v>0</v>
      </c>
      <c r="BR1798" s="85">
        <f t="shared" si="431"/>
        <v>0</v>
      </c>
      <c r="BS1798" s="85">
        <f t="shared" si="432"/>
        <v>0</v>
      </c>
      <c r="BT1798" s="59">
        <f>(J19-BI1798)*J10</f>
        <v>-141588.00594</v>
      </c>
      <c r="BU1798" s="59">
        <f>(J21-BJ1798)*J12</f>
        <v>336875.94390000001</v>
      </c>
      <c r="BV1798" s="66"/>
      <c r="BW1798" s="66"/>
      <c r="BX1798" s="67"/>
      <c r="BY1798" s="67"/>
      <c r="BZ1798" s="67"/>
      <c r="CE1798" s="92"/>
      <c r="CF1798" s="76"/>
      <c r="CH1798" s="67"/>
      <c r="CI1798" s="67"/>
      <c r="CJ1798" s="67"/>
      <c r="CK1798" s="67"/>
      <c r="CL1798" s="1"/>
      <c r="CM1798" s="1"/>
      <c r="CT1798" s="3"/>
      <c r="CU1798" s="3"/>
      <c r="CV1798" s="3"/>
      <c r="CW1798" s="3"/>
      <c r="CX1798" s="3"/>
      <c r="CY1798" s="3"/>
      <c r="CZ1798" s="3"/>
      <c r="DA1798" s="3"/>
      <c r="DB1798" s="3"/>
      <c r="DC1798" s="3"/>
      <c r="DD1798" s="3"/>
      <c r="DE1798" s="3"/>
      <c r="DF1798" s="3"/>
      <c r="DG1798" s="3"/>
      <c r="DH1798" s="3"/>
      <c r="DI1798" s="3"/>
      <c r="DJ1798" s="3"/>
      <c r="DK1798" s="3"/>
      <c r="DL1798" s="3"/>
      <c r="DM1798" s="3"/>
      <c r="DN1798" s="3"/>
      <c r="DO1798" s="3"/>
      <c r="DP1798" s="3"/>
      <c r="DQ1798" s="3"/>
      <c r="DR1798" s="3"/>
      <c r="DS1798" s="3"/>
    </row>
    <row r="1799" spans="2:123" ht="21" customHeight="1" x14ac:dyDescent="0.25">
      <c r="B1799" s="21">
        <f t="shared" si="433"/>
        <v>43766</v>
      </c>
      <c r="C1799" s="22">
        <f t="shared" si="434"/>
        <v>0.62606024573919938</v>
      </c>
      <c r="D1799" s="23">
        <f t="shared" si="435"/>
        <v>947.73</v>
      </c>
      <c r="E1799" s="23">
        <f t="shared" si="436"/>
        <v>1513.8</v>
      </c>
      <c r="F1799" s="127">
        <f t="shared" si="437"/>
        <v>47386.5</v>
      </c>
      <c r="G1799" s="127">
        <f t="shared" si="438"/>
        <v>227070</v>
      </c>
      <c r="H1799" s="6"/>
      <c r="I1799" s="3"/>
      <c r="J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/>
      <c r="Y1799" s="3"/>
      <c r="Z1799" s="3"/>
      <c r="AA1799" s="3"/>
      <c r="AB1799" s="3"/>
      <c r="AC1799" s="3"/>
      <c r="AD1799" s="3"/>
      <c r="AE1799" s="3"/>
      <c r="AF1799" s="3"/>
      <c r="AT1799" s="89"/>
      <c r="AU1799" s="89"/>
      <c r="AX1799" s="125">
        <v>43766</v>
      </c>
      <c r="AY1799" s="59">
        <f t="shared" si="428"/>
        <v>0.62606024573919938</v>
      </c>
      <c r="AZ1799" s="59">
        <f>BI1799*K36</f>
        <v>47386.5</v>
      </c>
      <c r="BA1799" s="59"/>
      <c r="BB1799" s="59"/>
      <c r="BC1799" s="59">
        <f>K41*BJ1799</f>
        <v>227070</v>
      </c>
      <c r="BD1799" s="59"/>
      <c r="BE1799" s="59"/>
      <c r="BF1799" s="59">
        <f t="shared" si="439"/>
        <v>179683.5</v>
      </c>
      <c r="BG1799" s="60">
        <f>(AY1799=AY2099)*AX1799</f>
        <v>0</v>
      </c>
      <c r="BH1799" s="60">
        <f>(AY1799=AY2101)*AX1799</f>
        <v>0</v>
      </c>
      <c r="BI1799" s="89">
        <v>947.73</v>
      </c>
      <c r="BJ1799" s="89">
        <v>1513.8</v>
      </c>
      <c r="BK1799" s="59">
        <f t="shared" si="440"/>
        <v>195316.43795999995</v>
      </c>
      <c r="BL1799" s="60">
        <f>(BK1799=BK2101)*AX1799</f>
        <v>0</v>
      </c>
      <c r="BM1799" s="85">
        <f>(BK1799=BK2101)*AY1799</f>
        <v>0</v>
      </c>
      <c r="BN1799" s="85">
        <f t="shared" si="441"/>
        <v>0</v>
      </c>
      <c r="BO1799" s="85">
        <f t="shared" si="442"/>
        <v>0</v>
      </c>
      <c r="BP1799" s="60">
        <f>(BK1799=BK2099)*AX1799</f>
        <v>0</v>
      </c>
      <c r="BQ1799" s="64">
        <f>(BK1799=BK2099)*AY1799</f>
        <v>0</v>
      </c>
      <c r="BR1799" s="85">
        <f t="shared" si="431"/>
        <v>0</v>
      </c>
      <c r="BS1799" s="85">
        <f t="shared" si="432"/>
        <v>0</v>
      </c>
      <c r="BT1799" s="59">
        <f>(J19-BI1799)*J10</f>
        <v>-140113.50594</v>
      </c>
      <c r="BU1799" s="59">
        <f>(J21-BJ1799)*J12</f>
        <v>335429.94389999995</v>
      </c>
      <c r="BV1799" s="66"/>
      <c r="BW1799" s="66"/>
      <c r="BX1799" s="67"/>
      <c r="BY1799" s="67"/>
      <c r="BZ1799" s="67"/>
      <c r="CE1799" s="92"/>
      <c r="CF1799" s="76"/>
      <c r="CH1799" s="67"/>
      <c r="CI1799" s="67"/>
      <c r="CJ1799" s="67"/>
      <c r="CK1799" s="67"/>
      <c r="CL1799" s="1"/>
      <c r="CM1799" s="1"/>
      <c r="CT1799" s="3"/>
      <c r="CU1799" s="3"/>
      <c r="CV1799" s="3"/>
      <c r="CW1799" s="3"/>
      <c r="CX1799" s="3"/>
      <c r="CY1799" s="3"/>
      <c r="CZ1799" s="3"/>
      <c r="DA1799" s="3"/>
      <c r="DB1799" s="3"/>
      <c r="DC1799" s="3"/>
      <c r="DD1799" s="3"/>
      <c r="DE1799" s="3"/>
      <c r="DF1799" s="3"/>
      <c r="DG1799" s="3"/>
      <c r="DH1799" s="3"/>
      <c r="DI1799" s="3"/>
      <c r="DJ1799" s="3"/>
      <c r="DK1799" s="3"/>
      <c r="DL1799" s="3"/>
      <c r="DM1799" s="3"/>
      <c r="DN1799" s="3"/>
      <c r="DO1799" s="3"/>
      <c r="DP1799" s="3"/>
      <c r="DQ1799" s="3"/>
      <c r="DR1799" s="3"/>
      <c r="DS1799" s="3"/>
    </row>
    <row r="1800" spans="2:123" ht="21" customHeight="1" x14ac:dyDescent="0.25">
      <c r="B1800" s="21">
        <f t="shared" si="433"/>
        <v>43773</v>
      </c>
      <c r="C1800" s="22">
        <f t="shared" si="434"/>
        <v>0.60674157303370779</v>
      </c>
      <c r="D1800" s="23">
        <f t="shared" si="435"/>
        <v>885.06</v>
      </c>
      <c r="E1800" s="23">
        <f t="shared" si="436"/>
        <v>1458.71</v>
      </c>
      <c r="F1800" s="127">
        <f t="shared" si="437"/>
        <v>44253</v>
      </c>
      <c r="G1800" s="127">
        <f t="shared" si="438"/>
        <v>218806.5</v>
      </c>
      <c r="H1800" s="6"/>
      <c r="I1800" s="3"/>
      <c r="J1800" s="3"/>
      <c r="L1800" s="3"/>
      <c r="M1800" s="3"/>
      <c r="N1800" s="3"/>
      <c r="O1800" s="3"/>
      <c r="P1800" s="3"/>
      <c r="Q1800" s="3"/>
      <c r="R1800" s="3"/>
      <c r="S1800" s="3"/>
      <c r="T1800" s="3"/>
      <c r="U1800" s="3"/>
      <c r="V1800" s="3"/>
      <c r="W1800" s="3"/>
      <c r="X1800" s="3"/>
      <c r="Y1800" s="3"/>
      <c r="Z1800" s="3"/>
      <c r="AA1800" s="3"/>
      <c r="AB1800" s="3"/>
      <c r="AC1800" s="3"/>
      <c r="AD1800" s="3"/>
      <c r="AE1800" s="3"/>
      <c r="AF1800" s="3"/>
      <c r="AT1800" s="89"/>
      <c r="AU1800" s="89"/>
      <c r="AX1800" s="125">
        <v>43773</v>
      </c>
      <c r="AY1800" s="59">
        <f t="shared" si="428"/>
        <v>0.60674157303370779</v>
      </c>
      <c r="AZ1800" s="59">
        <f>BI1800*K36</f>
        <v>44253</v>
      </c>
      <c r="BA1800" s="59"/>
      <c r="BB1800" s="59"/>
      <c r="BC1800" s="59">
        <f>K41*BJ1800</f>
        <v>218806.5</v>
      </c>
      <c r="BD1800" s="59"/>
      <c r="BE1800" s="59"/>
      <c r="BF1800" s="59">
        <f t="shared" si="439"/>
        <v>174553.5</v>
      </c>
      <c r="BG1800" s="60">
        <f>(AY1800=AY2099)*AX1800</f>
        <v>0</v>
      </c>
      <c r="BH1800" s="60">
        <f>(AY1800=AY2101)*AX1800</f>
        <v>0</v>
      </c>
      <c r="BI1800" s="89">
        <v>885.06</v>
      </c>
      <c r="BJ1800" s="89">
        <v>1458.71</v>
      </c>
      <c r="BK1800" s="59">
        <f t="shared" si="440"/>
        <v>200446.43795999995</v>
      </c>
      <c r="BL1800" s="60">
        <f>(BK1800=BK2101)*AX1800</f>
        <v>0</v>
      </c>
      <c r="BM1800" s="85">
        <f>(BK1800=BK2101)*AY1800</f>
        <v>0</v>
      </c>
      <c r="BN1800" s="85">
        <f t="shared" si="441"/>
        <v>0</v>
      </c>
      <c r="BO1800" s="85">
        <f t="shared" si="442"/>
        <v>0</v>
      </c>
      <c r="BP1800" s="60">
        <f>(BK1800=BK2099)*AX1800</f>
        <v>0</v>
      </c>
      <c r="BQ1800" s="64">
        <f>(BK1800=BK2099)*AY1800</f>
        <v>0</v>
      </c>
      <c r="BR1800" s="85">
        <f t="shared" si="431"/>
        <v>0</v>
      </c>
      <c r="BS1800" s="85">
        <f t="shared" si="432"/>
        <v>0</v>
      </c>
      <c r="BT1800" s="59">
        <f>(J19-BI1800)*J10</f>
        <v>-143247.00594</v>
      </c>
      <c r="BU1800" s="59">
        <f>(J21-BJ1800)*J12</f>
        <v>343693.44389999995</v>
      </c>
      <c r="BV1800" s="66"/>
      <c r="BW1800" s="66"/>
      <c r="BX1800" s="67"/>
      <c r="BY1800" s="67"/>
      <c r="BZ1800" s="67"/>
      <c r="CE1800" s="92"/>
      <c r="CF1800" s="76"/>
      <c r="CH1800" s="67"/>
      <c r="CI1800" s="67"/>
      <c r="CJ1800" s="67"/>
      <c r="CK1800" s="67"/>
      <c r="CL1800" s="1"/>
      <c r="CM1800" s="1"/>
      <c r="CT1800" s="3"/>
      <c r="CU1800" s="3"/>
      <c r="CV1800" s="3"/>
      <c r="CW1800" s="3"/>
      <c r="CX1800" s="3"/>
      <c r="CY1800" s="3"/>
      <c r="CZ1800" s="3"/>
      <c r="DA1800" s="3"/>
      <c r="DB1800" s="3"/>
      <c r="DC1800" s="3"/>
      <c r="DD1800" s="3"/>
      <c r="DE1800" s="3"/>
      <c r="DF1800" s="3"/>
      <c r="DG1800" s="3"/>
      <c r="DH1800" s="3"/>
      <c r="DI1800" s="3"/>
      <c r="DJ1800" s="3"/>
      <c r="DK1800" s="3"/>
      <c r="DL1800" s="3"/>
      <c r="DM1800" s="3"/>
      <c r="DN1800" s="3"/>
      <c r="DO1800" s="3"/>
      <c r="DP1800" s="3"/>
      <c r="DQ1800" s="3"/>
      <c r="DR1800" s="3"/>
      <c r="DS1800" s="3"/>
    </row>
    <row r="1801" spans="2:123" ht="21" customHeight="1" x14ac:dyDescent="0.25">
      <c r="B1801" s="21">
        <f t="shared" si="433"/>
        <v>43780</v>
      </c>
      <c r="C1801" s="22">
        <f t="shared" si="434"/>
        <v>0.60460251046025104</v>
      </c>
      <c r="D1801" s="23">
        <f t="shared" si="435"/>
        <v>887.23</v>
      </c>
      <c r="E1801" s="23">
        <f t="shared" si="436"/>
        <v>1467.46</v>
      </c>
      <c r="F1801" s="127">
        <f t="shared" si="437"/>
        <v>44361.5</v>
      </c>
      <c r="G1801" s="127">
        <f t="shared" si="438"/>
        <v>220119</v>
      </c>
      <c r="H1801" s="6"/>
      <c r="I1801" s="3"/>
      <c r="J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/>
      <c r="Y1801" s="3"/>
      <c r="Z1801" s="3"/>
      <c r="AA1801" s="3"/>
      <c r="AB1801" s="3"/>
      <c r="AC1801" s="3"/>
      <c r="AD1801" s="3"/>
      <c r="AE1801" s="3"/>
      <c r="AF1801" s="3"/>
      <c r="AT1801" s="89"/>
      <c r="AU1801" s="89"/>
      <c r="AX1801" s="125">
        <v>43780</v>
      </c>
      <c r="AY1801" s="59">
        <f t="shared" si="428"/>
        <v>0.60460251046025104</v>
      </c>
      <c r="AZ1801" s="59">
        <f>BI1801*K36</f>
        <v>44361.5</v>
      </c>
      <c r="BA1801" s="59"/>
      <c r="BB1801" s="59"/>
      <c r="BC1801" s="59">
        <f>K41*BJ1801</f>
        <v>220119</v>
      </c>
      <c r="BD1801" s="59"/>
      <c r="BE1801" s="59"/>
      <c r="BF1801" s="59">
        <f t="shared" si="439"/>
        <v>175757.5</v>
      </c>
      <c r="BG1801" s="60">
        <f>(AY1801=AY2099)*AX1801</f>
        <v>0</v>
      </c>
      <c r="BH1801" s="60">
        <f>(AY1801=AY2101)*AX1801</f>
        <v>0</v>
      </c>
      <c r="BI1801" s="89">
        <v>887.23</v>
      </c>
      <c r="BJ1801" s="89">
        <v>1467.46</v>
      </c>
      <c r="BK1801" s="59">
        <f t="shared" si="440"/>
        <v>199242.43795999995</v>
      </c>
      <c r="BL1801" s="60">
        <f>(BK1801=BK2101)*AX1801</f>
        <v>0</v>
      </c>
      <c r="BM1801" s="85">
        <f>(BK1801=BK2101)*AY1801</f>
        <v>0</v>
      </c>
      <c r="BN1801" s="85">
        <f t="shared" si="441"/>
        <v>0</v>
      </c>
      <c r="BO1801" s="85">
        <f t="shared" si="442"/>
        <v>0</v>
      </c>
      <c r="BP1801" s="60">
        <f>(BK1801=BK2099)*AX1801</f>
        <v>0</v>
      </c>
      <c r="BQ1801" s="64">
        <f>(BK1801=BK2099)*AY1801</f>
        <v>0</v>
      </c>
      <c r="BR1801" s="85">
        <f t="shared" si="431"/>
        <v>0</v>
      </c>
      <c r="BS1801" s="85">
        <f t="shared" si="432"/>
        <v>0</v>
      </c>
      <c r="BT1801" s="59">
        <f>(J19-BI1801)*J10</f>
        <v>-143138.50594</v>
      </c>
      <c r="BU1801" s="59">
        <f>(J21-BJ1801)*J12</f>
        <v>342380.94389999995</v>
      </c>
      <c r="BV1801" s="66"/>
      <c r="BW1801" s="66"/>
      <c r="BX1801" s="67"/>
      <c r="BY1801" s="67"/>
      <c r="BZ1801" s="67"/>
      <c r="CE1801" s="92"/>
      <c r="CF1801" s="76"/>
      <c r="CH1801" s="67"/>
      <c r="CI1801" s="67"/>
      <c r="CJ1801" s="67"/>
      <c r="CK1801" s="67"/>
      <c r="CL1801" s="1"/>
      <c r="CM1801" s="1"/>
      <c r="CT1801" s="3"/>
      <c r="CU1801" s="3"/>
      <c r="CV1801" s="3"/>
      <c r="CW1801" s="3"/>
      <c r="CX1801" s="3"/>
      <c r="CY1801" s="3"/>
      <c r="CZ1801" s="3"/>
      <c r="DA1801" s="3"/>
      <c r="DB1801" s="3"/>
      <c r="DC1801" s="3"/>
      <c r="DD1801" s="3"/>
      <c r="DE1801" s="3"/>
      <c r="DF1801" s="3"/>
      <c r="DG1801" s="3"/>
      <c r="DH1801" s="3"/>
      <c r="DI1801" s="3"/>
      <c r="DJ1801" s="3"/>
      <c r="DK1801" s="3"/>
      <c r="DL1801" s="3"/>
      <c r="DM1801" s="3"/>
      <c r="DN1801" s="3"/>
      <c r="DO1801" s="3"/>
      <c r="DP1801" s="3"/>
      <c r="DQ1801" s="3"/>
      <c r="DR1801" s="3"/>
      <c r="DS1801" s="3"/>
    </row>
    <row r="1802" spans="2:123" ht="21" customHeight="1" x14ac:dyDescent="0.25">
      <c r="B1802" s="21">
        <f t="shared" si="433"/>
        <v>43787</v>
      </c>
      <c r="C1802" s="22">
        <f t="shared" si="434"/>
        <v>0.6077115652959042</v>
      </c>
      <c r="D1802" s="23">
        <f t="shared" si="435"/>
        <v>888.45</v>
      </c>
      <c r="E1802" s="23">
        <f t="shared" si="436"/>
        <v>1461.96</v>
      </c>
      <c r="F1802" s="127">
        <f t="shared" si="437"/>
        <v>44422.5</v>
      </c>
      <c r="G1802" s="127">
        <f t="shared" si="438"/>
        <v>219294</v>
      </c>
      <c r="H1802" s="6"/>
      <c r="I1802" s="3"/>
      <c r="J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  <c r="Y1802" s="3"/>
      <c r="Z1802" s="3"/>
      <c r="AA1802" s="3"/>
      <c r="AB1802" s="3"/>
      <c r="AC1802" s="3"/>
      <c r="AD1802" s="3"/>
      <c r="AE1802" s="3"/>
      <c r="AF1802" s="3"/>
      <c r="AT1802" s="89"/>
      <c r="AU1802" s="89"/>
      <c r="AX1802" s="125">
        <v>43787</v>
      </c>
      <c r="AY1802" s="59">
        <f t="shared" ref="AY1802:AY1865" si="443">BI1802/BJ1802</f>
        <v>0.6077115652959042</v>
      </c>
      <c r="AZ1802" s="59">
        <f>BI1802*K36</f>
        <v>44422.5</v>
      </c>
      <c r="BA1802" s="59"/>
      <c r="BB1802" s="59"/>
      <c r="BC1802" s="59">
        <f>K41*BJ1802</f>
        <v>219294</v>
      </c>
      <c r="BD1802" s="59"/>
      <c r="BE1802" s="59"/>
      <c r="BF1802" s="59">
        <f t="shared" si="439"/>
        <v>174871.5</v>
      </c>
      <c r="BG1802" s="60">
        <f>(AY1802=AY2099)*AX1802</f>
        <v>0</v>
      </c>
      <c r="BH1802" s="60">
        <f>(AY1802=AY2101)*AX1802</f>
        <v>0</v>
      </c>
      <c r="BI1802" s="89">
        <v>888.45</v>
      </c>
      <c r="BJ1802" s="89">
        <v>1461.96</v>
      </c>
      <c r="BK1802" s="59">
        <f t="shared" si="440"/>
        <v>200128.43795999995</v>
      </c>
      <c r="BL1802" s="60">
        <f>(BK1802=BK2101)*AX1802</f>
        <v>0</v>
      </c>
      <c r="BM1802" s="85">
        <f>(BK1802=BK2101)*AY1802</f>
        <v>0</v>
      </c>
      <c r="BN1802" s="85">
        <f t="shared" si="441"/>
        <v>0</v>
      </c>
      <c r="BO1802" s="85">
        <f t="shared" si="442"/>
        <v>0</v>
      </c>
      <c r="BP1802" s="60">
        <f>(BK1802=BK2099)*AX1802</f>
        <v>0</v>
      </c>
      <c r="BQ1802" s="64">
        <f>(BK1802=BK2099)*AY1802</f>
        <v>0</v>
      </c>
      <c r="BR1802" s="85">
        <f t="shared" si="431"/>
        <v>0</v>
      </c>
      <c r="BS1802" s="85">
        <f t="shared" si="432"/>
        <v>0</v>
      </c>
      <c r="BT1802" s="59">
        <f>(J19-BI1802)*J10</f>
        <v>-143077.50594</v>
      </c>
      <c r="BU1802" s="59">
        <f>(J21-BJ1802)*J12</f>
        <v>343205.94389999995</v>
      </c>
      <c r="BV1802" s="66"/>
      <c r="BW1802" s="66"/>
      <c r="BX1802" s="67"/>
      <c r="BY1802" s="67"/>
      <c r="BZ1802" s="67"/>
      <c r="CE1802" s="92"/>
      <c r="CF1802" s="76"/>
      <c r="CH1802" s="67"/>
      <c r="CI1802" s="67"/>
      <c r="CJ1802" s="67"/>
      <c r="CK1802" s="67"/>
      <c r="CL1802" s="1"/>
      <c r="CM1802" s="1"/>
      <c r="CT1802" s="3"/>
      <c r="CU1802" s="3"/>
      <c r="CV1802" s="3"/>
      <c r="CW1802" s="3"/>
      <c r="CX1802" s="3"/>
      <c r="CY1802" s="3"/>
      <c r="CZ1802" s="3"/>
      <c r="DA1802" s="3"/>
      <c r="DB1802" s="3"/>
      <c r="DC1802" s="3"/>
      <c r="DD1802" s="3"/>
      <c r="DE1802" s="3"/>
      <c r="DF1802" s="3"/>
      <c r="DG1802" s="3"/>
      <c r="DH1802" s="3"/>
      <c r="DI1802" s="3"/>
      <c r="DJ1802" s="3"/>
      <c r="DK1802" s="3"/>
      <c r="DL1802" s="3"/>
      <c r="DM1802" s="3"/>
      <c r="DN1802" s="3"/>
      <c r="DO1802" s="3"/>
      <c r="DP1802" s="3"/>
      <c r="DQ1802" s="3"/>
      <c r="DR1802" s="3"/>
      <c r="DS1802" s="3"/>
    </row>
    <row r="1803" spans="2:123" ht="21" customHeight="1" x14ac:dyDescent="0.25">
      <c r="B1803" s="21">
        <f t="shared" si="433"/>
        <v>43794</v>
      </c>
      <c r="C1803" s="22">
        <f t="shared" si="434"/>
        <v>0.61039227346361269</v>
      </c>
      <c r="D1803" s="23">
        <f t="shared" si="435"/>
        <v>893.01</v>
      </c>
      <c r="E1803" s="23">
        <f t="shared" si="436"/>
        <v>1463.01</v>
      </c>
      <c r="F1803" s="127">
        <f t="shared" si="437"/>
        <v>44650.5</v>
      </c>
      <c r="G1803" s="127">
        <f t="shared" si="438"/>
        <v>219451.5</v>
      </c>
      <c r="H1803" s="6"/>
      <c r="I1803" s="3"/>
      <c r="J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  <c r="W1803" s="3"/>
      <c r="X1803" s="3"/>
      <c r="Y1803" s="3"/>
      <c r="Z1803" s="3"/>
      <c r="AA1803" s="3"/>
      <c r="AB1803" s="3"/>
      <c r="AC1803" s="3"/>
      <c r="AD1803" s="3"/>
      <c r="AE1803" s="3"/>
      <c r="AF1803" s="3"/>
      <c r="AT1803" s="89"/>
      <c r="AU1803" s="89"/>
      <c r="AX1803" s="125">
        <v>43794</v>
      </c>
      <c r="AY1803" s="59">
        <f t="shared" si="443"/>
        <v>0.61039227346361269</v>
      </c>
      <c r="AZ1803" s="59">
        <f>BI1803*K36</f>
        <v>44650.5</v>
      </c>
      <c r="BA1803" s="59"/>
      <c r="BB1803" s="59"/>
      <c r="BC1803" s="59">
        <f>K41*BJ1803</f>
        <v>219451.5</v>
      </c>
      <c r="BD1803" s="59"/>
      <c r="BE1803" s="59"/>
      <c r="BF1803" s="59">
        <f t="shared" si="439"/>
        <v>174801</v>
      </c>
      <c r="BG1803" s="60">
        <f>(AY1803=AY2099)*AX1803</f>
        <v>0</v>
      </c>
      <c r="BH1803" s="60">
        <f>(AY1803=AY2101)*AX1803</f>
        <v>0</v>
      </c>
      <c r="BI1803" s="89">
        <v>893.01</v>
      </c>
      <c r="BJ1803" s="89">
        <v>1463.01</v>
      </c>
      <c r="BK1803" s="59">
        <f t="shared" si="440"/>
        <v>200198.93795999995</v>
      </c>
      <c r="BL1803" s="60">
        <f>(BK1803=BK2101)*AX1803</f>
        <v>0</v>
      </c>
      <c r="BM1803" s="85">
        <f>(BK1803=BK2101)*AY1803</f>
        <v>0</v>
      </c>
      <c r="BN1803" s="85">
        <f t="shared" si="441"/>
        <v>0</v>
      </c>
      <c r="BO1803" s="85">
        <f t="shared" si="442"/>
        <v>0</v>
      </c>
      <c r="BP1803" s="60">
        <f>(BK1803=BK2099)*AX1803</f>
        <v>0</v>
      </c>
      <c r="BQ1803" s="64">
        <f>(BK1803=BK2099)*AY1803</f>
        <v>0</v>
      </c>
      <c r="BR1803" s="85">
        <f t="shared" si="431"/>
        <v>0</v>
      </c>
      <c r="BS1803" s="85">
        <f t="shared" si="432"/>
        <v>0</v>
      </c>
      <c r="BT1803" s="59">
        <f>(J19-BI1803)*J10</f>
        <v>-142849.50594</v>
      </c>
      <c r="BU1803" s="59">
        <f>(J21-BJ1803)*J12</f>
        <v>343048.44389999995</v>
      </c>
      <c r="BV1803" s="66"/>
      <c r="BW1803" s="66"/>
      <c r="BX1803" s="67"/>
      <c r="BY1803" s="67"/>
      <c r="BZ1803" s="67"/>
      <c r="CE1803" s="92"/>
      <c r="CF1803" s="76"/>
      <c r="CH1803" s="67"/>
      <c r="CI1803" s="67"/>
      <c r="CJ1803" s="67"/>
      <c r="CK1803" s="67"/>
      <c r="CL1803" s="1"/>
      <c r="CM1803" s="1"/>
      <c r="CT1803" s="3"/>
      <c r="CU1803" s="3"/>
      <c r="CV1803" s="3"/>
      <c r="CW1803" s="3"/>
      <c r="CX1803" s="3"/>
      <c r="CY1803" s="3"/>
      <c r="CZ1803" s="3"/>
      <c r="DA1803" s="3"/>
      <c r="DB1803" s="3"/>
      <c r="DC1803" s="3"/>
      <c r="DD1803" s="3"/>
      <c r="DE1803" s="3"/>
      <c r="DF1803" s="3"/>
      <c r="DG1803" s="3"/>
      <c r="DH1803" s="3"/>
      <c r="DI1803" s="3"/>
      <c r="DJ1803" s="3"/>
      <c r="DK1803" s="3"/>
      <c r="DL1803" s="3"/>
      <c r="DM1803" s="3"/>
      <c r="DN1803" s="3"/>
      <c r="DO1803" s="3"/>
      <c r="DP1803" s="3"/>
      <c r="DQ1803" s="3"/>
      <c r="DR1803" s="3"/>
      <c r="DS1803" s="3"/>
    </row>
    <row r="1804" spans="2:123" ht="21" customHeight="1" x14ac:dyDescent="0.25">
      <c r="B1804" s="21">
        <f t="shared" si="433"/>
        <v>43801</v>
      </c>
      <c r="C1804" s="22">
        <f t="shared" si="434"/>
        <v>0.61159448090651247</v>
      </c>
      <c r="D1804" s="23">
        <f t="shared" si="435"/>
        <v>892.72</v>
      </c>
      <c r="E1804" s="23">
        <f t="shared" si="436"/>
        <v>1459.66</v>
      </c>
      <c r="F1804" s="127">
        <f t="shared" si="437"/>
        <v>44636</v>
      </c>
      <c r="G1804" s="127">
        <f t="shared" si="438"/>
        <v>218949</v>
      </c>
      <c r="H1804" s="6"/>
      <c r="I1804" s="3"/>
      <c r="J1804" s="3"/>
      <c r="L1804" s="3"/>
      <c r="M1804" s="3"/>
      <c r="N1804" s="3"/>
      <c r="O1804" s="3"/>
      <c r="P1804" s="3"/>
      <c r="Q1804" s="3"/>
      <c r="R1804" s="3"/>
      <c r="S1804" s="3"/>
      <c r="T1804" s="3"/>
      <c r="U1804" s="3"/>
      <c r="V1804" s="3"/>
      <c r="W1804" s="3"/>
      <c r="X1804" s="3"/>
      <c r="Y1804" s="3"/>
      <c r="Z1804" s="3"/>
      <c r="AA1804" s="3"/>
      <c r="AB1804" s="3"/>
      <c r="AC1804" s="3"/>
      <c r="AD1804" s="3"/>
      <c r="AE1804" s="3"/>
      <c r="AF1804" s="3"/>
      <c r="AT1804" s="89"/>
      <c r="AU1804" s="89"/>
      <c r="AX1804" s="125">
        <v>43801</v>
      </c>
      <c r="AY1804" s="59">
        <f t="shared" si="443"/>
        <v>0.61159448090651247</v>
      </c>
      <c r="AZ1804" s="59">
        <f>BI1804*K36</f>
        <v>44636</v>
      </c>
      <c r="BA1804" s="59"/>
      <c r="BB1804" s="59"/>
      <c r="BC1804" s="59">
        <f>K41*BJ1804</f>
        <v>218949</v>
      </c>
      <c r="BD1804" s="59"/>
      <c r="BE1804" s="59"/>
      <c r="BF1804" s="59">
        <f t="shared" si="439"/>
        <v>174313</v>
      </c>
      <c r="BG1804" s="60">
        <f>(AY1804=AY2099)*AX1804</f>
        <v>0</v>
      </c>
      <c r="BH1804" s="60">
        <f>(AY1804=AY2101)*AX1804</f>
        <v>0</v>
      </c>
      <c r="BI1804" s="89">
        <v>892.72</v>
      </c>
      <c r="BJ1804" s="89">
        <v>1459.66</v>
      </c>
      <c r="BK1804" s="59">
        <f t="shared" si="440"/>
        <v>200686.93796000001</v>
      </c>
      <c r="BL1804" s="60">
        <f>(BK1804=BK2101)*AX1804</f>
        <v>0</v>
      </c>
      <c r="BM1804" s="85">
        <f>(BK1804=BK2101)*AY1804</f>
        <v>0</v>
      </c>
      <c r="BN1804" s="85">
        <f t="shared" si="441"/>
        <v>0</v>
      </c>
      <c r="BO1804" s="85">
        <f t="shared" si="442"/>
        <v>0</v>
      </c>
      <c r="BP1804" s="60">
        <f>(BK1804=BK2099)*AX1804</f>
        <v>0</v>
      </c>
      <c r="BQ1804" s="64">
        <f>(BK1804=BK2099)*AY1804</f>
        <v>0</v>
      </c>
      <c r="BR1804" s="85">
        <f t="shared" si="431"/>
        <v>0</v>
      </c>
      <c r="BS1804" s="85">
        <f t="shared" si="432"/>
        <v>0</v>
      </c>
      <c r="BT1804" s="59">
        <f>(J19-BI1804)*J10</f>
        <v>-142864.00594</v>
      </c>
      <c r="BU1804" s="59">
        <f>(J21-BJ1804)*J12</f>
        <v>343550.94390000001</v>
      </c>
      <c r="BV1804" s="66"/>
      <c r="BW1804" s="66"/>
      <c r="BX1804" s="67"/>
      <c r="BY1804" s="67"/>
      <c r="BZ1804" s="67"/>
      <c r="CE1804" s="92"/>
      <c r="CF1804" s="76"/>
      <c r="CH1804" s="67"/>
      <c r="CI1804" s="67"/>
      <c r="CJ1804" s="67"/>
      <c r="CK1804" s="67"/>
      <c r="CL1804" s="1"/>
      <c r="CM1804" s="1"/>
      <c r="CT1804" s="3"/>
      <c r="CU1804" s="3"/>
      <c r="CV1804" s="3"/>
      <c r="CW1804" s="3"/>
      <c r="CX1804" s="3"/>
      <c r="CY1804" s="3"/>
      <c r="CZ1804" s="3"/>
      <c r="DA1804" s="3"/>
      <c r="DB1804" s="3"/>
      <c r="DC1804" s="3"/>
      <c r="DD1804" s="3"/>
      <c r="DE1804" s="3"/>
      <c r="DF1804" s="3"/>
      <c r="DG1804" s="3"/>
      <c r="DH1804" s="3"/>
      <c r="DI1804" s="3"/>
      <c r="DJ1804" s="3"/>
      <c r="DK1804" s="3"/>
      <c r="DL1804" s="3"/>
      <c r="DM1804" s="3"/>
      <c r="DN1804" s="3"/>
      <c r="DO1804" s="3"/>
      <c r="DP1804" s="3"/>
      <c r="DQ1804" s="3"/>
      <c r="DR1804" s="3"/>
      <c r="DS1804" s="3"/>
    </row>
    <row r="1805" spans="2:123" ht="21" customHeight="1" x14ac:dyDescent="0.25">
      <c r="B1805" s="21">
        <f t="shared" si="433"/>
        <v>43808</v>
      </c>
      <c r="C1805" s="22">
        <f t="shared" si="434"/>
        <v>0.62703076391289314</v>
      </c>
      <c r="D1805" s="23">
        <f t="shared" si="435"/>
        <v>925.14</v>
      </c>
      <c r="E1805" s="23">
        <f t="shared" si="436"/>
        <v>1475.43</v>
      </c>
      <c r="F1805" s="127">
        <f t="shared" si="437"/>
        <v>46257</v>
      </c>
      <c r="G1805" s="127">
        <f t="shared" si="438"/>
        <v>221314.5</v>
      </c>
      <c r="H1805" s="6"/>
      <c r="I1805" s="3"/>
      <c r="J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  <c r="W1805" s="3"/>
      <c r="X1805" s="3"/>
      <c r="Y1805" s="3"/>
      <c r="Z1805" s="3"/>
      <c r="AA1805" s="3"/>
      <c r="AB1805" s="3"/>
      <c r="AC1805" s="3"/>
      <c r="AD1805" s="3"/>
      <c r="AE1805" s="3"/>
      <c r="AF1805" s="3"/>
      <c r="AT1805" s="89"/>
      <c r="AU1805" s="89"/>
      <c r="AX1805" s="125">
        <v>43808</v>
      </c>
      <c r="AY1805" s="59">
        <f t="shared" si="443"/>
        <v>0.62703076391289314</v>
      </c>
      <c r="AZ1805" s="59">
        <f>BI1805*K36</f>
        <v>46257</v>
      </c>
      <c r="BA1805" s="59"/>
      <c r="BB1805" s="59"/>
      <c r="BC1805" s="59">
        <f>K41*BJ1805</f>
        <v>221314.5</v>
      </c>
      <c r="BD1805" s="59"/>
      <c r="BE1805" s="59"/>
      <c r="BF1805" s="59">
        <f t="shared" si="439"/>
        <v>175057.5</v>
      </c>
      <c r="BG1805" s="60">
        <f>(AY1805=AY2099)*AX1805</f>
        <v>0</v>
      </c>
      <c r="BH1805" s="60">
        <f>(AY1805=AY2101)*AX1805</f>
        <v>0</v>
      </c>
      <c r="BI1805" s="89">
        <v>925.14</v>
      </c>
      <c r="BJ1805" s="89">
        <v>1475.43</v>
      </c>
      <c r="BK1805" s="59">
        <f t="shared" si="440"/>
        <v>199942.43795999995</v>
      </c>
      <c r="BL1805" s="60">
        <f>(BK1805=BK2101)*AX1805</f>
        <v>0</v>
      </c>
      <c r="BM1805" s="85">
        <f>(BK1805=BK2101)*AY1805</f>
        <v>0</v>
      </c>
      <c r="BN1805" s="85">
        <f t="shared" si="441"/>
        <v>0</v>
      </c>
      <c r="BO1805" s="85">
        <f t="shared" si="442"/>
        <v>0</v>
      </c>
      <c r="BP1805" s="60">
        <f>(BK1805=BK2099)*AX1805</f>
        <v>0</v>
      </c>
      <c r="BQ1805" s="64">
        <f>(BK1805=BK2099)*AY1805</f>
        <v>0</v>
      </c>
      <c r="BR1805" s="85">
        <f t="shared" si="431"/>
        <v>0</v>
      </c>
      <c r="BS1805" s="85">
        <f t="shared" si="432"/>
        <v>0</v>
      </c>
      <c r="BT1805" s="59">
        <f>(J19-BI1805)*J10</f>
        <v>-141243.00594</v>
      </c>
      <c r="BU1805" s="59">
        <f>(J21-BJ1805)*J12</f>
        <v>341185.44389999995</v>
      </c>
      <c r="BV1805" s="66"/>
      <c r="BW1805" s="66"/>
      <c r="BX1805" s="67"/>
      <c r="BY1805" s="67"/>
      <c r="BZ1805" s="67"/>
      <c r="CE1805" s="92"/>
      <c r="CF1805" s="76"/>
      <c r="CH1805" s="67"/>
      <c r="CI1805" s="67"/>
      <c r="CJ1805" s="67"/>
      <c r="CK1805" s="67"/>
      <c r="CL1805" s="1"/>
      <c r="CM1805" s="1"/>
      <c r="CT1805" s="3"/>
      <c r="CU1805" s="3"/>
      <c r="CV1805" s="3"/>
      <c r="CW1805" s="3"/>
      <c r="CX1805" s="3"/>
      <c r="CY1805" s="3"/>
      <c r="CZ1805" s="3"/>
      <c r="DA1805" s="3"/>
      <c r="DB1805" s="3"/>
      <c r="DC1805" s="3"/>
      <c r="DD1805" s="3"/>
      <c r="DE1805" s="3"/>
      <c r="DF1805" s="3"/>
      <c r="DG1805" s="3"/>
      <c r="DH1805" s="3"/>
      <c r="DI1805" s="3"/>
      <c r="DJ1805" s="3"/>
      <c r="DK1805" s="3"/>
      <c r="DL1805" s="3"/>
      <c r="DM1805" s="3"/>
      <c r="DN1805" s="3"/>
      <c r="DO1805" s="3"/>
      <c r="DP1805" s="3"/>
      <c r="DQ1805" s="3"/>
      <c r="DR1805" s="3"/>
      <c r="DS1805" s="3"/>
    </row>
    <row r="1806" spans="2:123" ht="21" customHeight="1" x14ac:dyDescent="0.25">
      <c r="B1806" s="21">
        <f t="shared" si="433"/>
        <v>43815</v>
      </c>
      <c r="C1806" s="22">
        <f t="shared" si="434"/>
        <v>0.6137163350927054</v>
      </c>
      <c r="D1806" s="23">
        <f t="shared" si="435"/>
        <v>906.95</v>
      </c>
      <c r="E1806" s="23">
        <f t="shared" si="436"/>
        <v>1477.8</v>
      </c>
      <c r="F1806" s="127">
        <f t="shared" si="437"/>
        <v>45347.5</v>
      </c>
      <c r="G1806" s="127">
        <f t="shared" si="438"/>
        <v>221670</v>
      </c>
      <c r="H1806" s="6"/>
      <c r="I1806" s="3"/>
      <c r="J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/>
      <c r="Y1806" s="3"/>
      <c r="Z1806" s="3"/>
      <c r="AA1806" s="3"/>
      <c r="AB1806" s="3"/>
      <c r="AC1806" s="3"/>
      <c r="AD1806" s="3"/>
      <c r="AE1806" s="3"/>
      <c r="AF1806" s="3"/>
      <c r="AT1806" s="89"/>
      <c r="AU1806" s="89"/>
      <c r="AX1806" s="125">
        <v>43815</v>
      </c>
      <c r="AY1806" s="59">
        <f t="shared" si="443"/>
        <v>0.6137163350927054</v>
      </c>
      <c r="AZ1806" s="59">
        <f>BI1806*K36</f>
        <v>45347.5</v>
      </c>
      <c r="BA1806" s="59"/>
      <c r="BB1806" s="59"/>
      <c r="BC1806" s="59">
        <f>K41*BJ1806</f>
        <v>221670</v>
      </c>
      <c r="BD1806" s="59"/>
      <c r="BE1806" s="59"/>
      <c r="BF1806" s="59">
        <f t="shared" si="439"/>
        <v>176322.5</v>
      </c>
      <c r="BG1806" s="60">
        <f>(AY1806=AY2099)*AX1806</f>
        <v>0</v>
      </c>
      <c r="BH1806" s="60">
        <f>(AY1806=AY2101)*AX1806</f>
        <v>0</v>
      </c>
      <c r="BI1806" s="89">
        <v>906.95</v>
      </c>
      <c r="BJ1806" s="89">
        <v>1477.8</v>
      </c>
      <c r="BK1806" s="59">
        <f t="shared" si="440"/>
        <v>198677.43795999995</v>
      </c>
      <c r="BL1806" s="60">
        <f>(BK1806=BK2101)*AX1806</f>
        <v>0</v>
      </c>
      <c r="BM1806" s="85">
        <f>(BK1806=BK2101)*AY1806</f>
        <v>0</v>
      </c>
      <c r="BN1806" s="85">
        <f t="shared" si="441"/>
        <v>0</v>
      </c>
      <c r="BO1806" s="85">
        <f t="shared" si="442"/>
        <v>0</v>
      </c>
      <c r="BP1806" s="60">
        <f>(BK1806=BK2099)*AX1806</f>
        <v>0</v>
      </c>
      <c r="BQ1806" s="64">
        <f>(BK1806=BK2099)*AY1806</f>
        <v>0</v>
      </c>
      <c r="BR1806" s="85">
        <f t="shared" si="431"/>
        <v>0</v>
      </c>
      <c r="BS1806" s="85">
        <f t="shared" si="432"/>
        <v>0</v>
      </c>
      <c r="BT1806" s="59">
        <f>(J19-BI1806)*J10</f>
        <v>-142152.50594</v>
      </c>
      <c r="BU1806" s="59">
        <f>(J21-BJ1806)*J12</f>
        <v>340829.94389999995</v>
      </c>
      <c r="BV1806" s="66"/>
      <c r="BW1806" s="66"/>
      <c r="BX1806" s="67"/>
      <c r="BY1806" s="67"/>
      <c r="BZ1806" s="67"/>
      <c r="CE1806" s="92"/>
      <c r="CF1806" s="76"/>
      <c r="CH1806" s="67"/>
      <c r="CI1806" s="67"/>
      <c r="CJ1806" s="67"/>
      <c r="CK1806" s="67"/>
      <c r="CL1806" s="1"/>
      <c r="CM1806" s="1"/>
      <c r="CT1806" s="3"/>
      <c r="CU1806" s="3"/>
      <c r="CV1806" s="3"/>
      <c r="CW1806" s="3"/>
      <c r="CX1806" s="3"/>
      <c r="CY1806" s="3"/>
      <c r="CZ1806" s="3"/>
      <c r="DA1806" s="3"/>
      <c r="DB1806" s="3"/>
      <c r="DC1806" s="3"/>
      <c r="DD1806" s="3"/>
      <c r="DE1806" s="3"/>
      <c r="DF1806" s="3"/>
      <c r="DG1806" s="3"/>
      <c r="DH1806" s="3"/>
      <c r="DI1806" s="3"/>
      <c r="DJ1806" s="3"/>
      <c r="DK1806" s="3"/>
      <c r="DL1806" s="3"/>
      <c r="DM1806" s="3"/>
      <c r="DN1806" s="3"/>
      <c r="DO1806" s="3"/>
      <c r="DP1806" s="3"/>
      <c r="DQ1806" s="3"/>
      <c r="DR1806" s="3"/>
      <c r="DS1806" s="3"/>
    </row>
    <row r="1807" spans="2:123" ht="21" customHeight="1" x14ac:dyDescent="0.25">
      <c r="B1807" s="21">
        <f t="shared" si="433"/>
        <v>43822</v>
      </c>
      <c r="C1807" s="22">
        <f t="shared" si="434"/>
        <v>0.62434142596171671</v>
      </c>
      <c r="D1807" s="23">
        <f t="shared" si="435"/>
        <v>943.28</v>
      </c>
      <c r="E1807" s="23">
        <f t="shared" si="436"/>
        <v>1510.84</v>
      </c>
      <c r="F1807" s="127">
        <f t="shared" si="437"/>
        <v>47164</v>
      </c>
      <c r="G1807" s="127">
        <f t="shared" si="438"/>
        <v>226626</v>
      </c>
      <c r="H1807" s="6"/>
      <c r="I1807" s="3"/>
      <c r="J1807" s="3"/>
      <c r="L1807" s="3"/>
      <c r="M1807" s="3"/>
      <c r="N1807" s="3"/>
      <c r="O1807" s="3"/>
      <c r="P1807" s="3"/>
      <c r="Q1807" s="3"/>
      <c r="R1807" s="3"/>
      <c r="S1807" s="3"/>
      <c r="T1807" s="3"/>
      <c r="U1807" s="3"/>
      <c r="V1807" s="3"/>
      <c r="W1807" s="3"/>
      <c r="X1807" s="3"/>
      <c r="Y1807" s="3"/>
      <c r="Z1807" s="3"/>
      <c r="AA1807" s="3"/>
      <c r="AB1807" s="3"/>
      <c r="AC1807" s="3"/>
      <c r="AD1807" s="3"/>
      <c r="AE1807" s="3"/>
      <c r="AF1807" s="3"/>
      <c r="AT1807" s="89"/>
      <c r="AU1807" s="89"/>
      <c r="AX1807" s="125">
        <v>43822</v>
      </c>
      <c r="AY1807" s="59">
        <f t="shared" si="443"/>
        <v>0.62434142596171671</v>
      </c>
      <c r="AZ1807" s="59">
        <f>BI1807*K36</f>
        <v>47164</v>
      </c>
      <c r="BA1807" s="59"/>
      <c r="BB1807" s="59"/>
      <c r="BC1807" s="59">
        <f>K41*BJ1807</f>
        <v>226626</v>
      </c>
      <c r="BD1807" s="59"/>
      <c r="BE1807" s="59"/>
      <c r="BF1807" s="59">
        <f t="shared" si="439"/>
        <v>179462</v>
      </c>
      <c r="BG1807" s="60">
        <f>(AY1807=AY2099)*AX1807</f>
        <v>0</v>
      </c>
      <c r="BH1807" s="60">
        <f>(AY1807=AY2101)*AX1807</f>
        <v>0</v>
      </c>
      <c r="BI1807" s="89">
        <v>943.28</v>
      </c>
      <c r="BJ1807" s="89">
        <v>1510.84</v>
      </c>
      <c r="BK1807" s="59">
        <f t="shared" si="440"/>
        <v>195537.93795999995</v>
      </c>
      <c r="BL1807" s="60">
        <f>(BK1807=BK2101)*AX1807</f>
        <v>0</v>
      </c>
      <c r="BM1807" s="85">
        <f>(BK1807=BK2101)*AY1807</f>
        <v>0</v>
      </c>
      <c r="BN1807" s="85">
        <f t="shared" si="441"/>
        <v>0</v>
      </c>
      <c r="BO1807" s="85">
        <f t="shared" si="442"/>
        <v>0</v>
      </c>
      <c r="BP1807" s="60">
        <f>(BK1807=BK2099)*AX1807</f>
        <v>0</v>
      </c>
      <c r="BQ1807" s="64">
        <f>(BK1807=BK2099)*AY1807</f>
        <v>0</v>
      </c>
      <c r="BR1807" s="85">
        <f t="shared" si="431"/>
        <v>0</v>
      </c>
      <c r="BS1807" s="85">
        <f t="shared" si="432"/>
        <v>0</v>
      </c>
      <c r="BT1807" s="59">
        <f>(J19-BI1807)*J10</f>
        <v>-140336.00594</v>
      </c>
      <c r="BU1807" s="59">
        <f>(J21-BJ1807)*J12</f>
        <v>335873.94389999995</v>
      </c>
      <c r="BV1807" s="66"/>
      <c r="BW1807" s="66"/>
      <c r="BX1807" s="67"/>
      <c r="BY1807" s="67"/>
      <c r="BZ1807" s="67"/>
      <c r="CE1807" s="92"/>
      <c r="CF1807" s="76"/>
      <c r="CH1807" s="67"/>
      <c r="CI1807" s="67"/>
      <c r="CJ1807" s="67"/>
      <c r="CK1807" s="67"/>
      <c r="CL1807" s="1"/>
      <c r="CM1807" s="1"/>
      <c r="CT1807" s="3"/>
      <c r="CU1807" s="3"/>
      <c r="CV1807" s="3"/>
      <c r="CW1807" s="3"/>
      <c r="CX1807" s="3"/>
      <c r="CY1807" s="3"/>
      <c r="CZ1807" s="3"/>
      <c r="DA1807" s="3"/>
      <c r="DB1807" s="3"/>
      <c r="DC1807" s="3"/>
      <c r="DD1807" s="3"/>
      <c r="DE1807" s="3"/>
      <c r="DF1807" s="3"/>
      <c r="DG1807" s="3"/>
      <c r="DH1807" s="3"/>
      <c r="DI1807" s="3"/>
      <c r="DJ1807" s="3"/>
      <c r="DK1807" s="3"/>
      <c r="DL1807" s="3"/>
      <c r="DM1807" s="3"/>
      <c r="DN1807" s="3"/>
      <c r="DO1807" s="3"/>
      <c r="DP1807" s="3"/>
      <c r="DQ1807" s="3"/>
      <c r="DR1807" s="3"/>
      <c r="DS1807" s="3"/>
    </row>
    <row r="1808" spans="2:123" ht="21" customHeight="1" x14ac:dyDescent="0.25">
      <c r="B1808" s="21">
        <f t="shared" si="433"/>
        <v>43829</v>
      </c>
      <c r="C1808" s="22">
        <f t="shared" si="434"/>
        <v>0.63018624734162532</v>
      </c>
      <c r="D1808" s="23">
        <f t="shared" si="435"/>
        <v>977.86</v>
      </c>
      <c r="E1808" s="23">
        <f t="shared" si="436"/>
        <v>1551.7</v>
      </c>
      <c r="F1808" s="127">
        <f t="shared" si="437"/>
        <v>48893</v>
      </c>
      <c r="G1808" s="127">
        <f t="shared" si="438"/>
        <v>232755</v>
      </c>
      <c r="H1808" s="6"/>
      <c r="I1808" s="3"/>
      <c r="J1808" s="3"/>
      <c r="L1808" s="3"/>
      <c r="M1808" s="3"/>
      <c r="N1808" s="3"/>
      <c r="O1808" s="3"/>
      <c r="P1808" s="3"/>
      <c r="Q1808" s="3"/>
      <c r="R1808" s="3"/>
      <c r="S1808" s="3"/>
      <c r="T1808" s="3"/>
      <c r="U1808" s="3"/>
      <c r="V1808" s="3"/>
      <c r="W1808" s="3"/>
      <c r="X1808" s="3"/>
      <c r="Y1808" s="3"/>
      <c r="Z1808" s="3"/>
      <c r="AA1808" s="3"/>
      <c r="AB1808" s="3"/>
      <c r="AC1808" s="3"/>
      <c r="AD1808" s="3"/>
      <c r="AE1808" s="3"/>
      <c r="AF1808" s="3"/>
      <c r="AT1808" s="89"/>
      <c r="AU1808" s="89"/>
      <c r="AX1808" s="125">
        <v>43829</v>
      </c>
      <c r="AY1808" s="59">
        <f t="shared" si="443"/>
        <v>0.63018624734162532</v>
      </c>
      <c r="AZ1808" s="59">
        <f>BI1808*K36</f>
        <v>48893</v>
      </c>
      <c r="BA1808" s="59"/>
      <c r="BB1808" s="59"/>
      <c r="BC1808" s="59">
        <f>K41*BJ1808</f>
        <v>232755</v>
      </c>
      <c r="BD1808" s="59"/>
      <c r="BE1808" s="59"/>
      <c r="BF1808" s="59">
        <f t="shared" si="439"/>
        <v>183862</v>
      </c>
      <c r="BG1808" s="60">
        <f>(AY1808=AY2099)*AX1808</f>
        <v>0</v>
      </c>
      <c r="BH1808" s="60">
        <f>(AY1808=AY2101)*AX1808</f>
        <v>0</v>
      </c>
      <c r="BI1808" s="89">
        <v>977.86</v>
      </c>
      <c r="BJ1808" s="89">
        <v>1551.7</v>
      </c>
      <c r="BK1808" s="59">
        <f t="shared" si="440"/>
        <v>191137.93796000001</v>
      </c>
      <c r="BL1808" s="60">
        <f>(BK1808=BK2101)*AX1808</f>
        <v>0</v>
      </c>
      <c r="BM1808" s="85">
        <f>(BK1808=BK2101)*AY1808</f>
        <v>0</v>
      </c>
      <c r="BN1808" s="85">
        <f t="shared" si="441"/>
        <v>0</v>
      </c>
      <c r="BO1808" s="85">
        <f t="shared" si="442"/>
        <v>0</v>
      </c>
      <c r="BP1808" s="60">
        <f>(BK1808=BK2099)*AX1808</f>
        <v>0</v>
      </c>
      <c r="BQ1808" s="64">
        <f>(BK1808=BK2099)*AY1808</f>
        <v>0</v>
      </c>
      <c r="BR1808" s="85">
        <f t="shared" si="431"/>
        <v>0</v>
      </c>
      <c r="BS1808" s="85">
        <f t="shared" si="432"/>
        <v>0</v>
      </c>
      <c r="BT1808" s="59">
        <f>(J19-BI1808)*J10</f>
        <v>-138607.00594</v>
      </c>
      <c r="BU1808" s="59">
        <f>(J21-BJ1808)*J12</f>
        <v>329744.94390000001</v>
      </c>
      <c r="BV1808" s="66"/>
      <c r="BW1808" s="66"/>
      <c r="BX1808" s="67"/>
      <c r="BY1808" s="67"/>
      <c r="BZ1808" s="67"/>
      <c r="CE1808" s="92"/>
      <c r="CF1808" s="76"/>
      <c r="CH1808" s="67"/>
      <c r="CI1808" s="67"/>
      <c r="CJ1808" s="67"/>
      <c r="CK1808" s="67"/>
      <c r="CL1808" s="1"/>
      <c r="CM1808" s="1"/>
      <c r="CT1808" s="3"/>
      <c r="CU1808" s="3"/>
      <c r="CV1808" s="3"/>
      <c r="CW1808" s="3"/>
      <c r="CX1808" s="3"/>
      <c r="CY1808" s="3"/>
      <c r="CZ1808" s="3"/>
      <c r="DA1808" s="3"/>
      <c r="DB1808" s="3"/>
      <c r="DC1808" s="3"/>
      <c r="DD1808" s="3"/>
      <c r="DE1808" s="3"/>
      <c r="DF1808" s="3"/>
      <c r="DG1808" s="3"/>
      <c r="DH1808" s="3"/>
      <c r="DI1808" s="3"/>
      <c r="DJ1808" s="3"/>
      <c r="DK1808" s="3"/>
      <c r="DL1808" s="3"/>
      <c r="DM1808" s="3"/>
      <c r="DN1808" s="3"/>
      <c r="DO1808" s="3"/>
      <c r="DP1808" s="3"/>
      <c r="DQ1808" s="3"/>
      <c r="DR1808" s="3"/>
      <c r="DS1808" s="3"/>
    </row>
    <row r="1809" spans="2:123" ht="21" customHeight="1" x14ac:dyDescent="0.25">
      <c r="B1809" s="21">
        <f t="shared" si="433"/>
        <v>43836</v>
      </c>
      <c r="C1809" s="22">
        <f t="shared" si="434"/>
        <v>0.62586911148955782</v>
      </c>
      <c r="D1809" s="23">
        <f t="shared" si="435"/>
        <v>977.57</v>
      </c>
      <c r="E1809" s="23">
        <f t="shared" si="436"/>
        <v>1561.94</v>
      </c>
      <c r="F1809" s="127">
        <f t="shared" si="437"/>
        <v>48878.5</v>
      </c>
      <c r="G1809" s="127">
        <f t="shared" si="438"/>
        <v>234291</v>
      </c>
      <c r="H1809" s="6"/>
      <c r="I1809" s="3"/>
      <c r="J1809" s="3"/>
      <c r="L1809" s="3"/>
      <c r="M1809" s="3"/>
      <c r="N1809" s="3"/>
      <c r="O1809" s="3"/>
      <c r="P1809" s="3"/>
      <c r="Q1809" s="3"/>
      <c r="R1809" s="3"/>
      <c r="S1809" s="3"/>
      <c r="T1809" s="3"/>
      <c r="U1809" s="3"/>
      <c r="V1809" s="3"/>
      <c r="W1809" s="3"/>
      <c r="X1809" s="3"/>
      <c r="Y1809" s="3"/>
      <c r="Z1809" s="3"/>
      <c r="AA1809" s="3"/>
      <c r="AB1809" s="3"/>
      <c r="AC1809" s="3"/>
      <c r="AD1809" s="3"/>
      <c r="AE1809" s="3"/>
      <c r="AF1809" s="3"/>
      <c r="AT1809" s="89"/>
      <c r="AU1809" s="89"/>
      <c r="AX1809" s="125">
        <v>43836</v>
      </c>
      <c r="AY1809" s="59">
        <f t="shared" si="443"/>
        <v>0.62586911148955782</v>
      </c>
      <c r="AZ1809" s="59">
        <f>BI1809*K36</f>
        <v>48878.5</v>
      </c>
      <c r="BA1809" s="59"/>
      <c r="BB1809" s="59"/>
      <c r="BC1809" s="59">
        <f>K41*BJ1809</f>
        <v>234291</v>
      </c>
      <c r="BD1809" s="59"/>
      <c r="BE1809" s="59"/>
      <c r="BF1809" s="59">
        <f t="shared" si="439"/>
        <v>185412.5</v>
      </c>
      <c r="BG1809" s="60">
        <f>(AY1809=AY2099)*AX1809</f>
        <v>0</v>
      </c>
      <c r="BH1809" s="60">
        <f>(AY1809=AY2101)*AX1809</f>
        <v>0</v>
      </c>
      <c r="BI1809" s="89">
        <v>977.57</v>
      </c>
      <c r="BJ1809" s="89">
        <v>1561.94</v>
      </c>
      <c r="BK1809" s="59">
        <f t="shared" si="440"/>
        <v>189587.43795999995</v>
      </c>
      <c r="BL1809" s="60">
        <f>(BK1809=BK2101)*AX1809</f>
        <v>0</v>
      </c>
      <c r="BM1809" s="85">
        <f>(BK1809=BK2101)*AY1809</f>
        <v>0</v>
      </c>
      <c r="BN1809" s="85">
        <f t="shared" si="441"/>
        <v>0</v>
      </c>
      <c r="BO1809" s="85">
        <f t="shared" si="442"/>
        <v>0</v>
      </c>
      <c r="BP1809" s="60">
        <f>(BK1809=BK2099)*AX1809</f>
        <v>0</v>
      </c>
      <c r="BQ1809" s="64">
        <f>(BK1809=BK2099)*AY1809</f>
        <v>0</v>
      </c>
      <c r="BR1809" s="85">
        <f t="shared" si="431"/>
        <v>0</v>
      </c>
      <c r="BS1809" s="85">
        <f t="shared" si="432"/>
        <v>0</v>
      </c>
      <c r="BT1809" s="59">
        <f>(J19-BI1809)*J10</f>
        <v>-138621.50594</v>
      </c>
      <c r="BU1809" s="59">
        <f>(J21-BJ1809)*J12</f>
        <v>328208.94389999995</v>
      </c>
      <c r="BV1809" s="66"/>
      <c r="BW1809" s="66"/>
      <c r="BX1809" s="67"/>
      <c r="BY1809" s="67"/>
      <c r="BZ1809" s="67"/>
      <c r="CE1809" s="92"/>
      <c r="CF1809" s="76"/>
      <c r="CH1809" s="67"/>
      <c r="CI1809" s="67"/>
      <c r="CJ1809" s="67"/>
      <c r="CK1809" s="67"/>
      <c r="CL1809" s="1"/>
      <c r="CM1809" s="1"/>
      <c r="CT1809" s="3"/>
      <c r="CU1809" s="3"/>
      <c r="CV1809" s="3"/>
      <c r="CW1809" s="3"/>
      <c r="CX1809" s="3"/>
      <c r="CY1809" s="3"/>
      <c r="CZ1809" s="3"/>
      <c r="DA1809" s="3"/>
      <c r="DB1809" s="3"/>
      <c r="DC1809" s="3"/>
      <c r="DD1809" s="3"/>
      <c r="DE1809" s="3"/>
      <c r="DF1809" s="3"/>
      <c r="DG1809" s="3"/>
      <c r="DH1809" s="3"/>
      <c r="DI1809" s="3"/>
      <c r="DJ1809" s="3"/>
      <c r="DK1809" s="3"/>
      <c r="DL1809" s="3"/>
      <c r="DM1809" s="3"/>
      <c r="DN1809" s="3"/>
      <c r="DO1809" s="3"/>
      <c r="DP1809" s="3"/>
      <c r="DQ1809" s="3"/>
      <c r="DR1809" s="3"/>
      <c r="DS1809" s="3"/>
    </row>
    <row r="1810" spans="2:123" ht="21" customHeight="1" x14ac:dyDescent="0.25">
      <c r="B1810" s="21">
        <f t="shared" si="433"/>
        <v>43843</v>
      </c>
      <c r="C1810" s="22">
        <f t="shared" si="434"/>
        <v>0.65529843221128214</v>
      </c>
      <c r="D1810" s="23">
        <f t="shared" si="435"/>
        <v>1020.28</v>
      </c>
      <c r="E1810" s="23">
        <f t="shared" si="436"/>
        <v>1556.97</v>
      </c>
      <c r="F1810" s="127">
        <f t="shared" si="437"/>
        <v>51014</v>
      </c>
      <c r="G1810" s="127">
        <f t="shared" si="438"/>
        <v>233545.5</v>
      </c>
      <c r="H1810" s="6"/>
      <c r="I1810" s="3"/>
      <c r="J1810" s="3"/>
      <c r="L1810" s="3"/>
      <c r="M1810" s="3"/>
      <c r="N1810" s="3"/>
      <c r="O1810" s="3"/>
      <c r="P1810" s="3"/>
      <c r="Q1810" s="3"/>
      <c r="R1810" s="3"/>
      <c r="S1810" s="3"/>
      <c r="T1810" s="3"/>
      <c r="U1810" s="3"/>
      <c r="V1810" s="3"/>
      <c r="W1810" s="3"/>
      <c r="X1810" s="3"/>
      <c r="Y1810" s="3"/>
      <c r="Z1810" s="3"/>
      <c r="AA1810" s="3"/>
      <c r="AB1810" s="3"/>
      <c r="AC1810" s="3"/>
      <c r="AD1810" s="3"/>
      <c r="AE1810" s="3"/>
      <c r="AF1810" s="3"/>
      <c r="AT1810" s="89"/>
      <c r="AU1810" s="89"/>
      <c r="AX1810" s="125">
        <v>43843</v>
      </c>
      <c r="AY1810" s="59">
        <f t="shared" si="443"/>
        <v>0.65529843221128214</v>
      </c>
      <c r="AZ1810" s="59">
        <f>BI1810*K36</f>
        <v>51014</v>
      </c>
      <c r="BA1810" s="59"/>
      <c r="BB1810" s="59"/>
      <c r="BC1810" s="59">
        <f>K41*BJ1810</f>
        <v>233545.5</v>
      </c>
      <c r="BD1810" s="59"/>
      <c r="BE1810" s="59"/>
      <c r="BF1810" s="59">
        <f t="shared" si="439"/>
        <v>182531.5</v>
      </c>
      <c r="BG1810" s="60">
        <f>(AY1810=AY2099)*AX1810</f>
        <v>0</v>
      </c>
      <c r="BH1810" s="60">
        <f>(AY1810=AY2101)*AX1810</f>
        <v>0</v>
      </c>
      <c r="BI1810" s="89">
        <v>1020.28</v>
      </c>
      <c r="BJ1810" s="89">
        <v>1556.97</v>
      </c>
      <c r="BK1810" s="59">
        <f t="shared" si="440"/>
        <v>192468.43795999995</v>
      </c>
      <c r="BL1810" s="60">
        <f>(BK1810=BK2101)*AX1810</f>
        <v>0</v>
      </c>
      <c r="BM1810" s="85">
        <f>(BK1810=BK2101)*AY1810</f>
        <v>0</v>
      </c>
      <c r="BN1810" s="85">
        <f t="shared" si="441"/>
        <v>0</v>
      </c>
      <c r="BO1810" s="85">
        <f t="shared" si="442"/>
        <v>0</v>
      </c>
      <c r="BP1810" s="60">
        <f>(BK1810=BK2099)*AX1810</f>
        <v>0</v>
      </c>
      <c r="BQ1810" s="64">
        <f>(BK1810=BK2099)*AY1810</f>
        <v>0</v>
      </c>
      <c r="BR1810" s="85">
        <f t="shared" si="431"/>
        <v>0</v>
      </c>
      <c r="BS1810" s="85">
        <f t="shared" si="432"/>
        <v>0</v>
      </c>
      <c r="BT1810" s="59">
        <f>(J19-BI1810)*J10</f>
        <v>-136486.00594</v>
      </c>
      <c r="BU1810" s="59">
        <f>(J21-BJ1810)*J12</f>
        <v>328954.44389999995</v>
      </c>
      <c r="BV1810" s="66"/>
      <c r="BW1810" s="66"/>
      <c r="BX1810" s="67"/>
      <c r="BY1810" s="67"/>
      <c r="BZ1810" s="67"/>
      <c r="CE1810" s="92"/>
      <c r="CF1810" s="76"/>
      <c r="CH1810" s="67"/>
      <c r="CI1810" s="67"/>
      <c r="CJ1810" s="67"/>
      <c r="CK1810" s="67"/>
      <c r="CL1810" s="1"/>
      <c r="CM1810" s="1"/>
      <c r="CT1810" s="3"/>
      <c r="CU1810" s="3"/>
      <c r="CV1810" s="3"/>
      <c r="CW1810" s="3"/>
      <c r="CX1810" s="3"/>
      <c r="CY1810" s="3"/>
      <c r="CZ1810" s="3"/>
      <c r="DA1810" s="3"/>
      <c r="DB1810" s="3"/>
      <c r="DC1810" s="3"/>
      <c r="DD1810" s="3"/>
      <c r="DE1810" s="3"/>
      <c r="DF1810" s="3"/>
      <c r="DG1810" s="3"/>
      <c r="DH1810" s="3"/>
      <c r="DI1810" s="3"/>
      <c r="DJ1810" s="3"/>
      <c r="DK1810" s="3"/>
      <c r="DL1810" s="3"/>
      <c r="DM1810" s="3"/>
      <c r="DN1810" s="3"/>
      <c r="DO1810" s="3"/>
      <c r="DP1810" s="3"/>
      <c r="DQ1810" s="3"/>
      <c r="DR1810" s="3"/>
      <c r="DS1810" s="3"/>
    </row>
    <row r="1811" spans="2:123" ht="21" customHeight="1" x14ac:dyDescent="0.25">
      <c r="B1811" s="21">
        <f t="shared" si="433"/>
        <v>43850</v>
      </c>
      <c r="C1811" s="22">
        <f t="shared" si="434"/>
        <v>0.63889171779922094</v>
      </c>
      <c r="D1811" s="23">
        <f t="shared" si="435"/>
        <v>1003.75</v>
      </c>
      <c r="E1811" s="23">
        <f t="shared" si="436"/>
        <v>1571.08</v>
      </c>
      <c r="F1811" s="127">
        <f t="shared" si="437"/>
        <v>50187.5</v>
      </c>
      <c r="G1811" s="127">
        <f t="shared" si="438"/>
        <v>235662</v>
      </c>
      <c r="H1811" s="6"/>
      <c r="I1811" s="3"/>
      <c r="J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  <c r="Y1811" s="3"/>
      <c r="Z1811" s="3"/>
      <c r="AA1811" s="3"/>
      <c r="AB1811" s="3"/>
      <c r="AC1811" s="3"/>
      <c r="AD1811" s="3"/>
      <c r="AE1811" s="3"/>
      <c r="AF1811" s="3"/>
      <c r="AT1811" s="89"/>
      <c r="AU1811" s="89"/>
      <c r="AX1811" s="125">
        <v>43850</v>
      </c>
      <c r="AY1811" s="59">
        <f t="shared" si="443"/>
        <v>0.63889171779922094</v>
      </c>
      <c r="AZ1811" s="59">
        <f>BI1811*K36</f>
        <v>50187.5</v>
      </c>
      <c r="BA1811" s="59"/>
      <c r="BB1811" s="59"/>
      <c r="BC1811" s="59">
        <f>K41*BJ1811</f>
        <v>235662</v>
      </c>
      <c r="BD1811" s="59"/>
      <c r="BE1811" s="59"/>
      <c r="BF1811" s="59">
        <f t="shared" si="439"/>
        <v>185474.5</v>
      </c>
      <c r="BG1811" s="60">
        <f>(AY1811=AY2099)*AX1811</f>
        <v>0</v>
      </c>
      <c r="BH1811" s="60">
        <f>(AY1811=AY2101)*AX1811</f>
        <v>0</v>
      </c>
      <c r="BI1811" s="89">
        <v>1003.75</v>
      </c>
      <c r="BJ1811" s="89">
        <v>1571.08</v>
      </c>
      <c r="BK1811" s="59">
        <f t="shared" si="440"/>
        <v>189525.43795999995</v>
      </c>
      <c r="BL1811" s="60">
        <f>(BK1811=BK2101)*AX1811</f>
        <v>0</v>
      </c>
      <c r="BM1811" s="85">
        <f>(BK1811=BK2101)*AY1811</f>
        <v>0</v>
      </c>
      <c r="BN1811" s="85">
        <f t="shared" si="441"/>
        <v>0</v>
      </c>
      <c r="BO1811" s="85">
        <f t="shared" si="442"/>
        <v>0</v>
      </c>
      <c r="BP1811" s="60">
        <f>(BK1811=BK2099)*AX1811</f>
        <v>0</v>
      </c>
      <c r="BQ1811" s="64">
        <f>(BK1811=BK2099)*AY1811</f>
        <v>0</v>
      </c>
      <c r="BR1811" s="85">
        <f t="shared" si="431"/>
        <v>0</v>
      </c>
      <c r="BS1811" s="85">
        <f t="shared" si="432"/>
        <v>0</v>
      </c>
      <c r="BT1811" s="59">
        <f>(J19-BI1811)*J10</f>
        <v>-137312.50594</v>
      </c>
      <c r="BU1811" s="59">
        <f>(J21-BJ1811)*J12</f>
        <v>326837.94389999995</v>
      </c>
      <c r="BV1811" s="66"/>
      <c r="BW1811" s="66"/>
      <c r="BX1811" s="67"/>
      <c r="BY1811" s="67"/>
      <c r="BZ1811" s="67"/>
      <c r="CE1811" s="92"/>
      <c r="CF1811" s="76"/>
      <c r="CH1811" s="67"/>
      <c r="CI1811" s="67"/>
      <c r="CJ1811" s="67"/>
      <c r="CK1811" s="67"/>
      <c r="CL1811" s="1"/>
      <c r="CM1811" s="1"/>
      <c r="CT1811" s="3"/>
      <c r="CU1811" s="3"/>
      <c r="CV1811" s="3"/>
      <c r="CW1811" s="3"/>
      <c r="CX1811" s="3"/>
      <c r="CY1811" s="3"/>
      <c r="CZ1811" s="3"/>
      <c r="DA1811" s="3"/>
      <c r="DB1811" s="3"/>
      <c r="DC1811" s="3"/>
      <c r="DD1811" s="3"/>
      <c r="DE1811" s="3"/>
      <c r="DF1811" s="3"/>
      <c r="DG1811" s="3"/>
      <c r="DH1811" s="3"/>
      <c r="DI1811" s="3"/>
      <c r="DJ1811" s="3"/>
      <c r="DK1811" s="3"/>
      <c r="DL1811" s="3"/>
      <c r="DM1811" s="3"/>
      <c r="DN1811" s="3"/>
      <c r="DO1811" s="3"/>
      <c r="DP1811" s="3"/>
      <c r="DQ1811" s="3"/>
      <c r="DR1811" s="3"/>
      <c r="DS1811" s="3"/>
    </row>
    <row r="1812" spans="2:123" ht="21" customHeight="1" x14ac:dyDescent="0.25">
      <c r="B1812" s="21">
        <f t="shared" si="433"/>
        <v>43857</v>
      </c>
      <c r="C1812" s="22">
        <f t="shared" si="434"/>
        <v>0.6030025493343405</v>
      </c>
      <c r="D1812" s="23">
        <f t="shared" si="435"/>
        <v>957.96</v>
      </c>
      <c r="E1812" s="23">
        <f t="shared" si="436"/>
        <v>1588.65</v>
      </c>
      <c r="F1812" s="127">
        <f t="shared" si="437"/>
        <v>47898</v>
      </c>
      <c r="G1812" s="127">
        <f t="shared" si="438"/>
        <v>238297.5</v>
      </c>
      <c r="H1812" s="6"/>
      <c r="I1812" s="3"/>
      <c r="J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/>
      <c r="Y1812" s="3"/>
      <c r="Z1812" s="3"/>
      <c r="AA1812" s="3"/>
      <c r="AB1812" s="3"/>
      <c r="AC1812" s="3"/>
      <c r="AD1812" s="3"/>
      <c r="AE1812" s="3"/>
      <c r="AF1812" s="3"/>
      <c r="AT1812" s="89"/>
      <c r="AU1812" s="89"/>
      <c r="AX1812" s="125">
        <v>43857</v>
      </c>
      <c r="AY1812" s="59">
        <f t="shared" si="443"/>
        <v>0.6030025493343405</v>
      </c>
      <c r="AZ1812" s="59">
        <f>BI1812*K36</f>
        <v>47898</v>
      </c>
      <c r="BA1812" s="59"/>
      <c r="BB1812" s="59"/>
      <c r="BC1812" s="59">
        <f>K41*BJ1812</f>
        <v>238297.5</v>
      </c>
      <c r="BD1812" s="59"/>
      <c r="BE1812" s="59"/>
      <c r="BF1812" s="59">
        <f t="shared" si="439"/>
        <v>190399.5</v>
      </c>
      <c r="BG1812" s="60">
        <f>(AY1812=AY2099)*AX1812</f>
        <v>0</v>
      </c>
      <c r="BH1812" s="60">
        <f>(AY1812=AY2101)*AX1812</f>
        <v>0</v>
      </c>
      <c r="BI1812" s="89">
        <v>957.96</v>
      </c>
      <c r="BJ1812" s="89">
        <v>1588.65</v>
      </c>
      <c r="BK1812" s="59">
        <f t="shared" si="440"/>
        <v>184600.43795999995</v>
      </c>
      <c r="BL1812" s="60">
        <f>(BK1812=BK2101)*AX1812</f>
        <v>0</v>
      </c>
      <c r="BM1812" s="85">
        <f>(BK1812=BK2101)*AY1812</f>
        <v>0</v>
      </c>
      <c r="BN1812" s="85">
        <f t="shared" si="441"/>
        <v>0</v>
      </c>
      <c r="BO1812" s="85">
        <f t="shared" si="442"/>
        <v>0</v>
      </c>
      <c r="BP1812" s="60">
        <f>(BK1812=BK2099)*AX1812</f>
        <v>0</v>
      </c>
      <c r="BQ1812" s="64">
        <f>(BK1812=BK2099)*AY1812</f>
        <v>0</v>
      </c>
      <c r="BR1812" s="85">
        <f t="shared" si="431"/>
        <v>0</v>
      </c>
      <c r="BS1812" s="85">
        <f t="shared" si="432"/>
        <v>0</v>
      </c>
      <c r="BT1812" s="59">
        <f>(J19-BI1812)*J10</f>
        <v>-139602.00594</v>
      </c>
      <c r="BU1812" s="59">
        <f>(J21-BJ1812)*J12</f>
        <v>324202.44389999995</v>
      </c>
      <c r="BV1812" s="66"/>
      <c r="BW1812" s="66"/>
      <c r="BX1812" s="67"/>
      <c r="BY1812" s="67"/>
      <c r="BZ1812" s="67"/>
      <c r="CE1812" s="92"/>
      <c r="CF1812" s="76"/>
      <c r="CH1812" s="67"/>
      <c r="CI1812" s="67"/>
      <c r="CJ1812" s="67"/>
      <c r="CK1812" s="67"/>
      <c r="CL1812" s="1"/>
      <c r="CM1812" s="1"/>
      <c r="CT1812" s="3"/>
      <c r="CU1812" s="3"/>
      <c r="CV1812" s="3"/>
      <c r="CW1812" s="3"/>
      <c r="CX1812" s="3"/>
      <c r="CY1812" s="3"/>
      <c r="CZ1812" s="3"/>
      <c r="DA1812" s="3"/>
      <c r="DB1812" s="3"/>
      <c r="DC1812" s="3"/>
      <c r="DD1812" s="3"/>
      <c r="DE1812" s="3"/>
      <c r="DF1812" s="3"/>
      <c r="DG1812" s="3"/>
      <c r="DH1812" s="3"/>
      <c r="DI1812" s="3"/>
      <c r="DJ1812" s="3"/>
      <c r="DK1812" s="3"/>
      <c r="DL1812" s="3"/>
      <c r="DM1812" s="3"/>
      <c r="DN1812" s="3"/>
      <c r="DO1812" s="3"/>
      <c r="DP1812" s="3"/>
      <c r="DQ1812" s="3"/>
      <c r="DR1812" s="3"/>
      <c r="DS1812" s="3"/>
    </row>
    <row r="1813" spans="2:123" ht="21" customHeight="1" x14ac:dyDescent="0.25">
      <c r="B1813" s="21">
        <f t="shared" si="433"/>
        <v>43864</v>
      </c>
      <c r="C1813" s="22">
        <f t="shared" si="434"/>
        <v>0.61478004445605028</v>
      </c>
      <c r="D1813" s="23">
        <f t="shared" si="435"/>
        <v>965.26</v>
      </c>
      <c r="E1813" s="23">
        <f t="shared" si="436"/>
        <v>1570.09</v>
      </c>
      <c r="F1813" s="127">
        <f t="shared" si="437"/>
        <v>48263</v>
      </c>
      <c r="G1813" s="127">
        <f t="shared" si="438"/>
        <v>235513.5</v>
      </c>
      <c r="H1813" s="6"/>
      <c r="I1813" s="3"/>
      <c r="J1813" s="3"/>
      <c r="L1813" s="3"/>
      <c r="M1813" s="3"/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/>
      <c r="Y1813" s="3"/>
      <c r="Z1813" s="3"/>
      <c r="AA1813" s="3"/>
      <c r="AB1813" s="3"/>
      <c r="AC1813" s="3"/>
      <c r="AD1813" s="3"/>
      <c r="AE1813" s="3"/>
      <c r="AF1813" s="3"/>
      <c r="AT1813" s="89"/>
      <c r="AU1813" s="89"/>
      <c r="AX1813" s="125">
        <v>43864</v>
      </c>
      <c r="AY1813" s="59">
        <f t="shared" si="443"/>
        <v>0.61478004445605028</v>
      </c>
      <c r="AZ1813" s="59">
        <f>BI1813*K36</f>
        <v>48263</v>
      </c>
      <c r="BA1813" s="59"/>
      <c r="BB1813" s="59"/>
      <c r="BC1813" s="59">
        <f>K41*BJ1813</f>
        <v>235513.5</v>
      </c>
      <c r="BD1813" s="59"/>
      <c r="BE1813" s="59"/>
      <c r="BF1813" s="59">
        <f t="shared" si="439"/>
        <v>187250.5</v>
      </c>
      <c r="BG1813" s="60">
        <f>(AY1813=AY2099)*AX1813</f>
        <v>0</v>
      </c>
      <c r="BH1813" s="60">
        <f>(AY1813=AY2101)*AX1813</f>
        <v>0</v>
      </c>
      <c r="BI1813" s="89">
        <v>965.26</v>
      </c>
      <c r="BJ1813" s="89">
        <v>1570.09</v>
      </c>
      <c r="BK1813" s="59">
        <f t="shared" si="440"/>
        <v>187749.43795999995</v>
      </c>
      <c r="BL1813" s="60">
        <f>(BK1813=BK2101)*AX1813</f>
        <v>0</v>
      </c>
      <c r="BM1813" s="85">
        <f>(BK1813=BK2101)*AY1813</f>
        <v>0</v>
      </c>
      <c r="BN1813" s="85">
        <f t="shared" si="441"/>
        <v>0</v>
      </c>
      <c r="BO1813" s="85">
        <f t="shared" si="442"/>
        <v>0</v>
      </c>
      <c r="BP1813" s="60">
        <f>(BK1813=BK2099)*AX1813</f>
        <v>0</v>
      </c>
      <c r="BQ1813" s="64">
        <f>(BK1813=BK2099)*AY1813</f>
        <v>0</v>
      </c>
      <c r="BR1813" s="85">
        <f t="shared" si="431"/>
        <v>0</v>
      </c>
      <c r="BS1813" s="85">
        <f t="shared" si="432"/>
        <v>0</v>
      </c>
      <c r="BT1813" s="59">
        <f>(J19-BI1813)*J10</f>
        <v>-139237.00594</v>
      </c>
      <c r="BU1813" s="59">
        <f>(J21-BJ1813)*J12</f>
        <v>326986.44389999995</v>
      </c>
      <c r="BV1813" s="66"/>
      <c r="BW1813" s="66"/>
      <c r="BX1813" s="67"/>
      <c r="BY1813" s="67"/>
      <c r="BZ1813" s="67"/>
      <c r="CE1813" s="92"/>
      <c r="CF1813" s="76"/>
      <c r="CH1813" s="67"/>
      <c r="CI1813" s="67"/>
      <c r="CJ1813" s="67"/>
      <c r="CK1813" s="67"/>
      <c r="CL1813" s="1"/>
      <c r="CM1813" s="1"/>
      <c r="CT1813" s="3"/>
      <c r="CU1813" s="3"/>
      <c r="CV1813" s="3"/>
      <c r="CW1813" s="3"/>
      <c r="CX1813" s="3"/>
      <c r="CY1813" s="3"/>
      <c r="CZ1813" s="3"/>
      <c r="DA1813" s="3"/>
      <c r="DB1813" s="3"/>
      <c r="DC1813" s="3"/>
      <c r="DD1813" s="3"/>
      <c r="DE1813" s="3"/>
      <c r="DF1813" s="3"/>
      <c r="DG1813" s="3"/>
      <c r="DH1813" s="3"/>
      <c r="DI1813" s="3"/>
      <c r="DJ1813" s="3"/>
      <c r="DK1813" s="3"/>
      <c r="DL1813" s="3"/>
      <c r="DM1813" s="3"/>
      <c r="DN1813" s="3"/>
      <c r="DO1813" s="3"/>
      <c r="DP1813" s="3"/>
      <c r="DQ1813" s="3"/>
      <c r="DR1813" s="3"/>
      <c r="DS1813" s="3"/>
    </row>
    <row r="1814" spans="2:123" ht="21" customHeight="1" x14ac:dyDescent="0.25">
      <c r="B1814" s="21">
        <f t="shared" si="433"/>
        <v>43871</v>
      </c>
      <c r="C1814" s="22">
        <f t="shared" si="434"/>
        <v>0.60767613503633511</v>
      </c>
      <c r="D1814" s="23">
        <f t="shared" si="435"/>
        <v>962.48</v>
      </c>
      <c r="E1814" s="23">
        <f t="shared" si="436"/>
        <v>1583.87</v>
      </c>
      <c r="F1814" s="127">
        <f t="shared" si="437"/>
        <v>48124</v>
      </c>
      <c r="G1814" s="127">
        <f t="shared" si="438"/>
        <v>237580.49999999997</v>
      </c>
      <c r="H1814" s="6"/>
      <c r="I1814" s="3"/>
      <c r="J1814" s="3"/>
      <c r="L1814" s="3"/>
      <c r="M1814" s="3"/>
      <c r="N1814" s="3"/>
      <c r="O1814" s="3"/>
      <c r="P1814" s="3"/>
      <c r="Q1814" s="3"/>
      <c r="R1814" s="3"/>
      <c r="S1814" s="3"/>
      <c r="T1814" s="3"/>
      <c r="U1814" s="3"/>
      <c r="V1814" s="3"/>
      <c r="W1814" s="3"/>
      <c r="X1814" s="3"/>
      <c r="Y1814" s="3"/>
      <c r="Z1814" s="3"/>
      <c r="AA1814" s="3"/>
      <c r="AB1814" s="3"/>
      <c r="AC1814" s="3"/>
      <c r="AD1814" s="3"/>
      <c r="AE1814" s="3"/>
      <c r="AF1814" s="3"/>
      <c r="AT1814" s="89"/>
      <c r="AU1814" s="89"/>
      <c r="AX1814" s="125">
        <v>43871</v>
      </c>
      <c r="AY1814" s="59">
        <f t="shared" si="443"/>
        <v>0.60767613503633511</v>
      </c>
      <c r="AZ1814" s="59">
        <f>BI1814*K36</f>
        <v>48124</v>
      </c>
      <c r="BA1814" s="59"/>
      <c r="BB1814" s="59"/>
      <c r="BC1814" s="59">
        <f>K41*BJ1814</f>
        <v>237580.49999999997</v>
      </c>
      <c r="BD1814" s="59"/>
      <c r="BE1814" s="59"/>
      <c r="BF1814" s="59">
        <f t="shared" si="439"/>
        <v>189456.49999999997</v>
      </c>
      <c r="BG1814" s="60">
        <f>(AY1814=AY2099)*AX1814</f>
        <v>0</v>
      </c>
      <c r="BH1814" s="60">
        <f>(AY1814=AY2101)*AX1814</f>
        <v>0</v>
      </c>
      <c r="BI1814" s="89">
        <v>962.48</v>
      </c>
      <c r="BJ1814" s="89">
        <v>1583.87</v>
      </c>
      <c r="BK1814" s="59">
        <f t="shared" si="440"/>
        <v>185543.43796000001</v>
      </c>
      <c r="BL1814" s="60">
        <f>(BK1814=BK2101)*AX1814</f>
        <v>0</v>
      </c>
      <c r="BM1814" s="85">
        <f>(BK1814=BK2101)*AY1814</f>
        <v>0</v>
      </c>
      <c r="BN1814" s="85">
        <f t="shared" si="441"/>
        <v>0</v>
      </c>
      <c r="BO1814" s="85">
        <f t="shared" si="442"/>
        <v>0</v>
      </c>
      <c r="BP1814" s="60">
        <f>(BK1814=BK2099)*AX1814</f>
        <v>0</v>
      </c>
      <c r="BQ1814" s="64">
        <f>(BK1814=BK2099)*AY1814</f>
        <v>0</v>
      </c>
      <c r="BR1814" s="85">
        <f t="shared" si="431"/>
        <v>0</v>
      </c>
      <c r="BS1814" s="85">
        <f t="shared" si="432"/>
        <v>0</v>
      </c>
      <c r="BT1814" s="59">
        <f>(J19-BI1814)*J10</f>
        <v>-139376.00594</v>
      </c>
      <c r="BU1814" s="59">
        <f>(J21-BJ1814)*J12</f>
        <v>324919.44390000001</v>
      </c>
      <c r="BV1814" s="66"/>
      <c r="BW1814" s="66"/>
      <c r="BX1814" s="67"/>
      <c r="BY1814" s="67"/>
      <c r="BZ1814" s="67"/>
      <c r="CE1814" s="92"/>
      <c r="CF1814" s="76"/>
      <c r="CH1814" s="67"/>
      <c r="CI1814" s="67"/>
      <c r="CJ1814" s="67"/>
      <c r="CK1814" s="67"/>
      <c r="CL1814" s="1"/>
      <c r="CM1814" s="1"/>
      <c r="CT1814" s="3"/>
      <c r="CU1814" s="3"/>
      <c r="CV1814" s="3"/>
      <c r="CW1814" s="3"/>
      <c r="CX1814" s="3"/>
      <c r="CY1814" s="3"/>
      <c r="CZ1814" s="3"/>
      <c r="DA1814" s="3"/>
      <c r="DB1814" s="3"/>
      <c r="DC1814" s="3"/>
      <c r="DD1814" s="3"/>
      <c r="DE1814" s="3"/>
      <c r="DF1814" s="3"/>
      <c r="DG1814" s="3"/>
      <c r="DH1814" s="3"/>
      <c r="DI1814" s="3"/>
      <c r="DJ1814" s="3"/>
      <c r="DK1814" s="3"/>
      <c r="DL1814" s="3"/>
      <c r="DM1814" s="3"/>
      <c r="DN1814" s="3"/>
      <c r="DO1814" s="3"/>
      <c r="DP1814" s="3"/>
      <c r="DQ1814" s="3"/>
      <c r="DR1814" s="3"/>
      <c r="DS1814" s="3"/>
    </row>
    <row r="1815" spans="2:123" ht="21" customHeight="1" x14ac:dyDescent="0.25">
      <c r="B1815" s="21">
        <f t="shared" si="433"/>
        <v>43878</v>
      </c>
      <c r="C1815" s="22">
        <f t="shared" si="434"/>
        <v>0.59213168624110024</v>
      </c>
      <c r="D1815" s="23">
        <f t="shared" si="435"/>
        <v>973.05</v>
      </c>
      <c r="E1815" s="23">
        <f t="shared" si="436"/>
        <v>1643.3</v>
      </c>
      <c r="F1815" s="127">
        <f t="shared" si="437"/>
        <v>48652.5</v>
      </c>
      <c r="G1815" s="127">
        <f t="shared" si="438"/>
        <v>246495</v>
      </c>
      <c r="H1815" s="6"/>
      <c r="I1815" s="3"/>
      <c r="J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  <c r="W1815" s="3"/>
      <c r="X1815" s="3"/>
      <c r="Y1815" s="3"/>
      <c r="Z1815" s="3"/>
      <c r="AA1815" s="3"/>
      <c r="AB1815" s="3"/>
      <c r="AC1815" s="3"/>
      <c r="AD1815" s="3"/>
      <c r="AE1815" s="3"/>
      <c r="AF1815" s="3"/>
      <c r="AT1815" s="89"/>
      <c r="AU1815" s="89"/>
      <c r="AX1815" s="125">
        <v>43878</v>
      </c>
      <c r="AY1815" s="59">
        <f t="shared" si="443"/>
        <v>0.59213168624110024</v>
      </c>
      <c r="AZ1815" s="59">
        <f>BI1815*K36</f>
        <v>48652.5</v>
      </c>
      <c r="BA1815" s="59"/>
      <c r="BB1815" s="59"/>
      <c r="BC1815" s="59">
        <f>K41*BJ1815</f>
        <v>246495</v>
      </c>
      <c r="BD1815" s="59"/>
      <c r="BE1815" s="59"/>
      <c r="BF1815" s="59">
        <f t="shared" si="439"/>
        <v>197842.5</v>
      </c>
      <c r="BG1815" s="60">
        <f>(AY1815=AY2099)*AX1815</f>
        <v>0</v>
      </c>
      <c r="BH1815" s="60">
        <f>(AY1815=AY2101)*AX1815</f>
        <v>0</v>
      </c>
      <c r="BI1815" s="89">
        <v>973.05</v>
      </c>
      <c r="BJ1815" s="89">
        <v>1643.3</v>
      </c>
      <c r="BK1815" s="59">
        <f t="shared" si="440"/>
        <v>177157.43795999992</v>
      </c>
      <c r="BL1815" s="60">
        <f>(BK1815=BK2101)*AX1815</f>
        <v>0</v>
      </c>
      <c r="BM1815" s="85">
        <f>(BK1815=BK2101)*AY1815</f>
        <v>0</v>
      </c>
      <c r="BN1815" s="85">
        <f t="shared" si="441"/>
        <v>0</v>
      </c>
      <c r="BO1815" s="85">
        <f t="shared" si="442"/>
        <v>0</v>
      </c>
      <c r="BP1815" s="60">
        <f>(BK1815=BK2099)*AX1815</f>
        <v>0</v>
      </c>
      <c r="BQ1815" s="64">
        <f>(BK1815=BK2099)*AY1815</f>
        <v>0</v>
      </c>
      <c r="BR1815" s="85">
        <f t="shared" si="431"/>
        <v>0</v>
      </c>
      <c r="BS1815" s="85">
        <f t="shared" si="432"/>
        <v>0</v>
      </c>
      <c r="BT1815" s="59">
        <f>(J19-BI1815)*J10</f>
        <v>-138847.50594000003</v>
      </c>
      <c r="BU1815" s="59">
        <f>(J21-BJ1815)*J12</f>
        <v>316004.94389999995</v>
      </c>
      <c r="BV1815" s="66"/>
      <c r="BW1815" s="66"/>
      <c r="BX1815" s="67"/>
      <c r="BY1815" s="67"/>
      <c r="BZ1815" s="67"/>
      <c r="CE1815" s="92"/>
      <c r="CF1815" s="76"/>
      <c r="CH1815" s="67"/>
      <c r="CI1815" s="67"/>
      <c r="CJ1815" s="67"/>
      <c r="CK1815" s="67"/>
      <c r="CL1815" s="1"/>
      <c r="CM1815" s="1"/>
      <c r="CT1815" s="3"/>
      <c r="CU1815" s="3"/>
      <c r="CV1815" s="3"/>
      <c r="CW1815" s="3"/>
      <c r="CX1815" s="3"/>
      <c r="CY1815" s="3"/>
      <c r="CZ1815" s="3"/>
      <c r="DA1815" s="3"/>
      <c r="DB1815" s="3"/>
      <c r="DC1815" s="3"/>
      <c r="DD1815" s="3"/>
      <c r="DE1815" s="3"/>
      <c r="DF1815" s="3"/>
      <c r="DG1815" s="3"/>
      <c r="DH1815" s="3"/>
      <c r="DI1815" s="3"/>
      <c r="DJ1815" s="3"/>
      <c r="DK1815" s="3"/>
      <c r="DL1815" s="3"/>
      <c r="DM1815" s="3"/>
      <c r="DN1815" s="3"/>
      <c r="DO1815" s="3"/>
      <c r="DP1815" s="3"/>
      <c r="DQ1815" s="3"/>
      <c r="DR1815" s="3"/>
      <c r="DS1815" s="3"/>
    </row>
    <row r="1816" spans="2:123" ht="21" customHeight="1" x14ac:dyDescent="0.25">
      <c r="B1816" s="21">
        <f t="shared" si="433"/>
        <v>43885</v>
      </c>
      <c r="C1816" s="22">
        <f t="shared" si="434"/>
        <v>0.54507501466238673</v>
      </c>
      <c r="D1816" s="23">
        <f t="shared" si="435"/>
        <v>864.32</v>
      </c>
      <c r="E1816" s="23">
        <f t="shared" si="436"/>
        <v>1585.69</v>
      </c>
      <c r="F1816" s="127">
        <f t="shared" si="437"/>
        <v>43216</v>
      </c>
      <c r="G1816" s="127">
        <f t="shared" si="438"/>
        <v>237853.5</v>
      </c>
      <c r="H1816" s="6"/>
      <c r="I1816" s="3"/>
      <c r="J1816" s="3"/>
      <c r="L1816" s="3"/>
      <c r="M1816" s="3"/>
      <c r="N1816" s="3"/>
      <c r="O1816" s="3"/>
      <c r="P1816" s="3"/>
      <c r="Q1816" s="3"/>
      <c r="R1816" s="3"/>
      <c r="S1816" s="3"/>
      <c r="T1816" s="3"/>
      <c r="U1816" s="3"/>
      <c r="V1816" s="3"/>
      <c r="W1816" s="3"/>
      <c r="X1816" s="3"/>
      <c r="Y1816" s="3"/>
      <c r="Z1816" s="3"/>
      <c r="AA1816" s="3"/>
      <c r="AB1816" s="3"/>
      <c r="AC1816" s="3"/>
      <c r="AD1816" s="3"/>
      <c r="AE1816" s="3"/>
      <c r="AF1816" s="3"/>
      <c r="AT1816" s="89"/>
      <c r="AU1816" s="89"/>
      <c r="AX1816" s="125">
        <v>43885</v>
      </c>
      <c r="AY1816" s="59">
        <f t="shared" si="443"/>
        <v>0.54507501466238673</v>
      </c>
      <c r="AZ1816" s="59">
        <f>BI1816*K36</f>
        <v>43216</v>
      </c>
      <c r="BA1816" s="59"/>
      <c r="BB1816" s="59"/>
      <c r="BC1816" s="59">
        <f>K41*BJ1816</f>
        <v>237853.5</v>
      </c>
      <c r="BD1816" s="59"/>
      <c r="BE1816" s="59"/>
      <c r="BF1816" s="59">
        <f t="shared" si="439"/>
        <v>194637.5</v>
      </c>
      <c r="BG1816" s="60">
        <f>(AY1816=AY2099)*AX1816</f>
        <v>0</v>
      </c>
      <c r="BH1816" s="60">
        <f>(AY1816=AY2101)*AX1816</f>
        <v>0</v>
      </c>
      <c r="BI1816" s="89">
        <v>864.32</v>
      </c>
      <c r="BJ1816" s="89">
        <v>1585.69</v>
      </c>
      <c r="BK1816" s="59">
        <f t="shared" si="440"/>
        <v>180362.43795999995</v>
      </c>
      <c r="BL1816" s="60">
        <f>(BK1816=BK2101)*AX1816</f>
        <v>0</v>
      </c>
      <c r="BM1816" s="85">
        <f>(BK1816=BK2101)*AY1816</f>
        <v>0</v>
      </c>
      <c r="BN1816" s="85">
        <f t="shared" si="441"/>
        <v>0</v>
      </c>
      <c r="BO1816" s="85">
        <f t="shared" si="442"/>
        <v>0</v>
      </c>
      <c r="BP1816" s="60">
        <f>(BK1816=BK2099)*AX1816</f>
        <v>0</v>
      </c>
      <c r="BQ1816" s="64">
        <f>(BK1816=BK2099)*AY1816</f>
        <v>0</v>
      </c>
      <c r="BR1816" s="85">
        <f t="shared" si="431"/>
        <v>0</v>
      </c>
      <c r="BS1816" s="85">
        <f t="shared" si="432"/>
        <v>0</v>
      </c>
      <c r="BT1816" s="59">
        <f>(J19-BI1816)*J10</f>
        <v>-144284.00594</v>
      </c>
      <c r="BU1816" s="59">
        <f>(J21-BJ1816)*J12</f>
        <v>324646.44389999995</v>
      </c>
      <c r="BV1816" s="66"/>
      <c r="BW1816" s="66"/>
      <c r="BX1816" s="67"/>
      <c r="BY1816" s="67"/>
      <c r="BZ1816" s="67"/>
      <c r="CE1816" s="92"/>
      <c r="CF1816" s="76"/>
      <c r="CH1816" s="67"/>
      <c r="CI1816" s="67"/>
      <c r="CJ1816" s="67"/>
      <c r="CK1816" s="67"/>
      <c r="CL1816" s="1"/>
      <c r="CM1816" s="1"/>
      <c r="CT1816" s="3"/>
      <c r="CU1816" s="3"/>
      <c r="CV1816" s="3"/>
      <c r="CW1816" s="3"/>
      <c r="CX1816" s="3"/>
      <c r="CY1816" s="3"/>
      <c r="CZ1816" s="3"/>
      <c r="DA1816" s="3"/>
      <c r="DB1816" s="3"/>
      <c r="DC1816" s="3"/>
      <c r="DD1816" s="3"/>
      <c r="DE1816" s="3"/>
      <c r="DF1816" s="3"/>
      <c r="DG1816" s="3"/>
      <c r="DH1816" s="3"/>
      <c r="DI1816" s="3"/>
      <c r="DJ1816" s="3"/>
      <c r="DK1816" s="3"/>
      <c r="DL1816" s="3"/>
      <c r="DM1816" s="3"/>
      <c r="DN1816" s="3"/>
      <c r="DO1816" s="3"/>
      <c r="DP1816" s="3"/>
      <c r="DQ1816" s="3"/>
      <c r="DR1816" s="3"/>
      <c r="DS1816" s="3"/>
    </row>
    <row r="1817" spans="2:123" ht="21" customHeight="1" x14ac:dyDescent="0.25">
      <c r="B1817" s="21">
        <f t="shared" si="433"/>
        <v>43892</v>
      </c>
      <c r="C1817" s="22">
        <f t="shared" si="434"/>
        <v>0.53929087672771148</v>
      </c>
      <c r="D1817" s="23">
        <f t="shared" si="435"/>
        <v>902.87</v>
      </c>
      <c r="E1817" s="23">
        <f t="shared" si="436"/>
        <v>1674.18</v>
      </c>
      <c r="F1817" s="127">
        <f t="shared" si="437"/>
        <v>45143.5</v>
      </c>
      <c r="G1817" s="127">
        <f t="shared" si="438"/>
        <v>251127</v>
      </c>
      <c r="H1817" s="6"/>
      <c r="I1817" s="3"/>
      <c r="J1817" s="3"/>
      <c r="L1817" s="3"/>
      <c r="M1817" s="3"/>
      <c r="N1817" s="3"/>
      <c r="O1817" s="3"/>
      <c r="P1817" s="3"/>
      <c r="Q1817" s="3"/>
      <c r="R1817" s="3"/>
      <c r="S1817" s="3"/>
      <c r="T1817" s="3"/>
      <c r="U1817" s="3"/>
      <c r="V1817" s="3"/>
      <c r="W1817" s="3"/>
      <c r="X1817" s="3"/>
      <c r="Y1817" s="3"/>
      <c r="Z1817" s="3"/>
      <c r="AA1817" s="3"/>
      <c r="AB1817" s="3"/>
      <c r="AC1817" s="3"/>
      <c r="AD1817" s="3"/>
      <c r="AE1817" s="3"/>
      <c r="AF1817" s="3"/>
      <c r="AT1817" s="89"/>
      <c r="AU1817" s="89"/>
      <c r="AX1817" s="125">
        <v>43892</v>
      </c>
      <c r="AY1817" s="59">
        <f t="shared" si="443"/>
        <v>0.53929087672771148</v>
      </c>
      <c r="AZ1817" s="59">
        <f>BI1817*K36</f>
        <v>45143.5</v>
      </c>
      <c r="BA1817" s="59"/>
      <c r="BB1817" s="59"/>
      <c r="BC1817" s="59">
        <f>K41*BJ1817</f>
        <v>251127</v>
      </c>
      <c r="BD1817" s="59"/>
      <c r="BE1817" s="59"/>
      <c r="BF1817" s="59">
        <f t="shared" si="439"/>
        <v>205983.5</v>
      </c>
      <c r="BG1817" s="60">
        <f>(AY1817=AY2099)*AX1817</f>
        <v>0</v>
      </c>
      <c r="BH1817" s="60">
        <f>(AY1817=AY2101)*AX1817</f>
        <v>0</v>
      </c>
      <c r="BI1817" s="89">
        <v>902.87</v>
      </c>
      <c r="BJ1817" s="89">
        <v>1674.18</v>
      </c>
      <c r="BK1817" s="59">
        <f t="shared" si="440"/>
        <v>169016.43795999995</v>
      </c>
      <c r="BL1817" s="60">
        <f>(BK1817=BK2101)*AX1817</f>
        <v>0</v>
      </c>
      <c r="BM1817" s="85">
        <f>(BK1817=BK2101)*AY1817</f>
        <v>0</v>
      </c>
      <c r="BN1817" s="85">
        <f t="shared" si="441"/>
        <v>0</v>
      </c>
      <c r="BO1817" s="85">
        <f t="shared" si="442"/>
        <v>0</v>
      </c>
      <c r="BP1817" s="60">
        <f>(BK1817=BK2099)*AX1817</f>
        <v>0</v>
      </c>
      <c r="BQ1817" s="64">
        <f>(BK1817=BK2099)*AY1817</f>
        <v>0</v>
      </c>
      <c r="BR1817" s="85">
        <f t="shared" si="431"/>
        <v>0</v>
      </c>
      <c r="BS1817" s="85">
        <f t="shared" si="432"/>
        <v>0</v>
      </c>
      <c r="BT1817" s="59">
        <f>(J19-BI1817)*J10</f>
        <v>-142356.50594</v>
      </c>
      <c r="BU1817" s="59">
        <f>(J21-BJ1817)*J12</f>
        <v>311372.94389999995</v>
      </c>
      <c r="BV1817" s="66"/>
      <c r="BW1817" s="66"/>
      <c r="BX1817" s="67"/>
      <c r="BY1817" s="67"/>
      <c r="BZ1817" s="67"/>
      <c r="CE1817" s="92"/>
      <c r="CF1817" s="76"/>
      <c r="CH1817" s="67"/>
      <c r="CI1817" s="67"/>
      <c r="CJ1817" s="67"/>
      <c r="CK1817" s="67"/>
      <c r="CL1817" s="1"/>
      <c r="CM1817" s="1"/>
      <c r="CT1817" s="3"/>
      <c r="CU1817" s="3"/>
      <c r="CV1817" s="3"/>
      <c r="CW1817" s="3"/>
      <c r="CX1817" s="3"/>
      <c r="CY1817" s="3"/>
      <c r="CZ1817" s="3"/>
      <c r="DA1817" s="3"/>
      <c r="DB1817" s="3"/>
      <c r="DC1817" s="3"/>
      <c r="DD1817" s="3"/>
      <c r="DE1817" s="3"/>
      <c r="DF1817" s="3"/>
      <c r="DG1817" s="3"/>
      <c r="DH1817" s="3"/>
      <c r="DI1817" s="3"/>
      <c r="DJ1817" s="3"/>
      <c r="DK1817" s="3"/>
      <c r="DL1817" s="3"/>
      <c r="DM1817" s="3"/>
      <c r="DN1817" s="3"/>
      <c r="DO1817" s="3"/>
      <c r="DP1817" s="3"/>
      <c r="DQ1817" s="3"/>
      <c r="DR1817" s="3"/>
      <c r="DS1817" s="3"/>
    </row>
    <row r="1818" spans="2:123" ht="21" customHeight="1" x14ac:dyDescent="0.25">
      <c r="B1818" s="21">
        <f t="shared" si="433"/>
        <v>43899</v>
      </c>
      <c r="C1818" s="22">
        <f t="shared" si="434"/>
        <v>0.49714853764453515</v>
      </c>
      <c r="D1818" s="23">
        <f t="shared" si="435"/>
        <v>760.16</v>
      </c>
      <c r="E1818" s="23">
        <f t="shared" si="436"/>
        <v>1529.04</v>
      </c>
      <c r="F1818" s="127">
        <f t="shared" si="437"/>
        <v>38008</v>
      </c>
      <c r="G1818" s="127">
        <f t="shared" si="438"/>
        <v>229356</v>
      </c>
      <c r="H1818" s="6"/>
      <c r="I1818" s="3"/>
      <c r="J1818" s="3"/>
      <c r="L1818" s="3"/>
      <c r="M1818" s="3"/>
      <c r="N1818" s="3"/>
      <c r="O1818" s="3"/>
      <c r="P1818" s="3"/>
      <c r="Q1818" s="3"/>
      <c r="R1818" s="3"/>
      <c r="S1818" s="3"/>
      <c r="T1818" s="3"/>
      <c r="U1818" s="3"/>
      <c r="V1818" s="3"/>
      <c r="W1818" s="3"/>
      <c r="X1818" s="3"/>
      <c r="Y1818" s="3"/>
      <c r="Z1818" s="3"/>
      <c r="AA1818" s="3"/>
      <c r="AB1818" s="3"/>
      <c r="AC1818" s="3"/>
      <c r="AD1818" s="3"/>
      <c r="AE1818" s="3"/>
      <c r="AF1818" s="3"/>
      <c r="AT1818" s="89"/>
      <c r="AU1818" s="89"/>
      <c r="AX1818" s="125">
        <v>43899</v>
      </c>
      <c r="AY1818" s="59">
        <f t="shared" si="443"/>
        <v>0.49714853764453515</v>
      </c>
      <c r="AZ1818" s="59">
        <f>BI1818*K36</f>
        <v>38008</v>
      </c>
      <c r="BA1818" s="59"/>
      <c r="BB1818" s="59"/>
      <c r="BC1818" s="59">
        <f>K41*BJ1818</f>
        <v>229356</v>
      </c>
      <c r="BD1818" s="59"/>
      <c r="BE1818" s="59"/>
      <c r="BF1818" s="59">
        <f t="shared" si="439"/>
        <v>191348</v>
      </c>
      <c r="BG1818" s="60">
        <f>(AY1818=AY2099)*AX1818</f>
        <v>0</v>
      </c>
      <c r="BH1818" s="60">
        <f>(AY1818=AY2101)*AX1818</f>
        <v>0</v>
      </c>
      <c r="BI1818" s="89">
        <v>760.16</v>
      </c>
      <c r="BJ1818" s="89">
        <v>1529.04</v>
      </c>
      <c r="BK1818" s="59">
        <f t="shared" si="440"/>
        <v>183651.93795999995</v>
      </c>
      <c r="BL1818" s="60">
        <f>(BK1818=BK2101)*AX1818</f>
        <v>0</v>
      </c>
      <c r="BM1818" s="85">
        <f>(BK1818=BK2101)*AY1818</f>
        <v>0</v>
      </c>
      <c r="BN1818" s="85">
        <f t="shared" si="441"/>
        <v>0</v>
      </c>
      <c r="BO1818" s="85">
        <f t="shared" si="442"/>
        <v>0</v>
      </c>
      <c r="BP1818" s="60">
        <f>(BK1818=BK2099)*AX1818</f>
        <v>0</v>
      </c>
      <c r="BQ1818" s="64">
        <f>(BK1818=BK2099)*AY1818</f>
        <v>0</v>
      </c>
      <c r="BR1818" s="85">
        <f t="shared" si="431"/>
        <v>0</v>
      </c>
      <c r="BS1818" s="85">
        <f t="shared" si="432"/>
        <v>0</v>
      </c>
      <c r="BT1818" s="59">
        <f>(J19-BI1818)*J10</f>
        <v>-149492.00594</v>
      </c>
      <c r="BU1818" s="59">
        <f>(J21-BJ1818)*J12</f>
        <v>333143.94389999995</v>
      </c>
      <c r="BV1818" s="66"/>
      <c r="BW1818" s="66"/>
      <c r="BX1818" s="67"/>
      <c r="BY1818" s="67"/>
      <c r="BZ1818" s="67"/>
      <c r="CE1818" s="92"/>
      <c r="CF1818" s="76"/>
      <c r="CH1818" s="67"/>
      <c r="CI1818" s="67"/>
      <c r="CJ1818" s="67"/>
      <c r="CK1818" s="67"/>
      <c r="CL1818" s="1"/>
      <c r="CM1818" s="1"/>
      <c r="CT1818" s="3"/>
      <c r="CU1818" s="3"/>
      <c r="CV1818" s="3"/>
      <c r="CW1818" s="3"/>
      <c r="CX1818" s="3"/>
      <c r="CY1818" s="3"/>
      <c r="CZ1818" s="3"/>
      <c r="DA1818" s="3"/>
      <c r="DB1818" s="3"/>
      <c r="DC1818" s="3"/>
      <c r="DD1818" s="3"/>
      <c r="DE1818" s="3"/>
      <c r="DF1818" s="3"/>
      <c r="DG1818" s="3"/>
      <c r="DH1818" s="3"/>
      <c r="DI1818" s="3"/>
      <c r="DJ1818" s="3"/>
      <c r="DK1818" s="3"/>
      <c r="DL1818" s="3"/>
      <c r="DM1818" s="3"/>
      <c r="DN1818" s="3"/>
      <c r="DO1818" s="3"/>
      <c r="DP1818" s="3"/>
      <c r="DQ1818" s="3"/>
      <c r="DR1818" s="3"/>
      <c r="DS1818" s="3"/>
    </row>
    <row r="1819" spans="2:123" ht="21" customHeight="1" x14ac:dyDescent="0.25">
      <c r="B1819" s="21">
        <f t="shared" si="433"/>
        <v>43906</v>
      </c>
      <c r="C1819" s="22">
        <f t="shared" si="434"/>
        <v>0.40851282805263545</v>
      </c>
      <c r="D1819" s="23">
        <f t="shared" si="435"/>
        <v>611.27</v>
      </c>
      <c r="E1819" s="23">
        <f t="shared" si="436"/>
        <v>1496.33</v>
      </c>
      <c r="F1819" s="127">
        <f t="shared" si="437"/>
        <v>30563.5</v>
      </c>
      <c r="G1819" s="127">
        <f t="shared" si="438"/>
        <v>224449.5</v>
      </c>
      <c r="H1819" s="6"/>
      <c r="I1819" s="3"/>
      <c r="J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  <c r="Y1819" s="3"/>
      <c r="Z1819" s="3"/>
      <c r="AA1819" s="3"/>
      <c r="AB1819" s="3"/>
      <c r="AC1819" s="3"/>
      <c r="AD1819" s="3"/>
      <c r="AE1819" s="3"/>
      <c r="AF1819" s="3"/>
      <c r="AT1819" s="89"/>
      <c r="AU1819" s="89"/>
      <c r="AX1819" s="125">
        <v>43906</v>
      </c>
      <c r="AY1819" s="59">
        <f t="shared" si="443"/>
        <v>0.40851282805263545</v>
      </c>
      <c r="AZ1819" s="59">
        <f>BI1819*K36</f>
        <v>30563.5</v>
      </c>
      <c r="BA1819" s="59"/>
      <c r="BB1819" s="59"/>
      <c r="BC1819" s="59">
        <f>K41*BJ1819</f>
        <v>224449.5</v>
      </c>
      <c r="BD1819" s="59"/>
      <c r="BE1819" s="59"/>
      <c r="BF1819" s="59">
        <f t="shared" si="439"/>
        <v>193886</v>
      </c>
      <c r="BG1819" s="60">
        <f>(AY1819=AY2099)*AX1819</f>
        <v>0</v>
      </c>
      <c r="BH1819" s="60">
        <f>(AY1819=AY2101)*AX1819</f>
        <v>0</v>
      </c>
      <c r="BI1819" s="89">
        <v>611.27</v>
      </c>
      <c r="BJ1819" s="89">
        <v>1496.33</v>
      </c>
      <c r="BK1819" s="59">
        <f t="shared" si="440"/>
        <v>181113.93795999995</v>
      </c>
      <c r="BL1819" s="60">
        <f>(BK1819=BK2101)*AX1819</f>
        <v>0</v>
      </c>
      <c r="BM1819" s="85">
        <f>(BK1819=BK2101)*AY1819</f>
        <v>0</v>
      </c>
      <c r="BN1819" s="85">
        <f t="shared" si="441"/>
        <v>0</v>
      </c>
      <c r="BO1819" s="85">
        <f t="shared" si="442"/>
        <v>0</v>
      </c>
      <c r="BP1819" s="60">
        <f>(BK1819=BK2099)*AX1819</f>
        <v>0</v>
      </c>
      <c r="BQ1819" s="64">
        <f>(BK1819=BK2099)*AY1819</f>
        <v>0</v>
      </c>
      <c r="BR1819" s="85">
        <f t="shared" si="431"/>
        <v>0</v>
      </c>
      <c r="BS1819" s="85">
        <f t="shared" si="432"/>
        <v>0</v>
      </c>
      <c r="BT1819" s="59">
        <f>(J19-BI1819)*J10</f>
        <v>-156936.50594</v>
      </c>
      <c r="BU1819" s="59">
        <f>(J21-BJ1819)*J12</f>
        <v>338050.44389999995</v>
      </c>
      <c r="BV1819" s="66"/>
      <c r="BW1819" s="66"/>
      <c r="BX1819" s="67"/>
      <c r="BY1819" s="67"/>
      <c r="BZ1819" s="67"/>
      <c r="CE1819" s="92"/>
      <c r="CF1819" s="76"/>
      <c r="CH1819" s="67"/>
      <c r="CI1819" s="67"/>
      <c r="CJ1819" s="67"/>
      <c r="CK1819" s="67"/>
      <c r="CL1819" s="1"/>
      <c r="CM1819" s="1"/>
      <c r="CT1819" s="3"/>
      <c r="CU1819" s="3"/>
      <c r="CV1819" s="3"/>
      <c r="CW1819" s="3"/>
      <c r="CX1819" s="3"/>
      <c r="CY1819" s="3"/>
      <c r="CZ1819" s="3"/>
      <c r="DA1819" s="3"/>
      <c r="DB1819" s="3"/>
      <c r="DC1819" s="3"/>
      <c r="DD1819" s="3"/>
      <c r="DE1819" s="3"/>
      <c r="DF1819" s="3"/>
      <c r="DG1819" s="3"/>
      <c r="DH1819" s="3"/>
      <c r="DI1819" s="3"/>
      <c r="DJ1819" s="3"/>
      <c r="DK1819" s="3"/>
      <c r="DL1819" s="3"/>
      <c r="DM1819" s="3"/>
      <c r="DN1819" s="3"/>
      <c r="DO1819" s="3"/>
      <c r="DP1819" s="3"/>
      <c r="DQ1819" s="3"/>
      <c r="DR1819" s="3"/>
      <c r="DS1819" s="3"/>
    </row>
    <row r="1820" spans="2:123" ht="21" customHeight="1" x14ac:dyDescent="0.25">
      <c r="B1820" s="21">
        <f t="shared" si="433"/>
        <v>43913</v>
      </c>
      <c r="C1820" s="22">
        <f t="shared" si="434"/>
        <v>0.4585161461515202</v>
      </c>
      <c r="D1820" s="23">
        <f t="shared" si="435"/>
        <v>743.03</v>
      </c>
      <c r="E1820" s="23">
        <f t="shared" si="436"/>
        <v>1620.51</v>
      </c>
      <c r="F1820" s="127">
        <f t="shared" si="437"/>
        <v>37151.5</v>
      </c>
      <c r="G1820" s="127">
        <f t="shared" si="438"/>
        <v>243076.5</v>
      </c>
      <c r="H1820" s="6"/>
      <c r="I1820" s="3"/>
      <c r="J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  <c r="Y1820" s="3"/>
      <c r="Z1820" s="3"/>
      <c r="AA1820" s="3"/>
      <c r="AB1820" s="3"/>
      <c r="AC1820" s="3"/>
      <c r="AD1820" s="3"/>
      <c r="AE1820" s="3"/>
      <c r="AF1820" s="3"/>
      <c r="AT1820" s="89"/>
      <c r="AU1820" s="89"/>
      <c r="AX1820" s="125">
        <v>43913</v>
      </c>
      <c r="AY1820" s="59">
        <f t="shared" si="443"/>
        <v>0.4585161461515202</v>
      </c>
      <c r="AZ1820" s="59">
        <f>BI1820*K36</f>
        <v>37151.5</v>
      </c>
      <c r="BA1820" s="59"/>
      <c r="BB1820" s="59"/>
      <c r="BC1820" s="59">
        <f>K41*BJ1820</f>
        <v>243076.5</v>
      </c>
      <c r="BD1820" s="59"/>
      <c r="BE1820" s="59"/>
      <c r="BF1820" s="59">
        <f t="shared" si="439"/>
        <v>205925</v>
      </c>
      <c r="BG1820" s="60">
        <f>(AY1820=AY2099)*AX1820</f>
        <v>0</v>
      </c>
      <c r="BH1820" s="60">
        <f>(AY1820=AY2101)*AX1820</f>
        <v>0</v>
      </c>
      <c r="BI1820" s="89">
        <v>743.03</v>
      </c>
      <c r="BJ1820" s="89">
        <v>1620.51</v>
      </c>
      <c r="BK1820" s="59">
        <f t="shared" si="440"/>
        <v>169074.93795999995</v>
      </c>
      <c r="BL1820" s="60">
        <f>(BK1820=BK2101)*AX1820</f>
        <v>0</v>
      </c>
      <c r="BM1820" s="85">
        <f>(BK1820=BK2101)*AY1820</f>
        <v>0</v>
      </c>
      <c r="BN1820" s="85">
        <f t="shared" si="441"/>
        <v>0</v>
      </c>
      <c r="BO1820" s="85">
        <f t="shared" si="442"/>
        <v>0</v>
      </c>
      <c r="BP1820" s="60">
        <f>(BK1820=BK2099)*AX1820</f>
        <v>0</v>
      </c>
      <c r="BQ1820" s="64">
        <f>(BK1820=BK2099)*AY1820</f>
        <v>0</v>
      </c>
      <c r="BR1820" s="85">
        <f t="shared" si="431"/>
        <v>0</v>
      </c>
      <c r="BS1820" s="85">
        <f t="shared" si="432"/>
        <v>0</v>
      </c>
      <c r="BT1820" s="59">
        <f>(J19-BI1820)*J10</f>
        <v>-150348.50594</v>
      </c>
      <c r="BU1820" s="59">
        <f>(J21-BJ1820)*J12</f>
        <v>319423.44389999995</v>
      </c>
      <c r="BV1820" s="66"/>
      <c r="BW1820" s="66"/>
      <c r="BX1820" s="67"/>
      <c r="BY1820" s="67"/>
      <c r="BZ1820" s="67"/>
      <c r="CE1820" s="92"/>
      <c r="CF1820" s="76"/>
      <c r="CH1820" s="67"/>
      <c r="CI1820" s="67"/>
      <c r="CJ1820" s="67"/>
      <c r="CK1820" s="67"/>
      <c r="CL1820" s="1"/>
      <c r="CM1820" s="1"/>
      <c r="CT1820" s="3"/>
      <c r="CU1820" s="3"/>
      <c r="CV1820" s="3"/>
      <c r="CW1820" s="3"/>
      <c r="CX1820" s="3"/>
      <c r="CY1820" s="3"/>
      <c r="CZ1820" s="3"/>
      <c r="DA1820" s="3"/>
      <c r="DB1820" s="3"/>
      <c r="DC1820" s="3"/>
      <c r="DD1820" s="3"/>
      <c r="DE1820" s="3"/>
      <c r="DF1820" s="3"/>
      <c r="DG1820" s="3"/>
      <c r="DH1820" s="3"/>
      <c r="DI1820" s="3"/>
      <c r="DJ1820" s="3"/>
      <c r="DK1820" s="3"/>
      <c r="DL1820" s="3"/>
      <c r="DM1820" s="3"/>
      <c r="DN1820" s="3"/>
      <c r="DO1820" s="3"/>
      <c r="DP1820" s="3"/>
      <c r="DQ1820" s="3"/>
      <c r="DR1820" s="3"/>
      <c r="DS1820" s="3"/>
    </row>
    <row r="1821" spans="2:123" ht="21" customHeight="1" x14ac:dyDescent="0.25">
      <c r="B1821" s="21">
        <f t="shared" si="433"/>
        <v>43920</v>
      </c>
      <c r="C1821" s="22">
        <f t="shared" si="434"/>
        <v>0.44760129549240474</v>
      </c>
      <c r="D1821" s="23">
        <f t="shared" si="435"/>
        <v>722.8</v>
      </c>
      <c r="E1821" s="23">
        <f t="shared" si="436"/>
        <v>1614.83</v>
      </c>
      <c r="F1821" s="127">
        <f t="shared" si="437"/>
        <v>36140</v>
      </c>
      <c r="G1821" s="127">
        <f t="shared" si="438"/>
        <v>242224.5</v>
      </c>
      <c r="H1821" s="6"/>
      <c r="I1821" s="3"/>
      <c r="J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  <c r="Y1821" s="3"/>
      <c r="Z1821" s="3"/>
      <c r="AA1821" s="3"/>
      <c r="AB1821" s="3"/>
      <c r="AC1821" s="3"/>
      <c r="AD1821" s="3"/>
      <c r="AE1821" s="3"/>
      <c r="AF1821" s="3"/>
      <c r="AT1821" s="89"/>
      <c r="AU1821" s="89"/>
      <c r="AX1821" s="125">
        <v>43920</v>
      </c>
      <c r="AY1821" s="59">
        <f t="shared" si="443"/>
        <v>0.44760129549240474</v>
      </c>
      <c r="AZ1821" s="59">
        <f>BI1821*K36</f>
        <v>36140</v>
      </c>
      <c r="BA1821" s="59"/>
      <c r="BB1821" s="59"/>
      <c r="BC1821" s="59">
        <f>K41*BJ1821</f>
        <v>242224.5</v>
      </c>
      <c r="BD1821" s="59"/>
      <c r="BE1821" s="59"/>
      <c r="BF1821" s="59">
        <f t="shared" si="439"/>
        <v>206084.5</v>
      </c>
      <c r="BG1821" s="60">
        <f>(AY1821=AY2099)*AX1821</f>
        <v>0</v>
      </c>
      <c r="BH1821" s="60">
        <f>(AY1821=AY2101)*AX1821</f>
        <v>0</v>
      </c>
      <c r="BI1821" s="89">
        <v>722.8</v>
      </c>
      <c r="BJ1821" s="89">
        <v>1614.83</v>
      </c>
      <c r="BK1821" s="59">
        <f t="shared" si="440"/>
        <v>168915.43795999992</v>
      </c>
      <c r="BL1821" s="60">
        <f>(BK1821=BK2101)*AX1821</f>
        <v>0</v>
      </c>
      <c r="BM1821" s="85">
        <f>(BK1821=BK2101)*AY1821</f>
        <v>0</v>
      </c>
      <c r="BN1821" s="85">
        <f t="shared" si="441"/>
        <v>0</v>
      </c>
      <c r="BO1821" s="85">
        <f t="shared" si="442"/>
        <v>0</v>
      </c>
      <c r="BP1821" s="60">
        <f>(BK1821=BK2099)*AX1821</f>
        <v>0</v>
      </c>
      <c r="BQ1821" s="64">
        <f>(BK1821=BK2099)*AY1821</f>
        <v>0</v>
      </c>
      <c r="BR1821" s="85">
        <f t="shared" si="431"/>
        <v>0</v>
      </c>
      <c r="BS1821" s="85">
        <f t="shared" si="432"/>
        <v>0</v>
      </c>
      <c r="BT1821" s="59">
        <f>(J19-BI1821)*J10</f>
        <v>-151360.00594000003</v>
      </c>
      <c r="BU1821" s="59">
        <f>(J21-BJ1821)*J12</f>
        <v>320275.44389999995</v>
      </c>
      <c r="BV1821" s="66"/>
      <c r="BW1821" s="66"/>
      <c r="BX1821" s="67"/>
      <c r="BY1821" s="67"/>
      <c r="BZ1821" s="67"/>
      <c r="CE1821" s="92"/>
      <c r="CF1821" s="76"/>
      <c r="CH1821" s="67"/>
      <c r="CI1821" s="67"/>
      <c r="CJ1821" s="67"/>
      <c r="CK1821" s="67"/>
      <c r="CL1821" s="1"/>
      <c r="CM1821" s="1"/>
      <c r="CT1821" s="3"/>
      <c r="CU1821" s="3"/>
      <c r="CV1821" s="3"/>
      <c r="CW1821" s="3"/>
      <c r="CX1821" s="3"/>
      <c r="CY1821" s="3"/>
      <c r="CZ1821" s="3"/>
      <c r="DA1821" s="3"/>
      <c r="DB1821" s="3"/>
      <c r="DC1821" s="3"/>
      <c r="DD1821" s="3"/>
      <c r="DE1821" s="3"/>
      <c r="DF1821" s="3"/>
      <c r="DG1821" s="3"/>
      <c r="DH1821" s="3"/>
      <c r="DI1821" s="3"/>
      <c r="DJ1821" s="3"/>
      <c r="DK1821" s="3"/>
      <c r="DL1821" s="3"/>
      <c r="DM1821" s="3"/>
      <c r="DN1821" s="3"/>
      <c r="DO1821" s="3"/>
      <c r="DP1821" s="3"/>
      <c r="DQ1821" s="3"/>
      <c r="DR1821" s="3"/>
      <c r="DS1821" s="3"/>
    </row>
    <row r="1822" spans="2:123" ht="21" customHeight="1" x14ac:dyDescent="0.25">
      <c r="B1822" s="21">
        <f t="shared" si="433"/>
        <v>43927</v>
      </c>
      <c r="C1822" s="22">
        <f t="shared" si="434"/>
        <v>0.44321202785724056</v>
      </c>
      <c r="D1822" s="23">
        <f t="shared" si="435"/>
        <v>745.23</v>
      </c>
      <c r="E1822" s="23">
        <f t="shared" si="436"/>
        <v>1681.43</v>
      </c>
      <c r="F1822" s="127">
        <f t="shared" si="437"/>
        <v>37261.5</v>
      </c>
      <c r="G1822" s="127">
        <f t="shared" si="438"/>
        <v>252214.5</v>
      </c>
      <c r="H1822" s="6"/>
      <c r="I1822" s="3"/>
      <c r="J1822" s="3"/>
      <c r="L1822" s="3"/>
      <c r="M1822" s="3"/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/>
      <c r="Y1822" s="3"/>
      <c r="Z1822" s="3"/>
      <c r="AA1822" s="3"/>
      <c r="AB1822" s="3"/>
      <c r="AC1822" s="3"/>
      <c r="AD1822" s="3"/>
      <c r="AE1822" s="3"/>
      <c r="AF1822" s="3"/>
      <c r="AT1822" s="89"/>
      <c r="AU1822" s="89"/>
      <c r="AX1822" s="125">
        <v>43927</v>
      </c>
      <c r="AY1822" s="59">
        <f t="shared" si="443"/>
        <v>0.44321202785724056</v>
      </c>
      <c r="AZ1822" s="59">
        <f>BI1822*K36</f>
        <v>37261.5</v>
      </c>
      <c r="BA1822" s="59"/>
      <c r="BB1822" s="59"/>
      <c r="BC1822" s="59">
        <f>K41*BJ1822</f>
        <v>252214.5</v>
      </c>
      <c r="BD1822" s="59"/>
      <c r="BE1822" s="59"/>
      <c r="BF1822" s="59">
        <f t="shared" si="439"/>
        <v>214953</v>
      </c>
      <c r="BG1822" s="60">
        <f>(AY1822=AY2099)*AX1822</f>
        <v>0</v>
      </c>
      <c r="BH1822" s="60">
        <f>(AY1822=AY2101)*AX1822</f>
        <v>0</v>
      </c>
      <c r="BI1822" s="89">
        <v>745.23</v>
      </c>
      <c r="BJ1822" s="89">
        <v>1681.43</v>
      </c>
      <c r="BK1822" s="59">
        <f t="shared" si="440"/>
        <v>160046.93795999995</v>
      </c>
      <c r="BL1822" s="60">
        <f>(BK1822=BK2101)*AX1822</f>
        <v>0</v>
      </c>
      <c r="BM1822" s="85">
        <f>(BK1822=BK2101)*AY1822</f>
        <v>0</v>
      </c>
      <c r="BN1822" s="85">
        <f t="shared" si="441"/>
        <v>0</v>
      </c>
      <c r="BO1822" s="85">
        <f t="shared" si="442"/>
        <v>0</v>
      </c>
      <c r="BP1822" s="60">
        <f>(BK1822=BK2099)*AX1822</f>
        <v>0</v>
      </c>
      <c r="BQ1822" s="64">
        <f>(BK1822=BK2099)*AY1822</f>
        <v>0</v>
      </c>
      <c r="BR1822" s="85">
        <f t="shared" si="431"/>
        <v>0</v>
      </c>
      <c r="BS1822" s="85">
        <f t="shared" si="432"/>
        <v>0</v>
      </c>
      <c r="BT1822" s="59">
        <f>(J19-BI1822)*J10</f>
        <v>-150238.50594</v>
      </c>
      <c r="BU1822" s="59">
        <f>(J21-BJ1822)*J12</f>
        <v>310285.44389999995</v>
      </c>
      <c r="BV1822" s="66"/>
      <c r="BW1822" s="66"/>
      <c r="BX1822" s="67"/>
      <c r="BY1822" s="67"/>
      <c r="BZ1822" s="67"/>
      <c r="CE1822" s="92"/>
      <c r="CF1822" s="76"/>
      <c r="CH1822" s="67"/>
      <c r="CI1822" s="67"/>
      <c r="CJ1822" s="67"/>
      <c r="CK1822" s="67"/>
      <c r="CL1822" s="1"/>
      <c r="CM1822" s="1"/>
      <c r="CT1822" s="3"/>
      <c r="CU1822" s="3"/>
      <c r="CV1822" s="3"/>
      <c r="CW1822" s="3"/>
      <c r="CX1822" s="3"/>
      <c r="CY1822" s="3"/>
      <c r="CZ1822" s="3"/>
      <c r="DA1822" s="3"/>
      <c r="DB1822" s="3"/>
      <c r="DC1822" s="3"/>
      <c r="DD1822" s="3"/>
      <c r="DE1822" s="3"/>
      <c r="DF1822" s="3"/>
      <c r="DG1822" s="3"/>
      <c r="DH1822" s="3"/>
      <c r="DI1822" s="3"/>
      <c r="DJ1822" s="3"/>
      <c r="DK1822" s="3"/>
      <c r="DL1822" s="3"/>
      <c r="DM1822" s="3"/>
      <c r="DN1822" s="3"/>
      <c r="DO1822" s="3"/>
      <c r="DP1822" s="3"/>
      <c r="DQ1822" s="3"/>
      <c r="DR1822" s="3"/>
      <c r="DS1822" s="3"/>
    </row>
    <row r="1823" spans="2:123" ht="21" customHeight="1" x14ac:dyDescent="0.25">
      <c r="B1823" s="21">
        <f t="shared" si="433"/>
        <v>43934</v>
      </c>
      <c r="C1823" s="22">
        <f t="shared" si="434"/>
        <v>0.4599207341021887</v>
      </c>
      <c r="D1823" s="23">
        <f t="shared" si="435"/>
        <v>772.86</v>
      </c>
      <c r="E1823" s="23">
        <f t="shared" si="436"/>
        <v>1680.42</v>
      </c>
      <c r="F1823" s="127">
        <f t="shared" si="437"/>
        <v>38643</v>
      </c>
      <c r="G1823" s="127">
        <f t="shared" si="438"/>
        <v>252063</v>
      </c>
      <c r="H1823" s="6"/>
      <c r="I1823" s="3"/>
      <c r="J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/>
      <c r="Y1823" s="3"/>
      <c r="Z1823" s="3"/>
      <c r="AA1823" s="3"/>
      <c r="AB1823" s="3"/>
      <c r="AC1823" s="3"/>
      <c r="AD1823" s="3"/>
      <c r="AE1823" s="3"/>
      <c r="AF1823" s="3"/>
      <c r="AT1823" s="89"/>
      <c r="AU1823" s="89"/>
      <c r="AX1823" s="125">
        <v>43934</v>
      </c>
      <c r="AY1823" s="59">
        <f t="shared" si="443"/>
        <v>0.4599207341021887</v>
      </c>
      <c r="AZ1823" s="59">
        <f>BI1823*K36</f>
        <v>38643</v>
      </c>
      <c r="BA1823" s="59"/>
      <c r="BB1823" s="59"/>
      <c r="BC1823" s="59">
        <f>K41*BJ1823</f>
        <v>252063</v>
      </c>
      <c r="BD1823" s="59"/>
      <c r="BE1823" s="59"/>
      <c r="BF1823" s="59">
        <f t="shared" si="439"/>
        <v>213420</v>
      </c>
      <c r="BG1823" s="60">
        <f>(AY1823=AY2099)*AX1823</f>
        <v>0</v>
      </c>
      <c r="BH1823" s="60">
        <f>(AY1823=AY2101)*AX1823</f>
        <v>0</v>
      </c>
      <c r="BI1823" s="89">
        <v>772.86</v>
      </c>
      <c r="BJ1823" s="89">
        <v>1680.42</v>
      </c>
      <c r="BK1823" s="59">
        <f t="shared" si="440"/>
        <v>161579.93795999995</v>
      </c>
      <c r="BL1823" s="60">
        <f>(BK1823=BK2101)*AX1823</f>
        <v>0</v>
      </c>
      <c r="BM1823" s="85">
        <f>(BK1823=BK2101)*AY1823</f>
        <v>0</v>
      </c>
      <c r="BN1823" s="85">
        <f t="shared" si="441"/>
        <v>0</v>
      </c>
      <c r="BO1823" s="85">
        <f t="shared" si="442"/>
        <v>0</v>
      </c>
      <c r="BP1823" s="60">
        <f>(BK1823=BK2099)*AX1823</f>
        <v>0</v>
      </c>
      <c r="BQ1823" s="64">
        <f>(BK1823=BK2099)*AY1823</f>
        <v>0</v>
      </c>
      <c r="BR1823" s="85">
        <f t="shared" ref="BR1823:BR1848" si="444">(BQ1823&gt;0)*BI1823</f>
        <v>0</v>
      </c>
      <c r="BS1823" s="85">
        <f t="shared" ref="BS1823:BS1848" si="445">(BQ1823&gt;0)*BJ1823</f>
        <v>0</v>
      </c>
      <c r="BT1823" s="59">
        <f>(J19-BI1823)*J10</f>
        <v>-148857.00594</v>
      </c>
      <c r="BU1823" s="59">
        <f>(J21-BJ1823)*J12</f>
        <v>310436.94389999995</v>
      </c>
      <c r="BV1823" s="66"/>
      <c r="BW1823" s="66"/>
      <c r="BX1823" s="67"/>
      <c r="BY1823" s="67"/>
      <c r="BZ1823" s="67"/>
      <c r="CE1823" s="92"/>
      <c r="CF1823" s="76"/>
      <c r="CH1823" s="67"/>
      <c r="CI1823" s="67"/>
      <c r="CJ1823" s="67"/>
      <c r="CK1823" s="67"/>
      <c r="CL1823" s="1"/>
      <c r="CM1823" s="1"/>
      <c r="CT1823" s="3"/>
      <c r="CU1823" s="3"/>
      <c r="CV1823" s="3"/>
      <c r="CW1823" s="3"/>
      <c r="CX1823" s="3"/>
      <c r="CY1823" s="3"/>
      <c r="CZ1823" s="3"/>
      <c r="DA1823" s="3"/>
      <c r="DB1823" s="3"/>
      <c r="DC1823" s="3"/>
      <c r="DD1823" s="3"/>
      <c r="DE1823" s="3"/>
      <c r="DF1823" s="3"/>
      <c r="DG1823" s="3"/>
      <c r="DH1823" s="3"/>
      <c r="DI1823" s="3"/>
      <c r="DJ1823" s="3"/>
      <c r="DK1823" s="3"/>
      <c r="DL1823" s="3"/>
      <c r="DM1823" s="3"/>
      <c r="DN1823" s="3"/>
      <c r="DO1823" s="3"/>
      <c r="DP1823" s="3"/>
      <c r="DQ1823" s="3"/>
      <c r="DR1823" s="3"/>
      <c r="DS1823" s="3"/>
    </row>
    <row r="1824" spans="2:123" ht="21" customHeight="1" x14ac:dyDescent="0.25">
      <c r="B1824" s="21">
        <f t="shared" si="433"/>
        <v>43941</v>
      </c>
      <c r="C1824" s="22">
        <f t="shared" si="434"/>
        <v>0.44190923045732328</v>
      </c>
      <c r="D1824" s="23">
        <f t="shared" si="435"/>
        <v>762.89</v>
      </c>
      <c r="E1824" s="23">
        <f t="shared" si="436"/>
        <v>1726.35</v>
      </c>
      <c r="F1824" s="127">
        <f t="shared" si="437"/>
        <v>38144.5</v>
      </c>
      <c r="G1824" s="127">
        <f t="shared" si="438"/>
        <v>258952.5</v>
      </c>
      <c r="H1824" s="6"/>
      <c r="I1824" s="3"/>
      <c r="J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  <c r="Y1824" s="3"/>
      <c r="Z1824" s="3"/>
      <c r="AA1824" s="3"/>
      <c r="AB1824" s="3"/>
      <c r="AC1824" s="3"/>
      <c r="AD1824" s="3"/>
      <c r="AE1824" s="3"/>
      <c r="AF1824" s="3"/>
      <c r="AT1824" s="89"/>
      <c r="AU1824" s="89"/>
      <c r="AX1824" s="125">
        <v>43941</v>
      </c>
      <c r="AY1824" s="59">
        <f t="shared" si="443"/>
        <v>0.44190923045732328</v>
      </c>
      <c r="AZ1824" s="59">
        <f>BI1824*K36</f>
        <v>38144.5</v>
      </c>
      <c r="BA1824" s="59"/>
      <c r="BB1824" s="59"/>
      <c r="BC1824" s="59">
        <f>K41*BJ1824</f>
        <v>258952.5</v>
      </c>
      <c r="BD1824" s="59"/>
      <c r="BE1824" s="59"/>
      <c r="BF1824" s="59">
        <f t="shared" si="439"/>
        <v>220808</v>
      </c>
      <c r="BG1824" s="60">
        <f>(AY1824=AY2099)*AX1824</f>
        <v>0</v>
      </c>
      <c r="BH1824" s="60">
        <f>(AY1824=AY2101)*AX1824</f>
        <v>0</v>
      </c>
      <c r="BI1824" s="89">
        <v>762.89</v>
      </c>
      <c r="BJ1824" s="89">
        <v>1726.35</v>
      </c>
      <c r="BK1824" s="59">
        <f t="shared" si="440"/>
        <v>154191.93796000001</v>
      </c>
      <c r="BL1824" s="60">
        <f>(BK1824=BK2101)*AX1824</f>
        <v>0</v>
      </c>
      <c r="BM1824" s="85">
        <f>(BK1824=BK2101)*AY1824</f>
        <v>0</v>
      </c>
      <c r="BN1824" s="85">
        <f t="shared" si="441"/>
        <v>0</v>
      </c>
      <c r="BO1824" s="85">
        <f t="shared" si="442"/>
        <v>0</v>
      </c>
      <c r="BP1824" s="60">
        <f>(BK1824=BK2099)*AX1824</f>
        <v>0</v>
      </c>
      <c r="BQ1824" s="64">
        <f>(BK1824=BK2099)*AY1824</f>
        <v>0</v>
      </c>
      <c r="BR1824" s="85">
        <f t="shared" si="444"/>
        <v>0</v>
      </c>
      <c r="BS1824" s="85">
        <f t="shared" si="445"/>
        <v>0</v>
      </c>
      <c r="BT1824" s="59">
        <f>(J19-BI1824)*J10</f>
        <v>-149355.50594</v>
      </c>
      <c r="BU1824" s="59">
        <f>(J21-BJ1824)*J12</f>
        <v>303547.44390000001</v>
      </c>
      <c r="BV1824" s="66"/>
      <c r="BW1824" s="66"/>
      <c r="BX1824" s="67"/>
      <c r="BY1824" s="67"/>
      <c r="BZ1824" s="67"/>
      <c r="CE1824" s="92"/>
      <c r="CF1824" s="76"/>
      <c r="CH1824" s="67"/>
      <c r="CI1824" s="67"/>
      <c r="CJ1824" s="67"/>
      <c r="CK1824" s="67"/>
      <c r="CL1824" s="1"/>
      <c r="CM1824" s="1"/>
      <c r="CT1824" s="3"/>
      <c r="CU1824" s="3"/>
      <c r="CV1824" s="3"/>
      <c r="CW1824" s="3"/>
      <c r="CX1824" s="3"/>
      <c r="CY1824" s="3"/>
      <c r="CZ1824" s="3"/>
      <c r="DA1824" s="3"/>
      <c r="DB1824" s="3"/>
      <c r="DC1824" s="3"/>
      <c r="DD1824" s="3"/>
      <c r="DE1824" s="3"/>
      <c r="DF1824" s="3"/>
      <c r="DG1824" s="3"/>
      <c r="DH1824" s="3"/>
      <c r="DI1824" s="3"/>
      <c r="DJ1824" s="3"/>
      <c r="DK1824" s="3"/>
      <c r="DL1824" s="3"/>
      <c r="DM1824" s="3"/>
      <c r="DN1824" s="3"/>
      <c r="DO1824" s="3"/>
      <c r="DP1824" s="3"/>
      <c r="DQ1824" s="3"/>
      <c r="DR1824" s="3"/>
      <c r="DS1824" s="3"/>
    </row>
    <row r="1825" spans="2:123" ht="21" customHeight="1" x14ac:dyDescent="0.25">
      <c r="B1825" s="21">
        <f t="shared" si="433"/>
        <v>43948</v>
      </c>
      <c r="C1825" s="22">
        <f t="shared" si="434"/>
        <v>0.44766339734608096</v>
      </c>
      <c r="D1825" s="23">
        <f t="shared" si="435"/>
        <v>760.41</v>
      </c>
      <c r="E1825" s="23">
        <f t="shared" si="436"/>
        <v>1698.62</v>
      </c>
      <c r="F1825" s="127">
        <f t="shared" si="437"/>
        <v>38020.5</v>
      </c>
      <c r="G1825" s="127">
        <f t="shared" si="438"/>
        <v>254792.99999999997</v>
      </c>
      <c r="H1825" s="6"/>
      <c r="I1825" s="3"/>
      <c r="J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  <c r="Y1825" s="3"/>
      <c r="Z1825" s="3"/>
      <c r="AA1825" s="3"/>
      <c r="AB1825" s="3"/>
      <c r="AC1825" s="3"/>
      <c r="AD1825" s="3"/>
      <c r="AE1825" s="3"/>
      <c r="AF1825" s="3"/>
      <c r="AT1825" s="89"/>
      <c r="AU1825" s="89"/>
      <c r="AX1825" s="125">
        <v>43948</v>
      </c>
      <c r="AY1825" s="59">
        <f t="shared" si="443"/>
        <v>0.44766339734608096</v>
      </c>
      <c r="AZ1825" s="59">
        <f>BI1825*K36</f>
        <v>38020.5</v>
      </c>
      <c r="BA1825" s="59"/>
      <c r="BB1825" s="59"/>
      <c r="BC1825" s="59">
        <f>K41*BJ1825</f>
        <v>254792.99999999997</v>
      </c>
      <c r="BD1825" s="59"/>
      <c r="BE1825" s="59"/>
      <c r="BF1825" s="59">
        <f t="shared" si="439"/>
        <v>216772.49999999997</v>
      </c>
      <c r="BG1825" s="60">
        <f>(AY1825=AY2099)*AX1825</f>
        <v>0</v>
      </c>
      <c r="BH1825" s="60">
        <f>(AY1825=AY2101)*AX1825</f>
        <v>0</v>
      </c>
      <c r="BI1825" s="89">
        <v>760.41</v>
      </c>
      <c r="BJ1825" s="89">
        <v>1698.62</v>
      </c>
      <c r="BK1825" s="59">
        <f t="shared" si="440"/>
        <v>158227.43796000001</v>
      </c>
      <c r="BL1825" s="60">
        <f>(BK1825=BK2101)*AX1825</f>
        <v>0</v>
      </c>
      <c r="BM1825" s="85">
        <f>(BK1825=BK2101)*AY1825</f>
        <v>0</v>
      </c>
      <c r="BN1825" s="85">
        <f t="shared" si="441"/>
        <v>0</v>
      </c>
      <c r="BO1825" s="85">
        <f t="shared" si="442"/>
        <v>0</v>
      </c>
      <c r="BP1825" s="60">
        <f>(BK1825=BK2099)*AX1825</f>
        <v>0</v>
      </c>
      <c r="BQ1825" s="64">
        <f>(BK1825=BK2099)*AY1825</f>
        <v>0</v>
      </c>
      <c r="BR1825" s="85">
        <f t="shared" si="444"/>
        <v>0</v>
      </c>
      <c r="BS1825" s="85">
        <f t="shared" si="445"/>
        <v>0</v>
      </c>
      <c r="BT1825" s="59">
        <f>(J19-BI1825)*J10</f>
        <v>-149479.50594</v>
      </c>
      <c r="BU1825" s="59">
        <f>(J21-BJ1825)*J12</f>
        <v>307706.94390000001</v>
      </c>
      <c r="BV1825" s="66"/>
      <c r="BW1825" s="66"/>
      <c r="BX1825" s="67"/>
      <c r="BY1825" s="67"/>
      <c r="BZ1825" s="67"/>
      <c r="CE1825" s="92"/>
      <c r="CF1825" s="76"/>
      <c r="CH1825" s="67"/>
      <c r="CI1825" s="67"/>
      <c r="CJ1825" s="67"/>
      <c r="CK1825" s="67"/>
      <c r="CL1825" s="1"/>
      <c r="CM1825" s="1"/>
      <c r="CT1825" s="3"/>
      <c r="CU1825" s="3"/>
      <c r="CV1825" s="3"/>
      <c r="CW1825" s="3"/>
      <c r="CX1825" s="3"/>
      <c r="CY1825" s="3"/>
      <c r="CZ1825" s="3"/>
      <c r="DA1825" s="3"/>
      <c r="DB1825" s="3"/>
      <c r="DC1825" s="3"/>
      <c r="DD1825" s="3"/>
      <c r="DE1825" s="3"/>
      <c r="DF1825" s="3"/>
      <c r="DG1825" s="3"/>
      <c r="DH1825" s="3"/>
      <c r="DI1825" s="3"/>
      <c r="DJ1825" s="3"/>
      <c r="DK1825" s="3"/>
      <c r="DL1825" s="3"/>
      <c r="DM1825" s="3"/>
      <c r="DN1825" s="3"/>
      <c r="DO1825" s="3"/>
      <c r="DP1825" s="3"/>
      <c r="DQ1825" s="3"/>
      <c r="DR1825" s="3"/>
      <c r="DS1825" s="3"/>
    </row>
    <row r="1826" spans="2:123" ht="21" customHeight="1" x14ac:dyDescent="0.25">
      <c r="B1826" s="21">
        <f t="shared" si="433"/>
        <v>43955</v>
      </c>
      <c r="C1826" s="22">
        <f t="shared" si="434"/>
        <v>0.451122294206869</v>
      </c>
      <c r="D1826" s="23">
        <f t="shared" si="435"/>
        <v>767.35</v>
      </c>
      <c r="E1826" s="23">
        <f t="shared" si="436"/>
        <v>1700.98</v>
      </c>
      <c r="F1826" s="127">
        <f t="shared" si="437"/>
        <v>38367.5</v>
      </c>
      <c r="G1826" s="127">
        <f t="shared" si="438"/>
        <v>255147</v>
      </c>
      <c r="H1826" s="6"/>
      <c r="I1826" s="3"/>
      <c r="J1826" s="3"/>
      <c r="L1826" s="3"/>
      <c r="M1826" s="3"/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/>
      <c r="Y1826" s="3"/>
      <c r="Z1826" s="3"/>
      <c r="AA1826" s="3"/>
      <c r="AB1826" s="3"/>
      <c r="AC1826" s="3"/>
      <c r="AD1826" s="3"/>
      <c r="AE1826" s="3"/>
      <c r="AF1826" s="3"/>
      <c r="AT1826" s="89"/>
      <c r="AU1826" s="89"/>
      <c r="AX1826" s="125">
        <v>43955</v>
      </c>
      <c r="AY1826" s="59">
        <f t="shared" si="443"/>
        <v>0.451122294206869</v>
      </c>
      <c r="AZ1826" s="59">
        <f>BI1826*K36</f>
        <v>38367.5</v>
      </c>
      <c r="BA1826" s="59"/>
      <c r="BB1826" s="59"/>
      <c r="BC1826" s="59">
        <f>K41*BJ1826</f>
        <v>255147</v>
      </c>
      <c r="BD1826" s="59"/>
      <c r="BE1826" s="59"/>
      <c r="BF1826" s="59">
        <f t="shared" si="439"/>
        <v>216779.5</v>
      </c>
      <c r="BG1826" s="60">
        <f>(AY1826=AY2099)*AX1826</f>
        <v>0</v>
      </c>
      <c r="BH1826" s="60">
        <f>(AY1826=AY2101)*AX1826</f>
        <v>0</v>
      </c>
      <c r="BI1826" s="89">
        <v>767.35</v>
      </c>
      <c r="BJ1826" s="89">
        <v>1700.98</v>
      </c>
      <c r="BK1826" s="59">
        <f t="shared" si="440"/>
        <v>158220.43795999995</v>
      </c>
      <c r="BL1826" s="60">
        <f>(BK1826=BK2101)*AX1826</f>
        <v>0</v>
      </c>
      <c r="BM1826" s="85">
        <f>(BK1826=BK2101)*AY1826</f>
        <v>0</v>
      </c>
      <c r="BN1826" s="85">
        <f t="shared" si="441"/>
        <v>0</v>
      </c>
      <c r="BO1826" s="85">
        <f t="shared" si="442"/>
        <v>0</v>
      </c>
      <c r="BP1826" s="60">
        <f>(BK1826=BK2099)*AX1826</f>
        <v>0</v>
      </c>
      <c r="BQ1826" s="64">
        <f>(BK1826=BK2099)*AY1826</f>
        <v>0</v>
      </c>
      <c r="BR1826" s="85">
        <f t="shared" si="444"/>
        <v>0</v>
      </c>
      <c r="BS1826" s="85">
        <f t="shared" si="445"/>
        <v>0</v>
      </c>
      <c r="BT1826" s="59">
        <f>(J19-BI1826)*J10</f>
        <v>-149132.50594</v>
      </c>
      <c r="BU1826" s="59">
        <f>(J21-BJ1826)*J12</f>
        <v>307352.94389999995</v>
      </c>
      <c r="BV1826" s="66"/>
      <c r="BW1826" s="66"/>
      <c r="BX1826" s="67"/>
      <c r="BY1826" s="67"/>
      <c r="BZ1826" s="67"/>
      <c r="CE1826" s="92"/>
      <c r="CF1826" s="76"/>
      <c r="CH1826" s="67"/>
      <c r="CI1826" s="67"/>
      <c r="CJ1826" s="67"/>
      <c r="CK1826" s="67"/>
      <c r="CL1826" s="1"/>
      <c r="CM1826" s="1"/>
      <c r="CT1826" s="3"/>
      <c r="CU1826" s="3"/>
      <c r="CV1826" s="3"/>
      <c r="CW1826" s="3"/>
      <c r="CX1826" s="3"/>
      <c r="CY1826" s="3"/>
      <c r="CZ1826" s="3"/>
      <c r="DA1826" s="3"/>
      <c r="DB1826" s="3"/>
      <c r="DC1826" s="3"/>
      <c r="DD1826" s="3"/>
      <c r="DE1826" s="3"/>
      <c r="DF1826" s="3"/>
      <c r="DG1826" s="3"/>
      <c r="DH1826" s="3"/>
      <c r="DI1826" s="3"/>
      <c r="DJ1826" s="3"/>
      <c r="DK1826" s="3"/>
      <c r="DL1826" s="3"/>
      <c r="DM1826" s="3"/>
      <c r="DN1826" s="3"/>
      <c r="DO1826" s="3"/>
      <c r="DP1826" s="3"/>
      <c r="DQ1826" s="3"/>
      <c r="DR1826" s="3"/>
      <c r="DS1826" s="3"/>
    </row>
    <row r="1827" spans="2:123" ht="21" customHeight="1" x14ac:dyDescent="0.25">
      <c r="B1827" s="21">
        <f t="shared" si="433"/>
        <v>43962</v>
      </c>
      <c r="C1827" s="22">
        <f t="shared" si="434"/>
        <v>0.45868898411203141</v>
      </c>
      <c r="D1827" s="23">
        <f t="shared" si="435"/>
        <v>798.55</v>
      </c>
      <c r="E1827" s="23">
        <f t="shared" si="436"/>
        <v>1740.94</v>
      </c>
      <c r="F1827" s="127">
        <f t="shared" si="437"/>
        <v>39927.5</v>
      </c>
      <c r="G1827" s="127">
        <f t="shared" si="438"/>
        <v>261141</v>
      </c>
      <c r="H1827" s="6"/>
      <c r="I1827" s="3"/>
      <c r="J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  <c r="Y1827" s="3"/>
      <c r="Z1827" s="3"/>
      <c r="AA1827" s="3"/>
      <c r="AB1827" s="3"/>
      <c r="AC1827" s="3"/>
      <c r="AD1827" s="3"/>
      <c r="AE1827" s="3"/>
      <c r="AF1827" s="3"/>
      <c r="AT1827" s="89"/>
      <c r="AU1827" s="89"/>
      <c r="AX1827" s="125">
        <v>43962</v>
      </c>
      <c r="AY1827" s="59">
        <f t="shared" si="443"/>
        <v>0.45868898411203141</v>
      </c>
      <c r="AZ1827" s="59">
        <f>BI1827*K36</f>
        <v>39927.5</v>
      </c>
      <c r="BA1827" s="59"/>
      <c r="BB1827" s="59"/>
      <c r="BC1827" s="59">
        <f>K41*BJ1827</f>
        <v>261141</v>
      </c>
      <c r="BD1827" s="59"/>
      <c r="BE1827" s="59"/>
      <c r="BF1827" s="59">
        <f t="shared" si="439"/>
        <v>221213.5</v>
      </c>
      <c r="BG1827" s="60">
        <f>(AY1827=AY2099)*AX1827</f>
        <v>0</v>
      </c>
      <c r="BH1827" s="60">
        <f>(AY1827=AY2101)*AX1827</f>
        <v>0</v>
      </c>
      <c r="BI1827" s="89">
        <v>798.55</v>
      </c>
      <c r="BJ1827" s="89">
        <v>1740.94</v>
      </c>
      <c r="BK1827" s="59">
        <f t="shared" si="440"/>
        <v>153786.43795999992</v>
      </c>
      <c r="BL1827" s="60">
        <f>(BK1827=BK2101)*AX1827</f>
        <v>0</v>
      </c>
      <c r="BM1827" s="85">
        <f>(BK1827=BK2101)*AY1827</f>
        <v>0</v>
      </c>
      <c r="BN1827" s="85">
        <f t="shared" si="441"/>
        <v>0</v>
      </c>
      <c r="BO1827" s="85">
        <f t="shared" si="442"/>
        <v>0</v>
      </c>
      <c r="BP1827" s="60">
        <f>(BK1827=BK2099)*AX1827</f>
        <v>0</v>
      </c>
      <c r="BQ1827" s="64">
        <f>(BK1827=BK2099)*AY1827</f>
        <v>0</v>
      </c>
      <c r="BR1827" s="85">
        <f t="shared" si="444"/>
        <v>0</v>
      </c>
      <c r="BS1827" s="85">
        <f t="shared" si="445"/>
        <v>0</v>
      </c>
      <c r="BT1827" s="59">
        <f>(J19-BI1827)*J10</f>
        <v>-147572.50594000003</v>
      </c>
      <c r="BU1827" s="59">
        <f>(J21-BJ1827)*J12</f>
        <v>301358.94389999995</v>
      </c>
      <c r="BV1827" s="66"/>
      <c r="BW1827" s="66"/>
      <c r="BX1827" s="67"/>
      <c r="BY1827" s="67"/>
      <c r="BZ1827" s="67"/>
      <c r="CE1827" s="92"/>
      <c r="CF1827" s="76"/>
      <c r="CH1827" s="67"/>
      <c r="CI1827" s="67"/>
      <c r="CJ1827" s="67"/>
      <c r="CK1827" s="67"/>
      <c r="CL1827" s="1"/>
      <c r="CM1827" s="1"/>
      <c r="CT1827" s="3"/>
      <c r="CU1827" s="3"/>
      <c r="CV1827" s="3"/>
      <c r="CW1827" s="3"/>
      <c r="CX1827" s="3"/>
      <c r="CY1827" s="3"/>
      <c r="CZ1827" s="3"/>
      <c r="DA1827" s="3"/>
      <c r="DB1827" s="3"/>
      <c r="DC1827" s="3"/>
      <c r="DD1827" s="3"/>
      <c r="DE1827" s="3"/>
      <c r="DF1827" s="3"/>
      <c r="DG1827" s="3"/>
      <c r="DH1827" s="3"/>
      <c r="DI1827" s="3"/>
      <c r="DJ1827" s="3"/>
      <c r="DK1827" s="3"/>
      <c r="DL1827" s="3"/>
      <c r="DM1827" s="3"/>
      <c r="DN1827" s="3"/>
      <c r="DO1827" s="3"/>
      <c r="DP1827" s="3"/>
      <c r="DQ1827" s="3"/>
      <c r="DR1827" s="3"/>
      <c r="DS1827" s="3"/>
    </row>
    <row r="1828" spans="2:123" ht="21" customHeight="1" x14ac:dyDescent="0.25">
      <c r="B1828" s="21">
        <f t="shared" si="433"/>
        <v>43969</v>
      </c>
      <c r="C1828" s="22">
        <f t="shared" si="434"/>
        <v>0.48026706488085286</v>
      </c>
      <c r="D1828" s="23">
        <f t="shared" si="435"/>
        <v>832.98</v>
      </c>
      <c r="E1828" s="23">
        <f t="shared" si="436"/>
        <v>1734.41</v>
      </c>
      <c r="F1828" s="127">
        <f t="shared" si="437"/>
        <v>41649</v>
      </c>
      <c r="G1828" s="127">
        <f t="shared" si="438"/>
        <v>260161.5</v>
      </c>
      <c r="H1828" s="6"/>
      <c r="I1828" s="3"/>
      <c r="J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/>
      <c r="Y1828" s="3"/>
      <c r="Z1828" s="3"/>
      <c r="AA1828" s="3"/>
      <c r="AB1828" s="3"/>
      <c r="AC1828" s="3"/>
      <c r="AD1828" s="3"/>
      <c r="AE1828" s="3"/>
      <c r="AF1828" s="3"/>
      <c r="AT1828" s="89"/>
      <c r="AU1828" s="89"/>
      <c r="AX1828" s="125">
        <v>43969</v>
      </c>
      <c r="AY1828" s="59">
        <f t="shared" si="443"/>
        <v>0.48026706488085286</v>
      </c>
      <c r="AZ1828" s="59">
        <f>BI1828*K36</f>
        <v>41649</v>
      </c>
      <c r="BA1828" s="59"/>
      <c r="BB1828" s="59"/>
      <c r="BC1828" s="59">
        <f>K41*BJ1828</f>
        <v>260161.5</v>
      </c>
      <c r="BD1828" s="59"/>
      <c r="BE1828" s="59"/>
      <c r="BF1828" s="59">
        <f t="shared" si="439"/>
        <v>218512.5</v>
      </c>
      <c r="BG1828" s="60">
        <f>(AY1828=AY2099)*AX1828</f>
        <v>0</v>
      </c>
      <c r="BH1828" s="60">
        <f>(AY1828=AY2101)*AX1828</f>
        <v>0</v>
      </c>
      <c r="BI1828" s="89">
        <v>832.98</v>
      </c>
      <c r="BJ1828" s="89">
        <v>1734.41</v>
      </c>
      <c r="BK1828" s="59">
        <f t="shared" si="440"/>
        <v>156487.43795999995</v>
      </c>
      <c r="BL1828" s="60">
        <f>(BK1828=BK2101)*AX1828</f>
        <v>0</v>
      </c>
      <c r="BM1828" s="85">
        <f>(BK1828=BK2101)*AY1828</f>
        <v>0</v>
      </c>
      <c r="BN1828" s="85">
        <f t="shared" si="441"/>
        <v>0</v>
      </c>
      <c r="BO1828" s="85">
        <f t="shared" si="442"/>
        <v>0</v>
      </c>
      <c r="BP1828" s="60">
        <f>(BK1828=BK2099)*AX1828</f>
        <v>0</v>
      </c>
      <c r="BQ1828" s="64">
        <f>(BK1828=BK2099)*AY1828</f>
        <v>0</v>
      </c>
      <c r="BR1828" s="85">
        <f t="shared" si="444"/>
        <v>0</v>
      </c>
      <c r="BS1828" s="85">
        <f t="shared" si="445"/>
        <v>0</v>
      </c>
      <c r="BT1828" s="59">
        <f>(J19-BI1828)*J10</f>
        <v>-145851.00594</v>
      </c>
      <c r="BU1828" s="59">
        <f>(J21-BJ1828)*J12</f>
        <v>302338.44389999995</v>
      </c>
      <c r="BV1828" s="66"/>
      <c r="BW1828" s="66"/>
      <c r="BX1828" s="67"/>
      <c r="BY1828" s="67"/>
      <c r="BZ1828" s="67"/>
      <c r="CE1828" s="92"/>
      <c r="CF1828" s="76"/>
      <c r="CH1828" s="67"/>
      <c r="CI1828" s="67"/>
      <c r="CJ1828" s="67"/>
      <c r="CK1828" s="67"/>
      <c r="CL1828" s="1"/>
      <c r="CM1828" s="1"/>
      <c r="CT1828" s="3"/>
      <c r="CU1828" s="3"/>
      <c r="CV1828" s="3"/>
      <c r="CW1828" s="3"/>
      <c r="CX1828" s="3"/>
      <c r="CY1828" s="3"/>
      <c r="CZ1828" s="3"/>
      <c r="DA1828" s="3"/>
      <c r="DB1828" s="3"/>
      <c r="DC1828" s="3"/>
      <c r="DD1828" s="3"/>
      <c r="DE1828" s="3"/>
      <c r="DF1828" s="3"/>
      <c r="DG1828" s="3"/>
      <c r="DH1828" s="3"/>
      <c r="DI1828" s="3"/>
      <c r="DJ1828" s="3"/>
      <c r="DK1828" s="3"/>
      <c r="DL1828" s="3"/>
      <c r="DM1828" s="3"/>
      <c r="DN1828" s="3"/>
      <c r="DO1828" s="3"/>
      <c r="DP1828" s="3"/>
      <c r="DQ1828" s="3"/>
      <c r="DR1828" s="3"/>
      <c r="DS1828" s="3"/>
    </row>
    <row r="1829" spans="2:123" ht="21" customHeight="1" x14ac:dyDescent="0.25">
      <c r="B1829" s="21">
        <f t="shared" si="433"/>
        <v>43976</v>
      </c>
      <c r="C1829" s="22">
        <f t="shared" si="434"/>
        <v>0.48244766691924601</v>
      </c>
      <c r="D1829" s="23">
        <f t="shared" si="435"/>
        <v>834.07</v>
      </c>
      <c r="E1829" s="23">
        <f t="shared" si="436"/>
        <v>1728.83</v>
      </c>
      <c r="F1829" s="127">
        <f t="shared" si="437"/>
        <v>41703.5</v>
      </c>
      <c r="G1829" s="127">
        <f t="shared" si="438"/>
        <v>259324.5</v>
      </c>
      <c r="H1829" s="6"/>
      <c r="I1829" s="3"/>
      <c r="J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  <c r="Y1829" s="3"/>
      <c r="Z1829" s="3"/>
      <c r="AA1829" s="3"/>
      <c r="AB1829" s="3"/>
      <c r="AC1829" s="3"/>
      <c r="AD1829" s="3"/>
      <c r="AE1829" s="3"/>
      <c r="AF1829" s="3"/>
      <c r="AT1829" s="89"/>
      <c r="AU1829" s="89"/>
      <c r="AX1829" s="125">
        <v>43976</v>
      </c>
      <c r="AY1829" s="59">
        <f t="shared" si="443"/>
        <v>0.48244766691924601</v>
      </c>
      <c r="AZ1829" s="59">
        <f>BI1829*K36</f>
        <v>41703.5</v>
      </c>
      <c r="BA1829" s="59"/>
      <c r="BB1829" s="59"/>
      <c r="BC1829" s="59">
        <f>K41*BJ1829</f>
        <v>259324.5</v>
      </c>
      <c r="BD1829" s="59"/>
      <c r="BE1829" s="59"/>
      <c r="BF1829" s="59">
        <f t="shared" si="439"/>
        <v>217621</v>
      </c>
      <c r="BG1829" s="60">
        <f>(AY1829=AY2099)*AX1829</f>
        <v>0</v>
      </c>
      <c r="BH1829" s="60">
        <f>(AY1829=AY2101)*AX1829</f>
        <v>0</v>
      </c>
      <c r="BI1829" s="89">
        <v>834.07</v>
      </c>
      <c r="BJ1829" s="89">
        <v>1728.83</v>
      </c>
      <c r="BK1829" s="59">
        <f t="shared" si="440"/>
        <v>157378.93795999995</v>
      </c>
      <c r="BL1829" s="60">
        <f>(BK1829=BK2101)*AX1829</f>
        <v>0</v>
      </c>
      <c r="BM1829" s="85">
        <f>(BK1829=BK2101)*AY1829</f>
        <v>0</v>
      </c>
      <c r="BN1829" s="85">
        <f t="shared" si="441"/>
        <v>0</v>
      </c>
      <c r="BO1829" s="85">
        <f t="shared" si="442"/>
        <v>0</v>
      </c>
      <c r="BP1829" s="60">
        <f>(BK1829=BK2099)*AX1829</f>
        <v>0</v>
      </c>
      <c r="BQ1829" s="64">
        <f>(BK1829=BK2099)*AY1829</f>
        <v>0</v>
      </c>
      <c r="BR1829" s="85">
        <f t="shared" si="444"/>
        <v>0</v>
      </c>
      <c r="BS1829" s="85">
        <f t="shared" si="445"/>
        <v>0</v>
      </c>
      <c r="BT1829" s="59">
        <f>(J19-BI1829)*J10</f>
        <v>-145796.50594</v>
      </c>
      <c r="BU1829" s="59">
        <f>(J21-BJ1829)*J12</f>
        <v>303175.44389999995</v>
      </c>
      <c r="BV1829" s="66"/>
      <c r="BW1829" s="66"/>
      <c r="BX1829" s="67"/>
      <c r="BY1829" s="67"/>
      <c r="BZ1829" s="67"/>
      <c r="CE1829" s="92"/>
      <c r="CF1829" s="76"/>
      <c r="CH1829" s="67"/>
      <c r="CI1829" s="67"/>
      <c r="CJ1829" s="67"/>
      <c r="CK1829" s="67"/>
      <c r="CL1829" s="1"/>
      <c r="CM1829" s="1"/>
      <c r="CT1829" s="3"/>
      <c r="CU1829" s="3"/>
      <c r="CV1829" s="3"/>
      <c r="CW1829" s="3"/>
      <c r="CX1829" s="3"/>
      <c r="CY1829" s="3"/>
      <c r="CZ1829" s="3"/>
      <c r="DA1829" s="3"/>
      <c r="DB1829" s="3"/>
      <c r="DC1829" s="3"/>
      <c r="DD1829" s="3"/>
      <c r="DE1829" s="3"/>
      <c r="DF1829" s="3"/>
      <c r="DG1829" s="3"/>
      <c r="DH1829" s="3"/>
      <c r="DI1829" s="3"/>
      <c r="DJ1829" s="3"/>
      <c r="DK1829" s="3"/>
      <c r="DL1829" s="3"/>
      <c r="DM1829" s="3"/>
      <c r="DN1829" s="3"/>
      <c r="DO1829" s="3"/>
      <c r="DP1829" s="3"/>
      <c r="DQ1829" s="3"/>
      <c r="DR1829" s="3"/>
      <c r="DS1829" s="3"/>
    </row>
    <row r="1830" spans="2:123" ht="21" customHeight="1" x14ac:dyDescent="0.25">
      <c r="B1830" s="21">
        <f t="shared" si="433"/>
        <v>43983</v>
      </c>
      <c r="C1830" s="22">
        <f t="shared" si="434"/>
        <v>0.48446600212542379</v>
      </c>
      <c r="D1830" s="23">
        <f t="shared" si="435"/>
        <v>816.02</v>
      </c>
      <c r="E1830" s="23">
        <f t="shared" si="436"/>
        <v>1684.37</v>
      </c>
      <c r="F1830" s="127">
        <f t="shared" si="437"/>
        <v>40801</v>
      </c>
      <c r="G1830" s="127">
        <f t="shared" si="438"/>
        <v>252655.49999999997</v>
      </c>
      <c r="H1830" s="6"/>
      <c r="I1830" s="3"/>
      <c r="J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  <c r="Y1830" s="3"/>
      <c r="Z1830" s="3"/>
      <c r="AA1830" s="3"/>
      <c r="AB1830" s="3"/>
      <c r="AC1830" s="3"/>
      <c r="AD1830" s="3"/>
      <c r="AE1830" s="3"/>
      <c r="AF1830" s="3"/>
      <c r="AT1830" s="89"/>
      <c r="AU1830" s="89"/>
      <c r="AX1830" s="125">
        <v>43983</v>
      </c>
      <c r="AY1830" s="59">
        <f t="shared" si="443"/>
        <v>0.48446600212542379</v>
      </c>
      <c r="AZ1830" s="59">
        <f>BI1830*K36</f>
        <v>40801</v>
      </c>
      <c r="BA1830" s="59"/>
      <c r="BB1830" s="59"/>
      <c r="BC1830" s="59">
        <f>K41*BJ1830</f>
        <v>252655.49999999997</v>
      </c>
      <c r="BD1830" s="59"/>
      <c r="BE1830" s="59"/>
      <c r="BF1830" s="59">
        <f t="shared" si="439"/>
        <v>211854.49999999997</v>
      </c>
      <c r="BG1830" s="60">
        <f>(AY1830=AY2099)*AX1830</f>
        <v>0</v>
      </c>
      <c r="BH1830" s="60">
        <f>(AY1830=AY2101)*AX1830</f>
        <v>0</v>
      </c>
      <c r="BI1830" s="89">
        <v>816.02</v>
      </c>
      <c r="BJ1830" s="89">
        <v>1684.37</v>
      </c>
      <c r="BK1830" s="59">
        <f t="shared" si="440"/>
        <v>163145.43796000001</v>
      </c>
      <c r="BL1830" s="60">
        <f>(BK1830=BK2101)*AX1830</f>
        <v>0</v>
      </c>
      <c r="BM1830" s="85">
        <f>(BK1830=BK2101)*AY1830</f>
        <v>0</v>
      </c>
      <c r="BN1830" s="85">
        <f t="shared" si="441"/>
        <v>0</v>
      </c>
      <c r="BO1830" s="85">
        <f t="shared" si="442"/>
        <v>0</v>
      </c>
      <c r="BP1830" s="60">
        <f>(BK1830=BK2099)*AX1830</f>
        <v>0</v>
      </c>
      <c r="BQ1830" s="64">
        <f>(BK1830=BK2099)*AY1830</f>
        <v>0</v>
      </c>
      <c r="BR1830" s="85">
        <f t="shared" si="444"/>
        <v>0</v>
      </c>
      <c r="BS1830" s="85">
        <f t="shared" si="445"/>
        <v>0</v>
      </c>
      <c r="BT1830" s="59">
        <f>(J19-BI1830)*J10</f>
        <v>-146699.00594</v>
      </c>
      <c r="BU1830" s="59">
        <f>(J21-BJ1830)*J12</f>
        <v>309844.44390000001</v>
      </c>
      <c r="BV1830" s="66"/>
      <c r="BW1830" s="66"/>
      <c r="BX1830" s="67"/>
      <c r="BY1830" s="67"/>
      <c r="BZ1830" s="67"/>
      <c r="CE1830" s="92"/>
      <c r="CF1830" s="76"/>
      <c r="CH1830" s="67"/>
      <c r="CI1830" s="67"/>
      <c r="CJ1830" s="67"/>
      <c r="CK1830" s="67"/>
      <c r="CL1830" s="1"/>
      <c r="CM1830" s="1"/>
      <c r="CT1830" s="3"/>
      <c r="CU1830" s="3"/>
      <c r="CV1830" s="3"/>
      <c r="CW1830" s="3"/>
      <c r="CX1830" s="3"/>
      <c r="CY1830" s="3"/>
      <c r="CZ1830" s="3"/>
      <c r="DA1830" s="3"/>
      <c r="DB1830" s="3"/>
      <c r="DC1830" s="3"/>
      <c r="DD1830" s="3"/>
      <c r="DE1830" s="3"/>
      <c r="DF1830" s="3"/>
      <c r="DG1830" s="3"/>
      <c r="DH1830" s="3"/>
      <c r="DI1830" s="3"/>
      <c r="DJ1830" s="3"/>
      <c r="DK1830" s="3"/>
      <c r="DL1830" s="3"/>
      <c r="DM1830" s="3"/>
      <c r="DN1830" s="3"/>
      <c r="DO1830" s="3"/>
      <c r="DP1830" s="3"/>
      <c r="DQ1830" s="3"/>
      <c r="DR1830" s="3"/>
      <c r="DS1830" s="3"/>
    </row>
    <row r="1831" spans="2:123" ht="21" customHeight="1" x14ac:dyDescent="0.25">
      <c r="B1831" s="21">
        <f t="shared" si="433"/>
        <v>43990</v>
      </c>
      <c r="C1831" s="22">
        <f t="shared" si="434"/>
        <v>0.46767506808444209</v>
      </c>
      <c r="D1831" s="23">
        <f t="shared" si="435"/>
        <v>808.83</v>
      </c>
      <c r="E1831" s="23">
        <f t="shared" si="436"/>
        <v>1729.47</v>
      </c>
      <c r="F1831" s="127">
        <f t="shared" si="437"/>
        <v>40441.5</v>
      </c>
      <c r="G1831" s="127">
        <f t="shared" si="438"/>
        <v>259420.5</v>
      </c>
      <c r="H1831" s="6"/>
      <c r="I1831" s="3"/>
      <c r="J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  <c r="W1831" s="3"/>
      <c r="X1831" s="3"/>
      <c r="Y1831" s="3"/>
      <c r="Z1831" s="3"/>
      <c r="AA1831" s="3"/>
      <c r="AB1831" s="3"/>
      <c r="AC1831" s="3"/>
      <c r="AD1831" s="3"/>
      <c r="AE1831" s="3"/>
      <c r="AF1831" s="3"/>
      <c r="AT1831" s="89"/>
      <c r="AU1831" s="89"/>
      <c r="AX1831" s="125">
        <v>43990</v>
      </c>
      <c r="AY1831" s="59">
        <f t="shared" si="443"/>
        <v>0.46767506808444209</v>
      </c>
      <c r="AZ1831" s="59">
        <f>BI1831*K36</f>
        <v>40441.5</v>
      </c>
      <c r="BA1831" s="59"/>
      <c r="BB1831" s="59"/>
      <c r="BC1831" s="59">
        <f>K41*BJ1831</f>
        <v>259420.5</v>
      </c>
      <c r="BD1831" s="59"/>
      <c r="BE1831" s="59"/>
      <c r="BF1831" s="59">
        <f t="shared" si="439"/>
        <v>218979</v>
      </c>
      <c r="BG1831" s="60">
        <f>(AY1831=AY2099)*AX1831</f>
        <v>0</v>
      </c>
      <c r="BH1831" s="60">
        <f>(AY1831=AY2101)*AX1831</f>
        <v>0</v>
      </c>
      <c r="BI1831" s="89">
        <v>808.83</v>
      </c>
      <c r="BJ1831" s="89">
        <v>1729.47</v>
      </c>
      <c r="BK1831" s="59">
        <f t="shared" si="440"/>
        <v>156020.93795999995</v>
      </c>
      <c r="BL1831" s="60">
        <f>(BK1831=BK2101)*AX1831</f>
        <v>0</v>
      </c>
      <c r="BM1831" s="85">
        <f>(BK1831=BK2101)*AY1831</f>
        <v>0</v>
      </c>
      <c r="BN1831" s="85">
        <f t="shared" si="441"/>
        <v>0</v>
      </c>
      <c r="BO1831" s="85">
        <f t="shared" si="442"/>
        <v>0</v>
      </c>
      <c r="BP1831" s="60">
        <f>(BK1831=BK2099)*AX1831</f>
        <v>0</v>
      </c>
      <c r="BQ1831" s="64">
        <f>(BK1831=BK2099)*AY1831</f>
        <v>0</v>
      </c>
      <c r="BR1831" s="85">
        <f t="shared" si="444"/>
        <v>0</v>
      </c>
      <c r="BS1831" s="85">
        <f t="shared" si="445"/>
        <v>0</v>
      </c>
      <c r="BT1831" s="59">
        <f>(J19-BI1831)*J10</f>
        <v>-147058.50594</v>
      </c>
      <c r="BU1831" s="59">
        <f>(J21-BJ1831)*J12</f>
        <v>303079.44389999995</v>
      </c>
      <c r="BV1831" s="66"/>
      <c r="BW1831" s="66"/>
      <c r="BX1831" s="67"/>
      <c r="BY1831" s="67"/>
      <c r="BZ1831" s="67"/>
      <c r="CE1831" s="92"/>
      <c r="CF1831" s="76"/>
      <c r="CH1831" s="67"/>
      <c r="CI1831" s="67"/>
      <c r="CJ1831" s="67"/>
      <c r="CK1831" s="67"/>
      <c r="CL1831" s="1"/>
      <c r="CM1831" s="1"/>
      <c r="CT1831" s="3"/>
      <c r="CU1831" s="3"/>
      <c r="CV1831" s="3"/>
      <c r="CW1831" s="3"/>
      <c r="CX1831" s="3"/>
      <c r="CY1831" s="3"/>
      <c r="CZ1831" s="3"/>
      <c r="DA1831" s="3"/>
      <c r="DB1831" s="3"/>
      <c r="DC1831" s="3"/>
      <c r="DD1831" s="3"/>
      <c r="DE1831" s="3"/>
      <c r="DF1831" s="3"/>
      <c r="DG1831" s="3"/>
      <c r="DH1831" s="3"/>
      <c r="DI1831" s="3"/>
      <c r="DJ1831" s="3"/>
      <c r="DK1831" s="3"/>
      <c r="DL1831" s="3"/>
      <c r="DM1831" s="3"/>
      <c r="DN1831" s="3"/>
      <c r="DO1831" s="3"/>
      <c r="DP1831" s="3"/>
      <c r="DQ1831" s="3"/>
      <c r="DR1831" s="3"/>
      <c r="DS1831" s="3"/>
    </row>
    <row r="1832" spans="2:123" ht="21" customHeight="1" x14ac:dyDescent="0.25">
      <c r="B1832" s="21">
        <f t="shared" si="433"/>
        <v>43997</v>
      </c>
      <c r="C1832" s="22">
        <f t="shared" si="434"/>
        <v>0.46371071889797671</v>
      </c>
      <c r="D1832" s="23">
        <f t="shared" si="435"/>
        <v>807.9</v>
      </c>
      <c r="E1832" s="23">
        <f t="shared" si="436"/>
        <v>1742.25</v>
      </c>
      <c r="F1832" s="127">
        <f t="shared" si="437"/>
        <v>40395</v>
      </c>
      <c r="G1832" s="127">
        <f t="shared" si="438"/>
        <v>261337.5</v>
      </c>
      <c r="H1832" s="6"/>
      <c r="I1832" s="3"/>
      <c r="J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  <c r="Y1832" s="3"/>
      <c r="Z1832" s="3"/>
      <c r="AA1832" s="3"/>
      <c r="AB1832" s="3"/>
      <c r="AC1832" s="3"/>
      <c r="AD1832" s="3"/>
      <c r="AE1832" s="3"/>
      <c r="AF1832" s="3"/>
      <c r="AT1832" s="89"/>
      <c r="AU1832" s="89"/>
      <c r="AX1832" s="125">
        <v>43997</v>
      </c>
      <c r="AY1832" s="59">
        <f t="shared" si="443"/>
        <v>0.46371071889797671</v>
      </c>
      <c r="AZ1832" s="59">
        <f>BI1832*K36</f>
        <v>40395</v>
      </c>
      <c r="BA1832" s="59"/>
      <c r="BB1832" s="59"/>
      <c r="BC1832" s="59">
        <f>K41*BJ1832</f>
        <v>261337.5</v>
      </c>
      <c r="BD1832" s="59"/>
      <c r="BE1832" s="59"/>
      <c r="BF1832" s="59">
        <f t="shared" si="439"/>
        <v>220942.5</v>
      </c>
      <c r="BG1832" s="60">
        <f>(AY1832=AY2099)*AX1832</f>
        <v>0</v>
      </c>
      <c r="BH1832" s="60">
        <f>(AY1832=AY2101)*AX1832</f>
        <v>0</v>
      </c>
      <c r="BI1832" s="89">
        <v>807.9</v>
      </c>
      <c r="BJ1832" s="89">
        <v>1742.25</v>
      </c>
      <c r="BK1832" s="59">
        <f t="shared" si="440"/>
        <v>154057.43795999995</v>
      </c>
      <c r="BL1832" s="60">
        <f>(BK1832=BK2101)*AX1832</f>
        <v>0</v>
      </c>
      <c r="BM1832" s="85">
        <f>(BK1832=BK2101)*AY1832</f>
        <v>0</v>
      </c>
      <c r="BN1832" s="85">
        <f t="shared" si="441"/>
        <v>0</v>
      </c>
      <c r="BO1832" s="85">
        <f t="shared" si="442"/>
        <v>0</v>
      </c>
      <c r="BP1832" s="60">
        <f>(BK1832=BK2099)*AX1832</f>
        <v>0</v>
      </c>
      <c r="BQ1832" s="64">
        <f>(BK1832=BK2099)*AY1832</f>
        <v>0</v>
      </c>
      <c r="BR1832" s="85">
        <f t="shared" si="444"/>
        <v>0</v>
      </c>
      <c r="BS1832" s="85">
        <f t="shared" si="445"/>
        <v>0</v>
      </c>
      <c r="BT1832" s="59">
        <f>(J19-BI1832)*J10</f>
        <v>-147105.00594</v>
      </c>
      <c r="BU1832" s="59">
        <f>(J21-BJ1832)*J12</f>
        <v>301162.44389999995</v>
      </c>
      <c r="BV1832" s="66"/>
      <c r="BW1832" s="66"/>
      <c r="BX1832" s="67"/>
      <c r="BY1832" s="67"/>
      <c r="BZ1832" s="67"/>
      <c r="CE1832" s="92"/>
      <c r="CF1832" s="76"/>
      <c r="CH1832" s="67"/>
      <c r="CI1832" s="67"/>
      <c r="CJ1832" s="67"/>
      <c r="CK1832" s="67"/>
      <c r="CL1832" s="1"/>
      <c r="CM1832" s="1"/>
      <c r="CT1832" s="3"/>
      <c r="CU1832" s="3"/>
      <c r="CV1832" s="3"/>
      <c r="CW1832" s="3"/>
      <c r="CX1832" s="3"/>
      <c r="CY1832" s="3"/>
      <c r="CZ1832" s="3"/>
      <c r="DA1832" s="3"/>
      <c r="DB1832" s="3"/>
      <c r="DC1832" s="3"/>
      <c r="DD1832" s="3"/>
      <c r="DE1832" s="3"/>
      <c r="DF1832" s="3"/>
      <c r="DG1832" s="3"/>
      <c r="DH1832" s="3"/>
      <c r="DI1832" s="3"/>
      <c r="DJ1832" s="3"/>
      <c r="DK1832" s="3"/>
      <c r="DL1832" s="3"/>
      <c r="DM1832" s="3"/>
      <c r="DN1832" s="3"/>
      <c r="DO1832" s="3"/>
      <c r="DP1832" s="3"/>
      <c r="DQ1832" s="3"/>
      <c r="DR1832" s="3"/>
      <c r="DS1832" s="3"/>
    </row>
    <row r="1833" spans="2:123" ht="21" customHeight="1" x14ac:dyDescent="0.25">
      <c r="B1833" s="21">
        <f t="shared" si="433"/>
        <v>44004</v>
      </c>
      <c r="C1833" s="22">
        <f t="shared" si="434"/>
        <v>0.45275939811387922</v>
      </c>
      <c r="D1833" s="23">
        <f t="shared" si="435"/>
        <v>801.28</v>
      </c>
      <c r="E1833" s="23">
        <f t="shared" si="436"/>
        <v>1769.77</v>
      </c>
      <c r="F1833" s="127">
        <f t="shared" si="437"/>
        <v>40064</v>
      </c>
      <c r="G1833" s="127">
        <f t="shared" si="438"/>
        <v>265465.5</v>
      </c>
      <c r="H1833" s="6"/>
      <c r="I1833" s="3"/>
      <c r="J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  <c r="W1833" s="3"/>
      <c r="X1833" s="3"/>
      <c r="Y1833" s="3"/>
      <c r="Z1833" s="3"/>
      <c r="AA1833" s="3"/>
      <c r="AB1833" s="3"/>
      <c r="AC1833" s="3"/>
      <c r="AD1833" s="3"/>
      <c r="AE1833" s="3"/>
      <c r="AF1833" s="3"/>
      <c r="AT1833" s="89"/>
      <c r="AU1833" s="89"/>
      <c r="AX1833" s="125">
        <v>44004</v>
      </c>
      <c r="AY1833" s="59">
        <f t="shared" si="443"/>
        <v>0.45275939811387922</v>
      </c>
      <c r="AZ1833" s="59">
        <f>BI1833*K36</f>
        <v>40064</v>
      </c>
      <c r="BA1833" s="59"/>
      <c r="BB1833" s="59"/>
      <c r="BC1833" s="59">
        <f>K41*BJ1833</f>
        <v>265465.5</v>
      </c>
      <c r="BD1833" s="59"/>
      <c r="BE1833" s="59"/>
      <c r="BF1833" s="59">
        <f t="shared" si="439"/>
        <v>225401.5</v>
      </c>
      <c r="BG1833" s="60">
        <f>(AY1833=AY2099)*AX1833</f>
        <v>0</v>
      </c>
      <c r="BH1833" s="60">
        <f>(AY1833=AY2101)*AX1833</f>
        <v>0</v>
      </c>
      <c r="BI1833" s="89">
        <v>801.28</v>
      </c>
      <c r="BJ1833" s="89">
        <v>1769.77</v>
      </c>
      <c r="BK1833" s="59">
        <f t="shared" si="440"/>
        <v>149598.43795999995</v>
      </c>
      <c r="BL1833" s="60">
        <f>(BK1833=BK2101)*AX1833</f>
        <v>0</v>
      </c>
      <c r="BM1833" s="85">
        <f>(BK1833=BK2101)*AY1833</f>
        <v>0</v>
      </c>
      <c r="BN1833" s="85">
        <f t="shared" si="441"/>
        <v>0</v>
      </c>
      <c r="BO1833" s="85">
        <f t="shared" si="442"/>
        <v>0</v>
      </c>
      <c r="BP1833" s="60">
        <f>(BK1833=BK2099)*AX1833</f>
        <v>0</v>
      </c>
      <c r="BQ1833" s="64">
        <f>(BK1833=BK2099)*AY1833</f>
        <v>0</v>
      </c>
      <c r="BR1833" s="85">
        <f t="shared" si="444"/>
        <v>0</v>
      </c>
      <c r="BS1833" s="85">
        <f t="shared" si="445"/>
        <v>0</v>
      </c>
      <c r="BT1833" s="59">
        <f>(J19-BI1833)*J10</f>
        <v>-147436.00594</v>
      </c>
      <c r="BU1833" s="59">
        <f>(J21-BJ1833)*J12</f>
        <v>297034.44389999995</v>
      </c>
      <c r="BV1833" s="66"/>
      <c r="BW1833" s="66"/>
      <c r="BX1833" s="67"/>
      <c r="BY1833" s="67"/>
      <c r="BZ1833" s="67"/>
      <c r="CE1833" s="92"/>
      <c r="CF1833" s="76"/>
      <c r="CH1833" s="67"/>
      <c r="CI1833" s="67"/>
      <c r="CJ1833" s="67"/>
      <c r="CK1833" s="67"/>
      <c r="CL1833" s="1"/>
      <c r="CM1833" s="1"/>
      <c r="CT1833" s="3"/>
      <c r="CU1833" s="3"/>
      <c r="CV1833" s="3"/>
      <c r="CW1833" s="3"/>
      <c r="CX1833" s="3"/>
      <c r="CY1833" s="3"/>
      <c r="CZ1833" s="3"/>
      <c r="DA1833" s="3"/>
      <c r="DB1833" s="3"/>
      <c r="DC1833" s="3"/>
      <c r="DD1833" s="3"/>
      <c r="DE1833" s="3"/>
      <c r="DF1833" s="3"/>
      <c r="DG1833" s="3"/>
      <c r="DH1833" s="3"/>
      <c r="DI1833" s="3"/>
      <c r="DJ1833" s="3"/>
      <c r="DK1833" s="3"/>
      <c r="DL1833" s="3"/>
      <c r="DM1833" s="3"/>
      <c r="DN1833" s="3"/>
      <c r="DO1833" s="3"/>
      <c r="DP1833" s="3"/>
      <c r="DQ1833" s="3"/>
      <c r="DR1833" s="3"/>
      <c r="DS1833" s="3"/>
    </row>
    <row r="1834" spans="2:123" ht="21" customHeight="1" x14ac:dyDescent="0.25">
      <c r="B1834" s="21">
        <f t="shared" si="433"/>
        <v>44011</v>
      </c>
      <c r="C1834" s="22">
        <f t="shared" si="434"/>
        <v>0.45528986773217311</v>
      </c>
      <c r="D1834" s="23">
        <f t="shared" si="435"/>
        <v>807.88</v>
      </c>
      <c r="E1834" s="23">
        <f t="shared" si="436"/>
        <v>1774.43</v>
      </c>
      <c r="F1834" s="127">
        <f t="shared" si="437"/>
        <v>40394</v>
      </c>
      <c r="G1834" s="127">
        <f t="shared" si="438"/>
        <v>266164.5</v>
      </c>
      <c r="H1834" s="6"/>
      <c r="I1834" s="3"/>
      <c r="J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  <c r="Y1834" s="3"/>
      <c r="Z1834" s="3"/>
      <c r="AA1834" s="3"/>
      <c r="AB1834" s="3"/>
      <c r="AC1834" s="3"/>
      <c r="AD1834" s="3"/>
      <c r="AE1834" s="3"/>
      <c r="AF1834" s="3"/>
      <c r="AT1834" s="89"/>
      <c r="AU1834" s="89"/>
      <c r="AX1834" s="125">
        <v>44011</v>
      </c>
      <c r="AY1834" s="59">
        <f t="shared" si="443"/>
        <v>0.45528986773217311</v>
      </c>
      <c r="AZ1834" s="59">
        <f>BI1834*K36</f>
        <v>40394</v>
      </c>
      <c r="BA1834" s="59"/>
      <c r="BB1834" s="59"/>
      <c r="BC1834" s="59">
        <f>K41*BJ1834</f>
        <v>266164.5</v>
      </c>
      <c r="BD1834" s="59"/>
      <c r="BE1834" s="59"/>
      <c r="BF1834" s="59">
        <f t="shared" si="439"/>
        <v>225770.5</v>
      </c>
      <c r="BG1834" s="60">
        <f>(AY1834=AY2099)*AX1834</f>
        <v>0</v>
      </c>
      <c r="BH1834" s="60">
        <f>(AY1834=AY2101)*AX1834</f>
        <v>0</v>
      </c>
      <c r="BI1834" s="89">
        <v>807.88</v>
      </c>
      <c r="BJ1834" s="89">
        <v>1774.43</v>
      </c>
      <c r="BK1834" s="59">
        <f t="shared" si="440"/>
        <v>149229.43795999995</v>
      </c>
      <c r="BL1834" s="60">
        <f>(BK1834=BK2101)*AX1834</f>
        <v>0</v>
      </c>
      <c r="BM1834" s="85">
        <f>(BK1834=BK2101)*AY1834</f>
        <v>0</v>
      </c>
      <c r="BN1834" s="85">
        <f t="shared" si="441"/>
        <v>0</v>
      </c>
      <c r="BO1834" s="85">
        <f t="shared" si="442"/>
        <v>0</v>
      </c>
      <c r="BP1834" s="60">
        <f>(BK1834=BK2099)*AX1834</f>
        <v>0</v>
      </c>
      <c r="BQ1834" s="64">
        <f>(BK1834=BK2099)*AY1834</f>
        <v>0</v>
      </c>
      <c r="BR1834" s="85">
        <f t="shared" si="444"/>
        <v>0</v>
      </c>
      <c r="BS1834" s="85">
        <f t="shared" si="445"/>
        <v>0</v>
      </c>
      <c r="BT1834" s="59">
        <f>(J19-BI1834)*J10</f>
        <v>-147106.00594</v>
      </c>
      <c r="BU1834" s="59">
        <f>(J21-BJ1834)*J12</f>
        <v>296335.44389999995</v>
      </c>
      <c r="BV1834" s="66"/>
      <c r="BW1834" s="66"/>
      <c r="BX1834" s="67"/>
      <c r="BY1834" s="67"/>
      <c r="BZ1834" s="67"/>
      <c r="CE1834" s="92"/>
      <c r="CF1834" s="76"/>
      <c r="CH1834" s="67"/>
      <c r="CI1834" s="67"/>
      <c r="CJ1834" s="67"/>
      <c r="CK1834" s="67"/>
      <c r="CL1834" s="1"/>
      <c r="CM1834" s="1"/>
      <c r="CT1834" s="3"/>
      <c r="CU1834" s="3"/>
      <c r="CV1834" s="3"/>
      <c r="CW1834" s="3"/>
      <c r="CX1834" s="3"/>
      <c r="CY1834" s="3"/>
      <c r="CZ1834" s="3"/>
      <c r="DA1834" s="3"/>
      <c r="DB1834" s="3"/>
      <c r="DC1834" s="3"/>
      <c r="DD1834" s="3"/>
      <c r="DE1834" s="3"/>
      <c r="DF1834" s="3"/>
      <c r="DG1834" s="3"/>
      <c r="DH1834" s="3"/>
      <c r="DI1834" s="3"/>
      <c r="DJ1834" s="3"/>
      <c r="DK1834" s="3"/>
      <c r="DL1834" s="3"/>
      <c r="DM1834" s="3"/>
      <c r="DN1834" s="3"/>
      <c r="DO1834" s="3"/>
      <c r="DP1834" s="3"/>
      <c r="DQ1834" s="3"/>
      <c r="DR1834" s="3"/>
      <c r="DS1834" s="3"/>
    </row>
    <row r="1835" spans="2:123" ht="21" customHeight="1" x14ac:dyDescent="0.25">
      <c r="B1835" s="21">
        <f t="shared" si="433"/>
        <v>44018</v>
      </c>
      <c r="C1835" s="22">
        <f t="shared" si="434"/>
        <v>0.45862416088719321</v>
      </c>
      <c r="D1835" s="23">
        <f t="shared" si="435"/>
        <v>824.62</v>
      </c>
      <c r="E1835" s="23">
        <f t="shared" si="436"/>
        <v>1798.03</v>
      </c>
      <c r="F1835" s="127">
        <f t="shared" si="437"/>
        <v>41231</v>
      </c>
      <c r="G1835" s="127">
        <f t="shared" si="438"/>
        <v>269704.5</v>
      </c>
      <c r="H1835" s="6"/>
      <c r="I1835" s="3"/>
      <c r="J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/>
      <c r="Y1835" s="3"/>
      <c r="Z1835" s="3"/>
      <c r="AA1835" s="3"/>
      <c r="AB1835" s="3"/>
      <c r="AC1835" s="3"/>
      <c r="AD1835" s="3"/>
      <c r="AE1835" s="3"/>
      <c r="AF1835" s="3"/>
      <c r="AT1835" s="89"/>
      <c r="AU1835" s="89"/>
      <c r="AX1835" s="125">
        <v>44018</v>
      </c>
      <c r="AY1835" s="59">
        <f t="shared" si="443"/>
        <v>0.45862416088719321</v>
      </c>
      <c r="AZ1835" s="59">
        <f>BI1835*K36</f>
        <v>41231</v>
      </c>
      <c r="BA1835" s="59"/>
      <c r="BB1835" s="59"/>
      <c r="BC1835" s="59">
        <f>K41*BJ1835</f>
        <v>269704.5</v>
      </c>
      <c r="BD1835" s="59"/>
      <c r="BE1835" s="59"/>
      <c r="BF1835" s="59">
        <f t="shared" si="439"/>
        <v>228473.5</v>
      </c>
      <c r="BG1835" s="60">
        <f>(AY1835=AY2099)*AX1835</f>
        <v>0</v>
      </c>
      <c r="BH1835" s="60">
        <f>(AY1835=AY2101)*AX1835</f>
        <v>0</v>
      </c>
      <c r="BI1835" s="89">
        <v>824.62</v>
      </c>
      <c r="BJ1835" s="89">
        <v>1798.03</v>
      </c>
      <c r="BK1835" s="59">
        <f t="shared" si="440"/>
        <v>146526.43795999995</v>
      </c>
      <c r="BL1835" s="60">
        <f>(BK1835=BK2101)*AX1835</f>
        <v>0</v>
      </c>
      <c r="BM1835" s="85">
        <f>(BK1835=BK2101)*AY1835</f>
        <v>0</v>
      </c>
      <c r="BN1835" s="85">
        <f t="shared" si="441"/>
        <v>0</v>
      </c>
      <c r="BO1835" s="85">
        <f t="shared" si="442"/>
        <v>0</v>
      </c>
      <c r="BP1835" s="60">
        <f>(BK1835=BK2099)*AX1835</f>
        <v>0</v>
      </c>
      <c r="BQ1835" s="64">
        <f>(BK1835=BK2099)*AY1835</f>
        <v>0</v>
      </c>
      <c r="BR1835" s="85">
        <f t="shared" si="444"/>
        <v>0</v>
      </c>
      <c r="BS1835" s="85">
        <f t="shared" si="445"/>
        <v>0</v>
      </c>
      <c r="BT1835" s="59">
        <f>(J19-BI1835)*J10</f>
        <v>-146269.00594</v>
      </c>
      <c r="BU1835" s="59">
        <f>(J21-BJ1835)*J12</f>
        <v>292795.44389999995</v>
      </c>
      <c r="BV1835" s="66"/>
      <c r="BW1835" s="66"/>
      <c r="BX1835" s="67"/>
      <c r="BY1835" s="67"/>
      <c r="BZ1835" s="67"/>
      <c r="CE1835" s="92"/>
      <c r="CF1835" s="76"/>
      <c r="CH1835" s="67"/>
      <c r="CI1835" s="67"/>
      <c r="CJ1835" s="67"/>
      <c r="CK1835" s="67"/>
      <c r="CL1835" s="1"/>
      <c r="CM1835" s="1"/>
      <c r="CT1835" s="3"/>
      <c r="CU1835" s="3"/>
      <c r="CV1835" s="3"/>
      <c r="CW1835" s="3"/>
      <c r="CX1835" s="3"/>
      <c r="CY1835" s="3"/>
      <c r="CZ1835" s="3"/>
      <c r="DA1835" s="3"/>
      <c r="DB1835" s="3"/>
      <c r="DC1835" s="3"/>
      <c r="DD1835" s="3"/>
      <c r="DE1835" s="3"/>
      <c r="DF1835" s="3"/>
      <c r="DG1835" s="3"/>
      <c r="DH1835" s="3"/>
      <c r="DI1835" s="3"/>
      <c r="DJ1835" s="3"/>
      <c r="DK1835" s="3"/>
      <c r="DL1835" s="3"/>
      <c r="DM1835" s="3"/>
      <c r="DN1835" s="3"/>
      <c r="DO1835" s="3"/>
      <c r="DP1835" s="3"/>
      <c r="DQ1835" s="3"/>
      <c r="DR1835" s="3"/>
      <c r="DS1835" s="3"/>
    </row>
    <row r="1836" spans="2:123" ht="21" customHeight="1" x14ac:dyDescent="0.25">
      <c r="B1836" s="21">
        <f t="shared" si="433"/>
        <v>44025</v>
      </c>
      <c r="C1836" s="22">
        <f t="shared" si="434"/>
        <v>0.46295590080305971</v>
      </c>
      <c r="D1836" s="23">
        <f t="shared" si="435"/>
        <v>837.64</v>
      </c>
      <c r="E1836" s="23">
        <f t="shared" si="436"/>
        <v>1809.33</v>
      </c>
      <c r="F1836" s="127">
        <f t="shared" si="437"/>
        <v>41882</v>
      </c>
      <c r="G1836" s="127">
        <f t="shared" si="438"/>
        <v>271399.5</v>
      </c>
      <c r="H1836" s="6"/>
      <c r="I1836" s="3"/>
      <c r="J1836" s="3"/>
      <c r="L1836" s="3"/>
      <c r="M1836" s="3"/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/>
      <c r="Y1836" s="3"/>
      <c r="Z1836" s="3"/>
      <c r="AA1836" s="3"/>
      <c r="AB1836" s="3"/>
      <c r="AC1836" s="3"/>
      <c r="AD1836" s="3"/>
      <c r="AE1836" s="3"/>
      <c r="AF1836" s="3"/>
      <c r="AT1836" s="89"/>
      <c r="AU1836" s="89"/>
      <c r="AX1836" s="125">
        <v>44025</v>
      </c>
      <c r="AY1836" s="59">
        <f t="shared" si="443"/>
        <v>0.46295590080305971</v>
      </c>
      <c r="AZ1836" s="59">
        <f>BI1836*K36</f>
        <v>41882</v>
      </c>
      <c r="BA1836" s="59"/>
      <c r="BB1836" s="59"/>
      <c r="BC1836" s="59">
        <f>K41*BJ1836</f>
        <v>271399.5</v>
      </c>
      <c r="BD1836" s="59"/>
      <c r="BE1836" s="59"/>
      <c r="BF1836" s="59">
        <f t="shared" si="439"/>
        <v>229517.5</v>
      </c>
      <c r="BG1836" s="60">
        <f>(AY1836=AY2099)*AX1836</f>
        <v>0</v>
      </c>
      <c r="BH1836" s="60">
        <f>(AY1836=AY2101)*AX1836</f>
        <v>0</v>
      </c>
      <c r="BI1836" s="89">
        <v>837.64</v>
      </c>
      <c r="BJ1836" s="89">
        <v>1809.33</v>
      </c>
      <c r="BK1836" s="59">
        <f t="shared" si="440"/>
        <v>145482.43795999995</v>
      </c>
      <c r="BL1836" s="60">
        <f>(BK1836=BK2101)*AX1836</f>
        <v>0</v>
      </c>
      <c r="BM1836" s="85">
        <f>(BK1836=BK2101)*AY1836</f>
        <v>0</v>
      </c>
      <c r="BN1836" s="85">
        <f t="shared" si="441"/>
        <v>0</v>
      </c>
      <c r="BO1836" s="85">
        <f t="shared" si="442"/>
        <v>0</v>
      </c>
      <c r="BP1836" s="60">
        <f>(BK1836=BK2099)*AX1836</f>
        <v>0</v>
      </c>
      <c r="BQ1836" s="64">
        <f>(BK1836=BK2099)*AY1836</f>
        <v>0</v>
      </c>
      <c r="BR1836" s="85">
        <f t="shared" si="444"/>
        <v>0</v>
      </c>
      <c r="BS1836" s="85">
        <f t="shared" si="445"/>
        <v>0</v>
      </c>
      <c r="BT1836" s="59">
        <f>(J19-BI1836)*J10</f>
        <v>-145618.00594</v>
      </c>
      <c r="BU1836" s="59">
        <f>(J21-BJ1836)*J12</f>
        <v>291100.44389999995</v>
      </c>
      <c r="BV1836" s="66"/>
      <c r="BW1836" s="66"/>
      <c r="BX1836" s="67"/>
      <c r="BY1836" s="67"/>
      <c r="BZ1836" s="67"/>
      <c r="CE1836" s="92"/>
      <c r="CF1836" s="76"/>
      <c r="CH1836" s="67"/>
      <c r="CI1836" s="67"/>
      <c r="CJ1836" s="67"/>
      <c r="CK1836" s="67"/>
      <c r="CL1836" s="1"/>
      <c r="CM1836" s="1"/>
      <c r="CT1836" s="3"/>
      <c r="CU1836" s="3"/>
      <c r="CV1836" s="3"/>
      <c r="CW1836" s="3"/>
      <c r="CX1836" s="3"/>
      <c r="CY1836" s="3"/>
      <c r="CZ1836" s="3"/>
      <c r="DA1836" s="3"/>
      <c r="DB1836" s="3"/>
      <c r="DC1836" s="3"/>
      <c r="DD1836" s="3"/>
      <c r="DE1836" s="3"/>
      <c r="DF1836" s="3"/>
      <c r="DG1836" s="3"/>
      <c r="DH1836" s="3"/>
      <c r="DI1836" s="3"/>
      <c r="DJ1836" s="3"/>
      <c r="DK1836" s="3"/>
      <c r="DL1836" s="3"/>
      <c r="DM1836" s="3"/>
      <c r="DN1836" s="3"/>
      <c r="DO1836" s="3"/>
      <c r="DP1836" s="3"/>
      <c r="DQ1836" s="3"/>
      <c r="DR1836" s="3"/>
      <c r="DS1836" s="3"/>
    </row>
    <row r="1837" spans="2:123" ht="21" customHeight="1" x14ac:dyDescent="0.25">
      <c r="B1837" s="21">
        <f t="shared" si="433"/>
        <v>44032</v>
      </c>
      <c r="C1837" s="22">
        <f t="shared" si="434"/>
        <v>0.48187681494886575</v>
      </c>
      <c r="D1837" s="23">
        <f t="shared" si="435"/>
        <v>915.99</v>
      </c>
      <c r="E1837" s="23">
        <f t="shared" si="436"/>
        <v>1900.88</v>
      </c>
      <c r="F1837" s="127">
        <f t="shared" si="437"/>
        <v>45799.5</v>
      </c>
      <c r="G1837" s="127">
        <f t="shared" si="438"/>
        <v>285132</v>
      </c>
      <c r="H1837" s="6"/>
      <c r="I1837" s="3"/>
      <c r="J1837" s="3"/>
      <c r="L1837" s="3"/>
      <c r="M1837" s="3"/>
      <c r="N1837" s="3"/>
      <c r="O1837" s="3"/>
      <c r="P1837" s="3"/>
      <c r="Q1837" s="3"/>
      <c r="R1837" s="3"/>
      <c r="S1837" s="3"/>
      <c r="T1837" s="3"/>
      <c r="U1837" s="3"/>
      <c r="V1837" s="3"/>
      <c r="W1837" s="3"/>
      <c r="X1837" s="3"/>
      <c r="Y1837" s="3"/>
      <c r="Z1837" s="3"/>
      <c r="AA1837" s="3"/>
      <c r="AB1837" s="3"/>
      <c r="AC1837" s="3"/>
      <c r="AD1837" s="3"/>
      <c r="AE1837" s="3"/>
      <c r="AF1837" s="3"/>
      <c r="AT1837" s="89"/>
      <c r="AU1837" s="89"/>
      <c r="AX1837" s="125">
        <v>44032</v>
      </c>
      <c r="AY1837" s="59">
        <f t="shared" si="443"/>
        <v>0.48187681494886575</v>
      </c>
      <c r="AZ1837" s="59">
        <f>BI1837*K36</f>
        <v>45799.5</v>
      </c>
      <c r="BA1837" s="59"/>
      <c r="BB1837" s="59"/>
      <c r="BC1837" s="59">
        <f>K41*BJ1837</f>
        <v>285132</v>
      </c>
      <c r="BD1837" s="59"/>
      <c r="BE1837" s="59"/>
      <c r="BF1837" s="59">
        <f t="shared" si="439"/>
        <v>239332.5</v>
      </c>
      <c r="BG1837" s="60">
        <f>(AY1837=AY2099)*AX1837</f>
        <v>0</v>
      </c>
      <c r="BH1837" s="60">
        <f>(AY1837=AY2101)*AX1837</f>
        <v>0</v>
      </c>
      <c r="BI1837" s="89">
        <v>915.99</v>
      </c>
      <c r="BJ1837" s="89">
        <v>1900.88</v>
      </c>
      <c r="BK1837" s="59">
        <f t="shared" si="440"/>
        <v>135667.43795999995</v>
      </c>
      <c r="BL1837" s="60">
        <f>(BK1837=BK2101)*AX1837</f>
        <v>0</v>
      </c>
      <c r="BM1837" s="85">
        <f>(BK1837=BK2101)*AY1837</f>
        <v>0</v>
      </c>
      <c r="BN1837" s="85">
        <f t="shared" si="441"/>
        <v>0</v>
      </c>
      <c r="BO1837" s="85">
        <f t="shared" si="442"/>
        <v>0</v>
      </c>
      <c r="BP1837" s="60">
        <f>(BK1837=BK2099)*AX1837</f>
        <v>0</v>
      </c>
      <c r="BQ1837" s="64">
        <f>(BK1837=BK2099)*AY1837</f>
        <v>0</v>
      </c>
      <c r="BR1837" s="85">
        <f t="shared" si="444"/>
        <v>0</v>
      </c>
      <c r="BS1837" s="85">
        <f t="shared" si="445"/>
        <v>0</v>
      </c>
      <c r="BT1837" s="59">
        <f>(J19-BI1837)*J10</f>
        <v>-141700.50594</v>
      </c>
      <c r="BU1837" s="59">
        <f>(J21-BJ1837)*J12</f>
        <v>277367.94389999995</v>
      </c>
      <c r="BV1837" s="66"/>
      <c r="BW1837" s="66"/>
      <c r="BX1837" s="67"/>
      <c r="BY1837" s="67"/>
      <c r="BZ1837" s="67"/>
      <c r="CE1837" s="92"/>
      <c r="CF1837" s="76"/>
      <c r="CH1837" s="67"/>
      <c r="CI1837" s="67"/>
      <c r="CJ1837" s="67"/>
      <c r="CK1837" s="67"/>
      <c r="CL1837" s="1"/>
      <c r="CM1837" s="1"/>
      <c r="CT1837" s="3"/>
      <c r="CU1837" s="3"/>
      <c r="CV1837" s="3"/>
      <c r="CW1837" s="3"/>
      <c r="CX1837" s="3"/>
      <c r="CY1837" s="3"/>
      <c r="CZ1837" s="3"/>
      <c r="DA1837" s="3"/>
      <c r="DB1837" s="3"/>
      <c r="DC1837" s="3"/>
      <c r="DD1837" s="3"/>
      <c r="DE1837" s="3"/>
      <c r="DF1837" s="3"/>
      <c r="DG1837" s="3"/>
      <c r="DH1837" s="3"/>
      <c r="DI1837" s="3"/>
      <c r="DJ1837" s="3"/>
      <c r="DK1837" s="3"/>
      <c r="DL1837" s="3"/>
      <c r="DM1837" s="3"/>
      <c r="DN1837" s="3"/>
      <c r="DO1837" s="3"/>
      <c r="DP1837" s="3"/>
      <c r="DQ1837" s="3"/>
      <c r="DR1837" s="3"/>
      <c r="DS1837" s="3"/>
    </row>
    <row r="1838" spans="2:123" ht="21" customHeight="1" x14ac:dyDescent="0.25">
      <c r="B1838" s="21">
        <f t="shared" si="433"/>
        <v>44039</v>
      </c>
      <c r="C1838" s="22">
        <f t="shared" si="434"/>
        <v>0.45763870601819029</v>
      </c>
      <c r="D1838" s="23">
        <f t="shared" si="435"/>
        <v>903.69</v>
      </c>
      <c r="E1838" s="23">
        <f t="shared" si="436"/>
        <v>1974.68</v>
      </c>
      <c r="F1838" s="127">
        <f t="shared" si="437"/>
        <v>45184.5</v>
      </c>
      <c r="G1838" s="127">
        <f t="shared" si="438"/>
        <v>296202</v>
      </c>
      <c r="H1838" s="6"/>
      <c r="I1838" s="3"/>
      <c r="J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  <c r="Y1838" s="3"/>
      <c r="Z1838" s="3"/>
      <c r="AA1838" s="3"/>
      <c r="AB1838" s="3"/>
      <c r="AC1838" s="3"/>
      <c r="AD1838" s="3"/>
      <c r="AE1838" s="3"/>
      <c r="AF1838" s="3"/>
      <c r="AT1838" s="89"/>
      <c r="AU1838" s="89"/>
      <c r="AX1838" s="125">
        <v>44039</v>
      </c>
      <c r="AY1838" s="59">
        <f t="shared" si="443"/>
        <v>0.45763870601819029</v>
      </c>
      <c r="AZ1838" s="59">
        <f>BI1838*K36</f>
        <v>45184.5</v>
      </c>
      <c r="BA1838" s="59"/>
      <c r="BB1838" s="59"/>
      <c r="BC1838" s="59">
        <f>K41*BJ1838</f>
        <v>296202</v>
      </c>
      <c r="BD1838" s="59"/>
      <c r="BE1838" s="59"/>
      <c r="BF1838" s="59">
        <f t="shared" si="439"/>
        <v>251017.5</v>
      </c>
      <c r="BG1838" s="60">
        <f>(AY1838=AY2099)*AX1838</f>
        <v>0</v>
      </c>
      <c r="BH1838" s="60">
        <f>(AY1838=AY2101)*AX1838</f>
        <v>0</v>
      </c>
      <c r="BI1838" s="89">
        <v>903.69</v>
      </c>
      <c r="BJ1838" s="89">
        <v>1974.68</v>
      </c>
      <c r="BK1838" s="59">
        <f t="shared" si="440"/>
        <v>123982.43795999995</v>
      </c>
      <c r="BL1838" s="60">
        <f>(BK1838=BK2101)*AX1838</f>
        <v>0</v>
      </c>
      <c r="BM1838" s="85">
        <f>(BK1838=BK2101)*AY1838</f>
        <v>0</v>
      </c>
      <c r="BN1838" s="85">
        <f t="shared" si="441"/>
        <v>0</v>
      </c>
      <c r="BO1838" s="85">
        <f t="shared" si="442"/>
        <v>0</v>
      </c>
      <c r="BP1838" s="60">
        <f>(BK1838=BK2099)*AX1838</f>
        <v>0</v>
      </c>
      <c r="BQ1838" s="64">
        <f>(BK1838=BK2099)*AY1838</f>
        <v>0</v>
      </c>
      <c r="BR1838" s="85">
        <f t="shared" si="444"/>
        <v>0</v>
      </c>
      <c r="BS1838" s="85">
        <f t="shared" si="445"/>
        <v>0</v>
      </c>
      <c r="BT1838" s="59">
        <f>(J19-BI1838)*J10</f>
        <v>-142315.50594</v>
      </c>
      <c r="BU1838" s="59">
        <f>(J21-BJ1838)*J12</f>
        <v>266297.94389999995</v>
      </c>
      <c r="BV1838" s="66"/>
      <c r="BW1838" s="66"/>
      <c r="BX1838" s="67"/>
      <c r="BY1838" s="67"/>
      <c r="BZ1838" s="67"/>
      <c r="CE1838" s="92"/>
      <c r="CF1838" s="76"/>
      <c r="CH1838" s="67"/>
      <c r="CI1838" s="67"/>
      <c r="CJ1838" s="67"/>
      <c r="CK1838" s="67"/>
      <c r="CL1838" s="1"/>
      <c r="CM1838" s="1"/>
      <c r="CT1838" s="3"/>
      <c r="CU1838" s="3"/>
      <c r="CV1838" s="3"/>
      <c r="CW1838" s="3"/>
      <c r="CX1838" s="3"/>
      <c r="CY1838" s="3"/>
      <c r="CZ1838" s="3"/>
      <c r="DA1838" s="3"/>
      <c r="DB1838" s="3"/>
      <c r="DC1838" s="3"/>
      <c r="DD1838" s="3"/>
      <c r="DE1838" s="3"/>
      <c r="DF1838" s="3"/>
      <c r="DG1838" s="3"/>
      <c r="DH1838" s="3"/>
      <c r="DI1838" s="3"/>
      <c r="DJ1838" s="3"/>
      <c r="DK1838" s="3"/>
      <c r="DL1838" s="3"/>
      <c r="DM1838" s="3"/>
      <c r="DN1838" s="3"/>
      <c r="DO1838" s="3"/>
      <c r="DP1838" s="3"/>
      <c r="DQ1838" s="3"/>
      <c r="DR1838" s="3"/>
      <c r="DS1838" s="3"/>
    </row>
    <row r="1839" spans="2:123" ht="21" customHeight="1" x14ac:dyDescent="0.25">
      <c r="B1839" s="21">
        <f t="shared" si="433"/>
        <v>44046</v>
      </c>
      <c r="C1839" s="22">
        <f t="shared" si="434"/>
        <v>0.4733816840811309</v>
      </c>
      <c r="D1839" s="23">
        <f t="shared" si="435"/>
        <v>962.74</v>
      </c>
      <c r="E1839" s="23">
        <f t="shared" si="436"/>
        <v>2033.75</v>
      </c>
      <c r="F1839" s="127">
        <f t="shared" si="437"/>
        <v>48137</v>
      </c>
      <c r="G1839" s="127">
        <f t="shared" si="438"/>
        <v>305062.5</v>
      </c>
      <c r="H1839" s="6"/>
      <c r="I1839" s="3"/>
      <c r="J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  <c r="Y1839" s="3"/>
      <c r="Z1839" s="3"/>
      <c r="AA1839" s="3"/>
      <c r="AB1839" s="3"/>
      <c r="AC1839" s="3"/>
      <c r="AD1839" s="3"/>
      <c r="AE1839" s="3"/>
      <c r="AF1839" s="3"/>
      <c r="AT1839" s="89"/>
      <c r="AU1839" s="89"/>
      <c r="AX1839" s="125">
        <v>44046</v>
      </c>
      <c r="AY1839" s="59">
        <f t="shared" si="443"/>
        <v>0.4733816840811309</v>
      </c>
      <c r="AZ1839" s="59">
        <f>BI1839*K36</f>
        <v>48137</v>
      </c>
      <c r="BA1839" s="59"/>
      <c r="BB1839" s="59"/>
      <c r="BC1839" s="59">
        <f>K41*BJ1839</f>
        <v>305062.5</v>
      </c>
      <c r="BD1839" s="59"/>
      <c r="BE1839" s="59"/>
      <c r="BF1839" s="59">
        <f t="shared" si="439"/>
        <v>256925.5</v>
      </c>
      <c r="BG1839" s="60">
        <f>(AY1839=AY2099)*AX1839</f>
        <v>0</v>
      </c>
      <c r="BH1839" s="60">
        <f>(AY1839=AY2101)*AX1839</f>
        <v>0</v>
      </c>
      <c r="BI1839" s="89">
        <v>962.74</v>
      </c>
      <c r="BJ1839" s="89">
        <v>2033.75</v>
      </c>
      <c r="BK1839" s="59">
        <f t="shared" si="440"/>
        <v>118074.43795999998</v>
      </c>
      <c r="BL1839" s="60">
        <f>(BK1839=BK2101)*AX1839</f>
        <v>0</v>
      </c>
      <c r="BM1839" s="85">
        <f>(BK1839=BK2101)*AY1839</f>
        <v>0</v>
      </c>
      <c r="BN1839" s="85">
        <f t="shared" si="441"/>
        <v>0</v>
      </c>
      <c r="BO1839" s="85">
        <f t="shared" si="442"/>
        <v>0</v>
      </c>
      <c r="BP1839" s="60">
        <f>(BK1839=BK2099)*AX1839</f>
        <v>0</v>
      </c>
      <c r="BQ1839" s="64">
        <f>(BK1839=BK2099)*AY1839</f>
        <v>0</v>
      </c>
      <c r="BR1839" s="85">
        <f t="shared" si="444"/>
        <v>0</v>
      </c>
      <c r="BS1839" s="85">
        <f t="shared" si="445"/>
        <v>0</v>
      </c>
      <c r="BT1839" s="59">
        <f>(J19-BI1839)*J10</f>
        <v>-139363.00594</v>
      </c>
      <c r="BU1839" s="59">
        <f>(J21-BJ1839)*J12</f>
        <v>257437.44389999998</v>
      </c>
      <c r="BV1839" s="66"/>
      <c r="BW1839" s="66"/>
      <c r="BX1839" s="67"/>
      <c r="BY1839" s="67"/>
      <c r="BZ1839" s="67"/>
      <c r="CE1839" s="92"/>
      <c r="CF1839" s="76"/>
      <c r="CH1839" s="67"/>
      <c r="CI1839" s="67"/>
      <c r="CJ1839" s="67"/>
      <c r="CK1839" s="67"/>
      <c r="CL1839" s="1"/>
      <c r="CM1839" s="1"/>
      <c r="CT1839" s="3"/>
      <c r="CU1839" s="3"/>
      <c r="CV1839" s="3"/>
      <c r="CW1839" s="3"/>
      <c r="CX1839" s="3"/>
      <c r="CY1839" s="3"/>
      <c r="CZ1839" s="3"/>
      <c r="DA1839" s="3"/>
      <c r="DB1839" s="3"/>
      <c r="DC1839" s="3"/>
      <c r="DD1839" s="3"/>
      <c r="DE1839" s="3"/>
      <c r="DF1839" s="3"/>
      <c r="DG1839" s="3"/>
      <c r="DH1839" s="3"/>
      <c r="DI1839" s="3"/>
      <c r="DJ1839" s="3"/>
      <c r="DK1839" s="3"/>
      <c r="DL1839" s="3"/>
      <c r="DM1839" s="3"/>
      <c r="DN1839" s="3"/>
      <c r="DO1839" s="3"/>
      <c r="DP1839" s="3"/>
      <c r="DQ1839" s="3"/>
      <c r="DR1839" s="3"/>
      <c r="DS1839" s="3"/>
    </row>
    <row r="1840" spans="2:123" ht="21" customHeight="1" x14ac:dyDescent="0.25">
      <c r="B1840" s="21">
        <f t="shared" si="433"/>
        <v>44053</v>
      </c>
      <c r="C1840" s="22">
        <f t="shared" si="434"/>
        <v>0.48527769917423402</v>
      </c>
      <c r="D1840" s="23">
        <f t="shared" si="435"/>
        <v>943.21</v>
      </c>
      <c r="E1840" s="23">
        <f t="shared" si="436"/>
        <v>1943.65</v>
      </c>
      <c r="F1840" s="127">
        <f t="shared" si="437"/>
        <v>47160.5</v>
      </c>
      <c r="G1840" s="127">
        <f t="shared" si="438"/>
        <v>291547.5</v>
      </c>
      <c r="H1840" s="6"/>
      <c r="I1840" s="3"/>
      <c r="J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  <c r="Y1840" s="3"/>
      <c r="Z1840" s="3"/>
      <c r="AA1840" s="3"/>
      <c r="AB1840" s="3"/>
      <c r="AC1840" s="3"/>
      <c r="AD1840" s="3"/>
      <c r="AE1840" s="3"/>
      <c r="AF1840" s="3"/>
      <c r="AT1840" s="89"/>
      <c r="AU1840" s="89"/>
      <c r="AX1840" s="125">
        <v>44053</v>
      </c>
      <c r="AY1840" s="59">
        <f t="shared" si="443"/>
        <v>0.48527769917423402</v>
      </c>
      <c r="AZ1840" s="59">
        <f>BI1840*K36</f>
        <v>47160.5</v>
      </c>
      <c r="BA1840" s="59"/>
      <c r="BB1840" s="59"/>
      <c r="BC1840" s="59">
        <f>K41*BJ1840</f>
        <v>291547.5</v>
      </c>
      <c r="BD1840" s="59"/>
      <c r="BE1840" s="59"/>
      <c r="BF1840" s="59">
        <f t="shared" si="439"/>
        <v>244387</v>
      </c>
      <c r="BG1840" s="60">
        <f>(AY1840=AY2099)*AX1840</f>
        <v>0</v>
      </c>
      <c r="BH1840" s="60">
        <f>(AY1840=AY2101)*AX1840</f>
        <v>0</v>
      </c>
      <c r="BI1840" s="89">
        <v>943.21</v>
      </c>
      <c r="BJ1840" s="89">
        <v>1943.65</v>
      </c>
      <c r="BK1840" s="59">
        <f t="shared" si="440"/>
        <v>130612.93795999995</v>
      </c>
      <c r="BL1840" s="60">
        <f>(BK1840=BK2101)*AX1840</f>
        <v>0</v>
      </c>
      <c r="BM1840" s="85">
        <f>(BK1840=BK2101)*AY1840</f>
        <v>0</v>
      </c>
      <c r="BN1840" s="85">
        <f t="shared" si="441"/>
        <v>0</v>
      </c>
      <c r="BO1840" s="85">
        <f t="shared" si="442"/>
        <v>0</v>
      </c>
      <c r="BP1840" s="60">
        <f>(BK1840=BK2099)*AX1840</f>
        <v>0</v>
      </c>
      <c r="BQ1840" s="64">
        <f>(BK1840=BK2099)*AY1840</f>
        <v>0</v>
      </c>
      <c r="BR1840" s="85">
        <f t="shared" si="444"/>
        <v>0</v>
      </c>
      <c r="BS1840" s="85">
        <f t="shared" si="445"/>
        <v>0</v>
      </c>
      <c r="BT1840" s="59">
        <f>(J19-BI1840)*J10</f>
        <v>-140339.50594</v>
      </c>
      <c r="BU1840" s="59">
        <f>(J21-BJ1840)*J12</f>
        <v>270952.44389999995</v>
      </c>
      <c r="BV1840" s="66"/>
      <c r="BW1840" s="66"/>
      <c r="BX1840" s="67"/>
      <c r="BY1840" s="67"/>
      <c r="BZ1840" s="67"/>
      <c r="CE1840" s="92"/>
      <c r="CF1840" s="76"/>
      <c r="CH1840" s="67"/>
      <c r="CI1840" s="67"/>
      <c r="CJ1840" s="67"/>
      <c r="CK1840" s="67"/>
      <c r="CL1840" s="1"/>
      <c r="CM1840" s="1"/>
      <c r="CT1840" s="3"/>
      <c r="CU1840" s="3"/>
      <c r="CV1840" s="3"/>
      <c r="CW1840" s="3"/>
      <c r="CX1840" s="3"/>
      <c r="CY1840" s="3"/>
      <c r="CZ1840" s="3"/>
      <c r="DA1840" s="3"/>
      <c r="DB1840" s="3"/>
      <c r="DC1840" s="3"/>
      <c r="DD1840" s="3"/>
      <c r="DE1840" s="3"/>
      <c r="DF1840" s="3"/>
      <c r="DG1840" s="3"/>
      <c r="DH1840" s="3"/>
      <c r="DI1840" s="3"/>
      <c r="DJ1840" s="3"/>
      <c r="DK1840" s="3"/>
      <c r="DL1840" s="3"/>
      <c r="DM1840" s="3"/>
      <c r="DN1840" s="3"/>
      <c r="DO1840" s="3"/>
      <c r="DP1840" s="3"/>
      <c r="DQ1840" s="3"/>
      <c r="DR1840" s="3"/>
      <c r="DS1840" s="3"/>
    </row>
    <row r="1841" spans="2:123" ht="21" customHeight="1" x14ac:dyDescent="0.25">
      <c r="B1841" s="21">
        <f t="shared" si="433"/>
        <v>44060</v>
      </c>
      <c r="C1841" s="22">
        <f t="shared" si="434"/>
        <v>0.47435176926130829</v>
      </c>
      <c r="D1841" s="23">
        <f t="shared" si="435"/>
        <v>920.01</v>
      </c>
      <c r="E1841" s="23">
        <f t="shared" si="436"/>
        <v>1939.51</v>
      </c>
      <c r="F1841" s="127">
        <f t="shared" si="437"/>
        <v>46000.5</v>
      </c>
      <c r="G1841" s="127">
        <f t="shared" si="438"/>
        <v>290926.5</v>
      </c>
      <c r="H1841" s="6"/>
      <c r="I1841" s="3"/>
      <c r="J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  <c r="Y1841" s="3"/>
      <c r="Z1841" s="3"/>
      <c r="AA1841" s="3"/>
      <c r="AB1841" s="3"/>
      <c r="AC1841" s="3"/>
      <c r="AD1841" s="3"/>
      <c r="AE1841" s="3"/>
      <c r="AF1841" s="3"/>
      <c r="AT1841" s="89"/>
      <c r="AU1841" s="89"/>
      <c r="AX1841" s="125">
        <v>44060</v>
      </c>
      <c r="AY1841" s="59">
        <f t="shared" si="443"/>
        <v>0.47435176926130829</v>
      </c>
      <c r="AZ1841" s="59">
        <f>BI1841*K36</f>
        <v>46000.5</v>
      </c>
      <c r="BA1841" s="59"/>
      <c r="BB1841" s="59"/>
      <c r="BC1841" s="59">
        <f>K41*BJ1841</f>
        <v>290926.5</v>
      </c>
      <c r="BD1841" s="59"/>
      <c r="BE1841" s="59"/>
      <c r="BF1841" s="59">
        <f t="shared" si="439"/>
        <v>244926</v>
      </c>
      <c r="BG1841" s="60">
        <f>(AY1841=AY2099)*AX1841</f>
        <v>0</v>
      </c>
      <c r="BH1841" s="60">
        <f>(AY1841=AY2101)*AX1841</f>
        <v>0</v>
      </c>
      <c r="BI1841" s="89">
        <v>920.01</v>
      </c>
      <c r="BJ1841" s="89">
        <v>1939.51</v>
      </c>
      <c r="BK1841" s="59">
        <f t="shared" si="440"/>
        <v>130073.93795999995</v>
      </c>
      <c r="BL1841" s="60">
        <f>(BK1841=BK2101)*AX1841</f>
        <v>0</v>
      </c>
      <c r="BM1841" s="85">
        <f>(BK1841=BK2101)*AY1841</f>
        <v>0</v>
      </c>
      <c r="BN1841" s="85">
        <f t="shared" si="441"/>
        <v>0</v>
      </c>
      <c r="BO1841" s="85">
        <f t="shared" si="442"/>
        <v>0</v>
      </c>
      <c r="BP1841" s="60">
        <f>(BK1841=BK2099)*AX1841</f>
        <v>0</v>
      </c>
      <c r="BQ1841" s="64">
        <f>(BK1841=BK2099)*AY1841</f>
        <v>0</v>
      </c>
      <c r="BR1841" s="85">
        <f t="shared" si="444"/>
        <v>0</v>
      </c>
      <c r="BS1841" s="85">
        <f t="shared" si="445"/>
        <v>0</v>
      </c>
      <c r="BT1841" s="59">
        <f>(J19-BI1841)*J10</f>
        <v>-141499.50594</v>
      </c>
      <c r="BU1841" s="59">
        <f>(J21-BJ1841)*J12</f>
        <v>271573.44389999995</v>
      </c>
      <c r="BV1841" s="66"/>
      <c r="BW1841" s="66"/>
      <c r="BX1841" s="67"/>
      <c r="BY1841" s="67"/>
      <c r="BZ1841" s="67"/>
      <c r="CE1841" s="92"/>
      <c r="CF1841" s="76"/>
      <c r="CH1841" s="67"/>
      <c r="CI1841" s="67"/>
      <c r="CJ1841" s="67"/>
      <c r="CK1841" s="67"/>
      <c r="CL1841" s="1"/>
      <c r="CM1841" s="1"/>
      <c r="CT1841" s="3"/>
      <c r="CU1841" s="3"/>
      <c r="CV1841" s="3"/>
      <c r="CW1841" s="3"/>
      <c r="CX1841" s="3"/>
      <c r="CY1841" s="3"/>
      <c r="CZ1841" s="3"/>
      <c r="DA1841" s="3"/>
      <c r="DB1841" s="3"/>
      <c r="DC1841" s="3"/>
      <c r="DD1841" s="3"/>
      <c r="DE1841" s="3"/>
      <c r="DF1841" s="3"/>
      <c r="DG1841" s="3"/>
      <c r="DH1841" s="3"/>
      <c r="DI1841" s="3"/>
      <c r="DJ1841" s="3"/>
      <c r="DK1841" s="3"/>
      <c r="DL1841" s="3"/>
      <c r="DM1841" s="3"/>
      <c r="DN1841" s="3"/>
      <c r="DO1841" s="3"/>
      <c r="DP1841" s="3"/>
      <c r="DQ1841" s="3"/>
      <c r="DR1841" s="3"/>
      <c r="DS1841" s="3"/>
    </row>
    <row r="1842" spans="2:123" ht="21" customHeight="1" x14ac:dyDescent="0.25">
      <c r="B1842" s="21">
        <f t="shared" si="433"/>
        <v>44067</v>
      </c>
      <c r="C1842" s="22">
        <f t="shared" si="434"/>
        <v>0.4736335633003233</v>
      </c>
      <c r="D1842" s="23">
        <f t="shared" si="435"/>
        <v>930.24</v>
      </c>
      <c r="E1842" s="23">
        <f t="shared" si="436"/>
        <v>1964.05</v>
      </c>
      <c r="F1842" s="127">
        <f t="shared" si="437"/>
        <v>46512</v>
      </c>
      <c r="G1842" s="127">
        <f t="shared" si="438"/>
        <v>294607.5</v>
      </c>
      <c r="H1842" s="6"/>
      <c r="I1842" s="3"/>
      <c r="J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  <c r="Y1842" s="3"/>
      <c r="Z1842" s="3"/>
      <c r="AA1842" s="3"/>
      <c r="AB1842" s="3"/>
      <c r="AC1842" s="3"/>
      <c r="AD1842" s="3"/>
      <c r="AE1842" s="3"/>
      <c r="AF1842" s="3"/>
      <c r="AT1842" s="89"/>
      <c r="AU1842" s="89"/>
      <c r="AX1842" s="125">
        <v>44067</v>
      </c>
      <c r="AY1842" s="59">
        <f t="shared" si="443"/>
        <v>0.4736335633003233</v>
      </c>
      <c r="AZ1842" s="59">
        <f>BI1842*K36</f>
        <v>46512</v>
      </c>
      <c r="BA1842" s="59"/>
      <c r="BB1842" s="59"/>
      <c r="BC1842" s="59">
        <f>K41*BJ1842</f>
        <v>294607.5</v>
      </c>
      <c r="BD1842" s="59"/>
      <c r="BE1842" s="59"/>
      <c r="BF1842" s="59">
        <f t="shared" si="439"/>
        <v>248095.5</v>
      </c>
      <c r="BG1842" s="60">
        <f>(AY1842=AY2099)*AX1842</f>
        <v>0</v>
      </c>
      <c r="BH1842" s="60">
        <f>(AY1842=AY2101)*AX1842</f>
        <v>0</v>
      </c>
      <c r="BI1842" s="89">
        <v>930.24</v>
      </c>
      <c r="BJ1842" s="89">
        <v>1964.05</v>
      </c>
      <c r="BK1842" s="59">
        <f t="shared" si="440"/>
        <v>126904.43795999995</v>
      </c>
      <c r="BL1842" s="60">
        <f>(BK1842=BK2101)*AX1842</f>
        <v>0</v>
      </c>
      <c r="BM1842" s="85">
        <f>(BK1842=BK2101)*AY1842</f>
        <v>0</v>
      </c>
      <c r="BN1842" s="85">
        <f t="shared" si="441"/>
        <v>0</v>
      </c>
      <c r="BO1842" s="85">
        <f t="shared" si="442"/>
        <v>0</v>
      </c>
      <c r="BP1842" s="60">
        <f>(BK1842=BK2099)*AX1842</f>
        <v>0</v>
      </c>
      <c r="BQ1842" s="64">
        <f>(BK1842=BK2099)*AY1842</f>
        <v>0</v>
      </c>
      <c r="BR1842" s="85">
        <f t="shared" si="444"/>
        <v>0</v>
      </c>
      <c r="BS1842" s="85">
        <f t="shared" si="445"/>
        <v>0</v>
      </c>
      <c r="BT1842" s="59">
        <f>(J19-BI1842)*J10</f>
        <v>-140988.00594</v>
      </c>
      <c r="BU1842" s="59">
        <f>(J21-BJ1842)*J12</f>
        <v>267892.44389999995</v>
      </c>
      <c r="BV1842" s="66"/>
      <c r="BW1842" s="66"/>
      <c r="BX1842" s="67"/>
      <c r="BY1842" s="67"/>
      <c r="BZ1842" s="67"/>
      <c r="CE1842" s="92"/>
      <c r="CF1842" s="76"/>
      <c r="CH1842" s="67"/>
      <c r="CI1842" s="67"/>
      <c r="CJ1842" s="67"/>
      <c r="CK1842" s="67"/>
      <c r="CL1842" s="1"/>
      <c r="CM1842" s="1"/>
      <c r="CT1842" s="3"/>
      <c r="CU1842" s="3"/>
      <c r="CV1842" s="3"/>
      <c r="CW1842" s="3"/>
      <c r="CX1842" s="3"/>
      <c r="CY1842" s="3"/>
      <c r="CZ1842" s="3"/>
      <c r="DA1842" s="3"/>
      <c r="DB1842" s="3"/>
      <c r="DC1842" s="3"/>
      <c r="DD1842" s="3"/>
      <c r="DE1842" s="3"/>
      <c r="DF1842" s="3"/>
      <c r="DG1842" s="3"/>
      <c r="DH1842" s="3"/>
      <c r="DI1842" s="3"/>
      <c r="DJ1842" s="3"/>
      <c r="DK1842" s="3"/>
      <c r="DL1842" s="3"/>
      <c r="DM1842" s="3"/>
      <c r="DN1842" s="3"/>
      <c r="DO1842" s="3"/>
      <c r="DP1842" s="3"/>
      <c r="DQ1842" s="3"/>
      <c r="DR1842" s="3"/>
      <c r="DS1842" s="3"/>
    </row>
    <row r="1843" spans="2:123" ht="21" customHeight="1" x14ac:dyDescent="0.25">
      <c r="B1843" s="21">
        <f t="shared" si="433"/>
        <v>44074</v>
      </c>
      <c r="C1843" s="22">
        <f t="shared" si="434"/>
        <v>0.46809116072121482</v>
      </c>
      <c r="D1843" s="23">
        <f t="shared" si="435"/>
        <v>904.75</v>
      </c>
      <c r="E1843" s="23">
        <f t="shared" si="436"/>
        <v>1932.85</v>
      </c>
      <c r="F1843" s="127">
        <f t="shared" si="437"/>
        <v>45237.5</v>
      </c>
      <c r="G1843" s="127">
        <f t="shared" si="438"/>
        <v>289927.5</v>
      </c>
      <c r="H1843" s="6"/>
      <c r="I1843" s="3"/>
      <c r="J1843" s="3"/>
      <c r="L1843" s="3"/>
      <c r="M1843" s="3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  <c r="Y1843" s="3"/>
      <c r="Z1843" s="3"/>
      <c r="AA1843" s="3"/>
      <c r="AB1843" s="3"/>
      <c r="AC1843" s="3"/>
      <c r="AD1843" s="3"/>
      <c r="AE1843" s="3"/>
      <c r="AF1843" s="3"/>
      <c r="AT1843" s="89"/>
      <c r="AU1843" s="89"/>
      <c r="AX1843" s="125">
        <v>44074</v>
      </c>
      <c r="AY1843" s="59">
        <f t="shared" si="443"/>
        <v>0.46809116072121482</v>
      </c>
      <c r="AZ1843" s="59">
        <f>BI1843*K36</f>
        <v>45237.5</v>
      </c>
      <c r="BA1843" s="59"/>
      <c r="BB1843" s="59"/>
      <c r="BC1843" s="59">
        <f>K41*BJ1843</f>
        <v>289927.5</v>
      </c>
      <c r="BD1843" s="59"/>
      <c r="BE1843" s="59"/>
      <c r="BF1843" s="59">
        <f t="shared" si="439"/>
        <v>244690</v>
      </c>
      <c r="BG1843" s="60">
        <f>(AY1843=AY2099)*AX1843</f>
        <v>0</v>
      </c>
      <c r="BH1843" s="60">
        <f>(AY1843=AY2101)*AX1843</f>
        <v>0</v>
      </c>
      <c r="BI1843" s="89">
        <v>904.75</v>
      </c>
      <c r="BJ1843" s="89">
        <v>1932.85</v>
      </c>
      <c r="BK1843" s="59">
        <f t="shared" si="440"/>
        <v>130309.93796000001</v>
      </c>
      <c r="BL1843" s="60">
        <f>(BK1843=BK2101)*AX1843</f>
        <v>0</v>
      </c>
      <c r="BM1843" s="85">
        <f>(BK1843=BK2101)*AY1843</f>
        <v>0</v>
      </c>
      <c r="BN1843" s="85">
        <f t="shared" si="441"/>
        <v>0</v>
      </c>
      <c r="BO1843" s="85">
        <f t="shared" si="442"/>
        <v>0</v>
      </c>
      <c r="BP1843" s="60">
        <f>(BK1843=BK2099)*AX1843</f>
        <v>0</v>
      </c>
      <c r="BQ1843" s="64">
        <f>(BK1843=BK2099)*AY1843</f>
        <v>0</v>
      </c>
      <c r="BR1843" s="85">
        <f t="shared" si="444"/>
        <v>0</v>
      </c>
      <c r="BS1843" s="85">
        <f t="shared" si="445"/>
        <v>0</v>
      </c>
      <c r="BT1843" s="59">
        <f>(J19-BI1843)*J10</f>
        <v>-142262.50594</v>
      </c>
      <c r="BU1843" s="59">
        <f>(J21-BJ1843)*J12</f>
        <v>272572.44390000001</v>
      </c>
      <c r="BV1843" s="66"/>
      <c r="BW1843" s="66"/>
      <c r="BX1843" s="67"/>
      <c r="BY1843" s="67"/>
      <c r="BZ1843" s="67"/>
      <c r="CE1843" s="92"/>
      <c r="CF1843" s="76"/>
      <c r="CH1843" s="67"/>
      <c r="CI1843" s="67"/>
      <c r="CJ1843" s="67"/>
      <c r="CK1843" s="67"/>
      <c r="CL1843" s="1"/>
      <c r="CM1843" s="1"/>
      <c r="CT1843" s="3"/>
      <c r="CU1843" s="3"/>
      <c r="CV1843" s="3"/>
      <c r="CW1843" s="3"/>
      <c r="CX1843" s="3"/>
      <c r="CY1843" s="3"/>
      <c r="CZ1843" s="3"/>
      <c r="DA1843" s="3"/>
      <c r="DB1843" s="3"/>
      <c r="DC1843" s="3"/>
      <c r="DD1843" s="3"/>
      <c r="DE1843" s="3"/>
      <c r="DF1843" s="3"/>
      <c r="DG1843" s="3"/>
      <c r="DH1843" s="3"/>
      <c r="DI1843" s="3"/>
      <c r="DJ1843" s="3"/>
      <c r="DK1843" s="3"/>
      <c r="DL1843" s="3"/>
      <c r="DM1843" s="3"/>
      <c r="DN1843" s="3"/>
      <c r="DO1843" s="3"/>
      <c r="DP1843" s="3"/>
      <c r="DQ1843" s="3"/>
      <c r="DR1843" s="3"/>
      <c r="DS1843" s="3"/>
    </row>
    <row r="1844" spans="2:123" ht="21" customHeight="1" x14ac:dyDescent="0.25">
      <c r="B1844" s="21">
        <f t="shared" si="433"/>
        <v>44081</v>
      </c>
      <c r="C1844" s="22">
        <f t="shared" si="434"/>
        <v>0.47811494679534766</v>
      </c>
      <c r="D1844" s="23">
        <f t="shared" si="435"/>
        <v>927.39</v>
      </c>
      <c r="E1844" s="23">
        <f t="shared" si="436"/>
        <v>1939.68</v>
      </c>
      <c r="F1844" s="127">
        <f t="shared" si="437"/>
        <v>46369.5</v>
      </c>
      <c r="G1844" s="127">
        <f t="shared" si="438"/>
        <v>290952</v>
      </c>
      <c r="H1844" s="6"/>
      <c r="I1844" s="3"/>
      <c r="J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  <c r="Y1844" s="3"/>
      <c r="Z1844" s="3"/>
      <c r="AA1844" s="3"/>
      <c r="AB1844" s="3"/>
      <c r="AC1844" s="3"/>
      <c r="AD1844" s="3"/>
      <c r="AE1844" s="3"/>
      <c r="AF1844" s="3"/>
      <c r="AT1844" s="89"/>
      <c r="AU1844" s="89"/>
      <c r="AX1844" s="125">
        <v>44081</v>
      </c>
      <c r="AY1844" s="59">
        <f t="shared" si="443"/>
        <v>0.47811494679534766</v>
      </c>
      <c r="AZ1844" s="59">
        <f>BI1844*K36</f>
        <v>46369.5</v>
      </c>
      <c r="BA1844" s="59"/>
      <c r="BB1844" s="59"/>
      <c r="BC1844" s="59">
        <f>K41*BJ1844</f>
        <v>290952</v>
      </c>
      <c r="BD1844" s="59"/>
      <c r="BE1844" s="59"/>
      <c r="BF1844" s="59">
        <f t="shared" si="439"/>
        <v>244582.5</v>
      </c>
      <c r="BG1844" s="60">
        <f>(AY1844=AY2099)*AX1844</f>
        <v>0</v>
      </c>
      <c r="BH1844" s="60">
        <f>(AY1844=AY2101)*AX1844</f>
        <v>0</v>
      </c>
      <c r="BI1844" s="89">
        <v>927.39</v>
      </c>
      <c r="BJ1844" s="89">
        <v>1939.68</v>
      </c>
      <c r="BK1844" s="59">
        <f t="shared" si="440"/>
        <v>130417.43795999995</v>
      </c>
      <c r="BL1844" s="60">
        <f>(BK1844=BK2101)*AX1844</f>
        <v>0</v>
      </c>
      <c r="BM1844" s="85">
        <f>(BK1844=BK2101)*AY1844</f>
        <v>0</v>
      </c>
      <c r="BN1844" s="85">
        <f t="shared" si="441"/>
        <v>0</v>
      </c>
      <c r="BO1844" s="85">
        <f t="shared" si="442"/>
        <v>0</v>
      </c>
      <c r="BP1844" s="60">
        <f>(BK1844=BK2099)*AX1844</f>
        <v>0</v>
      </c>
      <c r="BQ1844" s="64">
        <f>(BK1844=BK2099)*AY1844</f>
        <v>0</v>
      </c>
      <c r="BR1844" s="85">
        <f t="shared" si="444"/>
        <v>0</v>
      </c>
      <c r="BS1844" s="85">
        <f t="shared" si="445"/>
        <v>0</v>
      </c>
      <c r="BT1844" s="59">
        <f>(J19-BI1844)*J10</f>
        <v>-141130.50594</v>
      </c>
      <c r="BU1844" s="59">
        <f>(J21-BJ1844)*J12</f>
        <v>271547.94389999995</v>
      </c>
      <c r="BV1844" s="66"/>
      <c r="BW1844" s="66"/>
      <c r="BX1844" s="67"/>
      <c r="BY1844" s="67"/>
      <c r="BZ1844" s="67"/>
      <c r="CE1844" s="92"/>
      <c r="CF1844" s="76"/>
      <c r="CH1844" s="67"/>
      <c r="CI1844" s="67"/>
      <c r="CJ1844" s="67"/>
      <c r="CK1844" s="67"/>
      <c r="CL1844" s="1"/>
      <c r="CM1844" s="1"/>
      <c r="CT1844" s="3"/>
      <c r="CU1844" s="3"/>
      <c r="CV1844" s="3"/>
      <c r="CW1844" s="3"/>
      <c r="CX1844" s="3"/>
      <c r="CY1844" s="3"/>
      <c r="CZ1844" s="3"/>
      <c r="DA1844" s="3"/>
      <c r="DB1844" s="3"/>
      <c r="DC1844" s="3"/>
      <c r="DD1844" s="3"/>
      <c r="DE1844" s="3"/>
      <c r="DF1844" s="3"/>
      <c r="DG1844" s="3"/>
      <c r="DH1844" s="3"/>
      <c r="DI1844" s="3"/>
      <c r="DJ1844" s="3"/>
      <c r="DK1844" s="3"/>
      <c r="DL1844" s="3"/>
      <c r="DM1844" s="3"/>
      <c r="DN1844" s="3"/>
      <c r="DO1844" s="3"/>
      <c r="DP1844" s="3"/>
      <c r="DQ1844" s="3"/>
      <c r="DR1844" s="3"/>
      <c r="DS1844" s="3"/>
    </row>
    <row r="1845" spans="2:123" ht="21" customHeight="1" x14ac:dyDescent="0.25">
      <c r="B1845" s="21">
        <f t="shared" si="433"/>
        <v>44088</v>
      </c>
      <c r="C1845" s="22">
        <f t="shared" si="434"/>
        <v>0.47676249583258529</v>
      </c>
      <c r="D1845" s="23">
        <f t="shared" si="435"/>
        <v>929.52</v>
      </c>
      <c r="E1845" s="23">
        <f t="shared" si="436"/>
        <v>1949.65</v>
      </c>
      <c r="F1845" s="127">
        <f t="shared" si="437"/>
        <v>46476</v>
      </c>
      <c r="G1845" s="127">
        <f t="shared" si="438"/>
        <v>292447.5</v>
      </c>
      <c r="H1845" s="6"/>
      <c r="I1845" s="3"/>
      <c r="J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  <c r="Y1845" s="3"/>
      <c r="Z1845" s="3"/>
      <c r="AA1845" s="3"/>
      <c r="AB1845" s="3"/>
      <c r="AC1845" s="3"/>
      <c r="AD1845" s="3"/>
      <c r="AE1845" s="3"/>
      <c r="AF1845" s="3"/>
      <c r="AT1845" s="89"/>
      <c r="AU1845" s="89"/>
      <c r="AX1845" s="125">
        <v>44088</v>
      </c>
      <c r="AY1845" s="59">
        <f t="shared" si="443"/>
        <v>0.47676249583258529</v>
      </c>
      <c r="AZ1845" s="59">
        <f>BI1845*K36</f>
        <v>46476</v>
      </c>
      <c r="BA1845" s="59"/>
      <c r="BB1845" s="59"/>
      <c r="BC1845" s="59">
        <f>K41*BJ1845</f>
        <v>292447.5</v>
      </c>
      <c r="BD1845" s="59"/>
      <c r="BE1845" s="59"/>
      <c r="BF1845" s="59">
        <f t="shared" si="439"/>
        <v>245971.5</v>
      </c>
      <c r="BG1845" s="60">
        <f>(AY1845=AY2099)*AX1845</f>
        <v>0</v>
      </c>
      <c r="BH1845" s="60">
        <f>(AY1845=AY2101)*AX1845</f>
        <v>0</v>
      </c>
      <c r="BI1845" s="89">
        <v>929.52</v>
      </c>
      <c r="BJ1845" s="89">
        <v>1949.65</v>
      </c>
      <c r="BK1845" s="59">
        <f t="shared" si="440"/>
        <v>129028.43795999995</v>
      </c>
      <c r="BL1845" s="60">
        <f>(BK1845=BK2101)*AX1845</f>
        <v>0</v>
      </c>
      <c r="BM1845" s="85">
        <f>(BK1845=BK2101)*AY1845</f>
        <v>0</v>
      </c>
      <c r="BN1845" s="85">
        <f t="shared" si="441"/>
        <v>0</v>
      </c>
      <c r="BO1845" s="85">
        <f t="shared" si="442"/>
        <v>0</v>
      </c>
      <c r="BP1845" s="60">
        <f>(BK1845=BK2099)*AX1845</f>
        <v>0</v>
      </c>
      <c r="BQ1845" s="64">
        <f>(BK1845=BK2099)*AY1845</f>
        <v>0</v>
      </c>
      <c r="BR1845" s="85">
        <f t="shared" si="444"/>
        <v>0</v>
      </c>
      <c r="BS1845" s="85">
        <f t="shared" si="445"/>
        <v>0</v>
      </c>
      <c r="BT1845" s="59">
        <f>(J19-BI1845)*J10</f>
        <v>-141024.00594</v>
      </c>
      <c r="BU1845" s="59">
        <f>(J21-BJ1845)*J12</f>
        <v>270052.44389999995</v>
      </c>
      <c r="BV1845" s="66"/>
      <c r="BW1845" s="66"/>
      <c r="BX1845" s="67"/>
      <c r="BY1845" s="67"/>
      <c r="BZ1845" s="67"/>
      <c r="CE1845" s="92"/>
      <c r="CF1845" s="76"/>
      <c r="CH1845" s="67"/>
      <c r="CI1845" s="67"/>
      <c r="CJ1845" s="67"/>
      <c r="CK1845" s="67"/>
      <c r="CL1845" s="1"/>
      <c r="CM1845" s="1"/>
      <c r="CT1845" s="3"/>
      <c r="CU1845" s="3"/>
      <c r="CV1845" s="3"/>
      <c r="CW1845" s="3"/>
      <c r="CX1845" s="3"/>
      <c r="CY1845" s="3"/>
      <c r="CZ1845" s="3"/>
      <c r="DA1845" s="3"/>
      <c r="DB1845" s="3"/>
      <c r="DC1845" s="3"/>
      <c r="DD1845" s="3"/>
      <c r="DE1845" s="3"/>
      <c r="DF1845" s="3"/>
      <c r="DG1845" s="3"/>
      <c r="DH1845" s="3"/>
      <c r="DI1845" s="3"/>
      <c r="DJ1845" s="3"/>
      <c r="DK1845" s="3"/>
      <c r="DL1845" s="3"/>
      <c r="DM1845" s="3"/>
      <c r="DN1845" s="3"/>
      <c r="DO1845" s="3"/>
      <c r="DP1845" s="3"/>
      <c r="DQ1845" s="3"/>
      <c r="DR1845" s="3"/>
      <c r="DS1845" s="3"/>
    </row>
    <row r="1846" spans="2:123" ht="21" customHeight="1" x14ac:dyDescent="0.25">
      <c r="B1846" s="21">
        <f t="shared" si="433"/>
        <v>44095</v>
      </c>
      <c r="C1846" s="22">
        <f t="shared" si="434"/>
        <v>0.45516900318224823</v>
      </c>
      <c r="D1846" s="23">
        <f t="shared" si="435"/>
        <v>846.76</v>
      </c>
      <c r="E1846" s="23">
        <f t="shared" si="436"/>
        <v>1860.32</v>
      </c>
      <c r="F1846" s="127">
        <f t="shared" si="437"/>
        <v>42338</v>
      </c>
      <c r="G1846" s="127">
        <f t="shared" si="438"/>
        <v>279048</v>
      </c>
      <c r="H1846" s="6"/>
      <c r="I1846" s="3"/>
      <c r="J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  <c r="Y1846" s="3"/>
      <c r="Z1846" s="3"/>
      <c r="AA1846" s="3"/>
      <c r="AB1846" s="3"/>
      <c r="AC1846" s="3"/>
      <c r="AD1846" s="3"/>
      <c r="AE1846" s="3"/>
      <c r="AF1846" s="3"/>
      <c r="AT1846" s="89"/>
      <c r="AU1846" s="89"/>
      <c r="AX1846" s="125">
        <v>44095</v>
      </c>
      <c r="AY1846" s="59">
        <f t="shared" si="443"/>
        <v>0.45516900318224823</v>
      </c>
      <c r="AZ1846" s="59">
        <f>BI1846*K36</f>
        <v>42338</v>
      </c>
      <c r="BA1846" s="59"/>
      <c r="BB1846" s="59"/>
      <c r="BC1846" s="59">
        <f>K41*BJ1846</f>
        <v>279048</v>
      </c>
      <c r="BD1846" s="59"/>
      <c r="BE1846" s="59"/>
      <c r="BF1846" s="59">
        <f t="shared" si="439"/>
        <v>236710</v>
      </c>
      <c r="BG1846" s="60">
        <f>(AY1846=AY2099)*AX1846</f>
        <v>0</v>
      </c>
      <c r="BH1846" s="60">
        <f>(AY1846=AY2101)*AX1846</f>
        <v>0</v>
      </c>
      <c r="BI1846" s="89">
        <v>846.76</v>
      </c>
      <c r="BJ1846" s="89">
        <v>1860.32</v>
      </c>
      <c r="BK1846" s="59">
        <f t="shared" si="440"/>
        <v>138289.93795999995</v>
      </c>
      <c r="BL1846" s="60">
        <f>(BK1846=BK2101)*AX1846</f>
        <v>0</v>
      </c>
      <c r="BM1846" s="85">
        <f>(BK1846=BK2101)*AY1846</f>
        <v>0</v>
      </c>
      <c r="BN1846" s="85">
        <f t="shared" si="441"/>
        <v>0</v>
      </c>
      <c r="BO1846" s="85">
        <f t="shared" si="442"/>
        <v>0</v>
      </c>
      <c r="BP1846" s="60">
        <f>(BK1846=BK2099)*AX1846</f>
        <v>0</v>
      </c>
      <c r="BQ1846" s="64">
        <f>(BK1846=BK2099)*AY1846</f>
        <v>0</v>
      </c>
      <c r="BR1846" s="85">
        <f t="shared" si="444"/>
        <v>0</v>
      </c>
      <c r="BS1846" s="85">
        <f t="shared" si="445"/>
        <v>0</v>
      </c>
      <c r="BT1846" s="59">
        <f>(J19-BI1846)*J10</f>
        <v>-145162.00594</v>
      </c>
      <c r="BU1846" s="59">
        <f>(J21-BJ1846)*J12</f>
        <v>283451.94389999995</v>
      </c>
      <c r="BV1846" s="66"/>
      <c r="BW1846" s="66"/>
      <c r="BX1846" s="67"/>
      <c r="BY1846" s="67"/>
      <c r="BZ1846" s="67"/>
      <c r="CE1846" s="92"/>
      <c r="CF1846" s="76"/>
      <c r="CH1846" s="67"/>
      <c r="CI1846" s="67"/>
      <c r="CJ1846" s="67"/>
      <c r="CK1846" s="67"/>
      <c r="CL1846" s="1"/>
      <c r="CM1846" s="1"/>
      <c r="CT1846" s="3"/>
      <c r="CU1846" s="3"/>
      <c r="CV1846" s="3"/>
      <c r="CW1846" s="3"/>
      <c r="CX1846" s="3"/>
      <c r="CY1846" s="3"/>
      <c r="CZ1846" s="3"/>
      <c r="DA1846" s="3"/>
      <c r="DB1846" s="3"/>
      <c r="DC1846" s="3"/>
      <c r="DD1846" s="3"/>
      <c r="DE1846" s="3"/>
      <c r="DF1846" s="3"/>
      <c r="DG1846" s="3"/>
      <c r="DH1846" s="3"/>
      <c r="DI1846" s="3"/>
      <c r="DJ1846" s="3"/>
      <c r="DK1846" s="3"/>
      <c r="DL1846" s="3"/>
      <c r="DM1846" s="3"/>
      <c r="DN1846" s="3"/>
      <c r="DO1846" s="3"/>
      <c r="DP1846" s="3"/>
      <c r="DQ1846" s="3"/>
      <c r="DR1846" s="3"/>
      <c r="DS1846" s="3"/>
    </row>
    <row r="1847" spans="2:123" ht="21" customHeight="1" x14ac:dyDescent="0.25">
      <c r="B1847" s="21">
        <f t="shared" si="433"/>
        <v>44102</v>
      </c>
      <c r="C1847" s="22">
        <f t="shared" si="434"/>
        <v>0.46262100639398313</v>
      </c>
      <c r="D1847" s="23">
        <f t="shared" si="435"/>
        <v>878.36</v>
      </c>
      <c r="E1847" s="23">
        <f t="shared" si="436"/>
        <v>1898.66</v>
      </c>
      <c r="F1847" s="127">
        <f t="shared" si="437"/>
        <v>43918</v>
      </c>
      <c r="G1847" s="127">
        <f t="shared" si="438"/>
        <v>284799</v>
      </c>
      <c r="H1847" s="6"/>
      <c r="I1847" s="3"/>
      <c r="J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  <c r="Y1847" s="3"/>
      <c r="Z1847" s="3"/>
      <c r="AA1847" s="3"/>
      <c r="AB1847" s="3"/>
      <c r="AC1847" s="3"/>
      <c r="AD1847" s="3"/>
      <c r="AE1847" s="3"/>
      <c r="AF1847" s="3"/>
      <c r="AT1847" s="89"/>
      <c r="AU1847" s="89"/>
      <c r="AX1847" s="125">
        <v>44102</v>
      </c>
      <c r="AY1847" s="59">
        <f t="shared" si="443"/>
        <v>0.46262100639398313</v>
      </c>
      <c r="AZ1847" s="59">
        <f>BI1847*K36</f>
        <v>43918</v>
      </c>
      <c r="BA1847" s="59"/>
      <c r="BB1847" s="59"/>
      <c r="BC1847" s="59">
        <f>K41*BJ1847</f>
        <v>284799</v>
      </c>
      <c r="BD1847" s="59"/>
      <c r="BE1847" s="59"/>
      <c r="BF1847" s="59">
        <f t="shared" si="439"/>
        <v>240881</v>
      </c>
      <c r="BG1847" s="60">
        <f>(AY1847=AY2099)*AX1847</f>
        <v>0</v>
      </c>
      <c r="BH1847" s="60">
        <f>(AY1847=AY2101)*AX1847</f>
        <v>0</v>
      </c>
      <c r="BI1847" s="89">
        <v>878.36</v>
      </c>
      <c r="BJ1847" s="89">
        <v>1898.66</v>
      </c>
      <c r="BK1847" s="59">
        <f t="shared" si="440"/>
        <v>134118.93795999995</v>
      </c>
      <c r="BL1847" s="60">
        <f>(BK1847=BK2101)*AX1847</f>
        <v>0</v>
      </c>
      <c r="BM1847" s="85">
        <f>(BK1847=BK2101)*AY1847</f>
        <v>0</v>
      </c>
      <c r="BN1847" s="85">
        <f t="shared" si="441"/>
        <v>0</v>
      </c>
      <c r="BO1847" s="85">
        <f t="shared" si="442"/>
        <v>0</v>
      </c>
      <c r="BP1847" s="60">
        <f>(BK1847=BK2099)*AX1847</f>
        <v>0</v>
      </c>
      <c r="BQ1847" s="64">
        <f>(BK1847=BK2099)*AY1847</f>
        <v>0</v>
      </c>
      <c r="BR1847" s="85">
        <f t="shared" si="444"/>
        <v>0</v>
      </c>
      <c r="BS1847" s="85">
        <f t="shared" si="445"/>
        <v>0</v>
      </c>
      <c r="BT1847" s="59">
        <f>(J19-BI1847)*J10</f>
        <v>-143582.00594</v>
      </c>
      <c r="BU1847" s="59">
        <f>(J21-BJ1847)*J12</f>
        <v>277700.94389999995</v>
      </c>
      <c r="BV1847" s="66"/>
      <c r="BW1847" s="66"/>
      <c r="BX1847" s="67"/>
      <c r="BY1847" s="67"/>
      <c r="BZ1847" s="67"/>
      <c r="CE1847" s="92"/>
      <c r="CF1847" s="76"/>
      <c r="CH1847" s="67"/>
      <c r="CI1847" s="67"/>
      <c r="CJ1847" s="67"/>
      <c r="CK1847" s="67"/>
      <c r="CL1847" s="1"/>
      <c r="CM1847" s="1"/>
      <c r="CT1847" s="3"/>
      <c r="CU1847" s="3"/>
      <c r="CV1847" s="3"/>
      <c r="CW1847" s="3"/>
      <c r="CX1847" s="3"/>
      <c r="CY1847" s="3"/>
      <c r="CZ1847" s="3"/>
      <c r="DA1847" s="3"/>
      <c r="DB1847" s="3"/>
      <c r="DC1847" s="3"/>
      <c r="DD1847" s="3"/>
      <c r="DE1847" s="3"/>
      <c r="DF1847" s="3"/>
      <c r="DG1847" s="3"/>
      <c r="DH1847" s="3"/>
      <c r="DI1847" s="3"/>
      <c r="DJ1847" s="3"/>
      <c r="DK1847" s="3"/>
      <c r="DL1847" s="3"/>
      <c r="DM1847" s="3"/>
      <c r="DN1847" s="3"/>
      <c r="DO1847" s="3"/>
      <c r="DP1847" s="3"/>
      <c r="DQ1847" s="3"/>
      <c r="DR1847" s="3"/>
      <c r="DS1847" s="3"/>
    </row>
    <row r="1848" spans="2:123" ht="21" customHeight="1" x14ac:dyDescent="0.25">
      <c r="B1848" s="21">
        <f t="shared" si="433"/>
        <v>44109</v>
      </c>
      <c r="C1848" s="22">
        <f t="shared" si="434"/>
        <v>0.46084761924504047</v>
      </c>
      <c r="D1848" s="23">
        <f t="shared" si="435"/>
        <v>889.27</v>
      </c>
      <c r="E1848" s="23">
        <f t="shared" si="436"/>
        <v>1929.64</v>
      </c>
      <c r="F1848" s="127">
        <f t="shared" si="437"/>
        <v>44463.5</v>
      </c>
      <c r="G1848" s="127">
        <f t="shared" si="438"/>
        <v>289446</v>
      </c>
      <c r="H1848" s="6"/>
      <c r="I1848" s="3"/>
      <c r="J1848" s="3"/>
      <c r="L1848" s="3"/>
      <c r="M1848" s="3"/>
      <c r="N1848" s="3"/>
      <c r="O1848" s="3"/>
      <c r="P1848" s="3"/>
      <c r="Q1848" s="3"/>
      <c r="R1848" s="3"/>
      <c r="S1848" s="3"/>
      <c r="T1848" s="3"/>
      <c r="U1848" s="3"/>
      <c r="V1848" s="3"/>
      <c r="W1848" s="3"/>
      <c r="X1848" s="3"/>
      <c r="Y1848" s="3"/>
      <c r="Z1848" s="3"/>
      <c r="AA1848" s="3"/>
      <c r="AB1848" s="3"/>
      <c r="AC1848" s="3"/>
      <c r="AD1848" s="3"/>
      <c r="AE1848" s="3"/>
      <c r="AF1848" s="3"/>
      <c r="AT1848" s="89"/>
      <c r="AU1848" s="89"/>
      <c r="AX1848" s="125">
        <v>44109</v>
      </c>
      <c r="AY1848" s="59">
        <f t="shared" si="443"/>
        <v>0.46084761924504047</v>
      </c>
      <c r="AZ1848" s="59">
        <f>BI1848*K36</f>
        <v>44463.5</v>
      </c>
      <c r="BA1848" s="59"/>
      <c r="BB1848" s="59"/>
      <c r="BC1848" s="59">
        <f>K41*BJ1848</f>
        <v>289446</v>
      </c>
      <c r="BD1848" s="59"/>
      <c r="BE1848" s="59"/>
      <c r="BF1848" s="59">
        <f t="shared" si="439"/>
        <v>244982.5</v>
      </c>
      <c r="BG1848" s="60">
        <f>(AY1848=AY2099)*AX1848</f>
        <v>0</v>
      </c>
      <c r="BH1848" s="60">
        <f>(AY1848=AY2101)*AX1848</f>
        <v>0</v>
      </c>
      <c r="BI1848" s="89">
        <v>889.27</v>
      </c>
      <c r="BJ1848" s="89">
        <v>1929.64</v>
      </c>
      <c r="BK1848" s="59">
        <f t="shared" si="440"/>
        <v>130017.43795999995</v>
      </c>
      <c r="BL1848" s="60">
        <f>(BK1848=BK2101)*AX1848</f>
        <v>0</v>
      </c>
      <c r="BM1848" s="85">
        <f>(BK1848=BK2101)*AY1848</f>
        <v>0</v>
      </c>
      <c r="BN1848" s="85">
        <f t="shared" si="441"/>
        <v>0</v>
      </c>
      <c r="BO1848" s="85">
        <f t="shared" si="442"/>
        <v>0</v>
      </c>
      <c r="BP1848" s="60">
        <f>(BK1848=BK2099)*AX1848</f>
        <v>0</v>
      </c>
      <c r="BQ1848" s="64">
        <f>(BK1848=BK2099)*AY1848</f>
        <v>0</v>
      </c>
      <c r="BR1848" s="85">
        <f t="shared" si="444"/>
        <v>0</v>
      </c>
      <c r="BS1848" s="85">
        <f t="shared" si="445"/>
        <v>0</v>
      </c>
      <c r="BT1848" s="59">
        <f>(J19-BI1848)*J10</f>
        <v>-143036.50594</v>
      </c>
      <c r="BU1848" s="59">
        <f>(J21-BJ1848)*J12</f>
        <v>273053.94389999995</v>
      </c>
      <c r="BV1848" s="66"/>
      <c r="BW1848" s="66"/>
      <c r="BX1848" s="67"/>
      <c r="BY1848" s="67"/>
      <c r="BZ1848" s="67"/>
      <c r="CE1848" s="92"/>
      <c r="CF1848" s="76"/>
      <c r="CH1848" s="67"/>
      <c r="CI1848" s="67"/>
      <c r="CJ1848" s="67"/>
      <c r="CK1848" s="67"/>
      <c r="CL1848" s="1"/>
      <c r="CM1848" s="1"/>
      <c r="CT1848" s="3"/>
      <c r="CU1848" s="3"/>
      <c r="CV1848" s="3"/>
      <c r="CW1848" s="3"/>
      <c r="CX1848" s="3"/>
      <c r="CY1848" s="3"/>
      <c r="CZ1848" s="3"/>
      <c r="DA1848" s="3"/>
      <c r="DB1848" s="3"/>
      <c r="DC1848" s="3"/>
      <c r="DD1848" s="3"/>
      <c r="DE1848" s="3"/>
      <c r="DF1848" s="3"/>
      <c r="DG1848" s="3"/>
      <c r="DH1848" s="3"/>
      <c r="DI1848" s="3"/>
      <c r="DJ1848" s="3"/>
      <c r="DK1848" s="3"/>
      <c r="DL1848" s="3"/>
      <c r="DM1848" s="3"/>
      <c r="DN1848" s="3"/>
      <c r="DO1848" s="3"/>
      <c r="DP1848" s="3"/>
      <c r="DQ1848" s="3"/>
      <c r="DR1848" s="3"/>
      <c r="DS1848" s="3"/>
    </row>
    <row r="1849" spans="2:123" ht="21" customHeight="1" x14ac:dyDescent="0.25">
      <c r="B1849" s="21">
        <f t="shared" si="433"/>
        <v>44116</v>
      </c>
      <c r="C1849" s="22">
        <f t="shared" si="434"/>
        <v>0.45383237633672235</v>
      </c>
      <c r="D1849" s="23">
        <f t="shared" si="435"/>
        <v>861.51</v>
      </c>
      <c r="E1849" s="23">
        <f t="shared" si="436"/>
        <v>1898.3</v>
      </c>
      <c r="F1849" s="127">
        <f t="shared" si="437"/>
        <v>43075.5</v>
      </c>
      <c r="G1849" s="127">
        <f t="shared" si="438"/>
        <v>284745</v>
      </c>
      <c r="H1849" s="6"/>
      <c r="I1849" s="3"/>
      <c r="J1849" s="3"/>
      <c r="L1849" s="3"/>
      <c r="M1849" s="3"/>
      <c r="N1849" s="3"/>
      <c r="O1849" s="3"/>
      <c r="P1849" s="3"/>
      <c r="Q1849" s="3"/>
      <c r="R1849" s="3"/>
      <c r="S1849" s="3"/>
      <c r="T1849" s="3"/>
      <c r="U1849" s="3"/>
      <c r="V1849" s="3"/>
      <c r="W1849" s="3"/>
      <c r="X1849" s="3"/>
      <c r="Y1849" s="3"/>
      <c r="Z1849" s="3"/>
      <c r="AA1849" s="3"/>
      <c r="AB1849" s="3"/>
      <c r="AC1849" s="3"/>
      <c r="AD1849" s="3"/>
      <c r="AE1849" s="3"/>
      <c r="AF1849" s="3"/>
      <c r="AT1849" s="89"/>
      <c r="AU1849" s="89"/>
      <c r="AX1849" s="125">
        <v>44116</v>
      </c>
      <c r="AY1849" s="59">
        <f t="shared" si="443"/>
        <v>0.45383237633672235</v>
      </c>
      <c r="AZ1849" s="59">
        <f>BI1849*K36</f>
        <v>43075.5</v>
      </c>
      <c r="BA1849" s="59"/>
      <c r="BB1849" s="59"/>
      <c r="BC1849" s="59">
        <f>K41*BJ1849</f>
        <v>284745</v>
      </c>
      <c r="BD1849" s="59"/>
      <c r="BE1849" s="59"/>
      <c r="BF1849" s="59">
        <f t="shared" si="439"/>
        <v>241669.5</v>
      </c>
      <c r="BG1849" s="60">
        <f>(AY1849=AY2099)*AX1849</f>
        <v>0</v>
      </c>
      <c r="BH1849" s="60">
        <f>(AY1849=AY2101)*AX1849</f>
        <v>0</v>
      </c>
      <c r="BI1849" s="89">
        <v>861.51</v>
      </c>
      <c r="BJ1849" s="89">
        <v>1898.3</v>
      </c>
      <c r="BK1849" s="59">
        <f t="shared" si="440"/>
        <v>133330.43795999995</v>
      </c>
      <c r="BL1849" s="60">
        <f>(BK1849=BK2101)*AX1849</f>
        <v>0</v>
      </c>
      <c r="BM1849" s="85">
        <f>(BK1849=BK2101)*AY1849</f>
        <v>0</v>
      </c>
      <c r="BN1849" s="85">
        <f t="shared" si="441"/>
        <v>0</v>
      </c>
      <c r="BO1849" s="85">
        <f t="shared" si="442"/>
        <v>0</v>
      </c>
      <c r="BP1849" s="60">
        <f>(BK1849=BK2099)*AX1849</f>
        <v>0</v>
      </c>
      <c r="BQ1849" s="64">
        <f>(BK1849=BK2099)*AY1849</f>
        <v>0</v>
      </c>
      <c r="BR1849" s="85">
        <v>0</v>
      </c>
      <c r="BS1849" s="85">
        <v>0</v>
      </c>
      <c r="BT1849" s="59">
        <f>(J19-BI1849)*J10</f>
        <v>-144424.50594</v>
      </c>
      <c r="BU1849" s="59">
        <f>(J21-BJ1849)*J12</f>
        <v>277754.94389999995</v>
      </c>
      <c r="BV1849" s="66"/>
      <c r="BW1849" s="66"/>
      <c r="BX1849" s="67"/>
      <c r="BY1849" s="67"/>
      <c r="BZ1849" s="67"/>
      <c r="CE1849" s="92"/>
      <c r="CF1849" s="76"/>
      <c r="CH1849" s="67"/>
      <c r="CI1849" s="67"/>
      <c r="CJ1849" s="67"/>
      <c r="CK1849" s="67"/>
      <c r="CL1849" s="1"/>
      <c r="CM1849" s="1"/>
      <c r="CT1849" s="3"/>
      <c r="CU1849" s="3"/>
      <c r="CV1849" s="3"/>
      <c r="CW1849" s="3"/>
      <c r="CX1849" s="3"/>
      <c r="CY1849" s="3"/>
      <c r="CZ1849" s="3"/>
      <c r="DA1849" s="3"/>
      <c r="DB1849" s="3"/>
      <c r="DC1849" s="3"/>
      <c r="DD1849" s="3"/>
      <c r="DE1849" s="3"/>
      <c r="DF1849" s="3"/>
      <c r="DG1849" s="3"/>
      <c r="DH1849" s="3"/>
      <c r="DI1849" s="3"/>
      <c r="DJ1849" s="3"/>
      <c r="DK1849" s="3"/>
      <c r="DL1849" s="3"/>
      <c r="DM1849" s="3"/>
      <c r="DN1849" s="3"/>
      <c r="DO1849" s="3"/>
      <c r="DP1849" s="3"/>
      <c r="DQ1849" s="3"/>
      <c r="DR1849" s="3"/>
      <c r="DS1849" s="3"/>
    </row>
    <row r="1850" spans="2:123" ht="21" customHeight="1" x14ac:dyDescent="0.25">
      <c r="B1850" s="21">
        <f t="shared" si="433"/>
        <v>44123</v>
      </c>
      <c r="C1850" s="22">
        <f t="shared" si="434"/>
        <v>0.47501709356755906</v>
      </c>
      <c r="D1850" s="23">
        <f t="shared" si="435"/>
        <v>903.15</v>
      </c>
      <c r="E1850" s="23">
        <f t="shared" si="436"/>
        <v>1901.3</v>
      </c>
      <c r="F1850" s="127">
        <f t="shared" si="437"/>
        <v>45157.5</v>
      </c>
      <c r="G1850" s="127">
        <f t="shared" si="438"/>
        <v>285195</v>
      </c>
      <c r="H1850" s="6"/>
      <c r="I1850" s="3"/>
      <c r="J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  <c r="W1850" s="3"/>
      <c r="X1850" s="3"/>
      <c r="Y1850" s="3"/>
      <c r="Z1850" s="3"/>
      <c r="AA1850" s="3"/>
      <c r="AB1850" s="3"/>
      <c r="AC1850" s="3"/>
      <c r="AD1850" s="3"/>
      <c r="AE1850" s="3"/>
      <c r="AF1850" s="3"/>
      <c r="AT1850" s="89"/>
      <c r="AU1850" s="89"/>
      <c r="AX1850" s="125">
        <v>44123</v>
      </c>
      <c r="AY1850" s="59">
        <f t="shared" si="443"/>
        <v>0.47501709356755906</v>
      </c>
      <c r="AZ1850" s="59">
        <f>BI1850*K36</f>
        <v>45157.5</v>
      </c>
      <c r="BA1850" s="59"/>
      <c r="BB1850" s="59"/>
      <c r="BC1850" s="59">
        <f>K41*BJ1850</f>
        <v>285195</v>
      </c>
      <c r="BD1850" s="59"/>
      <c r="BE1850" s="59"/>
      <c r="BF1850" s="59">
        <f t="shared" si="439"/>
        <v>240037.5</v>
      </c>
      <c r="BG1850" s="60">
        <f>(AY1850=AY2099)*AX1850</f>
        <v>0</v>
      </c>
      <c r="BH1850" s="60">
        <f>(AY1850=AY2101)*AX1850</f>
        <v>0</v>
      </c>
      <c r="BI1850" s="89">
        <v>903.15</v>
      </c>
      <c r="BJ1850" s="89">
        <v>1901.3</v>
      </c>
      <c r="BK1850" s="59">
        <f t="shared" si="440"/>
        <v>134962.43795999995</v>
      </c>
      <c r="BL1850" s="60">
        <f>(BK1850=BK2101)*AX1850</f>
        <v>0</v>
      </c>
      <c r="BM1850" s="85">
        <f>(BK1850=BK2101)*AY1850</f>
        <v>0</v>
      </c>
      <c r="BN1850" s="85">
        <f t="shared" si="441"/>
        <v>0</v>
      </c>
      <c r="BO1850" s="85">
        <f t="shared" si="442"/>
        <v>0</v>
      </c>
      <c r="BP1850" s="60">
        <f>(BK1850=BK2099)*AX1850</f>
        <v>0</v>
      </c>
      <c r="BQ1850" s="64">
        <f>(BK1850=BK2099)*AY1850</f>
        <v>0</v>
      </c>
      <c r="BR1850" s="85">
        <f t="shared" ref="BR1850:BR1881" si="446">(BQ1850&gt;0)*BI1850</f>
        <v>0</v>
      </c>
      <c r="BS1850" s="85">
        <f t="shared" ref="BS1850:BS1881" si="447">(BQ1850&gt;0)*BJ1850</f>
        <v>0</v>
      </c>
      <c r="BT1850" s="59">
        <f>(J19-BI1850)*J10</f>
        <v>-142342.50594</v>
      </c>
      <c r="BU1850" s="59">
        <f>(J21-BJ1850)*J12</f>
        <v>277304.94389999995</v>
      </c>
      <c r="BV1850" s="66"/>
      <c r="BW1850" s="66"/>
      <c r="BX1850" s="67"/>
      <c r="BY1850" s="67"/>
      <c r="BZ1850" s="67"/>
      <c r="CE1850" s="92"/>
      <c r="CF1850" s="76"/>
      <c r="CH1850" s="67"/>
      <c r="CI1850" s="67"/>
      <c r="CJ1850" s="67"/>
      <c r="CK1850" s="67"/>
      <c r="CL1850" s="1"/>
      <c r="CM1850" s="1"/>
      <c r="CT1850" s="3"/>
      <c r="CU1850" s="3"/>
      <c r="CV1850" s="3"/>
      <c r="CW1850" s="3"/>
      <c r="CX1850" s="3"/>
      <c r="CY1850" s="3"/>
      <c r="CZ1850" s="3"/>
      <c r="DA1850" s="3"/>
      <c r="DB1850" s="3"/>
      <c r="DC1850" s="3"/>
      <c r="DD1850" s="3"/>
      <c r="DE1850" s="3"/>
      <c r="DF1850" s="3"/>
      <c r="DG1850" s="3"/>
      <c r="DH1850" s="3"/>
      <c r="DI1850" s="3"/>
      <c r="DJ1850" s="3"/>
      <c r="DK1850" s="3"/>
      <c r="DL1850" s="3"/>
      <c r="DM1850" s="3"/>
      <c r="DN1850" s="3"/>
      <c r="DO1850" s="3"/>
      <c r="DP1850" s="3"/>
      <c r="DQ1850" s="3"/>
      <c r="DR1850" s="3"/>
      <c r="DS1850" s="3"/>
    </row>
    <row r="1851" spans="2:123" ht="21" customHeight="1" x14ac:dyDescent="0.25">
      <c r="B1851" s="21">
        <f t="shared" si="433"/>
        <v>44130</v>
      </c>
      <c r="C1851" s="22">
        <f t="shared" si="434"/>
        <v>0.4504954448887446</v>
      </c>
      <c r="D1851" s="23">
        <f t="shared" si="435"/>
        <v>846.08</v>
      </c>
      <c r="E1851" s="23">
        <f t="shared" si="436"/>
        <v>1878.11</v>
      </c>
      <c r="F1851" s="127">
        <f t="shared" si="437"/>
        <v>42304</v>
      </c>
      <c r="G1851" s="127">
        <f t="shared" si="438"/>
        <v>281716.5</v>
      </c>
      <c r="H1851" s="6"/>
      <c r="I1851" s="3"/>
      <c r="J1851" s="3"/>
      <c r="L1851" s="3"/>
      <c r="M1851" s="3"/>
      <c r="N1851" s="3"/>
      <c r="O1851" s="3"/>
      <c r="P1851" s="3"/>
      <c r="Q1851" s="3"/>
      <c r="R1851" s="3"/>
      <c r="S1851" s="3"/>
      <c r="T1851" s="3"/>
      <c r="U1851" s="3"/>
      <c r="V1851" s="3"/>
      <c r="W1851" s="3"/>
      <c r="X1851" s="3"/>
      <c r="Y1851" s="3"/>
      <c r="Z1851" s="3"/>
      <c r="AA1851" s="3"/>
      <c r="AB1851" s="3"/>
      <c r="AC1851" s="3"/>
      <c r="AD1851" s="3"/>
      <c r="AE1851" s="3"/>
      <c r="AF1851" s="3"/>
      <c r="AT1851" s="89"/>
      <c r="AU1851" s="89"/>
      <c r="AX1851" s="125">
        <v>44130</v>
      </c>
      <c r="AY1851" s="59">
        <f t="shared" si="443"/>
        <v>0.4504954448887446</v>
      </c>
      <c r="AZ1851" s="59">
        <f>BI1851*K36</f>
        <v>42304</v>
      </c>
      <c r="BA1851" s="59"/>
      <c r="BB1851" s="59"/>
      <c r="BC1851" s="59">
        <f>K41*BJ1851</f>
        <v>281716.5</v>
      </c>
      <c r="BD1851" s="59"/>
      <c r="BE1851" s="59"/>
      <c r="BF1851" s="59">
        <f t="shared" si="439"/>
        <v>239412.5</v>
      </c>
      <c r="BG1851" s="60">
        <f>(AY1851=AY2099)*AX1851</f>
        <v>0</v>
      </c>
      <c r="BH1851" s="60">
        <f>(AY1851=AY2101)*AX1851</f>
        <v>0</v>
      </c>
      <c r="BI1851" s="89">
        <v>846.08</v>
      </c>
      <c r="BJ1851" s="89">
        <v>1878.11</v>
      </c>
      <c r="BK1851" s="59">
        <f t="shared" si="440"/>
        <v>135587.43796000001</v>
      </c>
      <c r="BL1851" s="60">
        <f>(BK1851=BK2101)*AX1851</f>
        <v>0</v>
      </c>
      <c r="BM1851" s="85">
        <f>(BK1851=BK2101)*AY1851</f>
        <v>0</v>
      </c>
      <c r="BN1851" s="85">
        <f t="shared" si="441"/>
        <v>0</v>
      </c>
      <c r="BO1851" s="85">
        <f t="shared" si="442"/>
        <v>0</v>
      </c>
      <c r="BP1851" s="60">
        <f>(BK1851=BK2099)*AX1851</f>
        <v>0</v>
      </c>
      <c r="BQ1851" s="64">
        <f>(BK1851=BK2099)*AY1851</f>
        <v>0</v>
      </c>
      <c r="BR1851" s="85">
        <f t="shared" si="446"/>
        <v>0</v>
      </c>
      <c r="BS1851" s="85">
        <f t="shared" si="447"/>
        <v>0</v>
      </c>
      <c r="BT1851" s="59">
        <f>(J19-BI1851)*J10</f>
        <v>-145196.00594</v>
      </c>
      <c r="BU1851" s="59">
        <f>(J21-BJ1851)*J12</f>
        <v>280783.44390000001</v>
      </c>
      <c r="BV1851" s="66"/>
      <c r="BW1851" s="66"/>
      <c r="BX1851" s="67"/>
      <c r="BY1851" s="67"/>
      <c r="BZ1851" s="67"/>
      <c r="CE1851" s="92"/>
      <c r="CF1851" s="76"/>
      <c r="CH1851" s="67"/>
      <c r="CI1851" s="67"/>
      <c r="CJ1851" s="67"/>
      <c r="CK1851" s="67"/>
      <c r="CL1851" s="1"/>
      <c r="CM1851" s="1"/>
      <c r="CT1851" s="3"/>
      <c r="CU1851" s="3"/>
      <c r="CV1851" s="3"/>
      <c r="CW1851" s="3"/>
      <c r="CX1851" s="3"/>
      <c r="CY1851" s="3"/>
      <c r="CZ1851" s="3"/>
      <c r="DA1851" s="3"/>
      <c r="DB1851" s="3"/>
      <c r="DC1851" s="3"/>
      <c r="DD1851" s="3"/>
      <c r="DE1851" s="3"/>
      <c r="DF1851" s="3"/>
      <c r="DG1851" s="3"/>
      <c r="DH1851" s="3"/>
      <c r="DI1851" s="3"/>
      <c r="DJ1851" s="3"/>
      <c r="DK1851" s="3"/>
      <c r="DL1851" s="3"/>
      <c r="DM1851" s="3"/>
      <c r="DN1851" s="3"/>
      <c r="DO1851" s="3"/>
      <c r="DP1851" s="3"/>
      <c r="DQ1851" s="3"/>
      <c r="DR1851" s="3"/>
      <c r="DS1851" s="3"/>
    </row>
    <row r="1852" spans="2:123" ht="21" customHeight="1" x14ac:dyDescent="0.25">
      <c r="B1852" s="21">
        <f t="shared" si="433"/>
        <v>44137</v>
      </c>
      <c r="C1852" s="22">
        <f t="shared" si="434"/>
        <v>0.45705938132704582</v>
      </c>
      <c r="D1852" s="23">
        <f t="shared" si="435"/>
        <v>891.7</v>
      </c>
      <c r="E1852" s="23">
        <f t="shared" si="436"/>
        <v>1950.95</v>
      </c>
      <c r="F1852" s="127">
        <f t="shared" si="437"/>
        <v>44585</v>
      </c>
      <c r="G1852" s="127">
        <f t="shared" si="438"/>
        <v>292642.5</v>
      </c>
      <c r="H1852" s="6"/>
      <c r="I1852" s="3"/>
      <c r="J1852" s="3"/>
      <c r="L1852" s="3"/>
      <c r="M1852" s="3"/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/>
      <c r="Y1852" s="3"/>
      <c r="Z1852" s="3"/>
      <c r="AA1852" s="3"/>
      <c r="AB1852" s="3"/>
      <c r="AC1852" s="3"/>
      <c r="AD1852" s="3"/>
      <c r="AE1852" s="3"/>
      <c r="AF1852" s="3"/>
      <c r="AT1852" s="89"/>
      <c r="AU1852" s="89"/>
      <c r="AX1852" s="125">
        <v>44137</v>
      </c>
      <c r="AY1852" s="59">
        <f t="shared" si="443"/>
        <v>0.45705938132704582</v>
      </c>
      <c r="AZ1852" s="59">
        <f>BI1852*K36</f>
        <v>44585</v>
      </c>
      <c r="BA1852" s="59"/>
      <c r="BB1852" s="59"/>
      <c r="BC1852" s="59">
        <f>K41*BJ1852</f>
        <v>292642.5</v>
      </c>
      <c r="BD1852" s="59"/>
      <c r="BE1852" s="59"/>
      <c r="BF1852" s="59">
        <f t="shared" si="439"/>
        <v>248057.5</v>
      </c>
      <c r="BG1852" s="60">
        <f>(AY1852=AY2099)*AX1852</f>
        <v>0</v>
      </c>
      <c r="BH1852" s="60">
        <f>(AY1852=AY2101)*AX1852</f>
        <v>0</v>
      </c>
      <c r="BI1852" s="89">
        <v>891.7</v>
      </c>
      <c r="BJ1852" s="89">
        <v>1950.95</v>
      </c>
      <c r="BK1852" s="59">
        <f t="shared" si="440"/>
        <v>126942.43795999995</v>
      </c>
      <c r="BL1852" s="60">
        <f>(BK1852=BK2101)*AX1852</f>
        <v>0</v>
      </c>
      <c r="BM1852" s="85">
        <f>(BK1852=BK2101)*AY1852</f>
        <v>0</v>
      </c>
      <c r="BN1852" s="85">
        <f t="shared" si="441"/>
        <v>0</v>
      </c>
      <c r="BO1852" s="85">
        <f t="shared" si="442"/>
        <v>0</v>
      </c>
      <c r="BP1852" s="60">
        <f>(BK1852=BK2099)*AX1852</f>
        <v>0</v>
      </c>
      <c r="BQ1852" s="64">
        <f>(BK1852=BK2099)*AY1852</f>
        <v>0</v>
      </c>
      <c r="BR1852" s="85">
        <f t="shared" si="446"/>
        <v>0</v>
      </c>
      <c r="BS1852" s="85">
        <f t="shared" si="447"/>
        <v>0</v>
      </c>
      <c r="BT1852" s="59">
        <f>(J19-BI1852)*J10</f>
        <v>-142915.00594</v>
      </c>
      <c r="BU1852" s="59">
        <f>(J21-BJ1852)*J12</f>
        <v>269857.44389999995</v>
      </c>
      <c r="BV1852" s="66"/>
      <c r="BW1852" s="66"/>
      <c r="BX1852" s="67"/>
      <c r="BY1852" s="67"/>
      <c r="BZ1852" s="67"/>
      <c r="CE1852" s="92"/>
      <c r="CF1852" s="76"/>
      <c r="CH1852" s="67"/>
      <c r="CI1852" s="67"/>
      <c r="CJ1852" s="67"/>
      <c r="CK1852" s="67"/>
      <c r="CL1852" s="1"/>
      <c r="CM1852" s="1"/>
      <c r="CT1852" s="3"/>
      <c r="CU1852" s="3"/>
      <c r="CV1852" s="3"/>
      <c r="CW1852" s="3"/>
      <c r="CX1852" s="3"/>
      <c r="CY1852" s="3"/>
      <c r="CZ1852" s="3"/>
      <c r="DA1852" s="3"/>
      <c r="DB1852" s="3"/>
      <c r="DC1852" s="3"/>
      <c r="DD1852" s="3"/>
      <c r="DE1852" s="3"/>
      <c r="DF1852" s="3"/>
      <c r="DG1852" s="3"/>
      <c r="DH1852" s="3"/>
      <c r="DI1852" s="3"/>
      <c r="DJ1852" s="3"/>
      <c r="DK1852" s="3"/>
      <c r="DL1852" s="3"/>
      <c r="DM1852" s="3"/>
      <c r="DN1852" s="3"/>
      <c r="DO1852" s="3"/>
      <c r="DP1852" s="3"/>
      <c r="DQ1852" s="3"/>
      <c r="DR1852" s="3"/>
      <c r="DS1852" s="3"/>
    </row>
    <row r="1853" spans="2:123" ht="21" customHeight="1" x14ac:dyDescent="0.25">
      <c r="B1853" s="21">
        <f t="shared" si="433"/>
        <v>44144</v>
      </c>
      <c r="C1853" s="22">
        <f t="shared" si="434"/>
        <v>0.47148415786548081</v>
      </c>
      <c r="D1853" s="23">
        <f t="shared" si="435"/>
        <v>890.61</v>
      </c>
      <c r="E1853" s="23">
        <f t="shared" si="436"/>
        <v>1888.95</v>
      </c>
      <c r="F1853" s="127">
        <f t="shared" si="437"/>
        <v>44530.5</v>
      </c>
      <c r="G1853" s="127">
        <f t="shared" si="438"/>
        <v>283342.5</v>
      </c>
      <c r="H1853" s="6"/>
      <c r="I1853" s="3"/>
      <c r="J1853" s="3"/>
      <c r="L1853" s="3"/>
      <c r="M1853" s="3"/>
      <c r="N1853" s="3"/>
      <c r="O1853" s="3"/>
      <c r="P1853" s="3"/>
      <c r="Q1853" s="3"/>
      <c r="R1853" s="3"/>
      <c r="S1853" s="3"/>
      <c r="T1853" s="3"/>
      <c r="U1853" s="3"/>
      <c r="V1853" s="3"/>
      <c r="W1853" s="3"/>
      <c r="X1853" s="3"/>
      <c r="Y1853" s="3"/>
      <c r="Z1853" s="3"/>
      <c r="AA1853" s="3"/>
      <c r="AB1853" s="3"/>
      <c r="AC1853" s="3"/>
      <c r="AD1853" s="3"/>
      <c r="AE1853" s="3"/>
      <c r="AF1853" s="3"/>
      <c r="AT1853" s="89"/>
      <c r="AU1853" s="89"/>
      <c r="AX1853" s="125">
        <v>44144</v>
      </c>
      <c r="AY1853" s="59">
        <f t="shared" si="443"/>
        <v>0.47148415786548081</v>
      </c>
      <c r="AZ1853" s="59">
        <f>BI1853*K36</f>
        <v>44530.5</v>
      </c>
      <c r="BA1853" s="59"/>
      <c r="BB1853" s="59"/>
      <c r="BC1853" s="59">
        <f>K41*BJ1853</f>
        <v>283342.5</v>
      </c>
      <c r="BD1853" s="59"/>
      <c r="BE1853" s="59"/>
      <c r="BF1853" s="59">
        <f t="shared" si="439"/>
        <v>238812</v>
      </c>
      <c r="BG1853" s="60">
        <f>(AY1853=AY2099)*AX1853</f>
        <v>0</v>
      </c>
      <c r="BH1853" s="60">
        <f>(AY1853=AY2101)*AX1853</f>
        <v>0</v>
      </c>
      <c r="BI1853" s="89">
        <v>890.61</v>
      </c>
      <c r="BJ1853" s="89">
        <v>1888.95</v>
      </c>
      <c r="BK1853" s="59">
        <f t="shared" si="440"/>
        <v>136187.93795999995</v>
      </c>
      <c r="BL1853" s="60">
        <f>(BK1853=BK2101)*AX1853</f>
        <v>0</v>
      </c>
      <c r="BM1853" s="85">
        <f>(BK1853=BK2101)*AY1853</f>
        <v>0</v>
      </c>
      <c r="BN1853" s="85">
        <f t="shared" si="441"/>
        <v>0</v>
      </c>
      <c r="BO1853" s="85">
        <f t="shared" si="442"/>
        <v>0</v>
      </c>
      <c r="BP1853" s="60">
        <f>(BK1853=BK2099)*AX1853</f>
        <v>0</v>
      </c>
      <c r="BQ1853" s="64">
        <f>(BK1853=BK2099)*AY1853</f>
        <v>0</v>
      </c>
      <c r="BR1853" s="85">
        <f t="shared" si="446"/>
        <v>0</v>
      </c>
      <c r="BS1853" s="85">
        <f t="shared" si="447"/>
        <v>0</v>
      </c>
      <c r="BT1853" s="59">
        <f>(J19-BI1853)*J10</f>
        <v>-142969.50594</v>
      </c>
      <c r="BU1853" s="59">
        <f>(J21-BJ1853)*J12</f>
        <v>279157.44389999995</v>
      </c>
      <c r="BV1853" s="66"/>
      <c r="BW1853" s="66"/>
      <c r="BX1853" s="67"/>
      <c r="BY1853" s="67"/>
      <c r="BZ1853" s="67"/>
      <c r="CE1853" s="92"/>
      <c r="CF1853" s="76"/>
      <c r="CH1853" s="67"/>
      <c r="CI1853" s="67"/>
      <c r="CJ1853" s="67"/>
      <c r="CK1853" s="67"/>
      <c r="CL1853" s="1"/>
      <c r="CM1853" s="1"/>
      <c r="CT1853" s="3"/>
      <c r="CU1853" s="3"/>
      <c r="CV1853" s="3"/>
      <c r="CW1853" s="3"/>
      <c r="CX1853" s="3"/>
      <c r="CY1853" s="3"/>
      <c r="CZ1853" s="3"/>
      <c r="DA1853" s="3"/>
      <c r="DB1853" s="3"/>
      <c r="DC1853" s="3"/>
      <c r="DD1853" s="3"/>
      <c r="DE1853" s="3"/>
      <c r="DF1853" s="3"/>
      <c r="DG1853" s="3"/>
      <c r="DH1853" s="3"/>
      <c r="DI1853" s="3"/>
      <c r="DJ1853" s="3"/>
      <c r="DK1853" s="3"/>
      <c r="DL1853" s="3"/>
      <c r="DM1853" s="3"/>
      <c r="DN1853" s="3"/>
      <c r="DO1853" s="3"/>
      <c r="DP1853" s="3"/>
      <c r="DQ1853" s="3"/>
      <c r="DR1853" s="3"/>
      <c r="DS1853" s="3"/>
    </row>
    <row r="1854" spans="2:123" ht="21" customHeight="1" x14ac:dyDescent="0.25">
      <c r="B1854" s="21">
        <f t="shared" si="433"/>
        <v>44151</v>
      </c>
      <c r="C1854" s="22">
        <f t="shared" si="434"/>
        <v>0.50585675411255882</v>
      </c>
      <c r="D1854" s="23">
        <f t="shared" si="435"/>
        <v>946.2</v>
      </c>
      <c r="E1854" s="23">
        <f t="shared" si="436"/>
        <v>1870.49</v>
      </c>
      <c r="F1854" s="127">
        <f t="shared" si="437"/>
        <v>47310</v>
      </c>
      <c r="G1854" s="127">
        <f t="shared" si="438"/>
        <v>280573.5</v>
      </c>
      <c r="H1854" s="6"/>
      <c r="I1854" s="3"/>
      <c r="J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  <c r="W1854" s="3"/>
      <c r="X1854" s="3"/>
      <c r="Y1854" s="3"/>
      <c r="Z1854" s="3"/>
      <c r="AA1854" s="3"/>
      <c r="AB1854" s="3"/>
      <c r="AC1854" s="3"/>
      <c r="AD1854" s="3"/>
      <c r="AE1854" s="3"/>
      <c r="AF1854" s="3"/>
      <c r="AT1854" s="89"/>
      <c r="AU1854" s="89"/>
      <c r="AX1854" s="125">
        <v>44151</v>
      </c>
      <c r="AY1854" s="59">
        <f t="shared" si="443"/>
        <v>0.50585675411255882</v>
      </c>
      <c r="AZ1854" s="59">
        <f>BI1854*K36</f>
        <v>47310</v>
      </c>
      <c r="BA1854" s="59"/>
      <c r="BB1854" s="59"/>
      <c r="BC1854" s="59">
        <f>K41*BJ1854</f>
        <v>280573.5</v>
      </c>
      <c r="BD1854" s="59"/>
      <c r="BE1854" s="59"/>
      <c r="BF1854" s="59">
        <f t="shared" si="439"/>
        <v>233263.5</v>
      </c>
      <c r="BG1854" s="60">
        <f>(AY1854=AY2099)*AX1854</f>
        <v>0</v>
      </c>
      <c r="BH1854" s="60">
        <f>(AY1854=AY2101)*AX1854</f>
        <v>0</v>
      </c>
      <c r="BI1854" s="89">
        <v>946.2</v>
      </c>
      <c r="BJ1854" s="89">
        <v>1870.49</v>
      </c>
      <c r="BK1854" s="59">
        <f t="shared" si="440"/>
        <v>141736.43795999995</v>
      </c>
      <c r="BL1854" s="60">
        <f>(BK1854=BK2101)*AX1854</f>
        <v>0</v>
      </c>
      <c r="BM1854" s="85">
        <f>(BK1854=BK2101)*AY1854</f>
        <v>0</v>
      </c>
      <c r="BN1854" s="85">
        <f t="shared" si="441"/>
        <v>0</v>
      </c>
      <c r="BO1854" s="85">
        <f t="shared" si="442"/>
        <v>0</v>
      </c>
      <c r="BP1854" s="60">
        <f>(BK1854=BK2099)*AX1854</f>
        <v>0</v>
      </c>
      <c r="BQ1854" s="64">
        <f>(BK1854=BK2099)*AY1854</f>
        <v>0</v>
      </c>
      <c r="BR1854" s="85">
        <f t="shared" si="446"/>
        <v>0</v>
      </c>
      <c r="BS1854" s="85">
        <f t="shared" si="447"/>
        <v>0</v>
      </c>
      <c r="BT1854" s="59">
        <f>(J19-BI1854)*J10</f>
        <v>-140190.00594</v>
      </c>
      <c r="BU1854" s="59">
        <f>(J21-BJ1854)*J12</f>
        <v>281926.44389999995</v>
      </c>
      <c r="BV1854" s="66"/>
      <c r="BW1854" s="66"/>
      <c r="BX1854" s="67"/>
      <c r="BY1854" s="67"/>
      <c r="BZ1854" s="67"/>
      <c r="CE1854" s="92"/>
      <c r="CF1854" s="76"/>
      <c r="CH1854" s="67"/>
      <c r="CI1854" s="67"/>
      <c r="CJ1854" s="67"/>
      <c r="CK1854" s="67"/>
      <c r="CL1854" s="1"/>
      <c r="CM1854" s="1"/>
      <c r="CT1854" s="3"/>
      <c r="CU1854" s="3"/>
      <c r="CV1854" s="3"/>
      <c r="CW1854" s="3"/>
      <c r="CX1854" s="3"/>
      <c r="CY1854" s="3"/>
      <c r="CZ1854" s="3"/>
      <c r="DA1854" s="3"/>
      <c r="DB1854" s="3"/>
      <c r="DC1854" s="3"/>
      <c r="DD1854" s="3"/>
      <c r="DE1854" s="3"/>
      <c r="DF1854" s="3"/>
      <c r="DG1854" s="3"/>
      <c r="DH1854" s="3"/>
      <c r="DI1854" s="3"/>
      <c r="DJ1854" s="3"/>
      <c r="DK1854" s="3"/>
      <c r="DL1854" s="3"/>
      <c r="DM1854" s="3"/>
      <c r="DN1854" s="3"/>
      <c r="DO1854" s="3"/>
      <c r="DP1854" s="3"/>
      <c r="DQ1854" s="3"/>
      <c r="DR1854" s="3"/>
      <c r="DS1854" s="3"/>
    </row>
    <row r="1855" spans="2:123" ht="21" customHeight="1" x14ac:dyDescent="0.25">
      <c r="B1855" s="21">
        <f t="shared" si="433"/>
        <v>44158</v>
      </c>
      <c r="C1855" s="22">
        <f t="shared" si="434"/>
        <v>0.53998321678321681</v>
      </c>
      <c r="D1855" s="23">
        <f t="shared" si="435"/>
        <v>965.22</v>
      </c>
      <c r="E1855" s="23">
        <f t="shared" si="436"/>
        <v>1787.5</v>
      </c>
      <c r="F1855" s="127">
        <f t="shared" si="437"/>
        <v>48261</v>
      </c>
      <c r="G1855" s="127">
        <f t="shared" si="438"/>
        <v>268125</v>
      </c>
      <c r="H1855" s="6"/>
      <c r="I1855" s="3"/>
      <c r="J1855" s="3"/>
      <c r="L1855" s="3"/>
      <c r="M1855" s="3"/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/>
      <c r="Y1855" s="3"/>
      <c r="Z1855" s="3"/>
      <c r="AA1855" s="3"/>
      <c r="AB1855" s="3"/>
      <c r="AC1855" s="3"/>
      <c r="AD1855" s="3"/>
      <c r="AE1855" s="3"/>
      <c r="AF1855" s="3"/>
      <c r="AT1855" s="89"/>
      <c r="AU1855" s="89"/>
      <c r="AX1855" s="125">
        <v>44158</v>
      </c>
      <c r="AY1855" s="59">
        <f t="shared" si="443"/>
        <v>0.53998321678321681</v>
      </c>
      <c r="AZ1855" s="59">
        <f>BI1855*K36</f>
        <v>48261</v>
      </c>
      <c r="BA1855" s="59"/>
      <c r="BB1855" s="59"/>
      <c r="BC1855" s="59">
        <f>K41*BJ1855</f>
        <v>268125</v>
      </c>
      <c r="BD1855" s="59"/>
      <c r="BE1855" s="59"/>
      <c r="BF1855" s="59">
        <f t="shared" si="439"/>
        <v>219864</v>
      </c>
      <c r="BG1855" s="60">
        <f>(AY1855=AY2099)*AX1855</f>
        <v>0</v>
      </c>
      <c r="BH1855" s="60">
        <f>(AY1855=AY2101)*AX1855</f>
        <v>0</v>
      </c>
      <c r="BI1855" s="89">
        <v>965.22</v>
      </c>
      <c r="BJ1855" s="89">
        <v>1787.5</v>
      </c>
      <c r="BK1855" s="59">
        <f t="shared" si="440"/>
        <v>155135.93795999995</v>
      </c>
      <c r="BL1855" s="60">
        <f>(BK1855=BK2101)*AX1855</f>
        <v>0</v>
      </c>
      <c r="BM1855" s="85">
        <f>(BK1855=BK2101)*AY1855</f>
        <v>0</v>
      </c>
      <c r="BN1855" s="85">
        <f t="shared" si="441"/>
        <v>0</v>
      </c>
      <c r="BO1855" s="85">
        <f t="shared" si="442"/>
        <v>0</v>
      </c>
      <c r="BP1855" s="60">
        <f>(BK1855=BK2099)*AX1855</f>
        <v>0</v>
      </c>
      <c r="BQ1855" s="64">
        <f>(BK1855=BK2099)*AY1855</f>
        <v>0</v>
      </c>
      <c r="BR1855" s="85">
        <f t="shared" si="446"/>
        <v>0</v>
      </c>
      <c r="BS1855" s="85">
        <f t="shared" si="447"/>
        <v>0</v>
      </c>
      <c r="BT1855" s="59">
        <f>(J19-BI1855)*J10</f>
        <v>-139239.00594</v>
      </c>
      <c r="BU1855" s="59">
        <f>(J21-BJ1855)*J12</f>
        <v>294374.94389999995</v>
      </c>
      <c r="BV1855" s="66"/>
      <c r="BW1855" s="66"/>
      <c r="BX1855" s="67"/>
      <c r="BY1855" s="67"/>
      <c r="BZ1855" s="67"/>
      <c r="CE1855" s="92"/>
      <c r="CF1855" s="76"/>
      <c r="CH1855" s="67"/>
      <c r="CI1855" s="67"/>
      <c r="CJ1855" s="67"/>
      <c r="CK1855" s="67"/>
      <c r="CL1855" s="1"/>
      <c r="CM1855" s="1"/>
      <c r="CT1855" s="3"/>
      <c r="CU1855" s="3"/>
      <c r="CV1855" s="3"/>
      <c r="CW1855" s="3"/>
      <c r="CX1855" s="3"/>
      <c r="CY1855" s="3"/>
      <c r="CZ1855" s="3"/>
      <c r="DA1855" s="3"/>
      <c r="DB1855" s="3"/>
      <c r="DC1855" s="3"/>
      <c r="DD1855" s="3"/>
      <c r="DE1855" s="3"/>
      <c r="DF1855" s="3"/>
      <c r="DG1855" s="3"/>
      <c r="DH1855" s="3"/>
      <c r="DI1855" s="3"/>
      <c r="DJ1855" s="3"/>
      <c r="DK1855" s="3"/>
      <c r="DL1855" s="3"/>
      <c r="DM1855" s="3"/>
      <c r="DN1855" s="3"/>
      <c r="DO1855" s="3"/>
      <c r="DP1855" s="3"/>
      <c r="DQ1855" s="3"/>
      <c r="DR1855" s="3"/>
      <c r="DS1855" s="3"/>
    </row>
    <row r="1856" spans="2:123" ht="21" customHeight="1" x14ac:dyDescent="0.25">
      <c r="B1856" s="21">
        <f t="shared" si="433"/>
        <v>44165</v>
      </c>
      <c r="C1856" s="22">
        <f t="shared" si="434"/>
        <v>0.57503018830978103</v>
      </c>
      <c r="D1856" s="23">
        <f t="shared" si="435"/>
        <v>1057.17</v>
      </c>
      <c r="E1856" s="23">
        <f t="shared" si="436"/>
        <v>1838.46</v>
      </c>
      <c r="F1856" s="127">
        <f t="shared" si="437"/>
        <v>52858.5</v>
      </c>
      <c r="G1856" s="127">
        <f t="shared" si="438"/>
        <v>275769</v>
      </c>
      <c r="H1856" s="6"/>
      <c r="I1856" s="3"/>
      <c r="J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  <c r="Y1856" s="3"/>
      <c r="Z1856" s="3"/>
      <c r="AA1856" s="3"/>
      <c r="AB1856" s="3"/>
      <c r="AC1856" s="3"/>
      <c r="AD1856" s="3"/>
      <c r="AE1856" s="3"/>
      <c r="AF1856" s="3"/>
      <c r="AT1856" s="89"/>
      <c r="AU1856" s="89"/>
      <c r="AX1856" s="125">
        <v>44165</v>
      </c>
      <c r="AY1856" s="59">
        <f t="shared" si="443"/>
        <v>0.57503018830978103</v>
      </c>
      <c r="AZ1856" s="59">
        <f>BI1856*K36</f>
        <v>52858.5</v>
      </c>
      <c r="BA1856" s="59"/>
      <c r="BB1856" s="59"/>
      <c r="BC1856" s="59">
        <f>K41*BJ1856</f>
        <v>275769</v>
      </c>
      <c r="BD1856" s="59"/>
      <c r="BE1856" s="59"/>
      <c r="BF1856" s="59">
        <f t="shared" si="439"/>
        <v>222910.5</v>
      </c>
      <c r="BG1856" s="60">
        <f>(AY1856=AY2099)*AX1856</f>
        <v>0</v>
      </c>
      <c r="BH1856" s="60">
        <f>(AY1856=AY2101)*AX1856</f>
        <v>0</v>
      </c>
      <c r="BI1856" s="89">
        <v>1057.17</v>
      </c>
      <c r="BJ1856" s="89">
        <v>1838.46</v>
      </c>
      <c r="BK1856" s="59">
        <f t="shared" si="440"/>
        <v>152089.43795999995</v>
      </c>
      <c r="BL1856" s="60">
        <f>(BK1856=BK2101)*AX1856</f>
        <v>0</v>
      </c>
      <c r="BM1856" s="85">
        <f>(BK1856=BK2101)*AY1856</f>
        <v>0</v>
      </c>
      <c r="BN1856" s="85">
        <f t="shared" si="441"/>
        <v>0</v>
      </c>
      <c r="BO1856" s="85">
        <f t="shared" si="442"/>
        <v>0</v>
      </c>
      <c r="BP1856" s="60">
        <f>(BK1856=BK2099)*AX1856</f>
        <v>0</v>
      </c>
      <c r="BQ1856" s="64">
        <f>(BK1856=BK2099)*AY1856</f>
        <v>0</v>
      </c>
      <c r="BR1856" s="85">
        <f t="shared" si="446"/>
        <v>0</v>
      </c>
      <c r="BS1856" s="85">
        <f t="shared" si="447"/>
        <v>0</v>
      </c>
      <c r="BT1856" s="59">
        <f>(J19-BI1856)*J10</f>
        <v>-134641.50594</v>
      </c>
      <c r="BU1856" s="59">
        <f>(J21-BJ1856)*J12</f>
        <v>286730.94389999995</v>
      </c>
      <c r="BV1856" s="66"/>
      <c r="BW1856" s="66"/>
      <c r="BX1856" s="67"/>
      <c r="BY1856" s="67"/>
      <c r="BZ1856" s="67"/>
      <c r="CE1856" s="92"/>
      <c r="CF1856" s="76"/>
      <c r="CH1856" s="67"/>
      <c r="CI1856" s="67"/>
      <c r="CJ1856" s="67"/>
      <c r="CK1856" s="67"/>
      <c r="CL1856" s="1"/>
      <c r="CM1856" s="1"/>
      <c r="CT1856" s="3"/>
      <c r="CU1856" s="3"/>
      <c r="CV1856" s="3"/>
      <c r="CW1856" s="3"/>
      <c r="CX1856" s="3"/>
      <c r="CY1856" s="3"/>
      <c r="CZ1856" s="3"/>
      <c r="DA1856" s="3"/>
      <c r="DB1856" s="3"/>
      <c r="DC1856" s="3"/>
      <c r="DD1856" s="3"/>
      <c r="DE1856" s="3"/>
      <c r="DF1856" s="3"/>
      <c r="DG1856" s="3"/>
      <c r="DH1856" s="3"/>
      <c r="DI1856" s="3"/>
      <c r="DJ1856" s="3"/>
      <c r="DK1856" s="3"/>
      <c r="DL1856" s="3"/>
      <c r="DM1856" s="3"/>
      <c r="DN1856" s="3"/>
      <c r="DO1856" s="3"/>
      <c r="DP1856" s="3"/>
      <c r="DQ1856" s="3"/>
      <c r="DR1856" s="3"/>
      <c r="DS1856" s="3"/>
    </row>
    <row r="1857" spans="2:123" ht="21" customHeight="1" x14ac:dyDescent="0.25">
      <c r="B1857" s="21">
        <f t="shared" si="433"/>
        <v>44172</v>
      </c>
      <c r="C1857" s="22">
        <f t="shared" si="434"/>
        <v>0.55113491178949092</v>
      </c>
      <c r="D1857" s="23">
        <f t="shared" si="435"/>
        <v>1013.73</v>
      </c>
      <c r="E1857" s="23">
        <f t="shared" si="436"/>
        <v>1839.35</v>
      </c>
      <c r="F1857" s="127">
        <f t="shared" si="437"/>
        <v>50686.5</v>
      </c>
      <c r="G1857" s="127">
        <f t="shared" si="438"/>
        <v>275902.5</v>
      </c>
      <c r="H1857" s="6"/>
      <c r="I1857" s="3"/>
      <c r="J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  <c r="Y1857" s="3"/>
      <c r="Z1857" s="3"/>
      <c r="AA1857" s="3"/>
      <c r="AB1857" s="3"/>
      <c r="AC1857" s="3"/>
      <c r="AD1857" s="3"/>
      <c r="AE1857" s="3"/>
      <c r="AF1857" s="3"/>
      <c r="AT1857" s="89"/>
      <c r="AU1857" s="89"/>
      <c r="AX1857" s="125">
        <v>44172</v>
      </c>
      <c r="AY1857" s="59">
        <f t="shared" si="443"/>
        <v>0.55113491178949092</v>
      </c>
      <c r="AZ1857" s="59">
        <f>BI1857*K36</f>
        <v>50686.5</v>
      </c>
      <c r="BA1857" s="59"/>
      <c r="BB1857" s="59"/>
      <c r="BC1857" s="59">
        <f>K41*BJ1857</f>
        <v>275902.5</v>
      </c>
      <c r="BD1857" s="59"/>
      <c r="BE1857" s="59"/>
      <c r="BF1857" s="59">
        <f t="shared" si="439"/>
        <v>225216</v>
      </c>
      <c r="BG1857" s="60">
        <f>(AY1857=AY2099)*AX1857</f>
        <v>0</v>
      </c>
      <c r="BH1857" s="60">
        <f>(AY1857=AY2101)*AX1857</f>
        <v>0</v>
      </c>
      <c r="BI1857" s="89">
        <v>1013.73</v>
      </c>
      <c r="BJ1857" s="89">
        <v>1839.35</v>
      </c>
      <c r="BK1857" s="59">
        <f t="shared" si="440"/>
        <v>149783.93796000001</v>
      </c>
      <c r="BL1857" s="60">
        <f>(BK1857=BK2101)*AX1857</f>
        <v>0</v>
      </c>
      <c r="BM1857" s="85">
        <f>(BK1857=BK2101)*AY1857</f>
        <v>0</v>
      </c>
      <c r="BN1857" s="85">
        <f t="shared" si="441"/>
        <v>0</v>
      </c>
      <c r="BO1857" s="85">
        <f t="shared" si="442"/>
        <v>0</v>
      </c>
      <c r="BP1857" s="60">
        <f>(BK1857=BK2099)*AX1857</f>
        <v>0</v>
      </c>
      <c r="BQ1857" s="64">
        <f>(BK1857=BK2099)*AY1857</f>
        <v>0</v>
      </c>
      <c r="BR1857" s="85">
        <f t="shared" si="446"/>
        <v>0</v>
      </c>
      <c r="BS1857" s="85">
        <f t="shared" si="447"/>
        <v>0</v>
      </c>
      <c r="BT1857" s="59">
        <f>(J19-BI1857)*J10</f>
        <v>-136813.50594</v>
      </c>
      <c r="BU1857" s="59">
        <f>(J21-BJ1857)*J12</f>
        <v>286597.44390000001</v>
      </c>
      <c r="BV1857" s="66"/>
      <c r="BW1857" s="66"/>
      <c r="BX1857" s="67"/>
      <c r="BY1857" s="67"/>
      <c r="BZ1857" s="67"/>
      <c r="CE1857" s="92"/>
      <c r="CF1857" s="76"/>
      <c r="CH1857" s="67"/>
      <c r="CI1857" s="67"/>
      <c r="CJ1857" s="67"/>
      <c r="CK1857" s="67"/>
      <c r="CL1857" s="1"/>
      <c r="CM1857" s="1"/>
      <c r="CT1857" s="3"/>
      <c r="CU1857" s="3"/>
      <c r="CV1857" s="3"/>
      <c r="CW1857" s="3"/>
      <c r="CX1857" s="3"/>
      <c r="CY1857" s="3"/>
      <c r="CZ1857" s="3"/>
      <c r="DA1857" s="3"/>
      <c r="DB1857" s="3"/>
      <c r="DC1857" s="3"/>
      <c r="DD1857" s="3"/>
      <c r="DE1857" s="3"/>
      <c r="DF1857" s="3"/>
      <c r="DG1857" s="3"/>
      <c r="DH1857" s="3"/>
      <c r="DI1857" s="3"/>
      <c r="DJ1857" s="3"/>
      <c r="DK1857" s="3"/>
      <c r="DL1857" s="3"/>
      <c r="DM1857" s="3"/>
      <c r="DN1857" s="3"/>
      <c r="DO1857" s="3"/>
      <c r="DP1857" s="3"/>
      <c r="DQ1857" s="3"/>
      <c r="DR1857" s="3"/>
      <c r="DS1857" s="3"/>
    </row>
    <row r="1858" spans="2:123" ht="21" customHeight="1" x14ac:dyDescent="0.25">
      <c r="B1858" s="21">
        <f t="shared" si="433"/>
        <v>44179</v>
      </c>
      <c r="C1858" s="22">
        <f t="shared" si="434"/>
        <v>0.55097038336789494</v>
      </c>
      <c r="D1858" s="23">
        <f t="shared" si="435"/>
        <v>1036.21</v>
      </c>
      <c r="E1858" s="23">
        <f t="shared" si="436"/>
        <v>1880.7</v>
      </c>
      <c r="F1858" s="127">
        <f t="shared" si="437"/>
        <v>51810.5</v>
      </c>
      <c r="G1858" s="127">
        <f t="shared" si="438"/>
        <v>282105</v>
      </c>
      <c r="H1858" s="6"/>
      <c r="I1858" s="3"/>
      <c r="J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  <c r="Y1858" s="3"/>
      <c r="Z1858" s="3"/>
      <c r="AA1858" s="3"/>
      <c r="AB1858" s="3"/>
      <c r="AC1858" s="3"/>
      <c r="AD1858" s="3"/>
      <c r="AE1858" s="3"/>
      <c r="AF1858" s="3"/>
      <c r="AT1858" s="89"/>
      <c r="AU1858" s="89"/>
      <c r="AX1858" s="125">
        <v>44179</v>
      </c>
      <c r="AY1858" s="59">
        <f t="shared" si="443"/>
        <v>0.55097038336789494</v>
      </c>
      <c r="AZ1858" s="59">
        <f>BI1858*K36</f>
        <v>51810.5</v>
      </c>
      <c r="BA1858" s="59"/>
      <c r="BB1858" s="59"/>
      <c r="BC1858" s="59">
        <f>K41*BJ1858</f>
        <v>282105</v>
      </c>
      <c r="BD1858" s="59"/>
      <c r="BE1858" s="59"/>
      <c r="BF1858" s="59">
        <f t="shared" si="439"/>
        <v>230294.5</v>
      </c>
      <c r="BG1858" s="60">
        <f>(AY1858=AY2099)*AX1858</f>
        <v>0</v>
      </c>
      <c r="BH1858" s="60">
        <f>(AY1858=AY2101)*AX1858</f>
        <v>0</v>
      </c>
      <c r="BI1858" s="89">
        <v>1036.21</v>
      </c>
      <c r="BJ1858" s="89">
        <v>1880.7</v>
      </c>
      <c r="BK1858" s="59">
        <f t="shared" si="440"/>
        <v>144705.43795999995</v>
      </c>
      <c r="BL1858" s="60">
        <f>(BK1858=BK2101)*AX1858</f>
        <v>0</v>
      </c>
      <c r="BM1858" s="85">
        <f>(BK1858=BK2101)*AY1858</f>
        <v>0</v>
      </c>
      <c r="BN1858" s="85">
        <f t="shared" si="441"/>
        <v>0</v>
      </c>
      <c r="BO1858" s="85">
        <f t="shared" si="442"/>
        <v>0</v>
      </c>
      <c r="BP1858" s="60">
        <f>(BK1858=BK2099)*AX1858</f>
        <v>0</v>
      </c>
      <c r="BQ1858" s="64">
        <f>(BK1858=BK2099)*AY1858</f>
        <v>0</v>
      </c>
      <c r="BR1858" s="85">
        <f t="shared" si="446"/>
        <v>0</v>
      </c>
      <c r="BS1858" s="85">
        <f t="shared" si="447"/>
        <v>0</v>
      </c>
      <c r="BT1858" s="59">
        <f>(J19-BI1858)*J10</f>
        <v>-135689.50594</v>
      </c>
      <c r="BU1858" s="59">
        <f>(J21-BJ1858)*J12</f>
        <v>280394.94389999995</v>
      </c>
      <c r="BV1858" s="66"/>
      <c r="BW1858" s="66"/>
      <c r="BX1858" s="67"/>
      <c r="BY1858" s="67"/>
      <c r="BZ1858" s="67"/>
      <c r="CE1858" s="92"/>
      <c r="CF1858" s="76"/>
      <c r="CH1858" s="67"/>
      <c r="CI1858" s="67"/>
      <c r="CJ1858" s="67"/>
      <c r="CK1858" s="67"/>
      <c r="CL1858" s="1"/>
      <c r="CM1858" s="1"/>
      <c r="CT1858" s="3"/>
      <c r="CU1858" s="3"/>
      <c r="CV1858" s="3"/>
      <c r="CW1858" s="3"/>
      <c r="CX1858" s="3"/>
      <c r="CY1858" s="3"/>
      <c r="CZ1858" s="3"/>
      <c r="DA1858" s="3"/>
      <c r="DB1858" s="3"/>
      <c r="DC1858" s="3"/>
      <c r="DD1858" s="3"/>
      <c r="DE1858" s="3"/>
      <c r="DF1858" s="3"/>
      <c r="DG1858" s="3"/>
      <c r="DH1858" s="3"/>
      <c r="DI1858" s="3"/>
      <c r="DJ1858" s="3"/>
      <c r="DK1858" s="3"/>
      <c r="DL1858" s="3"/>
      <c r="DM1858" s="3"/>
      <c r="DN1858" s="3"/>
      <c r="DO1858" s="3"/>
      <c r="DP1858" s="3"/>
      <c r="DQ1858" s="3"/>
      <c r="DR1858" s="3"/>
      <c r="DS1858" s="3"/>
    </row>
    <row r="1859" spans="2:123" ht="21" customHeight="1" x14ac:dyDescent="0.25">
      <c r="B1859" s="21">
        <f t="shared" si="433"/>
        <v>44186</v>
      </c>
      <c r="C1859" s="22">
        <f t="shared" si="434"/>
        <v>0.54747497385327959</v>
      </c>
      <c r="D1859" s="23">
        <f t="shared" si="435"/>
        <v>1025.99</v>
      </c>
      <c r="E1859" s="23">
        <f t="shared" si="436"/>
        <v>1874.04</v>
      </c>
      <c r="F1859" s="127">
        <f t="shared" si="437"/>
        <v>51299.5</v>
      </c>
      <c r="G1859" s="127">
        <f t="shared" si="438"/>
        <v>281106</v>
      </c>
      <c r="H1859" s="6"/>
      <c r="I1859" s="3"/>
      <c r="J1859" s="3"/>
      <c r="L1859" s="3"/>
      <c r="M1859" s="3"/>
      <c r="N1859" s="3"/>
      <c r="O1859" s="3"/>
      <c r="P1859" s="3"/>
      <c r="Q1859" s="3"/>
      <c r="R1859" s="3"/>
      <c r="S1859" s="3"/>
      <c r="T1859" s="3"/>
      <c r="U1859" s="3"/>
      <c r="V1859" s="3"/>
      <c r="W1859" s="3"/>
      <c r="X1859" s="3"/>
      <c r="Y1859" s="3"/>
      <c r="Z1859" s="3"/>
      <c r="AA1859" s="3"/>
      <c r="AB1859" s="3"/>
      <c r="AC1859" s="3"/>
      <c r="AD1859" s="3"/>
      <c r="AE1859" s="3"/>
      <c r="AF1859" s="3"/>
      <c r="AT1859" s="89"/>
      <c r="AU1859" s="89"/>
      <c r="AX1859" s="125">
        <v>44186</v>
      </c>
      <c r="AY1859" s="59">
        <f t="shared" si="443"/>
        <v>0.54747497385327959</v>
      </c>
      <c r="AZ1859" s="59">
        <f>BI1859*K36</f>
        <v>51299.5</v>
      </c>
      <c r="BA1859" s="59"/>
      <c r="BB1859" s="59"/>
      <c r="BC1859" s="59">
        <f>K41*BJ1859</f>
        <v>281106</v>
      </c>
      <c r="BD1859" s="59"/>
      <c r="BE1859" s="59"/>
      <c r="BF1859" s="59">
        <f t="shared" si="439"/>
        <v>229806.5</v>
      </c>
      <c r="BG1859" s="60">
        <f>(AY1859=AY2099)*AX1859</f>
        <v>0</v>
      </c>
      <c r="BH1859" s="60">
        <f>(AY1859=AY2101)*AX1859</f>
        <v>0</v>
      </c>
      <c r="BI1859" s="89">
        <v>1025.99</v>
      </c>
      <c r="BJ1859" s="89">
        <v>1874.04</v>
      </c>
      <c r="BK1859" s="59">
        <f t="shared" si="440"/>
        <v>145193.43795999995</v>
      </c>
      <c r="BL1859" s="60">
        <f>(BK1859=BK2101)*AX1859</f>
        <v>0</v>
      </c>
      <c r="BM1859" s="85">
        <f>(BK1859=BK2101)*AY1859</f>
        <v>0</v>
      </c>
      <c r="BN1859" s="85">
        <f t="shared" si="441"/>
        <v>0</v>
      </c>
      <c r="BO1859" s="85">
        <f t="shared" si="442"/>
        <v>0</v>
      </c>
      <c r="BP1859" s="60">
        <f>(BK1859=BK2099)*AX1859</f>
        <v>0</v>
      </c>
      <c r="BQ1859" s="64">
        <f>(BK1859=BK2099)*AY1859</f>
        <v>0</v>
      </c>
      <c r="BR1859" s="85">
        <f t="shared" si="446"/>
        <v>0</v>
      </c>
      <c r="BS1859" s="85">
        <f t="shared" si="447"/>
        <v>0</v>
      </c>
      <c r="BT1859" s="59">
        <f>(J19-BI1859)*J10</f>
        <v>-136200.50594</v>
      </c>
      <c r="BU1859" s="59">
        <f>(J21-BJ1859)*J12</f>
        <v>281393.94389999995</v>
      </c>
      <c r="BV1859" s="66"/>
      <c r="BW1859" s="66"/>
      <c r="BX1859" s="67"/>
      <c r="BY1859" s="67"/>
      <c r="BZ1859" s="67"/>
      <c r="CE1859" s="92"/>
      <c r="CF1859" s="76"/>
      <c r="CH1859" s="67"/>
      <c r="CI1859" s="67"/>
      <c r="CJ1859" s="67"/>
      <c r="CK1859" s="67"/>
      <c r="CL1859" s="1"/>
      <c r="CM1859" s="1"/>
      <c r="CT1859" s="3"/>
      <c r="CU1859" s="3"/>
      <c r="CV1859" s="3"/>
      <c r="CW1859" s="3"/>
      <c r="CX1859" s="3"/>
      <c r="CY1859" s="3"/>
      <c r="CZ1859" s="3"/>
      <c r="DA1859" s="3"/>
      <c r="DB1859" s="3"/>
      <c r="DC1859" s="3"/>
      <c r="DD1859" s="3"/>
      <c r="DE1859" s="3"/>
      <c r="DF1859" s="3"/>
      <c r="DG1859" s="3"/>
      <c r="DH1859" s="3"/>
      <c r="DI1859" s="3"/>
      <c r="DJ1859" s="3"/>
      <c r="DK1859" s="3"/>
      <c r="DL1859" s="3"/>
      <c r="DM1859" s="3"/>
      <c r="DN1859" s="3"/>
      <c r="DO1859" s="3"/>
      <c r="DP1859" s="3"/>
      <c r="DQ1859" s="3"/>
      <c r="DR1859" s="3"/>
      <c r="DS1859" s="3"/>
    </row>
    <row r="1860" spans="2:123" ht="21" customHeight="1" x14ac:dyDescent="0.25">
      <c r="B1860" s="21">
        <f t="shared" ref="B1860:B1923" si="448">AX1860</f>
        <v>44193</v>
      </c>
      <c r="C1860" s="22">
        <f t="shared" ref="C1860:C1923" si="449">AY1860</f>
        <v>0.56420112415240387</v>
      </c>
      <c r="D1860" s="23">
        <f t="shared" ref="D1860:D1923" si="450">BI1860</f>
        <v>1070.03</v>
      </c>
      <c r="E1860" s="23">
        <f t="shared" ref="E1860:E1923" si="451">BJ1860</f>
        <v>1896.54</v>
      </c>
      <c r="F1860" s="127">
        <f t="shared" ref="F1860:F1923" si="452">AZ1860</f>
        <v>53501.5</v>
      </c>
      <c r="G1860" s="127">
        <f t="shared" ref="G1860:G1923" si="453">BC1860</f>
        <v>284481</v>
      </c>
      <c r="H1860" s="6"/>
      <c r="I1860" s="3"/>
      <c r="J1860" s="3"/>
      <c r="L1860" s="3"/>
      <c r="M1860" s="3"/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/>
      <c r="Y1860" s="3"/>
      <c r="Z1860" s="3"/>
      <c r="AA1860" s="3"/>
      <c r="AB1860" s="3"/>
      <c r="AC1860" s="3"/>
      <c r="AD1860" s="3"/>
      <c r="AE1860" s="3"/>
      <c r="AF1860" s="3"/>
      <c r="AT1860" s="89"/>
      <c r="AU1860" s="89"/>
      <c r="AX1860" s="125">
        <v>44193</v>
      </c>
      <c r="AY1860" s="59">
        <f t="shared" si="443"/>
        <v>0.56420112415240387</v>
      </c>
      <c r="AZ1860" s="59">
        <f>BI1860*K36</f>
        <v>53501.5</v>
      </c>
      <c r="BA1860" s="59"/>
      <c r="BB1860" s="59"/>
      <c r="BC1860" s="59">
        <f>K41*BJ1860</f>
        <v>284481</v>
      </c>
      <c r="BD1860" s="59"/>
      <c r="BE1860" s="59"/>
      <c r="BF1860" s="59">
        <f t="shared" ref="BF1860:BF1923" si="454">BC1860-AZ1860</f>
        <v>230979.5</v>
      </c>
      <c r="BG1860" s="60">
        <f>(AY1860=AY2099)*AX1860</f>
        <v>0</v>
      </c>
      <c r="BH1860" s="60">
        <f>(AY1860=AY2101)*AX1860</f>
        <v>0</v>
      </c>
      <c r="BI1860" s="89">
        <v>1070.03</v>
      </c>
      <c r="BJ1860" s="89">
        <v>1896.54</v>
      </c>
      <c r="BK1860" s="59">
        <f t="shared" ref="BK1860:BK1923" si="455">SUM(BT1860:BU1860)</f>
        <v>144020.43795999995</v>
      </c>
      <c r="BL1860" s="60">
        <f>(BK1860=BK2101)*AX1860</f>
        <v>0</v>
      </c>
      <c r="BM1860" s="85">
        <f>(BK1860=BK2101)*AY1860</f>
        <v>0</v>
      </c>
      <c r="BN1860" s="85">
        <f t="shared" ref="BN1860:BN1923" si="456">(BM1860&gt;1)*BI1860</f>
        <v>0</v>
      </c>
      <c r="BO1860" s="85">
        <f t="shared" ref="BO1860:BO1923" si="457">(BM1860&gt;0)*BJ1860</f>
        <v>0</v>
      </c>
      <c r="BP1860" s="60">
        <f>(BK1860=BK2099)*AX1860</f>
        <v>0</v>
      </c>
      <c r="BQ1860" s="64">
        <f>(BK1860=BK2099)*AY1860</f>
        <v>0</v>
      </c>
      <c r="BR1860" s="85">
        <f t="shared" si="446"/>
        <v>0</v>
      </c>
      <c r="BS1860" s="85">
        <f t="shared" si="447"/>
        <v>0</v>
      </c>
      <c r="BT1860" s="59">
        <f>(J19-BI1860)*J10</f>
        <v>-133998.50594</v>
      </c>
      <c r="BU1860" s="59">
        <f>(J21-BJ1860)*J12</f>
        <v>278018.94389999995</v>
      </c>
      <c r="BV1860" s="66"/>
      <c r="BW1860" s="66"/>
      <c r="BX1860" s="67"/>
      <c r="BY1860" s="67"/>
      <c r="BZ1860" s="67"/>
      <c r="CE1860" s="92"/>
      <c r="CF1860" s="76"/>
      <c r="CH1860" s="67"/>
      <c r="CI1860" s="67"/>
      <c r="CJ1860" s="67"/>
      <c r="CK1860" s="67"/>
      <c r="CL1860" s="1"/>
      <c r="CM1860" s="1"/>
      <c r="CT1860" s="3"/>
      <c r="CU1860" s="3"/>
      <c r="CV1860" s="3"/>
      <c r="CW1860" s="3"/>
      <c r="CX1860" s="3"/>
      <c r="CY1860" s="3"/>
      <c r="CZ1860" s="3"/>
      <c r="DA1860" s="3"/>
      <c r="DB1860" s="3"/>
      <c r="DC1860" s="3"/>
      <c r="DD1860" s="3"/>
      <c r="DE1860" s="3"/>
      <c r="DF1860" s="3"/>
      <c r="DG1860" s="3"/>
      <c r="DH1860" s="3"/>
      <c r="DI1860" s="3"/>
      <c r="DJ1860" s="3"/>
      <c r="DK1860" s="3"/>
      <c r="DL1860" s="3"/>
      <c r="DM1860" s="3"/>
      <c r="DN1860" s="3"/>
      <c r="DO1860" s="3"/>
      <c r="DP1860" s="3"/>
      <c r="DQ1860" s="3"/>
      <c r="DR1860" s="3"/>
      <c r="DS1860" s="3"/>
    </row>
    <row r="1861" spans="2:123" ht="21" customHeight="1" x14ac:dyDescent="0.25">
      <c r="B1861" s="21">
        <f t="shared" si="448"/>
        <v>44200</v>
      </c>
      <c r="C1861" s="22">
        <f t="shared" si="449"/>
        <v>0.57534431834164601</v>
      </c>
      <c r="D1861" s="23">
        <f t="shared" si="450"/>
        <v>1063.57</v>
      </c>
      <c r="E1861" s="23">
        <f t="shared" si="451"/>
        <v>1848.58</v>
      </c>
      <c r="F1861" s="127">
        <f t="shared" si="452"/>
        <v>53178.5</v>
      </c>
      <c r="G1861" s="127">
        <f t="shared" si="453"/>
        <v>277287</v>
      </c>
      <c r="H1861" s="6"/>
      <c r="I1861" s="3"/>
      <c r="J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V1861" s="3"/>
      <c r="W1861" s="3"/>
      <c r="X1861" s="3"/>
      <c r="Y1861" s="3"/>
      <c r="Z1861" s="3"/>
      <c r="AA1861" s="3"/>
      <c r="AB1861" s="3"/>
      <c r="AC1861" s="3"/>
      <c r="AD1861" s="3"/>
      <c r="AE1861" s="3"/>
      <c r="AF1861" s="3"/>
      <c r="AT1861" s="89"/>
      <c r="AU1861" s="89"/>
      <c r="AX1861" s="125">
        <v>44200</v>
      </c>
      <c r="AY1861" s="59">
        <f t="shared" si="443"/>
        <v>0.57534431834164601</v>
      </c>
      <c r="AZ1861" s="59">
        <f>BI1861*K36</f>
        <v>53178.5</v>
      </c>
      <c r="BA1861" s="59"/>
      <c r="BB1861" s="59"/>
      <c r="BC1861" s="59">
        <f>K41*BJ1861</f>
        <v>277287</v>
      </c>
      <c r="BD1861" s="59"/>
      <c r="BE1861" s="59"/>
      <c r="BF1861" s="59">
        <f t="shared" si="454"/>
        <v>224108.5</v>
      </c>
      <c r="BG1861" s="60">
        <f>(AY1861=AY2099)*AX1861</f>
        <v>0</v>
      </c>
      <c r="BH1861" s="60">
        <f>(AY1861=AY2101)*AX1861</f>
        <v>0</v>
      </c>
      <c r="BI1861" s="89">
        <v>1063.57</v>
      </c>
      <c r="BJ1861" s="89">
        <v>1848.58</v>
      </c>
      <c r="BK1861" s="59">
        <f t="shared" si="455"/>
        <v>150891.43795999995</v>
      </c>
      <c r="BL1861" s="60">
        <f>(BK1861=BK2101)*AX1861</f>
        <v>0</v>
      </c>
      <c r="BM1861" s="85">
        <f>(BK1861=BK2101)*AY1861</f>
        <v>0</v>
      </c>
      <c r="BN1861" s="85">
        <f t="shared" si="456"/>
        <v>0</v>
      </c>
      <c r="BO1861" s="85">
        <f t="shared" si="457"/>
        <v>0</v>
      </c>
      <c r="BP1861" s="60">
        <f>(BK1861=BK2099)*AX1861</f>
        <v>0</v>
      </c>
      <c r="BQ1861" s="64">
        <f>(BK1861=BK2099)*AY1861</f>
        <v>0</v>
      </c>
      <c r="BR1861" s="85">
        <f t="shared" si="446"/>
        <v>0</v>
      </c>
      <c r="BS1861" s="85">
        <f t="shared" si="447"/>
        <v>0</v>
      </c>
      <c r="BT1861" s="59">
        <f>(J19-BI1861)*J10</f>
        <v>-134321.50594</v>
      </c>
      <c r="BU1861" s="59">
        <f>(J21-BJ1861)*J12</f>
        <v>285212.94389999995</v>
      </c>
      <c r="BV1861" s="66"/>
      <c r="BW1861" s="66"/>
      <c r="BX1861" s="67"/>
      <c r="BY1861" s="67"/>
      <c r="BZ1861" s="67"/>
      <c r="CE1861" s="92"/>
      <c r="CF1861" s="76"/>
      <c r="CH1861" s="67"/>
      <c r="CI1861" s="67"/>
      <c r="CJ1861" s="67"/>
      <c r="CK1861" s="67"/>
      <c r="CL1861" s="1"/>
      <c r="CM1861" s="1"/>
      <c r="CT1861" s="3"/>
      <c r="CU1861" s="3"/>
      <c r="CV1861" s="3"/>
      <c r="CW1861" s="3"/>
      <c r="CX1861" s="3"/>
      <c r="CY1861" s="3"/>
      <c r="CZ1861" s="3"/>
      <c r="DA1861" s="3"/>
      <c r="DB1861" s="3"/>
      <c r="DC1861" s="3"/>
      <c r="DD1861" s="3"/>
      <c r="DE1861" s="3"/>
      <c r="DF1861" s="3"/>
      <c r="DG1861" s="3"/>
      <c r="DH1861" s="3"/>
      <c r="DI1861" s="3"/>
      <c r="DJ1861" s="3"/>
      <c r="DK1861" s="3"/>
      <c r="DL1861" s="3"/>
      <c r="DM1861" s="3"/>
      <c r="DN1861" s="3"/>
      <c r="DO1861" s="3"/>
      <c r="DP1861" s="3"/>
      <c r="DQ1861" s="3"/>
      <c r="DR1861" s="3"/>
      <c r="DS1861" s="3"/>
    </row>
    <row r="1862" spans="2:123" ht="21" customHeight="1" x14ac:dyDescent="0.25">
      <c r="B1862" s="21">
        <f t="shared" si="448"/>
        <v>44207</v>
      </c>
      <c r="C1862" s="22">
        <f t="shared" si="449"/>
        <v>0.58605534514088053</v>
      </c>
      <c r="D1862" s="23">
        <f t="shared" si="450"/>
        <v>1070.77</v>
      </c>
      <c r="E1862" s="23">
        <f t="shared" si="451"/>
        <v>1827.08</v>
      </c>
      <c r="F1862" s="127">
        <f t="shared" si="452"/>
        <v>53538.5</v>
      </c>
      <c r="G1862" s="127">
        <f t="shared" si="453"/>
        <v>274062</v>
      </c>
      <c r="H1862" s="6"/>
      <c r="I1862" s="3"/>
      <c r="J1862" s="3"/>
      <c r="L1862" s="3"/>
      <c r="M1862" s="3"/>
      <c r="N1862" s="3"/>
      <c r="O1862" s="3"/>
      <c r="P1862" s="3"/>
      <c r="Q1862" s="3"/>
      <c r="R1862" s="3"/>
      <c r="S1862" s="3"/>
      <c r="T1862" s="3"/>
      <c r="U1862" s="3"/>
      <c r="V1862" s="3"/>
      <c r="W1862" s="3"/>
      <c r="X1862" s="3"/>
      <c r="Y1862" s="3"/>
      <c r="Z1862" s="3"/>
      <c r="AA1862" s="3"/>
      <c r="AB1862" s="3"/>
      <c r="AC1862" s="3"/>
      <c r="AD1862" s="3"/>
      <c r="AE1862" s="3"/>
      <c r="AF1862" s="3"/>
      <c r="AT1862" s="89"/>
      <c r="AU1862" s="89"/>
      <c r="AX1862" s="125">
        <v>44207</v>
      </c>
      <c r="AY1862" s="59">
        <f t="shared" si="443"/>
        <v>0.58605534514088053</v>
      </c>
      <c r="AZ1862" s="59">
        <f>BI1862*K36</f>
        <v>53538.5</v>
      </c>
      <c r="BA1862" s="59"/>
      <c r="BB1862" s="59"/>
      <c r="BC1862" s="59">
        <f>K41*BJ1862</f>
        <v>274062</v>
      </c>
      <c r="BD1862" s="59"/>
      <c r="BE1862" s="59"/>
      <c r="BF1862" s="59">
        <f t="shared" si="454"/>
        <v>220523.5</v>
      </c>
      <c r="BG1862" s="60">
        <f>(AY1862=AY2099)*AX1862</f>
        <v>0</v>
      </c>
      <c r="BH1862" s="60">
        <f>(AY1862=AY2101)*AX1862</f>
        <v>0</v>
      </c>
      <c r="BI1862" s="89">
        <v>1070.77</v>
      </c>
      <c r="BJ1862" s="89">
        <v>1827.08</v>
      </c>
      <c r="BK1862" s="59">
        <f t="shared" si="455"/>
        <v>154476.43795999995</v>
      </c>
      <c r="BL1862" s="60">
        <f>(BK1862=BK2101)*AX1862</f>
        <v>0</v>
      </c>
      <c r="BM1862" s="85">
        <f>(BK1862=BK2101)*AY1862</f>
        <v>0</v>
      </c>
      <c r="BN1862" s="85">
        <f t="shared" si="456"/>
        <v>0</v>
      </c>
      <c r="BO1862" s="85">
        <f t="shared" si="457"/>
        <v>0</v>
      </c>
      <c r="BP1862" s="60">
        <f>(BK1862=BK2099)*AX1862</f>
        <v>0</v>
      </c>
      <c r="BQ1862" s="64">
        <f>(BK1862=BK2099)*AY1862</f>
        <v>0</v>
      </c>
      <c r="BR1862" s="85">
        <f t="shared" si="446"/>
        <v>0</v>
      </c>
      <c r="BS1862" s="85">
        <f t="shared" si="447"/>
        <v>0</v>
      </c>
      <c r="BT1862" s="59">
        <f>(J19-BI1862)*J10</f>
        <v>-133961.50594</v>
      </c>
      <c r="BU1862" s="59">
        <f>(J21-BJ1862)*J12</f>
        <v>288437.94389999995</v>
      </c>
      <c r="BV1862" s="66"/>
      <c r="BW1862" s="66"/>
      <c r="BX1862" s="67"/>
      <c r="BY1862" s="67"/>
      <c r="BZ1862" s="67"/>
      <c r="CE1862" s="92"/>
      <c r="CF1862" s="76"/>
      <c r="CH1862" s="67"/>
      <c r="CI1862" s="67"/>
      <c r="CJ1862" s="67"/>
      <c r="CK1862" s="67"/>
      <c r="CL1862" s="1"/>
      <c r="CM1862" s="1"/>
      <c r="CT1862" s="3"/>
      <c r="CU1862" s="3"/>
      <c r="CV1862" s="3"/>
      <c r="CW1862" s="3"/>
      <c r="CX1862" s="3"/>
      <c r="CY1862" s="3"/>
      <c r="CZ1862" s="3"/>
      <c r="DA1862" s="3"/>
      <c r="DB1862" s="3"/>
      <c r="DC1862" s="3"/>
      <c r="DD1862" s="3"/>
      <c r="DE1862" s="3"/>
      <c r="DF1862" s="3"/>
      <c r="DG1862" s="3"/>
      <c r="DH1862" s="3"/>
      <c r="DI1862" s="3"/>
      <c r="DJ1862" s="3"/>
      <c r="DK1862" s="3"/>
      <c r="DL1862" s="3"/>
      <c r="DM1862" s="3"/>
      <c r="DN1862" s="3"/>
      <c r="DO1862" s="3"/>
      <c r="DP1862" s="3"/>
      <c r="DQ1862" s="3"/>
      <c r="DR1862" s="3"/>
      <c r="DS1862" s="3"/>
    </row>
    <row r="1863" spans="2:123" ht="21" customHeight="1" x14ac:dyDescent="0.25">
      <c r="B1863" s="21">
        <f t="shared" si="448"/>
        <v>44214</v>
      </c>
      <c r="C1863" s="22">
        <f t="shared" si="449"/>
        <v>0.59306638203361695</v>
      </c>
      <c r="D1863" s="23">
        <f t="shared" si="450"/>
        <v>1100.1500000000001</v>
      </c>
      <c r="E1863" s="23">
        <f t="shared" si="451"/>
        <v>1855.02</v>
      </c>
      <c r="F1863" s="127">
        <f t="shared" si="452"/>
        <v>55007.500000000007</v>
      </c>
      <c r="G1863" s="127">
        <f t="shared" si="453"/>
        <v>278253</v>
      </c>
      <c r="H1863" s="6"/>
      <c r="I1863" s="3"/>
      <c r="J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  <c r="W1863" s="3"/>
      <c r="X1863" s="3"/>
      <c r="Y1863" s="3"/>
      <c r="Z1863" s="3"/>
      <c r="AA1863" s="3"/>
      <c r="AB1863" s="3"/>
      <c r="AC1863" s="3"/>
      <c r="AD1863" s="3"/>
      <c r="AE1863" s="3"/>
      <c r="AF1863" s="3"/>
      <c r="AT1863" s="89"/>
      <c r="AU1863" s="89"/>
      <c r="AX1863" s="125">
        <v>44214</v>
      </c>
      <c r="AY1863" s="59">
        <f t="shared" si="443"/>
        <v>0.59306638203361695</v>
      </c>
      <c r="AZ1863" s="59">
        <f>BI1863*K36</f>
        <v>55007.500000000007</v>
      </c>
      <c r="BA1863" s="59"/>
      <c r="BB1863" s="59"/>
      <c r="BC1863" s="59">
        <f>K41*BJ1863</f>
        <v>278253</v>
      </c>
      <c r="BD1863" s="59"/>
      <c r="BE1863" s="59"/>
      <c r="BF1863" s="59">
        <f t="shared" si="454"/>
        <v>223245.5</v>
      </c>
      <c r="BG1863" s="60">
        <f>(AY1863=AY2099)*AX1863</f>
        <v>0</v>
      </c>
      <c r="BH1863" s="60">
        <f>(AY1863=AY2101)*AX1863</f>
        <v>0</v>
      </c>
      <c r="BI1863" s="89">
        <v>1100.1500000000001</v>
      </c>
      <c r="BJ1863" s="89">
        <v>1855.02</v>
      </c>
      <c r="BK1863" s="59">
        <f t="shared" si="455"/>
        <v>151754.43795999995</v>
      </c>
      <c r="BL1863" s="60">
        <f>(BK1863=BK2101)*AX1863</f>
        <v>0</v>
      </c>
      <c r="BM1863" s="85">
        <f>(BK1863=BK2101)*AY1863</f>
        <v>0</v>
      </c>
      <c r="BN1863" s="85">
        <f t="shared" si="456"/>
        <v>0</v>
      </c>
      <c r="BO1863" s="85">
        <f t="shared" si="457"/>
        <v>0</v>
      </c>
      <c r="BP1863" s="60">
        <f>(BK1863=BK2099)*AX1863</f>
        <v>0</v>
      </c>
      <c r="BQ1863" s="64">
        <f>(BK1863=BK2099)*AY1863</f>
        <v>0</v>
      </c>
      <c r="BR1863" s="85">
        <f t="shared" si="446"/>
        <v>0</v>
      </c>
      <c r="BS1863" s="85">
        <f t="shared" si="447"/>
        <v>0</v>
      </c>
      <c r="BT1863" s="59">
        <f>(J19-BI1863)*J10</f>
        <v>-132492.50594</v>
      </c>
      <c r="BU1863" s="59">
        <f>(J21-BJ1863)*J12</f>
        <v>284246.94389999995</v>
      </c>
      <c r="BV1863" s="66"/>
      <c r="BW1863" s="66"/>
      <c r="BX1863" s="67"/>
      <c r="BY1863" s="67"/>
      <c r="BZ1863" s="67"/>
      <c r="CE1863" s="92"/>
      <c r="CF1863" s="76"/>
      <c r="CH1863" s="67"/>
      <c r="CI1863" s="67"/>
      <c r="CJ1863" s="67"/>
      <c r="CK1863" s="67"/>
      <c r="CL1863" s="1"/>
      <c r="CM1863" s="1"/>
      <c r="CT1863" s="3"/>
      <c r="CU1863" s="3"/>
      <c r="CV1863" s="3"/>
      <c r="CW1863" s="3"/>
      <c r="CX1863" s="3"/>
      <c r="CY1863" s="3"/>
      <c r="CZ1863" s="3"/>
      <c r="DA1863" s="3"/>
      <c r="DB1863" s="3"/>
      <c r="DC1863" s="3"/>
      <c r="DD1863" s="3"/>
      <c r="DE1863" s="3"/>
      <c r="DF1863" s="3"/>
      <c r="DG1863" s="3"/>
      <c r="DH1863" s="3"/>
      <c r="DI1863" s="3"/>
      <c r="DJ1863" s="3"/>
      <c r="DK1863" s="3"/>
      <c r="DL1863" s="3"/>
      <c r="DM1863" s="3"/>
      <c r="DN1863" s="3"/>
      <c r="DO1863" s="3"/>
      <c r="DP1863" s="3"/>
      <c r="DQ1863" s="3"/>
      <c r="DR1863" s="3"/>
      <c r="DS1863" s="3"/>
    </row>
    <row r="1864" spans="2:123" ht="21" customHeight="1" x14ac:dyDescent="0.25">
      <c r="B1864" s="21">
        <f t="shared" si="448"/>
        <v>44221</v>
      </c>
      <c r="C1864" s="22">
        <f t="shared" si="449"/>
        <v>0.58130614279367632</v>
      </c>
      <c r="D1864" s="23">
        <f t="shared" si="450"/>
        <v>1072.94</v>
      </c>
      <c r="E1864" s="23">
        <f t="shared" si="451"/>
        <v>1845.74</v>
      </c>
      <c r="F1864" s="127">
        <f t="shared" si="452"/>
        <v>53647</v>
      </c>
      <c r="G1864" s="127">
        <f t="shared" si="453"/>
        <v>276861</v>
      </c>
      <c r="H1864" s="6"/>
      <c r="I1864" s="3"/>
      <c r="J1864" s="3"/>
      <c r="L1864" s="3"/>
      <c r="M1864" s="3"/>
      <c r="N1864" s="3"/>
      <c r="O1864" s="3"/>
      <c r="P1864" s="3"/>
      <c r="Q1864" s="3"/>
      <c r="R1864" s="3"/>
      <c r="S1864" s="3"/>
      <c r="T1864" s="3"/>
      <c r="U1864" s="3"/>
      <c r="V1864" s="3"/>
      <c r="W1864" s="3"/>
      <c r="X1864" s="3"/>
      <c r="Y1864" s="3"/>
      <c r="Z1864" s="3"/>
      <c r="AA1864" s="3"/>
      <c r="AB1864" s="3"/>
      <c r="AC1864" s="3"/>
      <c r="AD1864" s="3"/>
      <c r="AE1864" s="3"/>
      <c r="AF1864" s="3"/>
      <c r="AT1864" s="89"/>
      <c r="AU1864" s="89"/>
      <c r="AX1864" s="125">
        <v>44221</v>
      </c>
      <c r="AY1864" s="59">
        <f t="shared" si="443"/>
        <v>0.58130614279367632</v>
      </c>
      <c r="AZ1864" s="59">
        <f>BI1864*K36</f>
        <v>53647</v>
      </c>
      <c r="BA1864" s="59"/>
      <c r="BB1864" s="59"/>
      <c r="BC1864" s="59">
        <f>K41*BJ1864</f>
        <v>276861</v>
      </c>
      <c r="BD1864" s="59"/>
      <c r="BE1864" s="59"/>
      <c r="BF1864" s="59">
        <f t="shared" si="454"/>
        <v>223214</v>
      </c>
      <c r="BG1864" s="60">
        <f>(AY1864=AY2099)*AX1864</f>
        <v>0</v>
      </c>
      <c r="BH1864" s="60">
        <f>(AY1864=AY2101)*AX1864</f>
        <v>0</v>
      </c>
      <c r="BI1864" s="89">
        <v>1072.94</v>
      </c>
      <c r="BJ1864" s="89">
        <v>1845.74</v>
      </c>
      <c r="BK1864" s="59">
        <f t="shared" si="455"/>
        <v>151785.93795999995</v>
      </c>
      <c r="BL1864" s="60">
        <f>(BK1864=BK2101)*AX1864</f>
        <v>0</v>
      </c>
      <c r="BM1864" s="85">
        <f>(BK1864=BK2101)*AY1864</f>
        <v>0</v>
      </c>
      <c r="BN1864" s="85">
        <f t="shared" si="456"/>
        <v>0</v>
      </c>
      <c r="BO1864" s="85">
        <f t="shared" si="457"/>
        <v>0</v>
      </c>
      <c r="BP1864" s="60">
        <f>(BK1864=BK2099)*AX1864</f>
        <v>0</v>
      </c>
      <c r="BQ1864" s="64">
        <f>(BK1864=BK2099)*AY1864</f>
        <v>0</v>
      </c>
      <c r="BR1864" s="85">
        <f t="shared" si="446"/>
        <v>0</v>
      </c>
      <c r="BS1864" s="85">
        <f t="shared" si="447"/>
        <v>0</v>
      </c>
      <c r="BT1864" s="59">
        <f>(J19-BI1864)*J10</f>
        <v>-133853.00594</v>
      </c>
      <c r="BU1864" s="59">
        <f>(J21-BJ1864)*J12</f>
        <v>285638.94389999995</v>
      </c>
      <c r="BV1864" s="66"/>
      <c r="BW1864" s="66"/>
      <c r="BX1864" s="67"/>
      <c r="BY1864" s="67"/>
      <c r="BZ1864" s="67"/>
      <c r="CE1864" s="92"/>
      <c r="CF1864" s="76"/>
      <c r="CH1864" s="67"/>
      <c r="CI1864" s="67"/>
      <c r="CJ1864" s="67"/>
      <c r="CK1864" s="67"/>
      <c r="CL1864" s="1"/>
      <c r="CM1864" s="1"/>
      <c r="CT1864" s="3"/>
      <c r="CU1864" s="3"/>
      <c r="CV1864" s="3"/>
      <c r="CW1864" s="3"/>
      <c r="CX1864" s="3"/>
      <c r="CY1864" s="3"/>
      <c r="CZ1864" s="3"/>
      <c r="DA1864" s="3"/>
      <c r="DB1864" s="3"/>
      <c r="DC1864" s="3"/>
      <c r="DD1864" s="3"/>
      <c r="DE1864" s="3"/>
      <c r="DF1864" s="3"/>
      <c r="DG1864" s="3"/>
      <c r="DH1864" s="3"/>
      <c r="DI1864" s="3"/>
      <c r="DJ1864" s="3"/>
      <c r="DK1864" s="3"/>
      <c r="DL1864" s="3"/>
      <c r="DM1864" s="3"/>
      <c r="DN1864" s="3"/>
      <c r="DO1864" s="3"/>
      <c r="DP1864" s="3"/>
      <c r="DQ1864" s="3"/>
      <c r="DR1864" s="3"/>
      <c r="DS1864" s="3"/>
    </row>
    <row r="1865" spans="2:123" ht="21" customHeight="1" x14ac:dyDescent="0.25">
      <c r="B1865" s="21">
        <f t="shared" si="448"/>
        <v>44228</v>
      </c>
      <c r="C1865" s="22">
        <f t="shared" si="449"/>
        <v>0.61966790013842099</v>
      </c>
      <c r="D1865" s="23">
        <f t="shared" si="450"/>
        <v>1123.6500000000001</v>
      </c>
      <c r="E1865" s="23">
        <f t="shared" si="451"/>
        <v>1813.31</v>
      </c>
      <c r="F1865" s="127">
        <f t="shared" si="452"/>
        <v>56182.500000000007</v>
      </c>
      <c r="G1865" s="127">
        <f t="shared" si="453"/>
        <v>271996.5</v>
      </c>
      <c r="H1865" s="6"/>
      <c r="I1865" s="3"/>
      <c r="J1865" s="3"/>
      <c r="L1865" s="3"/>
      <c r="M1865" s="3"/>
      <c r="N1865" s="3"/>
      <c r="O1865" s="3"/>
      <c r="P1865" s="3"/>
      <c r="Q1865" s="3"/>
      <c r="R1865" s="3"/>
      <c r="S1865" s="3"/>
      <c r="T1865" s="3"/>
      <c r="U1865" s="3"/>
      <c r="V1865" s="3"/>
      <c r="W1865" s="3"/>
      <c r="X1865" s="3"/>
      <c r="Y1865" s="3"/>
      <c r="Z1865" s="3"/>
      <c r="AA1865" s="3"/>
      <c r="AB1865" s="3"/>
      <c r="AC1865" s="3"/>
      <c r="AD1865" s="3"/>
      <c r="AE1865" s="3"/>
      <c r="AF1865" s="3"/>
      <c r="AT1865" s="89"/>
      <c r="AU1865" s="89"/>
      <c r="AX1865" s="125">
        <v>44228</v>
      </c>
      <c r="AY1865" s="59">
        <f t="shared" si="443"/>
        <v>0.61966790013842099</v>
      </c>
      <c r="AZ1865" s="59">
        <f>BI1865*K36</f>
        <v>56182.500000000007</v>
      </c>
      <c r="BA1865" s="59"/>
      <c r="BB1865" s="59"/>
      <c r="BC1865" s="59">
        <f>K41*BJ1865</f>
        <v>271996.5</v>
      </c>
      <c r="BD1865" s="59"/>
      <c r="BE1865" s="59"/>
      <c r="BF1865" s="59">
        <f t="shared" si="454"/>
        <v>215814</v>
      </c>
      <c r="BG1865" s="60">
        <f>(AY1865=AY2099)*AX1865</f>
        <v>0</v>
      </c>
      <c r="BH1865" s="60">
        <f>(AY1865=AY2101)*AX1865</f>
        <v>0</v>
      </c>
      <c r="BI1865" s="89">
        <v>1123.6500000000001</v>
      </c>
      <c r="BJ1865" s="89">
        <v>1813.31</v>
      </c>
      <c r="BK1865" s="59">
        <f t="shared" si="455"/>
        <v>159185.93795999995</v>
      </c>
      <c r="BL1865" s="60">
        <f>(BK1865=BK2101)*AX1865</f>
        <v>0</v>
      </c>
      <c r="BM1865" s="85">
        <f>(BK1865=BK2101)*AY1865</f>
        <v>0</v>
      </c>
      <c r="BN1865" s="85">
        <f t="shared" si="456"/>
        <v>0</v>
      </c>
      <c r="BO1865" s="85">
        <f t="shared" si="457"/>
        <v>0</v>
      </c>
      <c r="BP1865" s="60">
        <f>(BK1865=BK2099)*AX1865</f>
        <v>0</v>
      </c>
      <c r="BQ1865" s="64">
        <f>(BK1865=BK2099)*AY1865</f>
        <v>0</v>
      </c>
      <c r="BR1865" s="85">
        <f t="shared" si="446"/>
        <v>0</v>
      </c>
      <c r="BS1865" s="85">
        <f t="shared" si="447"/>
        <v>0</v>
      </c>
      <c r="BT1865" s="59">
        <f>(J19-BI1865)*J10</f>
        <v>-131317.50594</v>
      </c>
      <c r="BU1865" s="59">
        <f>(J21-BJ1865)*J12</f>
        <v>290503.44389999995</v>
      </c>
      <c r="BV1865" s="66"/>
      <c r="BW1865" s="66"/>
      <c r="BX1865" s="67"/>
      <c r="BY1865" s="67"/>
      <c r="BZ1865" s="67"/>
      <c r="CE1865" s="92"/>
      <c r="CF1865" s="76"/>
      <c r="CH1865" s="67"/>
      <c r="CI1865" s="67"/>
      <c r="CJ1865" s="67"/>
      <c r="CK1865" s="67"/>
      <c r="CL1865" s="1"/>
      <c r="CM1865" s="1"/>
      <c r="CT1865" s="3"/>
      <c r="CU1865" s="3"/>
      <c r="CV1865" s="3"/>
      <c r="CW1865" s="3"/>
      <c r="CX1865" s="3"/>
      <c r="CY1865" s="3"/>
      <c r="CZ1865" s="3"/>
      <c r="DA1865" s="3"/>
      <c r="DB1865" s="3"/>
      <c r="DC1865" s="3"/>
      <c r="DD1865" s="3"/>
      <c r="DE1865" s="3"/>
      <c r="DF1865" s="3"/>
      <c r="DG1865" s="3"/>
      <c r="DH1865" s="3"/>
      <c r="DI1865" s="3"/>
      <c r="DJ1865" s="3"/>
      <c r="DK1865" s="3"/>
      <c r="DL1865" s="3"/>
      <c r="DM1865" s="3"/>
      <c r="DN1865" s="3"/>
      <c r="DO1865" s="3"/>
      <c r="DP1865" s="3"/>
      <c r="DQ1865" s="3"/>
      <c r="DR1865" s="3"/>
      <c r="DS1865" s="3"/>
    </row>
    <row r="1866" spans="2:123" ht="21" customHeight="1" x14ac:dyDescent="0.25">
      <c r="B1866" s="21">
        <f t="shared" si="448"/>
        <v>44235</v>
      </c>
      <c r="C1866" s="22">
        <f t="shared" si="449"/>
        <v>0.6863449213545979</v>
      </c>
      <c r="D1866" s="23">
        <f t="shared" si="450"/>
        <v>1251.9000000000001</v>
      </c>
      <c r="E1866" s="23">
        <f t="shared" si="451"/>
        <v>1824.01</v>
      </c>
      <c r="F1866" s="127">
        <f t="shared" si="452"/>
        <v>62595.000000000007</v>
      </c>
      <c r="G1866" s="127">
        <f t="shared" si="453"/>
        <v>273601.5</v>
      </c>
      <c r="H1866" s="6"/>
      <c r="I1866" s="3"/>
      <c r="J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  <c r="W1866" s="3"/>
      <c r="X1866" s="3"/>
      <c r="Y1866" s="3"/>
      <c r="Z1866" s="3"/>
      <c r="AA1866" s="3"/>
      <c r="AB1866" s="3"/>
      <c r="AC1866" s="3"/>
      <c r="AD1866" s="3"/>
      <c r="AE1866" s="3"/>
      <c r="AF1866" s="3"/>
      <c r="AT1866" s="89"/>
      <c r="AU1866" s="89"/>
      <c r="AX1866" s="125">
        <v>44235</v>
      </c>
      <c r="AY1866" s="59">
        <f t="shared" ref="AY1866:AY1929" si="458">BI1866/BJ1866</f>
        <v>0.6863449213545979</v>
      </c>
      <c r="AZ1866" s="59">
        <f>BI1866*K36</f>
        <v>62595.000000000007</v>
      </c>
      <c r="BA1866" s="59"/>
      <c r="BB1866" s="59"/>
      <c r="BC1866" s="59">
        <f>K41*BJ1866</f>
        <v>273601.5</v>
      </c>
      <c r="BD1866" s="59"/>
      <c r="BE1866" s="59"/>
      <c r="BF1866" s="59">
        <f t="shared" si="454"/>
        <v>211006.5</v>
      </c>
      <c r="BG1866" s="60">
        <f>(AY1866=AY2099)*AX1866</f>
        <v>0</v>
      </c>
      <c r="BH1866" s="60">
        <f>(AY1866=AY2101)*AX1866</f>
        <v>0</v>
      </c>
      <c r="BI1866" s="89">
        <v>1251.9000000000001</v>
      </c>
      <c r="BJ1866" s="89">
        <v>1824.01</v>
      </c>
      <c r="BK1866" s="59">
        <f t="shared" si="455"/>
        <v>163993.43795999995</v>
      </c>
      <c r="BL1866" s="60">
        <f>(BK1866=BK2101)*AX1866</f>
        <v>0</v>
      </c>
      <c r="BM1866" s="85">
        <f>(BK1866=BK2101)*AY1866</f>
        <v>0</v>
      </c>
      <c r="BN1866" s="85">
        <f t="shared" si="456"/>
        <v>0</v>
      </c>
      <c r="BO1866" s="85">
        <f t="shared" si="457"/>
        <v>0</v>
      </c>
      <c r="BP1866" s="60">
        <f>(BK1866=BK2099)*AX1866</f>
        <v>0</v>
      </c>
      <c r="BQ1866" s="64">
        <f>(BK1866=BK2099)*AY1866</f>
        <v>0</v>
      </c>
      <c r="BR1866" s="85">
        <f t="shared" si="446"/>
        <v>0</v>
      </c>
      <c r="BS1866" s="85">
        <f t="shared" si="447"/>
        <v>0</v>
      </c>
      <c r="BT1866" s="59">
        <f>(J19-BI1866)*J10</f>
        <v>-124905.00594</v>
      </c>
      <c r="BU1866" s="59">
        <f>(J21-BJ1866)*J12</f>
        <v>288898.44389999995</v>
      </c>
      <c r="BV1866" s="66"/>
      <c r="BW1866" s="66"/>
      <c r="BX1866" s="67"/>
      <c r="BY1866" s="67"/>
      <c r="BZ1866" s="67"/>
      <c r="CE1866" s="92"/>
      <c r="CF1866" s="76"/>
      <c r="CH1866" s="67"/>
      <c r="CI1866" s="67"/>
      <c r="CJ1866" s="67"/>
      <c r="CK1866" s="67"/>
      <c r="CL1866" s="1"/>
      <c r="CM1866" s="1"/>
      <c r="CT1866" s="3"/>
      <c r="CU1866" s="3"/>
      <c r="CV1866" s="3"/>
      <c r="CW1866" s="3"/>
      <c r="CX1866" s="3"/>
      <c r="CY1866" s="3"/>
      <c r="CZ1866" s="3"/>
      <c r="DA1866" s="3"/>
      <c r="DB1866" s="3"/>
      <c r="DC1866" s="3"/>
      <c r="DD1866" s="3"/>
      <c r="DE1866" s="3"/>
      <c r="DF1866" s="3"/>
      <c r="DG1866" s="3"/>
      <c r="DH1866" s="3"/>
      <c r="DI1866" s="3"/>
      <c r="DJ1866" s="3"/>
      <c r="DK1866" s="3"/>
      <c r="DL1866" s="3"/>
      <c r="DM1866" s="3"/>
      <c r="DN1866" s="3"/>
      <c r="DO1866" s="3"/>
      <c r="DP1866" s="3"/>
      <c r="DQ1866" s="3"/>
      <c r="DR1866" s="3"/>
      <c r="DS1866" s="3"/>
    </row>
    <row r="1867" spans="2:123" ht="21" customHeight="1" x14ac:dyDescent="0.25">
      <c r="B1867" s="21">
        <f t="shared" si="448"/>
        <v>44242</v>
      </c>
      <c r="C1867" s="22">
        <f t="shared" si="449"/>
        <v>0.71297012933113479</v>
      </c>
      <c r="D1867" s="23">
        <f t="shared" si="450"/>
        <v>1271.24</v>
      </c>
      <c r="E1867" s="23">
        <f t="shared" si="451"/>
        <v>1783.02</v>
      </c>
      <c r="F1867" s="127">
        <f t="shared" si="452"/>
        <v>63562</v>
      </c>
      <c r="G1867" s="127">
        <f t="shared" si="453"/>
        <v>267453</v>
      </c>
      <c r="H1867" s="6"/>
      <c r="I1867" s="3"/>
      <c r="J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/>
      <c r="Y1867" s="3"/>
      <c r="Z1867" s="3"/>
      <c r="AA1867" s="3"/>
      <c r="AB1867" s="3"/>
      <c r="AC1867" s="3"/>
      <c r="AD1867" s="3"/>
      <c r="AE1867" s="3"/>
      <c r="AF1867" s="3"/>
      <c r="AT1867" s="89"/>
      <c r="AU1867" s="89"/>
      <c r="AX1867" s="125">
        <v>44242</v>
      </c>
      <c r="AY1867" s="59">
        <f t="shared" si="458"/>
        <v>0.71297012933113479</v>
      </c>
      <c r="AZ1867" s="59">
        <f>BI1867*K36</f>
        <v>63562</v>
      </c>
      <c r="BA1867" s="59"/>
      <c r="BB1867" s="59"/>
      <c r="BC1867" s="59">
        <f>K41*BJ1867</f>
        <v>267453</v>
      </c>
      <c r="BD1867" s="59"/>
      <c r="BE1867" s="59"/>
      <c r="BF1867" s="59">
        <f t="shared" si="454"/>
        <v>203891</v>
      </c>
      <c r="BG1867" s="60">
        <f>(AY1867=AY2099)*AX1867</f>
        <v>0</v>
      </c>
      <c r="BH1867" s="60">
        <f>(AY1867=AY2101)*AX1867</f>
        <v>0</v>
      </c>
      <c r="BI1867" s="89">
        <v>1271.24</v>
      </c>
      <c r="BJ1867" s="89">
        <v>1783.02</v>
      </c>
      <c r="BK1867" s="59">
        <f t="shared" si="455"/>
        <v>171108.93795999995</v>
      </c>
      <c r="BL1867" s="60">
        <f>(BK1867=BK2101)*AX1867</f>
        <v>0</v>
      </c>
      <c r="BM1867" s="85">
        <f>(BK1867=BK2101)*AY1867</f>
        <v>0</v>
      </c>
      <c r="BN1867" s="85">
        <f t="shared" si="456"/>
        <v>0</v>
      </c>
      <c r="BO1867" s="85">
        <f t="shared" si="457"/>
        <v>0</v>
      </c>
      <c r="BP1867" s="60">
        <f>(BK1867=BK2099)*AX1867</f>
        <v>0</v>
      </c>
      <c r="BQ1867" s="64">
        <f>(BK1867=BK2099)*AY1867</f>
        <v>0</v>
      </c>
      <c r="BR1867" s="85">
        <f t="shared" si="446"/>
        <v>0</v>
      </c>
      <c r="BS1867" s="85">
        <f t="shared" si="447"/>
        <v>0</v>
      </c>
      <c r="BT1867" s="59">
        <f>(J19-BI1867)*J10</f>
        <v>-123938.00593999999</v>
      </c>
      <c r="BU1867" s="59">
        <f>(J21-BJ1867)*J12</f>
        <v>295046.94389999995</v>
      </c>
      <c r="BV1867" s="66"/>
      <c r="BW1867" s="66"/>
      <c r="BX1867" s="67"/>
      <c r="BY1867" s="67"/>
      <c r="BZ1867" s="67"/>
      <c r="CE1867" s="92"/>
      <c r="CF1867" s="76"/>
      <c r="CH1867" s="67"/>
      <c r="CI1867" s="67"/>
      <c r="CJ1867" s="67"/>
      <c r="CK1867" s="67"/>
      <c r="CL1867" s="1"/>
      <c r="CM1867" s="1"/>
      <c r="CT1867" s="3"/>
      <c r="CU1867" s="3"/>
      <c r="CV1867" s="3"/>
      <c r="CW1867" s="3"/>
      <c r="CX1867" s="3"/>
      <c r="CY1867" s="3"/>
      <c r="CZ1867" s="3"/>
      <c r="DA1867" s="3"/>
      <c r="DB1867" s="3"/>
      <c r="DC1867" s="3"/>
      <c r="DD1867" s="3"/>
      <c r="DE1867" s="3"/>
      <c r="DF1867" s="3"/>
      <c r="DG1867" s="3"/>
      <c r="DH1867" s="3"/>
      <c r="DI1867" s="3"/>
      <c r="DJ1867" s="3"/>
      <c r="DK1867" s="3"/>
      <c r="DL1867" s="3"/>
      <c r="DM1867" s="3"/>
      <c r="DN1867" s="3"/>
      <c r="DO1867" s="3"/>
      <c r="DP1867" s="3"/>
      <c r="DQ1867" s="3"/>
      <c r="DR1867" s="3"/>
      <c r="DS1867" s="3"/>
    </row>
    <row r="1868" spans="2:123" ht="21" customHeight="1" x14ac:dyDescent="0.25">
      <c r="B1868" s="21">
        <f t="shared" si="448"/>
        <v>44249</v>
      </c>
      <c r="C1868" s="22">
        <f t="shared" si="449"/>
        <v>0.68550354380885925</v>
      </c>
      <c r="D1868" s="23">
        <f t="shared" si="450"/>
        <v>1188.67</v>
      </c>
      <c r="E1868" s="23">
        <f t="shared" si="451"/>
        <v>1734.01</v>
      </c>
      <c r="F1868" s="127">
        <f t="shared" si="452"/>
        <v>59433.5</v>
      </c>
      <c r="G1868" s="127">
        <f t="shared" si="453"/>
        <v>260101.5</v>
      </c>
      <c r="H1868" s="6"/>
      <c r="I1868" s="3"/>
      <c r="J1868" s="3"/>
      <c r="L1868" s="3"/>
      <c r="M1868" s="3"/>
      <c r="N1868" s="3"/>
      <c r="O1868" s="3"/>
      <c r="P1868" s="3"/>
      <c r="Q1868" s="3"/>
      <c r="R1868" s="3"/>
      <c r="S1868" s="3"/>
      <c r="T1868" s="3"/>
      <c r="U1868" s="3"/>
      <c r="V1868" s="3"/>
      <c r="W1868" s="3"/>
      <c r="X1868" s="3"/>
      <c r="Y1868" s="3"/>
      <c r="Z1868" s="3"/>
      <c r="AA1868" s="3"/>
      <c r="AB1868" s="3"/>
      <c r="AC1868" s="3"/>
      <c r="AD1868" s="3"/>
      <c r="AE1868" s="3"/>
      <c r="AF1868" s="3"/>
      <c r="AT1868" s="89"/>
      <c r="AU1868" s="89"/>
      <c r="AX1868" s="125">
        <v>44249</v>
      </c>
      <c r="AY1868" s="59">
        <f t="shared" si="458"/>
        <v>0.68550354380885925</v>
      </c>
      <c r="AZ1868" s="59">
        <f>BI1868*K36</f>
        <v>59433.5</v>
      </c>
      <c r="BA1868" s="59"/>
      <c r="BB1868" s="59"/>
      <c r="BC1868" s="59">
        <f>K41*BJ1868</f>
        <v>260101.5</v>
      </c>
      <c r="BD1868" s="59"/>
      <c r="BE1868" s="59"/>
      <c r="BF1868" s="59">
        <f t="shared" si="454"/>
        <v>200668</v>
      </c>
      <c r="BG1868" s="60">
        <f>(AY1868=AY2099)*AX1868</f>
        <v>0</v>
      </c>
      <c r="BH1868" s="60">
        <f>(AY1868=AY2101)*AX1868</f>
        <v>0</v>
      </c>
      <c r="BI1868" s="89">
        <v>1188.67</v>
      </c>
      <c r="BJ1868" s="89">
        <v>1734.01</v>
      </c>
      <c r="BK1868" s="59">
        <f t="shared" si="455"/>
        <v>174331.93795999995</v>
      </c>
      <c r="BL1868" s="60">
        <f>(BK1868=BK2101)*AX1868</f>
        <v>0</v>
      </c>
      <c r="BM1868" s="85">
        <f>(BK1868=BK2101)*AY1868</f>
        <v>0</v>
      </c>
      <c r="BN1868" s="85">
        <f t="shared" si="456"/>
        <v>0</v>
      </c>
      <c r="BO1868" s="85">
        <f t="shared" si="457"/>
        <v>0</v>
      </c>
      <c r="BP1868" s="60">
        <f>(BK1868=BK2099)*AX1868</f>
        <v>0</v>
      </c>
      <c r="BQ1868" s="64">
        <f>(BK1868=BK2099)*AY1868</f>
        <v>0</v>
      </c>
      <c r="BR1868" s="85">
        <f t="shared" si="446"/>
        <v>0</v>
      </c>
      <c r="BS1868" s="85">
        <f t="shared" si="447"/>
        <v>0</v>
      </c>
      <c r="BT1868" s="59">
        <f>(J19-BI1868)*J10</f>
        <v>-128066.50594</v>
      </c>
      <c r="BU1868" s="59">
        <f>(J21-BJ1868)*J12</f>
        <v>302398.44389999995</v>
      </c>
      <c r="BV1868" s="66"/>
      <c r="BW1868" s="66"/>
      <c r="BX1868" s="67"/>
      <c r="BY1868" s="67"/>
      <c r="BZ1868" s="67"/>
      <c r="CE1868" s="92"/>
      <c r="CF1868" s="76"/>
      <c r="CH1868" s="67"/>
      <c r="CI1868" s="67"/>
      <c r="CJ1868" s="67"/>
      <c r="CK1868" s="67"/>
      <c r="CL1868" s="1"/>
      <c r="CM1868" s="1"/>
      <c r="CT1868" s="3"/>
      <c r="CU1868" s="3"/>
      <c r="CV1868" s="3"/>
      <c r="CW1868" s="3"/>
      <c r="CX1868" s="3"/>
      <c r="CY1868" s="3"/>
      <c r="CZ1868" s="3"/>
      <c r="DA1868" s="3"/>
      <c r="DB1868" s="3"/>
      <c r="DC1868" s="3"/>
      <c r="DD1868" s="3"/>
      <c r="DE1868" s="3"/>
      <c r="DF1868" s="3"/>
      <c r="DG1868" s="3"/>
      <c r="DH1868" s="3"/>
      <c r="DI1868" s="3"/>
      <c r="DJ1868" s="3"/>
      <c r="DK1868" s="3"/>
      <c r="DL1868" s="3"/>
      <c r="DM1868" s="3"/>
      <c r="DN1868" s="3"/>
      <c r="DO1868" s="3"/>
      <c r="DP1868" s="3"/>
      <c r="DQ1868" s="3"/>
      <c r="DR1868" s="3"/>
      <c r="DS1868" s="3"/>
    </row>
    <row r="1869" spans="2:123" ht="21" customHeight="1" x14ac:dyDescent="0.25">
      <c r="B1869" s="21">
        <f t="shared" si="448"/>
        <v>44256</v>
      </c>
      <c r="C1869" s="22">
        <f t="shared" si="449"/>
        <v>0.66441236143373805</v>
      </c>
      <c r="D1869" s="23">
        <f t="shared" si="450"/>
        <v>1129.8</v>
      </c>
      <c r="E1869" s="23">
        <f t="shared" si="451"/>
        <v>1700.45</v>
      </c>
      <c r="F1869" s="127">
        <f t="shared" si="452"/>
        <v>56490</v>
      </c>
      <c r="G1869" s="127">
        <f t="shared" si="453"/>
        <v>255067.5</v>
      </c>
      <c r="H1869" s="6"/>
      <c r="I1869" s="3"/>
      <c r="J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  <c r="Y1869" s="3"/>
      <c r="Z1869" s="3"/>
      <c r="AA1869" s="3"/>
      <c r="AB1869" s="3"/>
      <c r="AC1869" s="3"/>
      <c r="AD1869" s="3"/>
      <c r="AE1869" s="3"/>
      <c r="AF1869" s="3"/>
      <c r="AT1869" s="89"/>
      <c r="AU1869" s="89"/>
      <c r="AX1869" s="125">
        <v>44256</v>
      </c>
      <c r="AY1869" s="59">
        <f t="shared" si="458"/>
        <v>0.66441236143373805</v>
      </c>
      <c r="AZ1869" s="59">
        <f>BI1869*K36</f>
        <v>56490</v>
      </c>
      <c r="BA1869" s="59"/>
      <c r="BB1869" s="59"/>
      <c r="BC1869" s="59">
        <f>K41*BJ1869</f>
        <v>255067.5</v>
      </c>
      <c r="BD1869" s="59"/>
      <c r="BE1869" s="59"/>
      <c r="BF1869" s="59">
        <f t="shared" si="454"/>
        <v>198577.5</v>
      </c>
      <c r="BG1869" s="60">
        <f>(AY1869=AY2099)*AX1869</f>
        <v>0</v>
      </c>
      <c r="BH1869" s="60">
        <f>(AY1869=AY2101)*AX1869</f>
        <v>0</v>
      </c>
      <c r="BI1869" s="89">
        <v>1129.8</v>
      </c>
      <c r="BJ1869" s="89">
        <v>1700.45</v>
      </c>
      <c r="BK1869" s="59">
        <f t="shared" si="455"/>
        <v>176422.43796000001</v>
      </c>
      <c r="BL1869" s="60">
        <f>(BK1869=BK2101)*AX1869</f>
        <v>0</v>
      </c>
      <c r="BM1869" s="85">
        <f>(BK1869=BK2101)*AY1869</f>
        <v>0</v>
      </c>
      <c r="BN1869" s="85">
        <f t="shared" si="456"/>
        <v>0</v>
      </c>
      <c r="BO1869" s="85">
        <f t="shared" si="457"/>
        <v>0</v>
      </c>
      <c r="BP1869" s="60">
        <f>(BK1869=BK2099)*AX1869</f>
        <v>0</v>
      </c>
      <c r="BQ1869" s="64">
        <f>(BK1869=BK2099)*AY1869</f>
        <v>0</v>
      </c>
      <c r="BR1869" s="85">
        <f t="shared" si="446"/>
        <v>0</v>
      </c>
      <c r="BS1869" s="85">
        <f t="shared" si="447"/>
        <v>0</v>
      </c>
      <c r="BT1869" s="59">
        <f>(J19-BI1869)*J10</f>
        <v>-131010.00594000002</v>
      </c>
      <c r="BU1869" s="59">
        <f>(J21-BJ1869)*J12</f>
        <v>307432.44390000001</v>
      </c>
      <c r="BV1869" s="66"/>
      <c r="BW1869" s="66"/>
      <c r="BX1869" s="67"/>
      <c r="BY1869" s="67"/>
      <c r="BZ1869" s="67"/>
      <c r="CE1869" s="92"/>
      <c r="CF1869" s="76"/>
      <c r="CH1869" s="67"/>
      <c r="CI1869" s="67"/>
      <c r="CJ1869" s="67"/>
      <c r="CK1869" s="67"/>
      <c r="CL1869" s="1"/>
      <c r="CM1869" s="1"/>
      <c r="CT1869" s="3"/>
      <c r="CU1869" s="3"/>
      <c r="CV1869" s="3"/>
      <c r="CW1869" s="3"/>
      <c r="CX1869" s="3"/>
      <c r="CY1869" s="3"/>
      <c r="CZ1869" s="3"/>
      <c r="DA1869" s="3"/>
      <c r="DB1869" s="3"/>
      <c r="DC1869" s="3"/>
      <c r="DD1869" s="3"/>
      <c r="DE1869" s="3"/>
      <c r="DF1869" s="3"/>
      <c r="DG1869" s="3"/>
      <c r="DH1869" s="3"/>
      <c r="DI1869" s="3"/>
      <c r="DJ1869" s="3"/>
      <c r="DK1869" s="3"/>
      <c r="DL1869" s="3"/>
      <c r="DM1869" s="3"/>
      <c r="DN1869" s="3"/>
      <c r="DO1869" s="3"/>
      <c r="DP1869" s="3"/>
      <c r="DQ1869" s="3"/>
      <c r="DR1869" s="3"/>
      <c r="DS1869" s="3"/>
    </row>
    <row r="1870" spans="2:123" ht="21" customHeight="1" x14ac:dyDescent="0.25">
      <c r="B1870" s="21">
        <f t="shared" si="448"/>
        <v>44263</v>
      </c>
      <c r="C1870" s="22">
        <f t="shared" si="449"/>
        <v>0.69714044150008103</v>
      </c>
      <c r="D1870" s="23">
        <f t="shared" si="450"/>
        <v>1203.8499999999999</v>
      </c>
      <c r="E1870" s="23">
        <f t="shared" si="451"/>
        <v>1726.84</v>
      </c>
      <c r="F1870" s="127">
        <f t="shared" si="452"/>
        <v>60192.499999999993</v>
      </c>
      <c r="G1870" s="127">
        <f t="shared" si="453"/>
        <v>259026</v>
      </c>
      <c r="H1870" s="6"/>
      <c r="I1870" s="3"/>
      <c r="J1870" s="3"/>
      <c r="L1870" s="3"/>
      <c r="M1870" s="3"/>
      <c r="N1870" s="3"/>
      <c r="O1870" s="3"/>
      <c r="P1870" s="3"/>
      <c r="Q1870" s="3"/>
      <c r="R1870" s="3"/>
      <c r="S1870" s="3"/>
      <c r="T1870" s="3"/>
      <c r="U1870" s="3"/>
      <c r="V1870" s="3"/>
      <c r="W1870" s="3"/>
      <c r="X1870" s="3"/>
      <c r="Y1870" s="3"/>
      <c r="Z1870" s="3"/>
      <c r="AA1870" s="3"/>
      <c r="AB1870" s="3"/>
      <c r="AC1870" s="3"/>
      <c r="AD1870" s="3"/>
      <c r="AE1870" s="3"/>
      <c r="AF1870" s="3"/>
      <c r="AT1870" s="89"/>
      <c r="AU1870" s="89"/>
      <c r="AX1870" s="125">
        <v>44263</v>
      </c>
      <c r="AY1870" s="59">
        <f t="shared" si="458"/>
        <v>0.69714044150008103</v>
      </c>
      <c r="AZ1870" s="59">
        <f>BI1870*K36</f>
        <v>60192.499999999993</v>
      </c>
      <c r="BA1870" s="59"/>
      <c r="BB1870" s="59"/>
      <c r="BC1870" s="59">
        <f>K41*BJ1870</f>
        <v>259026</v>
      </c>
      <c r="BD1870" s="59"/>
      <c r="BE1870" s="59"/>
      <c r="BF1870" s="59">
        <f t="shared" si="454"/>
        <v>198833.5</v>
      </c>
      <c r="BG1870" s="60">
        <f>(AY1870=AY2099)*AX1870</f>
        <v>0</v>
      </c>
      <c r="BH1870" s="60">
        <f>(AY1870=AY2101)*AX1870</f>
        <v>0</v>
      </c>
      <c r="BI1870" s="89">
        <v>1203.8499999999999</v>
      </c>
      <c r="BJ1870" s="89">
        <v>1726.84</v>
      </c>
      <c r="BK1870" s="59">
        <f t="shared" si="455"/>
        <v>176166.43795999995</v>
      </c>
      <c r="BL1870" s="60">
        <f>(BK1870=BK2101)*AX1870</f>
        <v>0</v>
      </c>
      <c r="BM1870" s="85">
        <f>(BK1870=BK2101)*AY1870</f>
        <v>0</v>
      </c>
      <c r="BN1870" s="85">
        <f t="shared" si="456"/>
        <v>0</v>
      </c>
      <c r="BO1870" s="85">
        <f t="shared" si="457"/>
        <v>0</v>
      </c>
      <c r="BP1870" s="60">
        <f>(BK1870=BK2099)*AX1870</f>
        <v>0</v>
      </c>
      <c r="BQ1870" s="64">
        <f>(BK1870=BK2099)*AY1870</f>
        <v>0</v>
      </c>
      <c r="BR1870" s="85">
        <f t="shared" si="446"/>
        <v>0</v>
      </c>
      <c r="BS1870" s="85">
        <f t="shared" si="447"/>
        <v>0</v>
      </c>
      <c r="BT1870" s="59">
        <f>(J19-BI1870)*J10</f>
        <v>-127307.50594</v>
      </c>
      <c r="BU1870" s="59">
        <f>(J21-BJ1870)*J12</f>
        <v>303473.94389999995</v>
      </c>
      <c r="BV1870" s="66"/>
      <c r="BW1870" s="66"/>
      <c r="BX1870" s="67"/>
      <c r="BY1870" s="67"/>
      <c r="BZ1870" s="67"/>
      <c r="CE1870" s="92"/>
      <c r="CF1870" s="76"/>
      <c r="CH1870" s="67"/>
      <c r="CI1870" s="67"/>
      <c r="CJ1870" s="67"/>
      <c r="CK1870" s="67"/>
      <c r="CL1870" s="1"/>
      <c r="CM1870" s="1"/>
      <c r="CT1870" s="3"/>
      <c r="CU1870" s="3"/>
      <c r="CV1870" s="3"/>
      <c r="CW1870" s="3"/>
      <c r="CX1870" s="3"/>
      <c r="CY1870" s="3"/>
      <c r="CZ1870" s="3"/>
      <c r="DA1870" s="3"/>
      <c r="DB1870" s="3"/>
      <c r="DC1870" s="3"/>
      <c r="DD1870" s="3"/>
      <c r="DE1870" s="3"/>
      <c r="DF1870" s="3"/>
      <c r="DG1870" s="3"/>
      <c r="DH1870" s="3"/>
      <c r="DI1870" s="3"/>
      <c r="DJ1870" s="3"/>
      <c r="DK1870" s="3"/>
      <c r="DL1870" s="3"/>
      <c r="DM1870" s="3"/>
      <c r="DN1870" s="3"/>
      <c r="DO1870" s="3"/>
      <c r="DP1870" s="3"/>
      <c r="DQ1870" s="3"/>
      <c r="DR1870" s="3"/>
      <c r="DS1870" s="3"/>
    </row>
    <row r="1871" spans="2:123" ht="21" customHeight="1" x14ac:dyDescent="0.25">
      <c r="B1871" s="21">
        <f t="shared" si="448"/>
        <v>44270</v>
      </c>
      <c r="C1871" s="22">
        <f t="shared" si="449"/>
        <v>0.68476522875367496</v>
      </c>
      <c r="D1871" s="23">
        <f t="shared" si="450"/>
        <v>1194.8399999999999</v>
      </c>
      <c r="E1871" s="23">
        <f t="shared" si="451"/>
        <v>1744.89</v>
      </c>
      <c r="F1871" s="127">
        <f t="shared" si="452"/>
        <v>59741.999999999993</v>
      </c>
      <c r="G1871" s="127">
        <f t="shared" si="453"/>
        <v>261733.50000000003</v>
      </c>
      <c r="H1871" s="6"/>
      <c r="I1871" s="3"/>
      <c r="J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  <c r="Y1871" s="3"/>
      <c r="Z1871" s="3"/>
      <c r="AA1871" s="3"/>
      <c r="AB1871" s="3"/>
      <c r="AC1871" s="3"/>
      <c r="AD1871" s="3"/>
      <c r="AE1871" s="3"/>
      <c r="AF1871" s="3"/>
      <c r="AT1871" s="89"/>
      <c r="AU1871" s="89"/>
      <c r="AX1871" s="125">
        <v>44270</v>
      </c>
      <c r="AY1871" s="59">
        <f t="shared" si="458"/>
        <v>0.68476522875367496</v>
      </c>
      <c r="AZ1871" s="59">
        <f>BI1871*K36</f>
        <v>59741.999999999993</v>
      </c>
      <c r="BA1871" s="59"/>
      <c r="BB1871" s="59"/>
      <c r="BC1871" s="59">
        <f>K41*BJ1871</f>
        <v>261733.50000000003</v>
      </c>
      <c r="BD1871" s="59"/>
      <c r="BE1871" s="59"/>
      <c r="BF1871" s="59">
        <f t="shared" si="454"/>
        <v>201991.50000000003</v>
      </c>
      <c r="BG1871" s="60">
        <f>(AY1871=AY2099)*AX1871</f>
        <v>0</v>
      </c>
      <c r="BH1871" s="60">
        <f>(AY1871=AY2101)*AX1871</f>
        <v>0</v>
      </c>
      <c r="BI1871" s="89">
        <v>1194.8399999999999</v>
      </c>
      <c r="BJ1871" s="89">
        <v>1744.89</v>
      </c>
      <c r="BK1871" s="59">
        <f t="shared" si="455"/>
        <v>173008.43795999995</v>
      </c>
      <c r="BL1871" s="60">
        <f>(BK1871=BK2101)*AX1871</f>
        <v>0</v>
      </c>
      <c r="BM1871" s="85">
        <f>(BK1871=BK2101)*AY1871</f>
        <v>0</v>
      </c>
      <c r="BN1871" s="85">
        <f t="shared" si="456"/>
        <v>0</v>
      </c>
      <c r="BO1871" s="85">
        <f t="shared" si="457"/>
        <v>0</v>
      </c>
      <c r="BP1871" s="60">
        <f>(BK1871=BK2099)*AX1871</f>
        <v>0</v>
      </c>
      <c r="BQ1871" s="64">
        <f>(BK1871=BK2099)*AY1871</f>
        <v>0</v>
      </c>
      <c r="BR1871" s="85">
        <f t="shared" si="446"/>
        <v>0</v>
      </c>
      <c r="BS1871" s="85">
        <f t="shared" si="447"/>
        <v>0</v>
      </c>
      <c r="BT1871" s="59">
        <f>(J19-BI1871)*J10</f>
        <v>-127758.00594000002</v>
      </c>
      <c r="BU1871" s="59">
        <f>(J21-BJ1871)*J12</f>
        <v>300766.44389999995</v>
      </c>
      <c r="BV1871" s="66"/>
      <c r="BW1871" s="66"/>
      <c r="BX1871" s="67"/>
      <c r="BY1871" s="67"/>
      <c r="BZ1871" s="67"/>
      <c r="CE1871" s="92"/>
      <c r="CF1871" s="76"/>
      <c r="CH1871" s="67"/>
      <c r="CI1871" s="67"/>
      <c r="CJ1871" s="67"/>
      <c r="CK1871" s="67"/>
      <c r="CL1871" s="1"/>
      <c r="CM1871" s="1"/>
      <c r="CT1871" s="3"/>
      <c r="CU1871" s="3"/>
      <c r="CV1871" s="3"/>
      <c r="CW1871" s="3"/>
      <c r="CX1871" s="3"/>
      <c r="CY1871" s="3"/>
      <c r="CZ1871" s="3"/>
      <c r="DA1871" s="3"/>
      <c r="DB1871" s="3"/>
      <c r="DC1871" s="3"/>
      <c r="DD1871" s="3"/>
      <c r="DE1871" s="3"/>
      <c r="DF1871" s="3"/>
      <c r="DG1871" s="3"/>
      <c r="DH1871" s="3"/>
      <c r="DI1871" s="3"/>
      <c r="DJ1871" s="3"/>
      <c r="DK1871" s="3"/>
      <c r="DL1871" s="3"/>
      <c r="DM1871" s="3"/>
      <c r="DN1871" s="3"/>
      <c r="DO1871" s="3"/>
      <c r="DP1871" s="3"/>
      <c r="DQ1871" s="3"/>
      <c r="DR1871" s="3"/>
      <c r="DS1871" s="3"/>
    </row>
    <row r="1872" spans="2:123" ht="21" customHeight="1" x14ac:dyDescent="0.25">
      <c r="B1872" s="21">
        <f t="shared" si="448"/>
        <v>44277</v>
      </c>
      <c r="C1872" s="22">
        <f t="shared" si="449"/>
        <v>0.68237087331555069</v>
      </c>
      <c r="D1872" s="23">
        <f t="shared" si="450"/>
        <v>1181.8800000000001</v>
      </c>
      <c r="E1872" s="23">
        <f t="shared" si="451"/>
        <v>1732.02</v>
      </c>
      <c r="F1872" s="127">
        <f t="shared" si="452"/>
        <v>59094.000000000007</v>
      </c>
      <c r="G1872" s="127">
        <f t="shared" si="453"/>
        <v>259803</v>
      </c>
      <c r="H1872" s="6"/>
      <c r="I1872" s="3"/>
      <c r="J1872" s="3"/>
      <c r="L1872" s="3"/>
      <c r="M1872" s="3"/>
      <c r="N1872" s="3"/>
      <c r="O1872" s="3"/>
      <c r="P1872" s="3"/>
      <c r="Q1872" s="3"/>
      <c r="R1872" s="3"/>
      <c r="S1872" s="3"/>
      <c r="T1872" s="3"/>
      <c r="U1872" s="3"/>
      <c r="V1872" s="3"/>
      <c r="W1872" s="3"/>
      <c r="X1872" s="3"/>
      <c r="Y1872" s="3"/>
      <c r="Z1872" s="3"/>
      <c r="AA1872" s="3"/>
      <c r="AB1872" s="3"/>
      <c r="AC1872" s="3"/>
      <c r="AD1872" s="3"/>
      <c r="AE1872" s="3"/>
      <c r="AF1872" s="3"/>
      <c r="AT1872" s="89"/>
      <c r="AU1872" s="89"/>
      <c r="AX1872" s="125">
        <v>44277</v>
      </c>
      <c r="AY1872" s="59">
        <f t="shared" si="458"/>
        <v>0.68237087331555069</v>
      </c>
      <c r="AZ1872" s="59">
        <f>BI1872*K36</f>
        <v>59094.000000000007</v>
      </c>
      <c r="BA1872" s="59"/>
      <c r="BB1872" s="59"/>
      <c r="BC1872" s="59">
        <f>K41*BJ1872</f>
        <v>259803</v>
      </c>
      <c r="BD1872" s="59"/>
      <c r="BE1872" s="59"/>
      <c r="BF1872" s="59">
        <f t="shared" si="454"/>
        <v>200709</v>
      </c>
      <c r="BG1872" s="60">
        <f>(AY1872=AY2099)*AX1872</f>
        <v>0</v>
      </c>
      <c r="BH1872" s="60">
        <f>(AY1872=AY2101)*AX1872</f>
        <v>0</v>
      </c>
      <c r="BI1872" s="89">
        <v>1181.8800000000001</v>
      </c>
      <c r="BJ1872" s="89">
        <v>1732.02</v>
      </c>
      <c r="BK1872" s="59">
        <f t="shared" si="455"/>
        <v>174290.93795999995</v>
      </c>
      <c r="BL1872" s="60">
        <f>(BK1872=BK2101)*AX1872</f>
        <v>0</v>
      </c>
      <c r="BM1872" s="85">
        <f>(BK1872=BK2101)*AY1872</f>
        <v>0</v>
      </c>
      <c r="BN1872" s="85">
        <f t="shared" si="456"/>
        <v>0</v>
      </c>
      <c r="BO1872" s="85">
        <f t="shared" si="457"/>
        <v>0</v>
      </c>
      <c r="BP1872" s="60">
        <f>(BK1872=BK2099)*AX1872</f>
        <v>0</v>
      </c>
      <c r="BQ1872" s="64">
        <f>(BK1872=BK2099)*AY1872</f>
        <v>0</v>
      </c>
      <c r="BR1872" s="85">
        <f t="shared" si="446"/>
        <v>0</v>
      </c>
      <c r="BS1872" s="85">
        <f t="shared" si="447"/>
        <v>0</v>
      </c>
      <c r="BT1872" s="59">
        <f>(J19-BI1872)*J10</f>
        <v>-128406.00594</v>
      </c>
      <c r="BU1872" s="59">
        <f>(J21-BJ1872)*J12</f>
        <v>302696.94389999995</v>
      </c>
      <c r="BV1872" s="66"/>
      <c r="BW1872" s="66"/>
      <c r="BX1872" s="67"/>
      <c r="BY1872" s="67"/>
      <c r="BZ1872" s="67"/>
      <c r="CE1872" s="92"/>
      <c r="CF1872" s="76"/>
      <c r="CH1872" s="67"/>
      <c r="CI1872" s="67"/>
      <c r="CJ1872" s="67"/>
      <c r="CK1872" s="67"/>
      <c r="CL1872" s="1"/>
      <c r="CM1872" s="1"/>
      <c r="CT1872" s="3"/>
      <c r="CU1872" s="3"/>
      <c r="CV1872" s="3"/>
      <c r="CW1872" s="3"/>
      <c r="CX1872" s="3"/>
      <c r="CY1872" s="3"/>
      <c r="CZ1872" s="3"/>
      <c r="DA1872" s="3"/>
      <c r="DB1872" s="3"/>
      <c r="DC1872" s="3"/>
      <c r="DD1872" s="3"/>
      <c r="DE1872" s="3"/>
      <c r="DF1872" s="3"/>
      <c r="DG1872" s="3"/>
      <c r="DH1872" s="3"/>
      <c r="DI1872" s="3"/>
      <c r="DJ1872" s="3"/>
      <c r="DK1872" s="3"/>
      <c r="DL1872" s="3"/>
      <c r="DM1872" s="3"/>
      <c r="DN1872" s="3"/>
      <c r="DO1872" s="3"/>
      <c r="DP1872" s="3"/>
      <c r="DQ1872" s="3"/>
      <c r="DR1872" s="3"/>
      <c r="DS1872" s="3"/>
    </row>
    <row r="1873" spans="2:123" ht="21" customHeight="1" x14ac:dyDescent="0.25">
      <c r="B1873" s="21">
        <f t="shared" si="448"/>
        <v>44284</v>
      </c>
      <c r="C1873" s="22">
        <f t="shared" si="449"/>
        <v>0.69869046105479715</v>
      </c>
      <c r="D1873" s="23">
        <f t="shared" si="450"/>
        <v>1209</v>
      </c>
      <c r="E1873" s="23">
        <f t="shared" si="451"/>
        <v>1730.38</v>
      </c>
      <c r="F1873" s="127">
        <f t="shared" si="452"/>
        <v>60450</v>
      </c>
      <c r="G1873" s="127">
        <f t="shared" si="453"/>
        <v>259557.00000000003</v>
      </c>
      <c r="H1873" s="6"/>
      <c r="I1873" s="3"/>
      <c r="J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  <c r="Y1873" s="3"/>
      <c r="Z1873" s="3"/>
      <c r="AA1873" s="3"/>
      <c r="AB1873" s="3"/>
      <c r="AC1873" s="3"/>
      <c r="AD1873" s="3"/>
      <c r="AE1873" s="3"/>
      <c r="AF1873" s="3"/>
      <c r="AT1873" s="89"/>
      <c r="AU1873" s="89"/>
      <c r="AX1873" s="125">
        <v>44284</v>
      </c>
      <c r="AY1873" s="59">
        <f t="shared" si="458"/>
        <v>0.69869046105479715</v>
      </c>
      <c r="AZ1873" s="59">
        <f>BI1873*K36</f>
        <v>60450</v>
      </c>
      <c r="BA1873" s="59"/>
      <c r="BB1873" s="59"/>
      <c r="BC1873" s="59">
        <f>K41*BJ1873</f>
        <v>259557.00000000003</v>
      </c>
      <c r="BD1873" s="59"/>
      <c r="BE1873" s="59"/>
      <c r="BF1873" s="59">
        <f t="shared" si="454"/>
        <v>199107.00000000003</v>
      </c>
      <c r="BG1873" s="60">
        <f>(AY1873=AY2099)*AX1873</f>
        <v>0</v>
      </c>
      <c r="BH1873" s="60">
        <f>(AY1873=AY2101)*AX1873</f>
        <v>0</v>
      </c>
      <c r="BI1873" s="89">
        <v>1209</v>
      </c>
      <c r="BJ1873" s="89">
        <v>1730.38</v>
      </c>
      <c r="BK1873" s="59">
        <f t="shared" si="455"/>
        <v>175892.93795999995</v>
      </c>
      <c r="BL1873" s="60">
        <f>(BK1873=BK2101)*AX1873</f>
        <v>0</v>
      </c>
      <c r="BM1873" s="85">
        <f>(BK1873=BK2101)*AY1873</f>
        <v>0</v>
      </c>
      <c r="BN1873" s="85">
        <f t="shared" si="456"/>
        <v>0</v>
      </c>
      <c r="BO1873" s="85">
        <f t="shared" si="457"/>
        <v>0</v>
      </c>
      <c r="BP1873" s="60">
        <f>(BK1873=BK2099)*AX1873</f>
        <v>0</v>
      </c>
      <c r="BQ1873" s="64">
        <f>(BK1873=BK2099)*AY1873</f>
        <v>0</v>
      </c>
      <c r="BR1873" s="85">
        <f t="shared" si="446"/>
        <v>0</v>
      </c>
      <c r="BS1873" s="85">
        <f t="shared" si="447"/>
        <v>0</v>
      </c>
      <c r="BT1873" s="59">
        <f>(J19-BI1873)*J10</f>
        <v>-127050.00594</v>
      </c>
      <c r="BU1873" s="59">
        <f>(J21-BJ1873)*J12</f>
        <v>302942.94389999995</v>
      </c>
      <c r="BV1873" s="66"/>
      <c r="BW1873" s="66"/>
      <c r="BX1873" s="67"/>
      <c r="BY1873" s="67"/>
      <c r="BZ1873" s="67"/>
      <c r="CE1873" s="92"/>
      <c r="CF1873" s="76"/>
      <c r="CH1873" s="67"/>
      <c r="CI1873" s="67"/>
      <c r="CJ1873" s="67"/>
      <c r="CK1873" s="67"/>
      <c r="CL1873" s="1"/>
      <c r="CM1873" s="1"/>
      <c r="CT1873" s="3"/>
      <c r="CU1873" s="3"/>
      <c r="CV1873" s="3"/>
      <c r="CW1873" s="3"/>
      <c r="CX1873" s="3"/>
      <c r="CY1873" s="3"/>
      <c r="CZ1873" s="3"/>
      <c r="DA1873" s="3"/>
      <c r="DB1873" s="3"/>
      <c r="DC1873" s="3"/>
      <c r="DD1873" s="3"/>
      <c r="DE1873" s="3"/>
      <c r="DF1873" s="3"/>
      <c r="DG1873" s="3"/>
      <c r="DH1873" s="3"/>
      <c r="DI1873" s="3"/>
      <c r="DJ1873" s="3"/>
      <c r="DK1873" s="3"/>
      <c r="DL1873" s="3"/>
      <c r="DM1873" s="3"/>
      <c r="DN1873" s="3"/>
      <c r="DO1873" s="3"/>
      <c r="DP1873" s="3"/>
      <c r="DQ1873" s="3"/>
      <c r="DR1873" s="3"/>
      <c r="DS1873" s="3"/>
    </row>
    <row r="1874" spans="2:123" ht="21" customHeight="1" x14ac:dyDescent="0.25">
      <c r="B1874" s="21">
        <f t="shared" si="448"/>
        <v>44291</v>
      </c>
      <c r="C1874" s="22">
        <f t="shared" si="449"/>
        <v>0.68844353691552329</v>
      </c>
      <c r="D1874" s="23">
        <f t="shared" si="450"/>
        <v>1200.26</v>
      </c>
      <c r="E1874" s="23">
        <f t="shared" si="451"/>
        <v>1743.44</v>
      </c>
      <c r="F1874" s="127">
        <f t="shared" si="452"/>
        <v>60013</v>
      </c>
      <c r="G1874" s="127">
        <f t="shared" si="453"/>
        <v>261516</v>
      </c>
      <c r="H1874" s="6"/>
      <c r="I1874" s="3"/>
      <c r="J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  <c r="W1874" s="3"/>
      <c r="X1874" s="3"/>
      <c r="Y1874" s="3"/>
      <c r="Z1874" s="3"/>
      <c r="AA1874" s="3"/>
      <c r="AB1874" s="3"/>
      <c r="AC1874" s="3"/>
      <c r="AD1874" s="3"/>
      <c r="AE1874" s="3"/>
      <c r="AF1874" s="3"/>
      <c r="AT1874" s="89"/>
      <c r="AU1874" s="89"/>
      <c r="AX1874" s="125">
        <v>44291</v>
      </c>
      <c r="AY1874" s="59">
        <f t="shared" si="458"/>
        <v>0.68844353691552329</v>
      </c>
      <c r="AZ1874" s="59">
        <f>BI1874*K36</f>
        <v>60013</v>
      </c>
      <c r="BA1874" s="59"/>
      <c r="BB1874" s="59"/>
      <c r="BC1874" s="59">
        <f>K41*BJ1874</f>
        <v>261516</v>
      </c>
      <c r="BD1874" s="59"/>
      <c r="BE1874" s="59"/>
      <c r="BF1874" s="59">
        <f t="shared" si="454"/>
        <v>201503</v>
      </c>
      <c r="BG1874" s="60">
        <f>(AY1874=AY2099)*AX1874</f>
        <v>0</v>
      </c>
      <c r="BH1874" s="60">
        <f>(AY1874=AY2101)*AX1874</f>
        <v>0</v>
      </c>
      <c r="BI1874" s="89">
        <v>1200.26</v>
      </c>
      <c r="BJ1874" s="89">
        <v>1743.44</v>
      </c>
      <c r="BK1874" s="59">
        <f t="shared" si="455"/>
        <v>173496.93795999995</v>
      </c>
      <c r="BL1874" s="60">
        <f>(BK1874=BK2101)*AX1874</f>
        <v>0</v>
      </c>
      <c r="BM1874" s="85">
        <f>(BK1874=BK2101)*AY1874</f>
        <v>0</v>
      </c>
      <c r="BN1874" s="85">
        <f t="shared" si="456"/>
        <v>0</v>
      </c>
      <c r="BO1874" s="85">
        <f t="shared" si="457"/>
        <v>0</v>
      </c>
      <c r="BP1874" s="60">
        <f>(BK1874=BK2099)*AX1874</f>
        <v>0</v>
      </c>
      <c r="BQ1874" s="64">
        <f>(BK1874=BK2099)*AY1874</f>
        <v>0</v>
      </c>
      <c r="BR1874" s="85">
        <f t="shared" si="446"/>
        <v>0</v>
      </c>
      <c r="BS1874" s="85">
        <f t="shared" si="447"/>
        <v>0</v>
      </c>
      <c r="BT1874" s="59">
        <f>(J19-BI1874)*J10</f>
        <v>-127487.00594000002</v>
      </c>
      <c r="BU1874" s="59">
        <f>(J21-BJ1874)*J12</f>
        <v>300983.94389999995</v>
      </c>
      <c r="BV1874" s="66"/>
      <c r="BW1874" s="66"/>
      <c r="BX1874" s="67"/>
      <c r="BY1874" s="67"/>
      <c r="BZ1874" s="67"/>
      <c r="CE1874" s="92"/>
      <c r="CF1874" s="76"/>
      <c r="CH1874" s="67"/>
      <c r="CI1874" s="67"/>
      <c r="CJ1874" s="67"/>
      <c r="CK1874" s="67"/>
      <c r="CL1874" s="1"/>
      <c r="CM1874" s="1"/>
      <c r="CT1874" s="3"/>
      <c r="CU1874" s="3"/>
      <c r="CV1874" s="3"/>
      <c r="CW1874" s="3"/>
      <c r="CX1874" s="3"/>
      <c r="CY1874" s="3"/>
      <c r="CZ1874" s="3"/>
      <c r="DA1874" s="3"/>
      <c r="DB1874" s="3"/>
      <c r="DC1874" s="3"/>
      <c r="DD1874" s="3"/>
      <c r="DE1874" s="3"/>
      <c r="DF1874" s="3"/>
      <c r="DG1874" s="3"/>
      <c r="DH1874" s="3"/>
      <c r="DI1874" s="3"/>
      <c r="DJ1874" s="3"/>
      <c r="DK1874" s="3"/>
      <c r="DL1874" s="3"/>
      <c r="DM1874" s="3"/>
      <c r="DN1874" s="3"/>
      <c r="DO1874" s="3"/>
      <c r="DP1874" s="3"/>
      <c r="DQ1874" s="3"/>
      <c r="DR1874" s="3"/>
      <c r="DS1874" s="3"/>
    </row>
    <row r="1875" spans="2:123" ht="21" customHeight="1" x14ac:dyDescent="0.25">
      <c r="B1875" s="21">
        <f t="shared" si="448"/>
        <v>44298</v>
      </c>
      <c r="C1875" s="22">
        <f t="shared" si="449"/>
        <v>0.67584669428931721</v>
      </c>
      <c r="D1875" s="23">
        <f t="shared" si="450"/>
        <v>1200.52</v>
      </c>
      <c r="E1875" s="23">
        <f t="shared" si="451"/>
        <v>1776.32</v>
      </c>
      <c r="F1875" s="127">
        <f t="shared" si="452"/>
        <v>60026</v>
      </c>
      <c r="G1875" s="127">
        <f t="shared" si="453"/>
        <v>266448</v>
      </c>
      <c r="H1875" s="6"/>
      <c r="I1875" s="3"/>
      <c r="J1875" s="3"/>
      <c r="L1875" s="3"/>
      <c r="M1875" s="3"/>
      <c r="N1875" s="3"/>
      <c r="O1875" s="3"/>
      <c r="P1875" s="3"/>
      <c r="Q1875" s="3"/>
      <c r="R1875" s="3"/>
      <c r="S1875" s="3"/>
      <c r="T1875" s="3"/>
      <c r="U1875" s="3"/>
      <c r="V1875" s="3"/>
      <c r="W1875" s="3"/>
      <c r="X1875" s="3"/>
      <c r="Y1875" s="3"/>
      <c r="Z1875" s="3"/>
      <c r="AA1875" s="3"/>
      <c r="AB1875" s="3"/>
      <c r="AC1875" s="3"/>
      <c r="AD1875" s="3"/>
      <c r="AE1875" s="3"/>
      <c r="AF1875" s="3"/>
      <c r="AT1875" s="89"/>
      <c r="AU1875" s="89"/>
      <c r="AX1875" s="125">
        <v>44298</v>
      </c>
      <c r="AY1875" s="59">
        <f t="shared" si="458"/>
        <v>0.67584669428931721</v>
      </c>
      <c r="AZ1875" s="59">
        <f>BI1875*K36</f>
        <v>60026</v>
      </c>
      <c r="BA1875" s="59"/>
      <c r="BB1875" s="59"/>
      <c r="BC1875" s="59">
        <f>K41*BJ1875</f>
        <v>266448</v>
      </c>
      <c r="BD1875" s="59"/>
      <c r="BE1875" s="59"/>
      <c r="BF1875" s="59">
        <f t="shared" si="454"/>
        <v>206422</v>
      </c>
      <c r="BG1875" s="60">
        <f>(AY1875=AY2099)*AX1875</f>
        <v>0</v>
      </c>
      <c r="BH1875" s="60">
        <f>(AY1875=AY2101)*AX1875</f>
        <v>0</v>
      </c>
      <c r="BI1875" s="89">
        <v>1200.52</v>
      </c>
      <c r="BJ1875" s="89">
        <v>1776.32</v>
      </c>
      <c r="BK1875" s="59">
        <f t="shared" si="455"/>
        <v>168577.93795999995</v>
      </c>
      <c r="BL1875" s="60">
        <f>(BK1875=BK2101)*AX1875</f>
        <v>0</v>
      </c>
      <c r="BM1875" s="85">
        <f>(BK1875=BK2101)*AY1875</f>
        <v>0</v>
      </c>
      <c r="BN1875" s="85">
        <f t="shared" si="456"/>
        <v>0</v>
      </c>
      <c r="BO1875" s="85">
        <f t="shared" si="457"/>
        <v>0</v>
      </c>
      <c r="BP1875" s="60">
        <f>(BK1875=BK2099)*AX1875</f>
        <v>0</v>
      </c>
      <c r="BQ1875" s="64">
        <f>(BK1875=BK2099)*AY1875</f>
        <v>0</v>
      </c>
      <c r="BR1875" s="85">
        <f t="shared" si="446"/>
        <v>0</v>
      </c>
      <c r="BS1875" s="85">
        <f t="shared" si="447"/>
        <v>0</v>
      </c>
      <c r="BT1875" s="59">
        <f>(J19-BI1875)*J10</f>
        <v>-127474.00594</v>
      </c>
      <c r="BU1875" s="59">
        <f>(J21-BJ1875)*J12</f>
        <v>296051.94389999995</v>
      </c>
      <c r="BV1875" s="66"/>
      <c r="BW1875" s="66"/>
      <c r="BX1875" s="67"/>
      <c r="BY1875" s="67"/>
      <c r="BZ1875" s="67"/>
      <c r="CE1875" s="92"/>
      <c r="CF1875" s="76"/>
      <c r="CH1875" s="67"/>
      <c r="CI1875" s="67"/>
      <c r="CJ1875" s="67"/>
      <c r="CK1875" s="67"/>
      <c r="CL1875" s="1"/>
      <c r="CM1875" s="1"/>
      <c r="CT1875" s="3"/>
      <c r="CU1875" s="3"/>
      <c r="CV1875" s="3"/>
      <c r="CW1875" s="3"/>
      <c r="CX1875" s="3"/>
      <c r="CY1875" s="3"/>
      <c r="CZ1875" s="3"/>
      <c r="DA1875" s="3"/>
      <c r="DB1875" s="3"/>
      <c r="DC1875" s="3"/>
      <c r="DD1875" s="3"/>
      <c r="DE1875" s="3"/>
      <c r="DF1875" s="3"/>
      <c r="DG1875" s="3"/>
      <c r="DH1875" s="3"/>
      <c r="DI1875" s="3"/>
      <c r="DJ1875" s="3"/>
      <c r="DK1875" s="3"/>
      <c r="DL1875" s="3"/>
      <c r="DM1875" s="3"/>
      <c r="DN1875" s="3"/>
      <c r="DO1875" s="3"/>
      <c r="DP1875" s="3"/>
      <c r="DQ1875" s="3"/>
      <c r="DR1875" s="3"/>
      <c r="DS1875" s="3"/>
    </row>
    <row r="1876" spans="2:123" ht="21" customHeight="1" x14ac:dyDescent="0.25">
      <c r="B1876" s="21">
        <f t="shared" si="448"/>
        <v>44305</v>
      </c>
      <c r="C1876" s="22">
        <f t="shared" si="449"/>
        <v>0.69016899156730949</v>
      </c>
      <c r="D1876" s="23">
        <f t="shared" si="450"/>
        <v>1226.03</v>
      </c>
      <c r="E1876" s="23">
        <f t="shared" si="451"/>
        <v>1776.42</v>
      </c>
      <c r="F1876" s="127">
        <f t="shared" si="452"/>
        <v>61301.5</v>
      </c>
      <c r="G1876" s="127">
        <f t="shared" si="453"/>
        <v>266463</v>
      </c>
      <c r="H1876" s="6"/>
      <c r="I1876" s="3"/>
      <c r="J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  <c r="Y1876" s="3"/>
      <c r="Z1876" s="3"/>
      <c r="AA1876" s="3"/>
      <c r="AB1876" s="3"/>
      <c r="AC1876" s="3"/>
      <c r="AD1876" s="3"/>
      <c r="AE1876" s="3"/>
      <c r="AF1876" s="3"/>
      <c r="AT1876" s="89"/>
      <c r="AU1876" s="89"/>
      <c r="AX1876" s="125">
        <v>44305</v>
      </c>
      <c r="AY1876" s="59">
        <f t="shared" si="458"/>
        <v>0.69016899156730949</v>
      </c>
      <c r="AZ1876" s="59">
        <f>BI1876*K36</f>
        <v>61301.5</v>
      </c>
      <c r="BA1876" s="59"/>
      <c r="BB1876" s="59"/>
      <c r="BC1876" s="59">
        <f>K41*BJ1876</f>
        <v>266463</v>
      </c>
      <c r="BD1876" s="59"/>
      <c r="BE1876" s="59"/>
      <c r="BF1876" s="59">
        <f t="shared" si="454"/>
        <v>205161.5</v>
      </c>
      <c r="BG1876" s="60">
        <f>(AY1876=AY2099)*AX1876</f>
        <v>0</v>
      </c>
      <c r="BH1876" s="60">
        <f>(AY1876=AY2101)*AX1876</f>
        <v>0</v>
      </c>
      <c r="BI1876" s="89">
        <v>1226.03</v>
      </c>
      <c r="BJ1876" s="89">
        <v>1776.42</v>
      </c>
      <c r="BK1876" s="59">
        <f t="shared" si="455"/>
        <v>169838.43795999995</v>
      </c>
      <c r="BL1876" s="60">
        <f>(BK1876=BK2101)*AX1876</f>
        <v>0</v>
      </c>
      <c r="BM1876" s="85">
        <f>(BK1876=BK2101)*AY1876</f>
        <v>0</v>
      </c>
      <c r="BN1876" s="85">
        <f t="shared" si="456"/>
        <v>0</v>
      </c>
      <c r="BO1876" s="85">
        <f t="shared" si="457"/>
        <v>0</v>
      </c>
      <c r="BP1876" s="60">
        <f>(BK1876=BK2099)*AX1876</f>
        <v>0</v>
      </c>
      <c r="BQ1876" s="64">
        <f>(BK1876=BK2099)*AY1876</f>
        <v>0</v>
      </c>
      <c r="BR1876" s="85">
        <f t="shared" si="446"/>
        <v>0</v>
      </c>
      <c r="BS1876" s="85">
        <f t="shared" si="447"/>
        <v>0</v>
      </c>
      <c r="BT1876" s="59">
        <f>(J19-BI1876)*J10</f>
        <v>-126198.50594</v>
      </c>
      <c r="BU1876" s="59">
        <f>(J21-BJ1876)*J12</f>
        <v>296036.94389999995</v>
      </c>
      <c r="BV1876" s="66"/>
      <c r="BW1876" s="66"/>
      <c r="BX1876" s="67"/>
      <c r="BY1876" s="67"/>
      <c r="BZ1876" s="67"/>
      <c r="CE1876" s="92"/>
      <c r="CF1876" s="76"/>
      <c r="CH1876" s="67"/>
      <c r="CI1876" s="67"/>
      <c r="CJ1876" s="67"/>
      <c r="CK1876" s="67"/>
      <c r="CL1876" s="1"/>
      <c r="CM1876" s="1"/>
      <c r="CT1876" s="3"/>
      <c r="CU1876" s="3"/>
      <c r="CV1876" s="3"/>
      <c r="CW1876" s="3"/>
      <c r="CX1876" s="3"/>
      <c r="CY1876" s="3"/>
      <c r="CZ1876" s="3"/>
      <c r="DA1876" s="3"/>
      <c r="DB1876" s="3"/>
      <c r="DC1876" s="3"/>
      <c r="DD1876" s="3"/>
      <c r="DE1876" s="3"/>
      <c r="DF1876" s="3"/>
      <c r="DG1876" s="3"/>
      <c r="DH1876" s="3"/>
      <c r="DI1876" s="3"/>
      <c r="DJ1876" s="3"/>
      <c r="DK1876" s="3"/>
      <c r="DL1876" s="3"/>
      <c r="DM1876" s="3"/>
      <c r="DN1876" s="3"/>
      <c r="DO1876" s="3"/>
      <c r="DP1876" s="3"/>
      <c r="DQ1876" s="3"/>
      <c r="DR1876" s="3"/>
      <c r="DS1876" s="3"/>
    </row>
    <row r="1877" spans="2:123" ht="21" customHeight="1" x14ac:dyDescent="0.25">
      <c r="B1877" s="21">
        <f t="shared" si="448"/>
        <v>44312</v>
      </c>
      <c r="C1877" s="22">
        <f t="shared" si="449"/>
        <v>0.67712692560001808</v>
      </c>
      <c r="D1877" s="23">
        <f t="shared" si="450"/>
        <v>1197.3499999999999</v>
      </c>
      <c r="E1877" s="23">
        <f t="shared" si="451"/>
        <v>1768.28</v>
      </c>
      <c r="F1877" s="127">
        <f t="shared" si="452"/>
        <v>59867.499999999993</v>
      </c>
      <c r="G1877" s="127">
        <f t="shared" si="453"/>
        <v>265242</v>
      </c>
      <c r="H1877" s="6"/>
      <c r="I1877" s="3"/>
      <c r="J1877" s="3"/>
      <c r="L1877" s="3"/>
      <c r="M1877" s="3"/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/>
      <c r="Y1877" s="3"/>
      <c r="Z1877" s="3"/>
      <c r="AA1877" s="3"/>
      <c r="AB1877" s="3"/>
      <c r="AC1877" s="3"/>
      <c r="AD1877" s="3"/>
      <c r="AE1877" s="3"/>
      <c r="AF1877" s="3"/>
      <c r="AT1877" s="89"/>
      <c r="AU1877" s="89"/>
      <c r="AX1877" s="125">
        <v>44312</v>
      </c>
      <c r="AY1877" s="59">
        <f t="shared" si="458"/>
        <v>0.67712692560001808</v>
      </c>
      <c r="AZ1877" s="59">
        <f>BI1877*K36</f>
        <v>59867.499999999993</v>
      </c>
      <c r="BA1877" s="59"/>
      <c r="BB1877" s="59"/>
      <c r="BC1877" s="59">
        <f>K41*BJ1877</f>
        <v>265242</v>
      </c>
      <c r="BD1877" s="59"/>
      <c r="BE1877" s="59"/>
      <c r="BF1877" s="59">
        <f t="shared" si="454"/>
        <v>205374.5</v>
      </c>
      <c r="BG1877" s="60">
        <f>(AY1877=AY2099)*AX1877</f>
        <v>0</v>
      </c>
      <c r="BH1877" s="60">
        <f>(AY1877=AY2101)*AX1877</f>
        <v>0</v>
      </c>
      <c r="BI1877" s="89">
        <v>1197.3499999999999</v>
      </c>
      <c r="BJ1877" s="89">
        <v>1768.28</v>
      </c>
      <c r="BK1877" s="59">
        <f t="shared" si="455"/>
        <v>169625.43795999995</v>
      </c>
      <c r="BL1877" s="60">
        <f>(BK1877=BK2101)*AX1877</f>
        <v>0</v>
      </c>
      <c r="BM1877" s="85">
        <f>(BK1877=BK2101)*AY1877</f>
        <v>0</v>
      </c>
      <c r="BN1877" s="85">
        <f t="shared" si="456"/>
        <v>0</v>
      </c>
      <c r="BO1877" s="85">
        <f t="shared" si="457"/>
        <v>0</v>
      </c>
      <c r="BP1877" s="60">
        <f>(BK1877=BK2099)*AX1877</f>
        <v>0</v>
      </c>
      <c r="BQ1877" s="64">
        <f>(BK1877=BK2099)*AY1877</f>
        <v>0</v>
      </c>
      <c r="BR1877" s="85">
        <f t="shared" si="446"/>
        <v>0</v>
      </c>
      <c r="BS1877" s="85">
        <f t="shared" si="447"/>
        <v>0</v>
      </c>
      <c r="BT1877" s="59">
        <f>(J19-BI1877)*J10</f>
        <v>-127632.50594</v>
      </c>
      <c r="BU1877" s="59">
        <f>(J21-BJ1877)*J12</f>
        <v>297257.94389999995</v>
      </c>
      <c r="BV1877" s="66"/>
      <c r="BW1877" s="66"/>
      <c r="BX1877" s="67"/>
      <c r="BY1877" s="67"/>
      <c r="BZ1877" s="67"/>
      <c r="CE1877" s="92"/>
      <c r="CF1877" s="76"/>
      <c r="CH1877" s="67"/>
      <c r="CI1877" s="67"/>
      <c r="CJ1877" s="67"/>
      <c r="CK1877" s="67"/>
      <c r="CL1877" s="1"/>
      <c r="CM1877" s="1"/>
      <c r="CT1877" s="3"/>
      <c r="CU1877" s="3"/>
      <c r="CV1877" s="3"/>
      <c r="CW1877" s="3"/>
      <c r="CX1877" s="3"/>
      <c r="CY1877" s="3"/>
      <c r="CZ1877" s="3"/>
      <c r="DA1877" s="3"/>
      <c r="DB1877" s="3"/>
      <c r="DC1877" s="3"/>
      <c r="DD1877" s="3"/>
      <c r="DE1877" s="3"/>
      <c r="DF1877" s="3"/>
      <c r="DG1877" s="3"/>
      <c r="DH1877" s="3"/>
      <c r="DI1877" s="3"/>
      <c r="DJ1877" s="3"/>
      <c r="DK1877" s="3"/>
      <c r="DL1877" s="3"/>
      <c r="DM1877" s="3"/>
      <c r="DN1877" s="3"/>
      <c r="DO1877" s="3"/>
      <c r="DP1877" s="3"/>
      <c r="DQ1877" s="3"/>
      <c r="DR1877" s="3"/>
      <c r="DS1877" s="3"/>
    </row>
    <row r="1878" spans="2:123" ht="21" customHeight="1" x14ac:dyDescent="0.25">
      <c r="B1878" s="21">
        <f t="shared" si="448"/>
        <v>44319</v>
      </c>
      <c r="C1878" s="22">
        <f t="shared" si="449"/>
        <v>0.68412629048997653</v>
      </c>
      <c r="D1878" s="23">
        <f t="shared" si="450"/>
        <v>1252.43</v>
      </c>
      <c r="E1878" s="23">
        <f t="shared" si="451"/>
        <v>1830.7</v>
      </c>
      <c r="F1878" s="127">
        <f t="shared" si="452"/>
        <v>62621.5</v>
      </c>
      <c r="G1878" s="127">
        <f t="shared" si="453"/>
        <v>274605</v>
      </c>
      <c r="H1878" s="6"/>
      <c r="I1878" s="3"/>
      <c r="J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/>
      <c r="Y1878" s="3"/>
      <c r="Z1878" s="3"/>
      <c r="AA1878" s="3"/>
      <c r="AB1878" s="3"/>
      <c r="AC1878" s="3"/>
      <c r="AD1878" s="3"/>
      <c r="AE1878" s="3"/>
      <c r="AF1878" s="3"/>
      <c r="AT1878" s="89"/>
      <c r="AU1878" s="89"/>
      <c r="AX1878" s="125">
        <v>44319</v>
      </c>
      <c r="AY1878" s="59">
        <f t="shared" si="458"/>
        <v>0.68412629048997653</v>
      </c>
      <c r="AZ1878" s="59">
        <f>BI1878*K36</f>
        <v>62621.5</v>
      </c>
      <c r="BA1878" s="59"/>
      <c r="BB1878" s="59"/>
      <c r="BC1878" s="59">
        <f>K41*BJ1878</f>
        <v>274605</v>
      </c>
      <c r="BD1878" s="59"/>
      <c r="BE1878" s="59"/>
      <c r="BF1878" s="59">
        <f t="shared" si="454"/>
        <v>211983.5</v>
      </c>
      <c r="BG1878" s="60">
        <f>(AY1878=AY2099)*AX1878</f>
        <v>0</v>
      </c>
      <c r="BH1878" s="60">
        <f>(AY1878=AY2101)*AX1878</f>
        <v>0</v>
      </c>
      <c r="BI1878" s="89">
        <v>1252.43</v>
      </c>
      <c r="BJ1878" s="89">
        <v>1830.7</v>
      </c>
      <c r="BK1878" s="59">
        <f t="shared" si="455"/>
        <v>163016.43795999995</v>
      </c>
      <c r="BL1878" s="60">
        <f>(BK1878=BK2101)*AX1878</f>
        <v>0</v>
      </c>
      <c r="BM1878" s="85">
        <f>(BK1878=BK2101)*AY1878</f>
        <v>0</v>
      </c>
      <c r="BN1878" s="85">
        <f t="shared" si="456"/>
        <v>0</v>
      </c>
      <c r="BO1878" s="85">
        <f t="shared" si="457"/>
        <v>0</v>
      </c>
      <c r="BP1878" s="60">
        <f>(BK1878=BK2099)*AX1878</f>
        <v>0</v>
      </c>
      <c r="BQ1878" s="64">
        <f>(BK1878=BK2099)*AY1878</f>
        <v>0</v>
      </c>
      <c r="BR1878" s="85">
        <f t="shared" si="446"/>
        <v>0</v>
      </c>
      <c r="BS1878" s="85">
        <f t="shared" si="447"/>
        <v>0</v>
      </c>
      <c r="BT1878" s="59">
        <f>(J19-BI1878)*J10</f>
        <v>-124878.50594000002</v>
      </c>
      <c r="BU1878" s="59">
        <f>(J21-BJ1878)*J12</f>
        <v>287894.94389999995</v>
      </c>
      <c r="BV1878" s="66"/>
      <c r="BW1878" s="66"/>
      <c r="BX1878" s="67"/>
      <c r="BY1878" s="67"/>
      <c r="BZ1878" s="67"/>
      <c r="CE1878" s="92"/>
      <c r="CF1878" s="76"/>
      <c r="CH1878" s="67"/>
      <c r="CI1878" s="67"/>
      <c r="CJ1878" s="67"/>
      <c r="CK1878" s="67"/>
      <c r="CL1878" s="1"/>
      <c r="CM1878" s="1"/>
      <c r="CT1878" s="3"/>
      <c r="CU1878" s="3"/>
      <c r="CV1878" s="3"/>
      <c r="CW1878" s="3"/>
      <c r="CX1878" s="3"/>
      <c r="CY1878" s="3"/>
      <c r="CZ1878" s="3"/>
      <c r="DA1878" s="3"/>
      <c r="DB1878" s="3"/>
      <c r="DC1878" s="3"/>
      <c r="DD1878" s="3"/>
      <c r="DE1878" s="3"/>
      <c r="DF1878" s="3"/>
      <c r="DG1878" s="3"/>
      <c r="DH1878" s="3"/>
      <c r="DI1878" s="3"/>
      <c r="DJ1878" s="3"/>
      <c r="DK1878" s="3"/>
      <c r="DL1878" s="3"/>
      <c r="DM1878" s="3"/>
      <c r="DN1878" s="3"/>
      <c r="DO1878" s="3"/>
      <c r="DP1878" s="3"/>
      <c r="DQ1878" s="3"/>
      <c r="DR1878" s="3"/>
      <c r="DS1878" s="3"/>
    </row>
    <row r="1879" spans="2:123" ht="21" customHeight="1" x14ac:dyDescent="0.25">
      <c r="B1879" s="21">
        <f t="shared" si="448"/>
        <v>44326</v>
      </c>
      <c r="C1879" s="22">
        <f t="shared" si="449"/>
        <v>0.66487266571902903</v>
      </c>
      <c r="D1879" s="23">
        <f t="shared" si="450"/>
        <v>1225.48</v>
      </c>
      <c r="E1879" s="23">
        <f t="shared" si="451"/>
        <v>1843.18</v>
      </c>
      <c r="F1879" s="127">
        <f t="shared" si="452"/>
        <v>61274</v>
      </c>
      <c r="G1879" s="127">
        <f t="shared" si="453"/>
        <v>276477</v>
      </c>
      <c r="H1879" s="6"/>
      <c r="I1879" s="3"/>
      <c r="J1879" s="3"/>
      <c r="L1879" s="3"/>
      <c r="M1879" s="3"/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/>
      <c r="Y1879" s="3"/>
      <c r="Z1879" s="3"/>
      <c r="AA1879" s="3"/>
      <c r="AB1879" s="3"/>
      <c r="AC1879" s="3"/>
      <c r="AD1879" s="3"/>
      <c r="AE1879" s="3"/>
      <c r="AF1879" s="3"/>
      <c r="AT1879" s="89"/>
      <c r="AU1879" s="89"/>
      <c r="AX1879" s="125">
        <v>44326</v>
      </c>
      <c r="AY1879" s="59">
        <f t="shared" si="458"/>
        <v>0.66487266571902903</v>
      </c>
      <c r="AZ1879" s="59">
        <f>BI1879*K36</f>
        <v>61274</v>
      </c>
      <c r="BA1879" s="59"/>
      <c r="BB1879" s="59"/>
      <c r="BC1879" s="59">
        <f>K41*BJ1879</f>
        <v>276477</v>
      </c>
      <c r="BD1879" s="59"/>
      <c r="BE1879" s="59"/>
      <c r="BF1879" s="59">
        <f t="shared" si="454"/>
        <v>215203</v>
      </c>
      <c r="BG1879" s="60">
        <f>(AY1879=AY2099)*AX1879</f>
        <v>0</v>
      </c>
      <c r="BH1879" s="60">
        <f>(AY1879=AY2101)*AX1879</f>
        <v>0</v>
      </c>
      <c r="BI1879" s="89">
        <v>1225.48</v>
      </c>
      <c r="BJ1879" s="89">
        <v>1843.18</v>
      </c>
      <c r="BK1879" s="59">
        <f t="shared" si="455"/>
        <v>159796.93795999995</v>
      </c>
      <c r="BL1879" s="60">
        <f>(BK1879=BK2101)*AX1879</f>
        <v>0</v>
      </c>
      <c r="BM1879" s="85">
        <f>(BK1879=BK2101)*AY1879</f>
        <v>0</v>
      </c>
      <c r="BN1879" s="85">
        <f t="shared" si="456"/>
        <v>0</v>
      </c>
      <c r="BO1879" s="85">
        <f t="shared" si="457"/>
        <v>0</v>
      </c>
      <c r="BP1879" s="60">
        <f>(BK1879=BK2099)*AX1879</f>
        <v>0</v>
      </c>
      <c r="BQ1879" s="64">
        <f>(BK1879=BK2099)*AY1879</f>
        <v>0</v>
      </c>
      <c r="BR1879" s="85">
        <f t="shared" si="446"/>
        <v>0</v>
      </c>
      <c r="BS1879" s="85">
        <f t="shared" si="447"/>
        <v>0</v>
      </c>
      <c r="BT1879" s="59">
        <f>(J19-BI1879)*J10</f>
        <v>-126226.00594</v>
      </c>
      <c r="BU1879" s="59">
        <f>(J21-BJ1879)*J12</f>
        <v>286022.94389999995</v>
      </c>
      <c r="BV1879" s="66"/>
      <c r="BW1879" s="66"/>
      <c r="BX1879" s="67"/>
      <c r="BY1879" s="67"/>
      <c r="BZ1879" s="67"/>
      <c r="CE1879" s="92"/>
      <c r="CF1879" s="76"/>
      <c r="CH1879" s="67"/>
      <c r="CI1879" s="67"/>
      <c r="CJ1879" s="67"/>
      <c r="CK1879" s="67"/>
      <c r="CL1879" s="1"/>
      <c r="CM1879" s="1"/>
      <c r="CT1879" s="3"/>
      <c r="CU1879" s="3"/>
      <c r="CV1879" s="3"/>
      <c r="CW1879" s="3"/>
      <c r="CX1879" s="3"/>
      <c r="CY1879" s="3"/>
      <c r="CZ1879" s="3"/>
      <c r="DA1879" s="3"/>
      <c r="DB1879" s="3"/>
      <c r="DC1879" s="3"/>
      <c r="DD1879" s="3"/>
      <c r="DE1879" s="3"/>
      <c r="DF1879" s="3"/>
      <c r="DG1879" s="3"/>
      <c r="DH1879" s="3"/>
      <c r="DI1879" s="3"/>
      <c r="DJ1879" s="3"/>
      <c r="DK1879" s="3"/>
      <c r="DL1879" s="3"/>
      <c r="DM1879" s="3"/>
      <c r="DN1879" s="3"/>
      <c r="DO1879" s="3"/>
      <c r="DP1879" s="3"/>
      <c r="DQ1879" s="3"/>
      <c r="DR1879" s="3"/>
      <c r="DS1879" s="3"/>
    </row>
    <row r="1880" spans="2:123" ht="21" customHeight="1" x14ac:dyDescent="0.25">
      <c r="B1880" s="21">
        <f t="shared" si="448"/>
        <v>44333</v>
      </c>
      <c r="C1880" s="22">
        <f t="shared" si="449"/>
        <v>0.62114792704385124</v>
      </c>
      <c r="D1880" s="23">
        <f t="shared" si="450"/>
        <v>1168.46</v>
      </c>
      <c r="E1880" s="23">
        <f t="shared" si="451"/>
        <v>1881.13</v>
      </c>
      <c r="F1880" s="127">
        <f t="shared" si="452"/>
        <v>58423</v>
      </c>
      <c r="G1880" s="127">
        <f t="shared" si="453"/>
        <v>282169.5</v>
      </c>
      <c r="H1880" s="6"/>
      <c r="I1880" s="3"/>
      <c r="J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  <c r="W1880" s="3"/>
      <c r="X1880" s="3"/>
      <c r="Y1880" s="3"/>
      <c r="Z1880" s="3"/>
      <c r="AA1880" s="3"/>
      <c r="AB1880" s="3"/>
      <c r="AC1880" s="3"/>
      <c r="AD1880" s="3"/>
      <c r="AE1880" s="3"/>
      <c r="AF1880" s="3"/>
      <c r="AT1880" s="89"/>
      <c r="AU1880" s="89"/>
      <c r="AX1880" s="125">
        <v>44333</v>
      </c>
      <c r="AY1880" s="59">
        <f t="shared" si="458"/>
        <v>0.62114792704385124</v>
      </c>
      <c r="AZ1880" s="59">
        <f>BI1880*K36</f>
        <v>58423</v>
      </c>
      <c r="BA1880" s="59"/>
      <c r="BB1880" s="59"/>
      <c r="BC1880" s="59">
        <f>K41*BJ1880</f>
        <v>282169.5</v>
      </c>
      <c r="BD1880" s="59"/>
      <c r="BE1880" s="59"/>
      <c r="BF1880" s="59">
        <f t="shared" si="454"/>
        <v>223746.5</v>
      </c>
      <c r="BG1880" s="60">
        <f>(AY1880=AY2099)*AX1880</f>
        <v>0</v>
      </c>
      <c r="BH1880" s="60">
        <f>(AY1880=AY2101)*AX1880</f>
        <v>0</v>
      </c>
      <c r="BI1880" s="89">
        <v>1168.46</v>
      </c>
      <c r="BJ1880" s="89">
        <v>1881.13</v>
      </c>
      <c r="BK1880" s="59">
        <f t="shared" si="455"/>
        <v>151253.43795999995</v>
      </c>
      <c r="BL1880" s="60">
        <f>(BK1880=BK2101)*AX1880</f>
        <v>0</v>
      </c>
      <c r="BM1880" s="85">
        <f>(BK1880=BK2101)*AY1880</f>
        <v>0</v>
      </c>
      <c r="BN1880" s="85">
        <f t="shared" si="456"/>
        <v>0</v>
      </c>
      <c r="BO1880" s="85">
        <f t="shared" si="457"/>
        <v>0</v>
      </c>
      <c r="BP1880" s="60">
        <f>(BK1880=BK2099)*AX1880</f>
        <v>0</v>
      </c>
      <c r="BQ1880" s="64">
        <f>(BK1880=BK2099)*AY1880</f>
        <v>0</v>
      </c>
      <c r="BR1880" s="85">
        <f t="shared" si="446"/>
        <v>0</v>
      </c>
      <c r="BS1880" s="85">
        <f t="shared" si="447"/>
        <v>0</v>
      </c>
      <c r="BT1880" s="59">
        <f>(J19-BI1880)*J10</f>
        <v>-129077.00594</v>
      </c>
      <c r="BU1880" s="59">
        <f>(J21-BJ1880)*J12</f>
        <v>280330.44389999995</v>
      </c>
      <c r="BV1880" s="66"/>
      <c r="BW1880" s="66"/>
      <c r="BX1880" s="67"/>
      <c r="BY1880" s="67"/>
      <c r="BZ1880" s="67"/>
      <c r="CE1880" s="92"/>
      <c r="CF1880" s="76"/>
      <c r="CH1880" s="67"/>
      <c r="CI1880" s="67"/>
      <c r="CJ1880" s="67"/>
      <c r="CK1880" s="67"/>
      <c r="CL1880" s="1"/>
      <c r="CM1880" s="1"/>
      <c r="CT1880" s="3"/>
      <c r="CU1880" s="3"/>
      <c r="CV1880" s="3"/>
      <c r="CW1880" s="3"/>
      <c r="CX1880" s="3"/>
      <c r="CY1880" s="3"/>
      <c r="CZ1880" s="3"/>
      <c r="DA1880" s="3"/>
      <c r="DB1880" s="3"/>
      <c r="DC1880" s="3"/>
      <c r="DD1880" s="3"/>
      <c r="DE1880" s="3"/>
      <c r="DF1880" s="3"/>
      <c r="DG1880" s="3"/>
      <c r="DH1880" s="3"/>
      <c r="DI1880" s="3"/>
      <c r="DJ1880" s="3"/>
      <c r="DK1880" s="3"/>
      <c r="DL1880" s="3"/>
      <c r="DM1880" s="3"/>
      <c r="DN1880" s="3"/>
      <c r="DO1880" s="3"/>
      <c r="DP1880" s="3"/>
      <c r="DQ1880" s="3"/>
      <c r="DR1880" s="3"/>
      <c r="DS1880" s="3"/>
    </row>
    <row r="1881" spans="2:123" ht="21" customHeight="1" x14ac:dyDescent="0.25">
      <c r="B1881" s="21">
        <f t="shared" si="448"/>
        <v>44340</v>
      </c>
      <c r="C1881" s="22">
        <f t="shared" si="449"/>
        <v>0.6202287569680508</v>
      </c>
      <c r="D1881" s="23">
        <f t="shared" si="450"/>
        <v>1180.5</v>
      </c>
      <c r="E1881" s="23">
        <f t="shared" si="451"/>
        <v>1903.33</v>
      </c>
      <c r="F1881" s="127">
        <f t="shared" si="452"/>
        <v>59025</v>
      </c>
      <c r="G1881" s="127">
        <f t="shared" si="453"/>
        <v>285499.5</v>
      </c>
      <c r="H1881" s="6"/>
      <c r="I1881" s="3"/>
      <c r="J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/>
      <c r="Y1881" s="3"/>
      <c r="Z1881" s="3"/>
      <c r="AA1881" s="3"/>
      <c r="AB1881" s="3"/>
      <c r="AC1881" s="3"/>
      <c r="AD1881" s="3"/>
      <c r="AE1881" s="3"/>
      <c r="AF1881" s="3"/>
      <c r="AT1881" s="89"/>
      <c r="AU1881" s="89"/>
      <c r="AX1881" s="125">
        <v>44340</v>
      </c>
      <c r="AY1881" s="59">
        <f t="shared" si="458"/>
        <v>0.6202287569680508</v>
      </c>
      <c r="AZ1881" s="59">
        <f>BI1881*K36</f>
        <v>59025</v>
      </c>
      <c r="BA1881" s="59"/>
      <c r="BB1881" s="59"/>
      <c r="BC1881" s="59">
        <f>K41*BJ1881</f>
        <v>285499.5</v>
      </c>
      <c r="BD1881" s="59"/>
      <c r="BE1881" s="59"/>
      <c r="BF1881" s="59">
        <f t="shared" si="454"/>
        <v>226474.5</v>
      </c>
      <c r="BG1881" s="60">
        <f>(AY1881=AY2099)*AX1881</f>
        <v>0</v>
      </c>
      <c r="BH1881" s="60">
        <f>(AY1881=AY2101)*AX1881</f>
        <v>0</v>
      </c>
      <c r="BI1881" s="89">
        <v>1180.5</v>
      </c>
      <c r="BJ1881" s="89">
        <v>1903.33</v>
      </c>
      <c r="BK1881" s="59">
        <f t="shared" si="455"/>
        <v>148525.43795999995</v>
      </c>
      <c r="BL1881" s="60">
        <f>(BK1881=BK2101)*AX1881</f>
        <v>0</v>
      </c>
      <c r="BM1881" s="85">
        <f>(BK1881=BK2101)*AY1881</f>
        <v>0</v>
      </c>
      <c r="BN1881" s="85">
        <f t="shared" si="456"/>
        <v>0</v>
      </c>
      <c r="BO1881" s="85">
        <f t="shared" si="457"/>
        <v>0</v>
      </c>
      <c r="BP1881" s="60">
        <f>(BK1881=BK2099)*AX1881</f>
        <v>0</v>
      </c>
      <c r="BQ1881" s="64">
        <f>(BK1881=BK2099)*AY1881</f>
        <v>0</v>
      </c>
      <c r="BR1881" s="85">
        <f t="shared" si="446"/>
        <v>0</v>
      </c>
      <c r="BS1881" s="85">
        <f t="shared" si="447"/>
        <v>0</v>
      </c>
      <c r="BT1881" s="59">
        <f>(J19-BI1881)*J10</f>
        <v>-128475.00594</v>
      </c>
      <c r="BU1881" s="59">
        <f>(J21-BJ1881)*J12</f>
        <v>277000.44389999995</v>
      </c>
      <c r="BV1881" s="66"/>
      <c r="BW1881" s="66"/>
      <c r="BX1881" s="67"/>
      <c r="BY1881" s="67"/>
      <c r="BZ1881" s="67"/>
      <c r="CE1881" s="92"/>
      <c r="CF1881" s="76"/>
      <c r="CH1881" s="67"/>
      <c r="CI1881" s="67"/>
      <c r="CJ1881" s="67"/>
      <c r="CK1881" s="67"/>
      <c r="CL1881" s="1"/>
      <c r="CM1881" s="1"/>
      <c r="CT1881" s="3"/>
      <c r="CU1881" s="3"/>
      <c r="CV1881" s="3"/>
      <c r="CW1881" s="3"/>
      <c r="CX1881" s="3"/>
      <c r="CY1881" s="3"/>
      <c r="CZ1881" s="3"/>
      <c r="DA1881" s="3"/>
      <c r="DB1881" s="3"/>
      <c r="DC1881" s="3"/>
      <c r="DD1881" s="3"/>
      <c r="DE1881" s="3"/>
      <c r="DF1881" s="3"/>
      <c r="DG1881" s="3"/>
      <c r="DH1881" s="3"/>
      <c r="DI1881" s="3"/>
      <c r="DJ1881" s="3"/>
      <c r="DK1881" s="3"/>
      <c r="DL1881" s="3"/>
      <c r="DM1881" s="3"/>
      <c r="DN1881" s="3"/>
      <c r="DO1881" s="3"/>
      <c r="DP1881" s="3"/>
      <c r="DQ1881" s="3"/>
      <c r="DR1881" s="3"/>
      <c r="DS1881" s="3"/>
    </row>
    <row r="1882" spans="2:123" ht="21" customHeight="1" x14ac:dyDescent="0.25">
      <c r="B1882" s="21">
        <f t="shared" si="448"/>
        <v>44347</v>
      </c>
      <c r="C1882" s="22">
        <f t="shared" si="449"/>
        <v>0.61597525184421353</v>
      </c>
      <c r="D1882" s="23">
        <f t="shared" si="450"/>
        <v>1164.8399999999999</v>
      </c>
      <c r="E1882" s="23">
        <f t="shared" si="451"/>
        <v>1891.05</v>
      </c>
      <c r="F1882" s="127">
        <f t="shared" si="452"/>
        <v>58241.999999999993</v>
      </c>
      <c r="G1882" s="127">
        <f t="shared" si="453"/>
        <v>283657.5</v>
      </c>
      <c r="H1882" s="6"/>
      <c r="I1882" s="3"/>
      <c r="J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/>
      <c r="Y1882" s="3"/>
      <c r="Z1882" s="3"/>
      <c r="AA1882" s="3"/>
      <c r="AB1882" s="3"/>
      <c r="AC1882" s="3"/>
      <c r="AD1882" s="3"/>
      <c r="AE1882" s="3"/>
      <c r="AF1882" s="3"/>
      <c r="AT1882" s="89"/>
      <c r="AU1882" s="89"/>
      <c r="AX1882" s="125">
        <v>44347</v>
      </c>
      <c r="AY1882" s="59">
        <f t="shared" si="458"/>
        <v>0.61597525184421353</v>
      </c>
      <c r="AZ1882" s="59">
        <f>BI1882*K36</f>
        <v>58241.999999999993</v>
      </c>
      <c r="BA1882" s="59"/>
      <c r="BB1882" s="59"/>
      <c r="BC1882" s="59">
        <f>K41*BJ1882</f>
        <v>283657.5</v>
      </c>
      <c r="BD1882" s="59"/>
      <c r="BE1882" s="59"/>
      <c r="BF1882" s="59">
        <f t="shared" si="454"/>
        <v>225415.5</v>
      </c>
      <c r="BG1882" s="60">
        <f>(AY1882=AY2099)*AX1882</f>
        <v>0</v>
      </c>
      <c r="BH1882" s="60">
        <f>(AY1882=AY2101)*AX1882</f>
        <v>0</v>
      </c>
      <c r="BI1882" s="89">
        <v>1164.8399999999999</v>
      </c>
      <c r="BJ1882" s="89">
        <v>1891.05</v>
      </c>
      <c r="BK1882" s="59">
        <f t="shared" si="455"/>
        <v>149584.43795999995</v>
      </c>
      <c r="BL1882" s="60">
        <f>(BK1882=BK2101)*AX1882</f>
        <v>0</v>
      </c>
      <c r="BM1882" s="85">
        <f>(BK1882=BK2101)*AY1882</f>
        <v>0</v>
      </c>
      <c r="BN1882" s="85">
        <f t="shared" si="456"/>
        <v>0</v>
      </c>
      <c r="BO1882" s="85">
        <f t="shared" si="457"/>
        <v>0</v>
      </c>
      <c r="BP1882" s="60">
        <f>(BK1882=BK2099)*AX1882</f>
        <v>0</v>
      </c>
      <c r="BQ1882" s="64">
        <f>(BK1882=BK2099)*AY1882</f>
        <v>0</v>
      </c>
      <c r="BR1882" s="85">
        <f t="shared" ref="BR1882:BR1907" si="459">(BQ1882&gt;0)*BI1882</f>
        <v>0</v>
      </c>
      <c r="BS1882" s="85">
        <f t="shared" ref="BS1882:BS1907" si="460">(BQ1882&gt;0)*BJ1882</f>
        <v>0</v>
      </c>
      <c r="BT1882" s="59">
        <f>(J19-BI1882)*J10</f>
        <v>-129258.00594000002</v>
      </c>
      <c r="BU1882" s="59">
        <f>(J21-BJ1882)*J12</f>
        <v>278842.44389999995</v>
      </c>
      <c r="BV1882" s="66"/>
      <c r="BW1882" s="66"/>
      <c r="BX1882" s="67"/>
      <c r="BY1882" s="67"/>
      <c r="BZ1882" s="67"/>
      <c r="CE1882" s="92"/>
      <c r="CF1882" s="76"/>
      <c r="CH1882" s="67"/>
      <c r="CI1882" s="67"/>
      <c r="CJ1882" s="67"/>
      <c r="CK1882" s="67"/>
      <c r="CL1882" s="1"/>
      <c r="CM1882" s="1"/>
      <c r="CT1882" s="3"/>
      <c r="CU1882" s="3"/>
      <c r="CV1882" s="3"/>
      <c r="CW1882" s="3"/>
      <c r="CX1882" s="3"/>
      <c r="CY1882" s="3"/>
      <c r="CZ1882" s="3"/>
      <c r="DA1882" s="3"/>
      <c r="DB1882" s="3"/>
      <c r="DC1882" s="3"/>
      <c r="DD1882" s="3"/>
      <c r="DE1882" s="3"/>
      <c r="DF1882" s="3"/>
      <c r="DG1882" s="3"/>
      <c r="DH1882" s="3"/>
      <c r="DI1882" s="3"/>
      <c r="DJ1882" s="3"/>
      <c r="DK1882" s="3"/>
      <c r="DL1882" s="3"/>
      <c r="DM1882" s="3"/>
      <c r="DN1882" s="3"/>
      <c r="DO1882" s="3"/>
      <c r="DP1882" s="3"/>
      <c r="DQ1882" s="3"/>
      <c r="DR1882" s="3"/>
      <c r="DS1882" s="3"/>
    </row>
    <row r="1883" spans="2:123" ht="21" customHeight="1" x14ac:dyDescent="0.25">
      <c r="B1883" s="21">
        <f t="shared" si="448"/>
        <v>44354</v>
      </c>
      <c r="C1883" s="22">
        <f t="shared" si="449"/>
        <v>0.61094056450925216</v>
      </c>
      <c r="D1883" s="23">
        <f t="shared" si="450"/>
        <v>1146.32</v>
      </c>
      <c r="E1883" s="23">
        <f t="shared" si="451"/>
        <v>1876.32</v>
      </c>
      <c r="F1883" s="127">
        <f t="shared" si="452"/>
        <v>57316</v>
      </c>
      <c r="G1883" s="127">
        <f t="shared" si="453"/>
        <v>281448</v>
      </c>
      <c r="H1883" s="6"/>
      <c r="I1883" s="3"/>
      <c r="J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  <c r="W1883" s="3"/>
      <c r="X1883" s="3"/>
      <c r="Y1883" s="3"/>
      <c r="Z1883" s="3"/>
      <c r="AA1883" s="3"/>
      <c r="AB1883" s="3"/>
      <c r="AC1883" s="3"/>
      <c r="AD1883" s="3"/>
      <c r="AE1883" s="3"/>
      <c r="AF1883" s="3"/>
      <c r="AT1883" s="89"/>
      <c r="AU1883" s="89"/>
      <c r="AX1883" s="125">
        <v>44354</v>
      </c>
      <c r="AY1883" s="59">
        <f t="shared" si="458"/>
        <v>0.61094056450925216</v>
      </c>
      <c r="AZ1883" s="59">
        <f>BI1883*K36</f>
        <v>57316</v>
      </c>
      <c r="BA1883" s="59"/>
      <c r="BB1883" s="59"/>
      <c r="BC1883" s="59">
        <f>K41*BJ1883</f>
        <v>281448</v>
      </c>
      <c r="BD1883" s="59"/>
      <c r="BE1883" s="59"/>
      <c r="BF1883" s="59">
        <f t="shared" si="454"/>
        <v>224132</v>
      </c>
      <c r="BG1883" s="60">
        <f>(AY1883=AY2099)*AX1883</f>
        <v>0</v>
      </c>
      <c r="BH1883" s="60">
        <f>(AY1883=AY2101)*AX1883</f>
        <v>0</v>
      </c>
      <c r="BI1883" s="89">
        <v>1146.32</v>
      </c>
      <c r="BJ1883" s="89">
        <v>1876.32</v>
      </c>
      <c r="BK1883" s="59">
        <f t="shared" si="455"/>
        <v>150867.93795999995</v>
      </c>
      <c r="BL1883" s="60">
        <f>(BK1883=BK2101)*AX1883</f>
        <v>0</v>
      </c>
      <c r="BM1883" s="85">
        <f>(BK1883=BK2101)*AY1883</f>
        <v>0</v>
      </c>
      <c r="BN1883" s="85">
        <f t="shared" si="456"/>
        <v>0</v>
      </c>
      <c r="BO1883" s="85">
        <f t="shared" si="457"/>
        <v>0</v>
      </c>
      <c r="BP1883" s="60">
        <f>(BK1883=BK2099)*AX1883</f>
        <v>0</v>
      </c>
      <c r="BQ1883" s="64">
        <f>(BK1883=BK2099)*AY1883</f>
        <v>0</v>
      </c>
      <c r="BR1883" s="85">
        <f t="shared" si="459"/>
        <v>0</v>
      </c>
      <c r="BS1883" s="85">
        <f t="shared" si="460"/>
        <v>0</v>
      </c>
      <c r="BT1883" s="59">
        <f>(J19-BI1883)*J10</f>
        <v>-130184.00594</v>
      </c>
      <c r="BU1883" s="59">
        <f>(J21-BJ1883)*J12</f>
        <v>281051.94389999995</v>
      </c>
      <c r="BV1883" s="66"/>
      <c r="BW1883" s="66"/>
      <c r="BX1883" s="67"/>
      <c r="BY1883" s="67"/>
      <c r="BZ1883" s="67"/>
      <c r="CE1883" s="92"/>
      <c r="CF1883" s="76"/>
      <c r="CH1883" s="67"/>
      <c r="CI1883" s="67"/>
      <c r="CJ1883" s="67"/>
      <c r="CK1883" s="67"/>
      <c r="CL1883" s="1"/>
      <c r="CM1883" s="1"/>
      <c r="CT1883" s="3"/>
      <c r="CU1883" s="3"/>
      <c r="CV1883" s="3"/>
      <c r="CW1883" s="3"/>
      <c r="CX1883" s="3"/>
      <c r="CY1883" s="3"/>
      <c r="CZ1883" s="3"/>
      <c r="DA1883" s="3"/>
      <c r="DB1883" s="3"/>
      <c r="DC1883" s="3"/>
      <c r="DD1883" s="3"/>
      <c r="DE1883" s="3"/>
      <c r="DF1883" s="3"/>
      <c r="DG1883" s="3"/>
      <c r="DH1883" s="3"/>
      <c r="DI1883" s="3"/>
      <c r="DJ1883" s="3"/>
      <c r="DK1883" s="3"/>
      <c r="DL1883" s="3"/>
      <c r="DM1883" s="3"/>
      <c r="DN1883" s="3"/>
      <c r="DO1883" s="3"/>
      <c r="DP1883" s="3"/>
      <c r="DQ1883" s="3"/>
      <c r="DR1883" s="3"/>
      <c r="DS1883" s="3"/>
    </row>
    <row r="1884" spans="2:123" ht="21" customHeight="1" x14ac:dyDescent="0.25">
      <c r="B1884" s="21">
        <f t="shared" si="448"/>
        <v>44361</v>
      </c>
      <c r="C1884" s="22">
        <f t="shared" si="449"/>
        <v>0.58697279335881247</v>
      </c>
      <c r="D1884" s="23">
        <f t="shared" si="450"/>
        <v>1035.1500000000001</v>
      </c>
      <c r="E1884" s="23">
        <f t="shared" si="451"/>
        <v>1763.54</v>
      </c>
      <c r="F1884" s="127">
        <f t="shared" si="452"/>
        <v>51757.500000000007</v>
      </c>
      <c r="G1884" s="127">
        <f t="shared" si="453"/>
        <v>264531</v>
      </c>
      <c r="H1884" s="6"/>
      <c r="I1884" s="3"/>
      <c r="J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  <c r="W1884" s="3"/>
      <c r="X1884" s="3"/>
      <c r="Y1884" s="3"/>
      <c r="Z1884" s="3"/>
      <c r="AA1884" s="3"/>
      <c r="AB1884" s="3"/>
      <c r="AC1884" s="3"/>
      <c r="AD1884" s="3"/>
      <c r="AE1884" s="3"/>
      <c r="AF1884" s="3"/>
      <c r="AT1884" s="89"/>
      <c r="AU1884" s="89"/>
      <c r="AX1884" s="125">
        <v>44361</v>
      </c>
      <c r="AY1884" s="59">
        <f t="shared" si="458"/>
        <v>0.58697279335881247</v>
      </c>
      <c r="AZ1884" s="59">
        <f>BI1884*K36</f>
        <v>51757.500000000007</v>
      </c>
      <c r="BA1884" s="59"/>
      <c r="BB1884" s="59"/>
      <c r="BC1884" s="59">
        <f>K41*BJ1884</f>
        <v>264531</v>
      </c>
      <c r="BD1884" s="59"/>
      <c r="BE1884" s="59"/>
      <c r="BF1884" s="59">
        <f t="shared" si="454"/>
        <v>212773.5</v>
      </c>
      <c r="BG1884" s="60">
        <f>(AY1884=AY2099)*AX1884</f>
        <v>0</v>
      </c>
      <c r="BH1884" s="60">
        <f>(AY1884=AY2101)*AX1884</f>
        <v>0</v>
      </c>
      <c r="BI1884" s="89">
        <v>1035.1500000000001</v>
      </c>
      <c r="BJ1884" s="89">
        <v>1763.54</v>
      </c>
      <c r="BK1884" s="59">
        <f t="shared" si="455"/>
        <v>162226.43795999995</v>
      </c>
      <c r="BL1884" s="60">
        <f>(BK1884=BK2101)*AX1884</f>
        <v>0</v>
      </c>
      <c r="BM1884" s="85">
        <f>(BK1884=BK2101)*AY1884</f>
        <v>0</v>
      </c>
      <c r="BN1884" s="85">
        <f t="shared" si="456"/>
        <v>0</v>
      </c>
      <c r="BO1884" s="85">
        <f t="shared" si="457"/>
        <v>0</v>
      </c>
      <c r="BP1884" s="60">
        <f>(BK1884=BK2099)*AX1884</f>
        <v>0</v>
      </c>
      <c r="BQ1884" s="64">
        <f>(BK1884=BK2099)*AY1884</f>
        <v>0</v>
      </c>
      <c r="BR1884" s="85">
        <f t="shared" si="459"/>
        <v>0</v>
      </c>
      <c r="BS1884" s="85">
        <f t="shared" si="460"/>
        <v>0</v>
      </c>
      <c r="BT1884" s="59">
        <f>(J19-BI1884)*J10</f>
        <v>-135742.50594</v>
      </c>
      <c r="BU1884" s="59">
        <f>(J21-BJ1884)*J12</f>
        <v>297968.94389999995</v>
      </c>
      <c r="BV1884" s="66"/>
      <c r="BW1884" s="66"/>
      <c r="BX1884" s="67"/>
      <c r="BY1884" s="67"/>
      <c r="BZ1884" s="67"/>
      <c r="CE1884" s="92"/>
      <c r="CF1884" s="76"/>
      <c r="CH1884" s="67"/>
      <c r="CI1884" s="67"/>
      <c r="CJ1884" s="67"/>
      <c r="CK1884" s="67"/>
      <c r="CL1884" s="1"/>
      <c r="CM1884" s="1"/>
      <c r="CT1884" s="3"/>
      <c r="CU1884" s="3"/>
      <c r="CV1884" s="3"/>
      <c r="CW1884" s="3"/>
      <c r="CX1884" s="3"/>
      <c r="CY1884" s="3"/>
      <c r="CZ1884" s="3"/>
      <c r="DA1884" s="3"/>
      <c r="DB1884" s="3"/>
      <c r="DC1884" s="3"/>
      <c r="DD1884" s="3"/>
      <c r="DE1884" s="3"/>
      <c r="DF1884" s="3"/>
      <c r="DG1884" s="3"/>
      <c r="DH1884" s="3"/>
      <c r="DI1884" s="3"/>
      <c r="DJ1884" s="3"/>
      <c r="DK1884" s="3"/>
      <c r="DL1884" s="3"/>
      <c r="DM1884" s="3"/>
      <c r="DN1884" s="3"/>
      <c r="DO1884" s="3"/>
      <c r="DP1884" s="3"/>
      <c r="DQ1884" s="3"/>
      <c r="DR1884" s="3"/>
      <c r="DS1884" s="3"/>
    </row>
    <row r="1885" spans="2:123" ht="21" customHeight="1" x14ac:dyDescent="0.25">
      <c r="B1885" s="21">
        <f t="shared" si="448"/>
        <v>44368</v>
      </c>
      <c r="C1885" s="22">
        <f t="shared" si="449"/>
        <v>0.62425525463131948</v>
      </c>
      <c r="D1885" s="23">
        <f t="shared" si="450"/>
        <v>1111.68</v>
      </c>
      <c r="E1885" s="23">
        <f t="shared" si="451"/>
        <v>1780.81</v>
      </c>
      <c r="F1885" s="127">
        <f t="shared" si="452"/>
        <v>55584</v>
      </c>
      <c r="G1885" s="127">
        <f t="shared" si="453"/>
        <v>267121.5</v>
      </c>
      <c r="H1885" s="6"/>
      <c r="I1885" s="3"/>
      <c r="J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  <c r="W1885" s="3"/>
      <c r="X1885" s="3"/>
      <c r="Y1885" s="3"/>
      <c r="Z1885" s="3"/>
      <c r="AA1885" s="3"/>
      <c r="AB1885" s="3"/>
      <c r="AC1885" s="3"/>
      <c r="AD1885" s="3"/>
      <c r="AE1885" s="3"/>
      <c r="AF1885" s="3"/>
      <c r="AT1885" s="89"/>
      <c r="AU1885" s="89"/>
      <c r="AX1885" s="125">
        <v>44368</v>
      </c>
      <c r="AY1885" s="59">
        <f t="shared" si="458"/>
        <v>0.62425525463131948</v>
      </c>
      <c r="AZ1885" s="59">
        <f>BI1885*K36</f>
        <v>55584</v>
      </c>
      <c r="BA1885" s="59"/>
      <c r="BB1885" s="59"/>
      <c r="BC1885" s="59">
        <f>K41*BJ1885</f>
        <v>267121.5</v>
      </c>
      <c r="BD1885" s="59"/>
      <c r="BE1885" s="59"/>
      <c r="BF1885" s="59">
        <f t="shared" si="454"/>
        <v>211537.5</v>
      </c>
      <c r="BG1885" s="60">
        <f>(AY1885=AY2099)*AX1885</f>
        <v>0</v>
      </c>
      <c r="BH1885" s="60">
        <f>(AY1885=AY2101)*AX1885</f>
        <v>0</v>
      </c>
      <c r="BI1885" s="89">
        <v>1111.68</v>
      </c>
      <c r="BJ1885" s="89">
        <v>1780.81</v>
      </c>
      <c r="BK1885" s="59">
        <f t="shared" si="455"/>
        <v>163462.43795999995</v>
      </c>
      <c r="BL1885" s="60">
        <f>(BK1885=BK2101)*AX1885</f>
        <v>0</v>
      </c>
      <c r="BM1885" s="85">
        <f>(BK1885=BK2101)*AY1885</f>
        <v>0</v>
      </c>
      <c r="BN1885" s="85">
        <f t="shared" si="456"/>
        <v>0</v>
      </c>
      <c r="BO1885" s="85">
        <f t="shared" si="457"/>
        <v>0</v>
      </c>
      <c r="BP1885" s="60">
        <f>(BK1885=BK2099)*AX1885</f>
        <v>0</v>
      </c>
      <c r="BQ1885" s="64">
        <f>(BK1885=BK2099)*AY1885</f>
        <v>0</v>
      </c>
      <c r="BR1885" s="85">
        <f t="shared" si="459"/>
        <v>0</v>
      </c>
      <c r="BS1885" s="85">
        <f t="shared" si="460"/>
        <v>0</v>
      </c>
      <c r="BT1885" s="59">
        <f>(J19-BI1885)*J10</f>
        <v>-131916.00594</v>
      </c>
      <c r="BU1885" s="59">
        <f>(J21-BJ1885)*J12</f>
        <v>295378.44389999995</v>
      </c>
      <c r="BV1885" s="66"/>
      <c r="BW1885" s="66"/>
      <c r="BX1885" s="67"/>
      <c r="BY1885" s="67"/>
      <c r="BZ1885" s="67"/>
      <c r="CE1885" s="92"/>
      <c r="CF1885" s="76"/>
      <c r="CH1885" s="67"/>
      <c r="CI1885" s="67"/>
      <c r="CJ1885" s="67"/>
      <c r="CK1885" s="67"/>
      <c r="CL1885" s="1"/>
      <c r="CM1885" s="1"/>
      <c r="CT1885" s="3"/>
      <c r="CU1885" s="3"/>
      <c r="CV1885" s="3"/>
      <c r="CW1885" s="3"/>
      <c r="CX1885" s="3"/>
      <c r="CY1885" s="3"/>
      <c r="CZ1885" s="3"/>
      <c r="DA1885" s="3"/>
      <c r="DB1885" s="3"/>
      <c r="DC1885" s="3"/>
      <c r="DD1885" s="3"/>
      <c r="DE1885" s="3"/>
      <c r="DF1885" s="3"/>
      <c r="DG1885" s="3"/>
      <c r="DH1885" s="3"/>
      <c r="DI1885" s="3"/>
      <c r="DJ1885" s="3"/>
      <c r="DK1885" s="3"/>
      <c r="DL1885" s="3"/>
      <c r="DM1885" s="3"/>
      <c r="DN1885" s="3"/>
      <c r="DO1885" s="3"/>
      <c r="DP1885" s="3"/>
      <c r="DQ1885" s="3"/>
      <c r="DR1885" s="3"/>
      <c r="DS1885" s="3"/>
    </row>
    <row r="1886" spans="2:123" ht="21" customHeight="1" x14ac:dyDescent="0.25">
      <c r="B1886" s="21">
        <f t="shared" si="448"/>
        <v>44375</v>
      </c>
      <c r="C1886" s="22">
        <f t="shared" si="449"/>
        <v>0.61044367722188342</v>
      </c>
      <c r="D1886" s="23">
        <f t="shared" si="450"/>
        <v>1090.93</v>
      </c>
      <c r="E1886" s="23">
        <f t="shared" si="451"/>
        <v>1787.11</v>
      </c>
      <c r="F1886" s="127">
        <f t="shared" si="452"/>
        <v>54546.5</v>
      </c>
      <c r="G1886" s="127">
        <f t="shared" si="453"/>
        <v>268066.5</v>
      </c>
      <c r="H1886" s="6"/>
      <c r="I1886" s="3"/>
      <c r="J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  <c r="W1886" s="3"/>
      <c r="X1886" s="3"/>
      <c r="Y1886" s="3"/>
      <c r="Z1886" s="3"/>
      <c r="AA1886" s="3"/>
      <c r="AB1886" s="3"/>
      <c r="AC1886" s="3"/>
      <c r="AD1886" s="3"/>
      <c r="AE1886" s="3"/>
      <c r="AF1886" s="3"/>
      <c r="AT1886" s="89"/>
      <c r="AU1886" s="89"/>
      <c r="AX1886" s="125">
        <v>44375</v>
      </c>
      <c r="AY1886" s="59">
        <f t="shared" si="458"/>
        <v>0.61044367722188342</v>
      </c>
      <c r="AZ1886" s="59">
        <f>BI1886*K36</f>
        <v>54546.5</v>
      </c>
      <c r="BA1886" s="59"/>
      <c r="BB1886" s="59"/>
      <c r="BC1886" s="59">
        <f>K41*BJ1886</f>
        <v>268066.5</v>
      </c>
      <c r="BD1886" s="59"/>
      <c r="BE1886" s="59"/>
      <c r="BF1886" s="59">
        <f t="shared" si="454"/>
        <v>213520</v>
      </c>
      <c r="BG1886" s="60">
        <f>(AY1886=AY2099)*AX1886</f>
        <v>0</v>
      </c>
      <c r="BH1886" s="60">
        <f>(AY1886=AY2101)*AX1886</f>
        <v>0</v>
      </c>
      <c r="BI1886" s="89">
        <v>1090.93</v>
      </c>
      <c r="BJ1886" s="89">
        <v>1787.11</v>
      </c>
      <c r="BK1886" s="59">
        <f t="shared" si="455"/>
        <v>161479.93796000001</v>
      </c>
      <c r="BL1886" s="60">
        <f>(BK1886=BK2101)*AX1886</f>
        <v>0</v>
      </c>
      <c r="BM1886" s="85">
        <f>(BK1886=BK2101)*AY1886</f>
        <v>0</v>
      </c>
      <c r="BN1886" s="85">
        <f t="shared" si="456"/>
        <v>0</v>
      </c>
      <c r="BO1886" s="85">
        <f t="shared" si="457"/>
        <v>0</v>
      </c>
      <c r="BP1886" s="60">
        <f>(BK1886=BK2099)*AX1886</f>
        <v>0</v>
      </c>
      <c r="BQ1886" s="64">
        <f>(BK1886=BK2099)*AY1886</f>
        <v>0</v>
      </c>
      <c r="BR1886" s="85">
        <f t="shared" si="459"/>
        <v>0</v>
      </c>
      <c r="BS1886" s="85">
        <f t="shared" si="460"/>
        <v>0</v>
      </c>
      <c r="BT1886" s="59">
        <f>(J19-BI1886)*J10</f>
        <v>-132953.50594</v>
      </c>
      <c r="BU1886" s="59">
        <f>(J21-BJ1886)*J12</f>
        <v>294433.44390000001</v>
      </c>
      <c r="BV1886" s="66"/>
      <c r="BW1886" s="66"/>
      <c r="BX1886" s="67"/>
      <c r="BY1886" s="67"/>
      <c r="BZ1886" s="67"/>
      <c r="CE1886" s="92"/>
      <c r="CF1886" s="76"/>
      <c r="CH1886" s="67"/>
      <c r="CI1886" s="67"/>
      <c r="CJ1886" s="67"/>
      <c r="CK1886" s="67"/>
      <c r="CL1886" s="1"/>
      <c r="CM1886" s="1"/>
      <c r="CT1886" s="3"/>
      <c r="CU1886" s="3"/>
      <c r="CV1886" s="3"/>
      <c r="CW1886" s="3"/>
      <c r="CX1886" s="3"/>
      <c r="CY1886" s="3"/>
      <c r="CZ1886" s="3"/>
      <c r="DA1886" s="3"/>
      <c r="DB1886" s="3"/>
      <c r="DC1886" s="3"/>
      <c r="DD1886" s="3"/>
      <c r="DE1886" s="3"/>
      <c r="DF1886" s="3"/>
      <c r="DG1886" s="3"/>
      <c r="DH1886" s="3"/>
      <c r="DI1886" s="3"/>
      <c r="DJ1886" s="3"/>
      <c r="DK1886" s="3"/>
      <c r="DL1886" s="3"/>
      <c r="DM1886" s="3"/>
      <c r="DN1886" s="3"/>
      <c r="DO1886" s="3"/>
      <c r="DP1886" s="3"/>
      <c r="DQ1886" s="3"/>
      <c r="DR1886" s="3"/>
      <c r="DS1886" s="3"/>
    </row>
    <row r="1887" spans="2:123" ht="21" customHeight="1" x14ac:dyDescent="0.25">
      <c r="B1887" s="21">
        <f t="shared" si="448"/>
        <v>44382</v>
      </c>
      <c r="C1887" s="22">
        <f t="shared" si="449"/>
        <v>0.61106255393534403</v>
      </c>
      <c r="D1887" s="23">
        <f t="shared" si="450"/>
        <v>1104.6300000000001</v>
      </c>
      <c r="E1887" s="23">
        <f t="shared" si="451"/>
        <v>1807.72</v>
      </c>
      <c r="F1887" s="127">
        <f t="shared" si="452"/>
        <v>55231.500000000007</v>
      </c>
      <c r="G1887" s="127">
        <f t="shared" si="453"/>
        <v>271158</v>
      </c>
      <c r="H1887" s="6"/>
      <c r="I1887" s="3"/>
      <c r="J1887" s="3"/>
      <c r="L1887" s="3"/>
      <c r="M1887" s="3"/>
      <c r="N1887" s="3"/>
      <c r="O1887" s="3"/>
      <c r="P1887" s="3"/>
      <c r="Q1887" s="3"/>
      <c r="R1887" s="3"/>
      <c r="S1887" s="3"/>
      <c r="T1887" s="3"/>
      <c r="U1887" s="3"/>
      <c r="V1887" s="3"/>
      <c r="W1887" s="3"/>
      <c r="X1887" s="3"/>
      <c r="Y1887" s="3"/>
      <c r="Z1887" s="3"/>
      <c r="AA1887" s="3"/>
      <c r="AB1887" s="3"/>
      <c r="AC1887" s="3"/>
      <c r="AD1887" s="3"/>
      <c r="AE1887" s="3"/>
      <c r="AF1887" s="3"/>
      <c r="AT1887" s="89"/>
      <c r="AU1887" s="89"/>
      <c r="AX1887" s="125">
        <v>44382</v>
      </c>
      <c r="AY1887" s="59">
        <f t="shared" si="458"/>
        <v>0.61106255393534403</v>
      </c>
      <c r="AZ1887" s="59">
        <f>BI1887*K36</f>
        <v>55231.500000000007</v>
      </c>
      <c r="BA1887" s="59"/>
      <c r="BB1887" s="59"/>
      <c r="BC1887" s="59">
        <f>K41*BJ1887</f>
        <v>271158</v>
      </c>
      <c r="BD1887" s="59"/>
      <c r="BE1887" s="59"/>
      <c r="BF1887" s="59">
        <f t="shared" si="454"/>
        <v>215926.5</v>
      </c>
      <c r="BG1887" s="60">
        <f>(AY1887=AY2099)*AX1887</f>
        <v>0</v>
      </c>
      <c r="BH1887" s="60">
        <f>(AY1887=AY2101)*AX1887</f>
        <v>0</v>
      </c>
      <c r="BI1887" s="89">
        <v>1104.6300000000001</v>
      </c>
      <c r="BJ1887" s="89">
        <v>1807.72</v>
      </c>
      <c r="BK1887" s="59">
        <f t="shared" si="455"/>
        <v>159073.43795999995</v>
      </c>
      <c r="BL1887" s="60">
        <f>(BK1887=BK2101)*AX1887</f>
        <v>0</v>
      </c>
      <c r="BM1887" s="85">
        <f>(BK1887=BK2101)*AY1887</f>
        <v>0</v>
      </c>
      <c r="BN1887" s="85">
        <f t="shared" si="456"/>
        <v>0</v>
      </c>
      <c r="BO1887" s="85">
        <f t="shared" si="457"/>
        <v>0</v>
      </c>
      <c r="BP1887" s="60">
        <f>(BK1887=BK2099)*AX1887</f>
        <v>0</v>
      </c>
      <c r="BQ1887" s="64">
        <f>(BK1887=BK2099)*AY1887</f>
        <v>0</v>
      </c>
      <c r="BR1887" s="85">
        <f t="shared" si="459"/>
        <v>0</v>
      </c>
      <c r="BS1887" s="85">
        <f t="shared" si="460"/>
        <v>0</v>
      </c>
      <c r="BT1887" s="59">
        <f>(J19-BI1887)*J10</f>
        <v>-132268.50594</v>
      </c>
      <c r="BU1887" s="59">
        <f>(J21-BJ1887)*J12</f>
        <v>291341.94389999995</v>
      </c>
      <c r="BV1887" s="66"/>
      <c r="BW1887" s="66"/>
      <c r="BX1887" s="67"/>
      <c r="BY1887" s="67"/>
      <c r="BZ1887" s="67"/>
      <c r="CE1887" s="92"/>
      <c r="CF1887" s="76"/>
      <c r="CH1887" s="67"/>
      <c r="CI1887" s="67"/>
      <c r="CJ1887" s="67"/>
      <c r="CK1887" s="67"/>
      <c r="CL1887" s="1"/>
      <c r="CM1887" s="1"/>
      <c r="CT1887" s="3"/>
      <c r="CU1887" s="3"/>
      <c r="CV1887" s="3"/>
      <c r="CW1887" s="3"/>
      <c r="CX1887" s="3"/>
      <c r="CY1887" s="3"/>
      <c r="CZ1887" s="3"/>
      <c r="DA1887" s="3"/>
      <c r="DB1887" s="3"/>
      <c r="DC1887" s="3"/>
      <c r="DD1887" s="3"/>
      <c r="DE1887" s="3"/>
      <c r="DF1887" s="3"/>
      <c r="DG1887" s="3"/>
      <c r="DH1887" s="3"/>
      <c r="DI1887" s="3"/>
      <c r="DJ1887" s="3"/>
      <c r="DK1887" s="3"/>
      <c r="DL1887" s="3"/>
      <c r="DM1887" s="3"/>
      <c r="DN1887" s="3"/>
      <c r="DO1887" s="3"/>
      <c r="DP1887" s="3"/>
      <c r="DQ1887" s="3"/>
      <c r="DR1887" s="3"/>
      <c r="DS1887" s="3"/>
    </row>
    <row r="1888" spans="2:123" ht="21" customHeight="1" x14ac:dyDescent="0.25">
      <c r="B1888" s="21">
        <f t="shared" si="448"/>
        <v>44389</v>
      </c>
      <c r="C1888" s="22">
        <f t="shared" si="449"/>
        <v>0.6067313372680444</v>
      </c>
      <c r="D1888" s="23">
        <f t="shared" si="450"/>
        <v>1098.93</v>
      </c>
      <c r="E1888" s="23">
        <f t="shared" si="451"/>
        <v>1811.23</v>
      </c>
      <c r="F1888" s="127">
        <f t="shared" si="452"/>
        <v>54946.5</v>
      </c>
      <c r="G1888" s="127">
        <f t="shared" si="453"/>
        <v>271684.5</v>
      </c>
      <c r="H1888" s="6"/>
      <c r="I1888" s="3"/>
      <c r="J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  <c r="Y1888" s="3"/>
      <c r="Z1888" s="3"/>
      <c r="AA1888" s="3"/>
      <c r="AB1888" s="3"/>
      <c r="AC1888" s="3"/>
      <c r="AD1888" s="3"/>
      <c r="AE1888" s="3"/>
      <c r="AF1888" s="3"/>
      <c r="AT1888" s="89"/>
      <c r="AU1888" s="89"/>
      <c r="AX1888" s="125">
        <v>44389</v>
      </c>
      <c r="AY1888" s="59">
        <f t="shared" si="458"/>
        <v>0.6067313372680444</v>
      </c>
      <c r="AZ1888" s="59">
        <f>BI1888*K36</f>
        <v>54946.5</v>
      </c>
      <c r="BA1888" s="59"/>
      <c r="BB1888" s="59"/>
      <c r="BC1888" s="59">
        <f>K41*BJ1888</f>
        <v>271684.5</v>
      </c>
      <c r="BD1888" s="59"/>
      <c r="BE1888" s="59"/>
      <c r="BF1888" s="59">
        <f t="shared" si="454"/>
        <v>216738</v>
      </c>
      <c r="BG1888" s="60">
        <f>(AY1888=AY2099)*AX1888</f>
        <v>0</v>
      </c>
      <c r="BH1888" s="60">
        <f>(AY1888=AY2101)*AX1888</f>
        <v>0</v>
      </c>
      <c r="BI1888" s="89">
        <v>1098.93</v>
      </c>
      <c r="BJ1888" s="89">
        <v>1811.23</v>
      </c>
      <c r="BK1888" s="59">
        <f t="shared" si="455"/>
        <v>158261.93795999995</v>
      </c>
      <c r="BL1888" s="60">
        <f>(BK1888=BK2101)*AX1888</f>
        <v>0</v>
      </c>
      <c r="BM1888" s="85">
        <f>(BK1888=BK2101)*AY1888</f>
        <v>0</v>
      </c>
      <c r="BN1888" s="85">
        <f t="shared" si="456"/>
        <v>0</v>
      </c>
      <c r="BO1888" s="85">
        <f t="shared" si="457"/>
        <v>0</v>
      </c>
      <c r="BP1888" s="60">
        <f>(BK1888=BK2099)*AX1888</f>
        <v>0</v>
      </c>
      <c r="BQ1888" s="64">
        <f>(BK1888=BK2099)*AY1888</f>
        <v>0</v>
      </c>
      <c r="BR1888" s="85">
        <f t="shared" si="459"/>
        <v>0</v>
      </c>
      <c r="BS1888" s="85">
        <f t="shared" si="460"/>
        <v>0</v>
      </c>
      <c r="BT1888" s="59">
        <f>(J19-BI1888)*J10</f>
        <v>-132553.50594</v>
      </c>
      <c r="BU1888" s="59">
        <f>(J21-BJ1888)*J12</f>
        <v>290815.44389999995</v>
      </c>
      <c r="BV1888" s="66"/>
      <c r="BW1888" s="66"/>
      <c r="BX1888" s="67"/>
      <c r="BY1888" s="67"/>
      <c r="BZ1888" s="67"/>
      <c r="CE1888" s="92"/>
      <c r="CF1888" s="76"/>
      <c r="CH1888" s="67"/>
      <c r="CI1888" s="67"/>
      <c r="CJ1888" s="67"/>
      <c r="CK1888" s="67"/>
      <c r="CL1888" s="1"/>
      <c r="CM1888" s="1"/>
      <c r="CT1888" s="3"/>
      <c r="CU1888" s="3"/>
      <c r="CV1888" s="3"/>
      <c r="CW1888" s="3"/>
      <c r="CX1888" s="3"/>
      <c r="CY1888" s="3"/>
      <c r="CZ1888" s="3"/>
      <c r="DA1888" s="3"/>
      <c r="DB1888" s="3"/>
      <c r="DC1888" s="3"/>
      <c r="DD1888" s="3"/>
      <c r="DE1888" s="3"/>
      <c r="DF1888" s="3"/>
      <c r="DG1888" s="3"/>
      <c r="DH1888" s="3"/>
      <c r="DI1888" s="3"/>
      <c r="DJ1888" s="3"/>
      <c r="DK1888" s="3"/>
      <c r="DL1888" s="3"/>
      <c r="DM1888" s="3"/>
      <c r="DN1888" s="3"/>
      <c r="DO1888" s="3"/>
      <c r="DP1888" s="3"/>
      <c r="DQ1888" s="3"/>
      <c r="DR1888" s="3"/>
      <c r="DS1888" s="3"/>
    </row>
    <row r="1889" spans="2:123" ht="21" customHeight="1" x14ac:dyDescent="0.25">
      <c r="B1889" s="21">
        <f t="shared" si="448"/>
        <v>44396</v>
      </c>
      <c r="C1889" s="22">
        <f t="shared" si="449"/>
        <v>0.58883276905145143</v>
      </c>
      <c r="D1889" s="23">
        <f t="shared" si="450"/>
        <v>1060.9000000000001</v>
      </c>
      <c r="E1889" s="23">
        <f t="shared" si="451"/>
        <v>1801.7</v>
      </c>
      <c r="F1889" s="127">
        <f t="shared" si="452"/>
        <v>53045.000000000007</v>
      </c>
      <c r="G1889" s="127">
        <f t="shared" si="453"/>
        <v>270255</v>
      </c>
      <c r="H1889" s="6"/>
      <c r="I1889" s="3"/>
      <c r="J1889" s="3"/>
      <c r="L1889" s="3"/>
      <c r="M1889" s="3"/>
      <c r="N1889" s="3"/>
      <c r="O1889" s="3"/>
      <c r="P1889" s="3"/>
      <c r="Q1889" s="3"/>
      <c r="R1889" s="3"/>
      <c r="S1889" s="3"/>
      <c r="T1889" s="3"/>
      <c r="U1889" s="3"/>
      <c r="V1889" s="3"/>
      <c r="W1889" s="3"/>
      <c r="X1889" s="3"/>
      <c r="Y1889" s="3"/>
      <c r="Z1889" s="3"/>
      <c r="AA1889" s="3"/>
      <c r="AB1889" s="3"/>
      <c r="AC1889" s="3"/>
      <c r="AD1889" s="3"/>
      <c r="AE1889" s="3"/>
      <c r="AF1889" s="3"/>
      <c r="AT1889" s="89"/>
      <c r="AU1889" s="89"/>
      <c r="AX1889" s="125">
        <v>44396</v>
      </c>
      <c r="AY1889" s="59">
        <f t="shared" si="458"/>
        <v>0.58883276905145143</v>
      </c>
      <c r="AZ1889" s="59">
        <f>BI1889*K36</f>
        <v>53045.000000000007</v>
      </c>
      <c r="BA1889" s="59"/>
      <c r="BB1889" s="59"/>
      <c r="BC1889" s="59">
        <f>K41*BJ1889</f>
        <v>270255</v>
      </c>
      <c r="BD1889" s="59"/>
      <c r="BE1889" s="59"/>
      <c r="BF1889" s="59">
        <f t="shared" si="454"/>
        <v>217210</v>
      </c>
      <c r="BG1889" s="60">
        <f>(AY1889=AY2099)*AX1889</f>
        <v>0</v>
      </c>
      <c r="BH1889" s="60">
        <f>(AY1889=AY2101)*AX1889</f>
        <v>0</v>
      </c>
      <c r="BI1889" s="89">
        <v>1060.9000000000001</v>
      </c>
      <c r="BJ1889" s="89">
        <v>1801.7</v>
      </c>
      <c r="BK1889" s="59">
        <f t="shared" si="455"/>
        <v>157789.93795999995</v>
      </c>
      <c r="BL1889" s="60">
        <f>(BK1889=BK2101)*AX1889</f>
        <v>0</v>
      </c>
      <c r="BM1889" s="85">
        <f>(BK1889=BK2101)*AY1889</f>
        <v>0</v>
      </c>
      <c r="BN1889" s="85">
        <f t="shared" si="456"/>
        <v>0</v>
      </c>
      <c r="BO1889" s="85">
        <f t="shared" si="457"/>
        <v>0</v>
      </c>
      <c r="BP1889" s="60">
        <f>(BK1889=BK2099)*AX1889</f>
        <v>0</v>
      </c>
      <c r="BQ1889" s="64">
        <f>(BK1889=BK2099)*AY1889</f>
        <v>0</v>
      </c>
      <c r="BR1889" s="85">
        <f t="shared" si="459"/>
        <v>0</v>
      </c>
      <c r="BS1889" s="85">
        <f t="shared" si="460"/>
        <v>0</v>
      </c>
      <c r="BT1889" s="59">
        <f>(J19-BI1889)*J10</f>
        <v>-134455.00594</v>
      </c>
      <c r="BU1889" s="59">
        <f>(J21-BJ1889)*J12</f>
        <v>292244.94389999995</v>
      </c>
      <c r="BV1889" s="66"/>
      <c r="BW1889" s="66"/>
      <c r="BX1889" s="67"/>
      <c r="BY1889" s="67"/>
      <c r="BZ1889" s="67"/>
      <c r="CE1889" s="92"/>
      <c r="CF1889" s="76"/>
      <c r="CH1889" s="67"/>
      <c r="CI1889" s="67"/>
      <c r="CJ1889" s="67"/>
      <c r="CK1889" s="67"/>
      <c r="CL1889" s="1"/>
      <c r="CM1889" s="1"/>
      <c r="CT1889" s="3"/>
      <c r="CU1889" s="3"/>
      <c r="CV1889" s="3"/>
      <c r="CW1889" s="3"/>
      <c r="CX1889" s="3"/>
      <c r="CY1889" s="3"/>
      <c r="CZ1889" s="3"/>
      <c r="DA1889" s="3"/>
      <c r="DB1889" s="3"/>
      <c r="DC1889" s="3"/>
      <c r="DD1889" s="3"/>
      <c r="DE1889" s="3"/>
      <c r="DF1889" s="3"/>
      <c r="DG1889" s="3"/>
      <c r="DH1889" s="3"/>
      <c r="DI1889" s="3"/>
      <c r="DJ1889" s="3"/>
      <c r="DK1889" s="3"/>
      <c r="DL1889" s="3"/>
      <c r="DM1889" s="3"/>
      <c r="DN1889" s="3"/>
      <c r="DO1889" s="3"/>
      <c r="DP1889" s="3"/>
      <c r="DQ1889" s="3"/>
      <c r="DR1889" s="3"/>
      <c r="DS1889" s="3"/>
    </row>
    <row r="1890" spans="2:123" ht="21" customHeight="1" x14ac:dyDescent="0.25">
      <c r="B1890" s="21">
        <f t="shared" si="448"/>
        <v>44403</v>
      </c>
      <c r="C1890" s="22">
        <f t="shared" si="449"/>
        <v>0.57803592497436296</v>
      </c>
      <c r="D1890" s="23">
        <f t="shared" si="450"/>
        <v>1048.43</v>
      </c>
      <c r="E1890" s="23">
        <f t="shared" si="451"/>
        <v>1813.78</v>
      </c>
      <c r="F1890" s="127">
        <f t="shared" si="452"/>
        <v>52421.5</v>
      </c>
      <c r="G1890" s="127">
        <f t="shared" si="453"/>
        <v>272067</v>
      </c>
      <c r="H1890" s="6"/>
      <c r="I1890" s="3"/>
      <c r="J1890" s="3"/>
      <c r="L1890" s="3"/>
      <c r="M1890" s="3"/>
      <c r="N1890" s="3"/>
      <c r="O1890" s="3"/>
      <c r="P1890" s="3"/>
      <c r="Q1890" s="3"/>
      <c r="R1890" s="3"/>
      <c r="S1890" s="3"/>
      <c r="T1890" s="3"/>
      <c r="U1890" s="3"/>
      <c r="V1890" s="3"/>
      <c r="W1890" s="3"/>
      <c r="X1890" s="3"/>
      <c r="Y1890" s="3"/>
      <c r="Z1890" s="3"/>
      <c r="AA1890" s="3"/>
      <c r="AB1890" s="3"/>
      <c r="AC1890" s="3"/>
      <c r="AD1890" s="3"/>
      <c r="AE1890" s="3"/>
      <c r="AF1890" s="3"/>
      <c r="AT1890" s="89"/>
      <c r="AU1890" s="89"/>
      <c r="AX1890" s="125">
        <v>44403</v>
      </c>
      <c r="AY1890" s="59">
        <f t="shared" si="458"/>
        <v>0.57803592497436296</v>
      </c>
      <c r="AZ1890" s="59">
        <f>BI1890*K36</f>
        <v>52421.5</v>
      </c>
      <c r="BA1890" s="59"/>
      <c r="BB1890" s="59"/>
      <c r="BC1890" s="59">
        <f>K41*BJ1890</f>
        <v>272067</v>
      </c>
      <c r="BD1890" s="59"/>
      <c r="BE1890" s="59"/>
      <c r="BF1890" s="59">
        <f t="shared" si="454"/>
        <v>219645.5</v>
      </c>
      <c r="BG1890" s="60">
        <f>(AY1890=AY2099)*AX1890</f>
        <v>0</v>
      </c>
      <c r="BH1890" s="60">
        <f>(AY1890=AY2101)*AX1890</f>
        <v>0</v>
      </c>
      <c r="BI1890" s="89">
        <v>1048.43</v>
      </c>
      <c r="BJ1890" s="89">
        <v>1813.78</v>
      </c>
      <c r="BK1890" s="59">
        <f t="shared" si="455"/>
        <v>155354.43795999995</v>
      </c>
      <c r="BL1890" s="60">
        <f>(BK1890=BK2101)*AX1890</f>
        <v>0</v>
      </c>
      <c r="BM1890" s="85">
        <f>(BK1890=BK2101)*AY1890</f>
        <v>0</v>
      </c>
      <c r="BN1890" s="85">
        <f t="shared" si="456"/>
        <v>0</v>
      </c>
      <c r="BO1890" s="85">
        <f t="shared" si="457"/>
        <v>0</v>
      </c>
      <c r="BP1890" s="60">
        <f>(BK1890=BK2099)*AX1890</f>
        <v>0</v>
      </c>
      <c r="BQ1890" s="64">
        <f>(BK1890=BK2099)*AY1890</f>
        <v>0</v>
      </c>
      <c r="BR1890" s="85">
        <f t="shared" si="459"/>
        <v>0</v>
      </c>
      <c r="BS1890" s="85">
        <f t="shared" si="460"/>
        <v>0</v>
      </c>
      <c r="BT1890" s="59">
        <f>(J19-BI1890)*J10</f>
        <v>-135078.50594</v>
      </c>
      <c r="BU1890" s="59">
        <f>(J21-BJ1890)*J12</f>
        <v>290432.94389999995</v>
      </c>
      <c r="BV1890" s="66"/>
      <c r="BW1890" s="66"/>
      <c r="BX1890" s="67"/>
      <c r="BY1890" s="67"/>
      <c r="BZ1890" s="67"/>
      <c r="CE1890" s="92"/>
      <c r="CF1890" s="76"/>
      <c r="CH1890" s="67"/>
      <c r="CI1890" s="67"/>
      <c r="CJ1890" s="67"/>
      <c r="CK1890" s="67"/>
      <c r="CL1890" s="1"/>
      <c r="CM1890" s="1"/>
      <c r="CT1890" s="3"/>
      <c r="CU1890" s="3"/>
      <c r="CV1890" s="3"/>
      <c r="CW1890" s="3"/>
      <c r="CX1890" s="3"/>
      <c r="CY1890" s="3"/>
      <c r="CZ1890" s="3"/>
      <c r="DA1890" s="3"/>
      <c r="DB1890" s="3"/>
      <c r="DC1890" s="3"/>
      <c r="DD1890" s="3"/>
      <c r="DE1890" s="3"/>
      <c r="DF1890" s="3"/>
      <c r="DG1890" s="3"/>
      <c r="DH1890" s="3"/>
      <c r="DI1890" s="3"/>
      <c r="DJ1890" s="3"/>
      <c r="DK1890" s="3"/>
      <c r="DL1890" s="3"/>
      <c r="DM1890" s="3"/>
      <c r="DN1890" s="3"/>
      <c r="DO1890" s="3"/>
      <c r="DP1890" s="3"/>
      <c r="DQ1890" s="3"/>
      <c r="DR1890" s="3"/>
      <c r="DS1890" s="3"/>
    </row>
    <row r="1891" spans="2:123" ht="21" customHeight="1" x14ac:dyDescent="0.25">
      <c r="B1891" s="21">
        <f t="shared" si="448"/>
        <v>44410</v>
      </c>
      <c r="C1891" s="22">
        <f t="shared" si="449"/>
        <v>0.55666530547426207</v>
      </c>
      <c r="D1891" s="23">
        <f t="shared" si="450"/>
        <v>981.49</v>
      </c>
      <c r="E1891" s="23">
        <f t="shared" si="451"/>
        <v>1763.16</v>
      </c>
      <c r="F1891" s="127">
        <f t="shared" si="452"/>
        <v>49074.5</v>
      </c>
      <c r="G1891" s="127">
        <f t="shared" si="453"/>
        <v>264474</v>
      </c>
      <c r="H1891" s="6"/>
      <c r="I1891" s="3"/>
      <c r="J1891" s="3"/>
      <c r="L1891" s="3"/>
      <c r="M1891" s="3"/>
      <c r="N1891" s="3"/>
      <c r="O1891" s="3"/>
      <c r="P1891" s="3"/>
      <c r="Q1891" s="3"/>
      <c r="R1891" s="3"/>
      <c r="S1891" s="3"/>
      <c r="T1891" s="3"/>
      <c r="U1891" s="3"/>
      <c r="V1891" s="3"/>
      <c r="W1891" s="3"/>
      <c r="X1891" s="3"/>
      <c r="Y1891" s="3"/>
      <c r="Z1891" s="3"/>
      <c r="AA1891" s="3"/>
      <c r="AB1891" s="3"/>
      <c r="AC1891" s="3"/>
      <c r="AD1891" s="3"/>
      <c r="AE1891" s="3"/>
      <c r="AF1891" s="3"/>
      <c r="AT1891" s="89"/>
      <c r="AU1891" s="89"/>
      <c r="AX1891" s="125">
        <v>44410</v>
      </c>
      <c r="AY1891" s="59">
        <f t="shared" si="458"/>
        <v>0.55666530547426207</v>
      </c>
      <c r="AZ1891" s="59">
        <f>BI1891*K36</f>
        <v>49074.5</v>
      </c>
      <c r="BA1891" s="59"/>
      <c r="BB1891" s="59"/>
      <c r="BC1891" s="59">
        <f>K41*BJ1891</f>
        <v>264474</v>
      </c>
      <c r="BD1891" s="59"/>
      <c r="BE1891" s="59"/>
      <c r="BF1891" s="59">
        <f t="shared" si="454"/>
        <v>215399.5</v>
      </c>
      <c r="BG1891" s="60">
        <f>(AY1891=AY2099)*AX1891</f>
        <v>0</v>
      </c>
      <c r="BH1891" s="60">
        <f>(AY1891=AY2101)*AX1891</f>
        <v>0</v>
      </c>
      <c r="BI1891" s="89">
        <v>981.49</v>
      </c>
      <c r="BJ1891" s="89">
        <v>1763.16</v>
      </c>
      <c r="BK1891" s="59">
        <f t="shared" si="455"/>
        <v>159600.43795999995</v>
      </c>
      <c r="BL1891" s="60">
        <f>(BK1891=BK2101)*AX1891</f>
        <v>0</v>
      </c>
      <c r="BM1891" s="85">
        <f>(BK1891=BK2101)*AY1891</f>
        <v>0</v>
      </c>
      <c r="BN1891" s="85">
        <f t="shared" si="456"/>
        <v>0</v>
      </c>
      <c r="BO1891" s="85">
        <f t="shared" si="457"/>
        <v>0</v>
      </c>
      <c r="BP1891" s="60">
        <f>(BK1891=BK2099)*AX1891</f>
        <v>0</v>
      </c>
      <c r="BQ1891" s="64">
        <f>(BK1891=BK2099)*AY1891</f>
        <v>0</v>
      </c>
      <c r="BR1891" s="85">
        <f t="shared" si="459"/>
        <v>0</v>
      </c>
      <c r="BS1891" s="85">
        <f t="shared" si="460"/>
        <v>0</v>
      </c>
      <c r="BT1891" s="59">
        <f>(J19-BI1891)*J10</f>
        <v>-138425.50594</v>
      </c>
      <c r="BU1891" s="59">
        <f>(J21-BJ1891)*J12</f>
        <v>298025.94389999995</v>
      </c>
      <c r="BV1891" s="66"/>
      <c r="BW1891" s="66"/>
      <c r="BX1891" s="67"/>
      <c r="BY1891" s="67"/>
      <c r="BZ1891" s="67"/>
      <c r="CE1891" s="92"/>
      <c r="CF1891" s="76"/>
      <c r="CH1891" s="67"/>
      <c r="CI1891" s="67"/>
      <c r="CJ1891" s="67"/>
      <c r="CK1891" s="67"/>
      <c r="CL1891" s="1"/>
      <c r="CM1891" s="1"/>
      <c r="CT1891" s="3"/>
      <c r="CU1891" s="3"/>
      <c r="CV1891" s="3"/>
      <c r="CW1891" s="3"/>
      <c r="CX1891" s="3"/>
      <c r="CY1891" s="3"/>
      <c r="CZ1891" s="3"/>
      <c r="DA1891" s="3"/>
      <c r="DB1891" s="3"/>
      <c r="DC1891" s="3"/>
      <c r="DD1891" s="3"/>
      <c r="DE1891" s="3"/>
      <c r="DF1891" s="3"/>
      <c r="DG1891" s="3"/>
      <c r="DH1891" s="3"/>
      <c r="DI1891" s="3"/>
      <c r="DJ1891" s="3"/>
      <c r="DK1891" s="3"/>
      <c r="DL1891" s="3"/>
      <c r="DM1891" s="3"/>
      <c r="DN1891" s="3"/>
      <c r="DO1891" s="3"/>
      <c r="DP1891" s="3"/>
      <c r="DQ1891" s="3"/>
      <c r="DR1891" s="3"/>
      <c r="DS1891" s="3"/>
    </row>
    <row r="1892" spans="2:123" ht="21" customHeight="1" x14ac:dyDescent="0.25">
      <c r="B1892" s="21">
        <f t="shared" si="448"/>
        <v>44417</v>
      </c>
      <c r="C1892" s="22">
        <f t="shared" si="449"/>
        <v>0.57779051665514547</v>
      </c>
      <c r="D1892" s="23">
        <f t="shared" si="450"/>
        <v>1028.08</v>
      </c>
      <c r="E1892" s="23">
        <f t="shared" si="451"/>
        <v>1779.33</v>
      </c>
      <c r="F1892" s="127">
        <f t="shared" si="452"/>
        <v>51404</v>
      </c>
      <c r="G1892" s="127">
        <f t="shared" si="453"/>
        <v>266899.5</v>
      </c>
      <c r="H1892" s="6"/>
      <c r="I1892" s="3"/>
      <c r="J1892" s="3"/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  <c r="Y1892" s="3"/>
      <c r="Z1892" s="3"/>
      <c r="AA1892" s="3"/>
      <c r="AB1892" s="3"/>
      <c r="AC1892" s="3"/>
      <c r="AD1892" s="3"/>
      <c r="AE1892" s="3"/>
      <c r="AF1892" s="3"/>
      <c r="AT1892" s="89"/>
      <c r="AU1892" s="89"/>
      <c r="AX1892" s="125">
        <v>44417</v>
      </c>
      <c r="AY1892" s="59">
        <f t="shared" si="458"/>
        <v>0.57779051665514547</v>
      </c>
      <c r="AZ1892" s="59">
        <f>BI1892*K36</f>
        <v>51404</v>
      </c>
      <c r="BA1892" s="59"/>
      <c r="BB1892" s="59"/>
      <c r="BC1892" s="59">
        <f>K41*BJ1892</f>
        <v>266899.5</v>
      </c>
      <c r="BD1892" s="59"/>
      <c r="BE1892" s="59"/>
      <c r="BF1892" s="59">
        <f t="shared" si="454"/>
        <v>215495.5</v>
      </c>
      <c r="BG1892" s="60">
        <f>(AY1892=AY2099)*AX1892</f>
        <v>0</v>
      </c>
      <c r="BH1892" s="60">
        <f>(AY1892=AY2101)*AX1892</f>
        <v>0</v>
      </c>
      <c r="BI1892" s="89">
        <v>1028.08</v>
      </c>
      <c r="BJ1892" s="89">
        <v>1779.33</v>
      </c>
      <c r="BK1892" s="59">
        <f t="shared" si="455"/>
        <v>159504.43795999995</v>
      </c>
      <c r="BL1892" s="60">
        <f>(BK1892=BK2101)*AX1892</f>
        <v>0</v>
      </c>
      <c r="BM1892" s="85">
        <f>(BK1892=BK2101)*AY1892</f>
        <v>0</v>
      </c>
      <c r="BN1892" s="85">
        <f t="shared" si="456"/>
        <v>0</v>
      </c>
      <c r="BO1892" s="85">
        <f t="shared" si="457"/>
        <v>0</v>
      </c>
      <c r="BP1892" s="60">
        <f>(BK1892=BK2099)*AX1892</f>
        <v>0</v>
      </c>
      <c r="BQ1892" s="64">
        <f>(BK1892=BK2099)*AY1892</f>
        <v>0</v>
      </c>
      <c r="BR1892" s="85">
        <f t="shared" si="459"/>
        <v>0</v>
      </c>
      <c r="BS1892" s="85">
        <f t="shared" si="460"/>
        <v>0</v>
      </c>
      <c r="BT1892" s="59">
        <f>(J19-BI1892)*J10</f>
        <v>-136096.00594</v>
      </c>
      <c r="BU1892" s="59">
        <f>(J21-BJ1892)*J12</f>
        <v>295600.44389999995</v>
      </c>
      <c r="BV1892" s="66"/>
      <c r="BW1892" s="66"/>
      <c r="BX1892" s="67"/>
      <c r="BY1892" s="67"/>
      <c r="BZ1892" s="67"/>
      <c r="CE1892" s="92"/>
      <c r="CF1892" s="76"/>
      <c r="CH1892" s="67"/>
      <c r="CI1892" s="67"/>
      <c r="CJ1892" s="67"/>
      <c r="CK1892" s="67"/>
      <c r="CL1892" s="1"/>
      <c r="CM1892" s="1"/>
      <c r="CT1892" s="3"/>
      <c r="CU1892" s="3"/>
      <c r="CV1892" s="3"/>
      <c r="CW1892" s="3"/>
      <c r="CX1892" s="3"/>
      <c r="CY1892" s="3"/>
      <c r="CZ1892" s="3"/>
      <c r="DA1892" s="3"/>
      <c r="DB1892" s="3"/>
      <c r="DC1892" s="3"/>
      <c r="DD1892" s="3"/>
      <c r="DE1892" s="3"/>
      <c r="DF1892" s="3"/>
      <c r="DG1892" s="3"/>
      <c r="DH1892" s="3"/>
      <c r="DI1892" s="3"/>
      <c r="DJ1892" s="3"/>
      <c r="DK1892" s="3"/>
      <c r="DL1892" s="3"/>
      <c r="DM1892" s="3"/>
      <c r="DN1892" s="3"/>
      <c r="DO1892" s="3"/>
      <c r="DP1892" s="3"/>
      <c r="DQ1892" s="3"/>
      <c r="DR1892" s="3"/>
      <c r="DS1892" s="3"/>
    </row>
    <row r="1893" spans="2:123" ht="21" customHeight="1" x14ac:dyDescent="0.25">
      <c r="B1893" s="21">
        <f t="shared" si="448"/>
        <v>44424</v>
      </c>
      <c r="C1893" s="22">
        <f t="shared" si="449"/>
        <v>0.55979558026563325</v>
      </c>
      <c r="D1893" s="23">
        <f t="shared" si="450"/>
        <v>996.8</v>
      </c>
      <c r="E1893" s="23">
        <f t="shared" si="451"/>
        <v>1780.65</v>
      </c>
      <c r="F1893" s="127">
        <f t="shared" si="452"/>
        <v>49840</v>
      </c>
      <c r="G1893" s="127">
        <f t="shared" si="453"/>
        <v>267097.5</v>
      </c>
      <c r="H1893" s="6"/>
      <c r="I1893" s="3"/>
      <c r="J1893" s="3"/>
      <c r="L1893" s="3"/>
      <c r="M1893" s="3"/>
      <c r="N1893" s="3"/>
      <c r="O1893" s="3"/>
      <c r="P1893" s="3"/>
      <c r="Q1893" s="3"/>
      <c r="R1893" s="3"/>
      <c r="S1893" s="3"/>
      <c r="T1893" s="3"/>
      <c r="U1893" s="3"/>
      <c r="V1893" s="3"/>
      <c r="W1893" s="3"/>
      <c r="X1893" s="3"/>
      <c r="Y1893" s="3"/>
      <c r="Z1893" s="3"/>
      <c r="AA1893" s="3"/>
      <c r="AB1893" s="3"/>
      <c r="AC1893" s="3"/>
      <c r="AD1893" s="3"/>
      <c r="AE1893" s="3"/>
      <c r="AF1893" s="3"/>
      <c r="AT1893" s="89"/>
      <c r="AU1893" s="89"/>
      <c r="AX1893" s="125">
        <v>44424</v>
      </c>
      <c r="AY1893" s="59">
        <f t="shared" si="458"/>
        <v>0.55979558026563325</v>
      </c>
      <c r="AZ1893" s="59">
        <f>BI1893*K36</f>
        <v>49840</v>
      </c>
      <c r="BA1893" s="59"/>
      <c r="BB1893" s="59"/>
      <c r="BC1893" s="59">
        <f>K41*BJ1893</f>
        <v>267097.5</v>
      </c>
      <c r="BD1893" s="59"/>
      <c r="BE1893" s="59"/>
      <c r="BF1893" s="59">
        <f t="shared" si="454"/>
        <v>217257.5</v>
      </c>
      <c r="BG1893" s="60">
        <f>(AY1893=AY2099)*AX1893</f>
        <v>0</v>
      </c>
      <c r="BH1893" s="60">
        <f>(AY1893=AY2101)*AX1893</f>
        <v>0</v>
      </c>
      <c r="BI1893" s="89">
        <v>996.8</v>
      </c>
      <c r="BJ1893" s="89">
        <v>1780.65</v>
      </c>
      <c r="BK1893" s="59">
        <f t="shared" si="455"/>
        <v>157742.43795999992</v>
      </c>
      <c r="BL1893" s="60">
        <f>(BK1893=BK2101)*AX1893</f>
        <v>0</v>
      </c>
      <c r="BM1893" s="85">
        <f>(BK1893=BK2101)*AY1893</f>
        <v>0</v>
      </c>
      <c r="BN1893" s="85">
        <f t="shared" si="456"/>
        <v>0</v>
      </c>
      <c r="BO1893" s="85">
        <f t="shared" si="457"/>
        <v>0</v>
      </c>
      <c r="BP1893" s="60">
        <f>(BK1893=BK2099)*AX1893</f>
        <v>0</v>
      </c>
      <c r="BQ1893" s="64">
        <f>(BK1893=BK2099)*AY1893</f>
        <v>0</v>
      </c>
      <c r="BR1893" s="85">
        <f t="shared" si="459"/>
        <v>0</v>
      </c>
      <c r="BS1893" s="85">
        <f t="shared" si="460"/>
        <v>0</v>
      </c>
      <c r="BT1893" s="59">
        <f>(J19-BI1893)*J10</f>
        <v>-137660.00594000003</v>
      </c>
      <c r="BU1893" s="59">
        <f>(J21-BJ1893)*J12</f>
        <v>295402.44389999995</v>
      </c>
      <c r="BV1893" s="66"/>
      <c r="BW1893" s="66"/>
      <c r="BX1893" s="67"/>
      <c r="BY1893" s="67"/>
      <c r="BZ1893" s="67"/>
      <c r="CE1893" s="92"/>
      <c r="CF1893" s="76"/>
      <c r="CH1893" s="67"/>
      <c r="CI1893" s="67"/>
      <c r="CJ1893" s="67"/>
      <c r="CK1893" s="67"/>
      <c r="CL1893" s="1"/>
      <c r="CM1893" s="1"/>
      <c r="CT1893" s="3"/>
      <c r="CU1893" s="3"/>
      <c r="CV1893" s="3"/>
      <c r="CW1893" s="3"/>
      <c r="CX1893" s="3"/>
      <c r="CY1893" s="3"/>
      <c r="CZ1893" s="3"/>
      <c r="DA1893" s="3"/>
      <c r="DB1893" s="3"/>
      <c r="DC1893" s="3"/>
      <c r="DD1893" s="3"/>
      <c r="DE1893" s="3"/>
      <c r="DF1893" s="3"/>
      <c r="DG1893" s="3"/>
      <c r="DH1893" s="3"/>
      <c r="DI1893" s="3"/>
      <c r="DJ1893" s="3"/>
      <c r="DK1893" s="3"/>
      <c r="DL1893" s="3"/>
      <c r="DM1893" s="3"/>
      <c r="DN1893" s="3"/>
      <c r="DO1893" s="3"/>
      <c r="DP1893" s="3"/>
      <c r="DQ1893" s="3"/>
      <c r="DR1893" s="3"/>
      <c r="DS1893" s="3"/>
    </row>
    <row r="1894" spans="2:123" ht="21" customHeight="1" x14ac:dyDescent="0.25">
      <c r="B1894" s="21">
        <f t="shared" si="448"/>
        <v>44431</v>
      </c>
      <c r="C1894" s="22">
        <f t="shared" si="449"/>
        <v>0.55624580439974025</v>
      </c>
      <c r="D1894" s="23">
        <f t="shared" si="450"/>
        <v>1010.91</v>
      </c>
      <c r="E1894" s="23">
        <f t="shared" si="451"/>
        <v>1817.38</v>
      </c>
      <c r="F1894" s="127">
        <f t="shared" si="452"/>
        <v>50545.5</v>
      </c>
      <c r="G1894" s="127">
        <f t="shared" si="453"/>
        <v>272607</v>
      </c>
      <c r="H1894" s="6"/>
      <c r="I1894" s="3"/>
      <c r="J1894" s="3"/>
      <c r="L1894" s="3"/>
      <c r="M1894" s="3"/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/>
      <c r="Y1894" s="3"/>
      <c r="Z1894" s="3"/>
      <c r="AA1894" s="3"/>
      <c r="AB1894" s="3"/>
      <c r="AC1894" s="3"/>
      <c r="AD1894" s="3"/>
      <c r="AE1894" s="3"/>
      <c r="AF1894" s="3"/>
      <c r="AT1894" s="89"/>
      <c r="AU1894" s="89"/>
      <c r="AX1894" s="125">
        <v>44431</v>
      </c>
      <c r="AY1894" s="59">
        <f t="shared" si="458"/>
        <v>0.55624580439974025</v>
      </c>
      <c r="AZ1894" s="59">
        <f>BI1894*K36</f>
        <v>50545.5</v>
      </c>
      <c r="BA1894" s="59"/>
      <c r="BB1894" s="59"/>
      <c r="BC1894" s="59">
        <f>K41*BJ1894</f>
        <v>272607</v>
      </c>
      <c r="BD1894" s="59"/>
      <c r="BE1894" s="59"/>
      <c r="BF1894" s="59">
        <f t="shared" si="454"/>
        <v>222061.5</v>
      </c>
      <c r="BG1894" s="60">
        <f>(AY1894=AY2099)*AX1894</f>
        <v>0</v>
      </c>
      <c r="BH1894" s="60">
        <f>(AY1894=AY2101)*AX1894</f>
        <v>0</v>
      </c>
      <c r="BI1894" s="89">
        <v>1010.91</v>
      </c>
      <c r="BJ1894" s="89">
        <v>1817.38</v>
      </c>
      <c r="BK1894" s="59">
        <f t="shared" si="455"/>
        <v>152938.43795999995</v>
      </c>
      <c r="BL1894" s="60">
        <f>(BK1894=BK2101)*AX1894</f>
        <v>0</v>
      </c>
      <c r="BM1894" s="85">
        <f>(BK1894=BK2101)*AY1894</f>
        <v>0</v>
      </c>
      <c r="BN1894" s="85">
        <f t="shared" si="456"/>
        <v>0</v>
      </c>
      <c r="BO1894" s="85">
        <f t="shared" si="457"/>
        <v>0</v>
      </c>
      <c r="BP1894" s="60">
        <f>(BK1894=BK2099)*AX1894</f>
        <v>0</v>
      </c>
      <c r="BQ1894" s="64">
        <f>(BK1894=BK2099)*AY1894</f>
        <v>0</v>
      </c>
      <c r="BR1894" s="85">
        <f t="shared" si="459"/>
        <v>0</v>
      </c>
      <c r="BS1894" s="85">
        <f t="shared" si="460"/>
        <v>0</v>
      </c>
      <c r="BT1894" s="59">
        <f>(J19-BI1894)*J10</f>
        <v>-136954.50594</v>
      </c>
      <c r="BU1894" s="59">
        <f>(J21-BJ1894)*J12</f>
        <v>289892.94389999995</v>
      </c>
      <c r="BV1894" s="66"/>
      <c r="BW1894" s="66"/>
      <c r="BX1894" s="67"/>
      <c r="BY1894" s="67"/>
      <c r="BZ1894" s="67"/>
      <c r="CE1894" s="92"/>
      <c r="CF1894" s="76"/>
      <c r="CH1894" s="67"/>
      <c r="CI1894" s="67"/>
      <c r="CJ1894" s="67"/>
      <c r="CK1894" s="67"/>
      <c r="CL1894" s="1"/>
      <c r="CM1894" s="1"/>
      <c r="CT1894" s="3"/>
      <c r="CU1894" s="3"/>
      <c r="CV1894" s="3"/>
      <c r="CW1894" s="3"/>
      <c r="CX1894" s="3"/>
      <c r="CY1894" s="3"/>
      <c r="CZ1894" s="3"/>
      <c r="DA1894" s="3"/>
      <c r="DB1894" s="3"/>
      <c r="DC1894" s="3"/>
      <c r="DD1894" s="3"/>
      <c r="DE1894" s="3"/>
      <c r="DF1894" s="3"/>
      <c r="DG1894" s="3"/>
      <c r="DH1894" s="3"/>
      <c r="DI1894" s="3"/>
      <c r="DJ1894" s="3"/>
      <c r="DK1894" s="3"/>
      <c r="DL1894" s="3"/>
      <c r="DM1894" s="3"/>
      <c r="DN1894" s="3"/>
      <c r="DO1894" s="3"/>
      <c r="DP1894" s="3"/>
      <c r="DQ1894" s="3"/>
      <c r="DR1894" s="3"/>
      <c r="DS1894" s="3"/>
    </row>
    <row r="1895" spans="2:123" ht="21" customHeight="1" x14ac:dyDescent="0.25">
      <c r="B1895" s="21">
        <f t="shared" si="448"/>
        <v>44438</v>
      </c>
      <c r="C1895" s="22">
        <f t="shared" si="449"/>
        <v>0.56025438246030745</v>
      </c>
      <c r="D1895" s="23">
        <f t="shared" si="450"/>
        <v>1023.68</v>
      </c>
      <c r="E1895" s="23">
        <f t="shared" si="451"/>
        <v>1827.17</v>
      </c>
      <c r="F1895" s="127">
        <f t="shared" si="452"/>
        <v>51184</v>
      </c>
      <c r="G1895" s="127">
        <f t="shared" si="453"/>
        <v>274075.5</v>
      </c>
      <c r="H1895" s="6"/>
      <c r="I1895" s="3"/>
      <c r="J1895" s="3"/>
      <c r="L1895" s="3"/>
      <c r="M1895" s="3"/>
      <c r="N1895" s="3"/>
      <c r="O1895" s="3"/>
      <c r="P1895" s="3"/>
      <c r="Q1895" s="3"/>
      <c r="R1895" s="3"/>
      <c r="S1895" s="3"/>
      <c r="T1895" s="3"/>
      <c r="U1895" s="3"/>
      <c r="V1895" s="3"/>
      <c r="W1895" s="3"/>
      <c r="X1895" s="3"/>
      <c r="Y1895" s="3"/>
      <c r="Z1895" s="3"/>
      <c r="AA1895" s="3"/>
      <c r="AB1895" s="3"/>
      <c r="AC1895" s="3"/>
      <c r="AD1895" s="3"/>
      <c r="AE1895" s="3"/>
      <c r="AF1895" s="3"/>
      <c r="AT1895" s="89"/>
      <c r="AU1895" s="89"/>
      <c r="AX1895" s="125">
        <v>44438</v>
      </c>
      <c r="AY1895" s="59">
        <f t="shared" si="458"/>
        <v>0.56025438246030745</v>
      </c>
      <c r="AZ1895" s="59">
        <f>BI1895*K36</f>
        <v>51184</v>
      </c>
      <c r="BA1895" s="59"/>
      <c r="BB1895" s="59"/>
      <c r="BC1895" s="59">
        <f>K41*BJ1895</f>
        <v>274075.5</v>
      </c>
      <c r="BD1895" s="59"/>
      <c r="BE1895" s="59"/>
      <c r="BF1895" s="59">
        <f t="shared" si="454"/>
        <v>222891.5</v>
      </c>
      <c r="BG1895" s="60">
        <f>(AY1895=AY2099)*AX1895</f>
        <v>0</v>
      </c>
      <c r="BH1895" s="60">
        <f>(AY1895=AY2101)*AX1895</f>
        <v>0</v>
      </c>
      <c r="BI1895" s="89">
        <v>1023.68</v>
      </c>
      <c r="BJ1895" s="89">
        <v>1827.17</v>
      </c>
      <c r="BK1895" s="59">
        <f t="shared" si="455"/>
        <v>152108.43795999995</v>
      </c>
      <c r="BL1895" s="60">
        <f>(BK1895=BK2101)*AX1895</f>
        <v>0</v>
      </c>
      <c r="BM1895" s="85">
        <f>(BK1895=BK2101)*AY1895</f>
        <v>0</v>
      </c>
      <c r="BN1895" s="85">
        <f t="shared" si="456"/>
        <v>0</v>
      </c>
      <c r="BO1895" s="85">
        <f t="shared" si="457"/>
        <v>0</v>
      </c>
      <c r="BP1895" s="60">
        <f>(BK1895=BK2099)*AX1895</f>
        <v>0</v>
      </c>
      <c r="BQ1895" s="64">
        <f>(BK1895=BK2099)*AY1895</f>
        <v>0</v>
      </c>
      <c r="BR1895" s="85">
        <f t="shared" si="459"/>
        <v>0</v>
      </c>
      <c r="BS1895" s="85">
        <f t="shared" si="460"/>
        <v>0</v>
      </c>
      <c r="BT1895" s="59">
        <f>(J19-BI1895)*J10</f>
        <v>-136316.00594</v>
      </c>
      <c r="BU1895" s="59">
        <f>(J21-BJ1895)*J12</f>
        <v>288424.44389999995</v>
      </c>
      <c r="BV1895" s="66"/>
      <c r="BW1895" s="66"/>
      <c r="BX1895" s="67"/>
      <c r="BY1895" s="67"/>
      <c r="BZ1895" s="67"/>
      <c r="CE1895" s="92"/>
      <c r="CF1895" s="76"/>
      <c r="CH1895" s="67"/>
      <c r="CI1895" s="67"/>
      <c r="CJ1895" s="67"/>
      <c r="CK1895" s="67"/>
      <c r="CL1895" s="1"/>
      <c r="CM1895" s="1"/>
      <c r="CT1895" s="3"/>
      <c r="CU1895" s="3"/>
      <c r="CV1895" s="3"/>
      <c r="CW1895" s="3"/>
      <c r="CX1895" s="3"/>
      <c r="CY1895" s="3"/>
      <c r="CZ1895" s="3"/>
      <c r="DA1895" s="3"/>
      <c r="DB1895" s="3"/>
      <c r="DC1895" s="3"/>
      <c r="DD1895" s="3"/>
      <c r="DE1895" s="3"/>
      <c r="DF1895" s="3"/>
      <c r="DG1895" s="3"/>
      <c r="DH1895" s="3"/>
      <c r="DI1895" s="3"/>
      <c r="DJ1895" s="3"/>
      <c r="DK1895" s="3"/>
      <c r="DL1895" s="3"/>
      <c r="DM1895" s="3"/>
      <c r="DN1895" s="3"/>
      <c r="DO1895" s="3"/>
      <c r="DP1895" s="3"/>
      <c r="DQ1895" s="3"/>
      <c r="DR1895" s="3"/>
      <c r="DS1895" s="3"/>
    </row>
    <row r="1896" spans="2:123" ht="21" customHeight="1" x14ac:dyDescent="0.25">
      <c r="B1896" s="21">
        <f t="shared" si="448"/>
        <v>44445</v>
      </c>
      <c r="C1896" s="22">
        <f t="shared" si="449"/>
        <v>0.53321547258059099</v>
      </c>
      <c r="D1896" s="23">
        <f t="shared" si="450"/>
        <v>953.08</v>
      </c>
      <c r="E1896" s="23">
        <f t="shared" si="451"/>
        <v>1787.42</v>
      </c>
      <c r="F1896" s="127">
        <f t="shared" si="452"/>
        <v>47654</v>
      </c>
      <c r="G1896" s="127">
        <f t="shared" si="453"/>
        <v>268113</v>
      </c>
      <c r="H1896" s="6"/>
      <c r="I1896" s="3"/>
      <c r="J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  <c r="Y1896" s="3"/>
      <c r="Z1896" s="3"/>
      <c r="AA1896" s="3"/>
      <c r="AB1896" s="3"/>
      <c r="AC1896" s="3"/>
      <c r="AD1896" s="3"/>
      <c r="AE1896" s="3"/>
      <c r="AF1896" s="3"/>
      <c r="AT1896" s="89"/>
      <c r="AU1896" s="89"/>
      <c r="AX1896" s="125">
        <v>44445</v>
      </c>
      <c r="AY1896" s="59">
        <f t="shared" si="458"/>
        <v>0.53321547258059099</v>
      </c>
      <c r="AZ1896" s="59">
        <f>BI1896*K36</f>
        <v>47654</v>
      </c>
      <c r="BA1896" s="59"/>
      <c r="BB1896" s="59"/>
      <c r="BC1896" s="59">
        <f>K41*BJ1896</f>
        <v>268113</v>
      </c>
      <c r="BD1896" s="59"/>
      <c r="BE1896" s="59"/>
      <c r="BF1896" s="59">
        <f t="shared" si="454"/>
        <v>220459</v>
      </c>
      <c r="BG1896" s="60">
        <f>(AY1896=AY2099)*AX1896</f>
        <v>0</v>
      </c>
      <c r="BH1896" s="60">
        <f>(AY1896=AY2101)*AX1896</f>
        <v>0</v>
      </c>
      <c r="BI1896" s="89">
        <v>953.08</v>
      </c>
      <c r="BJ1896" s="89">
        <v>1787.42</v>
      </c>
      <c r="BK1896" s="59">
        <f t="shared" si="455"/>
        <v>154540.93795999995</v>
      </c>
      <c r="BL1896" s="60">
        <f>(BK1896=BK2101)*AX1896</f>
        <v>0</v>
      </c>
      <c r="BM1896" s="85">
        <f>(BK1896=BK2101)*AY1896</f>
        <v>0</v>
      </c>
      <c r="BN1896" s="85">
        <f t="shared" si="456"/>
        <v>0</v>
      </c>
      <c r="BO1896" s="85">
        <f t="shared" si="457"/>
        <v>0</v>
      </c>
      <c r="BP1896" s="60">
        <f>(BK1896=BK2099)*AX1896</f>
        <v>0</v>
      </c>
      <c r="BQ1896" s="64">
        <f>(BK1896=BK2099)*AY1896</f>
        <v>0</v>
      </c>
      <c r="BR1896" s="85">
        <f t="shared" si="459"/>
        <v>0</v>
      </c>
      <c r="BS1896" s="85">
        <f t="shared" si="460"/>
        <v>0</v>
      </c>
      <c r="BT1896" s="59">
        <f>(J19-BI1896)*J10</f>
        <v>-139846.00594</v>
      </c>
      <c r="BU1896" s="59">
        <f>(J21-BJ1896)*J12</f>
        <v>294386.94389999995</v>
      </c>
      <c r="BV1896" s="66"/>
      <c r="BW1896" s="66"/>
      <c r="BX1896" s="67"/>
      <c r="BY1896" s="67"/>
      <c r="BZ1896" s="67"/>
      <c r="CE1896" s="92"/>
      <c r="CF1896" s="76"/>
      <c r="CH1896" s="67"/>
      <c r="CI1896" s="67"/>
      <c r="CJ1896" s="67"/>
      <c r="CK1896" s="67"/>
      <c r="CL1896" s="1"/>
      <c r="CM1896" s="1"/>
      <c r="CT1896" s="3"/>
      <c r="CU1896" s="3"/>
      <c r="CV1896" s="3"/>
      <c r="CW1896" s="3"/>
      <c r="CX1896" s="3"/>
      <c r="CY1896" s="3"/>
      <c r="CZ1896" s="3"/>
      <c r="DA1896" s="3"/>
      <c r="DB1896" s="3"/>
      <c r="DC1896" s="3"/>
      <c r="DD1896" s="3"/>
      <c r="DE1896" s="3"/>
      <c r="DF1896" s="3"/>
      <c r="DG1896" s="3"/>
      <c r="DH1896" s="3"/>
      <c r="DI1896" s="3"/>
      <c r="DJ1896" s="3"/>
      <c r="DK1896" s="3"/>
      <c r="DL1896" s="3"/>
      <c r="DM1896" s="3"/>
      <c r="DN1896" s="3"/>
      <c r="DO1896" s="3"/>
      <c r="DP1896" s="3"/>
      <c r="DQ1896" s="3"/>
      <c r="DR1896" s="3"/>
      <c r="DS1896" s="3"/>
    </row>
    <row r="1897" spans="2:123" ht="21" customHeight="1" x14ac:dyDescent="0.25">
      <c r="B1897" s="21">
        <f t="shared" si="448"/>
        <v>44452</v>
      </c>
      <c r="C1897" s="22">
        <f t="shared" si="449"/>
        <v>0.53586170722251358</v>
      </c>
      <c r="D1897" s="23">
        <f t="shared" si="450"/>
        <v>939.88</v>
      </c>
      <c r="E1897" s="23">
        <f t="shared" si="451"/>
        <v>1753.96</v>
      </c>
      <c r="F1897" s="127">
        <f t="shared" si="452"/>
        <v>46994</v>
      </c>
      <c r="G1897" s="127">
        <f t="shared" si="453"/>
        <v>263094</v>
      </c>
      <c r="H1897" s="6"/>
      <c r="I1897" s="3"/>
      <c r="J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  <c r="W1897" s="3"/>
      <c r="X1897" s="3"/>
      <c r="Y1897" s="3"/>
      <c r="Z1897" s="3"/>
      <c r="AA1897" s="3"/>
      <c r="AB1897" s="3"/>
      <c r="AC1897" s="3"/>
      <c r="AD1897" s="3"/>
      <c r="AE1897" s="3"/>
      <c r="AF1897" s="3"/>
      <c r="AT1897" s="89"/>
      <c r="AU1897" s="89"/>
      <c r="AX1897" s="125">
        <v>44452</v>
      </c>
      <c r="AY1897" s="59">
        <f t="shared" si="458"/>
        <v>0.53586170722251358</v>
      </c>
      <c r="AZ1897" s="59">
        <f>BI1897*K36</f>
        <v>46994</v>
      </c>
      <c r="BA1897" s="59"/>
      <c r="BB1897" s="59"/>
      <c r="BC1897" s="59">
        <f>K41*BJ1897</f>
        <v>263094</v>
      </c>
      <c r="BD1897" s="59"/>
      <c r="BE1897" s="59"/>
      <c r="BF1897" s="59">
        <f t="shared" si="454"/>
        <v>216100</v>
      </c>
      <c r="BG1897" s="60">
        <f>(AY1897=AY2099)*AX1897</f>
        <v>0</v>
      </c>
      <c r="BH1897" s="60">
        <f>(AY1897=AY2101)*AX1897</f>
        <v>0</v>
      </c>
      <c r="BI1897" s="89">
        <v>939.88</v>
      </c>
      <c r="BJ1897" s="89">
        <v>1753.96</v>
      </c>
      <c r="BK1897" s="59">
        <f t="shared" si="455"/>
        <v>158899.93795999995</v>
      </c>
      <c r="BL1897" s="60">
        <f>(BK1897=BK2101)*AX1897</f>
        <v>0</v>
      </c>
      <c r="BM1897" s="85">
        <f>(BK1897=BK2101)*AY1897</f>
        <v>0</v>
      </c>
      <c r="BN1897" s="85">
        <f t="shared" si="456"/>
        <v>0</v>
      </c>
      <c r="BO1897" s="85">
        <f t="shared" si="457"/>
        <v>0</v>
      </c>
      <c r="BP1897" s="60">
        <f>(BK1897=BK2099)*AX1897</f>
        <v>0</v>
      </c>
      <c r="BQ1897" s="64">
        <f>(BK1897=BK2099)*AY1897</f>
        <v>0</v>
      </c>
      <c r="BR1897" s="85">
        <f t="shared" si="459"/>
        <v>0</v>
      </c>
      <c r="BS1897" s="85">
        <f t="shared" si="460"/>
        <v>0</v>
      </c>
      <c r="BT1897" s="59">
        <f>(J19-BI1897)*J10</f>
        <v>-140506.00594</v>
      </c>
      <c r="BU1897" s="59">
        <f>(J21-BJ1897)*J12</f>
        <v>299405.94389999995</v>
      </c>
      <c r="BV1897" s="66"/>
      <c r="BW1897" s="66"/>
      <c r="BX1897" s="67"/>
      <c r="BY1897" s="67"/>
      <c r="BZ1897" s="67"/>
      <c r="CE1897" s="92"/>
      <c r="CF1897" s="76"/>
      <c r="CH1897" s="67"/>
      <c r="CI1897" s="67"/>
      <c r="CJ1897" s="67"/>
      <c r="CK1897" s="67"/>
      <c r="CL1897" s="1"/>
      <c r="CM1897" s="1"/>
      <c r="CT1897" s="3"/>
      <c r="CU1897" s="3"/>
      <c r="CV1897" s="3"/>
      <c r="CW1897" s="3"/>
      <c r="CX1897" s="3"/>
      <c r="CY1897" s="3"/>
      <c r="CZ1897" s="3"/>
      <c r="DA1897" s="3"/>
      <c r="DB1897" s="3"/>
      <c r="DC1897" s="3"/>
      <c r="DD1897" s="3"/>
      <c r="DE1897" s="3"/>
      <c r="DF1897" s="3"/>
      <c r="DG1897" s="3"/>
      <c r="DH1897" s="3"/>
      <c r="DI1897" s="3"/>
      <c r="DJ1897" s="3"/>
      <c r="DK1897" s="3"/>
      <c r="DL1897" s="3"/>
      <c r="DM1897" s="3"/>
      <c r="DN1897" s="3"/>
      <c r="DO1897" s="3"/>
      <c r="DP1897" s="3"/>
      <c r="DQ1897" s="3"/>
      <c r="DR1897" s="3"/>
      <c r="DS1897" s="3"/>
    </row>
    <row r="1898" spans="2:123" ht="21" customHeight="1" x14ac:dyDescent="0.25">
      <c r="B1898" s="21">
        <f t="shared" si="448"/>
        <v>44459</v>
      </c>
      <c r="C1898" s="22">
        <f t="shared" si="449"/>
        <v>0.56164125191467951</v>
      </c>
      <c r="D1898" s="23">
        <f t="shared" si="450"/>
        <v>982.67</v>
      </c>
      <c r="E1898" s="23">
        <f t="shared" si="451"/>
        <v>1749.64</v>
      </c>
      <c r="F1898" s="127">
        <f t="shared" si="452"/>
        <v>49133.5</v>
      </c>
      <c r="G1898" s="127">
        <f t="shared" si="453"/>
        <v>262446</v>
      </c>
      <c r="H1898" s="6"/>
      <c r="I1898" s="3"/>
      <c r="J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  <c r="Y1898" s="3"/>
      <c r="Z1898" s="3"/>
      <c r="AA1898" s="3"/>
      <c r="AB1898" s="3"/>
      <c r="AC1898" s="3"/>
      <c r="AD1898" s="3"/>
      <c r="AE1898" s="3"/>
      <c r="AF1898" s="3"/>
      <c r="AT1898" s="89"/>
      <c r="AU1898" s="89"/>
      <c r="AX1898" s="125">
        <v>44459</v>
      </c>
      <c r="AY1898" s="59">
        <f t="shared" si="458"/>
        <v>0.56164125191467951</v>
      </c>
      <c r="AZ1898" s="59">
        <f>BI1898*K36</f>
        <v>49133.5</v>
      </c>
      <c r="BA1898" s="59"/>
      <c r="BB1898" s="59"/>
      <c r="BC1898" s="59">
        <f>K41*BJ1898</f>
        <v>262446</v>
      </c>
      <c r="BD1898" s="59"/>
      <c r="BE1898" s="59"/>
      <c r="BF1898" s="59">
        <f t="shared" si="454"/>
        <v>213312.5</v>
      </c>
      <c r="BG1898" s="60">
        <f>(AY1898=AY2099)*AX1898</f>
        <v>0</v>
      </c>
      <c r="BH1898" s="60">
        <f>(AY1898=AY2101)*AX1898</f>
        <v>0</v>
      </c>
      <c r="BI1898" s="89">
        <v>982.67</v>
      </c>
      <c r="BJ1898" s="89">
        <v>1749.64</v>
      </c>
      <c r="BK1898" s="59">
        <f t="shared" si="455"/>
        <v>161687.43795999995</v>
      </c>
      <c r="BL1898" s="60">
        <f>(BK1898=BK2101)*AX1898</f>
        <v>0</v>
      </c>
      <c r="BM1898" s="85">
        <f>(BK1898=BK2101)*AY1898</f>
        <v>0</v>
      </c>
      <c r="BN1898" s="85">
        <f t="shared" si="456"/>
        <v>0</v>
      </c>
      <c r="BO1898" s="85">
        <f t="shared" si="457"/>
        <v>0</v>
      </c>
      <c r="BP1898" s="60">
        <f>(BK1898=BK2099)*AX1898</f>
        <v>0</v>
      </c>
      <c r="BQ1898" s="64">
        <f>(BK1898=BK2099)*AY1898</f>
        <v>0</v>
      </c>
      <c r="BR1898" s="85">
        <f t="shared" si="459"/>
        <v>0</v>
      </c>
      <c r="BS1898" s="85">
        <f t="shared" si="460"/>
        <v>0</v>
      </c>
      <c r="BT1898" s="59">
        <f>(J19-BI1898)*J10</f>
        <v>-138366.50594</v>
      </c>
      <c r="BU1898" s="59">
        <f>(J21-BJ1898)*J12</f>
        <v>300053.94389999995</v>
      </c>
      <c r="BV1898" s="66"/>
      <c r="BW1898" s="66"/>
      <c r="BX1898" s="67"/>
      <c r="BY1898" s="67"/>
      <c r="BZ1898" s="67"/>
      <c r="CE1898" s="92"/>
      <c r="CF1898" s="76"/>
      <c r="CH1898" s="67"/>
      <c r="CI1898" s="67"/>
      <c r="CJ1898" s="67"/>
      <c r="CK1898" s="67"/>
      <c r="CL1898" s="1"/>
      <c r="CM1898" s="1"/>
      <c r="CT1898" s="3"/>
      <c r="CU1898" s="3"/>
      <c r="CV1898" s="3"/>
      <c r="CW1898" s="3"/>
      <c r="CX1898" s="3"/>
      <c r="CY1898" s="3"/>
      <c r="CZ1898" s="3"/>
      <c r="DA1898" s="3"/>
      <c r="DB1898" s="3"/>
      <c r="DC1898" s="3"/>
      <c r="DD1898" s="3"/>
      <c r="DE1898" s="3"/>
      <c r="DF1898" s="3"/>
      <c r="DG1898" s="3"/>
      <c r="DH1898" s="3"/>
      <c r="DI1898" s="3"/>
      <c r="DJ1898" s="3"/>
      <c r="DK1898" s="3"/>
      <c r="DL1898" s="3"/>
      <c r="DM1898" s="3"/>
      <c r="DN1898" s="3"/>
      <c r="DO1898" s="3"/>
      <c r="DP1898" s="3"/>
      <c r="DQ1898" s="3"/>
      <c r="DR1898" s="3"/>
      <c r="DS1898" s="3"/>
    </row>
    <row r="1899" spans="2:123" ht="21" customHeight="1" x14ac:dyDescent="0.25">
      <c r="B1899" s="21">
        <f t="shared" si="448"/>
        <v>44466</v>
      </c>
      <c r="C1899" s="22">
        <f t="shared" si="449"/>
        <v>0.55251751151811945</v>
      </c>
      <c r="D1899" s="23">
        <f t="shared" si="450"/>
        <v>972.58</v>
      </c>
      <c r="E1899" s="23">
        <f t="shared" si="451"/>
        <v>1760.27</v>
      </c>
      <c r="F1899" s="127">
        <f t="shared" si="452"/>
        <v>48629</v>
      </c>
      <c r="G1899" s="127">
        <f t="shared" si="453"/>
        <v>264040.5</v>
      </c>
      <c r="H1899" s="6"/>
      <c r="I1899" s="3"/>
      <c r="J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  <c r="Y1899" s="3"/>
      <c r="Z1899" s="3"/>
      <c r="AA1899" s="3"/>
      <c r="AB1899" s="3"/>
      <c r="AC1899" s="3"/>
      <c r="AD1899" s="3"/>
      <c r="AE1899" s="3"/>
      <c r="AF1899" s="3"/>
      <c r="AT1899" s="89"/>
      <c r="AU1899" s="89"/>
      <c r="AX1899" s="125">
        <v>44466</v>
      </c>
      <c r="AY1899" s="59">
        <f t="shared" si="458"/>
        <v>0.55251751151811945</v>
      </c>
      <c r="AZ1899" s="59">
        <f>BI1899*K36</f>
        <v>48629</v>
      </c>
      <c r="BA1899" s="59"/>
      <c r="BB1899" s="59"/>
      <c r="BC1899" s="59">
        <f>K41*BJ1899</f>
        <v>264040.5</v>
      </c>
      <c r="BD1899" s="59"/>
      <c r="BE1899" s="59"/>
      <c r="BF1899" s="59">
        <f t="shared" si="454"/>
        <v>215411.5</v>
      </c>
      <c r="BG1899" s="60">
        <f>(AY1899=AY2099)*AX1899</f>
        <v>0</v>
      </c>
      <c r="BH1899" s="60">
        <f>(AY1899=AY2101)*AX1899</f>
        <v>0</v>
      </c>
      <c r="BI1899" s="89">
        <v>972.58</v>
      </c>
      <c r="BJ1899" s="89">
        <v>1760.27</v>
      </c>
      <c r="BK1899" s="59">
        <f t="shared" si="455"/>
        <v>159588.43795999995</v>
      </c>
      <c r="BL1899" s="60">
        <f>(BK1899=BK2101)*AX1899</f>
        <v>0</v>
      </c>
      <c r="BM1899" s="85">
        <f>(BK1899=BK2101)*AY1899</f>
        <v>0</v>
      </c>
      <c r="BN1899" s="85">
        <f t="shared" si="456"/>
        <v>0</v>
      </c>
      <c r="BO1899" s="85">
        <f t="shared" si="457"/>
        <v>0</v>
      </c>
      <c r="BP1899" s="60">
        <f>(BK1899=BK2099)*AX1899</f>
        <v>0</v>
      </c>
      <c r="BQ1899" s="64">
        <f>(BK1899=BK2099)*AY1899</f>
        <v>0</v>
      </c>
      <c r="BR1899" s="85">
        <f t="shared" si="459"/>
        <v>0</v>
      </c>
      <c r="BS1899" s="85">
        <f t="shared" si="460"/>
        <v>0</v>
      </c>
      <c r="BT1899" s="59">
        <f>(J19-BI1899)*J10</f>
        <v>-138871.00594</v>
      </c>
      <c r="BU1899" s="59">
        <f>(J21-BJ1899)*J12</f>
        <v>298459.44389999995</v>
      </c>
      <c r="BV1899" s="66"/>
      <c r="BW1899" s="66"/>
      <c r="BX1899" s="67"/>
      <c r="BY1899" s="67"/>
      <c r="BZ1899" s="67"/>
      <c r="CE1899" s="92"/>
      <c r="CF1899" s="76"/>
      <c r="CH1899" s="67"/>
      <c r="CI1899" s="67"/>
      <c r="CJ1899" s="67"/>
      <c r="CK1899" s="67"/>
      <c r="CL1899" s="1"/>
      <c r="CM1899" s="1"/>
      <c r="CT1899" s="3"/>
      <c r="CU1899" s="3"/>
      <c r="CV1899" s="3"/>
      <c r="CW1899" s="3"/>
      <c r="CX1899" s="3"/>
      <c r="CY1899" s="3"/>
      <c r="CZ1899" s="3"/>
      <c r="DA1899" s="3"/>
      <c r="DB1899" s="3"/>
      <c r="DC1899" s="3"/>
      <c r="DD1899" s="3"/>
      <c r="DE1899" s="3"/>
      <c r="DF1899" s="3"/>
      <c r="DG1899" s="3"/>
      <c r="DH1899" s="3"/>
      <c r="DI1899" s="3"/>
      <c r="DJ1899" s="3"/>
      <c r="DK1899" s="3"/>
      <c r="DL1899" s="3"/>
      <c r="DM1899" s="3"/>
      <c r="DN1899" s="3"/>
      <c r="DO1899" s="3"/>
      <c r="DP1899" s="3"/>
      <c r="DQ1899" s="3"/>
      <c r="DR1899" s="3"/>
      <c r="DS1899" s="3"/>
    </row>
    <row r="1900" spans="2:123" ht="21" customHeight="1" x14ac:dyDescent="0.25">
      <c r="B1900" s="21">
        <f t="shared" si="448"/>
        <v>44473</v>
      </c>
      <c r="C1900" s="22">
        <f t="shared" si="449"/>
        <v>0.58393628709517653</v>
      </c>
      <c r="D1900" s="23">
        <f t="shared" si="450"/>
        <v>1025.76</v>
      </c>
      <c r="E1900" s="23">
        <f t="shared" si="451"/>
        <v>1756.63</v>
      </c>
      <c r="F1900" s="127">
        <f t="shared" si="452"/>
        <v>51288</v>
      </c>
      <c r="G1900" s="127">
        <f t="shared" si="453"/>
        <v>263494.5</v>
      </c>
      <c r="H1900" s="6"/>
      <c r="I1900" s="3"/>
      <c r="J1900" s="3"/>
      <c r="L1900" s="3"/>
      <c r="M1900" s="3"/>
      <c r="N1900" s="3"/>
      <c r="O1900" s="3"/>
      <c r="P1900" s="3"/>
      <c r="Q1900" s="3"/>
      <c r="R1900" s="3"/>
      <c r="S1900" s="3"/>
      <c r="T1900" s="3"/>
      <c r="U1900" s="3"/>
      <c r="V1900" s="3"/>
      <c r="W1900" s="3"/>
      <c r="X1900" s="3"/>
      <c r="Y1900" s="3"/>
      <c r="Z1900" s="3"/>
      <c r="AA1900" s="3"/>
      <c r="AB1900" s="3"/>
      <c r="AC1900" s="3"/>
      <c r="AD1900" s="3"/>
      <c r="AE1900" s="3"/>
      <c r="AF1900" s="3"/>
      <c r="AT1900" s="89"/>
      <c r="AU1900" s="89"/>
      <c r="AX1900" s="125">
        <v>44473</v>
      </c>
      <c r="AY1900" s="59">
        <f t="shared" si="458"/>
        <v>0.58393628709517653</v>
      </c>
      <c r="AZ1900" s="59">
        <f>BI1900*K36</f>
        <v>51288</v>
      </c>
      <c r="BA1900" s="59"/>
      <c r="BB1900" s="59"/>
      <c r="BC1900" s="59">
        <f>K41*BJ1900</f>
        <v>263494.5</v>
      </c>
      <c r="BD1900" s="59"/>
      <c r="BE1900" s="59"/>
      <c r="BF1900" s="59">
        <f t="shared" si="454"/>
        <v>212206.5</v>
      </c>
      <c r="BG1900" s="60">
        <f>(AY1900=AY2099)*AX1900</f>
        <v>0</v>
      </c>
      <c r="BH1900" s="60">
        <f>(AY1900=AY2101)*AX1900</f>
        <v>0</v>
      </c>
      <c r="BI1900" s="89">
        <v>1025.76</v>
      </c>
      <c r="BJ1900" s="89">
        <v>1756.63</v>
      </c>
      <c r="BK1900" s="59">
        <f t="shared" si="455"/>
        <v>162793.43795999995</v>
      </c>
      <c r="BL1900" s="60">
        <f>(BK1900=BK2101)*AX1900</f>
        <v>0</v>
      </c>
      <c r="BM1900" s="85">
        <f>(BK1900=BK2101)*AY1900</f>
        <v>0</v>
      </c>
      <c r="BN1900" s="85">
        <f t="shared" si="456"/>
        <v>0</v>
      </c>
      <c r="BO1900" s="85">
        <f t="shared" si="457"/>
        <v>0</v>
      </c>
      <c r="BP1900" s="60">
        <f>(BK1900=BK2099)*AX1900</f>
        <v>0</v>
      </c>
      <c r="BQ1900" s="64">
        <f>(BK1900=BK2099)*AY1900</f>
        <v>0</v>
      </c>
      <c r="BR1900" s="85">
        <f t="shared" si="459"/>
        <v>0</v>
      </c>
      <c r="BS1900" s="85">
        <f t="shared" si="460"/>
        <v>0</v>
      </c>
      <c r="BT1900" s="59">
        <f>(J19-BI1900)*J10</f>
        <v>-136212.00594</v>
      </c>
      <c r="BU1900" s="59">
        <f>(J21-BJ1900)*J12</f>
        <v>299005.44389999995</v>
      </c>
      <c r="BV1900" s="66"/>
      <c r="BW1900" s="66"/>
      <c r="BX1900" s="67"/>
      <c r="BY1900" s="67"/>
      <c r="BZ1900" s="67"/>
      <c r="CE1900" s="92"/>
      <c r="CF1900" s="76"/>
      <c r="CH1900" s="67"/>
      <c r="CI1900" s="67"/>
      <c r="CJ1900" s="67"/>
      <c r="CK1900" s="67"/>
      <c r="CL1900" s="1"/>
      <c r="CM1900" s="1"/>
      <c r="CT1900" s="3"/>
      <c r="CU1900" s="3"/>
      <c r="CV1900" s="3"/>
      <c r="CW1900" s="3"/>
      <c r="CX1900" s="3"/>
      <c r="CY1900" s="3"/>
      <c r="CZ1900" s="3"/>
      <c r="DA1900" s="3"/>
      <c r="DB1900" s="3"/>
      <c r="DC1900" s="3"/>
      <c r="DD1900" s="3"/>
      <c r="DE1900" s="3"/>
      <c r="DF1900" s="3"/>
      <c r="DG1900" s="3"/>
      <c r="DH1900" s="3"/>
      <c r="DI1900" s="3"/>
      <c r="DJ1900" s="3"/>
      <c r="DK1900" s="3"/>
      <c r="DL1900" s="3"/>
      <c r="DM1900" s="3"/>
      <c r="DN1900" s="3"/>
      <c r="DO1900" s="3"/>
      <c r="DP1900" s="3"/>
      <c r="DQ1900" s="3"/>
      <c r="DR1900" s="3"/>
      <c r="DS1900" s="3"/>
    </row>
    <row r="1901" spans="2:123" ht="21" customHeight="1" x14ac:dyDescent="0.25">
      <c r="B1901" s="21">
        <f t="shared" si="448"/>
        <v>44480</v>
      </c>
      <c r="C1901" s="22">
        <f t="shared" si="449"/>
        <v>0.5973757765732326</v>
      </c>
      <c r="D1901" s="23">
        <f t="shared" si="450"/>
        <v>1055.79</v>
      </c>
      <c r="E1901" s="23">
        <f t="shared" si="451"/>
        <v>1767.38</v>
      </c>
      <c r="F1901" s="127">
        <f t="shared" si="452"/>
        <v>52789.5</v>
      </c>
      <c r="G1901" s="127">
        <f t="shared" si="453"/>
        <v>265107</v>
      </c>
      <c r="H1901" s="6"/>
      <c r="I1901" s="3"/>
      <c r="J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  <c r="W1901" s="3"/>
      <c r="X1901" s="3"/>
      <c r="Y1901" s="3"/>
      <c r="Z1901" s="3"/>
      <c r="AA1901" s="3"/>
      <c r="AB1901" s="3"/>
      <c r="AC1901" s="3"/>
      <c r="AD1901" s="3"/>
      <c r="AE1901" s="3"/>
      <c r="AF1901" s="3"/>
      <c r="AT1901" s="89"/>
      <c r="AU1901" s="89"/>
      <c r="AX1901" s="125">
        <v>44480</v>
      </c>
      <c r="AY1901" s="59">
        <f t="shared" si="458"/>
        <v>0.5973757765732326</v>
      </c>
      <c r="AZ1901" s="59">
        <f>BI1901*K36</f>
        <v>52789.5</v>
      </c>
      <c r="BA1901" s="59"/>
      <c r="BB1901" s="59"/>
      <c r="BC1901" s="59">
        <f>K41*BJ1901</f>
        <v>265107</v>
      </c>
      <c r="BD1901" s="59"/>
      <c r="BE1901" s="59"/>
      <c r="BF1901" s="59">
        <f t="shared" si="454"/>
        <v>212317.5</v>
      </c>
      <c r="BG1901" s="60">
        <f>(AY1901=AY2099)*AX1901</f>
        <v>0</v>
      </c>
      <c r="BH1901" s="60">
        <f>(AY1901=AY2101)*AX1901</f>
        <v>0</v>
      </c>
      <c r="BI1901" s="89">
        <v>1055.79</v>
      </c>
      <c r="BJ1901" s="89">
        <v>1767.38</v>
      </c>
      <c r="BK1901" s="59">
        <f t="shared" si="455"/>
        <v>162682.43795999995</v>
      </c>
      <c r="BL1901" s="60">
        <f>(BK1901=BK2101)*AX1901</f>
        <v>0</v>
      </c>
      <c r="BM1901" s="85">
        <f>(BK1901=BK2101)*AY1901</f>
        <v>0</v>
      </c>
      <c r="BN1901" s="85">
        <f t="shared" si="456"/>
        <v>0</v>
      </c>
      <c r="BO1901" s="85">
        <f t="shared" si="457"/>
        <v>0</v>
      </c>
      <c r="BP1901" s="60">
        <f>(BK1901=BK2099)*AX1901</f>
        <v>0</v>
      </c>
      <c r="BQ1901" s="64">
        <f>(BK1901=BK2099)*AY1901</f>
        <v>0</v>
      </c>
      <c r="BR1901" s="85">
        <f t="shared" si="459"/>
        <v>0</v>
      </c>
      <c r="BS1901" s="85">
        <f t="shared" si="460"/>
        <v>0</v>
      </c>
      <c r="BT1901" s="59">
        <f>(J19-BI1901)*J10</f>
        <v>-134710.50594</v>
      </c>
      <c r="BU1901" s="59">
        <f>(J21-BJ1901)*J12</f>
        <v>297392.94389999995</v>
      </c>
      <c r="BV1901" s="66"/>
      <c r="BW1901" s="66"/>
      <c r="BX1901" s="67"/>
      <c r="BY1901" s="67"/>
      <c r="BZ1901" s="67"/>
      <c r="CE1901" s="92"/>
      <c r="CF1901" s="76"/>
      <c r="CH1901" s="67"/>
      <c r="CI1901" s="67"/>
      <c r="CJ1901" s="67"/>
      <c r="CK1901" s="67"/>
      <c r="CL1901" s="1"/>
      <c r="CM1901" s="1"/>
      <c r="CT1901" s="3"/>
      <c r="CU1901" s="3"/>
      <c r="CV1901" s="3"/>
      <c r="CW1901" s="3"/>
      <c r="CX1901" s="3"/>
      <c r="CY1901" s="3"/>
      <c r="CZ1901" s="3"/>
      <c r="DA1901" s="3"/>
      <c r="DB1901" s="3"/>
      <c r="DC1901" s="3"/>
      <c r="DD1901" s="3"/>
      <c r="DE1901" s="3"/>
      <c r="DF1901" s="3"/>
      <c r="DG1901" s="3"/>
      <c r="DH1901" s="3"/>
      <c r="DI1901" s="3"/>
      <c r="DJ1901" s="3"/>
      <c r="DK1901" s="3"/>
      <c r="DL1901" s="3"/>
      <c r="DM1901" s="3"/>
      <c r="DN1901" s="3"/>
      <c r="DO1901" s="3"/>
      <c r="DP1901" s="3"/>
      <c r="DQ1901" s="3"/>
      <c r="DR1901" s="3"/>
      <c r="DS1901" s="3"/>
    </row>
    <row r="1902" spans="2:123" ht="21" customHeight="1" x14ac:dyDescent="0.25">
      <c r="B1902" s="21">
        <f t="shared" si="448"/>
        <v>44487</v>
      </c>
      <c r="C1902" s="22">
        <f t="shared" si="449"/>
        <v>0.57983483986162265</v>
      </c>
      <c r="D1902" s="23">
        <f t="shared" si="450"/>
        <v>1039.18</v>
      </c>
      <c r="E1902" s="23">
        <f t="shared" si="451"/>
        <v>1792.2</v>
      </c>
      <c r="F1902" s="127">
        <f t="shared" si="452"/>
        <v>51959</v>
      </c>
      <c r="G1902" s="127">
        <f t="shared" si="453"/>
        <v>268830</v>
      </c>
      <c r="H1902" s="6"/>
      <c r="I1902" s="3"/>
      <c r="J1902" s="3"/>
      <c r="L1902" s="3"/>
      <c r="M1902" s="3"/>
      <c r="N1902" s="3"/>
      <c r="O1902" s="3"/>
      <c r="P1902" s="3"/>
      <c r="Q1902" s="3"/>
      <c r="R1902" s="3"/>
      <c r="S1902" s="3"/>
      <c r="T1902" s="3"/>
      <c r="U1902" s="3"/>
      <c r="V1902" s="3"/>
      <c r="W1902" s="3"/>
      <c r="X1902" s="3"/>
      <c r="Y1902" s="3"/>
      <c r="Z1902" s="3"/>
      <c r="AA1902" s="3"/>
      <c r="AB1902" s="3"/>
      <c r="AC1902" s="3"/>
      <c r="AD1902" s="3"/>
      <c r="AE1902" s="3"/>
      <c r="AF1902" s="3"/>
      <c r="AT1902" s="89"/>
      <c r="AU1902" s="89"/>
      <c r="AX1902" s="125">
        <v>44487</v>
      </c>
      <c r="AY1902" s="59">
        <f t="shared" si="458"/>
        <v>0.57983483986162265</v>
      </c>
      <c r="AZ1902" s="59">
        <f>BI1902*K36</f>
        <v>51959</v>
      </c>
      <c r="BA1902" s="59"/>
      <c r="BB1902" s="59"/>
      <c r="BC1902" s="59">
        <f>K41*BJ1902</f>
        <v>268830</v>
      </c>
      <c r="BD1902" s="59"/>
      <c r="BE1902" s="59"/>
      <c r="BF1902" s="59">
        <f t="shared" si="454"/>
        <v>216871</v>
      </c>
      <c r="BG1902" s="60">
        <f>(AY1902=AY2099)*AX1902</f>
        <v>0</v>
      </c>
      <c r="BH1902" s="60">
        <f>(AY1902=AY2101)*AX1902</f>
        <v>0</v>
      </c>
      <c r="BI1902" s="89">
        <v>1039.18</v>
      </c>
      <c r="BJ1902" s="89">
        <v>1792.2</v>
      </c>
      <c r="BK1902" s="59">
        <f t="shared" si="455"/>
        <v>158128.93795999995</v>
      </c>
      <c r="BL1902" s="60">
        <f>(BK1902=BK2101)*AX1902</f>
        <v>0</v>
      </c>
      <c r="BM1902" s="85">
        <f>(BK1902=BK2101)*AY1902</f>
        <v>0</v>
      </c>
      <c r="BN1902" s="85">
        <f t="shared" si="456"/>
        <v>0</v>
      </c>
      <c r="BO1902" s="85">
        <f t="shared" si="457"/>
        <v>0</v>
      </c>
      <c r="BP1902" s="60">
        <f>(BK1902=BK2099)*AX1902</f>
        <v>0</v>
      </c>
      <c r="BQ1902" s="64">
        <f>(BK1902=BK2099)*AY1902</f>
        <v>0</v>
      </c>
      <c r="BR1902" s="85">
        <f t="shared" si="459"/>
        <v>0</v>
      </c>
      <c r="BS1902" s="85">
        <f t="shared" si="460"/>
        <v>0</v>
      </c>
      <c r="BT1902" s="59">
        <f>(J19-BI1902)*J10</f>
        <v>-135541.00594</v>
      </c>
      <c r="BU1902" s="59">
        <f>(J21-BJ1902)*J12</f>
        <v>293669.94389999995</v>
      </c>
      <c r="BV1902" s="66"/>
      <c r="BW1902" s="66"/>
      <c r="BX1902" s="67"/>
      <c r="BY1902" s="67"/>
      <c r="BZ1902" s="67"/>
      <c r="CE1902" s="92"/>
      <c r="CF1902" s="76"/>
      <c r="CH1902" s="67"/>
      <c r="CI1902" s="67"/>
      <c r="CJ1902" s="67"/>
      <c r="CK1902" s="67"/>
      <c r="CL1902" s="1"/>
      <c r="CM1902" s="1"/>
      <c r="CT1902" s="3"/>
      <c r="CU1902" s="3"/>
      <c r="CV1902" s="3"/>
      <c r="CW1902" s="3"/>
      <c r="CX1902" s="3"/>
      <c r="CY1902" s="3"/>
      <c r="CZ1902" s="3"/>
      <c r="DA1902" s="3"/>
      <c r="DB1902" s="3"/>
      <c r="DC1902" s="3"/>
      <c r="DD1902" s="3"/>
      <c r="DE1902" s="3"/>
      <c r="DF1902" s="3"/>
      <c r="DG1902" s="3"/>
      <c r="DH1902" s="3"/>
      <c r="DI1902" s="3"/>
      <c r="DJ1902" s="3"/>
      <c r="DK1902" s="3"/>
      <c r="DL1902" s="3"/>
      <c r="DM1902" s="3"/>
      <c r="DN1902" s="3"/>
      <c r="DO1902" s="3"/>
      <c r="DP1902" s="3"/>
      <c r="DQ1902" s="3"/>
      <c r="DR1902" s="3"/>
      <c r="DS1902" s="3"/>
    </row>
    <row r="1903" spans="2:123" ht="21" customHeight="1" x14ac:dyDescent="0.25">
      <c r="B1903" s="21">
        <f t="shared" si="448"/>
        <v>44494</v>
      </c>
      <c r="C1903" s="22">
        <f t="shared" si="449"/>
        <v>0.57132840852362288</v>
      </c>
      <c r="D1903" s="23">
        <f t="shared" si="450"/>
        <v>1018.57</v>
      </c>
      <c r="E1903" s="23">
        <f t="shared" si="451"/>
        <v>1782.81</v>
      </c>
      <c r="F1903" s="127">
        <f t="shared" si="452"/>
        <v>50928.5</v>
      </c>
      <c r="G1903" s="127">
        <f t="shared" si="453"/>
        <v>267421.5</v>
      </c>
      <c r="H1903" s="6"/>
      <c r="I1903" s="3"/>
      <c r="J1903" s="3"/>
      <c r="L1903" s="3"/>
      <c r="M1903" s="3"/>
      <c r="N1903" s="3"/>
      <c r="O1903" s="3"/>
      <c r="P1903" s="3"/>
      <c r="Q1903" s="3"/>
      <c r="R1903" s="3"/>
      <c r="S1903" s="3"/>
      <c r="T1903" s="3"/>
      <c r="U1903" s="3"/>
      <c r="V1903" s="3"/>
      <c r="W1903" s="3"/>
      <c r="X1903" s="3"/>
      <c r="Y1903" s="3"/>
      <c r="Z1903" s="3"/>
      <c r="AA1903" s="3"/>
      <c r="AB1903" s="3"/>
      <c r="AC1903" s="3"/>
      <c r="AD1903" s="3"/>
      <c r="AE1903" s="3"/>
      <c r="AF1903" s="3"/>
      <c r="AT1903" s="89"/>
      <c r="AU1903" s="89"/>
      <c r="AX1903" s="125">
        <v>44494</v>
      </c>
      <c r="AY1903" s="59">
        <f t="shared" si="458"/>
        <v>0.57132840852362288</v>
      </c>
      <c r="AZ1903" s="59">
        <f>BI1903*K36</f>
        <v>50928.5</v>
      </c>
      <c r="BA1903" s="59"/>
      <c r="BB1903" s="59"/>
      <c r="BC1903" s="59">
        <f>K41*BJ1903</f>
        <v>267421.5</v>
      </c>
      <c r="BD1903" s="59"/>
      <c r="BE1903" s="59"/>
      <c r="BF1903" s="59">
        <f t="shared" si="454"/>
        <v>216493</v>
      </c>
      <c r="BG1903" s="60">
        <f>(AY1903=AY2099)*AX1903</f>
        <v>0</v>
      </c>
      <c r="BH1903" s="60">
        <f>(AY1903=AY2101)*AX1903</f>
        <v>0</v>
      </c>
      <c r="BI1903" s="89">
        <v>1018.57</v>
      </c>
      <c r="BJ1903" s="89">
        <v>1782.81</v>
      </c>
      <c r="BK1903" s="59">
        <f t="shared" si="455"/>
        <v>158506.93795999995</v>
      </c>
      <c r="BL1903" s="60">
        <f>(BK1903=BK2101)*AX1903</f>
        <v>0</v>
      </c>
      <c r="BM1903" s="85">
        <f>(BK1903=BK2101)*AY1903</f>
        <v>0</v>
      </c>
      <c r="BN1903" s="85">
        <f t="shared" si="456"/>
        <v>0</v>
      </c>
      <c r="BO1903" s="85">
        <f t="shared" si="457"/>
        <v>0</v>
      </c>
      <c r="BP1903" s="60">
        <f>(BK1903=BK2099)*AX1903</f>
        <v>0</v>
      </c>
      <c r="BQ1903" s="64">
        <f>(BK1903=BK2099)*AY1903</f>
        <v>0</v>
      </c>
      <c r="BR1903" s="85">
        <f t="shared" si="459"/>
        <v>0</v>
      </c>
      <c r="BS1903" s="85">
        <f t="shared" si="460"/>
        <v>0</v>
      </c>
      <c r="BT1903" s="59">
        <f>(J19-BI1903)*J10</f>
        <v>-136571.50594</v>
      </c>
      <c r="BU1903" s="59">
        <f>(J21-BJ1903)*J12</f>
        <v>295078.44389999995</v>
      </c>
      <c r="BV1903" s="66"/>
      <c r="BW1903" s="66"/>
      <c r="BX1903" s="67"/>
      <c r="BY1903" s="67"/>
      <c r="BZ1903" s="67"/>
      <c r="CE1903" s="92"/>
      <c r="CF1903" s="76"/>
      <c r="CH1903" s="67"/>
      <c r="CI1903" s="67"/>
      <c r="CJ1903" s="67"/>
      <c r="CK1903" s="67"/>
      <c r="CL1903" s="1"/>
      <c r="CM1903" s="1"/>
      <c r="CT1903" s="3"/>
      <c r="CU1903" s="3"/>
      <c r="CV1903" s="3"/>
      <c r="CW1903" s="3"/>
      <c r="CX1903" s="3"/>
      <c r="CY1903" s="3"/>
      <c r="CZ1903" s="3"/>
      <c r="DA1903" s="3"/>
      <c r="DB1903" s="3"/>
      <c r="DC1903" s="3"/>
      <c r="DD1903" s="3"/>
      <c r="DE1903" s="3"/>
      <c r="DF1903" s="3"/>
      <c r="DG1903" s="3"/>
      <c r="DH1903" s="3"/>
      <c r="DI1903" s="3"/>
      <c r="DJ1903" s="3"/>
      <c r="DK1903" s="3"/>
      <c r="DL1903" s="3"/>
      <c r="DM1903" s="3"/>
      <c r="DN1903" s="3"/>
      <c r="DO1903" s="3"/>
      <c r="DP1903" s="3"/>
      <c r="DQ1903" s="3"/>
      <c r="DR1903" s="3"/>
      <c r="DS1903" s="3"/>
    </row>
    <row r="1904" spans="2:123" ht="21" customHeight="1" x14ac:dyDescent="0.25">
      <c r="B1904" s="21">
        <f t="shared" si="448"/>
        <v>44501</v>
      </c>
      <c r="C1904" s="22">
        <f t="shared" si="449"/>
        <v>0.56884675901983872</v>
      </c>
      <c r="D1904" s="23">
        <f t="shared" si="450"/>
        <v>1033.97</v>
      </c>
      <c r="E1904" s="23">
        <f t="shared" si="451"/>
        <v>1817.66</v>
      </c>
      <c r="F1904" s="127">
        <f t="shared" si="452"/>
        <v>51698.5</v>
      </c>
      <c r="G1904" s="127">
        <f t="shared" si="453"/>
        <v>272649</v>
      </c>
      <c r="H1904" s="6"/>
      <c r="I1904" s="3"/>
      <c r="J1904" s="3"/>
      <c r="L1904" s="3"/>
      <c r="M1904" s="3"/>
      <c r="N1904" s="3"/>
      <c r="O1904" s="3"/>
      <c r="P1904" s="3"/>
      <c r="Q1904" s="3"/>
      <c r="R1904" s="3"/>
      <c r="S1904" s="3"/>
      <c r="T1904" s="3"/>
      <c r="U1904" s="3"/>
      <c r="V1904" s="3"/>
      <c r="W1904" s="3"/>
      <c r="X1904" s="3"/>
      <c r="Y1904" s="3"/>
      <c r="Z1904" s="3"/>
      <c r="AA1904" s="3"/>
      <c r="AB1904" s="3"/>
      <c r="AC1904" s="3"/>
      <c r="AD1904" s="3"/>
      <c r="AE1904" s="3"/>
      <c r="AF1904" s="3"/>
      <c r="AT1904" s="89"/>
      <c r="AU1904" s="89"/>
      <c r="AX1904" s="125">
        <v>44501</v>
      </c>
      <c r="AY1904" s="59">
        <f t="shared" si="458"/>
        <v>0.56884675901983872</v>
      </c>
      <c r="AZ1904" s="59">
        <f>BI1904*K36</f>
        <v>51698.5</v>
      </c>
      <c r="BA1904" s="59"/>
      <c r="BB1904" s="59"/>
      <c r="BC1904" s="59">
        <f>K41*BJ1904</f>
        <v>272649</v>
      </c>
      <c r="BD1904" s="59"/>
      <c r="BE1904" s="59"/>
      <c r="BF1904" s="59">
        <f t="shared" si="454"/>
        <v>220950.5</v>
      </c>
      <c r="BG1904" s="60">
        <f>(AY1904=AY2099)*AX1904</f>
        <v>0</v>
      </c>
      <c r="BH1904" s="60">
        <f>(AY1904=AY2101)*AX1904</f>
        <v>0</v>
      </c>
      <c r="BI1904" s="89">
        <v>1033.97</v>
      </c>
      <c r="BJ1904" s="89">
        <v>1817.66</v>
      </c>
      <c r="BK1904" s="59">
        <f t="shared" si="455"/>
        <v>154049.43795999995</v>
      </c>
      <c r="BL1904" s="60">
        <f>(BK1904=BK2101)*AX1904</f>
        <v>0</v>
      </c>
      <c r="BM1904" s="85">
        <f>(BK1904=BK2101)*AY1904</f>
        <v>0</v>
      </c>
      <c r="BN1904" s="85">
        <f t="shared" si="456"/>
        <v>0</v>
      </c>
      <c r="BO1904" s="85">
        <f t="shared" si="457"/>
        <v>0</v>
      </c>
      <c r="BP1904" s="60">
        <f>(BK1904=BK2099)*AX1904</f>
        <v>0</v>
      </c>
      <c r="BQ1904" s="64">
        <f>(BK1904=BK2099)*AY1904</f>
        <v>0</v>
      </c>
      <c r="BR1904" s="85">
        <f t="shared" si="459"/>
        <v>0</v>
      </c>
      <c r="BS1904" s="85">
        <f t="shared" si="460"/>
        <v>0</v>
      </c>
      <c r="BT1904" s="59">
        <f>(J19-BI1904)*J10</f>
        <v>-135801.50594</v>
      </c>
      <c r="BU1904" s="59">
        <f>(J21-BJ1904)*J12</f>
        <v>289850.94389999995</v>
      </c>
      <c r="BV1904" s="66"/>
      <c r="BW1904" s="66"/>
      <c r="BX1904" s="67"/>
      <c r="BY1904" s="67"/>
      <c r="BZ1904" s="67"/>
      <c r="CE1904" s="92"/>
      <c r="CF1904" s="76"/>
      <c r="CH1904" s="67"/>
      <c r="CI1904" s="67"/>
      <c r="CJ1904" s="67"/>
      <c r="CK1904" s="67"/>
      <c r="CL1904" s="1"/>
      <c r="CM1904" s="1"/>
      <c r="CT1904" s="3"/>
      <c r="CU1904" s="3"/>
      <c r="CV1904" s="3"/>
      <c r="CW1904" s="3"/>
      <c r="CX1904" s="3"/>
      <c r="CY1904" s="3"/>
      <c r="CZ1904" s="3"/>
      <c r="DA1904" s="3"/>
      <c r="DB1904" s="3"/>
      <c r="DC1904" s="3"/>
      <c r="DD1904" s="3"/>
      <c r="DE1904" s="3"/>
      <c r="DF1904" s="3"/>
      <c r="DG1904" s="3"/>
      <c r="DH1904" s="3"/>
      <c r="DI1904" s="3"/>
      <c r="DJ1904" s="3"/>
      <c r="DK1904" s="3"/>
      <c r="DL1904" s="3"/>
      <c r="DM1904" s="3"/>
      <c r="DN1904" s="3"/>
      <c r="DO1904" s="3"/>
      <c r="DP1904" s="3"/>
      <c r="DQ1904" s="3"/>
      <c r="DR1904" s="3"/>
      <c r="DS1904" s="3"/>
    </row>
    <row r="1905" spans="2:123" ht="21" customHeight="1" x14ac:dyDescent="0.25">
      <c r="B1905" s="21">
        <f t="shared" si="448"/>
        <v>44508</v>
      </c>
      <c r="C1905" s="22">
        <f t="shared" si="449"/>
        <v>0.58092080912762911</v>
      </c>
      <c r="D1905" s="23">
        <f t="shared" si="450"/>
        <v>1082.97</v>
      </c>
      <c r="E1905" s="23">
        <f t="shared" si="451"/>
        <v>1864.23</v>
      </c>
      <c r="F1905" s="127">
        <f t="shared" si="452"/>
        <v>54148.5</v>
      </c>
      <c r="G1905" s="127">
        <f t="shared" si="453"/>
        <v>279634.5</v>
      </c>
      <c r="H1905" s="6"/>
      <c r="I1905" s="3"/>
      <c r="J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/>
      <c r="Y1905" s="3"/>
      <c r="Z1905" s="3"/>
      <c r="AA1905" s="3"/>
      <c r="AB1905" s="3"/>
      <c r="AC1905" s="3"/>
      <c r="AD1905" s="3"/>
      <c r="AE1905" s="3"/>
      <c r="AF1905" s="3"/>
      <c r="AT1905" s="89"/>
      <c r="AU1905" s="89"/>
      <c r="AX1905" s="125">
        <v>44508</v>
      </c>
      <c r="AY1905" s="59">
        <f t="shared" si="458"/>
        <v>0.58092080912762911</v>
      </c>
      <c r="AZ1905" s="59">
        <f>BI1905*K36</f>
        <v>54148.5</v>
      </c>
      <c r="BA1905" s="59"/>
      <c r="BB1905" s="59"/>
      <c r="BC1905" s="59">
        <f>K41*BJ1905</f>
        <v>279634.5</v>
      </c>
      <c r="BD1905" s="59"/>
      <c r="BE1905" s="59"/>
      <c r="BF1905" s="59">
        <f t="shared" si="454"/>
        <v>225486</v>
      </c>
      <c r="BG1905" s="60">
        <f>(AY1905=AY2099)*AX1905</f>
        <v>0</v>
      </c>
      <c r="BH1905" s="60">
        <f>(AY1905=AY2101)*AX1905</f>
        <v>0</v>
      </c>
      <c r="BI1905" s="89">
        <v>1082.97</v>
      </c>
      <c r="BJ1905" s="89">
        <v>1864.23</v>
      </c>
      <c r="BK1905" s="59">
        <f t="shared" si="455"/>
        <v>149513.93795999995</v>
      </c>
      <c r="BL1905" s="60">
        <f>(BK1905=BK2101)*AX1905</f>
        <v>0</v>
      </c>
      <c r="BM1905" s="85">
        <f>(BK1905=BK2101)*AY1905</f>
        <v>0</v>
      </c>
      <c r="BN1905" s="85">
        <f t="shared" si="456"/>
        <v>0</v>
      </c>
      <c r="BO1905" s="85">
        <f t="shared" si="457"/>
        <v>0</v>
      </c>
      <c r="BP1905" s="60">
        <f>(BK1905=BK2099)*AX1905</f>
        <v>0</v>
      </c>
      <c r="BQ1905" s="64">
        <f>(BK1905=BK2099)*AY1905</f>
        <v>0</v>
      </c>
      <c r="BR1905" s="85">
        <f t="shared" si="459"/>
        <v>0</v>
      </c>
      <c r="BS1905" s="85">
        <f t="shared" si="460"/>
        <v>0</v>
      </c>
      <c r="BT1905" s="59">
        <f>(J19-BI1905)*J10</f>
        <v>-133351.50594</v>
      </c>
      <c r="BU1905" s="59">
        <f>(J21-BJ1905)*J12</f>
        <v>282865.44389999995</v>
      </c>
      <c r="BV1905" s="66"/>
      <c r="BW1905" s="66"/>
      <c r="BX1905" s="67"/>
      <c r="BY1905" s="67"/>
      <c r="BZ1905" s="67"/>
      <c r="CE1905" s="92"/>
      <c r="CF1905" s="76"/>
      <c r="CH1905" s="67"/>
      <c r="CI1905" s="67"/>
      <c r="CJ1905" s="67"/>
      <c r="CK1905" s="67"/>
      <c r="CL1905" s="1"/>
      <c r="CM1905" s="1"/>
      <c r="CT1905" s="3"/>
      <c r="CU1905" s="3"/>
      <c r="CV1905" s="3"/>
      <c r="CW1905" s="3"/>
      <c r="CX1905" s="3"/>
      <c r="CY1905" s="3"/>
      <c r="CZ1905" s="3"/>
      <c r="DA1905" s="3"/>
      <c r="DB1905" s="3"/>
      <c r="DC1905" s="3"/>
      <c r="DD1905" s="3"/>
      <c r="DE1905" s="3"/>
      <c r="DF1905" s="3"/>
      <c r="DG1905" s="3"/>
      <c r="DH1905" s="3"/>
      <c r="DI1905" s="3"/>
      <c r="DJ1905" s="3"/>
      <c r="DK1905" s="3"/>
      <c r="DL1905" s="3"/>
      <c r="DM1905" s="3"/>
      <c r="DN1905" s="3"/>
      <c r="DO1905" s="3"/>
      <c r="DP1905" s="3"/>
      <c r="DQ1905" s="3"/>
      <c r="DR1905" s="3"/>
      <c r="DS1905" s="3"/>
    </row>
    <row r="1906" spans="2:123" ht="21" customHeight="1" x14ac:dyDescent="0.25">
      <c r="B1906" s="21">
        <f t="shared" si="448"/>
        <v>44515</v>
      </c>
      <c r="C1906" s="22">
        <f t="shared" si="449"/>
        <v>0.55842129218231862</v>
      </c>
      <c r="D1906" s="23">
        <f t="shared" si="450"/>
        <v>1030.5999999999999</v>
      </c>
      <c r="E1906" s="23">
        <f t="shared" si="451"/>
        <v>1845.56</v>
      </c>
      <c r="F1906" s="127">
        <f t="shared" si="452"/>
        <v>51529.999999999993</v>
      </c>
      <c r="G1906" s="127">
        <f t="shared" si="453"/>
        <v>276834</v>
      </c>
      <c r="H1906" s="6"/>
      <c r="I1906" s="3"/>
      <c r="J1906" s="3"/>
      <c r="L1906" s="3"/>
      <c r="M1906" s="3"/>
      <c r="N1906" s="3"/>
      <c r="O1906" s="3"/>
      <c r="P1906" s="3"/>
      <c r="Q1906" s="3"/>
      <c r="R1906" s="3"/>
      <c r="S1906" s="3"/>
      <c r="T1906" s="3"/>
      <c r="U1906" s="3"/>
      <c r="V1906" s="3"/>
      <c r="W1906" s="3"/>
      <c r="X1906" s="3"/>
      <c r="Y1906" s="3"/>
      <c r="Z1906" s="3"/>
      <c r="AA1906" s="3"/>
      <c r="AB1906" s="3"/>
      <c r="AC1906" s="3"/>
      <c r="AD1906" s="3"/>
      <c r="AE1906" s="3"/>
      <c r="AF1906" s="3"/>
      <c r="AT1906" s="89"/>
      <c r="AU1906" s="89"/>
      <c r="AX1906" s="125">
        <v>44515</v>
      </c>
      <c r="AY1906" s="59">
        <f t="shared" si="458"/>
        <v>0.55842129218231862</v>
      </c>
      <c r="AZ1906" s="59">
        <f>BI1906*K36</f>
        <v>51529.999999999993</v>
      </c>
      <c r="BA1906" s="59"/>
      <c r="BB1906" s="59"/>
      <c r="BC1906" s="59">
        <f>K41*BJ1906</f>
        <v>276834</v>
      </c>
      <c r="BD1906" s="59"/>
      <c r="BE1906" s="59"/>
      <c r="BF1906" s="59">
        <f t="shared" si="454"/>
        <v>225304</v>
      </c>
      <c r="BG1906" s="60">
        <f>(AY1906=AY2099)*AX1906</f>
        <v>0</v>
      </c>
      <c r="BH1906" s="60">
        <f>(AY1906=AY2101)*AX1906</f>
        <v>0</v>
      </c>
      <c r="BI1906" s="89">
        <v>1030.5999999999999</v>
      </c>
      <c r="BJ1906" s="89">
        <v>1845.56</v>
      </c>
      <c r="BK1906" s="59">
        <f t="shared" si="455"/>
        <v>149695.93795999995</v>
      </c>
      <c r="BL1906" s="60">
        <f>(BK1906=BK2101)*AX1906</f>
        <v>0</v>
      </c>
      <c r="BM1906" s="85">
        <f>(BK1906=BK2101)*AY1906</f>
        <v>0</v>
      </c>
      <c r="BN1906" s="85">
        <f t="shared" si="456"/>
        <v>0</v>
      </c>
      <c r="BO1906" s="85">
        <f t="shared" si="457"/>
        <v>0</v>
      </c>
      <c r="BP1906" s="60">
        <f>(BK1906=BK2099)*AX1906</f>
        <v>0</v>
      </c>
      <c r="BQ1906" s="64">
        <f>(BK1906=BK2099)*AY1906</f>
        <v>0</v>
      </c>
      <c r="BR1906" s="85">
        <f t="shared" si="459"/>
        <v>0</v>
      </c>
      <c r="BS1906" s="85">
        <f t="shared" si="460"/>
        <v>0</v>
      </c>
      <c r="BT1906" s="59">
        <f>(J19-BI1906)*J10</f>
        <v>-135970.00594</v>
      </c>
      <c r="BU1906" s="59">
        <f>(J21-BJ1906)*J12</f>
        <v>285665.94389999995</v>
      </c>
      <c r="BV1906" s="66"/>
      <c r="BW1906" s="66"/>
      <c r="BX1906" s="67"/>
      <c r="BY1906" s="67"/>
      <c r="BZ1906" s="67"/>
      <c r="CE1906" s="92"/>
      <c r="CF1906" s="76"/>
      <c r="CH1906" s="67"/>
      <c r="CI1906" s="67"/>
      <c r="CJ1906" s="67"/>
      <c r="CK1906" s="67"/>
      <c r="CL1906" s="1"/>
      <c r="CM1906" s="1"/>
      <c r="CT1906" s="3"/>
      <c r="CU1906" s="3"/>
      <c r="CV1906" s="3"/>
      <c r="CW1906" s="3"/>
      <c r="CX1906" s="3"/>
      <c r="CY1906" s="3"/>
      <c r="CZ1906" s="3"/>
      <c r="DA1906" s="3"/>
      <c r="DB1906" s="3"/>
      <c r="DC1906" s="3"/>
      <c r="DD1906" s="3"/>
      <c r="DE1906" s="3"/>
      <c r="DF1906" s="3"/>
      <c r="DG1906" s="3"/>
      <c r="DH1906" s="3"/>
      <c r="DI1906" s="3"/>
      <c r="DJ1906" s="3"/>
      <c r="DK1906" s="3"/>
      <c r="DL1906" s="3"/>
      <c r="DM1906" s="3"/>
      <c r="DN1906" s="3"/>
      <c r="DO1906" s="3"/>
      <c r="DP1906" s="3"/>
      <c r="DQ1906" s="3"/>
      <c r="DR1906" s="3"/>
      <c r="DS1906" s="3"/>
    </row>
    <row r="1907" spans="2:123" ht="21" customHeight="1" x14ac:dyDescent="0.25">
      <c r="B1907" s="21">
        <f t="shared" si="448"/>
        <v>44522</v>
      </c>
      <c r="C1907" s="22">
        <f t="shared" si="449"/>
        <v>0.53191821880878098</v>
      </c>
      <c r="D1907" s="23">
        <f t="shared" si="450"/>
        <v>952.99</v>
      </c>
      <c r="E1907" s="23">
        <f t="shared" si="451"/>
        <v>1791.61</v>
      </c>
      <c r="F1907" s="127">
        <f t="shared" si="452"/>
        <v>47649.5</v>
      </c>
      <c r="G1907" s="127">
        <f t="shared" si="453"/>
        <v>268741.5</v>
      </c>
      <c r="H1907" s="6"/>
      <c r="I1907" s="3"/>
      <c r="J1907" s="3"/>
      <c r="L1907" s="3"/>
      <c r="M1907" s="3"/>
      <c r="N1907" s="3"/>
      <c r="O1907" s="3"/>
      <c r="P1907" s="3"/>
      <c r="Q1907" s="3"/>
      <c r="R1907" s="3"/>
      <c r="S1907" s="3"/>
      <c r="T1907" s="3"/>
      <c r="U1907" s="3"/>
      <c r="V1907" s="3"/>
      <c r="W1907" s="3"/>
      <c r="X1907" s="3"/>
      <c r="Y1907" s="3"/>
      <c r="Z1907" s="3"/>
      <c r="AA1907" s="3"/>
      <c r="AB1907" s="3"/>
      <c r="AC1907" s="3"/>
      <c r="AD1907" s="3"/>
      <c r="AE1907" s="3"/>
      <c r="AF1907" s="3"/>
      <c r="AT1907" s="89"/>
      <c r="AU1907" s="89"/>
      <c r="AX1907" s="125">
        <v>44522</v>
      </c>
      <c r="AY1907" s="59">
        <f t="shared" si="458"/>
        <v>0.53191821880878098</v>
      </c>
      <c r="AZ1907" s="59">
        <f>BI1907*K36</f>
        <v>47649.5</v>
      </c>
      <c r="BA1907" s="59"/>
      <c r="BB1907" s="59"/>
      <c r="BC1907" s="59">
        <f>K41*BJ1907</f>
        <v>268741.5</v>
      </c>
      <c r="BD1907" s="59"/>
      <c r="BE1907" s="59"/>
      <c r="BF1907" s="59">
        <f t="shared" si="454"/>
        <v>221092</v>
      </c>
      <c r="BG1907" s="60">
        <f>(AY1907=AY2099)*AX1907</f>
        <v>0</v>
      </c>
      <c r="BH1907" s="60">
        <f>(AY1907=AY2101)*AX1907</f>
        <v>0</v>
      </c>
      <c r="BI1907" s="89">
        <v>952.99</v>
      </c>
      <c r="BJ1907" s="89">
        <v>1791.61</v>
      </c>
      <c r="BK1907" s="59">
        <f t="shared" si="455"/>
        <v>153907.93796000001</v>
      </c>
      <c r="BL1907" s="60">
        <f>(BK1907=BK2101)*AX1907</f>
        <v>0</v>
      </c>
      <c r="BM1907" s="85">
        <f>(BK1907=BK2101)*AY1907</f>
        <v>0</v>
      </c>
      <c r="BN1907" s="85">
        <f t="shared" si="456"/>
        <v>0</v>
      </c>
      <c r="BO1907" s="85">
        <f t="shared" si="457"/>
        <v>0</v>
      </c>
      <c r="BP1907" s="60">
        <f>(BK1907=BK2099)*AX1907</f>
        <v>0</v>
      </c>
      <c r="BQ1907" s="64">
        <f>(BK1907=BK2099)*AY1907</f>
        <v>0</v>
      </c>
      <c r="BR1907" s="85">
        <f t="shared" si="459"/>
        <v>0</v>
      </c>
      <c r="BS1907" s="85">
        <f t="shared" si="460"/>
        <v>0</v>
      </c>
      <c r="BT1907" s="59">
        <f>(J19-BI1907)*J10</f>
        <v>-139850.50594</v>
      </c>
      <c r="BU1907" s="59">
        <f>(J21-BJ1907)*J12</f>
        <v>293758.44390000001</v>
      </c>
      <c r="BV1907" s="66"/>
      <c r="BW1907" s="66"/>
      <c r="BX1907" s="67"/>
      <c r="BY1907" s="67"/>
      <c r="BZ1907" s="67"/>
      <c r="CE1907" s="92"/>
      <c r="CF1907" s="76"/>
      <c r="CH1907" s="67"/>
      <c r="CI1907" s="67"/>
      <c r="CJ1907" s="67"/>
      <c r="CK1907" s="67"/>
      <c r="CL1907" s="1"/>
      <c r="CM1907" s="1"/>
      <c r="CT1907" s="3"/>
      <c r="CU1907" s="3"/>
      <c r="CV1907" s="3"/>
      <c r="CW1907" s="3"/>
      <c r="CX1907" s="3"/>
      <c r="CY1907" s="3"/>
      <c r="CZ1907" s="3"/>
      <c r="DA1907" s="3"/>
      <c r="DB1907" s="3"/>
      <c r="DC1907" s="3"/>
      <c r="DD1907" s="3"/>
      <c r="DE1907" s="3"/>
      <c r="DF1907" s="3"/>
      <c r="DG1907" s="3"/>
      <c r="DH1907" s="3"/>
      <c r="DI1907" s="3"/>
      <c r="DJ1907" s="3"/>
      <c r="DK1907" s="3"/>
      <c r="DL1907" s="3"/>
      <c r="DM1907" s="3"/>
      <c r="DN1907" s="3"/>
      <c r="DO1907" s="3"/>
      <c r="DP1907" s="3"/>
      <c r="DQ1907" s="3"/>
      <c r="DR1907" s="3"/>
      <c r="DS1907" s="3"/>
    </row>
    <row r="1908" spans="2:123" ht="21" customHeight="1" x14ac:dyDescent="0.25">
      <c r="B1908" s="21">
        <f t="shared" si="448"/>
        <v>44529</v>
      </c>
      <c r="C1908" s="22">
        <f t="shared" si="449"/>
        <v>0.52320201878592454</v>
      </c>
      <c r="D1908" s="23">
        <f t="shared" si="450"/>
        <v>933</v>
      </c>
      <c r="E1908" s="23">
        <f t="shared" si="451"/>
        <v>1783.25</v>
      </c>
      <c r="F1908" s="127">
        <f t="shared" si="452"/>
        <v>46650</v>
      </c>
      <c r="G1908" s="127">
        <f t="shared" si="453"/>
        <v>267487.5</v>
      </c>
      <c r="H1908" s="6"/>
      <c r="I1908" s="3"/>
      <c r="J1908" s="3"/>
      <c r="L1908" s="3"/>
      <c r="M1908" s="3"/>
      <c r="N1908" s="3"/>
      <c r="O1908" s="3"/>
      <c r="P1908" s="3"/>
      <c r="Q1908" s="3"/>
      <c r="R1908" s="3"/>
      <c r="S1908" s="3"/>
      <c r="T1908" s="3"/>
      <c r="U1908" s="3"/>
      <c r="V1908" s="3"/>
      <c r="W1908" s="3"/>
      <c r="X1908" s="3"/>
      <c r="Y1908" s="3"/>
      <c r="Z1908" s="3"/>
      <c r="AA1908" s="3"/>
      <c r="AB1908" s="3"/>
      <c r="AC1908" s="3"/>
      <c r="AD1908" s="3"/>
      <c r="AE1908" s="3"/>
      <c r="AF1908" s="3"/>
      <c r="AT1908" s="89"/>
      <c r="AU1908" s="89"/>
      <c r="AX1908" s="125">
        <v>44529</v>
      </c>
      <c r="AY1908" s="59">
        <f t="shared" si="458"/>
        <v>0.52320201878592454</v>
      </c>
      <c r="AZ1908" s="59">
        <f>BI1908*K36</f>
        <v>46650</v>
      </c>
      <c r="BA1908" s="59"/>
      <c r="BB1908" s="59"/>
      <c r="BC1908" s="59">
        <f>K41*BJ1908</f>
        <v>267487.5</v>
      </c>
      <c r="BD1908" s="59"/>
      <c r="BE1908" s="59"/>
      <c r="BF1908" s="59">
        <f t="shared" si="454"/>
        <v>220837.5</v>
      </c>
      <c r="BG1908" s="60">
        <f>(AY1908=AY2099)*AX1908</f>
        <v>0</v>
      </c>
      <c r="BH1908" s="60">
        <f>(AY1908=AY2101)*AX1908</f>
        <v>0</v>
      </c>
      <c r="BI1908" s="89">
        <v>933</v>
      </c>
      <c r="BJ1908" s="89">
        <v>1783.25</v>
      </c>
      <c r="BK1908" s="59">
        <f t="shared" si="455"/>
        <v>154162.43795999995</v>
      </c>
      <c r="BL1908" s="60">
        <f>(BK1908=BK2101)*AX1908</f>
        <v>0</v>
      </c>
      <c r="BM1908" s="85">
        <f>(BK1908=BK2101)*AY1908</f>
        <v>0</v>
      </c>
      <c r="BN1908" s="85">
        <f t="shared" si="456"/>
        <v>0</v>
      </c>
      <c r="BO1908" s="85">
        <f t="shared" si="457"/>
        <v>0</v>
      </c>
      <c r="BP1908" s="60">
        <f>(BK1908=BK2099)*AX1908</f>
        <v>0</v>
      </c>
      <c r="BQ1908" s="64">
        <f>(BK1908=BK2099)*AY1908</f>
        <v>0</v>
      </c>
      <c r="BR1908" s="85">
        <v>0</v>
      </c>
      <c r="BS1908" s="85">
        <v>0</v>
      </c>
      <c r="BT1908" s="59">
        <f>(J19-BI1908)*J10</f>
        <v>-140850.00594</v>
      </c>
      <c r="BU1908" s="59">
        <f>(J21-BJ1908)*J12</f>
        <v>295012.44389999995</v>
      </c>
      <c r="BV1908" s="66"/>
      <c r="BW1908" s="66"/>
      <c r="BX1908" s="67"/>
      <c r="BY1908" s="67"/>
      <c r="BZ1908" s="67"/>
      <c r="CE1908" s="92"/>
      <c r="CF1908" s="76"/>
      <c r="CH1908" s="67"/>
      <c r="CI1908" s="67"/>
      <c r="CJ1908" s="67"/>
      <c r="CK1908" s="67"/>
      <c r="CL1908" s="1"/>
      <c r="CM1908" s="1"/>
      <c r="CT1908" s="3"/>
      <c r="CU1908" s="3"/>
      <c r="CV1908" s="3"/>
      <c r="CW1908" s="3"/>
      <c r="CX1908" s="3"/>
      <c r="CY1908" s="3"/>
      <c r="CZ1908" s="3"/>
      <c r="DA1908" s="3"/>
      <c r="DB1908" s="3"/>
      <c r="DC1908" s="3"/>
      <c r="DD1908" s="3"/>
      <c r="DE1908" s="3"/>
      <c r="DF1908" s="3"/>
      <c r="DG1908" s="3"/>
      <c r="DH1908" s="3"/>
      <c r="DI1908" s="3"/>
      <c r="DJ1908" s="3"/>
      <c r="DK1908" s="3"/>
      <c r="DL1908" s="3"/>
      <c r="DM1908" s="3"/>
      <c r="DN1908" s="3"/>
      <c r="DO1908" s="3"/>
      <c r="DP1908" s="3"/>
      <c r="DQ1908" s="3"/>
      <c r="DR1908" s="3"/>
      <c r="DS1908" s="3"/>
    </row>
    <row r="1909" spans="2:123" ht="21" customHeight="1" x14ac:dyDescent="0.25">
      <c r="B1909" s="21">
        <f t="shared" si="448"/>
        <v>44536</v>
      </c>
      <c r="C1909" s="22">
        <f t="shared" si="449"/>
        <v>0.52914513948491826</v>
      </c>
      <c r="D1909" s="23">
        <f t="shared" si="450"/>
        <v>943.27</v>
      </c>
      <c r="E1909" s="23">
        <f t="shared" si="451"/>
        <v>1782.63</v>
      </c>
      <c r="F1909" s="127">
        <f t="shared" si="452"/>
        <v>47163.5</v>
      </c>
      <c r="G1909" s="127">
        <f t="shared" si="453"/>
        <v>267394.5</v>
      </c>
      <c r="H1909" s="6"/>
      <c r="I1909" s="3"/>
      <c r="J1909" s="3"/>
      <c r="L1909" s="3"/>
      <c r="M1909" s="3"/>
      <c r="N1909" s="3"/>
      <c r="O1909" s="3"/>
      <c r="P1909" s="3"/>
      <c r="Q1909" s="3"/>
      <c r="R1909" s="3"/>
      <c r="S1909" s="3"/>
      <c r="T1909" s="3"/>
      <c r="U1909" s="3"/>
      <c r="V1909" s="3"/>
      <c r="W1909" s="3"/>
      <c r="X1909" s="3"/>
      <c r="Y1909" s="3"/>
      <c r="Z1909" s="3"/>
      <c r="AA1909" s="3"/>
      <c r="AB1909" s="3"/>
      <c r="AC1909" s="3"/>
      <c r="AD1909" s="3"/>
      <c r="AE1909" s="3"/>
      <c r="AF1909" s="3"/>
      <c r="AT1909" s="89"/>
      <c r="AU1909" s="89"/>
      <c r="AX1909" s="125">
        <v>44536</v>
      </c>
      <c r="AY1909" s="59">
        <f t="shared" si="458"/>
        <v>0.52914513948491826</v>
      </c>
      <c r="AZ1909" s="59">
        <f>BI1909*K36</f>
        <v>47163.5</v>
      </c>
      <c r="BA1909" s="59"/>
      <c r="BB1909" s="59"/>
      <c r="BC1909" s="59">
        <f>K41*BJ1909</f>
        <v>267394.5</v>
      </c>
      <c r="BD1909" s="59"/>
      <c r="BE1909" s="59"/>
      <c r="BF1909" s="59">
        <f t="shared" si="454"/>
        <v>220231</v>
      </c>
      <c r="BG1909" s="60">
        <f>(AY1909=AY2099)*AX1909</f>
        <v>0</v>
      </c>
      <c r="BH1909" s="60">
        <f>(AY1909=AY2101)*AX1909</f>
        <v>0</v>
      </c>
      <c r="BI1909" s="89">
        <v>943.27</v>
      </c>
      <c r="BJ1909" s="89">
        <v>1782.63</v>
      </c>
      <c r="BK1909" s="59">
        <f t="shared" si="455"/>
        <v>154768.93795999995</v>
      </c>
      <c r="BL1909" s="60">
        <f>(BK1909=BK2101)*AX1909</f>
        <v>0</v>
      </c>
      <c r="BM1909" s="85">
        <f>(BK1909=BK2101)*AY1909</f>
        <v>0</v>
      </c>
      <c r="BN1909" s="85">
        <f t="shared" si="456"/>
        <v>0</v>
      </c>
      <c r="BO1909" s="85">
        <f t="shared" si="457"/>
        <v>0</v>
      </c>
      <c r="BP1909" s="60">
        <f>(BK1909=BK2099)*AX1909</f>
        <v>0</v>
      </c>
      <c r="BQ1909" s="64">
        <f>(BK1909=BK2099)*AY1909</f>
        <v>0</v>
      </c>
      <c r="BR1909" s="85">
        <f t="shared" ref="BR1909:BR1940" si="461">(BQ1909&gt;0)*BI1909</f>
        <v>0</v>
      </c>
      <c r="BS1909" s="85">
        <f t="shared" ref="BS1909:BS1940" si="462">(BQ1909&gt;0)*BJ1909</f>
        <v>0</v>
      </c>
      <c r="BT1909" s="59">
        <f>(J19-BI1909)*J10</f>
        <v>-140336.50594</v>
      </c>
      <c r="BU1909" s="59">
        <f>(J21-BJ1909)*J12</f>
        <v>295105.44389999995</v>
      </c>
      <c r="BV1909" s="66"/>
      <c r="BW1909" s="66"/>
      <c r="BX1909" s="67"/>
      <c r="BY1909" s="67"/>
      <c r="BZ1909" s="67"/>
      <c r="CE1909" s="92"/>
      <c r="CF1909" s="76"/>
      <c r="CH1909" s="67"/>
      <c r="CI1909" s="67"/>
      <c r="CJ1909" s="67"/>
      <c r="CK1909" s="67"/>
      <c r="CL1909" s="1"/>
      <c r="CM1909" s="1"/>
      <c r="CT1909" s="3"/>
      <c r="CU1909" s="3"/>
      <c r="CV1909" s="3"/>
      <c r="CW1909" s="3"/>
      <c r="CX1909" s="3"/>
      <c r="CY1909" s="3"/>
      <c r="CZ1909" s="3"/>
      <c r="DA1909" s="3"/>
      <c r="DB1909" s="3"/>
      <c r="DC1909" s="3"/>
      <c r="DD1909" s="3"/>
      <c r="DE1909" s="3"/>
      <c r="DF1909" s="3"/>
      <c r="DG1909" s="3"/>
      <c r="DH1909" s="3"/>
      <c r="DI1909" s="3"/>
      <c r="DJ1909" s="3"/>
      <c r="DK1909" s="3"/>
      <c r="DL1909" s="3"/>
      <c r="DM1909" s="3"/>
      <c r="DN1909" s="3"/>
      <c r="DO1909" s="3"/>
      <c r="DP1909" s="3"/>
      <c r="DQ1909" s="3"/>
      <c r="DR1909" s="3"/>
      <c r="DS1909" s="3"/>
    </row>
    <row r="1910" spans="2:123" ht="21" customHeight="1" x14ac:dyDescent="0.25">
      <c r="B1910" s="21">
        <f t="shared" si="448"/>
        <v>44543</v>
      </c>
      <c r="C1910" s="22">
        <f t="shared" si="449"/>
        <v>0.52077016795269071</v>
      </c>
      <c r="D1910" s="23">
        <f t="shared" si="450"/>
        <v>936.1</v>
      </c>
      <c r="E1910" s="23">
        <f t="shared" si="451"/>
        <v>1797.53</v>
      </c>
      <c r="F1910" s="127">
        <f t="shared" si="452"/>
        <v>46805</v>
      </c>
      <c r="G1910" s="127">
        <f t="shared" si="453"/>
        <v>269629.5</v>
      </c>
      <c r="H1910" s="6"/>
      <c r="I1910" s="3"/>
      <c r="J1910" s="3"/>
      <c r="L1910" s="3"/>
      <c r="M1910" s="3"/>
      <c r="N1910" s="3"/>
      <c r="O1910" s="3"/>
      <c r="P1910" s="3"/>
      <c r="Q1910" s="3"/>
      <c r="R1910" s="3"/>
      <c r="S1910" s="3"/>
      <c r="T1910" s="3"/>
      <c r="U1910" s="3"/>
      <c r="V1910" s="3"/>
      <c r="W1910" s="3"/>
      <c r="X1910" s="3"/>
      <c r="Y1910" s="3"/>
      <c r="Z1910" s="3"/>
      <c r="AA1910" s="3"/>
      <c r="AB1910" s="3"/>
      <c r="AC1910" s="3"/>
      <c r="AD1910" s="3"/>
      <c r="AE1910" s="3"/>
      <c r="AF1910" s="3"/>
      <c r="AT1910" s="89"/>
      <c r="AU1910" s="89"/>
      <c r="AX1910" s="125">
        <v>44543</v>
      </c>
      <c r="AY1910" s="59">
        <f t="shared" si="458"/>
        <v>0.52077016795269071</v>
      </c>
      <c r="AZ1910" s="59">
        <f>BI1910*K36</f>
        <v>46805</v>
      </c>
      <c r="BA1910" s="59"/>
      <c r="BB1910" s="59"/>
      <c r="BC1910" s="59">
        <f>K41*BJ1910</f>
        <v>269629.5</v>
      </c>
      <c r="BD1910" s="59"/>
      <c r="BE1910" s="59"/>
      <c r="BF1910" s="59">
        <f t="shared" si="454"/>
        <v>222824.5</v>
      </c>
      <c r="BG1910" s="60">
        <f>(AY1910=AY2099)*AX1910</f>
        <v>0</v>
      </c>
      <c r="BH1910" s="60">
        <f>(AY1910=AY2101)*AX1910</f>
        <v>0</v>
      </c>
      <c r="BI1910" s="89">
        <v>936.1</v>
      </c>
      <c r="BJ1910" s="89">
        <v>1797.53</v>
      </c>
      <c r="BK1910" s="59">
        <f t="shared" si="455"/>
        <v>152175.43795999995</v>
      </c>
      <c r="BL1910" s="60">
        <f>(BK1910=BK2101)*AX1910</f>
        <v>0</v>
      </c>
      <c r="BM1910" s="85">
        <f>(BK1910=BK2101)*AY1910</f>
        <v>0</v>
      </c>
      <c r="BN1910" s="85">
        <f t="shared" si="456"/>
        <v>0</v>
      </c>
      <c r="BO1910" s="85">
        <f t="shared" si="457"/>
        <v>0</v>
      </c>
      <c r="BP1910" s="60">
        <f>(BK1910=BK2099)*AX1910</f>
        <v>0</v>
      </c>
      <c r="BQ1910" s="64">
        <f>(BK1910=BK2099)*AY1910</f>
        <v>0</v>
      </c>
      <c r="BR1910" s="85">
        <f t="shared" si="461"/>
        <v>0</v>
      </c>
      <c r="BS1910" s="85">
        <f t="shared" si="462"/>
        <v>0</v>
      </c>
      <c r="BT1910" s="59">
        <f>(J19-BI1910)*J10</f>
        <v>-140695.00594</v>
      </c>
      <c r="BU1910" s="59">
        <f>(J21-BJ1910)*J12</f>
        <v>292870.44389999995</v>
      </c>
      <c r="BV1910" s="66"/>
      <c r="BW1910" s="66"/>
      <c r="BX1910" s="67"/>
      <c r="BY1910" s="67"/>
      <c r="BZ1910" s="67"/>
      <c r="CE1910" s="92"/>
      <c r="CF1910" s="76"/>
      <c r="CH1910" s="67"/>
      <c r="CI1910" s="67"/>
      <c r="CJ1910" s="67"/>
      <c r="CK1910" s="67"/>
      <c r="CL1910" s="1"/>
      <c r="CM1910" s="1"/>
      <c r="CT1910" s="3"/>
      <c r="CU1910" s="3"/>
      <c r="CV1910" s="3"/>
      <c r="CW1910" s="3"/>
      <c r="CX1910" s="3"/>
      <c r="CY1910" s="3"/>
      <c r="CZ1910" s="3"/>
      <c r="DA1910" s="3"/>
      <c r="DB1910" s="3"/>
      <c r="DC1910" s="3"/>
      <c r="DD1910" s="3"/>
      <c r="DE1910" s="3"/>
      <c r="DF1910" s="3"/>
      <c r="DG1910" s="3"/>
      <c r="DH1910" s="3"/>
      <c r="DI1910" s="3"/>
      <c r="DJ1910" s="3"/>
      <c r="DK1910" s="3"/>
      <c r="DL1910" s="3"/>
      <c r="DM1910" s="3"/>
      <c r="DN1910" s="3"/>
      <c r="DO1910" s="3"/>
      <c r="DP1910" s="3"/>
      <c r="DQ1910" s="3"/>
      <c r="DR1910" s="3"/>
      <c r="DS1910" s="3"/>
    </row>
    <row r="1911" spans="2:123" ht="21" customHeight="1" x14ac:dyDescent="0.25">
      <c r="B1911" s="21">
        <f t="shared" si="448"/>
        <v>44550</v>
      </c>
      <c r="C1911" s="22">
        <f t="shared" si="449"/>
        <v>0.53656823323137848</v>
      </c>
      <c r="D1911" s="23">
        <f t="shared" si="450"/>
        <v>970.11</v>
      </c>
      <c r="E1911" s="23">
        <f t="shared" si="451"/>
        <v>1807.99</v>
      </c>
      <c r="F1911" s="127">
        <f t="shared" si="452"/>
        <v>48505.5</v>
      </c>
      <c r="G1911" s="127">
        <f t="shared" si="453"/>
        <v>271198.5</v>
      </c>
      <c r="H1911" s="6"/>
      <c r="I1911" s="3"/>
      <c r="J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  <c r="Y1911" s="3"/>
      <c r="Z1911" s="3"/>
      <c r="AA1911" s="3"/>
      <c r="AB1911" s="3"/>
      <c r="AC1911" s="3"/>
      <c r="AD1911" s="3"/>
      <c r="AE1911" s="3"/>
      <c r="AF1911" s="3"/>
      <c r="AT1911" s="89"/>
      <c r="AU1911" s="89"/>
      <c r="AX1911" s="125">
        <v>44550</v>
      </c>
      <c r="AY1911" s="59">
        <f t="shared" si="458"/>
        <v>0.53656823323137848</v>
      </c>
      <c r="AZ1911" s="59">
        <f>BI1911*K36</f>
        <v>48505.5</v>
      </c>
      <c r="BA1911" s="59"/>
      <c r="BB1911" s="59"/>
      <c r="BC1911" s="59">
        <f>K41*BJ1911</f>
        <v>271198.5</v>
      </c>
      <c r="BD1911" s="59"/>
      <c r="BE1911" s="59"/>
      <c r="BF1911" s="59">
        <f t="shared" si="454"/>
        <v>222693</v>
      </c>
      <c r="BG1911" s="60">
        <f>(AY1911=AY2099)*AX1911</f>
        <v>0</v>
      </c>
      <c r="BH1911" s="60">
        <f>(AY1911=AY2101)*AX1911</f>
        <v>0</v>
      </c>
      <c r="BI1911" s="89">
        <v>970.11</v>
      </c>
      <c r="BJ1911" s="89">
        <v>1807.99</v>
      </c>
      <c r="BK1911" s="59">
        <f t="shared" si="455"/>
        <v>152306.93795999995</v>
      </c>
      <c r="BL1911" s="60">
        <f>(BK1911=BK2101)*AX1911</f>
        <v>0</v>
      </c>
      <c r="BM1911" s="85">
        <f>(BK1911=BK2101)*AY1911</f>
        <v>0</v>
      </c>
      <c r="BN1911" s="85">
        <f t="shared" si="456"/>
        <v>0</v>
      </c>
      <c r="BO1911" s="85">
        <f t="shared" si="457"/>
        <v>0</v>
      </c>
      <c r="BP1911" s="60">
        <f>(BK1911=BK2099)*AX1911</f>
        <v>0</v>
      </c>
      <c r="BQ1911" s="64">
        <f>(BK1911=BK2099)*AY1911</f>
        <v>0</v>
      </c>
      <c r="BR1911" s="85">
        <f t="shared" si="461"/>
        <v>0</v>
      </c>
      <c r="BS1911" s="85">
        <f t="shared" si="462"/>
        <v>0</v>
      </c>
      <c r="BT1911" s="59">
        <f>(J19-BI1911)*J10</f>
        <v>-138994.50594</v>
      </c>
      <c r="BU1911" s="59">
        <f>(J21-BJ1911)*J12</f>
        <v>291301.44389999995</v>
      </c>
      <c r="BV1911" s="66"/>
      <c r="BW1911" s="66"/>
      <c r="BX1911" s="67"/>
      <c r="BY1911" s="67"/>
      <c r="BZ1911" s="67"/>
      <c r="CE1911" s="92"/>
      <c r="CF1911" s="76"/>
      <c r="CH1911" s="67"/>
      <c r="CI1911" s="67"/>
      <c r="CJ1911" s="67"/>
      <c r="CK1911" s="67"/>
      <c r="CL1911" s="1"/>
      <c r="CM1911" s="1"/>
      <c r="CT1911" s="3"/>
      <c r="CU1911" s="3"/>
      <c r="CV1911" s="3"/>
      <c r="CW1911" s="3"/>
      <c r="CX1911" s="3"/>
      <c r="CY1911" s="3"/>
      <c r="CZ1911" s="3"/>
      <c r="DA1911" s="3"/>
      <c r="DB1911" s="3"/>
      <c r="DC1911" s="3"/>
      <c r="DD1911" s="3"/>
      <c r="DE1911" s="3"/>
      <c r="DF1911" s="3"/>
      <c r="DG1911" s="3"/>
      <c r="DH1911" s="3"/>
      <c r="DI1911" s="3"/>
      <c r="DJ1911" s="3"/>
      <c r="DK1911" s="3"/>
      <c r="DL1911" s="3"/>
      <c r="DM1911" s="3"/>
      <c r="DN1911" s="3"/>
      <c r="DO1911" s="3"/>
      <c r="DP1911" s="3"/>
      <c r="DQ1911" s="3"/>
      <c r="DR1911" s="3"/>
      <c r="DS1911" s="3"/>
    </row>
    <row r="1912" spans="2:123" ht="21" customHeight="1" x14ac:dyDescent="0.25">
      <c r="B1912" s="21">
        <f t="shared" si="448"/>
        <v>44557</v>
      </c>
      <c r="C1912" s="22">
        <f t="shared" si="449"/>
        <v>0.52836039662442646</v>
      </c>
      <c r="D1912" s="23">
        <f t="shared" si="450"/>
        <v>966.07</v>
      </c>
      <c r="E1912" s="23">
        <f t="shared" si="451"/>
        <v>1828.43</v>
      </c>
      <c r="F1912" s="127">
        <f t="shared" si="452"/>
        <v>48303.5</v>
      </c>
      <c r="G1912" s="127">
        <f t="shared" si="453"/>
        <v>274264.5</v>
      </c>
      <c r="H1912" s="6"/>
      <c r="I1912" s="3"/>
      <c r="J1912" s="3"/>
      <c r="L1912" s="3"/>
      <c r="M1912" s="3"/>
      <c r="N1912" s="3"/>
      <c r="O1912" s="3"/>
      <c r="P1912" s="3"/>
      <c r="Q1912" s="3"/>
      <c r="R1912" s="3"/>
      <c r="S1912" s="3"/>
      <c r="T1912" s="3"/>
      <c r="U1912" s="3"/>
      <c r="V1912" s="3"/>
      <c r="W1912" s="3"/>
      <c r="X1912" s="3"/>
      <c r="Y1912" s="3"/>
      <c r="Z1912" s="3"/>
      <c r="AA1912" s="3"/>
      <c r="AB1912" s="3"/>
      <c r="AC1912" s="3"/>
      <c r="AD1912" s="3"/>
      <c r="AE1912" s="3"/>
      <c r="AF1912" s="3"/>
      <c r="AT1912" s="89"/>
      <c r="AU1912" s="89"/>
      <c r="AX1912" s="125">
        <v>44557</v>
      </c>
      <c r="AY1912" s="59">
        <f t="shared" si="458"/>
        <v>0.52836039662442646</v>
      </c>
      <c r="AZ1912" s="59">
        <f>BI1912*K36</f>
        <v>48303.5</v>
      </c>
      <c r="BA1912" s="59"/>
      <c r="BB1912" s="59"/>
      <c r="BC1912" s="59">
        <f>K41*BJ1912</f>
        <v>274264.5</v>
      </c>
      <c r="BD1912" s="59"/>
      <c r="BE1912" s="59"/>
      <c r="BF1912" s="59">
        <f t="shared" si="454"/>
        <v>225961</v>
      </c>
      <c r="BG1912" s="60">
        <f>(AY1912=AY2099)*AX1912</f>
        <v>0</v>
      </c>
      <c r="BH1912" s="60">
        <f>(AY1912=AY2101)*AX1912</f>
        <v>0</v>
      </c>
      <c r="BI1912" s="89">
        <v>966.07</v>
      </c>
      <c r="BJ1912" s="89">
        <v>1828.43</v>
      </c>
      <c r="BK1912" s="59">
        <f t="shared" si="455"/>
        <v>149038.93795999995</v>
      </c>
      <c r="BL1912" s="60">
        <f>(BK1912=BK2101)*AX1912</f>
        <v>0</v>
      </c>
      <c r="BM1912" s="85">
        <f>(BK1912=BK2101)*AY1912</f>
        <v>0</v>
      </c>
      <c r="BN1912" s="85">
        <f t="shared" si="456"/>
        <v>0</v>
      </c>
      <c r="BO1912" s="85">
        <f t="shared" si="457"/>
        <v>0</v>
      </c>
      <c r="BP1912" s="60">
        <f>(BK1912=BK2099)*AX1912</f>
        <v>0</v>
      </c>
      <c r="BQ1912" s="64">
        <f>(BK1912=BK2099)*AY1912</f>
        <v>0</v>
      </c>
      <c r="BR1912" s="85">
        <f t="shared" si="461"/>
        <v>0</v>
      </c>
      <c r="BS1912" s="85">
        <f t="shared" si="462"/>
        <v>0</v>
      </c>
      <c r="BT1912" s="59">
        <f>(J19-BI1912)*J10</f>
        <v>-139196.50594</v>
      </c>
      <c r="BU1912" s="59">
        <f>(J21-BJ1912)*J12</f>
        <v>288235.44389999995</v>
      </c>
      <c r="BV1912" s="66"/>
      <c r="BW1912" s="66"/>
      <c r="BX1912" s="67"/>
      <c r="BY1912" s="67"/>
      <c r="BZ1912" s="67"/>
      <c r="CE1912" s="92"/>
      <c r="CF1912" s="76"/>
      <c r="CH1912" s="67"/>
      <c r="CI1912" s="67"/>
      <c r="CJ1912" s="67"/>
      <c r="CK1912" s="67"/>
      <c r="CL1912" s="1"/>
      <c r="CM1912" s="1"/>
      <c r="CT1912" s="3"/>
      <c r="CU1912" s="3"/>
      <c r="CV1912" s="3"/>
      <c r="CW1912" s="3"/>
      <c r="CX1912" s="3"/>
      <c r="CY1912" s="3"/>
      <c r="CZ1912" s="3"/>
      <c r="DA1912" s="3"/>
      <c r="DB1912" s="3"/>
      <c r="DC1912" s="3"/>
      <c r="DD1912" s="3"/>
      <c r="DE1912" s="3"/>
      <c r="DF1912" s="3"/>
      <c r="DG1912" s="3"/>
      <c r="DH1912" s="3"/>
      <c r="DI1912" s="3"/>
      <c r="DJ1912" s="3"/>
      <c r="DK1912" s="3"/>
      <c r="DL1912" s="3"/>
      <c r="DM1912" s="3"/>
      <c r="DN1912" s="3"/>
      <c r="DO1912" s="3"/>
      <c r="DP1912" s="3"/>
      <c r="DQ1912" s="3"/>
      <c r="DR1912" s="3"/>
      <c r="DS1912" s="3"/>
    </row>
    <row r="1913" spans="2:123" ht="21" customHeight="1" x14ac:dyDescent="0.25">
      <c r="B1913" s="21">
        <f t="shared" si="448"/>
        <v>44564</v>
      </c>
      <c r="C1913" s="22">
        <f t="shared" si="449"/>
        <v>0.53260554912265079</v>
      </c>
      <c r="D1913" s="23">
        <f t="shared" si="450"/>
        <v>956.73</v>
      </c>
      <c r="E1913" s="23">
        <f t="shared" si="451"/>
        <v>1796.32</v>
      </c>
      <c r="F1913" s="127">
        <f t="shared" si="452"/>
        <v>47836.5</v>
      </c>
      <c r="G1913" s="127">
        <f t="shared" si="453"/>
        <v>269448</v>
      </c>
      <c r="H1913" s="6"/>
      <c r="I1913" s="3"/>
      <c r="J1913" s="3"/>
      <c r="L1913" s="3"/>
      <c r="M1913" s="3"/>
      <c r="N1913" s="3"/>
      <c r="O1913" s="3"/>
      <c r="P1913" s="3"/>
      <c r="Q1913" s="3"/>
      <c r="R1913" s="3"/>
      <c r="S1913" s="3"/>
      <c r="T1913" s="3"/>
      <c r="U1913" s="3"/>
      <c r="V1913" s="3"/>
      <c r="W1913" s="3"/>
      <c r="X1913" s="3"/>
      <c r="Y1913" s="3"/>
      <c r="Z1913" s="3"/>
      <c r="AA1913" s="3"/>
      <c r="AB1913" s="3"/>
      <c r="AC1913" s="3"/>
      <c r="AD1913" s="3"/>
      <c r="AE1913" s="3"/>
      <c r="AF1913" s="3"/>
      <c r="AT1913" s="89"/>
      <c r="AU1913" s="89"/>
      <c r="AX1913" s="125">
        <v>44564</v>
      </c>
      <c r="AY1913" s="59">
        <f t="shared" si="458"/>
        <v>0.53260554912265079</v>
      </c>
      <c r="AZ1913" s="59">
        <f>BI1913*K36</f>
        <v>47836.5</v>
      </c>
      <c r="BA1913" s="59"/>
      <c r="BB1913" s="59"/>
      <c r="BC1913" s="59">
        <f>K41*BJ1913</f>
        <v>269448</v>
      </c>
      <c r="BD1913" s="59"/>
      <c r="BE1913" s="59"/>
      <c r="BF1913" s="59">
        <f t="shared" si="454"/>
        <v>221611.5</v>
      </c>
      <c r="BG1913" s="60">
        <f>(AY1913=AY2099)*AX1913</f>
        <v>0</v>
      </c>
      <c r="BH1913" s="60">
        <f>(AY1913=AY2101)*AX1913</f>
        <v>0</v>
      </c>
      <c r="BI1913" s="89">
        <v>956.73</v>
      </c>
      <c r="BJ1913" s="89">
        <v>1796.32</v>
      </c>
      <c r="BK1913" s="59">
        <f t="shared" si="455"/>
        <v>153388.43795999995</v>
      </c>
      <c r="BL1913" s="60">
        <f>(BK1913=BK2101)*AX1913</f>
        <v>0</v>
      </c>
      <c r="BM1913" s="85">
        <f>(BK1913=BK2101)*AY1913</f>
        <v>0</v>
      </c>
      <c r="BN1913" s="85">
        <f t="shared" si="456"/>
        <v>0</v>
      </c>
      <c r="BO1913" s="85">
        <f t="shared" si="457"/>
        <v>0</v>
      </c>
      <c r="BP1913" s="60">
        <f>(BK1913=BK2099)*AX1913</f>
        <v>0</v>
      </c>
      <c r="BQ1913" s="64">
        <f>(BK1913=BK2099)*AY1913</f>
        <v>0</v>
      </c>
      <c r="BR1913" s="85">
        <f t="shared" si="461"/>
        <v>0</v>
      </c>
      <c r="BS1913" s="85">
        <f t="shared" si="462"/>
        <v>0</v>
      </c>
      <c r="BT1913" s="59">
        <f>(J19-BI1913)*J10</f>
        <v>-139663.50594</v>
      </c>
      <c r="BU1913" s="59">
        <f>(J21-BJ1913)*J12</f>
        <v>293051.94389999995</v>
      </c>
      <c r="BV1913" s="66"/>
      <c r="BW1913" s="66"/>
      <c r="BX1913" s="67"/>
      <c r="BY1913" s="67"/>
      <c r="BZ1913" s="67"/>
      <c r="CE1913" s="92"/>
      <c r="CF1913" s="76"/>
      <c r="CH1913" s="67"/>
      <c r="CI1913" s="67"/>
      <c r="CJ1913" s="67"/>
      <c r="CK1913" s="67"/>
      <c r="CL1913" s="1"/>
      <c r="CM1913" s="1"/>
      <c r="CT1913" s="3"/>
      <c r="CU1913" s="3"/>
      <c r="CV1913" s="3"/>
      <c r="CW1913" s="3"/>
      <c r="CX1913" s="3"/>
      <c r="CY1913" s="3"/>
      <c r="CZ1913" s="3"/>
      <c r="DA1913" s="3"/>
      <c r="DB1913" s="3"/>
      <c r="DC1913" s="3"/>
      <c r="DD1913" s="3"/>
      <c r="DE1913" s="3"/>
      <c r="DF1913" s="3"/>
      <c r="DG1913" s="3"/>
      <c r="DH1913" s="3"/>
      <c r="DI1913" s="3"/>
      <c r="DJ1913" s="3"/>
      <c r="DK1913" s="3"/>
      <c r="DL1913" s="3"/>
      <c r="DM1913" s="3"/>
      <c r="DN1913" s="3"/>
      <c r="DO1913" s="3"/>
      <c r="DP1913" s="3"/>
      <c r="DQ1913" s="3"/>
      <c r="DR1913" s="3"/>
      <c r="DS1913" s="3"/>
    </row>
    <row r="1914" spans="2:123" ht="21" customHeight="1" x14ac:dyDescent="0.25">
      <c r="B1914" s="21">
        <f t="shared" si="448"/>
        <v>44571</v>
      </c>
      <c r="C1914" s="22">
        <f t="shared" si="449"/>
        <v>0.53432497427346615</v>
      </c>
      <c r="D1914" s="23">
        <f t="shared" si="450"/>
        <v>970.97</v>
      </c>
      <c r="E1914" s="23">
        <f t="shared" si="451"/>
        <v>1817.19</v>
      </c>
      <c r="F1914" s="127">
        <f t="shared" si="452"/>
        <v>48548.5</v>
      </c>
      <c r="G1914" s="127">
        <f t="shared" si="453"/>
        <v>272578.5</v>
      </c>
      <c r="H1914" s="6"/>
      <c r="I1914" s="3"/>
      <c r="J1914" s="3"/>
      <c r="L1914" s="3"/>
      <c r="M1914" s="3"/>
      <c r="N1914" s="3"/>
      <c r="O1914" s="3"/>
      <c r="P1914" s="3"/>
      <c r="Q1914" s="3"/>
      <c r="R1914" s="3"/>
      <c r="S1914" s="3"/>
      <c r="T1914" s="3"/>
      <c r="U1914" s="3"/>
      <c r="V1914" s="3"/>
      <c r="W1914" s="3"/>
      <c r="X1914" s="3"/>
      <c r="Y1914" s="3"/>
      <c r="Z1914" s="3"/>
      <c r="AA1914" s="3"/>
      <c r="AB1914" s="3"/>
      <c r="AC1914" s="3"/>
      <c r="AD1914" s="3"/>
      <c r="AE1914" s="3"/>
      <c r="AF1914" s="3"/>
      <c r="AT1914" s="89"/>
      <c r="AU1914" s="89"/>
      <c r="AX1914" s="125">
        <v>44571</v>
      </c>
      <c r="AY1914" s="59">
        <f t="shared" si="458"/>
        <v>0.53432497427346615</v>
      </c>
      <c r="AZ1914" s="59">
        <f>BI1914*K36</f>
        <v>48548.5</v>
      </c>
      <c r="BA1914" s="59"/>
      <c r="BB1914" s="59"/>
      <c r="BC1914" s="59">
        <f>K41*BJ1914</f>
        <v>272578.5</v>
      </c>
      <c r="BD1914" s="59"/>
      <c r="BE1914" s="59"/>
      <c r="BF1914" s="59">
        <f t="shared" si="454"/>
        <v>224030</v>
      </c>
      <c r="BG1914" s="60">
        <f>(AY1914=AY2099)*AX1914</f>
        <v>0</v>
      </c>
      <c r="BH1914" s="60">
        <f>(AY1914=AY2101)*AX1914</f>
        <v>0</v>
      </c>
      <c r="BI1914" s="89">
        <v>970.97</v>
      </c>
      <c r="BJ1914" s="89">
        <v>1817.19</v>
      </c>
      <c r="BK1914" s="59">
        <f t="shared" si="455"/>
        <v>150969.93795999995</v>
      </c>
      <c r="BL1914" s="60">
        <f>(BK1914=BK2101)*AX1914</f>
        <v>0</v>
      </c>
      <c r="BM1914" s="85">
        <f>(BK1914=BK2101)*AY1914</f>
        <v>0</v>
      </c>
      <c r="BN1914" s="85">
        <f t="shared" si="456"/>
        <v>0</v>
      </c>
      <c r="BO1914" s="85">
        <f t="shared" si="457"/>
        <v>0</v>
      </c>
      <c r="BP1914" s="60">
        <f>(BK1914=BK2099)*AX1914</f>
        <v>0</v>
      </c>
      <c r="BQ1914" s="64">
        <f>(BK1914=BK2099)*AY1914</f>
        <v>0</v>
      </c>
      <c r="BR1914" s="85">
        <f t="shared" si="461"/>
        <v>0</v>
      </c>
      <c r="BS1914" s="85">
        <f t="shared" si="462"/>
        <v>0</v>
      </c>
      <c r="BT1914" s="59">
        <f>(J19-BI1914)*J10</f>
        <v>-138951.50594</v>
      </c>
      <c r="BU1914" s="59">
        <f>(J21-BJ1914)*J12</f>
        <v>289921.44389999995</v>
      </c>
      <c r="BV1914" s="66"/>
      <c r="BW1914" s="66"/>
      <c r="BX1914" s="67"/>
      <c r="BY1914" s="67"/>
      <c r="BZ1914" s="67"/>
      <c r="CE1914" s="92"/>
      <c r="CF1914" s="76"/>
      <c r="CH1914" s="67"/>
      <c r="CI1914" s="67"/>
      <c r="CJ1914" s="67"/>
      <c r="CK1914" s="67"/>
      <c r="CL1914" s="1"/>
      <c r="CM1914" s="1"/>
      <c r="CT1914" s="3"/>
      <c r="CU1914" s="3"/>
      <c r="CV1914" s="3"/>
      <c r="CW1914" s="3"/>
      <c r="CX1914" s="3"/>
      <c r="CY1914" s="3"/>
      <c r="CZ1914" s="3"/>
      <c r="DA1914" s="3"/>
      <c r="DB1914" s="3"/>
      <c r="DC1914" s="3"/>
      <c r="DD1914" s="3"/>
      <c r="DE1914" s="3"/>
      <c r="DF1914" s="3"/>
      <c r="DG1914" s="3"/>
      <c r="DH1914" s="3"/>
      <c r="DI1914" s="3"/>
      <c r="DJ1914" s="3"/>
      <c r="DK1914" s="3"/>
      <c r="DL1914" s="3"/>
      <c r="DM1914" s="3"/>
      <c r="DN1914" s="3"/>
      <c r="DO1914" s="3"/>
      <c r="DP1914" s="3"/>
      <c r="DQ1914" s="3"/>
      <c r="DR1914" s="3"/>
      <c r="DS1914" s="3"/>
    </row>
    <row r="1915" spans="2:123" ht="21" customHeight="1" x14ac:dyDescent="0.25">
      <c r="B1915" s="21">
        <f t="shared" si="448"/>
        <v>44578</v>
      </c>
      <c r="C1915" s="22">
        <f t="shared" si="449"/>
        <v>0.5618003260828075</v>
      </c>
      <c r="D1915" s="23">
        <f t="shared" si="450"/>
        <v>1030.28</v>
      </c>
      <c r="E1915" s="23">
        <f t="shared" si="451"/>
        <v>1833.89</v>
      </c>
      <c r="F1915" s="127">
        <f t="shared" si="452"/>
        <v>51514</v>
      </c>
      <c r="G1915" s="127">
        <f t="shared" si="453"/>
        <v>275083.5</v>
      </c>
      <c r="H1915" s="6"/>
      <c r="I1915" s="3"/>
      <c r="J1915" s="3"/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  <c r="Y1915" s="3"/>
      <c r="Z1915" s="3"/>
      <c r="AA1915" s="3"/>
      <c r="AB1915" s="3"/>
      <c r="AC1915" s="3"/>
      <c r="AD1915" s="3"/>
      <c r="AE1915" s="3"/>
      <c r="AF1915" s="3"/>
      <c r="AT1915" s="89"/>
      <c r="AU1915" s="89"/>
      <c r="AX1915" s="125">
        <v>44578</v>
      </c>
      <c r="AY1915" s="59">
        <f t="shared" si="458"/>
        <v>0.5618003260828075</v>
      </c>
      <c r="AZ1915" s="59">
        <f>BI1915*K36</f>
        <v>51514</v>
      </c>
      <c r="BA1915" s="59"/>
      <c r="BB1915" s="59"/>
      <c r="BC1915" s="59">
        <f>K41*BJ1915</f>
        <v>275083.5</v>
      </c>
      <c r="BD1915" s="59"/>
      <c r="BE1915" s="59"/>
      <c r="BF1915" s="59">
        <f t="shared" si="454"/>
        <v>223569.5</v>
      </c>
      <c r="BG1915" s="60">
        <f>(AY1915=AY2099)*AX1915</f>
        <v>0</v>
      </c>
      <c r="BH1915" s="60">
        <f>(AY1915=AY2101)*AX1915</f>
        <v>0</v>
      </c>
      <c r="BI1915" s="89">
        <v>1030.28</v>
      </c>
      <c r="BJ1915" s="89">
        <v>1833.89</v>
      </c>
      <c r="BK1915" s="59">
        <f t="shared" si="455"/>
        <v>151430.43795999995</v>
      </c>
      <c r="BL1915" s="60">
        <f>(BK1915=BK2101)*AX1915</f>
        <v>0</v>
      </c>
      <c r="BM1915" s="85">
        <f>(BK1915=BK2101)*AY1915</f>
        <v>0</v>
      </c>
      <c r="BN1915" s="85">
        <f t="shared" si="456"/>
        <v>0</v>
      </c>
      <c r="BO1915" s="85">
        <f t="shared" si="457"/>
        <v>0</v>
      </c>
      <c r="BP1915" s="60">
        <f>(BK1915=BK2099)*AX1915</f>
        <v>0</v>
      </c>
      <c r="BQ1915" s="64">
        <f>(BK1915=BK2099)*AY1915</f>
        <v>0</v>
      </c>
      <c r="BR1915" s="85">
        <f t="shared" si="461"/>
        <v>0</v>
      </c>
      <c r="BS1915" s="85">
        <f t="shared" si="462"/>
        <v>0</v>
      </c>
      <c r="BT1915" s="59">
        <f>(J19-BI1915)*J10</f>
        <v>-135986.00594</v>
      </c>
      <c r="BU1915" s="59">
        <f>(J21-BJ1915)*J12</f>
        <v>287416.44389999995</v>
      </c>
      <c r="BV1915" s="66"/>
      <c r="BW1915" s="66"/>
      <c r="BX1915" s="67"/>
      <c r="BY1915" s="67"/>
      <c r="BZ1915" s="67"/>
      <c r="CE1915" s="92"/>
      <c r="CF1915" s="76"/>
      <c r="CH1915" s="67"/>
      <c r="CI1915" s="67"/>
      <c r="CJ1915" s="67"/>
      <c r="CK1915" s="67"/>
      <c r="CL1915" s="1"/>
      <c r="CM1915" s="1"/>
      <c r="CT1915" s="3"/>
      <c r="CU1915" s="3"/>
      <c r="CV1915" s="3"/>
      <c r="CW1915" s="3"/>
      <c r="CX1915" s="3"/>
      <c r="CY1915" s="3"/>
      <c r="CZ1915" s="3"/>
      <c r="DA1915" s="3"/>
      <c r="DB1915" s="3"/>
      <c r="DC1915" s="3"/>
      <c r="DD1915" s="3"/>
      <c r="DE1915" s="3"/>
      <c r="DF1915" s="3"/>
      <c r="DG1915" s="3"/>
      <c r="DH1915" s="3"/>
      <c r="DI1915" s="3"/>
      <c r="DJ1915" s="3"/>
      <c r="DK1915" s="3"/>
      <c r="DL1915" s="3"/>
      <c r="DM1915" s="3"/>
      <c r="DN1915" s="3"/>
      <c r="DO1915" s="3"/>
      <c r="DP1915" s="3"/>
      <c r="DQ1915" s="3"/>
      <c r="DR1915" s="3"/>
      <c r="DS1915" s="3"/>
    </row>
    <row r="1916" spans="2:123" ht="21" customHeight="1" x14ac:dyDescent="0.25">
      <c r="B1916" s="21">
        <f t="shared" si="448"/>
        <v>44585</v>
      </c>
      <c r="C1916" s="22">
        <f t="shared" si="449"/>
        <v>0.56396127822067399</v>
      </c>
      <c r="D1916" s="23">
        <f t="shared" si="450"/>
        <v>1010.19</v>
      </c>
      <c r="E1916" s="23">
        <f t="shared" si="451"/>
        <v>1791.24</v>
      </c>
      <c r="F1916" s="127">
        <f t="shared" si="452"/>
        <v>50509.5</v>
      </c>
      <c r="G1916" s="127">
        <f t="shared" si="453"/>
        <v>268686</v>
      </c>
      <c r="H1916" s="6"/>
      <c r="I1916" s="3"/>
      <c r="J1916" s="3"/>
      <c r="L1916" s="3"/>
      <c r="M1916" s="3"/>
      <c r="N1916" s="3"/>
      <c r="O1916" s="3"/>
      <c r="P1916" s="3"/>
      <c r="Q1916" s="3"/>
      <c r="R1916" s="3"/>
      <c r="S1916" s="3"/>
      <c r="T1916" s="3"/>
      <c r="U1916" s="3"/>
      <c r="V1916" s="3"/>
      <c r="W1916" s="3"/>
      <c r="X1916" s="3"/>
      <c r="Y1916" s="3"/>
      <c r="Z1916" s="3"/>
      <c r="AA1916" s="3"/>
      <c r="AB1916" s="3"/>
      <c r="AC1916" s="3"/>
      <c r="AD1916" s="3"/>
      <c r="AE1916" s="3"/>
      <c r="AF1916" s="3"/>
      <c r="AT1916" s="89"/>
      <c r="AU1916" s="89"/>
      <c r="AX1916" s="125">
        <v>44585</v>
      </c>
      <c r="AY1916" s="59">
        <f t="shared" si="458"/>
        <v>0.56396127822067399</v>
      </c>
      <c r="AZ1916" s="59">
        <f>BI1916*K36</f>
        <v>50509.5</v>
      </c>
      <c r="BA1916" s="59"/>
      <c r="BB1916" s="59"/>
      <c r="BC1916" s="59">
        <f>K41*BJ1916</f>
        <v>268686</v>
      </c>
      <c r="BD1916" s="59"/>
      <c r="BE1916" s="59"/>
      <c r="BF1916" s="59">
        <f t="shared" si="454"/>
        <v>218176.5</v>
      </c>
      <c r="BG1916" s="60">
        <f>(AY1916=AY2099)*AX1916</f>
        <v>0</v>
      </c>
      <c r="BH1916" s="60">
        <f>(AY1916=AY2101)*AX1916</f>
        <v>0</v>
      </c>
      <c r="BI1916" s="89">
        <v>1010.19</v>
      </c>
      <c r="BJ1916" s="89">
        <v>1791.24</v>
      </c>
      <c r="BK1916" s="59">
        <f t="shared" si="455"/>
        <v>156823.43795999995</v>
      </c>
      <c r="BL1916" s="60">
        <f>(BK1916=BK2101)*AX1916</f>
        <v>0</v>
      </c>
      <c r="BM1916" s="85">
        <f>(BK1916=BK2101)*AY1916</f>
        <v>0</v>
      </c>
      <c r="BN1916" s="85">
        <f t="shared" si="456"/>
        <v>0</v>
      </c>
      <c r="BO1916" s="85">
        <f t="shared" si="457"/>
        <v>0</v>
      </c>
      <c r="BP1916" s="60">
        <f>(BK1916=BK2099)*AX1916</f>
        <v>0</v>
      </c>
      <c r="BQ1916" s="64">
        <f>(BK1916=BK2099)*AY1916</f>
        <v>0</v>
      </c>
      <c r="BR1916" s="85">
        <f t="shared" si="461"/>
        <v>0</v>
      </c>
      <c r="BS1916" s="85">
        <f t="shared" si="462"/>
        <v>0</v>
      </c>
      <c r="BT1916" s="59">
        <f>(J19-BI1916)*J10</f>
        <v>-136990.50594</v>
      </c>
      <c r="BU1916" s="59">
        <f>(J21-BJ1916)*J12</f>
        <v>293813.94389999995</v>
      </c>
      <c r="BV1916" s="66"/>
      <c r="BW1916" s="66"/>
      <c r="BX1916" s="67"/>
      <c r="BY1916" s="67"/>
      <c r="BZ1916" s="67"/>
      <c r="CE1916" s="92"/>
      <c r="CF1916" s="76"/>
      <c r="CH1916" s="67"/>
      <c r="CI1916" s="67"/>
      <c r="CJ1916" s="67"/>
      <c r="CK1916" s="67"/>
      <c r="CL1916" s="1"/>
      <c r="CM1916" s="1"/>
      <c r="CT1916" s="3"/>
      <c r="CU1916" s="3"/>
      <c r="CV1916" s="3"/>
      <c r="CW1916" s="3"/>
      <c r="CX1916" s="3"/>
      <c r="CY1916" s="3"/>
      <c r="CZ1916" s="3"/>
      <c r="DA1916" s="3"/>
      <c r="DB1916" s="3"/>
      <c r="DC1916" s="3"/>
      <c r="DD1916" s="3"/>
      <c r="DE1916" s="3"/>
      <c r="DF1916" s="3"/>
      <c r="DG1916" s="3"/>
      <c r="DH1916" s="3"/>
      <c r="DI1916" s="3"/>
      <c r="DJ1916" s="3"/>
      <c r="DK1916" s="3"/>
      <c r="DL1916" s="3"/>
      <c r="DM1916" s="3"/>
      <c r="DN1916" s="3"/>
      <c r="DO1916" s="3"/>
      <c r="DP1916" s="3"/>
      <c r="DQ1916" s="3"/>
      <c r="DR1916" s="3"/>
      <c r="DS1916" s="3"/>
    </row>
    <row r="1917" spans="2:123" ht="21" customHeight="1" x14ac:dyDescent="0.25">
      <c r="B1917" s="21">
        <f t="shared" si="448"/>
        <v>44592</v>
      </c>
      <c r="C1917" s="22">
        <f t="shared" si="449"/>
        <v>0.5669231662858818</v>
      </c>
      <c r="D1917" s="23">
        <f t="shared" si="450"/>
        <v>1024.81</v>
      </c>
      <c r="E1917" s="23">
        <f t="shared" si="451"/>
        <v>1807.67</v>
      </c>
      <c r="F1917" s="127">
        <f t="shared" si="452"/>
        <v>51240.5</v>
      </c>
      <c r="G1917" s="127">
        <f t="shared" si="453"/>
        <v>271150.5</v>
      </c>
      <c r="H1917" s="6"/>
      <c r="I1917" s="3"/>
      <c r="J1917" s="3"/>
      <c r="L1917" s="3"/>
      <c r="M1917" s="3"/>
      <c r="N1917" s="3"/>
      <c r="O1917" s="3"/>
      <c r="P1917" s="3"/>
      <c r="Q1917" s="3"/>
      <c r="R1917" s="3"/>
      <c r="S1917" s="3"/>
      <c r="T1917" s="3"/>
      <c r="U1917" s="3"/>
      <c r="V1917" s="3"/>
      <c r="W1917" s="3"/>
      <c r="X1917" s="3"/>
      <c r="Y1917" s="3"/>
      <c r="Z1917" s="3"/>
      <c r="AA1917" s="3"/>
      <c r="AB1917" s="3"/>
      <c r="AC1917" s="3"/>
      <c r="AD1917" s="3"/>
      <c r="AE1917" s="3"/>
      <c r="AF1917" s="3"/>
      <c r="AT1917" s="89"/>
      <c r="AU1917" s="89"/>
      <c r="AX1917" s="125">
        <v>44592</v>
      </c>
      <c r="AY1917" s="59">
        <f t="shared" si="458"/>
        <v>0.5669231662858818</v>
      </c>
      <c r="AZ1917" s="59">
        <f>BI1917*K36</f>
        <v>51240.5</v>
      </c>
      <c r="BA1917" s="59"/>
      <c r="BB1917" s="59"/>
      <c r="BC1917" s="59">
        <f>K41*BJ1917</f>
        <v>271150.5</v>
      </c>
      <c r="BD1917" s="59"/>
      <c r="BE1917" s="59"/>
      <c r="BF1917" s="59">
        <f t="shared" si="454"/>
        <v>219910</v>
      </c>
      <c r="BG1917" s="60">
        <f>(AY1917=AY2099)*AX1917</f>
        <v>0</v>
      </c>
      <c r="BH1917" s="60">
        <f>(AY1917=AY2101)*AX1917</f>
        <v>0</v>
      </c>
      <c r="BI1917" s="89">
        <v>1024.81</v>
      </c>
      <c r="BJ1917" s="89">
        <v>1807.67</v>
      </c>
      <c r="BK1917" s="59">
        <f t="shared" si="455"/>
        <v>155089.93795999995</v>
      </c>
      <c r="BL1917" s="60">
        <f>(BK1917=BK2101)*AX1917</f>
        <v>0</v>
      </c>
      <c r="BM1917" s="85">
        <f>(BK1917=BK2101)*AY1917</f>
        <v>0</v>
      </c>
      <c r="BN1917" s="85">
        <f t="shared" si="456"/>
        <v>0</v>
      </c>
      <c r="BO1917" s="85">
        <f t="shared" si="457"/>
        <v>0</v>
      </c>
      <c r="BP1917" s="60">
        <f>(BK1917=BK2099)*AX1917</f>
        <v>0</v>
      </c>
      <c r="BQ1917" s="64">
        <f>(BK1917=BK2099)*AY1917</f>
        <v>0</v>
      </c>
      <c r="BR1917" s="85">
        <f t="shared" si="461"/>
        <v>0</v>
      </c>
      <c r="BS1917" s="85">
        <f t="shared" si="462"/>
        <v>0</v>
      </c>
      <c r="BT1917" s="59">
        <f>(J19-BI1917)*J10</f>
        <v>-136259.50594</v>
      </c>
      <c r="BU1917" s="59">
        <f>(J21-BJ1917)*J12</f>
        <v>291349.44389999995</v>
      </c>
      <c r="BV1917" s="66"/>
      <c r="BW1917" s="66"/>
      <c r="BX1917" s="67"/>
      <c r="BY1917" s="67"/>
      <c r="BZ1917" s="67"/>
      <c r="CE1917" s="92"/>
      <c r="CF1917" s="76"/>
      <c r="CH1917" s="67"/>
      <c r="CI1917" s="67"/>
      <c r="CJ1917" s="67"/>
      <c r="CK1917" s="67"/>
      <c r="CL1917" s="1"/>
      <c r="CM1917" s="1"/>
      <c r="CT1917" s="3"/>
      <c r="CU1917" s="3"/>
      <c r="CV1917" s="3"/>
      <c r="CW1917" s="3"/>
      <c r="CX1917" s="3"/>
      <c r="CY1917" s="3"/>
      <c r="CZ1917" s="3"/>
      <c r="DA1917" s="3"/>
      <c r="DB1917" s="3"/>
      <c r="DC1917" s="3"/>
      <c r="DD1917" s="3"/>
      <c r="DE1917" s="3"/>
      <c r="DF1917" s="3"/>
      <c r="DG1917" s="3"/>
      <c r="DH1917" s="3"/>
      <c r="DI1917" s="3"/>
      <c r="DJ1917" s="3"/>
      <c r="DK1917" s="3"/>
      <c r="DL1917" s="3"/>
      <c r="DM1917" s="3"/>
      <c r="DN1917" s="3"/>
      <c r="DO1917" s="3"/>
      <c r="DP1917" s="3"/>
      <c r="DQ1917" s="3"/>
      <c r="DR1917" s="3"/>
      <c r="DS1917" s="3"/>
    </row>
    <row r="1918" spans="2:123" ht="21" customHeight="1" x14ac:dyDescent="0.25">
      <c r="B1918" s="21">
        <f t="shared" si="448"/>
        <v>44599</v>
      </c>
      <c r="C1918" s="22">
        <f t="shared" si="449"/>
        <v>0.55338228569891601</v>
      </c>
      <c r="D1918" s="23">
        <f t="shared" si="450"/>
        <v>1028.71</v>
      </c>
      <c r="E1918" s="23">
        <f t="shared" si="451"/>
        <v>1858.95</v>
      </c>
      <c r="F1918" s="127">
        <f t="shared" si="452"/>
        <v>51435.5</v>
      </c>
      <c r="G1918" s="127">
        <f t="shared" si="453"/>
        <v>278842.5</v>
      </c>
      <c r="H1918" s="6"/>
      <c r="I1918" s="3"/>
      <c r="J1918" s="3"/>
      <c r="L1918" s="3"/>
      <c r="M1918" s="3"/>
      <c r="N1918" s="3"/>
      <c r="O1918" s="3"/>
      <c r="P1918" s="3"/>
      <c r="Q1918" s="3"/>
      <c r="R1918" s="3"/>
      <c r="S1918" s="3"/>
      <c r="T1918" s="3"/>
      <c r="U1918" s="3"/>
      <c r="V1918" s="3"/>
      <c r="W1918" s="3"/>
      <c r="X1918" s="3"/>
      <c r="Y1918" s="3"/>
      <c r="Z1918" s="3"/>
      <c r="AA1918" s="3"/>
      <c r="AB1918" s="3"/>
      <c r="AC1918" s="3"/>
      <c r="AD1918" s="3"/>
      <c r="AE1918" s="3"/>
      <c r="AF1918" s="3"/>
      <c r="AT1918" s="89"/>
      <c r="AU1918" s="89"/>
      <c r="AX1918" s="125">
        <v>44599</v>
      </c>
      <c r="AY1918" s="59">
        <f t="shared" si="458"/>
        <v>0.55338228569891601</v>
      </c>
      <c r="AZ1918" s="59">
        <f>BI1918*K36</f>
        <v>51435.5</v>
      </c>
      <c r="BA1918" s="59"/>
      <c r="BB1918" s="59"/>
      <c r="BC1918" s="59">
        <f>K41*BJ1918</f>
        <v>278842.5</v>
      </c>
      <c r="BD1918" s="59"/>
      <c r="BE1918" s="59"/>
      <c r="BF1918" s="59">
        <f t="shared" si="454"/>
        <v>227407</v>
      </c>
      <c r="BG1918" s="60">
        <f>(AY1918=AY2099)*AX1918</f>
        <v>0</v>
      </c>
      <c r="BH1918" s="60">
        <f>(AY1918=AY2101)*AX1918</f>
        <v>0</v>
      </c>
      <c r="BI1918" s="89">
        <v>1028.71</v>
      </c>
      <c r="BJ1918" s="89">
        <v>1858.95</v>
      </c>
      <c r="BK1918" s="59">
        <f t="shared" si="455"/>
        <v>147592.93795999995</v>
      </c>
      <c r="BL1918" s="60">
        <f>(BK1918=BK2101)*AX1918</f>
        <v>0</v>
      </c>
      <c r="BM1918" s="85">
        <f>(BK1918=BK2101)*AY1918</f>
        <v>0</v>
      </c>
      <c r="BN1918" s="85">
        <f t="shared" si="456"/>
        <v>0</v>
      </c>
      <c r="BO1918" s="85">
        <f t="shared" si="457"/>
        <v>0</v>
      </c>
      <c r="BP1918" s="60">
        <f>(BK1918=BK2099)*AX1918</f>
        <v>0</v>
      </c>
      <c r="BQ1918" s="64">
        <f>(BK1918=BK2099)*AY1918</f>
        <v>0</v>
      </c>
      <c r="BR1918" s="85">
        <f t="shared" si="461"/>
        <v>0</v>
      </c>
      <c r="BS1918" s="85">
        <f t="shared" si="462"/>
        <v>0</v>
      </c>
      <c r="BT1918" s="59">
        <f>(J19-BI1918)*J10</f>
        <v>-136064.50594</v>
      </c>
      <c r="BU1918" s="59">
        <f>(J21-BJ1918)*J12</f>
        <v>283657.44389999995</v>
      </c>
      <c r="BV1918" s="66"/>
      <c r="BW1918" s="66"/>
      <c r="BX1918" s="67"/>
      <c r="BY1918" s="67"/>
      <c r="BZ1918" s="67"/>
      <c r="CE1918" s="92"/>
      <c r="CF1918" s="76"/>
      <c r="CH1918" s="67"/>
      <c r="CI1918" s="67"/>
      <c r="CJ1918" s="67"/>
      <c r="CK1918" s="67"/>
      <c r="CL1918" s="1"/>
      <c r="CM1918" s="1"/>
      <c r="CT1918" s="3"/>
      <c r="CU1918" s="3"/>
      <c r="CV1918" s="3"/>
      <c r="CW1918" s="3"/>
      <c r="CX1918" s="3"/>
      <c r="CY1918" s="3"/>
      <c r="CZ1918" s="3"/>
      <c r="DA1918" s="3"/>
      <c r="DB1918" s="3"/>
      <c r="DC1918" s="3"/>
      <c r="DD1918" s="3"/>
      <c r="DE1918" s="3"/>
      <c r="DF1918" s="3"/>
      <c r="DG1918" s="3"/>
      <c r="DH1918" s="3"/>
      <c r="DI1918" s="3"/>
      <c r="DJ1918" s="3"/>
      <c r="DK1918" s="3"/>
      <c r="DL1918" s="3"/>
      <c r="DM1918" s="3"/>
      <c r="DN1918" s="3"/>
      <c r="DO1918" s="3"/>
      <c r="DP1918" s="3"/>
      <c r="DQ1918" s="3"/>
      <c r="DR1918" s="3"/>
      <c r="DS1918" s="3"/>
    </row>
    <row r="1919" spans="2:123" ht="21" customHeight="1" x14ac:dyDescent="0.25">
      <c r="B1919" s="21">
        <f t="shared" si="448"/>
        <v>44606</v>
      </c>
      <c r="C1919" s="22">
        <f t="shared" si="449"/>
        <v>0.56251021322579786</v>
      </c>
      <c r="D1919" s="23">
        <f t="shared" si="450"/>
        <v>1067.1099999999999</v>
      </c>
      <c r="E1919" s="23">
        <f t="shared" si="451"/>
        <v>1897.05</v>
      </c>
      <c r="F1919" s="127">
        <f t="shared" si="452"/>
        <v>53355.499999999993</v>
      </c>
      <c r="G1919" s="127">
        <f t="shared" si="453"/>
        <v>284557.5</v>
      </c>
      <c r="H1919" s="6"/>
      <c r="I1919" s="3"/>
      <c r="J1919" s="3"/>
      <c r="L1919" s="3"/>
      <c r="M1919" s="3"/>
      <c r="N1919" s="3"/>
      <c r="O1919" s="3"/>
      <c r="P1919" s="3"/>
      <c r="Q1919" s="3"/>
      <c r="R1919" s="3"/>
      <c r="S1919" s="3"/>
      <c r="T1919" s="3"/>
      <c r="U1919" s="3"/>
      <c r="V1919" s="3"/>
      <c r="W1919" s="3"/>
      <c r="X1919" s="3"/>
      <c r="Y1919" s="3"/>
      <c r="Z1919" s="3"/>
      <c r="AA1919" s="3"/>
      <c r="AB1919" s="3"/>
      <c r="AC1919" s="3"/>
      <c r="AD1919" s="3"/>
      <c r="AE1919" s="3"/>
      <c r="AF1919" s="3"/>
      <c r="AT1919" s="89"/>
      <c r="AU1919" s="89"/>
      <c r="AX1919" s="125">
        <v>44606</v>
      </c>
      <c r="AY1919" s="59">
        <f t="shared" si="458"/>
        <v>0.56251021322579786</v>
      </c>
      <c r="AZ1919" s="59">
        <f>BI1919*K36</f>
        <v>53355.499999999993</v>
      </c>
      <c r="BA1919" s="59"/>
      <c r="BB1919" s="59"/>
      <c r="BC1919" s="59">
        <f>K41*BJ1919</f>
        <v>284557.5</v>
      </c>
      <c r="BD1919" s="59"/>
      <c r="BE1919" s="59"/>
      <c r="BF1919" s="59">
        <f t="shared" si="454"/>
        <v>231202</v>
      </c>
      <c r="BG1919" s="60">
        <f>(AY1919=AY2099)*AX1919</f>
        <v>0</v>
      </c>
      <c r="BH1919" s="60">
        <f>(AY1919=AY2101)*AX1919</f>
        <v>0</v>
      </c>
      <c r="BI1919" s="89">
        <v>1067.1099999999999</v>
      </c>
      <c r="BJ1919" s="89">
        <v>1897.05</v>
      </c>
      <c r="BK1919" s="59">
        <f t="shared" si="455"/>
        <v>143797.93795999995</v>
      </c>
      <c r="BL1919" s="60">
        <f>(BK1919=BK2101)*AX1919</f>
        <v>0</v>
      </c>
      <c r="BM1919" s="85">
        <f>(BK1919=BK2101)*AY1919</f>
        <v>0</v>
      </c>
      <c r="BN1919" s="85">
        <f t="shared" si="456"/>
        <v>0</v>
      </c>
      <c r="BO1919" s="85">
        <f t="shared" si="457"/>
        <v>0</v>
      </c>
      <c r="BP1919" s="60">
        <f>(BK1919=BK2099)*AX1919</f>
        <v>0</v>
      </c>
      <c r="BQ1919" s="64">
        <f>(BK1919=BK2099)*AY1919</f>
        <v>0</v>
      </c>
      <c r="BR1919" s="85">
        <f t="shared" si="461"/>
        <v>0</v>
      </c>
      <c r="BS1919" s="85">
        <f t="shared" si="462"/>
        <v>0</v>
      </c>
      <c r="BT1919" s="59">
        <f>(J19-BI1919)*J10</f>
        <v>-134144.50594</v>
      </c>
      <c r="BU1919" s="59">
        <f>(J21-BJ1919)*J12</f>
        <v>277942.44389999995</v>
      </c>
      <c r="BV1919" s="66"/>
      <c r="BW1919" s="66"/>
      <c r="BX1919" s="67"/>
      <c r="BY1919" s="67"/>
      <c r="BZ1919" s="67"/>
      <c r="CE1919" s="92"/>
      <c r="CF1919" s="76"/>
      <c r="CH1919" s="67"/>
      <c r="CI1919" s="67"/>
      <c r="CJ1919" s="67"/>
      <c r="CK1919" s="67"/>
      <c r="CL1919" s="1"/>
      <c r="CM1919" s="1"/>
      <c r="CT1919" s="3"/>
      <c r="CU1919" s="3"/>
      <c r="CV1919" s="3"/>
      <c r="CW1919" s="3"/>
      <c r="CX1919" s="3"/>
      <c r="CY1919" s="3"/>
      <c r="CZ1919" s="3"/>
      <c r="DA1919" s="3"/>
      <c r="DB1919" s="3"/>
      <c r="DC1919" s="3"/>
      <c r="DD1919" s="3"/>
      <c r="DE1919" s="3"/>
      <c r="DF1919" s="3"/>
      <c r="DG1919" s="3"/>
      <c r="DH1919" s="3"/>
      <c r="DI1919" s="3"/>
      <c r="DJ1919" s="3"/>
      <c r="DK1919" s="3"/>
      <c r="DL1919" s="3"/>
      <c r="DM1919" s="3"/>
      <c r="DN1919" s="3"/>
      <c r="DO1919" s="3"/>
      <c r="DP1919" s="3"/>
      <c r="DQ1919" s="3"/>
      <c r="DR1919" s="3"/>
      <c r="DS1919" s="3"/>
    </row>
    <row r="1920" spans="2:123" ht="21" customHeight="1" x14ac:dyDescent="0.25">
      <c r="B1920" s="21">
        <f t="shared" si="448"/>
        <v>44613</v>
      </c>
      <c r="C1920" s="22">
        <f t="shared" si="449"/>
        <v>0.55944903989747619</v>
      </c>
      <c r="D1920" s="23">
        <f t="shared" si="450"/>
        <v>1056.43</v>
      </c>
      <c r="E1920" s="23">
        <f t="shared" si="451"/>
        <v>1888.34</v>
      </c>
      <c r="F1920" s="127">
        <f t="shared" si="452"/>
        <v>52821.5</v>
      </c>
      <c r="G1920" s="127">
        <f t="shared" si="453"/>
        <v>283251</v>
      </c>
      <c r="H1920" s="6"/>
      <c r="I1920" s="3"/>
      <c r="J1920" s="3"/>
      <c r="L1920" s="3"/>
      <c r="M1920" s="3"/>
      <c r="N1920" s="3"/>
      <c r="O1920" s="3"/>
      <c r="P1920" s="3"/>
      <c r="Q1920" s="3"/>
      <c r="R1920" s="3"/>
      <c r="S1920" s="3"/>
      <c r="T1920" s="3"/>
      <c r="U1920" s="3"/>
      <c r="V1920" s="3"/>
      <c r="W1920" s="3"/>
      <c r="X1920" s="3"/>
      <c r="Y1920" s="3"/>
      <c r="Z1920" s="3"/>
      <c r="AA1920" s="3"/>
      <c r="AB1920" s="3"/>
      <c r="AC1920" s="3"/>
      <c r="AD1920" s="3"/>
      <c r="AE1920" s="3"/>
      <c r="AF1920" s="3"/>
      <c r="AT1920" s="89"/>
      <c r="AU1920" s="89"/>
      <c r="AX1920" s="125">
        <v>44613</v>
      </c>
      <c r="AY1920" s="59">
        <f t="shared" si="458"/>
        <v>0.55944903989747619</v>
      </c>
      <c r="AZ1920" s="59">
        <f>BI1920*K36</f>
        <v>52821.5</v>
      </c>
      <c r="BA1920" s="59"/>
      <c r="BB1920" s="59"/>
      <c r="BC1920" s="59">
        <f>K41*BJ1920</f>
        <v>283251</v>
      </c>
      <c r="BD1920" s="59"/>
      <c r="BE1920" s="59"/>
      <c r="BF1920" s="59">
        <f t="shared" si="454"/>
        <v>230429.5</v>
      </c>
      <c r="BG1920" s="60">
        <f>(AY1920=AY2099)*AX1920</f>
        <v>0</v>
      </c>
      <c r="BH1920" s="60">
        <f>(AY1920=AY2101)*AX1920</f>
        <v>0</v>
      </c>
      <c r="BI1920" s="89">
        <v>1056.43</v>
      </c>
      <c r="BJ1920" s="89">
        <v>1888.34</v>
      </c>
      <c r="BK1920" s="59">
        <f t="shared" si="455"/>
        <v>144570.43795999995</v>
      </c>
      <c r="BL1920" s="60">
        <f>(BK1920=BK2101)*AX1920</f>
        <v>0</v>
      </c>
      <c r="BM1920" s="85">
        <f>(BK1920=BK2101)*AY1920</f>
        <v>0</v>
      </c>
      <c r="BN1920" s="85">
        <f t="shared" si="456"/>
        <v>0</v>
      </c>
      <c r="BO1920" s="85">
        <f t="shared" si="457"/>
        <v>0</v>
      </c>
      <c r="BP1920" s="60">
        <f>(BK1920=BK2099)*AX1920</f>
        <v>0</v>
      </c>
      <c r="BQ1920" s="64">
        <f>(BK1920=BK2099)*AY1920</f>
        <v>0</v>
      </c>
      <c r="BR1920" s="85">
        <f t="shared" si="461"/>
        <v>0</v>
      </c>
      <c r="BS1920" s="85">
        <f t="shared" si="462"/>
        <v>0</v>
      </c>
      <c r="BT1920" s="59">
        <f>(J19-BI1920)*J10</f>
        <v>-134678.50594</v>
      </c>
      <c r="BU1920" s="59">
        <f>(J21-BJ1920)*J12</f>
        <v>279248.94389999995</v>
      </c>
      <c r="BV1920" s="66"/>
      <c r="BW1920" s="66"/>
      <c r="BX1920" s="67"/>
      <c r="BY1920" s="67"/>
      <c r="BZ1920" s="67"/>
      <c r="CE1920" s="92"/>
      <c r="CF1920" s="76"/>
      <c r="CH1920" s="67"/>
      <c r="CI1920" s="67"/>
      <c r="CJ1920" s="67"/>
      <c r="CK1920" s="67"/>
      <c r="CL1920" s="1"/>
      <c r="CM1920" s="1"/>
      <c r="CT1920" s="3"/>
      <c r="CU1920" s="3"/>
      <c r="CV1920" s="3"/>
      <c r="CW1920" s="3"/>
      <c r="CX1920" s="3"/>
      <c r="CY1920" s="3"/>
      <c r="CZ1920" s="3"/>
      <c r="DA1920" s="3"/>
      <c r="DB1920" s="3"/>
      <c r="DC1920" s="3"/>
      <c r="DD1920" s="3"/>
      <c r="DE1920" s="3"/>
      <c r="DF1920" s="3"/>
      <c r="DG1920" s="3"/>
      <c r="DH1920" s="3"/>
      <c r="DI1920" s="3"/>
      <c r="DJ1920" s="3"/>
      <c r="DK1920" s="3"/>
      <c r="DL1920" s="3"/>
      <c r="DM1920" s="3"/>
      <c r="DN1920" s="3"/>
      <c r="DO1920" s="3"/>
      <c r="DP1920" s="3"/>
      <c r="DQ1920" s="3"/>
      <c r="DR1920" s="3"/>
      <c r="DS1920" s="3"/>
    </row>
    <row r="1921" spans="2:123" ht="21" customHeight="1" x14ac:dyDescent="0.25">
      <c r="B1921" s="21">
        <f t="shared" si="448"/>
        <v>44620</v>
      </c>
      <c r="C1921" s="22">
        <f t="shared" si="449"/>
        <v>0.57026236698887178</v>
      </c>
      <c r="D1921" s="23">
        <f t="shared" si="450"/>
        <v>1123.28</v>
      </c>
      <c r="E1921" s="23">
        <f t="shared" si="451"/>
        <v>1969.76</v>
      </c>
      <c r="F1921" s="127">
        <f t="shared" si="452"/>
        <v>56164</v>
      </c>
      <c r="G1921" s="127">
        <f t="shared" si="453"/>
        <v>295464</v>
      </c>
      <c r="H1921" s="6"/>
      <c r="I1921" s="3"/>
      <c r="J1921" s="3"/>
      <c r="L1921" s="3"/>
      <c r="M1921" s="3"/>
      <c r="N1921" s="3"/>
      <c r="O1921" s="3"/>
      <c r="P1921" s="3"/>
      <c r="Q1921" s="3"/>
      <c r="R1921" s="3"/>
      <c r="S1921" s="3"/>
      <c r="T1921" s="3"/>
      <c r="U1921" s="3"/>
      <c r="V1921" s="3"/>
      <c r="W1921" s="3"/>
      <c r="X1921" s="3"/>
      <c r="Y1921" s="3"/>
      <c r="Z1921" s="3"/>
      <c r="AA1921" s="3"/>
      <c r="AB1921" s="3"/>
      <c r="AC1921" s="3"/>
      <c r="AD1921" s="3"/>
      <c r="AE1921" s="3"/>
      <c r="AF1921" s="3"/>
      <c r="AT1921" s="89"/>
      <c r="AU1921" s="89"/>
      <c r="AX1921" s="125">
        <v>44620</v>
      </c>
      <c r="AY1921" s="59">
        <f t="shared" si="458"/>
        <v>0.57026236698887178</v>
      </c>
      <c r="AZ1921" s="59">
        <f>BI1921*K36</f>
        <v>56164</v>
      </c>
      <c r="BA1921" s="59"/>
      <c r="BB1921" s="59"/>
      <c r="BC1921" s="59">
        <f>K41*BJ1921</f>
        <v>295464</v>
      </c>
      <c r="BD1921" s="59"/>
      <c r="BE1921" s="59"/>
      <c r="BF1921" s="59">
        <f t="shared" si="454"/>
        <v>239300</v>
      </c>
      <c r="BG1921" s="60">
        <f>(AY1921=AY2099)*AX1921</f>
        <v>0</v>
      </c>
      <c r="BH1921" s="60">
        <f>(AY1921=AY2101)*AX1921</f>
        <v>0</v>
      </c>
      <c r="BI1921" s="89">
        <v>1123.28</v>
      </c>
      <c r="BJ1921" s="89">
        <v>1969.76</v>
      </c>
      <c r="BK1921" s="59">
        <f t="shared" si="455"/>
        <v>135699.93795999995</v>
      </c>
      <c r="BL1921" s="60">
        <f>(BK1921=BK2101)*AX1921</f>
        <v>0</v>
      </c>
      <c r="BM1921" s="85">
        <f>(BK1921=BK2101)*AY1921</f>
        <v>0</v>
      </c>
      <c r="BN1921" s="85">
        <f t="shared" si="456"/>
        <v>0</v>
      </c>
      <c r="BO1921" s="85">
        <f t="shared" si="457"/>
        <v>0</v>
      </c>
      <c r="BP1921" s="60">
        <f>(BK1921=BK2099)*AX1921</f>
        <v>0</v>
      </c>
      <c r="BQ1921" s="64">
        <f>(BK1921=BK2099)*AY1921</f>
        <v>0</v>
      </c>
      <c r="BR1921" s="85">
        <f t="shared" si="461"/>
        <v>0</v>
      </c>
      <c r="BS1921" s="85">
        <f t="shared" si="462"/>
        <v>0</v>
      </c>
      <c r="BT1921" s="59">
        <f>(J19-BI1921)*J10</f>
        <v>-131336.00594</v>
      </c>
      <c r="BU1921" s="59">
        <f>(J21-BJ1921)*J12</f>
        <v>267035.94389999995</v>
      </c>
      <c r="BV1921" s="66"/>
      <c r="BW1921" s="66"/>
      <c r="BX1921" s="67"/>
      <c r="BY1921" s="67"/>
      <c r="BZ1921" s="67"/>
      <c r="CE1921" s="92"/>
      <c r="CF1921" s="76"/>
      <c r="CH1921" s="67"/>
      <c r="CI1921" s="67"/>
      <c r="CJ1921" s="67"/>
      <c r="CK1921" s="67"/>
      <c r="CL1921" s="1"/>
      <c r="CM1921" s="1"/>
      <c r="CT1921" s="3"/>
      <c r="CU1921" s="3"/>
      <c r="CV1921" s="3"/>
      <c r="CW1921" s="3"/>
      <c r="CX1921" s="3"/>
      <c r="CY1921" s="3"/>
      <c r="CZ1921" s="3"/>
      <c r="DA1921" s="3"/>
      <c r="DB1921" s="3"/>
      <c r="DC1921" s="3"/>
      <c r="DD1921" s="3"/>
      <c r="DE1921" s="3"/>
      <c r="DF1921" s="3"/>
      <c r="DG1921" s="3"/>
      <c r="DH1921" s="3"/>
      <c r="DI1921" s="3"/>
      <c r="DJ1921" s="3"/>
      <c r="DK1921" s="3"/>
      <c r="DL1921" s="3"/>
      <c r="DM1921" s="3"/>
      <c r="DN1921" s="3"/>
      <c r="DO1921" s="3"/>
      <c r="DP1921" s="3"/>
      <c r="DQ1921" s="3"/>
      <c r="DR1921" s="3"/>
      <c r="DS1921" s="3"/>
    </row>
    <row r="1922" spans="2:123" ht="21" customHeight="1" x14ac:dyDescent="0.25">
      <c r="B1922" s="21">
        <f t="shared" si="448"/>
        <v>44627</v>
      </c>
      <c r="C1922" s="22">
        <f t="shared" si="449"/>
        <v>0.54297193607830108</v>
      </c>
      <c r="D1922" s="23">
        <f t="shared" si="450"/>
        <v>1078.44</v>
      </c>
      <c r="E1922" s="23">
        <f t="shared" si="451"/>
        <v>1986.18</v>
      </c>
      <c r="F1922" s="127">
        <f t="shared" si="452"/>
        <v>53922</v>
      </c>
      <c r="G1922" s="127">
        <f t="shared" si="453"/>
        <v>297927</v>
      </c>
      <c r="H1922" s="6"/>
      <c r="I1922" s="3"/>
      <c r="J1922" s="3"/>
      <c r="L1922" s="3"/>
      <c r="M1922" s="3"/>
      <c r="N1922" s="3"/>
      <c r="O1922" s="3"/>
      <c r="P1922" s="3"/>
      <c r="Q1922" s="3"/>
      <c r="R1922" s="3"/>
      <c r="S1922" s="3"/>
      <c r="T1922" s="3"/>
      <c r="U1922" s="3"/>
      <c r="V1922" s="3"/>
      <c r="W1922" s="3"/>
      <c r="X1922" s="3"/>
      <c r="Y1922" s="3"/>
      <c r="Z1922" s="3"/>
      <c r="AA1922" s="3"/>
      <c r="AB1922" s="3"/>
      <c r="AC1922" s="3"/>
      <c r="AD1922" s="3"/>
      <c r="AE1922" s="3"/>
      <c r="AF1922" s="3"/>
      <c r="AT1922" s="89"/>
      <c r="AU1922" s="89"/>
      <c r="AX1922" s="125">
        <v>44627</v>
      </c>
      <c r="AY1922" s="59">
        <f t="shared" si="458"/>
        <v>0.54297193607830108</v>
      </c>
      <c r="AZ1922" s="59">
        <f>BI1922*K36</f>
        <v>53922</v>
      </c>
      <c r="BA1922" s="59"/>
      <c r="BB1922" s="59"/>
      <c r="BC1922" s="59">
        <f>K41*BJ1922</f>
        <v>297927</v>
      </c>
      <c r="BD1922" s="59"/>
      <c r="BE1922" s="59"/>
      <c r="BF1922" s="59">
        <f t="shared" si="454"/>
        <v>244005</v>
      </c>
      <c r="BG1922" s="60">
        <f>(AY1922=AY2099)*AX1922</f>
        <v>0</v>
      </c>
      <c r="BH1922" s="60">
        <f>(AY1922=AY2101)*AX1922</f>
        <v>0</v>
      </c>
      <c r="BI1922" s="89">
        <v>1078.44</v>
      </c>
      <c r="BJ1922" s="89">
        <v>1986.18</v>
      </c>
      <c r="BK1922" s="59">
        <f t="shared" si="455"/>
        <v>130994.93795999995</v>
      </c>
      <c r="BL1922" s="60">
        <f>(BK1922=BK2101)*AX1922</f>
        <v>0</v>
      </c>
      <c r="BM1922" s="85">
        <f>(BK1922=BK2101)*AY1922</f>
        <v>0</v>
      </c>
      <c r="BN1922" s="85">
        <f t="shared" si="456"/>
        <v>0</v>
      </c>
      <c r="BO1922" s="85">
        <f t="shared" si="457"/>
        <v>0</v>
      </c>
      <c r="BP1922" s="60">
        <f>(BK1922=BK2099)*AX1922</f>
        <v>0</v>
      </c>
      <c r="BQ1922" s="64">
        <f>(BK1922=BK2099)*AY1922</f>
        <v>0</v>
      </c>
      <c r="BR1922" s="85">
        <f t="shared" si="461"/>
        <v>0</v>
      </c>
      <c r="BS1922" s="85">
        <f t="shared" si="462"/>
        <v>0</v>
      </c>
      <c r="BT1922" s="59">
        <f>(J19-BI1922)*J10</f>
        <v>-133578.00594</v>
      </c>
      <c r="BU1922" s="59">
        <f>(J21-BJ1922)*J12</f>
        <v>264572.94389999995</v>
      </c>
      <c r="BV1922" s="66"/>
      <c r="BW1922" s="66"/>
      <c r="BX1922" s="67"/>
      <c r="BY1922" s="67"/>
      <c r="BZ1922" s="67"/>
      <c r="CE1922" s="92"/>
      <c r="CF1922" s="76"/>
      <c r="CH1922" s="67"/>
      <c r="CI1922" s="67"/>
      <c r="CJ1922" s="67"/>
      <c r="CK1922" s="67"/>
      <c r="CL1922" s="1"/>
      <c r="CM1922" s="1"/>
      <c r="CT1922" s="3"/>
      <c r="CU1922" s="3"/>
      <c r="CV1922" s="3"/>
      <c r="CW1922" s="3"/>
      <c r="CX1922" s="3"/>
      <c r="CY1922" s="3"/>
      <c r="CZ1922" s="3"/>
      <c r="DA1922" s="3"/>
      <c r="DB1922" s="3"/>
      <c r="DC1922" s="3"/>
      <c r="DD1922" s="3"/>
      <c r="DE1922" s="3"/>
      <c r="DF1922" s="3"/>
      <c r="DG1922" s="3"/>
      <c r="DH1922" s="3"/>
      <c r="DI1922" s="3"/>
      <c r="DJ1922" s="3"/>
      <c r="DK1922" s="3"/>
      <c r="DL1922" s="3"/>
      <c r="DM1922" s="3"/>
      <c r="DN1922" s="3"/>
      <c r="DO1922" s="3"/>
      <c r="DP1922" s="3"/>
      <c r="DQ1922" s="3"/>
      <c r="DR1922" s="3"/>
      <c r="DS1922" s="3"/>
    </row>
    <row r="1923" spans="2:123" ht="21" customHeight="1" x14ac:dyDescent="0.25">
      <c r="B1923" s="21">
        <f t="shared" si="448"/>
        <v>44634</v>
      </c>
      <c r="C1923" s="22">
        <f t="shared" si="449"/>
        <v>0.53310697863343559</v>
      </c>
      <c r="D1923" s="23">
        <f t="shared" si="450"/>
        <v>1023.72</v>
      </c>
      <c r="E1923" s="23">
        <f t="shared" si="451"/>
        <v>1920.29</v>
      </c>
      <c r="F1923" s="127">
        <f t="shared" si="452"/>
        <v>51186</v>
      </c>
      <c r="G1923" s="127">
        <f t="shared" si="453"/>
        <v>288043.5</v>
      </c>
      <c r="H1923" s="6"/>
      <c r="I1923" s="3"/>
      <c r="J1923" s="3"/>
      <c r="L1923" s="3"/>
      <c r="M1923" s="3"/>
      <c r="N1923" s="3"/>
      <c r="O1923" s="3"/>
      <c r="P1923" s="3"/>
      <c r="Q1923" s="3"/>
      <c r="R1923" s="3"/>
      <c r="S1923" s="3"/>
      <c r="T1923" s="3"/>
      <c r="U1923" s="3"/>
      <c r="V1923" s="3"/>
      <c r="W1923" s="3"/>
      <c r="X1923" s="3"/>
      <c r="Y1923" s="3"/>
      <c r="Z1923" s="3"/>
      <c r="AA1923" s="3"/>
      <c r="AB1923" s="3"/>
      <c r="AC1923" s="3"/>
      <c r="AD1923" s="3"/>
      <c r="AE1923" s="3"/>
      <c r="AF1923" s="3"/>
      <c r="AT1923" s="89"/>
      <c r="AU1923" s="89"/>
      <c r="AX1923" s="125">
        <v>44634</v>
      </c>
      <c r="AY1923" s="59">
        <f t="shared" si="458"/>
        <v>0.53310697863343559</v>
      </c>
      <c r="AZ1923" s="59">
        <f>BI1923*K36</f>
        <v>51186</v>
      </c>
      <c r="BA1923" s="59"/>
      <c r="BB1923" s="59"/>
      <c r="BC1923" s="59">
        <f>K41*BJ1923</f>
        <v>288043.5</v>
      </c>
      <c r="BD1923" s="59"/>
      <c r="BE1923" s="59"/>
      <c r="BF1923" s="59">
        <f t="shared" si="454"/>
        <v>236857.5</v>
      </c>
      <c r="BG1923" s="60">
        <f>(AY1923=AY2099)*AX1923</f>
        <v>0</v>
      </c>
      <c r="BH1923" s="60">
        <f>(AY1923=AY2101)*AX1923</f>
        <v>0</v>
      </c>
      <c r="BI1923" s="89">
        <v>1023.72</v>
      </c>
      <c r="BJ1923" s="89">
        <v>1920.29</v>
      </c>
      <c r="BK1923" s="59">
        <f t="shared" si="455"/>
        <v>138142.43795999995</v>
      </c>
      <c r="BL1923" s="60">
        <f>(BK1923=BK2101)*AX1923</f>
        <v>0</v>
      </c>
      <c r="BM1923" s="85">
        <f>(BK1923=BK2101)*AY1923</f>
        <v>0</v>
      </c>
      <c r="BN1923" s="85">
        <f t="shared" si="456"/>
        <v>0</v>
      </c>
      <c r="BO1923" s="85">
        <f t="shared" si="457"/>
        <v>0</v>
      </c>
      <c r="BP1923" s="60">
        <f>(BK1923=BK2099)*AX1923</f>
        <v>0</v>
      </c>
      <c r="BQ1923" s="64">
        <f>(BK1923=BK2099)*AY1923</f>
        <v>0</v>
      </c>
      <c r="BR1923" s="85">
        <f t="shared" si="461"/>
        <v>0</v>
      </c>
      <c r="BS1923" s="85">
        <f t="shared" si="462"/>
        <v>0</v>
      </c>
      <c r="BT1923" s="59">
        <f>(J19-BI1923)*J10</f>
        <v>-136314.00594</v>
      </c>
      <c r="BU1923" s="59">
        <f>(J21-BJ1923)*J12</f>
        <v>274456.44389999995</v>
      </c>
      <c r="BV1923" s="66"/>
      <c r="BW1923" s="66"/>
      <c r="BX1923" s="67"/>
      <c r="BY1923" s="67"/>
      <c r="BZ1923" s="67"/>
      <c r="CE1923" s="92"/>
      <c r="CF1923" s="76"/>
      <c r="CH1923" s="67"/>
      <c r="CI1923" s="67"/>
      <c r="CJ1923" s="67"/>
      <c r="CK1923" s="67"/>
      <c r="CL1923" s="1"/>
      <c r="CM1923" s="1"/>
      <c r="CT1923" s="3"/>
      <c r="CU1923" s="3"/>
      <c r="CV1923" s="3"/>
      <c r="CW1923" s="3"/>
      <c r="CX1923" s="3"/>
      <c r="CY1923" s="3"/>
      <c r="CZ1923" s="3"/>
      <c r="DA1923" s="3"/>
      <c r="DB1923" s="3"/>
      <c r="DC1923" s="3"/>
      <c r="DD1923" s="3"/>
      <c r="DE1923" s="3"/>
      <c r="DF1923" s="3"/>
      <c r="DG1923" s="3"/>
      <c r="DH1923" s="3"/>
      <c r="DI1923" s="3"/>
      <c r="DJ1923" s="3"/>
      <c r="DK1923" s="3"/>
      <c r="DL1923" s="3"/>
      <c r="DM1923" s="3"/>
      <c r="DN1923" s="3"/>
      <c r="DO1923" s="3"/>
      <c r="DP1923" s="3"/>
      <c r="DQ1923" s="3"/>
      <c r="DR1923" s="3"/>
      <c r="DS1923" s="3"/>
    </row>
    <row r="1924" spans="2:123" ht="21" customHeight="1" x14ac:dyDescent="0.25">
      <c r="B1924" s="21">
        <f t="shared" ref="B1924:B1987" si="463">AX1924</f>
        <v>44641</v>
      </c>
      <c r="C1924" s="22">
        <f t="shared" ref="C1924:C1987" si="464">AY1924</f>
        <v>0.51068461231872952</v>
      </c>
      <c r="D1924" s="23">
        <f t="shared" ref="D1924:D1987" si="465">BI1924</f>
        <v>999.42</v>
      </c>
      <c r="E1924" s="23">
        <f t="shared" ref="E1924:E1987" si="466">BJ1924</f>
        <v>1957.02</v>
      </c>
      <c r="F1924" s="127">
        <f t="shared" ref="F1924:F1987" si="467">AZ1924</f>
        <v>49971</v>
      </c>
      <c r="G1924" s="127">
        <f t="shared" ref="G1924:G1987" si="468">BC1924</f>
        <v>293553</v>
      </c>
      <c r="H1924" s="6"/>
      <c r="I1924" s="3"/>
      <c r="J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/>
      <c r="Y1924" s="3"/>
      <c r="Z1924" s="3"/>
      <c r="AA1924" s="3"/>
      <c r="AB1924" s="3"/>
      <c r="AC1924" s="3"/>
      <c r="AD1924" s="3"/>
      <c r="AE1924" s="3"/>
      <c r="AF1924" s="3"/>
      <c r="AT1924" s="89"/>
      <c r="AU1924" s="89"/>
      <c r="AX1924" s="125">
        <v>44641</v>
      </c>
      <c r="AY1924" s="59">
        <f t="shared" si="458"/>
        <v>0.51068461231872952</v>
      </c>
      <c r="AZ1924" s="59">
        <f>BI1924*K36</f>
        <v>49971</v>
      </c>
      <c r="BA1924" s="59"/>
      <c r="BB1924" s="59"/>
      <c r="BC1924" s="59">
        <f>K41*BJ1924</f>
        <v>293553</v>
      </c>
      <c r="BD1924" s="59"/>
      <c r="BE1924" s="59"/>
      <c r="BF1924" s="59">
        <f t="shared" ref="BF1924:BF1987" si="469">BC1924-AZ1924</f>
        <v>243582</v>
      </c>
      <c r="BG1924" s="60">
        <f>(AY1924=AY2099)*AX1924</f>
        <v>0</v>
      </c>
      <c r="BH1924" s="60">
        <f>(AY1924=AY2101)*AX1924</f>
        <v>0</v>
      </c>
      <c r="BI1924" s="89">
        <v>999.42</v>
      </c>
      <c r="BJ1924" s="89">
        <v>1957.02</v>
      </c>
      <c r="BK1924" s="59">
        <f t="shared" ref="BK1924:BK1987" si="470">SUM(BT1924:BU1924)</f>
        <v>131417.93795999995</v>
      </c>
      <c r="BL1924" s="60">
        <f>(BK1924=BK2101)*AX1924</f>
        <v>0</v>
      </c>
      <c r="BM1924" s="85">
        <f>(BK1924=BK2101)*AY1924</f>
        <v>0</v>
      </c>
      <c r="BN1924" s="85">
        <f t="shared" ref="BN1924:BN1987" si="471">(BM1924&gt;1)*BI1924</f>
        <v>0</v>
      </c>
      <c r="BO1924" s="85">
        <f t="shared" ref="BO1924:BO1987" si="472">(BM1924&gt;0)*BJ1924</f>
        <v>0</v>
      </c>
      <c r="BP1924" s="60">
        <f>(BK1924=BK2099)*AX1924</f>
        <v>0</v>
      </c>
      <c r="BQ1924" s="64">
        <f>(BK1924=BK2099)*AY1924</f>
        <v>0</v>
      </c>
      <c r="BR1924" s="85">
        <f t="shared" si="461"/>
        <v>0</v>
      </c>
      <c r="BS1924" s="85">
        <f t="shared" si="462"/>
        <v>0</v>
      </c>
      <c r="BT1924" s="59">
        <f>(J19-BI1924)*J10</f>
        <v>-137529.00594</v>
      </c>
      <c r="BU1924" s="59">
        <f>(J21-BJ1924)*J12</f>
        <v>268946.94389999995</v>
      </c>
      <c r="BV1924" s="66"/>
      <c r="BW1924" s="66"/>
      <c r="BX1924" s="67"/>
      <c r="BY1924" s="67"/>
      <c r="BZ1924" s="67"/>
      <c r="CE1924" s="92"/>
      <c r="CF1924" s="76"/>
      <c r="CH1924" s="67"/>
      <c r="CI1924" s="67"/>
      <c r="CJ1924" s="67"/>
      <c r="CK1924" s="67"/>
      <c r="CL1924" s="1"/>
      <c r="CM1924" s="1"/>
      <c r="CT1924" s="3"/>
      <c r="CU1924" s="3"/>
      <c r="CV1924" s="3"/>
      <c r="CW1924" s="3"/>
      <c r="CX1924" s="3"/>
      <c r="CY1924" s="3"/>
      <c r="CZ1924" s="3"/>
      <c r="DA1924" s="3"/>
      <c r="DB1924" s="3"/>
      <c r="DC1924" s="3"/>
      <c r="DD1924" s="3"/>
      <c r="DE1924" s="3"/>
      <c r="DF1924" s="3"/>
      <c r="DG1924" s="3"/>
      <c r="DH1924" s="3"/>
      <c r="DI1924" s="3"/>
      <c r="DJ1924" s="3"/>
      <c r="DK1924" s="3"/>
      <c r="DL1924" s="3"/>
      <c r="DM1924" s="3"/>
      <c r="DN1924" s="3"/>
      <c r="DO1924" s="3"/>
      <c r="DP1924" s="3"/>
      <c r="DQ1924" s="3"/>
      <c r="DR1924" s="3"/>
      <c r="DS1924" s="3"/>
    </row>
    <row r="1925" spans="2:123" ht="21" customHeight="1" x14ac:dyDescent="0.25">
      <c r="B1925" s="21">
        <f t="shared" si="463"/>
        <v>44648</v>
      </c>
      <c r="C1925" s="22">
        <f t="shared" si="464"/>
        <v>0.51270135824223806</v>
      </c>
      <c r="D1925" s="23">
        <f t="shared" si="465"/>
        <v>986.34</v>
      </c>
      <c r="E1925" s="23">
        <f t="shared" si="466"/>
        <v>1923.81</v>
      </c>
      <c r="F1925" s="127">
        <f t="shared" si="467"/>
        <v>49317</v>
      </c>
      <c r="G1925" s="127">
        <f t="shared" si="468"/>
        <v>288571.5</v>
      </c>
      <c r="H1925" s="6"/>
      <c r="I1925" s="3"/>
      <c r="J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  <c r="Y1925" s="3"/>
      <c r="Z1925" s="3"/>
      <c r="AA1925" s="3"/>
      <c r="AB1925" s="3"/>
      <c r="AC1925" s="3"/>
      <c r="AD1925" s="3"/>
      <c r="AE1925" s="3"/>
      <c r="AF1925" s="3"/>
      <c r="AT1925" s="89"/>
      <c r="AU1925" s="89"/>
      <c r="AX1925" s="125">
        <v>44648</v>
      </c>
      <c r="AY1925" s="59">
        <f t="shared" si="458"/>
        <v>0.51270135824223806</v>
      </c>
      <c r="AZ1925" s="59">
        <f>BI1925*K36</f>
        <v>49317</v>
      </c>
      <c r="BA1925" s="59"/>
      <c r="BB1925" s="59"/>
      <c r="BC1925" s="59">
        <f>K41*BJ1925</f>
        <v>288571.5</v>
      </c>
      <c r="BD1925" s="59"/>
      <c r="BE1925" s="59"/>
      <c r="BF1925" s="59">
        <f t="shared" si="469"/>
        <v>239254.5</v>
      </c>
      <c r="BG1925" s="60">
        <f>(AY1925=AY2099)*AX1925</f>
        <v>0</v>
      </c>
      <c r="BH1925" s="60">
        <f>(AY1925=AY2101)*AX1925</f>
        <v>0</v>
      </c>
      <c r="BI1925" s="89">
        <v>986.34</v>
      </c>
      <c r="BJ1925" s="89">
        <v>1923.81</v>
      </c>
      <c r="BK1925" s="59">
        <f t="shared" si="470"/>
        <v>135745.43795999995</v>
      </c>
      <c r="BL1925" s="60">
        <f>(BK1925=BK2101)*AX1925</f>
        <v>0</v>
      </c>
      <c r="BM1925" s="85">
        <f>(BK1925=BK2101)*AY1925</f>
        <v>0</v>
      </c>
      <c r="BN1925" s="85">
        <f t="shared" si="471"/>
        <v>0</v>
      </c>
      <c r="BO1925" s="85">
        <f t="shared" si="472"/>
        <v>0</v>
      </c>
      <c r="BP1925" s="60">
        <f>(BK1925=BK2099)*AX1925</f>
        <v>0</v>
      </c>
      <c r="BQ1925" s="64">
        <f>(BK1925=BK2099)*AY1925</f>
        <v>0</v>
      </c>
      <c r="BR1925" s="85">
        <f t="shared" si="461"/>
        <v>0</v>
      </c>
      <c r="BS1925" s="85">
        <f t="shared" si="462"/>
        <v>0</v>
      </c>
      <c r="BT1925" s="59">
        <f>(J19-BI1925)*J10</f>
        <v>-138183.00594</v>
      </c>
      <c r="BU1925" s="59">
        <f>(J21-BJ1925)*J12</f>
        <v>273928.44389999995</v>
      </c>
      <c r="BV1925" s="66"/>
      <c r="BW1925" s="66"/>
      <c r="BX1925" s="67"/>
      <c r="BY1925" s="67"/>
      <c r="BZ1925" s="67"/>
      <c r="CE1925" s="92"/>
      <c r="CF1925" s="76"/>
      <c r="CH1925" s="67"/>
      <c r="CI1925" s="67"/>
      <c r="CJ1925" s="67"/>
      <c r="CK1925" s="67"/>
      <c r="CL1925" s="1"/>
      <c r="CM1925" s="1"/>
      <c r="CT1925" s="3"/>
      <c r="CU1925" s="3"/>
      <c r="CV1925" s="3"/>
      <c r="CW1925" s="3"/>
      <c r="CX1925" s="3"/>
      <c r="CY1925" s="3"/>
      <c r="CZ1925" s="3"/>
      <c r="DA1925" s="3"/>
      <c r="DB1925" s="3"/>
      <c r="DC1925" s="3"/>
      <c r="DD1925" s="3"/>
      <c r="DE1925" s="3"/>
      <c r="DF1925" s="3"/>
      <c r="DG1925" s="3"/>
      <c r="DH1925" s="3"/>
      <c r="DI1925" s="3"/>
      <c r="DJ1925" s="3"/>
      <c r="DK1925" s="3"/>
      <c r="DL1925" s="3"/>
      <c r="DM1925" s="3"/>
      <c r="DN1925" s="3"/>
      <c r="DO1925" s="3"/>
      <c r="DP1925" s="3"/>
      <c r="DQ1925" s="3"/>
      <c r="DR1925" s="3"/>
      <c r="DS1925" s="3"/>
    </row>
    <row r="1926" spans="2:123" ht="21" customHeight="1" x14ac:dyDescent="0.25">
      <c r="B1926" s="21">
        <f t="shared" si="463"/>
        <v>44655</v>
      </c>
      <c r="C1926" s="22">
        <f t="shared" si="464"/>
        <v>0.50152586260043974</v>
      </c>
      <c r="D1926" s="23">
        <f t="shared" si="465"/>
        <v>976.19</v>
      </c>
      <c r="E1926" s="23">
        <f t="shared" si="466"/>
        <v>1946.44</v>
      </c>
      <c r="F1926" s="127">
        <f t="shared" si="467"/>
        <v>48809.5</v>
      </c>
      <c r="G1926" s="127">
        <f t="shared" si="468"/>
        <v>291966</v>
      </c>
      <c r="H1926" s="6"/>
      <c r="I1926" s="3"/>
      <c r="J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  <c r="W1926" s="3"/>
      <c r="X1926" s="3"/>
      <c r="Y1926" s="3"/>
      <c r="Z1926" s="3"/>
      <c r="AA1926" s="3"/>
      <c r="AB1926" s="3"/>
      <c r="AC1926" s="3"/>
      <c r="AD1926" s="3"/>
      <c r="AE1926" s="3"/>
      <c r="AF1926" s="3"/>
      <c r="AT1926" s="89"/>
      <c r="AU1926" s="89"/>
      <c r="AX1926" s="125">
        <v>44655</v>
      </c>
      <c r="AY1926" s="59">
        <f t="shared" si="458"/>
        <v>0.50152586260043974</v>
      </c>
      <c r="AZ1926" s="59">
        <f>BI1926*K36</f>
        <v>48809.5</v>
      </c>
      <c r="BA1926" s="59"/>
      <c r="BB1926" s="59"/>
      <c r="BC1926" s="59">
        <f>K41*BJ1926</f>
        <v>291966</v>
      </c>
      <c r="BD1926" s="59"/>
      <c r="BE1926" s="59"/>
      <c r="BF1926" s="59">
        <f t="shared" si="469"/>
        <v>243156.5</v>
      </c>
      <c r="BG1926" s="60">
        <f>(AY1926=AY2099)*AX1926</f>
        <v>0</v>
      </c>
      <c r="BH1926" s="60">
        <f>(AY1926=AY2101)*AX1926</f>
        <v>0</v>
      </c>
      <c r="BI1926" s="89">
        <v>976.19</v>
      </c>
      <c r="BJ1926" s="89">
        <v>1946.44</v>
      </c>
      <c r="BK1926" s="59">
        <f t="shared" si="470"/>
        <v>131843.43795999995</v>
      </c>
      <c r="BL1926" s="60">
        <f>(BK1926=BK2101)*AX1926</f>
        <v>0</v>
      </c>
      <c r="BM1926" s="85">
        <f>(BK1926=BK2101)*AY1926</f>
        <v>0</v>
      </c>
      <c r="BN1926" s="85">
        <f t="shared" si="471"/>
        <v>0</v>
      </c>
      <c r="BO1926" s="85">
        <f t="shared" si="472"/>
        <v>0</v>
      </c>
      <c r="BP1926" s="60">
        <f>(BK1926=BK2099)*AX1926</f>
        <v>0</v>
      </c>
      <c r="BQ1926" s="64">
        <f>(BK1926=BK2099)*AY1926</f>
        <v>0</v>
      </c>
      <c r="BR1926" s="85">
        <f t="shared" si="461"/>
        <v>0</v>
      </c>
      <c r="BS1926" s="85">
        <f t="shared" si="462"/>
        <v>0</v>
      </c>
      <c r="BT1926" s="59">
        <f>(J19-BI1926)*J10</f>
        <v>-138690.50594</v>
      </c>
      <c r="BU1926" s="59">
        <f>(J21-BJ1926)*J12</f>
        <v>270533.94389999995</v>
      </c>
      <c r="BV1926" s="66"/>
      <c r="BW1926" s="66"/>
      <c r="BX1926" s="67"/>
      <c r="BY1926" s="67"/>
      <c r="BZ1926" s="67"/>
      <c r="CE1926" s="92"/>
      <c r="CF1926" s="76"/>
      <c r="CH1926" s="67"/>
      <c r="CI1926" s="67"/>
      <c r="CJ1926" s="67"/>
      <c r="CK1926" s="67"/>
      <c r="CL1926" s="1"/>
      <c r="CM1926" s="1"/>
      <c r="CT1926" s="3"/>
      <c r="CU1926" s="3"/>
      <c r="CV1926" s="3"/>
      <c r="CW1926" s="3"/>
      <c r="CX1926" s="3"/>
      <c r="CY1926" s="3"/>
      <c r="CZ1926" s="3"/>
      <c r="DA1926" s="3"/>
      <c r="DB1926" s="3"/>
      <c r="DC1926" s="3"/>
      <c r="DD1926" s="3"/>
      <c r="DE1926" s="3"/>
      <c r="DF1926" s="3"/>
      <c r="DG1926" s="3"/>
      <c r="DH1926" s="3"/>
      <c r="DI1926" s="3"/>
      <c r="DJ1926" s="3"/>
      <c r="DK1926" s="3"/>
      <c r="DL1926" s="3"/>
      <c r="DM1926" s="3"/>
      <c r="DN1926" s="3"/>
      <c r="DO1926" s="3"/>
      <c r="DP1926" s="3"/>
      <c r="DQ1926" s="3"/>
      <c r="DR1926" s="3"/>
      <c r="DS1926" s="3"/>
    </row>
    <row r="1927" spans="2:123" ht="21" customHeight="1" x14ac:dyDescent="0.25">
      <c r="B1927" s="21">
        <f t="shared" si="463"/>
        <v>44662</v>
      </c>
      <c r="C1927" s="22">
        <f t="shared" si="464"/>
        <v>0.50294266612641814</v>
      </c>
      <c r="D1927" s="23">
        <f t="shared" si="465"/>
        <v>993.01</v>
      </c>
      <c r="E1927" s="23">
        <f t="shared" si="466"/>
        <v>1974.4</v>
      </c>
      <c r="F1927" s="127">
        <f t="shared" si="467"/>
        <v>49650.5</v>
      </c>
      <c r="G1927" s="127">
        <f t="shared" si="468"/>
        <v>296160</v>
      </c>
      <c r="H1927" s="6"/>
      <c r="I1927" s="3"/>
      <c r="J1927" s="3"/>
      <c r="L1927" s="3"/>
      <c r="M1927" s="3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  <c r="Y1927" s="3"/>
      <c r="Z1927" s="3"/>
      <c r="AA1927" s="3"/>
      <c r="AB1927" s="3"/>
      <c r="AC1927" s="3"/>
      <c r="AD1927" s="3"/>
      <c r="AE1927" s="3"/>
      <c r="AF1927" s="3"/>
      <c r="AT1927" s="89"/>
      <c r="AU1927" s="89"/>
      <c r="AX1927" s="125">
        <v>44662</v>
      </c>
      <c r="AY1927" s="59">
        <f t="shared" si="458"/>
        <v>0.50294266612641814</v>
      </c>
      <c r="AZ1927" s="59">
        <f>BI1927*K36</f>
        <v>49650.5</v>
      </c>
      <c r="BA1927" s="59"/>
      <c r="BB1927" s="59"/>
      <c r="BC1927" s="59">
        <f>K41*BJ1927</f>
        <v>296160</v>
      </c>
      <c r="BD1927" s="59"/>
      <c r="BE1927" s="59"/>
      <c r="BF1927" s="59">
        <f t="shared" si="469"/>
        <v>246509.5</v>
      </c>
      <c r="BG1927" s="60">
        <f>(AY1927=AY2099)*AX1927</f>
        <v>0</v>
      </c>
      <c r="BH1927" s="60">
        <f>(AY1927=AY2101)*AX1927</f>
        <v>0</v>
      </c>
      <c r="BI1927" s="89">
        <v>993.01</v>
      </c>
      <c r="BJ1927" s="89">
        <v>1974.4</v>
      </c>
      <c r="BK1927" s="59">
        <f t="shared" si="470"/>
        <v>128490.43795999995</v>
      </c>
      <c r="BL1927" s="60">
        <f>(BK1927=BK2101)*AX1927</f>
        <v>0</v>
      </c>
      <c r="BM1927" s="85">
        <f>(BK1927=BK2101)*AY1927</f>
        <v>0</v>
      </c>
      <c r="BN1927" s="85">
        <f t="shared" si="471"/>
        <v>0</v>
      </c>
      <c r="BO1927" s="85">
        <f t="shared" si="472"/>
        <v>0</v>
      </c>
      <c r="BP1927" s="60">
        <f>(BK1927=BK2099)*AX1927</f>
        <v>0</v>
      </c>
      <c r="BQ1927" s="64">
        <f>(BK1927=BK2099)*AY1927</f>
        <v>0</v>
      </c>
      <c r="BR1927" s="85">
        <f t="shared" si="461"/>
        <v>0</v>
      </c>
      <c r="BS1927" s="85">
        <f t="shared" si="462"/>
        <v>0</v>
      </c>
      <c r="BT1927" s="59">
        <f>(J19-BI1927)*J10</f>
        <v>-137849.50594</v>
      </c>
      <c r="BU1927" s="59">
        <f>(J21-BJ1927)*J12</f>
        <v>266339.94389999995</v>
      </c>
      <c r="BV1927" s="66"/>
      <c r="BW1927" s="66"/>
      <c r="BX1927" s="67"/>
      <c r="BY1927" s="67"/>
      <c r="BZ1927" s="67"/>
      <c r="CE1927" s="92"/>
      <c r="CF1927" s="76"/>
      <c r="CH1927" s="67"/>
      <c r="CI1927" s="67"/>
      <c r="CJ1927" s="67"/>
      <c r="CK1927" s="67"/>
      <c r="CL1927" s="1"/>
      <c r="CM1927" s="1"/>
      <c r="CT1927" s="3"/>
      <c r="CU1927" s="3"/>
      <c r="CV1927" s="3"/>
      <c r="CW1927" s="3"/>
      <c r="CX1927" s="3"/>
      <c r="CY1927" s="3"/>
      <c r="CZ1927" s="3"/>
      <c r="DA1927" s="3"/>
      <c r="DB1927" s="3"/>
      <c r="DC1927" s="3"/>
      <c r="DD1927" s="3"/>
      <c r="DE1927" s="3"/>
      <c r="DF1927" s="3"/>
      <c r="DG1927" s="3"/>
      <c r="DH1927" s="3"/>
      <c r="DI1927" s="3"/>
      <c r="DJ1927" s="3"/>
      <c r="DK1927" s="3"/>
      <c r="DL1927" s="3"/>
      <c r="DM1927" s="3"/>
      <c r="DN1927" s="3"/>
      <c r="DO1927" s="3"/>
      <c r="DP1927" s="3"/>
      <c r="DQ1927" s="3"/>
      <c r="DR1927" s="3"/>
      <c r="DS1927" s="3"/>
    </row>
    <row r="1928" spans="2:123" ht="21" customHeight="1" x14ac:dyDescent="0.25">
      <c r="B1928" s="21">
        <f t="shared" si="463"/>
        <v>44669</v>
      </c>
      <c r="C1928" s="22">
        <f t="shared" si="464"/>
        <v>0.48088243669329572</v>
      </c>
      <c r="D1928" s="23">
        <f t="shared" si="465"/>
        <v>928.81</v>
      </c>
      <c r="E1928" s="23">
        <f t="shared" si="466"/>
        <v>1931.47</v>
      </c>
      <c r="F1928" s="127">
        <f t="shared" si="467"/>
        <v>46440.5</v>
      </c>
      <c r="G1928" s="127">
        <f t="shared" si="468"/>
        <v>289720.5</v>
      </c>
      <c r="H1928" s="6"/>
      <c r="I1928" s="3"/>
      <c r="J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  <c r="W1928" s="3"/>
      <c r="X1928" s="3"/>
      <c r="Y1928" s="3"/>
      <c r="Z1928" s="3"/>
      <c r="AA1928" s="3"/>
      <c r="AB1928" s="3"/>
      <c r="AC1928" s="3"/>
      <c r="AD1928" s="3"/>
      <c r="AE1928" s="3"/>
      <c r="AF1928" s="3"/>
      <c r="AT1928" s="89"/>
      <c r="AU1928" s="89"/>
      <c r="AX1928" s="125">
        <v>44669</v>
      </c>
      <c r="AY1928" s="59">
        <f t="shared" si="458"/>
        <v>0.48088243669329572</v>
      </c>
      <c r="AZ1928" s="59">
        <f>BI1928*K36</f>
        <v>46440.5</v>
      </c>
      <c r="BA1928" s="59"/>
      <c r="BB1928" s="59"/>
      <c r="BC1928" s="59">
        <f>K41*BJ1928</f>
        <v>289720.5</v>
      </c>
      <c r="BD1928" s="59"/>
      <c r="BE1928" s="59"/>
      <c r="BF1928" s="59">
        <f t="shared" si="469"/>
        <v>243280</v>
      </c>
      <c r="BG1928" s="60">
        <f>(AY1928=AY2099)*AX1928</f>
        <v>0</v>
      </c>
      <c r="BH1928" s="60">
        <f>(AY1928=AY2101)*AX1928</f>
        <v>0</v>
      </c>
      <c r="BI1928" s="89">
        <v>928.81</v>
      </c>
      <c r="BJ1928" s="89">
        <v>1931.47</v>
      </c>
      <c r="BK1928" s="59">
        <f t="shared" si="470"/>
        <v>131719.93795999995</v>
      </c>
      <c r="BL1928" s="60">
        <f>(BK1928=BK2101)*AX1928</f>
        <v>0</v>
      </c>
      <c r="BM1928" s="85">
        <f>(BK1928=BK2101)*AY1928</f>
        <v>0</v>
      </c>
      <c r="BN1928" s="85">
        <f t="shared" si="471"/>
        <v>0</v>
      </c>
      <c r="BO1928" s="85">
        <f t="shared" si="472"/>
        <v>0</v>
      </c>
      <c r="BP1928" s="60">
        <f>(BK1928=BK2099)*AX1928</f>
        <v>0</v>
      </c>
      <c r="BQ1928" s="64">
        <f>(BK1928=BK2099)*AY1928</f>
        <v>0</v>
      </c>
      <c r="BR1928" s="85">
        <f t="shared" si="461"/>
        <v>0</v>
      </c>
      <c r="BS1928" s="85">
        <f t="shared" si="462"/>
        <v>0</v>
      </c>
      <c r="BT1928" s="59">
        <f>(J19-BI1928)*J10</f>
        <v>-141059.50594</v>
      </c>
      <c r="BU1928" s="59">
        <f>(J21-BJ1928)*J12</f>
        <v>272779.44389999995</v>
      </c>
      <c r="BV1928" s="66"/>
      <c r="BW1928" s="66"/>
      <c r="BX1928" s="67"/>
      <c r="BY1928" s="67"/>
      <c r="BZ1928" s="67"/>
      <c r="CE1928" s="92"/>
      <c r="CF1928" s="76"/>
      <c r="CH1928" s="67"/>
      <c r="CI1928" s="67"/>
      <c r="CJ1928" s="67"/>
      <c r="CK1928" s="67"/>
      <c r="CL1928" s="1"/>
      <c r="CM1928" s="1"/>
      <c r="CT1928" s="3"/>
      <c r="CU1928" s="3"/>
      <c r="CV1928" s="3"/>
      <c r="CW1928" s="3"/>
      <c r="CX1928" s="3"/>
      <c r="CY1928" s="3"/>
      <c r="CZ1928" s="3"/>
      <c r="DA1928" s="3"/>
      <c r="DB1928" s="3"/>
      <c r="DC1928" s="3"/>
      <c r="DD1928" s="3"/>
      <c r="DE1928" s="3"/>
      <c r="DF1928" s="3"/>
      <c r="DG1928" s="3"/>
      <c r="DH1928" s="3"/>
      <c r="DI1928" s="3"/>
      <c r="DJ1928" s="3"/>
      <c r="DK1928" s="3"/>
      <c r="DL1928" s="3"/>
      <c r="DM1928" s="3"/>
      <c r="DN1928" s="3"/>
      <c r="DO1928" s="3"/>
      <c r="DP1928" s="3"/>
      <c r="DQ1928" s="3"/>
      <c r="DR1928" s="3"/>
      <c r="DS1928" s="3"/>
    </row>
    <row r="1929" spans="2:123" ht="21" customHeight="1" x14ac:dyDescent="0.25">
      <c r="B1929" s="21">
        <f t="shared" si="463"/>
        <v>44676</v>
      </c>
      <c r="C1929" s="22">
        <f t="shared" si="464"/>
        <v>0.49348026680024254</v>
      </c>
      <c r="D1929" s="23">
        <f t="shared" si="465"/>
        <v>935.91</v>
      </c>
      <c r="E1929" s="23">
        <f t="shared" si="466"/>
        <v>1896.55</v>
      </c>
      <c r="F1929" s="127">
        <f t="shared" si="467"/>
        <v>46795.5</v>
      </c>
      <c r="G1929" s="127">
        <f t="shared" si="468"/>
        <v>284482.5</v>
      </c>
      <c r="H1929" s="6"/>
      <c r="I1929" s="3"/>
      <c r="J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  <c r="W1929" s="3"/>
      <c r="X1929" s="3"/>
      <c r="Y1929" s="3"/>
      <c r="Z1929" s="3"/>
      <c r="AA1929" s="3"/>
      <c r="AB1929" s="3"/>
      <c r="AC1929" s="3"/>
      <c r="AD1929" s="3"/>
      <c r="AE1929" s="3"/>
      <c r="AF1929" s="3"/>
      <c r="AT1929" s="89"/>
      <c r="AU1929" s="89"/>
      <c r="AX1929" s="125">
        <v>44676</v>
      </c>
      <c r="AY1929" s="59">
        <f t="shared" si="458"/>
        <v>0.49348026680024254</v>
      </c>
      <c r="AZ1929" s="59">
        <f>BI1929*K36</f>
        <v>46795.5</v>
      </c>
      <c r="BA1929" s="59"/>
      <c r="BB1929" s="59"/>
      <c r="BC1929" s="59">
        <f>K41*BJ1929</f>
        <v>284482.5</v>
      </c>
      <c r="BD1929" s="59"/>
      <c r="BE1929" s="59"/>
      <c r="BF1929" s="59">
        <f t="shared" si="469"/>
        <v>237687</v>
      </c>
      <c r="BG1929" s="60">
        <f>(AY1929=AY2099)*AX1929</f>
        <v>0</v>
      </c>
      <c r="BH1929" s="60">
        <f>(AY1929=AY2101)*AX1929</f>
        <v>0</v>
      </c>
      <c r="BI1929" s="89">
        <v>935.91</v>
      </c>
      <c r="BJ1929" s="89">
        <v>1896.55</v>
      </c>
      <c r="BK1929" s="59">
        <f t="shared" si="470"/>
        <v>137312.93795999995</v>
      </c>
      <c r="BL1929" s="60">
        <f>(BK1929=BK2101)*AX1929</f>
        <v>0</v>
      </c>
      <c r="BM1929" s="85">
        <f>(BK1929=BK2101)*AY1929</f>
        <v>0</v>
      </c>
      <c r="BN1929" s="85">
        <f t="shared" si="471"/>
        <v>0</v>
      </c>
      <c r="BO1929" s="85">
        <f t="shared" si="472"/>
        <v>0</v>
      </c>
      <c r="BP1929" s="60">
        <f>(BK1929=BK2099)*AX1929</f>
        <v>0</v>
      </c>
      <c r="BQ1929" s="64">
        <f>(BK1929=BK2099)*AY1929</f>
        <v>0</v>
      </c>
      <c r="BR1929" s="85">
        <f t="shared" si="461"/>
        <v>0</v>
      </c>
      <c r="BS1929" s="85">
        <f t="shared" si="462"/>
        <v>0</v>
      </c>
      <c r="BT1929" s="59">
        <f>(J19-BI1929)*J10</f>
        <v>-140704.50594</v>
      </c>
      <c r="BU1929" s="59">
        <f>(J21-BJ1929)*J12</f>
        <v>278017.44389999995</v>
      </c>
      <c r="BV1929" s="66"/>
      <c r="BW1929" s="66"/>
      <c r="BX1929" s="67"/>
      <c r="BY1929" s="67"/>
      <c r="BZ1929" s="67"/>
      <c r="CE1929" s="92"/>
      <c r="CF1929" s="76"/>
      <c r="CH1929" s="67"/>
      <c r="CI1929" s="67"/>
      <c r="CJ1929" s="67"/>
      <c r="CK1929" s="67"/>
      <c r="CL1929" s="1"/>
      <c r="CM1929" s="1"/>
      <c r="CT1929" s="3"/>
      <c r="CU1929" s="3"/>
      <c r="CV1929" s="3"/>
      <c r="CW1929" s="3"/>
      <c r="CX1929" s="3"/>
      <c r="CY1929" s="3"/>
      <c r="CZ1929" s="3"/>
      <c r="DA1929" s="3"/>
      <c r="DB1929" s="3"/>
      <c r="DC1929" s="3"/>
      <c r="DD1929" s="3"/>
      <c r="DE1929" s="3"/>
      <c r="DF1929" s="3"/>
      <c r="DG1929" s="3"/>
      <c r="DH1929" s="3"/>
      <c r="DI1929" s="3"/>
      <c r="DJ1929" s="3"/>
      <c r="DK1929" s="3"/>
      <c r="DL1929" s="3"/>
      <c r="DM1929" s="3"/>
      <c r="DN1929" s="3"/>
      <c r="DO1929" s="3"/>
      <c r="DP1929" s="3"/>
      <c r="DQ1929" s="3"/>
      <c r="DR1929" s="3"/>
      <c r="DS1929" s="3"/>
    </row>
    <row r="1930" spans="2:123" ht="21" customHeight="1" x14ac:dyDescent="0.25">
      <c r="B1930" s="21">
        <f t="shared" si="463"/>
        <v>44683</v>
      </c>
      <c r="C1930" s="22">
        <f t="shared" si="464"/>
        <v>0.51030076425881776</v>
      </c>
      <c r="D1930" s="23">
        <f t="shared" si="465"/>
        <v>960.83</v>
      </c>
      <c r="E1930" s="23">
        <f t="shared" si="466"/>
        <v>1882.87</v>
      </c>
      <c r="F1930" s="127">
        <f t="shared" si="467"/>
        <v>48041.5</v>
      </c>
      <c r="G1930" s="127">
        <f t="shared" si="468"/>
        <v>282430.5</v>
      </c>
      <c r="H1930" s="6"/>
      <c r="I1930" s="3"/>
      <c r="J1930" s="3"/>
      <c r="L1930" s="3"/>
      <c r="M1930" s="3"/>
      <c r="N1930" s="3"/>
      <c r="O1930" s="3"/>
      <c r="P1930" s="3"/>
      <c r="Q1930" s="3"/>
      <c r="R1930" s="3"/>
      <c r="S1930" s="3"/>
      <c r="T1930" s="3"/>
      <c r="U1930" s="3"/>
      <c r="V1930" s="3"/>
      <c r="W1930" s="3"/>
      <c r="X1930" s="3"/>
      <c r="Y1930" s="3"/>
      <c r="Z1930" s="3"/>
      <c r="AA1930" s="3"/>
      <c r="AB1930" s="3"/>
      <c r="AC1930" s="3"/>
      <c r="AD1930" s="3"/>
      <c r="AE1930" s="3"/>
      <c r="AF1930" s="3"/>
      <c r="AT1930" s="89"/>
      <c r="AU1930" s="89"/>
      <c r="AX1930" s="125">
        <v>44683</v>
      </c>
      <c r="AY1930" s="59">
        <f t="shared" ref="AY1930:AY1993" si="473">BI1930/BJ1930</f>
        <v>0.51030076425881776</v>
      </c>
      <c r="AZ1930" s="59">
        <f>BI1930*K36</f>
        <v>48041.5</v>
      </c>
      <c r="BA1930" s="59"/>
      <c r="BB1930" s="59"/>
      <c r="BC1930" s="59">
        <f>K41*BJ1930</f>
        <v>282430.5</v>
      </c>
      <c r="BD1930" s="59"/>
      <c r="BE1930" s="59"/>
      <c r="BF1930" s="59">
        <f t="shared" si="469"/>
        <v>234389</v>
      </c>
      <c r="BG1930" s="60">
        <f>(AY1930=AY2099)*AX1930</f>
        <v>0</v>
      </c>
      <c r="BH1930" s="60">
        <f>(AY1930=AY2101)*AX1930</f>
        <v>0</v>
      </c>
      <c r="BI1930" s="89">
        <v>960.83</v>
      </c>
      <c r="BJ1930" s="89">
        <v>1882.87</v>
      </c>
      <c r="BK1930" s="59">
        <f t="shared" si="470"/>
        <v>140610.93796000001</v>
      </c>
      <c r="BL1930" s="60">
        <f>(BK1930=BK2101)*AX1930</f>
        <v>0</v>
      </c>
      <c r="BM1930" s="85">
        <f>(BK1930=BK2101)*AY1930</f>
        <v>0</v>
      </c>
      <c r="BN1930" s="85">
        <f t="shared" si="471"/>
        <v>0</v>
      </c>
      <c r="BO1930" s="85">
        <f t="shared" si="472"/>
        <v>0</v>
      </c>
      <c r="BP1930" s="60">
        <f>(BK1930=BK2099)*AX1930</f>
        <v>0</v>
      </c>
      <c r="BQ1930" s="64">
        <f>(BK1930=BK2099)*AY1930</f>
        <v>0</v>
      </c>
      <c r="BR1930" s="85">
        <f t="shared" si="461"/>
        <v>0</v>
      </c>
      <c r="BS1930" s="85">
        <f t="shared" si="462"/>
        <v>0</v>
      </c>
      <c r="BT1930" s="59">
        <f>(J19-BI1930)*J10</f>
        <v>-139458.50594</v>
      </c>
      <c r="BU1930" s="59">
        <f>(J21-BJ1930)*J12</f>
        <v>280069.44390000001</v>
      </c>
      <c r="BV1930" s="66"/>
      <c r="BW1930" s="66"/>
      <c r="BX1930" s="67"/>
      <c r="BY1930" s="67"/>
      <c r="BZ1930" s="67"/>
      <c r="CE1930" s="92"/>
      <c r="CF1930" s="76"/>
      <c r="CH1930" s="67"/>
      <c r="CI1930" s="67"/>
      <c r="CJ1930" s="67"/>
      <c r="CK1930" s="67"/>
      <c r="CL1930" s="1"/>
      <c r="CM1930" s="1"/>
      <c r="CT1930" s="3"/>
      <c r="CU1930" s="3"/>
      <c r="CV1930" s="3"/>
      <c r="CW1930" s="3"/>
      <c r="CX1930" s="3"/>
      <c r="CY1930" s="3"/>
      <c r="CZ1930" s="3"/>
      <c r="DA1930" s="3"/>
      <c r="DB1930" s="3"/>
      <c r="DC1930" s="3"/>
      <c r="DD1930" s="3"/>
      <c r="DE1930" s="3"/>
      <c r="DF1930" s="3"/>
      <c r="DG1930" s="3"/>
      <c r="DH1930" s="3"/>
      <c r="DI1930" s="3"/>
      <c r="DJ1930" s="3"/>
      <c r="DK1930" s="3"/>
      <c r="DL1930" s="3"/>
      <c r="DM1930" s="3"/>
      <c r="DN1930" s="3"/>
      <c r="DO1930" s="3"/>
      <c r="DP1930" s="3"/>
      <c r="DQ1930" s="3"/>
      <c r="DR1930" s="3"/>
      <c r="DS1930" s="3"/>
    </row>
    <row r="1931" spans="2:123" ht="21" customHeight="1" x14ac:dyDescent="0.25">
      <c r="B1931" s="21">
        <f t="shared" si="463"/>
        <v>44690</v>
      </c>
      <c r="C1931" s="22">
        <f t="shared" si="464"/>
        <v>0.51911482144040288</v>
      </c>
      <c r="D1931" s="23">
        <f t="shared" si="465"/>
        <v>940.2</v>
      </c>
      <c r="E1931" s="23">
        <f t="shared" si="466"/>
        <v>1811.16</v>
      </c>
      <c r="F1931" s="127">
        <f t="shared" si="467"/>
        <v>47010</v>
      </c>
      <c r="G1931" s="127">
        <f t="shared" si="468"/>
        <v>271674</v>
      </c>
      <c r="H1931" s="6"/>
      <c r="I1931" s="3"/>
      <c r="J1931" s="3"/>
      <c r="L1931" s="3"/>
      <c r="M1931" s="3"/>
      <c r="N1931" s="3"/>
      <c r="O1931" s="3"/>
      <c r="P1931" s="3"/>
      <c r="Q1931" s="3"/>
      <c r="R1931" s="3"/>
      <c r="S1931" s="3"/>
      <c r="T1931" s="3"/>
      <c r="U1931" s="3"/>
      <c r="V1931" s="3"/>
      <c r="W1931" s="3"/>
      <c r="X1931" s="3"/>
      <c r="Y1931" s="3"/>
      <c r="Z1931" s="3"/>
      <c r="AA1931" s="3"/>
      <c r="AB1931" s="3"/>
      <c r="AC1931" s="3"/>
      <c r="AD1931" s="3"/>
      <c r="AE1931" s="3"/>
      <c r="AF1931" s="3"/>
      <c r="AT1931" s="89"/>
      <c r="AU1931" s="89"/>
      <c r="AX1931" s="125">
        <v>44690</v>
      </c>
      <c r="AY1931" s="59">
        <f t="shared" si="473"/>
        <v>0.51911482144040288</v>
      </c>
      <c r="AZ1931" s="59">
        <f>BI1931*K36</f>
        <v>47010</v>
      </c>
      <c r="BA1931" s="59"/>
      <c r="BB1931" s="59"/>
      <c r="BC1931" s="59">
        <f>K41*BJ1931</f>
        <v>271674</v>
      </c>
      <c r="BD1931" s="59"/>
      <c r="BE1931" s="59"/>
      <c r="BF1931" s="59">
        <f t="shared" si="469"/>
        <v>224664</v>
      </c>
      <c r="BG1931" s="60">
        <f>(AY1931=AY2099)*AX1931</f>
        <v>0</v>
      </c>
      <c r="BH1931" s="60">
        <f>(AY1931=AY2101)*AX1931</f>
        <v>0</v>
      </c>
      <c r="BI1931" s="89">
        <v>940.2</v>
      </c>
      <c r="BJ1931" s="89">
        <v>1811.16</v>
      </c>
      <c r="BK1931" s="59">
        <f t="shared" si="470"/>
        <v>150335.93795999995</v>
      </c>
      <c r="BL1931" s="60">
        <f>(BK1931=BK2101)*AX1931</f>
        <v>0</v>
      </c>
      <c r="BM1931" s="85">
        <f>(BK1931=BK2101)*AY1931</f>
        <v>0</v>
      </c>
      <c r="BN1931" s="85">
        <f t="shared" si="471"/>
        <v>0</v>
      </c>
      <c r="BO1931" s="85">
        <f t="shared" si="472"/>
        <v>0</v>
      </c>
      <c r="BP1931" s="60">
        <f>(BK1931=BK2099)*AX1931</f>
        <v>0</v>
      </c>
      <c r="BQ1931" s="64">
        <f>(BK1931=BK2099)*AY1931</f>
        <v>0</v>
      </c>
      <c r="BR1931" s="85">
        <f t="shared" si="461"/>
        <v>0</v>
      </c>
      <c r="BS1931" s="85">
        <f t="shared" si="462"/>
        <v>0</v>
      </c>
      <c r="BT1931" s="59">
        <f>(J19-BI1931)*J10</f>
        <v>-140490.00594</v>
      </c>
      <c r="BU1931" s="59">
        <f>(J21-BJ1931)*J12</f>
        <v>290825.94389999995</v>
      </c>
      <c r="BV1931" s="66"/>
      <c r="BW1931" s="66"/>
      <c r="BX1931" s="67"/>
      <c r="BY1931" s="67"/>
      <c r="BZ1931" s="67"/>
      <c r="CE1931" s="92"/>
      <c r="CF1931" s="76"/>
      <c r="CH1931" s="67"/>
      <c r="CI1931" s="67"/>
      <c r="CJ1931" s="67"/>
      <c r="CK1931" s="67"/>
      <c r="CL1931" s="1"/>
      <c r="CM1931" s="1"/>
      <c r="CT1931" s="3"/>
      <c r="CU1931" s="3"/>
      <c r="CV1931" s="3"/>
      <c r="CW1931" s="3"/>
      <c r="CX1931" s="3"/>
      <c r="CY1931" s="3"/>
      <c r="CZ1931" s="3"/>
      <c r="DA1931" s="3"/>
      <c r="DB1931" s="3"/>
      <c r="DC1931" s="3"/>
      <c r="DD1931" s="3"/>
      <c r="DE1931" s="3"/>
      <c r="DF1931" s="3"/>
      <c r="DG1931" s="3"/>
      <c r="DH1931" s="3"/>
      <c r="DI1931" s="3"/>
      <c r="DJ1931" s="3"/>
      <c r="DK1931" s="3"/>
      <c r="DL1931" s="3"/>
      <c r="DM1931" s="3"/>
      <c r="DN1931" s="3"/>
      <c r="DO1931" s="3"/>
      <c r="DP1931" s="3"/>
      <c r="DQ1931" s="3"/>
      <c r="DR1931" s="3"/>
      <c r="DS1931" s="3"/>
    </row>
    <row r="1932" spans="2:123" ht="21" customHeight="1" x14ac:dyDescent="0.25">
      <c r="B1932" s="21">
        <f t="shared" si="463"/>
        <v>44697</v>
      </c>
      <c r="C1932" s="22">
        <f t="shared" si="464"/>
        <v>0.51726099227006561</v>
      </c>
      <c r="D1932" s="23">
        <f t="shared" si="465"/>
        <v>954.9</v>
      </c>
      <c r="E1932" s="23">
        <f t="shared" si="466"/>
        <v>1846.07</v>
      </c>
      <c r="F1932" s="127">
        <f t="shared" si="467"/>
        <v>47745</v>
      </c>
      <c r="G1932" s="127">
        <f t="shared" si="468"/>
        <v>276910.5</v>
      </c>
      <c r="H1932" s="6"/>
      <c r="I1932" s="3"/>
      <c r="J1932" s="3"/>
      <c r="L1932" s="3"/>
      <c r="M1932" s="3"/>
      <c r="N1932" s="3"/>
      <c r="O1932" s="3"/>
      <c r="P1932" s="3"/>
      <c r="Q1932" s="3"/>
      <c r="R1932" s="3"/>
      <c r="S1932" s="3"/>
      <c r="T1932" s="3"/>
      <c r="U1932" s="3"/>
      <c r="V1932" s="3"/>
      <c r="W1932" s="3"/>
      <c r="X1932" s="3"/>
      <c r="Y1932" s="3"/>
      <c r="Z1932" s="3"/>
      <c r="AA1932" s="3"/>
      <c r="AB1932" s="3"/>
      <c r="AC1932" s="3"/>
      <c r="AD1932" s="3"/>
      <c r="AE1932" s="3"/>
      <c r="AF1932" s="3"/>
      <c r="AT1932" s="89"/>
      <c r="AU1932" s="89"/>
      <c r="AX1932" s="125">
        <v>44697</v>
      </c>
      <c r="AY1932" s="59">
        <f t="shared" si="473"/>
        <v>0.51726099227006561</v>
      </c>
      <c r="AZ1932" s="59">
        <f>BI1932*K36</f>
        <v>47745</v>
      </c>
      <c r="BA1932" s="59"/>
      <c r="BB1932" s="59"/>
      <c r="BC1932" s="59">
        <f>K41*BJ1932</f>
        <v>276910.5</v>
      </c>
      <c r="BD1932" s="59"/>
      <c r="BE1932" s="59"/>
      <c r="BF1932" s="59">
        <f t="shared" si="469"/>
        <v>229165.5</v>
      </c>
      <c r="BG1932" s="60">
        <f>(AY1932=AY2099)*AX1932</f>
        <v>0</v>
      </c>
      <c r="BH1932" s="60">
        <f>(AY1932=AY2101)*AX1932</f>
        <v>0</v>
      </c>
      <c r="BI1932" s="89">
        <v>954.9</v>
      </c>
      <c r="BJ1932" s="89">
        <v>1846.07</v>
      </c>
      <c r="BK1932" s="59">
        <f t="shared" si="470"/>
        <v>145834.43795999995</v>
      </c>
      <c r="BL1932" s="60">
        <f>(BK1932=BK2101)*AX1932</f>
        <v>0</v>
      </c>
      <c r="BM1932" s="85">
        <f>(BK1932=BK2101)*AY1932</f>
        <v>0</v>
      </c>
      <c r="BN1932" s="85">
        <f t="shared" si="471"/>
        <v>0</v>
      </c>
      <c r="BO1932" s="85">
        <f t="shared" si="472"/>
        <v>0</v>
      </c>
      <c r="BP1932" s="60">
        <f>(BK1932=BK2099)*AX1932</f>
        <v>0</v>
      </c>
      <c r="BQ1932" s="64">
        <f>(BK1932=BK2099)*AY1932</f>
        <v>0</v>
      </c>
      <c r="BR1932" s="85">
        <f t="shared" si="461"/>
        <v>0</v>
      </c>
      <c r="BS1932" s="85">
        <f t="shared" si="462"/>
        <v>0</v>
      </c>
      <c r="BT1932" s="59">
        <f>(J19-BI1932)*J10</f>
        <v>-139755.00594</v>
      </c>
      <c r="BU1932" s="59">
        <f>(J21-BJ1932)*J12</f>
        <v>285589.44389999995</v>
      </c>
      <c r="BV1932" s="66"/>
      <c r="BW1932" s="66"/>
      <c r="BX1932" s="67"/>
      <c r="BY1932" s="67"/>
      <c r="BZ1932" s="67"/>
      <c r="CE1932" s="92"/>
      <c r="CF1932" s="76"/>
      <c r="CH1932" s="67"/>
      <c r="CI1932" s="67"/>
      <c r="CJ1932" s="67"/>
      <c r="CK1932" s="67"/>
      <c r="CL1932" s="1"/>
      <c r="CM1932" s="1"/>
      <c r="CT1932" s="3"/>
      <c r="CU1932" s="3"/>
      <c r="CV1932" s="3"/>
      <c r="CW1932" s="3"/>
      <c r="CX1932" s="3"/>
      <c r="CY1932" s="3"/>
      <c r="CZ1932" s="3"/>
      <c r="DA1932" s="3"/>
      <c r="DB1932" s="3"/>
      <c r="DC1932" s="3"/>
      <c r="DD1932" s="3"/>
      <c r="DE1932" s="3"/>
      <c r="DF1932" s="3"/>
      <c r="DG1932" s="3"/>
      <c r="DH1932" s="3"/>
      <c r="DI1932" s="3"/>
      <c r="DJ1932" s="3"/>
      <c r="DK1932" s="3"/>
      <c r="DL1932" s="3"/>
      <c r="DM1932" s="3"/>
      <c r="DN1932" s="3"/>
      <c r="DO1932" s="3"/>
      <c r="DP1932" s="3"/>
      <c r="DQ1932" s="3"/>
      <c r="DR1932" s="3"/>
      <c r="DS1932" s="3"/>
    </row>
    <row r="1933" spans="2:123" ht="21" customHeight="1" x14ac:dyDescent="0.25">
      <c r="B1933" s="21">
        <f t="shared" si="463"/>
        <v>44704</v>
      </c>
      <c r="C1933" s="22">
        <f t="shared" si="464"/>
        <v>0.51495070395933285</v>
      </c>
      <c r="D1933" s="23">
        <f t="shared" si="465"/>
        <v>954.25</v>
      </c>
      <c r="E1933" s="23">
        <f t="shared" si="466"/>
        <v>1853.09</v>
      </c>
      <c r="F1933" s="127">
        <f t="shared" si="467"/>
        <v>47712.5</v>
      </c>
      <c r="G1933" s="127">
        <f t="shared" si="468"/>
        <v>277963.5</v>
      </c>
      <c r="H1933" s="6"/>
      <c r="I1933" s="3"/>
      <c r="J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  <c r="W1933" s="3"/>
      <c r="X1933" s="3"/>
      <c r="Y1933" s="3"/>
      <c r="Z1933" s="3"/>
      <c r="AA1933" s="3"/>
      <c r="AB1933" s="3"/>
      <c r="AC1933" s="3"/>
      <c r="AD1933" s="3"/>
      <c r="AE1933" s="3"/>
      <c r="AF1933" s="3"/>
      <c r="AT1933" s="89"/>
      <c r="AU1933" s="89"/>
      <c r="AX1933" s="125">
        <v>44704</v>
      </c>
      <c r="AY1933" s="59">
        <f t="shared" si="473"/>
        <v>0.51495070395933285</v>
      </c>
      <c r="AZ1933" s="59">
        <f>BI1933*K36</f>
        <v>47712.5</v>
      </c>
      <c r="BA1933" s="59"/>
      <c r="BB1933" s="59"/>
      <c r="BC1933" s="59">
        <f>K41*BJ1933</f>
        <v>277963.5</v>
      </c>
      <c r="BD1933" s="59"/>
      <c r="BE1933" s="59"/>
      <c r="BF1933" s="59">
        <f t="shared" si="469"/>
        <v>230251</v>
      </c>
      <c r="BG1933" s="60">
        <f>(AY1933=AY2099)*AX1933</f>
        <v>0</v>
      </c>
      <c r="BH1933" s="60">
        <f>(AY1933=AY2101)*AX1933</f>
        <v>0</v>
      </c>
      <c r="BI1933" s="89">
        <v>954.25</v>
      </c>
      <c r="BJ1933" s="89">
        <v>1853.09</v>
      </c>
      <c r="BK1933" s="59">
        <f t="shared" si="470"/>
        <v>144748.93795999995</v>
      </c>
      <c r="BL1933" s="60">
        <f>(BK1933=BK2101)*AX1933</f>
        <v>0</v>
      </c>
      <c r="BM1933" s="85">
        <f>(BK1933=BK2101)*AY1933</f>
        <v>0</v>
      </c>
      <c r="BN1933" s="85">
        <f t="shared" si="471"/>
        <v>0</v>
      </c>
      <c r="BO1933" s="85">
        <f t="shared" si="472"/>
        <v>0</v>
      </c>
      <c r="BP1933" s="60">
        <f>(BK1933=BK2099)*AX1933</f>
        <v>0</v>
      </c>
      <c r="BQ1933" s="64">
        <f>(BK1933=BK2099)*AY1933</f>
        <v>0</v>
      </c>
      <c r="BR1933" s="85">
        <f t="shared" si="461"/>
        <v>0</v>
      </c>
      <c r="BS1933" s="85">
        <f t="shared" si="462"/>
        <v>0</v>
      </c>
      <c r="BT1933" s="59">
        <f>(J19-BI1933)*J10</f>
        <v>-139787.50594</v>
      </c>
      <c r="BU1933" s="59">
        <f>(J21-BJ1933)*J12</f>
        <v>284536.44389999995</v>
      </c>
      <c r="BV1933" s="66"/>
      <c r="BW1933" s="66"/>
      <c r="BX1933" s="67"/>
      <c r="BY1933" s="67"/>
      <c r="BZ1933" s="67"/>
      <c r="CE1933" s="92"/>
      <c r="CF1933" s="76"/>
      <c r="CH1933" s="67"/>
      <c r="CI1933" s="67"/>
      <c r="CJ1933" s="67"/>
      <c r="CK1933" s="67"/>
      <c r="CL1933" s="1"/>
      <c r="CM1933" s="1"/>
      <c r="CT1933" s="3"/>
      <c r="CU1933" s="3"/>
      <c r="CV1933" s="3"/>
      <c r="CW1933" s="3"/>
      <c r="CX1933" s="3"/>
      <c r="CY1933" s="3"/>
      <c r="CZ1933" s="3"/>
      <c r="DA1933" s="3"/>
      <c r="DB1933" s="3"/>
      <c r="DC1933" s="3"/>
      <c r="DD1933" s="3"/>
      <c r="DE1933" s="3"/>
      <c r="DF1933" s="3"/>
      <c r="DG1933" s="3"/>
      <c r="DH1933" s="3"/>
      <c r="DI1933" s="3"/>
      <c r="DJ1933" s="3"/>
      <c r="DK1933" s="3"/>
      <c r="DL1933" s="3"/>
      <c r="DM1933" s="3"/>
      <c r="DN1933" s="3"/>
      <c r="DO1933" s="3"/>
      <c r="DP1933" s="3"/>
      <c r="DQ1933" s="3"/>
      <c r="DR1933" s="3"/>
      <c r="DS1933" s="3"/>
    </row>
    <row r="1934" spans="2:123" ht="21" customHeight="1" x14ac:dyDescent="0.25">
      <c r="B1934" s="21">
        <f t="shared" si="463"/>
        <v>44711</v>
      </c>
      <c r="C1934" s="22">
        <f t="shared" si="464"/>
        <v>0.54860949766853795</v>
      </c>
      <c r="D1934" s="23">
        <f t="shared" si="465"/>
        <v>1015.35</v>
      </c>
      <c r="E1934" s="23">
        <f t="shared" si="466"/>
        <v>1850.77</v>
      </c>
      <c r="F1934" s="127">
        <f t="shared" si="467"/>
        <v>50767.5</v>
      </c>
      <c r="G1934" s="127">
        <f t="shared" si="468"/>
        <v>277615.5</v>
      </c>
      <c r="H1934" s="6"/>
      <c r="I1934" s="3"/>
      <c r="J1934" s="3"/>
      <c r="L1934" s="3"/>
      <c r="M1934" s="3"/>
      <c r="N1934" s="3"/>
      <c r="O1934" s="3"/>
      <c r="P1934" s="3"/>
      <c r="Q1934" s="3"/>
      <c r="R1934" s="3"/>
      <c r="S1934" s="3"/>
      <c r="T1934" s="3"/>
      <c r="U1934" s="3"/>
      <c r="V1934" s="3"/>
      <c r="W1934" s="3"/>
      <c r="X1934" s="3"/>
      <c r="Y1934" s="3"/>
      <c r="Z1934" s="3"/>
      <c r="AA1934" s="3"/>
      <c r="AB1934" s="3"/>
      <c r="AC1934" s="3"/>
      <c r="AD1934" s="3"/>
      <c r="AE1934" s="3"/>
      <c r="AF1934" s="3"/>
      <c r="AT1934" s="89"/>
      <c r="AU1934" s="89"/>
      <c r="AX1934" s="125">
        <v>44711</v>
      </c>
      <c r="AY1934" s="59">
        <f t="shared" si="473"/>
        <v>0.54860949766853795</v>
      </c>
      <c r="AZ1934" s="59">
        <f>BI1934*K36</f>
        <v>50767.5</v>
      </c>
      <c r="BA1934" s="59"/>
      <c r="BB1934" s="59"/>
      <c r="BC1934" s="59">
        <f>K41*BJ1934</f>
        <v>277615.5</v>
      </c>
      <c r="BD1934" s="59"/>
      <c r="BE1934" s="59"/>
      <c r="BF1934" s="59">
        <f t="shared" si="469"/>
        <v>226848</v>
      </c>
      <c r="BG1934" s="60">
        <f>(AY1934=AY2099)*AX1934</f>
        <v>0</v>
      </c>
      <c r="BH1934" s="60">
        <f>(AY1934=AY2101)*AX1934</f>
        <v>0</v>
      </c>
      <c r="BI1934" s="89">
        <v>1015.35</v>
      </c>
      <c r="BJ1934" s="89">
        <v>1850.77</v>
      </c>
      <c r="BK1934" s="59">
        <f t="shared" si="470"/>
        <v>148151.93795999995</v>
      </c>
      <c r="BL1934" s="60">
        <f>(BK1934=BK2101)*AX1934</f>
        <v>0</v>
      </c>
      <c r="BM1934" s="85">
        <f>(BK1934=BK2101)*AY1934</f>
        <v>0</v>
      </c>
      <c r="BN1934" s="85">
        <f t="shared" si="471"/>
        <v>0</v>
      </c>
      <c r="BO1934" s="85">
        <f t="shared" si="472"/>
        <v>0</v>
      </c>
      <c r="BP1934" s="60">
        <f>(BK1934=BK2099)*AX1934</f>
        <v>0</v>
      </c>
      <c r="BQ1934" s="64">
        <f>(BK1934=BK2099)*AY1934</f>
        <v>0</v>
      </c>
      <c r="BR1934" s="85">
        <f t="shared" si="461"/>
        <v>0</v>
      </c>
      <c r="BS1934" s="85">
        <f t="shared" si="462"/>
        <v>0</v>
      </c>
      <c r="BT1934" s="59">
        <f>(J19-BI1934)*J10</f>
        <v>-136732.50594</v>
      </c>
      <c r="BU1934" s="59">
        <f>(J21-BJ1934)*J12</f>
        <v>284884.44389999995</v>
      </c>
      <c r="BV1934" s="66"/>
      <c r="BW1934" s="66"/>
      <c r="BX1934" s="67"/>
      <c r="BY1934" s="67"/>
      <c r="BZ1934" s="67"/>
      <c r="CE1934" s="92"/>
      <c r="CF1934" s="76"/>
      <c r="CH1934" s="67"/>
      <c r="CI1934" s="67"/>
      <c r="CJ1934" s="67"/>
      <c r="CK1934" s="67"/>
      <c r="CL1934" s="1"/>
      <c r="CM1934" s="1"/>
      <c r="CT1934" s="3"/>
      <c r="CU1934" s="3"/>
      <c r="CV1934" s="3"/>
      <c r="CW1934" s="3"/>
      <c r="CX1934" s="3"/>
      <c r="CY1934" s="3"/>
      <c r="CZ1934" s="3"/>
      <c r="DA1934" s="3"/>
      <c r="DB1934" s="3"/>
      <c r="DC1934" s="3"/>
      <c r="DD1934" s="3"/>
      <c r="DE1934" s="3"/>
      <c r="DF1934" s="3"/>
      <c r="DG1934" s="3"/>
      <c r="DH1934" s="3"/>
      <c r="DI1934" s="3"/>
      <c r="DJ1934" s="3"/>
      <c r="DK1934" s="3"/>
      <c r="DL1934" s="3"/>
      <c r="DM1934" s="3"/>
      <c r="DN1934" s="3"/>
      <c r="DO1934" s="3"/>
      <c r="DP1934" s="3"/>
      <c r="DQ1934" s="3"/>
      <c r="DR1934" s="3"/>
      <c r="DS1934" s="3"/>
    </row>
    <row r="1935" spans="2:123" ht="21" customHeight="1" x14ac:dyDescent="0.25">
      <c r="B1935" s="21">
        <f t="shared" si="463"/>
        <v>44718</v>
      </c>
      <c r="C1935" s="22">
        <f t="shared" si="464"/>
        <v>0.52105600684053011</v>
      </c>
      <c r="D1935" s="23">
        <f t="shared" si="465"/>
        <v>975</v>
      </c>
      <c r="E1935" s="23">
        <f t="shared" si="466"/>
        <v>1871.2</v>
      </c>
      <c r="F1935" s="127">
        <f t="shared" si="467"/>
        <v>48750</v>
      </c>
      <c r="G1935" s="127">
        <f t="shared" si="468"/>
        <v>280680</v>
      </c>
      <c r="H1935" s="6"/>
      <c r="I1935" s="3"/>
      <c r="J1935" s="3"/>
      <c r="L1935" s="3"/>
      <c r="M1935" s="3"/>
      <c r="N1935" s="3"/>
      <c r="O1935" s="3"/>
      <c r="P1935" s="3"/>
      <c r="Q1935" s="3"/>
      <c r="R1935" s="3"/>
      <c r="S1935" s="3"/>
      <c r="T1935" s="3"/>
      <c r="U1935" s="3"/>
      <c r="V1935" s="3"/>
      <c r="W1935" s="3"/>
      <c r="X1935" s="3"/>
      <c r="Y1935" s="3"/>
      <c r="Z1935" s="3"/>
      <c r="AA1935" s="3"/>
      <c r="AB1935" s="3"/>
      <c r="AC1935" s="3"/>
      <c r="AD1935" s="3"/>
      <c r="AE1935" s="3"/>
      <c r="AF1935" s="3"/>
      <c r="AT1935" s="89"/>
      <c r="AU1935" s="89"/>
      <c r="AX1935" s="125">
        <v>44718</v>
      </c>
      <c r="AY1935" s="59">
        <f t="shared" si="473"/>
        <v>0.52105600684053011</v>
      </c>
      <c r="AZ1935" s="59">
        <f>BI1935*K36</f>
        <v>48750</v>
      </c>
      <c r="BA1935" s="59"/>
      <c r="BB1935" s="59"/>
      <c r="BC1935" s="59">
        <f>K41*BJ1935</f>
        <v>280680</v>
      </c>
      <c r="BD1935" s="59"/>
      <c r="BE1935" s="59"/>
      <c r="BF1935" s="59">
        <f t="shared" si="469"/>
        <v>231930</v>
      </c>
      <c r="BG1935" s="60">
        <f>(AY1935=AY2099)*AX1935</f>
        <v>0</v>
      </c>
      <c r="BH1935" s="60">
        <f>(AY1935=AY2101)*AX1935</f>
        <v>0</v>
      </c>
      <c r="BI1935" s="89">
        <v>975</v>
      </c>
      <c r="BJ1935" s="89">
        <v>1871.2</v>
      </c>
      <c r="BK1935" s="59">
        <f t="shared" si="470"/>
        <v>143069.93795999995</v>
      </c>
      <c r="BL1935" s="60">
        <f>(BK1935=BK2101)*AX1935</f>
        <v>0</v>
      </c>
      <c r="BM1935" s="85">
        <f>(BK1935=BK2101)*AY1935</f>
        <v>0</v>
      </c>
      <c r="BN1935" s="85">
        <f t="shared" si="471"/>
        <v>0</v>
      </c>
      <c r="BO1935" s="85">
        <f t="shared" si="472"/>
        <v>0</v>
      </c>
      <c r="BP1935" s="60">
        <f>(BK1935=BK2099)*AX1935</f>
        <v>0</v>
      </c>
      <c r="BQ1935" s="64">
        <f>(BK1935=BK2099)*AY1935</f>
        <v>0</v>
      </c>
      <c r="BR1935" s="85">
        <f t="shared" si="461"/>
        <v>0</v>
      </c>
      <c r="BS1935" s="85">
        <f t="shared" si="462"/>
        <v>0</v>
      </c>
      <c r="BT1935" s="59">
        <f>(J19-BI1935)*J10</f>
        <v>-138750.00594</v>
      </c>
      <c r="BU1935" s="59">
        <f>(J21-BJ1935)*J12</f>
        <v>281819.94389999995</v>
      </c>
      <c r="BV1935" s="66"/>
      <c r="BW1935" s="66"/>
      <c r="BX1935" s="67"/>
      <c r="BY1935" s="67"/>
      <c r="BZ1935" s="67"/>
      <c r="CE1935" s="92"/>
      <c r="CF1935" s="76"/>
      <c r="CH1935" s="67"/>
      <c r="CI1935" s="67"/>
      <c r="CJ1935" s="67"/>
      <c r="CK1935" s="67"/>
      <c r="CL1935" s="1"/>
      <c r="CM1935" s="1"/>
      <c r="CT1935" s="3"/>
      <c r="CU1935" s="3"/>
      <c r="CV1935" s="3"/>
      <c r="CW1935" s="3"/>
      <c r="CX1935" s="3"/>
      <c r="CY1935" s="3"/>
      <c r="CZ1935" s="3"/>
      <c r="DA1935" s="3"/>
      <c r="DB1935" s="3"/>
      <c r="DC1935" s="3"/>
      <c r="DD1935" s="3"/>
      <c r="DE1935" s="3"/>
      <c r="DF1935" s="3"/>
      <c r="DG1935" s="3"/>
      <c r="DH1935" s="3"/>
      <c r="DI1935" s="3"/>
      <c r="DJ1935" s="3"/>
      <c r="DK1935" s="3"/>
      <c r="DL1935" s="3"/>
      <c r="DM1935" s="3"/>
      <c r="DN1935" s="3"/>
      <c r="DO1935" s="3"/>
      <c r="DP1935" s="3"/>
      <c r="DQ1935" s="3"/>
      <c r="DR1935" s="3"/>
      <c r="DS1935" s="3"/>
    </row>
    <row r="1936" spans="2:123" ht="21" customHeight="1" x14ac:dyDescent="0.25">
      <c r="B1936" s="21">
        <f t="shared" si="463"/>
        <v>44725</v>
      </c>
      <c r="C1936" s="22">
        <f t="shared" si="464"/>
        <v>0.50725543478260871</v>
      </c>
      <c r="D1936" s="23">
        <f t="shared" si="465"/>
        <v>933.35</v>
      </c>
      <c r="E1936" s="23">
        <f t="shared" si="466"/>
        <v>1840</v>
      </c>
      <c r="F1936" s="127">
        <f t="shared" si="467"/>
        <v>46667.5</v>
      </c>
      <c r="G1936" s="127">
        <f t="shared" si="468"/>
        <v>276000</v>
      </c>
      <c r="H1936" s="6"/>
      <c r="I1936" s="3"/>
      <c r="J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  <c r="W1936" s="3"/>
      <c r="X1936" s="3"/>
      <c r="Y1936" s="3"/>
      <c r="Z1936" s="3"/>
      <c r="AA1936" s="3"/>
      <c r="AB1936" s="3"/>
      <c r="AC1936" s="3"/>
      <c r="AD1936" s="3"/>
      <c r="AE1936" s="3"/>
      <c r="AF1936" s="3"/>
      <c r="AT1936" s="89"/>
      <c r="AU1936" s="89"/>
      <c r="AX1936" s="125">
        <v>44725</v>
      </c>
      <c r="AY1936" s="59">
        <f t="shared" si="473"/>
        <v>0.50725543478260871</v>
      </c>
      <c r="AZ1936" s="59">
        <f>BI1936*K36</f>
        <v>46667.5</v>
      </c>
      <c r="BA1936" s="59"/>
      <c r="BB1936" s="59"/>
      <c r="BC1936" s="59">
        <f>K41*BJ1936</f>
        <v>276000</v>
      </c>
      <c r="BD1936" s="59"/>
      <c r="BE1936" s="59"/>
      <c r="BF1936" s="59">
        <f t="shared" si="469"/>
        <v>229332.5</v>
      </c>
      <c r="BG1936" s="60">
        <f>(AY1936=AY2099)*AX1936</f>
        <v>0</v>
      </c>
      <c r="BH1936" s="60">
        <f>(AY1936=AY2101)*AX1936</f>
        <v>0</v>
      </c>
      <c r="BI1936" s="89">
        <v>933.35</v>
      </c>
      <c r="BJ1936" s="89">
        <v>1840</v>
      </c>
      <c r="BK1936" s="59">
        <f t="shared" si="470"/>
        <v>145667.43795999995</v>
      </c>
      <c r="BL1936" s="60">
        <f>(BK1936=BK2101)*AX1936</f>
        <v>0</v>
      </c>
      <c r="BM1936" s="85">
        <f>(BK1936=BK2101)*AY1936</f>
        <v>0</v>
      </c>
      <c r="BN1936" s="85">
        <f t="shared" si="471"/>
        <v>0</v>
      </c>
      <c r="BO1936" s="85">
        <f t="shared" si="472"/>
        <v>0</v>
      </c>
      <c r="BP1936" s="60">
        <f>(BK1936=BK2099)*AX1936</f>
        <v>0</v>
      </c>
      <c r="BQ1936" s="64">
        <f>(BK1936=BK2099)*AY1936</f>
        <v>0</v>
      </c>
      <c r="BR1936" s="85">
        <f t="shared" si="461"/>
        <v>0</v>
      </c>
      <c r="BS1936" s="85">
        <f t="shared" si="462"/>
        <v>0</v>
      </c>
      <c r="BT1936" s="59">
        <f>(J19-BI1936)*J10</f>
        <v>-140832.50594</v>
      </c>
      <c r="BU1936" s="59">
        <f>(J21-BJ1936)*J12</f>
        <v>286499.94389999995</v>
      </c>
      <c r="BV1936" s="66"/>
      <c r="BW1936" s="66"/>
      <c r="BX1936" s="67"/>
      <c r="BY1936" s="67"/>
      <c r="BZ1936" s="67"/>
      <c r="CE1936" s="92"/>
      <c r="CF1936" s="76"/>
      <c r="CH1936" s="67"/>
      <c r="CI1936" s="67"/>
      <c r="CJ1936" s="67"/>
      <c r="CK1936" s="67"/>
      <c r="CL1936" s="1"/>
      <c r="CM1936" s="1"/>
      <c r="CT1936" s="3"/>
      <c r="CU1936" s="3"/>
      <c r="CV1936" s="3"/>
      <c r="CW1936" s="3"/>
      <c r="CX1936" s="3"/>
      <c r="CY1936" s="3"/>
      <c r="CZ1936" s="3"/>
      <c r="DA1936" s="3"/>
      <c r="DB1936" s="3"/>
      <c r="DC1936" s="3"/>
      <c r="DD1936" s="3"/>
      <c r="DE1936" s="3"/>
      <c r="DF1936" s="3"/>
      <c r="DG1936" s="3"/>
      <c r="DH1936" s="3"/>
      <c r="DI1936" s="3"/>
      <c r="DJ1936" s="3"/>
      <c r="DK1936" s="3"/>
      <c r="DL1936" s="3"/>
      <c r="DM1936" s="3"/>
      <c r="DN1936" s="3"/>
      <c r="DO1936" s="3"/>
      <c r="DP1936" s="3"/>
      <c r="DQ1936" s="3"/>
      <c r="DR1936" s="3"/>
      <c r="DS1936" s="3"/>
    </row>
    <row r="1937" spans="2:123" ht="21" customHeight="1" x14ac:dyDescent="0.25">
      <c r="B1937" s="21">
        <f t="shared" si="463"/>
        <v>44732</v>
      </c>
      <c r="C1937" s="22">
        <f t="shared" si="464"/>
        <v>0.49751763926673193</v>
      </c>
      <c r="D1937" s="23">
        <f t="shared" si="465"/>
        <v>908.91</v>
      </c>
      <c r="E1937" s="23">
        <f t="shared" si="466"/>
        <v>1826.89</v>
      </c>
      <c r="F1937" s="127">
        <f t="shared" si="467"/>
        <v>45445.5</v>
      </c>
      <c r="G1937" s="127">
        <f t="shared" si="468"/>
        <v>274033.5</v>
      </c>
      <c r="H1937" s="6"/>
      <c r="I1937" s="3"/>
      <c r="J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  <c r="W1937" s="3"/>
      <c r="X1937" s="3"/>
      <c r="Y1937" s="3"/>
      <c r="Z1937" s="3"/>
      <c r="AA1937" s="3"/>
      <c r="AB1937" s="3"/>
      <c r="AC1937" s="3"/>
      <c r="AD1937" s="3"/>
      <c r="AE1937" s="3"/>
      <c r="AF1937" s="3"/>
      <c r="AT1937" s="89"/>
      <c r="AU1937" s="89"/>
      <c r="AX1937" s="125">
        <v>44732</v>
      </c>
      <c r="AY1937" s="59">
        <f t="shared" si="473"/>
        <v>0.49751763926673193</v>
      </c>
      <c r="AZ1937" s="59">
        <f>BI1937*K36</f>
        <v>45445.5</v>
      </c>
      <c r="BA1937" s="59"/>
      <c r="BB1937" s="59"/>
      <c r="BC1937" s="59">
        <f>K41*BJ1937</f>
        <v>274033.5</v>
      </c>
      <c r="BD1937" s="59"/>
      <c r="BE1937" s="59"/>
      <c r="BF1937" s="59">
        <f t="shared" si="469"/>
        <v>228588</v>
      </c>
      <c r="BG1937" s="60">
        <f>(AY1937=AY2099)*AX1937</f>
        <v>0</v>
      </c>
      <c r="BH1937" s="60">
        <f>(AY1937=AY2101)*AX1937</f>
        <v>0</v>
      </c>
      <c r="BI1937" s="89">
        <v>908.91</v>
      </c>
      <c r="BJ1937" s="89">
        <v>1826.89</v>
      </c>
      <c r="BK1937" s="59">
        <f t="shared" si="470"/>
        <v>146411.93795999995</v>
      </c>
      <c r="BL1937" s="60">
        <f>(BK1937=BK2101)*AX1937</f>
        <v>0</v>
      </c>
      <c r="BM1937" s="85">
        <f>(BK1937=BK2101)*AY1937</f>
        <v>0</v>
      </c>
      <c r="BN1937" s="85">
        <f t="shared" si="471"/>
        <v>0</v>
      </c>
      <c r="BO1937" s="85">
        <f t="shared" si="472"/>
        <v>0</v>
      </c>
      <c r="BP1937" s="60">
        <f>(BK1937=BK2099)*AX1937</f>
        <v>0</v>
      </c>
      <c r="BQ1937" s="64">
        <f>(BK1937=BK2099)*AY1937</f>
        <v>0</v>
      </c>
      <c r="BR1937" s="85">
        <f t="shared" si="461"/>
        <v>0</v>
      </c>
      <c r="BS1937" s="85">
        <f t="shared" si="462"/>
        <v>0</v>
      </c>
      <c r="BT1937" s="59">
        <f>(J19-BI1937)*J10</f>
        <v>-142054.50594</v>
      </c>
      <c r="BU1937" s="59">
        <f>(J21-BJ1937)*J12</f>
        <v>288466.44389999995</v>
      </c>
      <c r="BV1937" s="66"/>
      <c r="BW1937" s="66"/>
      <c r="BX1937" s="67"/>
      <c r="BY1937" s="67"/>
      <c r="BZ1937" s="67"/>
      <c r="CE1937" s="92"/>
      <c r="CF1937" s="76"/>
      <c r="CH1937" s="67"/>
      <c r="CI1937" s="67"/>
      <c r="CJ1937" s="67"/>
      <c r="CK1937" s="67"/>
      <c r="CL1937" s="1"/>
      <c r="CM1937" s="1"/>
      <c r="CT1937" s="3"/>
      <c r="CU1937" s="3"/>
      <c r="CV1937" s="3"/>
      <c r="CW1937" s="3"/>
      <c r="CX1937" s="3"/>
      <c r="CY1937" s="3"/>
      <c r="CZ1937" s="3"/>
      <c r="DA1937" s="3"/>
      <c r="DB1937" s="3"/>
      <c r="DC1937" s="3"/>
      <c r="DD1937" s="3"/>
      <c r="DE1937" s="3"/>
      <c r="DF1937" s="3"/>
      <c r="DG1937" s="3"/>
      <c r="DH1937" s="3"/>
      <c r="DI1937" s="3"/>
      <c r="DJ1937" s="3"/>
      <c r="DK1937" s="3"/>
      <c r="DL1937" s="3"/>
      <c r="DM1937" s="3"/>
      <c r="DN1937" s="3"/>
      <c r="DO1937" s="3"/>
      <c r="DP1937" s="3"/>
      <c r="DQ1937" s="3"/>
      <c r="DR1937" s="3"/>
      <c r="DS1937" s="3"/>
    </row>
    <row r="1938" spans="2:123" ht="21" customHeight="1" x14ac:dyDescent="0.25">
      <c r="B1938" s="21">
        <f t="shared" si="463"/>
        <v>44739</v>
      </c>
      <c r="C1938" s="22">
        <f t="shared" si="464"/>
        <v>0.49106797404406322</v>
      </c>
      <c r="D1938" s="23">
        <f t="shared" si="465"/>
        <v>888.45</v>
      </c>
      <c r="E1938" s="23">
        <f t="shared" si="466"/>
        <v>1809.22</v>
      </c>
      <c r="F1938" s="127">
        <f t="shared" si="467"/>
        <v>44422.5</v>
      </c>
      <c r="G1938" s="127">
        <f t="shared" si="468"/>
        <v>271383</v>
      </c>
      <c r="H1938" s="6"/>
      <c r="I1938" s="3"/>
      <c r="J1938" s="3"/>
      <c r="L1938" s="3"/>
      <c r="M1938" s="3"/>
      <c r="N1938" s="3"/>
      <c r="O1938" s="3"/>
      <c r="P1938" s="3"/>
      <c r="Q1938" s="3"/>
      <c r="R1938" s="3"/>
      <c r="S1938" s="3"/>
      <c r="T1938" s="3"/>
      <c r="U1938" s="3"/>
      <c r="V1938" s="3"/>
      <c r="W1938" s="3"/>
      <c r="X1938" s="3"/>
      <c r="Y1938" s="3"/>
      <c r="Z1938" s="3"/>
      <c r="AA1938" s="3"/>
      <c r="AB1938" s="3"/>
      <c r="AC1938" s="3"/>
      <c r="AD1938" s="3"/>
      <c r="AE1938" s="3"/>
      <c r="AF1938" s="3"/>
      <c r="AT1938" s="89"/>
      <c r="AU1938" s="89"/>
      <c r="AX1938" s="125">
        <v>44739</v>
      </c>
      <c r="AY1938" s="59">
        <f t="shared" si="473"/>
        <v>0.49106797404406322</v>
      </c>
      <c r="AZ1938" s="59">
        <f>BI1938*K36</f>
        <v>44422.5</v>
      </c>
      <c r="BA1938" s="59"/>
      <c r="BB1938" s="59"/>
      <c r="BC1938" s="59">
        <f>K41*BJ1938</f>
        <v>271383</v>
      </c>
      <c r="BD1938" s="59"/>
      <c r="BE1938" s="59"/>
      <c r="BF1938" s="59">
        <f t="shared" si="469"/>
        <v>226960.5</v>
      </c>
      <c r="BG1938" s="60">
        <f>(AY1938=AY2099)*AX1938</f>
        <v>0</v>
      </c>
      <c r="BH1938" s="60">
        <f>(AY1938=AY2101)*AX1938</f>
        <v>0</v>
      </c>
      <c r="BI1938" s="89">
        <v>888.45</v>
      </c>
      <c r="BJ1938" s="89">
        <v>1809.22</v>
      </c>
      <c r="BK1938" s="59">
        <f t="shared" si="470"/>
        <v>148039.43795999995</v>
      </c>
      <c r="BL1938" s="60">
        <f>(BK1938=BK2101)*AX1938</f>
        <v>0</v>
      </c>
      <c r="BM1938" s="85">
        <f>(BK1938=BK2101)*AY1938</f>
        <v>0</v>
      </c>
      <c r="BN1938" s="85">
        <f t="shared" si="471"/>
        <v>0</v>
      </c>
      <c r="BO1938" s="85">
        <f t="shared" si="472"/>
        <v>0</v>
      </c>
      <c r="BP1938" s="60">
        <f>(BK1938=BK2099)*AX1938</f>
        <v>0</v>
      </c>
      <c r="BQ1938" s="64">
        <f>(BK1938=BK2099)*AY1938</f>
        <v>0</v>
      </c>
      <c r="BR1938" s="85">
        <f t="shared" si="461"/>
        <v>0</v>
      </c>
      <c r="BS1938" s="85">
        <f t="shared" si="462"/>
        <v>0</v>
      </c>
      <c r="BT1938" s="59">
        <f>(J19-BI1938)*J10</f>
        <v>-143077.50594</v>
      </c>
      <c r="BU1938" s="59">
        <f>(J21-BJ1938)*J12</f>
        <v>291116.94389999995</v>
      </c>
      <c r="BV1938" s="66"/>
      <c r="BW1938" s="66"/>
      <c r="BX1938" s="67"/>
      <c r="BY1938" s="67"/>
      <c r="BZ1938" s="67"/>
      <c r="CE1938" s="92"/>
      <c r="CF1938" s="76"/>
      <c r="CH1938" s="67"/>
      <c r="CI1938" s="67"/>
      <c r="CJ1938" s="67"/>
      <c r="CK1938" s="67"/>
      <c r="CL1938" s="1"/>
      <c r="CM1938" s="1"/>
      <c r="CT1938" s="3"/>
      <c r="CU1938" s="3"/>
      <c r="CV1938" s="3"/>
      <c r="CW1938" s="3"/>
      <c r="CX1938" s="3"/>
      <c r="CY1938" s="3"/>
      <c r="CZ1938" s="3"/>
      <c r="DA1938" s="3"/>
      <c r="DB1938" s="3"/>
      <c r="DC1938" s="3"/>
      <c r="DD1938" s="3"/>
      <c r="DE1938" s="3"/>
      <c r="DF1938" s="3"/>
      <c r="DG1938" s="3"/>
      <c r="DH1938" s="3"/>
      <c r="DI1938" s="3"/>
      <c r="DJ1938" s="3"/>
      <c r="DK1938" s="3"/>
      <c r="DL1938" s="3"/>
      <c r="DM1938" s="3"/>
      <c r="DN1938" s="3"/>
      <c r="DO1938" s="3"/>
      <c r="DP1938" s="3"/>
      <c r="DQ1938" s="3"/>
      <c r="DR1938" s="3"/>
      <c r="DS1938" s="3"/>
    </row>
    <row r="1939" spans="2:123" ht="21" customHeight="1" x14ac:dyDescent="0.25">
      <c r="B1939" s="21">
        <f t="shared" si="463"/>
        <v>44746</v>
      </c>
      <c r="C1939" s="22">
        <f t="shared" si="464"/>
        <v>0.51458913349215007</v>
      </c>
      <c r="D1939" s="23">
        <f t="shared" si="465"/>
        <v>896.44</v>
      </c>
      <c r="E1939" s="23">
        <f t="shared" si="466"/>
        <v>1742.05</v>
      </c>
      <c r="F1939" s="127">
        <f t="shared" si="467"/>
        <v>44822</v>
      </c>
      <c r="G1939" s="127">
        <f t="shared" si="468"/>
        <v>261307.5</v>
      </c>
      <c r="H1939" s="6"/>
      <c r="I1939" s="3"/>
      <c r="J1939" s="3"/>
      <c r="L1939" s="3"/>
      <c r="M1939" s="3"/>
      <c r="N1939" s="3"/>
      <c r="O1939" s="3"/>
      <c r="P1939" s="3"/>
      <c r="Q1939" s="3"/>
      <c r="R1939" s="3"/>
      <c r="S1939" s="3"/>
      <c r="T1939" s="3"/>
      <c r="U1939" s="3"/>
      <c r="V1939" s="3"/>
      <c r="W1939" s="3"/>
      <c r="X1939" s="3"/>
      <c r="Y1939" s="3"/>
      <c r="Z1939" s="3"/>
      <c r="AA1939" s="3"/>
      <c r="AB1939" s="3"/>
      <c r="AC1939" s="3"/>
      <c r="AD1939" s="3"/>
      <c r="AE1939" s="3"/>
      <c r="AF1939" s="3"/>
      <c r="AT1939" s="89"/>
      <c r="AU1939" s="89"/>
      <c r="AX1939" s="125">
        <v>44746</v>
      </c>
      <c r="AY1939" s="59">
        <f t="shared" si="473"/>
        <v>0.51458913349215007</v>
      </c>
      <c r="AZ1939" s="59">
        <f>BI1939*K36</f>
        <v>44822</v>
      </c>
      <c r="BA1939" s="59"/>
      <c r="BB1939" s="59"/>
      <c r="BC1939" s="59">
        <f>K41*BJ1939</f>
        <v>261307.5</v>
      </c>
      <c r="BD1939" s="59"/>
      <c r="BE1939" s="59"/>
      <c r="BF1939" s="59">
        <f t="shared" si="469"/>
        <v>216485.5</v>
      </c>
      <c r="BG1939" s="60">
        <f>(AY1939=AY2099)*AX1939</f>
        <v>0</v>
      </c>
      <c r="BH1939" s="60">
        <f>(AY1939=AY2101)*AX1939</f>
        <v>0</v>
      </c>
      <c r="BI1939" s="89">
        <v>896.44</v>
      </c>
      <c r="BJ1939" s="89">
        <v>1742.05</v>
      </c>
      <c r="BK1939" s="59">
        <f t="shared" si="470"/>
        <v>158514.43795999995</v>
      </c>
      <c r="BL1939" s="60">
        <f>(BK1939=BK2101)*AX1939</f>
        <v>0</v>
      </c>
      <c r="BM1939" s="85">
        <f>(BK1939=BK2101)*AY1939</f>
        <v>0</v>
      </c>
      <c r="BN1939" s="85">
        <f t="shared" si="471"/>
        <v>0</v>
      </c>
      <c r="BO1939" s="85">
        <f t="shared" si="472"/>
        <v>0</v>
      </c>
      <c r="BP1939" s="60">
        <f>(BK1939=BK2099)*AX1939</f>
        <v>0</v>
      </c>
      <c r="BQ1939" s="64">
        <f>(BK1939=BK2099)*AY1939</f>
        <v>0</v>
      </c>
      <c r="BR1939" s="85">
        <f t="shared" si="461"/>
        <v>0</v>
      </c>
      <c r="BS1939" s="85">
        <f t="shared" si="462"/>
        <v>0</v>
      </c>
      <c r="BT1939" s="59">
        <f>(J19-BI1939)*J10</f>
        <v>-142678.00594</v>
      </c>
      <c r="BU1939" s="59">
        <f>(J21-BJ1939)*J12</f>
        <v>301192.44389999995</v>
      </c>
      <c r="BV1939" s="66"/>
      <c r="BW1939" s="66"/>
      <c r="BX1939" s="67"/>
      <c r="BY1939" s="67"/>
      <c r="BZ1939" s="67"/>
      <c r="CE1939" s="92"/>
      <c r="CF1939" s="76"/>
      <c r="CH1939" s="67"/>
      <c r="CI1939" s="67"/>
      <c r="CJ1939" s="67"/>
      <c r="CK1939" s="67"/>
      <c r="CL1939" s="1"/>
      <c r="CM1939" s="1"/>
      <c r="CT1939" s="3"/>
      <c r="CU1939" s="3"/>
      <c r="CV1939" s="3"/>
      <c r="CW1939" s="3"/>
      <c r="CX1939" s="3"/>
      <c r="CY1939" s="3"/>
      <c r="CZ1939" s="3"/>
      <c r="DA1939" s="3"/>
      <c r="DB1939" s="3"/>
      <c r="DC1939" s="3"/>
      <c r="DD1939" s="3"/>
      <c r="DE1939" s="3"/>
      <c r="DF1939" s="3"/>
      <c r="DG1939" s="3"/>
      <c r="DH1939" s="3"/>
      <c r="DI1939" s="3"/>
      <c r="DJ1939" s="3"/>
      <c r="DK1939" s="3"/>
      <c r="DL1939" s="3"/>
      <c r="DM1939" s="3"/>
      <c r="DN1939" s="3"/>
      <c r="DO1939" s="3"/>
      <c r="DP1939" s="3"/>
      <c r="DQ1939" s="3"/>
      <c r="DR1939" s="3"/>
      <c r="DS1939" s="3"/>
    </row>
    <row r="1940" spans="2:123" ht="21" customHeight="1" x14ac:dyDescent="0.25">
      <c r="B1940" s="21">
        <f t="shared" si="463"/>
        <v>44753</v>
      </c>
      <c r="C1940" s="22">
        <f t="shared" si="464"/>
        <v>0.49768016777776475</v>
      </c>
      <c r="D1940" s="23">
        <f t="shared" si="465"/>
        <v>849.55</v>
      </c>
      <c r="E1940" s="23">
        <f t="shared" si="466"/>
        <v>1707.02</v>
      </c>
      <c r="F1940" s="127">
        <f t="shared" si="467"/>
        <v>42477.5</v>
      </c>
      <c r="G1940" s="127">
        <f t="shared" si="468"/>
        <v>256053</v>
      </c>
      <c r="H1940" s="6"/>
      <c r="I1940" s="3"/>
      <c r="J1940" s="3"/>
      <c r="L1940" s="3"/>
      <c r="M1940" s="3"/>
      <c r="N1940" s="3"/>
      <c r="O1940" s="3"/>
      <c r="P1940" s="3"/>
      <c r="Q1940" s="3"/>
      <c r="R1940" s="3"/>
      <c r="S1940" s="3"/>
      <c r="T1940" s="3"/>
      <c r="U1940" s="3"/>
      <c r="V1940" s="3"/>
      <c r="W1940" s="3"/>
      <c r="X1940" s="3"/>
      <c r="Y1940" s="3"/>
      <c r="Z1940" s="3"/>
      <c r="AA1940" s="3"/>
      <c r="AB1940" s="3"/>
      <c r="AC1940" s="3"/>
      <c r="AD1940" s="3"/>
      <c r="AE1940" s="3"/>
      <c r="AF1940" s="3"/>
      <c r="AT1940" s="89"/>
      <c r="AU1940" s="89"/>
      <c r="AX1940" s="125">
        <v>44753</v>
      </c>
      <c r="AY1940" s="59">
        <f t="shared" si="473"/>
        <v>0.49768016777776475</v>
      </c>
      <c r="AZ1940" s="59">
        <f>BI1940*K36</f>
        <v>42477.5</v>
      </c>
      <c r="BA1940" s="59"/>
      <c r="BB1940" s="59"/>
      <c r="BC1940" s="59">
        <f>K41*BJ1940</f>
        <v>256053</v>
      </c>
      <c r="BD1940" s="59"/>
      <c r="BE1940" s="59"/>
      <c r="BF1940" s="59">
        <f t="shared" si="469"/>
        <v>213575.5</v>
      </c>
      <c r="BG1940" s="60">
        <f>(AY1940=AY2099)*AX1940</f>
        <v>0</v>
      </c>
      <c r="BH1940" s="60">
        <f>(AY1940=AY2101)*AX1940</f>
        <v>0</v>
      </c>
      <c r="BI1940" s="89">
        <v>849.55</v>
      </c>
      <c r="BJ1940" s="89">
        <v>1707.02</v>
      </c>
      <c r="BK1940" s="59">
        <f t="shared" si="470"/>
        <v>161424.43795999992</v>
      </c>
      <c r="BL1940" s="60">
        <f>(BK1940=BK2101)*AX1940</f>
        <v>0</v>
      </c>
      <c r="BM1940" s="85">
        <f>(BK1940=BK2101)*AY1940</f>
        <v>0</v>
      </c>
      <c r="BN1940" s="85">
        <f t="shared" si="471"/>
        <v>0</v>
      </c>
      <c r="BO1940" s="85">
        <f t="shared" si="472"/>
        <v>0</v>
      </c>
      <c r="BP1940" s="60">
        <f>(BK1940=BK2099)*AX1940</f>
        <v>0</v>
      </c>
      <c r="BQ1940" s="64">
        <f>(BK1940=BK2099)*AY1940</f>
        <v>0</v>
      </c>
      <c r="BR1940" s="85">
        <f t="shared" si="461"/>
        <v>0</v>
      </c>
      <c r="BS1940" s="85">
        <f t="shared" si="462"/>
        <v>0</v>
      </c>
      <c r="BT1940" s="59">
        <f>(J19-BI1940)*J10</f>
        <v>-145022.50594000003</v>
      </c>
      <c r="BU1940" s="59">
        <f>(J21-BJ1940)*J12</f>
        <v>306446.94389999995</v>
      </c>
      <c r="BV1940" s="66"/>
      <c r="BW1940" s="66"/>
      <c r="BX1940" s="67"/>
      <c r="BY1940" s="67"/>
      <c r="BZ1940" s="67"/>
      <c r="CE1940" s="92"/>
      <c r="CF1940" s="76"/>
      <c r="CH1940" s="67"/>
      <c r="CI1940" s="67"/>
      <c r="CJ1940" s="67"/>
      <c r="CK1940" s="67"/>
      <c r="CL1940" s="1"/>
      <c r="CM1940" s="1"/>
      <c r="CT1940" s="3"/>
      <c r="CU1940" s="3"/>
      <c r="CV1940" s="3"/>
      <c r="CW1940" s="3"/>
      <c r="CX1940" s="3"/>
      <c r="CY1940" s="3"/>
      <c r="CZ1940" s="3"/>
      <c r="DA1940" s="3"/>
      <c r="DB1940" s="3"/>
      <c r="DC1940" s="3"/>
      <c r="DD1940" s="3"/>
      <c r="DE1940" s="3"/>
      <c r="DF1940" s="3"/>
      <c r="DG1940" s="3"/>
      <c r="DH1940" s="3"/>
      <c r="DI1940" s="3"/>
      <c r="DJ1940" s="3"/>
      <c r="DK1940" s="3"/>
      <c r="DL1940" s="3"/>
      <c r="DM1940" s="3"/>
      <c r="DN1940" s="3"/>
      <c r="DO1940" s="3"/>
      <c r="DP1940" s="3"/>
      <c r="DQ1940" s="3"/>
      <c r="DR1940" s="3"/>
      <c r="DS1940" s="3"/>
    </row>
    <row r="1941" spans="2:123" ht="21" customHeight="1" x14ac:dyDescent="0.25">
      <c r="B1941" s="21">
        <f t="shared" si="463"/>
        <v>44760</v>
      </c>
      <c r="C1941" s="22">
        <f t="shared" si="464"/>
        <v>0.50558148152436977</v>
      </c>
      <c r="D1941" s="23">
        <f t="shared" si="465"/>
        <v>873.21</v>
      </c>
      <c r="E1941" s="23">
        <f t="shared" si="466"/>
        <v>1727.14</v>
      </c>
      <c r="F1941" s="127">
        <f t="shared" si="467"/>
        <v>43660.5</v>
      </c>
      <c r="G1941" s="127">
        <f t="shared" si="468"/>
        <v>259071.00000000003</v>
      </c>
      <c r="H1941" s="6"/>
      <c r="I1941" s="3"/>
      <c r="J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  <c r="Y1941" s="3"/>
      <c r="Z1941" s="3"/>
      <c r="AA1941" s="3"/>
      <c r="AB1941" s="3"/>
      <c r="AC1941" s="3"/>
      <c r="AD1941" s="3"/>
      <c r="AE1941" s="3"/>
      <c r="AF1941" s="3"/>
      <c r="AT1941" s="89"/>
      <c r="AU1941" s="89"/>
      <c r="AX1941" s="125">
        <v>44760</v>
      </c>
      <c r="AY1941" s="59">
        <f t="shared" si="473"/>
        <v>0.50558148152436977</v>
      </c>
      <c r="AZ1941" s="59">
        <f>BI1941*K36</f>
        <v>43660.5</v>
      </c>
      <c r="BA1941" s="59"/>
      <c r="BB1941" s="59"/>
      <c r="BC1941" s="59">
        <f>K41*BJ1941</f>
        <v>259071.00000000003</v>
      </c>
      <c r="BD1941" s="59"/>
      <c r="BE1941" s="59"/>
      <c r="BF1941" s="59">
        <f t="shared" si="469"/>
        <v>215410.50000000003</v>
      </c>
      <c r="BG1941" s="60">
        <f>(AY1941=AY2099)*AX1941</f>
        <v>0</v>
      </c>
      <c r="BH1941" s="60">
        <f>(AY1941=AY2101)*AX1941</f>
        <v>0</v>
      </c>
      <c r="BI1941" s="89">
        <v>873.21</v>
      </c>
      <c r="BJ1941" s="89">
        <v>1727.14</v>
      </c>
      <c r="BK1941" s="59">
        <f t="shared" si="470"/>
        <v>159589.43795999995</v>
      </c>
      <c r="BL1941" s="60">
        <f>(BK1941=BK2101)*AX1941</f>
        <v>0</v>
      </c>
      <c r="BM1941" s="85">
        <f>(BK1941=BK2101)*AY1941</f>
        <v>0</v>
      </c>
      <c r="BN1941" s="85">
        <f t="shared" si="471"/>
        <v>0</v>
      </c>
      <c r="BO1941" s="85">
        <f t="shared" si="472"/>
        <v>0</v>
      </c>
      <c r="BP1941" s="60">
        <f>(BK1941=BK2099)*AX1941</f>
        <v>0</v>
      </c>
      <c r="BQ1941" s="64">
        <f>(BK1941=BK2099)*AY1941</f>
        <v>0</v>
      </c>
      <c r="BR1941" s="85">
        <f t="shared" ref="BR1941:BR1966" si="474">(BQ1941&gt;0)*BI1941</f>
        <v>0</v>
      </c>
      <c r="BS1941" s="85">
        <f t="shared" ref="BS1941:BS1966" si="475">(BQ1941&gt;0)*BJ1941</f>
        <v>0</v>
      </c>
      <c r="BT1941" s="59">
        <f>(J19-BI1941)*J10</f>
        <v>-143839.50594</v>
      </c>
      <c r="BU1941" s="59">
        <f>(J21-BJ1941)*J12</f>
        <v>303428.94389999995</v>
      </c>
      <c r="BV1941" s="66"/>
      <c r="BW1941" s="66"/>
      <c r="BX1941" s="67"/>
      <c r="BY1941" s="67"/>
      <c r="BZ1941" s="67"/>
      <c r="CE1941" s="92"/>
      <c r="CF1941" s="76"/>
      <c r="CH1941" s="67"/>
      <c r="CI1941" s="67"/>
      <c r="CJ1941" s="67"/>
      <c r="CK1941" s="67"/>
      <c r="CL1941" s="1"/>
      <c r="CM1941" s="1"/>
      <c r="CT1941" s="3"/>
      <c r="CU1941" s="3"/>
      <c r="CV1941" s="3"/>
      <c r="CW1941" s="3"/>
      <c r="CX1941" s="3"/>
      <c r="CY1941" s="3"/>
      <c r="CZ1941" s="3"/>
      <c r="DA1941" s="3"/>
      <c r="DB1941" s="3"/>
      <c r="DC1941" s="3"/>
      <c r="DD1941" s="3"/>
      <c r="DE1941" s="3"/>
      <c r="DF1941" s="3"/>
      <c r="DG1941" s="3"/>
      <c r="DH1941" s="3"/>
      <c r="DI1941" s="3"/>
      <c r="DJ1941" s="3"/>
      <c r="DK1941" s="3"/>
      <c r="DL1941" s="3"/>
      <c r="DM1941" s="3"/>
      <c r="DN1941" s="3"/>
      <c r="DO1941" s="3"/>
      <c r="DP1941" s="3"/>
      <c r="DQ1941" s="3"/>
      <c r="DR1941" s="3"/>
      <c r="DS1941" s="3"/>
    </row>
    <row r="1942" spans="2:123" ht="21" customHeight="1" x14ac:dyDescent="0.25">
      <c r="B1942" s="21">
        <f t="shared" si="463"/>
        <v>44767</v>
      </c>
      <c r="C1942" s="22">
        <f t="shared" si="464"/>
        <v>0.50824462061155151</v>
      </c>
      <c r="D1942" s="23">
        <f t="shared" si="465"/>
        <v>897.56</v>
      </c>
      <c r="E1942" s="23">
        <f t="shared" si="466"/>
        <v>1766</v>
      </c>
      <c r="F1942" s="127">
        <f t="shared" si="467"/>
        <v>44878</v>
      </c>
      <c r="G1942" s="127">
        <f t="shared" si="468"/>
        <v>264900</v>
      </c>
      <c r="H1942" s="6"/>
      <c r="I1942" s="3"/>
      <c r="J1942" s="3"/>
      <c r="L1942" s="3"/>
      <c r="M1942" s="3"/>
      <c r="N1942" s="3"/>
      <c r="O1942" s="3"/>
      <c r="P1942" s="3"/>
      <c r="Q1942" s="3"/>
      <c r="R1942" s="3"/>
      <c r="S1942" s="3"/>
      <c r="T1942" s="3"/>
      <c r="U1942" s="3"/>
      <c r="V1942" s="3"/>
      <c r="W1942" s="3"/>
      <c r="X1942" s="3"/>
      <c r="Y1942" s="3"/>
      <c r="Z1942" s="3"/>
      <c r="AA1942" s="3"/>
      <c r="AB1942" s="3"/>
      <c r="AC1942" s="3"/>
      <c r="AD1942" s="3"/>
      <c r="AE1942" s="3"/>
      <c r="AF1942" s="3"/>
      <c r="AT1942" s="89"/>
      <c r="AU1942" s="89"/>
      <c r="AX1942" s="125">
        <v>44767</v>
      </c>
      <c r="AY1942" s="59">
        <f t="shared" si="473"/>
        <v>0.50824462061155151</v>
      </c>
      <c r="AZ1942" s="59">
        <f>BI1942*K36</f>
        <v>44878</v>
      </c>
      <c r="BA1942" s="59"/>
      <c r="BB1942" s="59"/>
      <c r="BC1942" s="59">
        <f>K41*BJ1942</f>
        <v>264900</v>
      </c>
      <c r="BD1942" s="59"/>
      <c r="BE1942" s="59"/>
      <c r="BF1942" s="59">
        <f t="shared" si="469"/>
        <v>220022</v>
      </c>
      <c r="BG1942" s="60">
        <f>(AY1942=AY2099)*AX1942</f>
        <v>0</v>
      </c>
      <c r="BH1942" s="60">
        <f>(AY1942=AY2101)*AX1942</f>
        <v>0</v>
      </c>
      <c r="BI1942" s="89">
        <v>897.56</v>
      </c>
      <c r="BJ1942" s="89">
        <v>1766</v>
      </c>
      <c r="BK1942" s="59">
        <f t="shared" si="470"/>
        <v>154977.93795999995</v>
      </c>
      <c r="BL1942" s="60">
        <f>(BK1942=BK2101)*AX1942</f>
        <v>0</v>
      </c>
      <c r="BM1942" s="85">
        <f>(BK1942=BK2101)*AY1942</f>
        <v>0</v>
      </c>
      <c r="BN1942" s="85">
        <f t="shared" si="471"/>
        <v>0</v>
      </c>
      <c r="BO1942" s="85">
        <f t="shared" si="472"/>
        <v>0</v>
      </c>
      <c r="BP1942" s="60">
        <f>(BK1942=BK2099)*AX1942</f>
        <v>0</v>
      </c>
      <c r="BQ1942" s="64">
        <f>(BK1942=BK2099)*AY1942</f>
        <v>0</v>
      </c>
      <c r="BR1942" s="85">
        <f t="shared" si="474"/>
        <v>0</v>
      </c>
      <c r="BS1942" s="85">
        <f t="shared" si="475"/>
        <v>0</v>
      </c>
      <c r="BT1942" s="59">
        <f>(J19-BI1942)*J10</f>
        <v>-142622.00594</v>
      </c>
      <c r="BU1942" s="59">
        <f>(J21-BJ1942)*J12</f>
        <v>297599.94389999995</v>
      </c>
      <c r="BV1942" s="66"/>
      <c r="BW1942" s="66"/>
      <c r="BX1942" s="67"/>
      <c r="BY1942" s="67"/>
      <c r="BZ1942" s="67"/>
      <c r="CE1942" s="92"/>
      <c r="CF1942" s="76"/>
      <c r="CH1942" s="67"/>
      <c r="CI1942" s="67"/>
      <c r="CJ1942" s="67"/>
      <c r="CK1942" s="67"/>
      <c r="CL1942" s="1"/>
      <c r="CM1942" s="1"/>
      <c r="CT1942" s="3"/>
      <c r="CU1942" s="3"/>
      <c r="CV1942" s="3"/>
      <c r="CW1942" s="3"/>
      <c r="CX1942" s="3"/>
      <c r="CY1942" s="3"/>
      <c r="CZ1942" s="3"/>
      <c r="DA1942" s="3"/>
      <c r="DB1942" s="3"/>
      <c r="DC1942" s="3"/>
      <c r="DD1942" s="3"/>
      <c r="DE1942" s="3"/>
      <c r="DF1942" s="3"/>
      <c r="DG1942" s="3"/>
      <c r="DH1942" s="3"/>
      <c r="DI1942" s="3"/>
      <c r="DJ1942" s="3"/>
      <c r="DK1942" s="3"/>
      <c r="DL1942" s="3"/>
      <c r="DM1942" s="3"/>
      <c r="DN1942" s="3"/>
      <c r="DO1942" s="3"/>
      <c r="DP1942" s="3"/>
      <c r="DQ1942" s="3"/>
      <c r="DR1942" s="3"/>
      <c r="DS1942" s="3"/>
    </row>
    <row r="1943" spans="2:123" ht="21" customHeight="1" x14ac:dyDescent="0.25">
      <c r="B1943" s="21">
        <f t="shared" si="463"/>
        <v>44774</v>
      </c>
      <c r="C1943" s="22">
        <f t="shared" si="464"/>
        <v>0.52594512366893909</v>
      </c>
      <c r="D1943" s="23">
        <f t="shared" si="465"/>
        <v>933.5</v>
      </c>
      <c r="E1943" s="23">
        <f t="shared" si="466"/>
        <v>1774.9</v>
      </c>
      <c r="F1943" s="127">
        <f t="shared" si="467"/>
        <v>46675</v>
      </c>
      <c r="G1943" s="127">
        <f t="shared" si="468"/>
        <v>266235</v>
      </c>
      <c r="H1943" s="6"/>
      <c r="I1943" s="3"/>
      <c r="J1943" s="3"/>
      <c r="L1943" s="3"/>
      <c r="M1943" s="3"/>
      <c r="N1943" s="3"/>
      <c r="O1943" s="3"/>
      <c r="P1943" s="3"/>
      <c r="Q1943" s="3"/>
      <c r="R1943" s="3"/>
      <c r="S1943" s="3"/>
      <c r="T1943" s="3"/>
      <c r="U1943" s="3"/>
      <c r="V1943" s="3"/>
      <c r="W1943" s="3"/>
      <c r="X1943" s="3"/>
      <c r="Y1943" s="3"/>
      <c r="Z1943" s="3"/>
      <c r="AA1943" s="3"/>
      <c r="AB1943" s="3"/>
      <c r="AC1943" s="3"/>
      <c r="AD1943" s="3"/>
      <c r="AE1943" s="3"/>
      <c r="AF1943" s="3"/>
      <c r="AT1943" s="89"/>
      <c r="AU1943" s="89"/>
      <c r="AX1943" s="125">
        <v>44774</v>
      </c>
      <c r="AY1943" s="59">
        <f t="shared" si="473"/>
        <v>0.52594512366893909</v>
      </c>
      <c r="AZ1943" s="59">
        <f>BI1943*K36</f>
        <v>46675</v>
      </c>
      <c r="BA1943" s="59"/>
      <c r="BB1943" s="59"/>
      <c r="BC1943" s="59">
        <f>K41*BJ1943</f>
        <v>266235</v>
      </c>
      <c r="BD1943" s="59"/>
      <c r="BE1943" s="59"/>
      <c r="BF1943" s="59">
        <f t="shared" si="469"/>
        <v>219560</v>
      </c>
      <c r="BG1943" s="60">
        <f>(AY1943=AY2099)*AX1943</f>
        <v>0</v>
      </c>
      <c r="BH1943" s="60">
        <f>(AY1943=AY2101)*AX1943</f>
        <v>0</v>
      </c>
      <c r="BI1943" s="89">
        <v>933.5</v>
      </c>
      <c r="BJ1943" s="89">
        <v>1774.9</v>
      </c>
      <c r="BK1943" s="59">
        <f t="shared" si="470"/>
        <v>155439.93795999995</v>
      </c>
      <c r="BL1943" s="60">
        <f>(BK1943=BK2101)*AX1943</f>
        <v>0</v>
      </c>
      <c r="BM1943" s="85">
        <f>(BK1943=BK2101)*AY1943</f>
        <v>0</v>
      </c>
      <c r="BN1943" s="85">
        <f t="shared" si="471"/>
        <v>0</v>
      </c>
      <c r="BO1943" s="85">
        <f t="shared" si="472"/>
        <v>0</v>
      </c>
      <c r="BP1943" s="60">
        <f>(BK1943=BK2099)*AX1943</f>
        <v>0</v>
      </c>
      <c r="BQ1943" s="64">
        <f>(BK1943=BK2099)*AY1943</f>
        <v>0</v>
      </c>
      <c r="BR1943" s="85">
        <f t="shared" si="474"/>
        <v>0</v>
      </c>
      <c r="BS1943" s="85">
        <f t="shared" si="475"/>
        <v>0</v>
      </c>
      <c r="BT1943" s="59">
        <f>(J19-BI1943)*J10</f>
        <v>-140825.00594</v>
      </c>
      <c r="BU1943" s="59">
        <f>(J21-BJ1943)*J12</f>
        <v>296264.94389999995</v>
      </c>
      <c r="BV1943" s="66"/>
      <c r="BW1943" s="66"/>
      <c r="BX1943" s="67"/>
      <c r="BY1943" s="67"/>
      <c r="BZ1943" s="67"/>
      <c r="CE1943" s="92"/>
      <c r="CF1943" s="76"/>
      <c r="CH1943" s="67"/>
      <c r="CI1943" s="67"/>
      <c r="CJ1943" s="67"/>
      <c r="CK1943" s="67"/>
      <c r="CL1943" s="1"/>
      <c r="CM1943" s="1"/>
      <c r="CT1943" s="3"/>
      <c r="CU1943" s="3"/>
      <c r="CV1943" s="3"/>
      <c r="CW1943" s="3"/>
      <c r="CX1943" s="3"/>
      <c r="CY1943" s="3"/>
      <c r="CZ1943" s="3"/>
      <c r="DA1943" s="3"/>
      <c r="DB1943" s="3"/>
      <c r="DC1943" s="3"/>
      <c r="DD1943" s="3"/>
      <c r="DE1943" s="3"/>
      <c r="DF1943" s="3"/>
      <c r="DG1943" s="3"/>
      <c r="DH1943" s="3"/>
      <c r="DI1943" s="3"/>
      <c r="DJ1943" s="3"/>
      <c r="DK1943" s="3"/>
      <c r="DL1943" s="3"/>
      <c r="DM1943" s="3"/>
      <c r="DN1943" s="3"/>
      <c r="DO1943" s="3"/>
      <c r="DP1943" s="3"/>
      <c r="DQ1943" s="3"/>
      <c r="DR1943" s="3"/>
      <c r="DS1943" s="3"/>
    </row>
    <row r="1944" spans="2:123" ht="21" customHeight="1" x14ac:dyDescent="0.25">
      <c r="B1944" s="21">
        <f t="shared" si="463"/>
        <v>44781</v>
      </c>
      <c r="C1944" s="22">
        <f t="shared" si="464"/>
        <v>0.53453051708346055</v>
      </c>
      <c r="D1944" s="23">
        <f t="shared" si="465"/>
        <v>962.93</v>
      </c>
      <c r="E1944" s="23">
        <f t="shared" si="466"/>
        <v>1801.45</v>
      </c>
      <c r="F1944" s="127">
        <f t="shared" si="467"/>
        <v>48146.5</v>
      </c>
      <c r="G1944" s="127">
        <f t="shared" si="468"/>
        <v>270217.5</v>
      </c>
      <c r="H1944" s="6"/>
      <c r="I1944" s="3"/>
      <c r="J1944" s="3"/>
      <c r="L1944" s="3"/>
      <c r="M1944" s="3"/>
      <c r="N1944" s="3"/>
      <c r="O1944" s="3"/>
      <c r="P1944" s="3"/>
      <c r="Q1944" s="3"/>
      <c r="R1944" s="3"/>
      <c r="S1944" s="3"/>
      <c r="T1944" s="3"/>
      <c r="U1944" s="3"/>
      <c r="V1944" s="3"/>
      <c r="W1944" s="3"/>
      <c r="X1944" s="3"/>
      <c r="Y1944" s="3"/>
      <c r="Z1944" s="3"/>
      <c r="AA1944" s="3"/>
      <c r="AB1944" s="3"/>
      <c r="AC1944" s="3"/>
      <c r="AD1944" s="3"/>
      <c r="AE1944" s="3"/>
      <c r="AF1944" s="3"/>
      <c r="AT1944" s="89"/>
      <c r="AU1944" s="89"/>
      <c r="AX1944" s="125">
        <v>44781</v>
      </c>
      <c r="AY1944" s="59">
        <f t="shared" si="473"/>
        <v>0.53453051708346055</v>
      </c>
      <c r="AZ1944" s="59">
        <f>BI1944*K36</f>
        <v>48146.5</v>
      </c>
      <c r="BA1944" s="59"/>
      <c r="BB1944" s="59"/>
      <c r="BC1944" s="59">
        <f>K41*BJ1944</f>
        <v>270217.5</v>
      </c>
      <c r="BD1944" s="59"/>
      <c r="BE1944" s="59"/>
      <c r="BF1944" s="59">
        <f t="shared" si="469"/>
        <v>222071</v>
      </c>
      <c r="BG1944" s="60">
        <f>(AY1944=AY2099)*AX1944</f>
        <v>0</v>
      </c>
      <c r="BH1944" s="60">
        <f>(AY1944=AY2101)*AX1944</f>
        <v>0</v>
      </c>
      <c r="BI1944" s="89">
        <v>962.93</v>
      </c>
      <c r="BJ1944" s="89">
        <v>1801.45</v>
      </c>
      <c r="BK1944" s="59">
        <f t="shared" si="470"/>
        <v>152928.93795999995</v>
      </c>
      <c r="BL1944" s="60">
        <f>(BK1944=BK2101)*AX1944</f>
        <v>0</v>
      </c>
      <c r="BM1944" s="85">
        <f>(BK1944=BK2101)*AY1944</f>
        <v>0</v>
      </c>
      <c r="BN1944" s="85">
        <f t="shared" si="471"/>
        <v>0</v>
      </c>
      <c r="BO1944" s="85">
        <f t="shared" si="472"/>
        <v>0</v>
      </c>
      <c r="BP1944" s="60">
        <f>(BK1944=BK2099)*AX1944</f>
        <v>0</v>
      </c>
      <c r="BQ1944" s="64">
        <f>(BK1944=BK2099)*AY1944</f>
        <v>0</v>
      </c>
      <c r="BR1944" s="85">
        <f t="shared" si="474"/>
        <v>0</v>
      </c>
      <c r="BS1944" s="85">
        <f t="shared" si="475"/>
        <v>0</v>
      </c>
      <c r="BT1944" s="59">
        <f>(J19-BI1944)*J10</f>
        <v>-139353.50594</v>
      </c>
      <c r="BU1944" s="59">
        <f>(J21-BJ1944)*J12</f>
        <v>292282.44389999995</v>
      </c>
      <c r="BV1944" s="66"/>
      <c r="BW1944" s="66"/>
      <c r="BX1944" s="67"/>
      <c r="BY1944" s="67"/>
      <c r="BZ1944" s="67"/>
      <c r="CE1944" s="92"/>
      <c r="CF1944" s="76"/>
      <c r="CH1944" s="67"/>
      <c r="CI1944" s="67"/>
      <c r="CJ1944" s="67"/>
      <c r="CK1944" s="67"/>
      <c r="CL1944" s="1"/>
      <c r="CM1944" s="1"/>
      <c r="CT1944" s="3"/>
      <c r="CU1944" s="3"/>
      <c r="CV1944" s="3"/>
      <c r="CW1944" s="3"/>
      <c r="CX1944" s="3"/>
      <c r="CY1944" s="3"/>
      <c r="CZ1944" s="3"/>
      <c r="DA1944" s="3"/>
      <c r="DB1944" s="3"/>
      <c r="DC1944" s="3"/>
      <c r="DD1944" s="3"/>
      <c r="DE1944" s="3"/>
      <c r="DF1944" s="3"/>
      <c r="DG1944" s="3"/>
      <c r="DH1944" s="3"/>
      <c r="DI1944" s="3"/>
      <c r="DJ1944" s="3"/>
      <c r="DK1944" s="3"/>
      <c r="DL1944" s="3"/>
      <c r="DM1944" s="3"/>
      <c r="DN1944" s="3"/>
      <c r="DO1944" s="3"/>
      <c r="DP1944" s="3"/>
      <c r="DQ1944" s="3"/>
      <c r="DR1944" s="3"/>
      <c r="DS1944" s="3"/>
    </row>
    <row r="1945" spans="2:123" ht="21" customHeight="1" x14ac:dyDescent="0.25">
      <c r="B1945" s="21">
        <f t="shared" si="463"/>
        <v>44788</v>
      </c>
      <c r="C1945" s="22">
        <f t="shared" si="464"/>
        <v>0.51233543216943334</v>
      </c>
      <c r="D1945" s="23">
        <f t="shared" si="465"/>
        <v>895.05</v>
      </c>
      <c r="E1945" s="23">
        <f t="shared" si="466"/>
        <v>1747</v>
      </c>
      <c r="F1945" s="127">
        <f t="shared" si="467"/>
        <v>44752.5</v>
      </c>
      <c r="G1945" s="127">
        <f t="shared" si="468"/>
        <v>262050</v>
      </c>
      <c r="H1945" s="6"/>
      <c r="I1945" s="3"/>
      <c r="J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  <c r="Y1945" s="3"/>
      <c r="Z1945" s="3"/>
      <c r="AA1945" s="3"/>
      <c r="AB1945" s="3"/>
      <c r="AC1945" s="3"/>
      <c r="AD1945" s="3"/>
      <c r="AE1945" s="3"/>
      <c r="AF1945" s="3"/>
      <c r="AT1945" s="89"/>
      <c r="AU1945" s="89"/>
      <c r="AX1945" s="125">
        <v>44788</v>
      </c>
      <c r="AY1945" s="59">
        <f t="shared" si="473"/>
        <v>0.51233543216943334</v>
      </c>
      <c r="AZ1945" s="59">
        <f>BI1945*K36</f>
        <v>44752.5</v>
      </c>
      <c r="BA1945" s="59"/>
      <c r="BB1945" s="59"/>
      <c r="BC1945" s="59">
        <f>K41*BJ1945</f>
        <v>262050</v>
      </c>
      <c r="BD1945" s="59"/>
      <c r="BE1945" s="59"/>
      <c r="BF1945" s="59">
        <f t="shared" si="469"/>
        <v>217297.5</v>
      </c>
      <c r="BG1945" s="60">
        <f>(AY1945=AY2099)*AX1945</f>
        <v>0</v>
      </c>
      <c r="BH1945" s="60">
        <f>(AY1945=AY2101)*AX1945</f>
        <v>0</v>
      </c>
      <c r="BI1945" s="89">
        <v>895.05</v>
      </c>
      <c r="BJ1945" s="89">
        <v>1747</v>
      </c>
      <c r="BK1945" s="59">
        <f t="shared" si="470"/>
        <v>157702.43795999992</v>
      </c>
      <c r="BL1945" s="60">
        <f>(BK1945=BK2101)*AX1945</f>
        <v>0</v>
      </c>
      <c r="BM1945" s="85">
        <f>(BK1945=BK2101)*AY1945</f>
        <v>0</v>
      </c>
      <c r="BN1945" s="85">
        <f t="shared" si="471"/>
        <v>0</v>
      </c>
      <c r="BO1945" s="85">
        <f t="shared" si="472"/>
        <v>0</v>
      </c>
      <c r="BP1945" s="60">
        <f>(BK1945=BK2099)*AX1945</f>
        <v>0</v>
      </c>
      <c r="BQ1945" s="64">
        <f>(BK1945=BK2099)*AY1945</f>
        <v>0</v>
      </c>
      <c r="BR1945" s="85">
        <f t="shared" si="474"/>
        <v>0</v>
      </c>
      <c r="BS1945" s="85">
        <f t="shared" si="475"/>
        <v>0</v>
      </c>
      <c r="BT1945" s="59">
        <f>(J19-BI1945)*J10</f>
        <v>-142747.50594000003</v>
      </c>
      <c r="BU1945" s="59">
        <f>(J21-BJ1945)*J12</f>
        <v>300449.94389999995</v>
      </c>
      <c r="BV1945" s="66"/>
      <c r="BW1945" s="66"/>
      <c r="BX1945" s="67"/>
      <c r="BY1945" s="67"/>
      <c r="BZ1945" s="67"/>
      <c r="CE1945" s="92"/>
      <c r="CF1945" s="76"/>
      <c r="CH1945" s="67"/>
      <c r="CI1945" s="67"/>
      <c r="CJ1945" s="67"/>
      <c r="CK1945" s="67"/>
      <c r="CL1945" s="1"/>
      <c r="CM1945" s="1"/>
      <c r="CT1945" s="3"/>
      <c r="CU1945" s="3"/>
      <c r="CV1945" s="3"/>
      <c r="CW1945" s="3"/>
      <c r="CX1945" s="3"/>
      <c r="CY1945" s="3"/>
      <c r="CZ1945" s="3"/>
      <c r="DA1945" s="3"/>
      <c r="DB1945" s="3"/>
      <c r="DC1945" s="3"/>
      <c r="DD1945" s="3"/>
      <c r="DE1945" s="3"/>
      <c r="DF1945" s="3"/>
      <c r="DG1945" s="3"/>
      <c r="DH1945" s="3"/>
      <c r="DI1945" s="3"/>
      <c r="DJ1945" s="3"/>
      <c r="DK1945" s="3"/>
      <c r="DL1945" s="3"/>
      <c r="DM1945" s="3"/>
      <c r="DN1945" s="3"/>
      <c r="DO1945" s="3"/>
      <c r="DP1945" s="3"/>
      <c r="DQ1945" s="3"/>
      <c r="DR1945" s="3"/>
      <c r="DS1945" s="3"/>
    </row>
    <row r="1946" spans="2:123" ht="21" customHeight="1" x14ac:dyDescent="0.25">
      <c r="B1946" s="21">
        <f t="shared" si="463"/>
        <v>44795</v>
      </c>
      <c r="C1946" s="22">
        <f t="shared" si="464"/>
        <v>0.4964270097351039</v>
      </c>
      <c r="D1946" s="23">
        <f t="shared" si="465"/>
        <v>862.81</v>
      </c>
      <c r="E1946" s="23">
        <f t="shared" si="466"/>
        <v>1738.04</v>
      </c>
      <c r="F1946" s="127">
        <f t="shared" si="467"/>
        <v>43140.5</v>
      </c>
      <c r="G1946" s="127">
        <f t="shared" si="468"/>
        <v>260706</v>
      </c>
      <c r="H1946" s="6"/>
      <c r="I1946" s="3"/>
      <c r="J1946" s="3"/>
      <c r="L1946" s="3"/>
      <c r="M1946" s="3"/>
      <c r="N1946" s="3"/>
      <c r="O1946" s="3"/>
      <c r="P1946" s="3"/>
      <c r="Q1946" s="3"/>
      <c r="R1946" s="3"/>
      <c r="S1946" s="3"/>
      <c r="T1946" s="3"/>
      <c r="U1946" s="3"/>
      <c r="V1946" s="3"/>
      <c r="W1946" s="3"/>
      <c r="X1946" s="3"/>
      <c r="Y1946" s="3"/>
      <c r="Z1946" s="3"/>
      <c r="AA1946" s="3"/>
      <c r="AB1946" s="3"/>
      <c r="AC1946" s="3"/>
      <c r="AD1946" s="3"/>
      <c r="AE1946" s="3"/>
      <c r="AF1946" s="3"/>
      <c r="AT1946" s="89"/>
      <c r="AU1946" s="89"/>
      <c r="AX1946" s="125">
        <v>44795</v>
      </c>
      <c r="AY1946" s="59">
        <f t="shared" si="473"/>
        <v>0.4964270097351039</v>
      </c>
      <c r="AZ1946" s="59">
        <f>BI1946*K36</f>
        <v>43140.5</v>
      </c>
      <c r="BA1946" s="59"/>
      <c r="BB1946" s="59"/>
      <c r="BC1946" s="59">
        <f>K41*BJ1946</f>
        <v>260706</v>
      </c>
      <c r="BD1946" s="59"/>
      <c r="BE1946" s="59"/>
      <c r="BF1946" s="59">
        <f t="shared" si="469"/>
        <v>217565.5</v>
      </c>
      <c r="BG1946" s="60">
        <f>(AY1946=AY2099)*AX1946</f>
        <v>0</v>
      </c>
      <c r="BH1946" s="60">
        <f>(AY1946=AY2101)*AX1946</f>
        <v>0</v>
      </c>
      <c r="BI1946" s="89">
        <v>862.81</v>
      </c>
      <c r="BJ1946" s="89">
        <v>1738.04</v>
      </c>
      <c r="BK1946" s="59">
        <f t="shared" si="470"/>
        <v>157434.43795999995</v>
      </c>
      <c r="BL1946" s="60">
        <f>(BK1946=BK2101)*AX1946</f>
        <v>0</v>
      </c>
      <c r="BM1946" s="85">
        <f>(BK1946=BK2101)*AY1946</f>
        <v>0</v>
      </c>
      <c r="BN1946" s="85">
        <f t="shared" si="471"/>
        <v>0</v>
      </c>
      <c r="BO1946" s="85">
        <f t="shared" si="472"/>
        <v>0</v>
      </c>
      <c r="BP1946" s="60">
        <f>(BK1946=BK2099)*AX1946</f>
        <v>0</v>
      </c>
      <c r="BQ1946" s="64">
        <f>(BK1946=BK2099)*AY1946</f>
        <v>0</v>
      </c>
      <c r="BR1946" s="85">
        <f t="shared" si="474"/>
        <v>0</v>
      </c>
      <c r="BS1946" s="85">
        <f t="shared" si="475"/>
        <v>0</v>
      </c>
      <c r="BT1946" s="59">
        <f>(J19-BI1946)*J10</f>
        <v>-144359.50594</v>
      </c>
      <c r="BU1946" s="59">
        <f>(J21-BJ1946)*J12</f>
        <v>301793.94389999995</v>
      </c>
      <c r="BV1946" s="66"/>
      <c r="BW1946" s="66"/>
      <c r="BX1946" s="67"/>
      <c r="BY1946" s="67"/>
      <c r="BZ1946" s="67"/>
      <c r="CE1946" s="92"/>
      <c r="CF1946" s="76"/>
      <c r="CH1946" s="67"/>
      <c r="CI1946" s="67"/>
      <c r="CJ1946" s="67"/>
      <c r="CK1946" s="67"/>
      <c r="CL1946" s="1"/>
      <c r="CM1946" s="1"/>
      <c r="CT1946" s="3"/>
      <c r="CU1946" s="3"/>
      <c r="CV1946" s="3"/>
      <c r="CW1946" s="3"/>
      <c r="CX1946" s="3"/>
      <c r="CY1946" s="3"/>
      <c r="CZ1946" s="3"/>
      <c r="DA1946" s="3"/>
      <c r="DB1946" s="3"/>
      <c r="DC1946" s="3"/>
      <c r="DD1946" s="3"/>
      <c r="DE1946" s="3"/>
      <c r="DF1946" s="3"/>
      <c r="DG1946" s="3"/>
      <c r="DH1946" s="3"/>
      <c r="DI1946" s="3"/>
      <c r="DJ1946" s="3"/>
      <c r="DK1946" s="3"/>
      <c r="DL1946" s="3"/>
      <c r="DM1946" s="3"/>
      <c r="DN1946" s="3"/>
      <c r="DO1946" s="3"/>
      <c r="DP1946" s="3"/>
      <c r="DQ1946" s="3"/>
      <c r="DR1946" s="3"/>
      <c r="DS1946" s="3"/>
    </row>
    <row r="1947" spans="2:123" ht="21" customHeight="1" x14ac:dyDescent="0.25">
      <c r="B1947" s="21">
        <f t="shared" si="463"/>
        <v>44802</v>
      </c>
      <c r="C1947" s="22">
        <f t="shared" si="464"/>
        <v>0.48801387866680684</v>
      </c>
      <c r="D1947" s="23">
        <f t="shared" si="465"/>
        <v>835.47</v>
      </c>
      <c r="E1947" s="23">
        <f t="shared" si="466"/>
        <v>1711.98</v>
      </c>
      <c r="F1947" s="127">
        <f t="shared" si="467"/>
        <v>41773.5</v>
      </c>
      <c r="G1947" s="127">
        <f t="shared" si="468"/>
        <v>256797</v>
      </c>
      <c r="H1947" s="6"/>
      <c r="I1947" s="3"/>
      <c r="J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  <c r="Y1947" s="3"/>
      <c r="Z1947" s="3"/>
      <c r="AA1947" s="3"/>
      <c r="AB1947" s="3"/>
      <c r="AC1947" s="3"/>
      <c r="AD1947" s="3"/>
      <c r="AE1947" s="3"/>
      <c r="AF1947" s="3"/>
      <c r="AT1947" s="89"/>
      <c r="AU1947" s="89"/>
      <c r="AX1947" s="125">
        <v>44802</v>
      </c>
      <c r="AY1947" s="59">
        <f t="shared" si="473"/>
        <v>0.48801387866680684</v>
      </c>
      <c r="AZ1947" s="59">
        <f>BI1947*K36</f>
        <v>41773.5</v>
      </c>
      <c r="BA1947" s="59"/>
      <c r="BB1947" s="59"/>
      <c r="BC1947" s="59">
        <f>K41*BJ1947</f>
        <v>256797</v>
      </c>
      <c r="BD1947" s="59"/>
      <c r="BE1947" s="59"/>
      <c r="BF1947" s="59">
        <f t="shared" si="469"/>
        <v>215023.5</v>
      </c>
      <c r="BG1947" s="60">
        <f>(AY1947=AY2099)*AX1947</f>
        <v>0</v>
      </c>
      <c r="BH1947" s="60">
        <f>(AY1947=AY2101)*AX1947</f>
        <v>0</v>
      </c>
      <c r="BI1947" s="89">
        <v>835.47</v>
      </c>
      <c r="BJ1947" s="89">
        <v>1711.98</v>
      </c>
      <c r="BK1947" s="59">
        <f t="shared" si="470"/>
        <v>159976.43795999995</v>
      </c>
      <c r="BL1947" s="60">
        <f>(BK1947=BK2101)*AX1947</f>
        <v>0</v>
      </c>
      <c r="BM1947" s="85">
        <f>(BK1947=BK2101)*AY1947</f>
        <v>0</v>
      </c>
      <c r="BN1947" s="85">
        <f t="shared" si="471"/>
        <v>0</v>
      </c>
      <c r="BO1947" s="85">
        <f t="shared" si="472"/>
        <v>0</v>
      </c>
      <c r="BP1947" s="60">
        <f>(BK1947=BK2099)*AX1947</f>
        <v>0</v>
      </c>
      <c r="BQ1947" s="64">
        <f>(BK1947=BK2099)*AY1947</f>
        <v>0</v>
      </c>
      <c r="BR1947" s="85">
        <f t="shared" si="474"/>
        <v>0</v>
      </c>
      <c r="BS1947" s="85">
        <f t="shared" si="475"/>
        <v>0</v>
      </c>
      <c r="BT1947" s="59">
        <f>(J19-BI1947)*J10</f>
        <v>-145726.50594</v>
      </c>
      <c r="BU1947" s="59">
        <f>(J21-BJ1947)*J12</f>
        <v>305702.94389999995</v>
      </c>
      <c r="BV1947" s="66"/>
      <c r="BW1947" s="66"/>
      <c r="BX1947" s="67"/>
      <c r="BY1947" s="67"/>
      <c r="BZ1947" s="67"/>
      <c r="CE1947" s="92"/>
      <c r="CF1947" s="76"/>
      <c r="CH1947" s="67"/>
      <c r="CI1947" s="67"/>
      <c r="CJ1947" s="67"/>
      <c r="CK1947" s="67"/>
      <c r="CL1947" s="1"/>
      <c r="CM1947" s="1"/>
      <c r="CT1947" s="3"/>
      <c r="CU1947" s="3"/>
      <c r="CV1947" s="3"/>
      <c r="CW1947" s="3"/>
      <c r="CX1947" s="3"/>
      <c r="CY1947" s="3"/>
      <c r="CZ1947" s="3"/>
      <c r="DA1947" s="3"/>
      <c r="DB1947" s="3"/>
      <c r="DC1947" s="3"/>
      <c r="DD1947" s="3"/>
      <c r="DE1947" s="3"/>
      <c r="DF1947" s="3"/>
      <c r="DG1947" s="3"/>
      <c r="DH1947" s="3"/>
      <c r="DI1947" s="3"/>
      <c r="DJ1947" s="3"/>
      <c r="DK1947" s="3"/>
      <c r="DL1947" s="3"/>
      <c r="DM1947" s="3"/>
      <c r="DN1947" s="3"/>
      <c r="DO1947" s="3"/>
      <c r="DP1947" s="3"/>
      <c r="DQ1947" s="3"/>
      <c r="DR1947" s="3"/>
      <c r="DS1947" s="3"/>
    </row>
    <row r="1948" spans="2:123" ht="21" customHeight="1" x14ac:dyDescent="0.25">
      <c r="B1948" s="21">
        <f t="shared" si="463"/>
        <v>44809</v>
      </c>
      <c r="C1948" s="22">
        <f t="shared" si="464"/>
        <v>0.5128841359707369</v>
      </c>
      <c r="D1948" s="23">
        <f t="shared" si="465"/>
        <v>880.54</v>
      </c>
      <c r="E1948" s="23">
        <f t="shared" si="466"/>
        <v>1716.84</v>
      </c>
      <c r="F1948" s="127">
        <f t="shared" si="467"/>
        <v>44027</v>
      </c>
      <c r="G1948" s="127">
        <f t="shared" si="468"/>
        <v>257526</v>
      </c>
      <c r="H1948" s="6"/>
      <c r="I1948" s="3"/>
      <c r="J1948" s="3"/>
      <c r="L1948" s="3"/>
      <c r="M1948" s="3"/>
      <c r="N1948" s="3"/>
      <c r="O1948" s="3"/>
      <c r="P1948" s="3"/>
      <c r="Q1948" s="3"/>
      <c r="R1948" s="3"/>
      <c r="S1948" s="3"/>
      <c r="T1948" s="3"/>
      <c r="U1948" s="3"/>
      <c r="V1948" s="3"/>
      <c r="W1948" s="3"/>
      <c r="X1948" s="3"/>
      <c r="Y1948" s="3"/>
      <c r="Z1948" s="3"/>
      <c r="AA1948" s="3"/>
      <c r="AB1948" s="3"/>
      <c r="AC1948" s="3"/>
      <c r="AD1948" s="3"/>
      <c r="AE1948" s="3"/>
      <c r="AF1948" s="3"/>
      <c r="AT1948" s="89"/>
      <c r="AU1948" s="89"/>
      <c r="AX1948" s="125">
        <v>44809</v>
      </c>
      <c r="AY1948" s="59">
        <f t="shared" si="473"/>
        <v>0.5128841359707369</v>
      </c>
      <c r="AZ1948" s="59">
        <f>BI1948*K36</f>
        <v>44027</v>
      </c>
      <c r="BA1948" s="59"/>
      <c r="BB1948" s="59"/>
      <c r="BC1948" s="59">
        <f>K41*BJ1948</f>
        <v>257526</v>
      </c>
      <c r="BD1948" s="59"/>
      <c r="BE1948" s="59"/>
      <c r="BF1948" s="59">
        <f t="shared" si="469"/>
        <v>213499</v>
      </c>
      <c r="BG1948" s="60">
        <f>(AY1948=AY2099)*AX1948</f>
        <v>0</v>
      </c>
      <c r="BH1948" s="60">
        <f>(AY1948=AY2101)*AX1948</f>
        <v>0</v>
      </c>
      <c r="BI1948" s="89">
        <v>880.54</v>
      </c>
      <c r="BJ1948" s="89">
        <v>1716.84</v>
      </c>
      <c r="BK1948" s="59">
        <f t="shared" si="470"/>
        <v>161500.93795999995</v>
      </c>
      <c r="BL1948" s="60">
        <f>(BK1948=BK2101)*AX1948</f>
        <v>0</v>
      </c>
      <c r="BM1948" s="85">
        <f>(BK1948=BK2101)*AY1948</f>
        <v>0</v>
      </c>
      <c r="BN1948" s="85">
        <f t="shared" si="471"/>
        <v>0</v>
      </c>
      <c r="BO1948" s="85">
        <f t="shared" si="472"/>
        <v>0</v>
      </c>
      <c r="BP1948" s="60">
        <f>(BK1948=BK2099)*AX1948</f>
        <v>0</v>
      </c>
      <c r="BQ1948" s="64">
        <f>(BK1948=BK2099)*AY1948</f>
        <v>0</v>
      </c>
      <c r="BR1948" s="85">
        <f t="shared" si="474"/>
        <v>0</v>
      </c>
      <c r="BS1948" s="85">
        <f t="shared" si="475"/>
        <v>0</v>
      </c>
      <c r="BT1948" s="59">
        <f>(J19-BI1948)*J10</f>
        <v>-143473.00594</v>
      </c>
      <c r="BU1948" s="59">
        <f>(J21-BJ1948)*J12</f>
        <v>304973.94389999995</v>
      </c>
      <c r="BV1948" s="66"/>
      <c r="BW1948" s="66"/>
      <c r="BX1948" s="67"/>
      <c r="BY1948" s="67"/>
      <c r="BZ1948" s="67"/>
      <c r="CE1948" s="92"/>
      <c r="CF1948" s="76"/>
      <c r="CH1948" s="67"/>
      <c r="CI1948" s="67"/>
      <c r="CJ1948" s="67"/>
      <c r="CK1948" s="67"/>
      <c r="CL1948" s="1"/>
      <c r="CM1948" s="1"/>
      <c r="CT1948" s="3"/>
      <c r="CU1948" s="3"/>
      <c r="CV1948" s="3"/>
      <c r="CW1948" s="3"/>
      <c r="CX1948" s="3"/>
      <c r="CY1948" s="3"/>
      <c r="CZ1948" s="3"/>
      <c r="DA1948" s="3"/>
      <c r="DB1948" s="3"/>
      <c r="DC1948" s="3"/>
      <c r="DD1948" s="3"/>
      <c r="DE1948" s="3"/>
      <c r="DF1948" s="3"/>
      <c r="DG1948" s="3"/>
      <c r="DH1948" s="3"/>
      <c r="DI1948" s="3"/>
      <c r="DJ1948" s="3"/>
      <c r="DK1948" s="3"/>
      <c r="DL1948" s="3"/>
      <c r="DM1948" s="3"/>
      <c r="DN1948" s="3"/>
      <c r="DO1948" s="3"/>
      <c r="DP1948" s="3"/>
      <c r="DQ1948" s="3"/>
      <c r="DR1948" s="3"/>
      <c r="DS1948" s="3"/>
    </row>
    <row r="1949" spans="2:123" ht="21" customHeight="1" x14ac:dyDescent="0.25">
      <c r="B1949" s="21">
        <f t="shared" si="463"/>
        <v>44816</v>
      </c>
      <c r="C1949" s="22">
        <f t="shared" si="464"/>
        <v>0.54144404978658622</v>
      </c>
      <c r="D1949" s="23">
        <f t="shared" si="465"/>
        <v>907</v>
      </c>
      <c r="E1949" s="23">
        <f t="shared" si="466"/>
        <v>1675.15</v>
      </c>
      <c r="F1949" s="127">
        <f t="shared" si="467"/>
        <v>45350</v>
      </c>
      <c r="G1949" s="127">
        <f t="shared" si="468"/>
        <v>251272.5</v>
      </c>
      <c r="H1949" s="6"/>
      <c r="I1949" s="3"/>
      <c r="J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  <c r="Y1949" s="3"/>
      <c r="Z1949" s="3"/>
      <c r="AA1949" s="3"/>
      <c r="AB1949" s="3"/>
      <c r="AC1949" s="3"/>
      <c r="AD1949" s="3"/>
      <c r="AE1949" s="3"/>
      <c r="AF1949" s="3"/>
      <c r="AT1949" s="89"/>
      <c r="AU1949" s="89"/>
      <c r="AX1949" s="125">
        <v>44816</v>
      </c>
      <c r="AY1949" s="59">
        <f t="shared" si="473"/>
        <v>0.54144404978658622</v>
      </c>
      <c r="AZ1949" s="59">
        <f>BI1949*K36</f>
        <v>45350</v>
      </c>
      <c r="BA1949" s="59"/>
      <c r="BB1949" s="59"/>
      <c r="BC1949" s="59">
        <f>K41*BJ1949</f>
        <v>251272.5</v>
      </c>
      <c r="BD1949" s="59"/>
      <c r="BE1949" s="59"/>
      <c r="BF1949" s="59">
        <f t="shared" si="469"/>
        <v>205922.5</v>
      </c>
      <c r="BG1949" s="60">
        <f>(AY1949=AY2099)*AX1949</f>
        <v>0</v>
      </c>
      <c r="BH1949" s="60">
        <f>(AY1949=AY2101)*AX1949</f>
        <v>0</v>
      </c>
      <c r="BI1949" s="89">
        <v>907</v>
      </c>
      <c r="BJ1949" s="89">
        <v>1675.15</v>
      </c>
      <c r="BK1949" s="59">
        <f t="shared" si="470"/>
        <v>169077.43795999995</v>
      </c>
      <c r="BL1949" s="60">
        <f>(BK1949=BK2101)*AX1949</f>
        <v>0</v>
      </c>
      <c r="BM1949" s="85">
        <f>(BK1949=BK2101)*AY1949</f>
        <v>0</v>
      </c>
      <c r="BN1949" s="85">
        <f t="shared" si="471"/>
        <v>0</v>
      </c>
      <c r="BO1949" s="85">
        <f t="shared" si="472"/>
        <v>0</v>
      </c>
      <c r="BP1949" s="60">
        <f>(BK1949=BK2099)*AX1949</f>
        <v>0</v>
      </c>
      <c r="BQ1949" s="64">
        <f>(BK1949=BK2099)*AY1949</f>
        <v>0</v>
      </c>
      <c r="BR1949" s="85">
        <f t="shared" si="474"/>
        <v>0</v>
      </c>
      <c r="BS1949" s="85">
        <f t="shared" si="475"/>
        <v>0</v>
      </c>
      <c r="BT1949" s="59">
        <f>(J19-BI1949)*J10</f>
        <v>-142150.00594</v>
      </c>
      <c r="BU1949" s="59">
        <f>(J21-BJ1949)*J12</f>
        <v>311227.44389999995</v>
      </c>
      <c r="BV1949" s="66"/>
      <c r="BW1949" s="66"/>
      <c r="BX1949" s="67"/>
      <c r="BY1949" s="67"/>
      <c r="BZ1949" s="67"/>
      <c r="CE1949" s="92"/>
      <c r="CF1949" s="76"/>
      <c r="CH1949" s="67"/>
      <c r="CI1949" s="67"/>
      <c r="CJ1949" s="67"/>
      <c r="CK1949" s="67"/>
      <c r="CL1949" s="1"/>
      <c r="CM1949" s="1"/>
      <c r="CT1949" s="3"/>
      <c r="CU1949" s="3"/>
      <c r="CV1949" s="3"/>
      <c r="CW1949" s="3"/>
      <c r="CX1949" s="3"/>
      <c r="CY1949" s="3"/>
      <c r="CZ1949" s="3"/>
      <c r="DA1949" s="3"/>
      <c r="DB1949" s="3"/>
      <c r="DC1949" s="3"/>
      <c r="DD1949" s="3"/>
      <c r="DE1949" s="3"/>
      <c r="DF1949" s="3"/>
      <c r="DG1949" s="3"/>
      <c r="DH1949" s="3"/>
      <c r="DI1949" s="3"/>
      <c r="DJ1949" s="3"/>
      <c r="DK1949" s="3"/>
      <c r="DL1949" s="3"/>
      <c r="DM1949" s="3"/>
      <c r="DN1949" s="3"/>
      <c r="DO1949" s="3"/>
      <c r="DP1949" s="3"/>
      <c r="DQ1949" s="3"/>
      <c r="DR1949" s="3"/>
      <c r="DS1949" s="3"/>
    </row>
    <row r="1950" spans="2:123" ht="21" customHeight="1" x14ac:dyDescent="0.25">
      <c r="B1950" s="21">
        <f t="shared" si="463"/>
        <v>44823</v>
      </c>
      <c r="C1950" s="22">
        <f t="shared" si="464"/>
        <v>0.52053877789404523</v>
      </c>
      <c r="D1950" s="23">
        <f t="shared" si="465"/>
        <v>855.62</v>
      </c>
      <c r="E1950" s="23">
        <f t="shared" si="466"/>
        <v>1643.72</v>
      </c>
      <c r="F1950" s="127">
        <f t="shared" si="467"/>
        <v>42781</v>
      </c>
      <c r="G1950" s="127">
        <f t="shared" si="468"/>
        <v>246558</v>
      </c>
      <c r="H1950" s="6"/>
      <c r="I1950" s="3"/>
      <c r="J1950" s="3"/>
      <c r="L1950" s="3"/>
      <c r="M1950" s="3"/>
      <c r="N1950" s="3"/>
      <c r="O1950" s="3"/>
      <c r="P1950" s="3"/>
      <c r="Q1950" s="3"/>
      <c r="R1950" s="3"/>
      <c r="S1950" s="3"/>
      <c r="T1950" s="3"/>
      <c r="U1950" s="3"/>
      <c r="V1950" s="3"/>
      <c r="W1950" s="3"/>
      <c r="X1950" s="3"/>
      <c r="Y1950" s="3"/>
      <c r="Z1950" s="3"/>
      <c r="AA1950" s="3"/>
      <c r="AB1950" s="3"/>
      <c r="AC1950" s="3"/>
      <c r="AD1950" s="3"/>
      <c r="AE1950" s="3"/>
      <c r="AF1950" s="3"/>
      <c r="AT1950" s="89"/>
      <c r="AU1950" s="89"/>
      <c r="AX1950" s="125">
        <v>44823</v>
      </c>
      <c r="AY1950" s="59">
        <f t="shared" si="473"/>
        <v>0.52053877789404523</v>
      </c>
      <c r="AZ1950" s="59">
        <f>BI1950*K36</f>
        <v>42781</v>
      </c>
      <c r="BA1950" s="59"/>
      <c r="BB1950" s="59"/>
      <c r="BC1950" s="59">
        <f>K41*BJ1950</f>
        <v>246558</v>
      </c>
      <c r="BD1950" s="59"/>
      <c r="BE1950" s="59"/>
      <c r="BF1950" s="59">
        <f t="shared" si="469"/>
        <v>203777</v>
      </c>
      <c r="BG1950" s="60">
        <f>(AY1950=AY2099)*AX1950</f>
        <v>0</v>
      </c>
      <c r="BH1950" s="60">
        <f>(AY1950=AY2101)*AX1950</f>
        <v>0</v>
      </c>
      <c r="BI1950" s="89">
        <v>855.62</v>
      </c>
      <c r="BJ1950" s="89">
        <v>1643.72</v>
      </c>
      <c r="BK1950" s="59">
        <f t="shared" si="470"/>
        <v>171222.93795999995</v>
      </c>
      <c r="BL1950" s="60">
        <f>(BK1950=BK2101)*AX1950</f>
        <v>0</v>
      </c>
      <c r="BM1950" s="85">
        <f>(BK1950=BK2101)*AY1950</f>
        <v>0</v>
      </c>
      <c r="BN1950" s="85">
        <f t="shared" si="471"/>
        <v>0</v>
      </c>
      <c r="BO1950" s="85">
        <f t="shared" si="472"/>
        <v>0</v>
      </c>
      <c r="BP1950" s="60">
        <f>(BK1950=BK2099)*AX1950</f>
        <v>0</v>
      </c>
      <c r="BQ1950" s="64">
        <f>(BK1950=BK2099)*AY1950</f>
        <v>0</v>
      </c>
      <c r="BR1950" s="85">
        <f t="shared" si="474"/>
        <v>0</v>
      </c>
      <c r="BS1950" s="85">
        <f t="shared" si="475"/>
        <v>0</v>
      </c>
      <c r="BT1950" s="59">
        <f>(J19-BI1950)*J10</f>
        <v>-144719.00594</v>
      </c>
      <c r="BU1950" s="59">
        <f>(J21-BJ1950)*J12</f>
        <v>315941.94389999995</v>
      </c>
      <c r="BV1950" s="66"/>
      <c r="BW1950" s="66"/>
      <c r="BX1950" s="67"/>
      <c r="BY1950" s="67"/>
      <c r="BZ1950" s="67"/>
      <c r="CE1950" s="92"/>
      <c r="CF1950" s="76"/>
      <c r="CH1950" s="67"/>
      <c r="CI1950" s="67"/>
      <c r="CJ1950" s="67"/>
      <c r="CK1950" s="67"/>
      <c r="CL1950" s="1"/>
      <c r="CM1950" s="1"/>
      <c r="CT1950" s="3"/>
      <c r="CU1950" s="3"/>
      <c r="CV1950" s="3"/>
      <c r="CW1950" s="3"/>
      <c r="CX1950" s="3"/>
      <c r="CY1950" s="3"/>
      <c r="CZ1950" s="3"/>
      <c r="DA1950" s="3"/>
      <c r="DB1950" s="3"/>
      <c r="DC1950" s="3"/>
      <c r="DD1950" s="3"/>
      <c r="DE1950" s="3"/>
      <c r="DF1950" s="3"/>
      <c r="DG1950" s="3"/>
      <c r="DH1950" s="3"/>
      <c r="DI1950" s="3"/>
      <c r="DJ1950" s="3"/>
      <c r="DK1950" s="3"/>
      <c r="DL1950" s="3"/>
      <c r="DM1950" s="3"/>
      <c r="DN1950" s="3"/>
      <c r="DO1950" s="3"/>
      <c r="DP1950" s="3"/>
      <c r="DQ1950" s="3"/>
      <c r="DR1950" s="3"/>
      <c r="DS1950" s="3"/>
    </row>
    <row r="1951" spans="2:123" ht="21" customHeight="1" x14ac:dyDescent="0.25">
      <c r="B1951" s="21">
        <f t="shared" si="463"/>
        <v>44830</v>
      </c>
      <c r="C1951" s="22">
        <f t="shared" si="464"/>
        <v>0.51858899473703224</v>
      </c>
      <c r="D1951" s="23">
        <f t="shared" si="465"/>
        <v>861.2</v>
      </c>
      <c r="E1951" s="23">
        <f t="shared" si="466"/>
        <v>1660.66</v>
      </c>
      <c r="F1951" s="127">
        <f t="shared" si="467"/>
        <v>43060</v>
      </c>
      <c r="G1951" s="127">
        <f t="shared" si="468"/>
        <v>249099</v>
      </c>
      <c r="H1951" s="6"/>
      <c r="I1951" s="3"/>
      <c r="J1951" s="3"/>
      <c r="L1951" s="3"/>
      <c r="M1951" s="3"/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/>
      <c r="Y1951" s="3"/>
      <c r="Z1951" s="3"/>
      <c r="AA1951" s="3"/>
      <c r="AB1951" s="3"/>
      <c r="AC1951" s="3"/>
      <c r="AD1951" s="3"/>
      <c r="AE1951" s="3"/>
      <c r="AF1951" s="3"/>
      <c r="AT1951" s="89"/>
      <c r="AU1951" s="89"/>
      <c r="AX1951" s="125">
        <v>44830</v>
      </c>
      <c r="AY1951" s="59">
        <f t="shared" si="473"/>
        <v>0.51858899473703224</v>
      </c>
      <c r="AZ1951" s="59">
        <f>BI1951*K36</f>
        <v>43060</v>
      </c>
      <c r="BA1951" s="59"/>
      <c r="BB1951" s="59"/>
      <c r="BC1951" s="59">
        <f>K41*BJ1951</f>
        <v>249099</v>
      </c>
      <c r="BD1951" s="59"/>
      <c r="BE1951" s="59"/>
      <c r="BF1951" s="59">
        <f t="shared" si="469"/>
        <v>206039</v>
      </c>
      <c r="BG1951" s="60">
        <f>(AY1951=AY2099)*AX1951</f>
        <v>0</v>
      </c>
      <c r="BH1951" s="60">
        <f>(AY1951=AY2101)*AX1951</f>
        <v>0</v>
      </c>
      <c r="BI1951" s="89">
        <v>861.2</v>
      </c>
      <c r="BJ1951" s="89">
        <v>1660.66</v>
      </c>
      <c r="BK1951" s="59">
        <f t="shared" si="470"/>
        <v>168960.93796000001</v>
      </c>
      <c r="BL1951" s="60">
        <f>(BK1951=BK2101)*AX1951</f>
        <v>0</v>
      </c>
      <c r="BM1951" s="85">
        <f>(BK1951=BK2101)*AY1951</f>
        <v>0</v>
      </c>
      <c r="BN1951" s="85">
        <f t="shared" si="471"/>
        <v>0</v>
      </c>
      <c r="BO1951" s="85">
        <f t="shared" si="472"/>
        <v>0</v>
      </c>
      <c r="BP1951" s="60">
        <f>(BK1951=BK2099)*AX1951</f>
        <v>0</v>
      </c>
      <c r="BQ1951" s="64">
        <f>(BK1951=BK2099)*AY1951</f>
        <v>0</v>
      </c>
      <c r="BR1951" s="85">
        <f t="shared" si="474"/>
        <v>0</v>
      </c>
      <c r="BS1951" s="85">
        <f t="shared" si="475"/>
        <v>0</v>
      </c>
      <c r="BT1951" s="59">
        <f>(J19-BI1951)*J10</f>
        <v>-144440.00594</v>
      </c>
      <c r="BU1951" s="59">
        <f>(J21-BJ1951)*J12</f>
        <v>313400.94390000001</v>
      </c>
      <c r="BV1951" s="66"/>
      <c r="BW1951" s="66"/>
      <c r="BX1951" s="67"/>
      <c r="BY1951" s="67"/>
      <c r="BZ1951" s="67"/>
      <c r="CE1951" s="92"/>
      <c r="CF1951" s="76"/>
      <c r="CH1951" s="67"/>
      <c r="CI1951" s="67"/>
      <c r="CJ1951" s="67"/>
      <c r="CK1951" s="67"/>
      <c r="CL1951" s="1"/>
      <c r="CM1951" s="1"/>
      <c r="CT1951" s="3"/>
      <c r="CU1951" s="3"/>
      <c r="CV1951" s="3"/>
      <c r="CW1951" s="3"/>
      <c r="CX1951" s="3"/>
      <c r="CY1951" s="3"/>
      <c r="CZ1951" s="3"/>
      <c r="DA1951" s="3"/>
      <c r="DB1951" s="3"/>
      <c r="DC1951" s="3"/>
      <c r="DD1951" s="3"/>
      <c r="DE1951" s="3"/>
      <c r="DF1951" s="3"/>
      <c r="DG1951" s="3"/>
      <c r="DH1951" s="3"/>
      <c r="DI1951" s="3"/>
      <c r="DJ1951" s="3"/>
      <c r="DK1951" s="3"/>
      <c r="DL1951" s="3"/>
      <c r="DM1951" s="3"/>
      <c r="DN1951" s="3"/>
      <c r="DO1951" s="3"/>
      <c r="DP1951" s="3"/>
      <c r="DQ1951" s="3"/>
      <c r="DR1951" s="3"/>
      <c r="DS1951" s="3"/>
    </row>
    <row r="1952" spans="2:123" ht="21" customHeight="1" x14ac:dyDescent="0.25">
      <c r="B1952" s="21">
        <f t="shared" si="463"/>
        <v>44837</v>
      </c>
      <c r="C1952" s="22">
        <f t="shared" si="464"/>
        <v>0.53881378235957111</v>
      </c>
      <c r="D1952" s="23">
        <f t="shared" si="465"/>
        <v>913.09</v>
      </c>
      <c r="E1952" s="23">
        <f t="shared" si="466"/>
        <v>1694.63</v>
      </c>
      <c r="F1952" s="127">
        <f t="shared" si="467"/>
        <v>45654.5</v>
      </c>
      <c r="G1952" s="127">
        <f t="shared" si="468"/>
        <v>254194.50000000003</v>
      </c>
      <c r="H1952" s="6"/>
      <c r="I1952" s="3"/>
      <c r="J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  <c r="W1952" s="3"/>
      <c r="X1952" s="3"/>
      <c r="Y1952" s="3"/>
      <c r="Z1952" s="3"/>
      <c r="AA1952" s="3"/>
      <c r="AB1952" s="3"/>
      <c r="AC1952" s="3"/>
      <c r="AD1952" s="3"/>
      <c r="AE1952" s="3"/>
      <c r="AF1952" s="3"/>
      <c r="AT1952" s="89"/>
      <c r="AU1952" s="89"/>
      <c r="AX1952" s="125">
        <v>44837</v>
      </c>
      <c r="AY1952" s="59">
        <f t="shared" si="473"/>
        <v>0.53881378235957111</v>
      </c>
      <c r="AZ1952" s="59">
        <f>BI1952*K36</f>
        <v>45654.5</v>
      </c>
      <c r="BA1952" s="59"/>
      <c r="BB1952" s="59"/>
      <c r="BC1952" s="59">
        <f>K41*BJ1952</f>
        <v>254194.50000000003</v>
      </c>
      <c r="BD1952" s="59"/>
      <c r="BE1952" s="59"/>
      <c r="BF1952" s="59">
        <f t="shared" si="469"/>
        <v>208540.00000000003</v>
      </c>
      <c r="BG1952" s="60">
        <f>(AY1952=AY2099)*AX1952</f>
        <v>0</v>
      </c>
      <c r="BH1952" s="60">
        <f>(AY1952=AY2101)*AX1952</f>
        <v>0</v>
      </c>
      <c r="BI1952" s="89">
        <v>913.09</v>
      </c>
      <c r="BJ1952" s="89">
        <v>1694.63</v>
      </c>
      <c r="BK1952" s="59">
        <f t="shared" si="470"/>
        <v>166459.93795999995</v>
      </c>
      <c r="BL1952" s="60">
        <f>(BK1952=BK2101)*AX1952</f>
        <v>0</v>
      </c>
      <c r="BM1952" s="85">
        <f>(BK1952=BK2101)*AY1952</f>
        <v>0</v>
      </c>
      <c r="BN1952" s="85">
        <f t="shared" si="471"/>
        <v>0</v>
      </c>
      <c r="BO1952" s="85">
        <f t="shared" si="472"/>
        <v>0</v>
      </c>
      <c r="BP1952" s="60">
        <f>(BK1952=BK2099)*AX1952</f>
        <v>0</v>
      </c>
      <c r="BQ1952" s="64">
        <f>(BK1952=BK2099)*AY1952</f>
        <v>0</v>
      </c>
      <c r="BR1952" s="85">
        <f t="shared" si="474"/>
        <v>0</v>
      </c>
      <c r="BS1952" s="85">
        <f t="shared" si="475"/>
        <v>0</v>
      </c>
      <c r="BT1952" s="59">
        <f>(J19-BI1952)*J10</f>
        <v>-141845.50594</v>
      </c>
      <c r="BU1952" s="59">
        <f>(J21-BJ1952)*J12</f>
        <v>308305.44389999995</v>
      </c>
      <c r="BV1952" s="66"/>
      <c r="BW1952" s="66"/>
      <c r="BX1952" s="67"/>
      <c r="BY1952" s="67"/>
      <c r="BZ1952" s="67"/>
      <c r="CE1952" s="92"/>
      <c r="CF1952" s="76"/>
      <c r="CH1952" s="67"/>
      <c r="CI1952" s="67"/>
      <c r="CJ1952" s="67"/>
      <c r="CK1952" s="67"/>
      <c r="CL1952" s="1"/>
      <c r="CM1952" s="1"/>
      <c r="CT1952" s="3"/>
      <c r="CU1952" s="3"/>
      <c r="CV1952" s="3"/>
      <c r="CW1952" s="3"/>
      <c r="CX1952" s="3"/>
      <c r="CY1952" s="3"/>
      <c r="CZ1952" s="3"/>
      <c r="DA1952" s="3"/>
      <c r="DB1952" s="3"/>
      <c r="DC1952" s="3"/>
      <c r="DD1952" s="3"/>
      <c r="DE1952" s="3"/>
      <c r="DF1952" s="3"/>
      <c r="DG1952" s="3"/>
      <c r="DH1952" s="3"/>
      <c r="DI1952" s="3"/>
      <c r="DJ1952" s="3"/>
      <c r="DK1952" s="3"/>
      <c r="DL1952" s="3"/>
      <c r="DM1952" s="3"/>
      <c r="DN1952" s="3"/>
      <c r="DO1952" s="3"/>
      <c r="DP1952" s="3"/>
      <c r="DQ1952" s="3"/>
      <c r="DR1952" s="3"/>
      <c r="DS1952" s="3"/>
    </row>
    <row r="1953" spans="2:123" ht="21" customHeight="1" x14ac:dyDescent="0.25">
      <c r="B1953" s="21">
        <f t="shared" si="463"/>
        <v>44844</v>
      </c>
      <c r="C1953" s="22">
        <f t="shared" si="464"/>
        <v>0.54590911855952307</v>
      </c>
      <c r="D1953" s="23">
        <f t="shared" si="465"/>
        <v>897.42</v>
      </c>
      <c r="E1953" s="23">
        <f t="shared" si="466"/>
        <v>1643.9</v>
      </c>
      <c r="F1953" s="127">
        <f t="shared" si="467"/>
        <v>44871</v>
      </c>
      <c r="G1953" s="127">
        <f t="shared" si="468"/>
        <v>246585</v>
      </c>
      <c r="H1953" s="6"/>
      <c r="I1953" s="3"/>
      <c r="J1953" s="3"/>
      <c r="L1953" s="3"/>
      <c r="M1953" s="3"/>
      <c r="N1953" s="3"/>
      <c r="O1953" s="3"/>
      <c r="P1953" s="3"/>
      <c r="Q1953" s="3"/>
      <c r="R1953" s="3"/>
      <c r="S1953" s="3"/>
      <c r="T1953" s="3"/>
      <c r="U1953" s="3"/>
      <c r="V1953" s="3"/>
      <c r="W1953" s="3"/>
      <c r="X1953" s="3"/>
      <c r="Y1953" s="3"/>
      <c r="Z1953" s="3"/>
      <c r="AA1953" s="3"/>
      <c r="AB1953" s="3"/>
      <c r="AC1953" s="3"/>
      <c r="AD1953" s="3"/>
      <c r="AE1953" s="3"/>
      <c r="AF1953" s="3"/>
      <c r="AT1953" s="89"/>
      <c r="AU1953" s="89"/>
      <c r="AX1953" s="125">
        <v>44844</v>
      </c>
      <c r="AY1953" s="59">
        <f t="shared" si="473"/>
        <v>0.54590911855952307</v>
      </c>
      <c r="AZ1953" s="59">
        <f>BI1953*K36</f>
        <v>44871</v>
      </c>
      <c r="BA1953" s="59"/>
      <c r="BB1953" s="59"/>
      <c r="BC1953" s="59">
        <f>K41*BJ1953</f>
        <v>246585</v>
      </c>
      <c r="BD1953" s="59"/>
      <c r="BE1953" s="59"/>
      <c r="BF1953" s="59">
        <f t="shared" si="469"/>
        <v>201714</v>
      </c>
      <c r="BG1953" s="60">
        <f>(AY1953=AY2099)*AX1953</f>
        <v>0</v>
      </c>
      <c r="BH1953" s="60">
        <f>(AY1953=AY2101)*AX1953</f>
        <v>0</v>
      </c>
      <c r="BI1953" s="89">
        <v>897.42</v>
      </c>
      <c r="BJ1953" s="89">
        <v>1643.9</v>
      </c>
      <c r="BK1953" s="59">
        <f t="shared" si="470"/>
        <v>173285.93795999995</v>
      </c>
      <c r="BL1953" s="60">
        <f>(BK1953=BK2101)*AX1953</f>
        <v>0</v>
      </c>
      <c r="BM1953" s="85">
        <f>(BK1953=BK2101)*AY1953</f>
        <v>0</v>
      </c>
      <c r="BN1953" s="85">
        <f t="shared" si="471"/>
        <v>0</v>
      </c>
      <c r="BO1953" s="85">
        <f t="shared" si="472"/>
        <v>0</v>
      </c>
      <c r="BP1953" s="60">
        <f>(BK1953=BK2099)*AX1953</f>
        <v>0</v>
      </c>
      <c r="BQ1953" s="64">
        <f>(BK1953=BK2099)*AY1953</f>
        <v>0</v>
      </c>
      <c r="BR1953" s="85">
        <f t="shared" si="474"/>
        <v>0</v>
      </c>
      <c r="BS1953" s="85">
        <f t="shared" si="475"/>
        <v>0</v>
      </c>
      <c r="BT1953" s="59">
        <f>(J19-BI1953)*J10</f>
        <v>-142629.00594</v>
      </c>
      <c r="BU1953" s="59">
        <f>(J21-BJ1953)*J12</f>
        <v>315914.94389999995</v>
      </c>
      <c r="BV1953" s="66"/>
      <c r="BW1953" s="66"/>
      <c r="BX1953" s="67"/>
      <c r="BY1953" s="67"/>
      <c r="BZ1953" s="67"/>
      <c r="CE1953" s="92"/>
      <c r="CF1953" s="76"/>
      <c r="CH1953" s="67"/>
      <c r="CI1953" s="67"/>
      <c r="CJ1953" s="67"/>
      <c r="CK1953" s="67"/>
      <c r="CL1953" s="1"/>
      <c r="CM1953" s="1"/>
      <c r="CT1953" s="3"/>
      <c r="CU1953" s="3"/>
      <c r="CV1953" s="3"/>
      <c r="CW1953" s="3"/>
      <c r="CX1953" s="3"/>
      <c r="CY1953" s="3"/>
      <c r="CZ1953" s="3"/>
      <c r="DA1953" s="3"/>
      <c r="DB1953" s="3"/>
      <c r="DC1953" s="3"/>
      <c r="DD1953" s="3"/>
      <c r="DE1953" s="3"/>
      <c r="DF1953" s="3"/>
      <c r="DG1953" s="3"/>
      <c r="DH1953" s="3"/>
      <c r="DI1953" s="3"/>
      <c r="DJ1953" s="3"/>
      <c r="DK1953" s="3"/>
      <c r="DL1953" s="3"/>
      <c r="DM1953" s="3"/>
      <c r="DN1953" s="3"/>
      <c r="DO1953" s="3"/>
      <c r="DP1953" s="3"/>
      <c r="DQ1953" s="3"/>
      <c r="DR1953" s="3"/>
      <c r="DS1953" s="3"/>
    </row>
    <row r="1954" spans="2:123" ht="21" customHeight="1" x14ac:dyDescent="0.25">
      <c r="B1954" s="21">
        <f t="shared" si="463"/>
        <v>44851</v>
      </c>
      <c r="C1954" s="22">
        <f t="shared" si="464"/>
        <v>0.56194711625493299</v>
      </c>
      <c r="D1954" s="23">
        <f t="shared" si="465"/>
        <v>931.27</v>
      </c>
      <c r="E1954" s="23">
        <f t="shared" si="466"/>
        <v>1657.22</v>
      </c>
      <c r="F1954" s="127">
        <f t="shared" si="467"/>
        <v>46563.5</v>
      </c>
      <c r="G1954" s="127">
        <f t="shared" si="468"/>
        <v>248583</v>
      </c>
      <c r="H1954" s="6"/>
      <c r="I1954" s="3"/>
      <c r="J1954" s="3"/>
      <c r="L1954" s="3"/>
      <c r="M1954" s="3"/>
      <c r="N1954" s="3"/>
      <c r="O1954" s="3"/>
      <c r="P1954" s="3"/>
      <c r="Q1954" s="3"/>
      <c r="R1954" s="3"/>
      <c r="S1954" s="3"/>
      <c r="T1954" s="3"/>
      <c r="U1954" s="3"/>
      <c r="V1954" s="3"/>
      <c r="W1954" s="3"/>
      <c r="X1954" s="3"/>
      <c r="Y1954" s="3"/>
      <c r="Z1954" s="3"/>
      <c r="AA1954" s="3"/>
      <c r="AB1954" s="3"/>
      <c r="AC1954" s="3"/>
      <c r="AD1954" s="3"/>
      <c r="AE1954" s="3"/>
      <c r="AF1954" s="3"/>
      <c r="AT1954" s="89"/>
      <c r="AU1954" s="89"/>
      <c r="AX1954" s="125">
        <v>44851</v>
      </c>
      <c r="AY1954" s="59">
        <f t="shared" si="473"/>
        <v>0.56194711625493299</v>
      </c>
      <c r="AZ1954" s="59">
        <f>BI1954*K36</f>
        <v>46563.5</v>
      </c>
      <c r="BA1954" s="59"/>
      <c r="BB1954" s="59"/>
      <c r="BC1954" s="59">
        <f>K41*BJ1954</f>
        <v>248583</v>
      </c>
      <c r="BD1954" s="59"/>
      <c r="BE1954" s="59"/>
      <c r="BF1954" s="59">
        <f t="shared" si="469"/>
        <v>202019.5</v>
      </c>
      <c r="BG1954" s="60">
        <f>(AY1954=AY2099)*AX1954</f>
        <v>0</v>
      </c>
      <c r="BH1954" s="60">
        <f>(AY1954=AY2101)*AX1954</f>
        <v>0</v>
      </c>
      <c r="BI1954" s="89">
        <v>931.27</v>
      </c>
      <c r="BJ1954" s="89">
        <v>1657.22</v>
      </c>
      <c r="BK1954" s="59">
        <f t="shared" si="470"/>
        <v>172980.43795999995</v>
      </c>
      <c r="BL1954" s="60">
        <f>(BK1954=BK2101)*AX1954</f>
        <v>0</v>
      </c>
      <c r="BM1954" s="85">
        <f>(BK1954=BK2101)*AY1954</f>
        <v>0</v>
      </c>
      <c r="BN1954" s="85">
        <f t="shared" si="471"/>
        <v>0</v>
      </c>
      <c r="BO1954" s="85">
        <f t="shared" si="472"/>
        <v>0</v>
      </c>
      <c r="BP1954" s="60">
        <f>(BK1954=BK2099)*AX1954</f>
        <v>0</v>
      </c>
      <c r="BQ1954" s="64">
        <f>(BK1954=BK2099)*AY1954</f>
        <v>0</v>
      </c>
      <c r="BR1954" s="85">
        <f t="shared" si="474"/>
        <v>0</v>
      </c>
      <c r="BS1954" s="85">
        <f t="shared" si="475"/>
        <v>0</v>
      </c>
      <c r="BT1954" s="59">
        <f>(J19-BI1954)*J10</f>
        <v>-140936.50594</v>
      </c>
      <c r="BU1954" s="59">
        <f>(J21-BJ1954)*J12</f>
        <v>313916.94389999995</v>
      </c>
      <c r="BV1954" s="66"/>
      <c r="BW1954" s="66"/>
      <c r="BX1954" s="67"/>
      <c r="BY1954" s="67"/>
      <c r="BZ1954" s="67"/>
      <c r="CE1954" s="92"/>
      <c r="CF1954" s="76"/>
      <c r="CH1954" s="67"/>
      <c r="CI1954" s="67"/>
      <c r="CJ1954" s="67"/>
      <c r="CK1954" s="67"/>
      <c r="CL1954" s="1"/>
      <c r="CM1954" s="1"/>
      <c r="CT1954" s="3"/>
      <c r="CU1954" s="3"/>
      <c r="CV1954" s="3"/>
      <c r="CW1954" s="3"/>
      <c r="CX1954" s="3"/>
      <c r="CY1954" s="3"/>
      <c r="CZ1954" s="3"/>
      <c r="DA1954" s="3"/>
      <c r="DB1954" s="3"/>
      <c r="DC1954" s="3"/>
      <c r="DD1954" s="3"/>
      <c r="DE1954" s="3"/>
      <c r="DF1954" s="3"/>
      <c r="DG1954" s="3"/>
      <c r="DH1954" s="3"/>
      <c r="DI1954" s="3"/>
      <c r="DJ1954" s="3"/>
      <c r="DK1954" s="3"/>
      <c r="DL1954" s="3"/>
      <c r="DM1954" s="3"/>
      <c r="DN1954" s="3"/>
      <c r="DO1954" s="3"/>
      <c r="DP1954" s="3"/>
      <c r="DQ1954" s="3"/>
      <c r="DR1954" s="3"/>
      <c r="DS1954" s="3"/>
    </row>
    <row r="1955" spans="2:123" ht="21" customHeight="1" x14ac:dyDescent="0.25">
      <c r="B1955" s="21">
        <f t="shared" si="463"/>
        <v>44858</v>
      </c>
      <c r="C1955" s="22">
        <f t="shared" si="464"/>
        <v>0.57437634552464822</v>
      </c>
      <c r="D1955" s="23">
        <f t="shared" si="465"/>
        <v>944.47</v>
      </c>
      <c r="E1955" s="23">
        <f t="shared" si="466"/>
        <v>1644.34</v>
      </c>
      <c r="F1955" s="127">
        <f t="shared" si="467"/>
        <v>47223.5</v>
      </c>
      <c r="G1955" s="127">
        <f t="shared" si="468"/>
        <v>246651</v>
      </c>
      <c r="H1955" s="6"/>
      <c r="I1955" s="3"/>
      <c r="J1955" s="3"/>
      <c r="L1955" s="3"/>
      <c r="M1955" s="3"/>
      <c r="N1955" s="3"/>
      <c r="O1955" s="3"/>
      <c r="P1955" s="3"/>
      <c r="Q1955" s="3"/>
      <c r="R1955" s="3"/>
      <c r="S1955" s="3"/>
      <c r="T1955" s="3"/>
      <c r="U1955" s="3"/>
      <c r="V1955" s="3"/>
      <c r="W1955" s="3"/>
      <c r="X1955" s="3"/>
      <c r="Y1955" s="3"/>
      <c r="Z1955" s="3"/>
      <c r="AA1955" s="3"/>
      <c r="AB1955" s="3"/>
      <c r="AC1955" s="3"/>
      <c r="AD1955" s="3"/>
      <c r="AE1955" s="3"/>
      <c r="AF1955" s="3"/>
      <c r="AT1955" s="89"/>
      <c r="AU1955" s="89"/>
      <c r="AX1955" s="125">
        <v>44858</v>
      </c>
      <c r="AY1955" s="59">
        <f t="shared" si="473"/>
        <v>0.57437634552464822</v>
      </c>
      <c r="AZ1955" s="59">
        <f>BI1955*K36</f>
        <v>47223.5</v>
      </c>
      <c r="BA1955" s="59"/>
      <c r="BB1955" s="59"/>
      <c r="BC1955" s="59">
        <f>K41*BJ1955</f>
        <v>246651</v>
      </c>
      <c r="BD1955" s="59"/>
      <c r="BE1955" s="59"/>
      <c r="BF1955" s="59">
        <f t="shared" si="469"/>
        <v>199427.5</v>
      </c>
      <c r="BG1955" s="60"/>
      <c r="BH1955" s="60"/>
      <c r="BI1955" s="89">
        <v>944.47</v>
      </c>
      <c r="BJ1955" s="89">
        <v>1644.34</v>
      </c>
      <c r="BK1955" s="59">
        <f t="shared" si="470"/>
        <v>175572.43795999995</v>
      </c>
      <c r="BL1955" s="60">
        <f>(BK1955=BK2101)*AX1955</f>
        <v>0</v>
      </c>
      <c r="BM1955" s="85">
        <f>(BK1955=BK2101)*AY1955</f>
        <v>0</v>
      </c>
      <c r="BN1955" s="85">
        <f t="shared" si="471"/>
        <v>0</v>
      </c>
      <c r="BO1955" s="85">
        <f t="shared" si="472"/>
        <v>0</v>
      </c>
      <c r="BP1955" s="60">
        <f>(BK1955=BK2099)*AX1955</f>
        <v>0</v>
      </c>
      <c r="BQ1955" s="64">
        <f>(BK1955=BK2099)*AY1955</f>
        <v>0</v>
      </c>
      <c r="BR1955" s="85">
        <f t="shared" si="474"/>
        <v>0</v>
      </c>
      <c r="BS1955" s="85">
        <f t="shared" si="475"/>
        <v>0</v>
      </c>
      <c r="BT1955" s="59">
        <f>(J19-BI1955)*J10</f>
        <v>-140276.50594</v>
      </c>
      <c r="BU1955" s="59">
        <f>(J21-BJ1955)*J12</f>
        <v>315848.94389999995</v>
      </c>
      <c r="BV1955" s="66"/>
      <c r="BW1955" s="66"/>
      <c r="BX1955" s="67"/>
      <c r="BY1955" s="67"/>
      <c r="BZ1955" s="67"/>
      <c r="CE1955" s="92"/>
      <c r="CF1955" s="76"/>
      <c r="CH1955" s="67"/>
      <c r="CI1955" s="67"/>
      <c r="CJ1955" s="67"/>
      <c r="CK1955" s="67"/>
      <c r="CL1955" s="1"/>
      <c r="CM1955" s="1"/>
      <c r="CT1955" s="3"/>
      <c r="CU1955" s="3"/>
      <c r="CV1955" s="3"/>
      <c r="CW1955" s="3"/>
      <c r="CX1955" s="3"/>
      <c r="CY1955" s="3"/>
      <c r="CZ1955" s="3"/>
      <c r="DA1955" s="3"/>
      <c r="DB1955" s="3"/>
      <c r="DC1955" s="3"/>
      <c r="DD1955" s="3"/>
      <c r="DE1955" s="3"/>
      <c r="DF1955" s="3"/>
      <c r="DG1955" s="3"/>
      <c r="DH1955" s="3"/>
      <c r="DI1955" s="3"/>
      <c r="DJ1955" s="3"/>
      <c r="DK1955" s="3"/>
      <c r="DL1955" s="3"/>
      <c r="DM1955" s="3"/>
      <c r="DN1955" s="3"/>
      <c r="DO1955" s="3"/>
      <c r="DP1955" s="3"/>
      <c r="DQ1955" s="3"/>
      <c r="DR1955" s="3"/>
      <c r="DS1955" s="3"/>
    </row>
    <row r="1956" spans="2:123" ht="21" customHeight="1" x14ac:dyDescent="0.25">
      <c r="B1956" s="21">
        <f t="shared" si="463"/>
        <v>44865</v>
      </c>
      <c r="C1956" s="22">
        <f t="shared" si="464"/>
        <v>0.5714523730185177</v>
      </c>
      <c r="D1956" s="23">
        <f t="shared" si="465"/>
        <v>960.36</v>
      </c>
      <c r="E1956" s="23">
        <f t="shared" si="466"/>
        <v>1680.56</v>
      </c>
      <c r="F1956" s="127">
        <f t="shared" si="467"/>
        <v>48018</v>
      </c>
      <c r="G1956" s="127">
        <f t="shared" si="468"/>
        <v>252084</v>
      </c>
      <c r="H1956" s="6"/>
      <c r="I1956" s="3"/>
      <c r="J1956" s="3"/>
      <c r="L1956" s="3"/>
      <c r="M1956" s="3"/>
      <c r="N1956" s="3"/>
      <c r="O1956" s="3"/>
      <c r="P1956" s="3"/>
      <c r="Q1956" s="3"/>
      <c r="R1956" s="3"/>
      <c r="S1956" s="3"/>
      <c r="T1956" s="3"/>
      <c r="U1956" s="3"/>
      <c r="V1956" s="3"/>
      <c r="W1956" s="3"/>
      <c r="X1956" s="3"/>
      <c r="Y1956" s="3"/>
      <c r="Z1956" s="3"/>
      <c r="AA1956" s="3"/>
      <c r="AB1956" s="3"/>
      <c r="AC1956" s="3"/>
      <c r="AD1956" s="3"/>
      <c r="AE1956" s="3"/>
      <c r="AF1956" s="3"/>
      <c r="AT1956" s="89"/>
      <c r="AU1956" s="89"/>
      <c r="AX1956" s="125">
        <v>44865</v>
      </c>
      <c r="AY1956" s="59">
        <f t="shared" si="473"/>
        <v>0.5714523730185177</v>
      </c>
      <c r="AZ1956" s="59">
        <f>BI1956*K36</f>
        <v>48018</v>
      </c>
      <c r="BA1956" s="59"/>
      <c r="BB1956" s="59"/>
      <c r="BC1956" s="59">
        <f>K41*BJ1956</f>
        <v>252084</v>
      </c>
      <c r="BD1956" s="59"/>
      <c r="BE1956" s="59"/>
      <c r="BF1956" s="59">
        <f t="shared" si="469"/>
        <v>204066</v>
      </c>
      <c r="BG1956" s="60">
        <f>(AY1956=AY2099)*AX1956</f>
        <v>0</v>
      </c>
      <c r="BH1956" s="60">
        <f>(AY1956=AY2101)*AX1956</f>
        <v>0</v>
      </c>
      <c r="BI1956" s="89">
        <v>960.36</v>
      </c>
      <c r="BJ1956" s="89">
        <v>1680.56</v>
      </c>
      <c r="BK1956" s="59">
        <f t="shared" si="470"/>
        <v>170933.93795999995</v>
      </c>
      <c r="BL1956" s="60">
        <f>(BK1956=BK2101)*AX1956</f>
        <v>0</v>
      </c>
      <c r="BM1956" s="85">
        <f>(BK1956=BK2101)*AY1956</f>
        <v>0</v>
      </c>
      <c r="BN1956" s="85">
        <f t="shared" si="471"/>
        <v>0</v>
      </c>
      <c r="BO1956" s="85">
        <f t="shared" si="472"/>
        <v>0</v>
      </c>
      <c r="BP1956" s="60">
        <f>(BK1956=BK2099)*AX1956</f>
        <v>0</v>
      </c>
      <c r="BQ1956" s="64">
        <f>(BK1956=BK2099)*AY1956</f>
        <v>0</v>
      </c>
      <c r="BR1956" s="85">
        <f t="shared" si="474"/>
        <v>0</v>
      </c>
      <c r="BS1956" s="85">
        <f t="shared" si="475"/>
        <v>0</v>
      </c>
      <c r="BT1956" s="59">
        <f>(J19-BI1956)*J10</f>
        <v>-139482.00594</v>
      </c>
      <c r="BU1956" s="59">
        <f>(J21-BJ1956)*J12</f>
        <v>310415.94389999995</v>
      </c>
      <c r="BV1956" s="66"/>
      <c r="BW1956" s="66"/>
      <c r="BX1956" s="67"/>
      <c r="BY1956" s="67"/>
      <c r="BZ1956" s="67"/>
      <c r="CE1956" s="92"/>
      <c r="CF1956" s="76"/>
      <c r="CH1956" s="67"/>
      <c r="CI1956" s="67"/>
      <c r="CJ1956" s="67"/>
      <c r="CK1956" s="67"/>
      <c r="CL1956" s="1"/>
      <c r="CM1956" s="1"/>
      <c r="CT1956" s="3"/>
      <c r="CU1956" s="3"/>
      <c r="CV1956" s="3"/>
      <c r="CW1956" s="3"/>
      <c r="CX1956" s="3"/>
      <c r="CY1956" s="3"/>
      <c r="CZ1956" s="3"/>
      <c r="DA1956" s="3"/>
      <c r="DB1956" s="3"/>
      <c r="DC1956" s="3"/>
      <c r="DD1956" s="3"/>
      <c r="DE1956" s="3"/>
      <c r="DF1956" s="3"/>
      <c r="DG1956" s="3"/>
      <c r="DH1956" s="3"/>
      <c r="DI1956" s="3"/>
      <c r="DJ1956" s="3"/>
      <c r="DK1956" s="3"/>
      <c r="DL1956" s="3"/>
      <c r="DM1956" s="3"/>
      <c r="DN1956" s="3"/>
      <c r="DO1956" s="3"/>
      <c r="DP1956" s="3"/>
      <c r="DQ1956" s="3"/>
      <c r="DR1956" s="3"/>
      <c r="DS1956" s="3"/>
    </row>
    <row r="1957" spans="2:123" ht="21" customHeight="1" x14ac:dyDescent="0.25">
      <c r="B1957" s="21">
        <f t="shared" si="463"/>
        <v>44872</v>
      </c>
      <c r="C1957" s="22">
        <f t="shared" si="464"/>
        <v>0.58207833877509518</v>
      </c>
      <c r="D1957" s="23">
        <f t="shared" si="465"/>
        <v>1030.43</v>
      </c>
      <c r="E1957" s="23">
        <f t="shared" si="466"/>
        <v>1770.26</v>
      </c>
      <c r="F1957" s="127">
        <f t="shared" si="467"/>
        <v>51521.5</v>
      </c>
      <c r="G1957" s="127">
        <f t="shared" si="468"/>
        <v>265539</v>
      </c>
      <c r="H1957" s="6"/>
      <c r="I1957" s="3"/>
      <c r="J1957" s="3"/>
      <c r="L1957" s="3"/>
      <c r="M1957" s="3"/>
      <c r="N1957" s="3"/>
      <c r="O1957" s="3"/>
      <c r="P1957" s="3"/>
      <c r="Q1957" s="3"/>
      <c r="R1957" s="3"/>
      <c r="S1957" s="3"/>
      <c r="T1957" s="3"/>
      <c r="U1957" s="3"/>
      <c r="V1957" s="3"/>
      <c r="W1957" s="3"/>
      <c r="X1957" s="3"/>
      <c r="Y1957" s="3"/>
      <c r="Z1957" s="3"/>
      <c r="AA1957" s="3"/>
      <c r="AB1957" s="3"/>
      <c r="AC1957" s="3"/>
      <c r="AD1957" s="3"/>
      <c r="AE1957" s="3"/>
      <c r="AF1957" s="3"/>
      <c r="AT1957" s="89"/>
      <c r="AU1957" s="89"/>
      <c r="AX1957" s="125">
        <v>44872</v>
      </c>
      <c r="AY1957" s="59">
        <f t="shared" si="473"/>
        <v>0.58207833877509518</v>
      </c>
      <c r="AZ1957" s="59">
        <f>BI1957*K36</f>
        <v>51521.5</v>
      </c>
      <c r="BA1957" s="59"/>
      <c r="BB1957" s="59"/>
      <c r="BC1957" s="59">
        <f>K41*BJ1957</f>
        <v>265539</v>
      </c>
      <c r="BD1957" s="59"/>
      <c r="BE1957" s="59"/>
      <c r="BF1957" s="59">
        <f t="shared" si="469"/>
        <v>214017.5</v>
      </c>
      <c r="BG1957" s="60">
        <f>(AY1957=AY2099)*AX1957</f>
        <v>0</v>
      </c>
      <c r="BH1957" s="60">
        <f>(AY1957=AY2101)*AX1957</f>
        <v>0</v>
      </c>
      <c r="BI1957" s="89">
        <v>1030.43</v>
      </c>
      <c r="BJ1957" s="89">
        <v>1770.26</v>
      </c>
      <c r="BK1957" s="59">
        <f t="shared" si="470"/>
        <v>160982.43795999995</v>
      </c>
      <c r="BL1957" s="60">
        <f>(BK1957=BK2101)*AX1957</f>
        <v>0</v>
      </c>
      <c r="BM1957" s="85">
        <f>(BK1957=BK2101)*AY1957</f>
        <v>0</v>
      </c>
      <c r="BN1957" s="85">
        <f t="shared" si="471"/>
        <v>0</v>
      </c>
      <c r="BO1957" s="85">
        <f t="shared" si="472"/>
        <v>0</v>
      </c>
      <c r="BP1957" s="60">
        <f>(BK1957=BK2099)*AX1957</f>
        <v>0</v>
      </c>
      <c r="BQ1957" s="64">
        <f>(BK1957=BK2099)*AY1957</f>
        <v>0</v>
      </c>
      <c r="BR1957" s="85">
        <f t="shared" si="474"/>
        <v>0</v>
      </c>
      <c r="BS1957" s="85">
        <f t="shared" si="475"/>
        <v>0</v>
      </c>
      <c r="BT1957" s="59">
        <f>(J19-BI1957)*J10</f>
        <v>-135978.50594</v>
      </c>
      <c r="BU1957" s="59">
        <f>(J21-BJ1957)*J12</f>
        <v>296960.94389999995</v>
      </c>
      <c r="BV1957" s="66"/>
      <c r="BW1957" s="66"/>
      <c r="BX1957" s="67"/>
      <c r="BY1957" s="67"/>
      <c r="BZ1957" s="67"/>
      <c r="CE1957" s="92"/>
      <c r="CF1957" s="76"/>
      <c r="CH1957" s="67"/>
      <c r="CI1957" s="67"/>
      <c r="CJ1957" s="67"/>
      <c r="CK1957" s="67"/>
      <c r="CL1957" s="1"/>
      <c r="CM1957" s="1"/>
      <c r="CT1957" s="3"/>
      <c r="CU1957" s="3"/>
      <c r="CV1957" s="3"/>
      <c r="CW1957" s="3"/>
      <c r="CX1957" s="3"/>
      <c r="CY1957" s="3"/>
      <c r="CZ1957" s="3"/>
      <c r="DA1957" s="3"/>
      <c r="DB1957" s="3"/>
      <c r="DC1957" s="3"/>
      <c r="DD1957" s="3"/>
      <c r="DE1957" s="3"/>
      <c r="DF1957" s="3"/>
      <c r="DG1957" s="3"/>
      <c r="DH1957" s="3"/>
      <c r="DI1957" s="3"/>
      <c r="DJ1957" s="3"/>
      <c r="DK1957" s="3"/>
      <c r="DL1957" s="3"/>
      <c r="DM1957" s="3"/>
      <c r="DN1957" s="3"/>
      <c r="DO1957" s="3"/>
      <c r="DP1957" s="3"/>
      <c r="DQ1957" s="3"/>
      <c r="DR1957" s="3"/>
      <c r="DS1957" s="3"/>
    </row>
    <row r="1958" spans="2:123" ht="21" customHeight="1" x14ac:dyDescent="0.25">
      <c r="B1958" s="21">
        <f t="shared" si="463"/>
        <v>44879</v>
      </c>
      <c r="C1958" s="22">
        <f t="shared" si="464"/>
        <v>0.55799312149361857</v>
      </c>
      <c r="D1958" s="23">
        <f t="shared" si="465"/>
        <v>976.7</v>
      </c>
      <c r="E1958" s="23">
        <f t="shared" si="466"/>
        <v>1750.38</v>
      </c>
      <c r="F1958" s="127">
        <f t="shared" si="467"/>
        <v>48835</v>
      </c>
      <c r="G1958" s="127">
        <f t="shared" si="468"/>
        <v>262557</v>
      </c>
      <c r="H1958" s="6"/>
      <c r="I1958" s="3"/>
      <c r="J1958" s="3"/>
      <c r="L1958" s="3"/>
      <c r="M1958" s="3"/>
      <c r="N1958" s="3"/>
      <c r="O1958" s="3"/>
      <c r="P1958" s="3"/>
      <c r="Q1958" s="3"/>
      <c r="R1958" s="3"/>
      <c r="S1958" s="3"/>
      <c r="T1958" s="3"/>
      <c r="U1958" s="3"/>
      <c r="V1958" s="3"/>
      <c r="W1958" s="3"/>
      <c r="X1958" s="3"/>
      <c r="Y1958" s="3"/>
      <c r="Z1958" s="3"/>
      <c r="AA1958" s="3"/>
      <c r="AB1958" s="3"/>
      <c r="AC1958" s="3"/>
      <c r="AD1958" s="3"/>
      <c r="AE1958" s="3"/>
      <c r="AF1958" s="3"/>
      <c r="AT1958" s="89"/>
      <c r="AU1958" s="89"/>
      <c r="AX1958" s="125">
        <v>44879</v>
      </c>
      <c r="AY1958" s="59">
        <f t="shared" si="473"/>
        <v>0.55799312149361857</v>
      </c>
      <c r="AZ1958" s="59">
        <f>BI1958*K36</f>
        <v>48835</v>
      </c>
      <c r="BA1958" s="59"/>
      <c r="BB1958" s="59"/>
      <c r="BC1958" s="59">
        <f>K41*BJ1958</f>
        <v>262557</v>
      </c>
      <c r="BD1958" s="59"/>
      <c r="BE1958" s="59"/>
      <c r="BF1958" s="59">
        <f t="shared" si="469"/>
        <v>213722</v>
      </c>
      <c r="BG1958" s="60">
        <f>(AY1958=AY2099)*AX1958</f>
        <v>0</v>
      </c>
      <c r="BH1958" s="60">
        <f>(AY1958=AY2101)*AX1958</f>
        <v>0</v>
      </c>
      <c r="BI1958" s="89">
        <v>976.7</v>
      </c>
      <c r="BJ1958" s="89">
        <v>1750.38</v>
      </c>
      <c r="BK1958" s="59">
        <f t="shared" si="470"/>
        <v>161277.93795999995</v>
      </c>
      <c r="BL1958" s="60">
        <f>(BK1958=BK2101)*AX1958</f>
        <v>0</v>
      </c>
      <c r="BM1958" s="85">
        <f>(BK1958=BK2101)*AY1958</f>
        <v>0</v>
      </c>
      <c r="BN1958" s="85">
        <f t="shared" si="471"/>
        <v>0</v>
      </c>
      <c r="BO1958" s="85">
        <f t="shared" si="472"/>
        <v>0</v>
      </c>
      <c r="BP1958" s="60">
        <f>(BK1958=BK2099)*AX1958</f>
        <v>0</v>
      </c>
      <c r="BQ1958" s="64">
        <f>(BK1958=BK2099)*AY1958</f>
        <v>0</v>
      </c>
      <c r="BR1958" s="85">
        <f t="shared" si="474"/>
        <v>0</v>
      </c>
      <c r="BS1958" s="85">
        <f t="shared" si="475"/>
        <v>0</v>
      </c>
      <c r="BT1958" s="59">
        <f>(J19-BI1958)*J10</f>
        <v>-138665.00594</v>
      </c>
      <c r="BU1958" s="59">
        <f>(J21-BJ1958)*J12</f>
        <v>299942.94389999995</v>
      </c>
      <c r="BV1958" s="66"/>
      <c r="BW1958" s="66"/>
      <c r="BX1958" s="67"/>
      <c r="BY1958" s="67"/>
      <c r="BZ1958" s="67"/>
      <c r="CE1958" s="92"/>
      <c r="CF1958" s="76"/>
      <c r="CH1958" s="67"/>
      <c r="CI1958" s="67"/>
      <c r="CJ1958" s="67"/>
      <c r="CK1958" s="67"/>
      <c r="CL1958" s="1"/>
      <c r="CM1958" s="1"/>
      <c r="CT1958" s="3"/>
      <c r="CU1958" s="3"/>
      <c r="CV1958" s="3"/>
      <c r="CW1958" s="3"/>
      <c r="CX1958" s="3"/>
      <c r="CY1958" s="3"/>
      <c r="CZ1958" s="3"/>
      <c r="DA1958" s="3"/>
      <c r="DB1958" s="3"/>
      <c r="DC1958" s="3"/>
      <c r="DD1958" s="3"/>
      <c r="DE1958" s="3"/>
      <c r="DF1958" s="3"/>
      <c r="DG1958" s="3"/>
      <c r="DH1958" s="3"/>
      <c r="DI1958" s="3"/>
      <c r="DJ1958" s="3"/>
      <c r="DK1958" s="3"/>
      <c r="DL1958" s="3"/>
      <c r="DM1958" s="3"/>
      <c r="DN1958" s="3"/>
      <c r="DO1958" s="3"/>
      <c r="DP1958" s="3"/>
      <c r="DQ1958" s="3"/>
      <c r="DR1958" s="3"/>
      <c r="DS1958" s="3"/>
    </row>
    <row r="1959" spans="2:123" ht="21" customHeight="1" x14ac:dyDescent="0.25">
      <c r="B1959" s="21">
        <f t="shared" si="463"/>
        <v>44886</v>
      </c>
      <c r="C1959" s="22">
        <f t="shared" si="464"/>
        <v>0.55942062043795626</v>
      </c>
      <c r="D1959" s="23">
        <f t="shared" si="465"/>
        <v>981</v>
      </c>
      <c r="E1959" s="23">
        <f t="shared" si="466"/>
        <v>1753.6</v>
      </c>
      <c r="F1959" s="127">
        <f t="shared" si="467"/>
        <v>49050</v>
      </c>
      <c r="G1959" s="127">
        <f t="shared" si="468"/>
        <v>263040</v>
      </c>
      <c r="H1959" s="6"/>
      <c r="I1959" s="3"/>
      <c r="J1959" s="3"/>
      <c r="L1959" s="3"/>
      <c r="M1959" s="3"/>
      <c r="N1959" s="3"/>
      <c r="O1959" s="3"/>
      <c r="P1959" s="3"/>
      <c r="Q1959" s="3"/>
      <c r="R1959" s="3"/>
      <c r="S1959" s="3"/>
      <c r="T1959" s="3"/>
      <c r="U1959" s="3"/>
      <c r="V1959" s="3"/>
      <c r="W1959" s="3"/>
      <c r="X1959" s="3"/>
      <c r="Y1959" s="3"/>
      <c r="Z1959" s="3"/>
      <c r="AA1959" s="3"/>
      <c r="AB1959" s="3"/>
      <c r="AC1959" s="3"/>
      <c r="AD1959" s="3"/>
      <c r="AE1959" s="3"/>
      <c r="AF1959" s="3"/>
      <c r="AT1959" s="89"/>
      <c r="AU1959" s="89"/>
      <c r="AX1959" s="125">
        <v>44886</v>
      </c>
      <c r="AY1959" s="59">
        <f t="shared" si="473"/>
        <v>0.55942062043795626</v>
      </c>
      <c r="AZ1959" s="59">
        <f>BI1959*K36</f>
        <v>49050</v>
      </c>
      <c r="BA1959" s="59"/>
      <c r="BB1959" s="59"/>
      <c r="BC1959" s="59">
        <f>K41*BJ1959</f>
        <v>263040</v>
      </c>
      <c r="BD1959" s="59"/>
      <c r="BE1959" s="59"/>
      <c r="BF1959" s="59">
        <f t="shared" si="469"/>
        <v>213990</v>
      </c>
      <c r="BG1959" s="60">
        <f>(AY1959=AY2099)*AX1959</f>
        <v>0</v>
      </c>
      <c r="BH1959" s="60">
        <f>(AY1959=AY2101)*AX1959</f>
        <v>0</v>
      </c>
      <c r="BI1959" s="89">
        <v>981</v>
      </c>
      <c r="BJ1959" s="89">
        <v>1753.6</v>
      </c>
      <c r="BK1959" s="59">
        <f t="shared" si="470"/>
        <v>161009.93796000001</v>
      </c>
      <c r="BL1959" s="60">
        <f>(BK1959=BK2101)*AX1959</f>
        <v>0</v>
      </c>
      <c r="BM1959" s="85">
        <f>(BK1959=BK2101)*AY1959</f>
        <v>0</v>
      </c>
      <c r="BN1959" s="85">
        <f t="shared" si="471"/>
        <v>0</v>
      </c>
      <c r="BO1959" s="85">
        <f t="shared" si="472"/>
        <v>0</v>
      </c>
      <c r="BP1959" s="60">
        <f>(BK1959=BK2099)*AX1959</f>
        <v>0</v>
      </c>
      <c r="BQ1959" s="64">
        <f>(BK1959=BK2099)*AY1959</f>
        <v>0</v>
      </c>
      <c r="BR1959" s="85">
        <f t="shared" si="474"/>
        <v>0</v>
      </c>
      <c r="BS1959" s="85">
        <f t="shared" si="475"/>
        <v>0</v>
      </c>
      <c r="BT1959" s="59">
        <f>(J19-BI1959)*J10</f>
        <v>-138450.00594</v>
      </c>
      <c r="BU1959" s="59">
        <f>(J21-BJ1959)*J12</f>
        <v>299459.94390000001</v>
      </c>
      <c r="BV1959" s="66"/>
      <c r="BW1959" s="66"/>
      <c r="BX1959" s="67"/>
      <c r="BY1959" s="67"/>
      <c r="BZ1959" s="67"/>
      <c r="CE1959" s="92"/>
      <c r="CF1959" s="76"/>
      <c r="CH1959" s="67"/>
      <c r="CI1959" s="67"/>
      <c r="CJ1959" s="67"/>
      <c r="CK1959" s="67"/>
      <c r="CL1959" s="1"/>
      <c r="CM1959" s="1"/>
      <c r="CT1959" s="3"/>
      <c r="CU1959" s="3"/>
      <c r="CV1959" s="3"/>
      <c r="CW1959" s="3"/>
      <c r="CX1959" s="3"/>
      <c r="CY1959" s="3"/>
      <c r="CZ1959" s="3"/>
      <c r="DA1959" s="3"/>
      <c r="DB1959" s="3"/>
      <c r="DC1959" s="3"/>
      <c r="DD1959" s="3"/>
      <c r="DE1959" s="3"/>
      <c r="DF1959" s="3"/>
      <c r="DG1959" s="3"/>
      <c r="DH1959" s="3"/>
      <c r="DI1959" s="3"/>
      <c r="DJ1959" s="3"/>
      <c r="DK1959" s="3"/>
      <c r="DL1959" s="3"/>
      <c r="DM1959" s="3"/>
      <c r="DN1959" s="3"/>
      <c r="DO1959" s="3"/>
      <c r="DP1959" s="3"/>
      <c r="DQ1959" s="3"/>
      <c r="DR1959" s="3"/>
      <c r="DS1959" s="3"/>
    </row>
    <row r="1960" spans="2:123" ht="21" customHeight="1" x14ac:dyDescent="0.25">
      <c r="B1960" s="21">
        <f t="shared" si="463"/>
        <v>44893</v>
      </c>
      <c r="C1960" s="22">
        <f t="shared" si="464"/>
        <v>0.56495673258736911</v>
      </c>
      <c r="D1960" s="23">
        <f t="shared" si="465"/>
        <v>1015.86</v>
      </c>
      <c r="E1960" s="23">
        <f t="shared" si="466"/>
        <v>1798.12</v>
      </c>
      <c r="F1960" s="127">
        <f t="shared" si="467"/>
        <v>50793</v>
      </c>
      <c r="G1960" s="127">
        <f t="shared" si="468"/>
        <v>269718</v>
      </c>
      <c r="H1960" s="6"/>
      <c r="I1960" s="3"/>
      <c r="J1960" s="3"/>
      <c r="L1960" s="3"/>
      <c r="M1960" s="3"/>
      <c r="N1960" s="3"/>
      <c r="O1960" s="3"/>
      <c r="P1960" s="3"/>
      <c r="Q1960" s="3"/>
      <c r="R1960" s="3"/>
      <c r="S1960" s="3"/>
      <c r="T1960" s="3"/>
      <c r="U1960" s="3"/>
      <c r="V1960" s="3"/>
      <c r="W1960" s="3"/>
      <c r="X1960" s="3"/>
      <c r="Y1960" s="3"/>
      <c r="Z1960" s="3"/>
      <c r="AA1960" s="3"/>
      <c r="AB1960" s="3"/>
      <c r="AC1960" s="3"/>
      <c r="AD1960" s="3"/>
      <c r="AE1960" s="3"/>
      <c r="AF1960" s="3"/>
      <c r="AT1960" s="89"/>
      <c r="AU1960" s="89"/>
      <c r="AX1960" s="125">
        <v>44893</v>
      </c>
      <c r="AY1960" s="59">
        <f t="shared" si="473"/>
        <v>0.56495673258736911</v>
      </c>
      <c r="AZ1960" s="59">
        <f>BI1960*K36</f>
        <v>50793</v>
      </c>
      <c r="BA1960" s="59"/>
      <c r="BB1960" s="59"/>
      <c r="BC1960" s="59">
        <f>K41*BJ1960</f>
        <v>269718</v>
      </c>
      <c r="BD1960" s="59"/>
      <c r="BE1960" s="59"/>
      <c r="BF1960" s="59">
        <f t="shared" si="469"/>
        <v>218925</v>
      </c>
      <c r="BG1960" s="60">
        <f>(AY1960=AY2099)*AX1960</f>
        <v>0</v>
      </c>
      <c r="BH1960" s="60">
        <f>(AY1960=AY2101)*AX1960</f>
        <v>0</v>
      </c>
      <c r="BI1960" s="89">
        <v>1015.86</v>
      </c>
      <c r="BJ1960" s="89">
        <v>1798.12</v>
      </c>
      <c r="BK1960" s="59">
        <f t="shared" si="470"/>
        <v>156074.93796000001</v>
      </c>
      <c r="BL1960" s="60">
        <f>(BK1960=BK2101)*AX1960</f>
        <v>0</v>
      </c>
      <c r="BM1960" s="85">
        <f>(BK1960=BK2101)*AY1960</f>
        <v>0</v>
      </c>
      <c r="BN1960" s="85">
        <f t="shared" si="471"/>
        <v>0</v>
      </c>
      <c r="BO1960" s="85">
        <f t="shared" si="472"/>
        <v>0</v>
      </c>
      <c r="BP1960" s="60">
        <f>(BK1960=BK2099)*AX1960</f>
        <v>0</v>
      </c>
      <c r="BQ1960" s="64">
        <f>(BK1960=BK2099)*AY1960</f>
        <v>0</v>
      </c>
      <c r="BR1960" s="85">
        <f t="shared" si="474"/>
        <v>0</v>
      </c>
      <c r="BS1960" s="85">
        <f t="shared" si="475"/>
        <v>0</v>
      </c>
      <c r="BT1960" s="59">
        <f>(J19-BI1960)*J10</f>
        <v>-136707.00594</v>
      </c>
      <c r="BU1960" s="59">
        <f>(J21-BJ1960)*J12</f>
        <v>292781.94390000001</v>
      </c>
      <c r="BV1960" s="66"/>
      <c r="BW1960" s="66"/>
      <c r="BX1960" s="67"/>
      <c r="BY1960" s="67"/>
      <c r="BZ1960" s="67"/>
      <c r="CE1960" s="92"/>
      <c r="CF1960" s="76"/>
      <c r="CH1960" s="67"/>
      <c r="CI1960" s="67"/>
      <c r="CJ1960" s="67"/>
      <c r="CK1960" s="67"/>
      <c r="CL1960" s="1"/>
      <c r="CM1960" s="1"/>
      <c r="CT1960" s="3"/>
      <c r="CU1960" s="3"/>
      <c r="CV1960" s="3"/>
      <c r="CW1960" s="3"/>
      <c r="CX1960" s="3"/>
      <c r="CY1960" s="3"/>
      <c r="CZ1960" s="3"/>
      <c r="DA1960" s="3"/>
      <c r="DB1960" s="3"/>
      <c r="DC1960" s="3"/>
      <c r="DD1960" s="3"/>
      <c r="DE1960" s="3"/>
      <c r="DF1960" s="3"/>
      <c r="DG1960" s="3"/>
      <c r="DH1960" s="3"/>
      <c r="DI1960" s="3"/>
      <c r="DJ1960" s="3"/>
      <c r="DK1960" s="3"/>
      <c r="DL1960" s="3"/>
      <c r="DM1960" s="3"/>
      <c r="DN1960" s="3"/>
      <c r="DO1960" s="3"/>
      <c r="DP1960" s="3"/>
      <c r="DQ1960" s="3"/>
      <c r="DR1960" s="3"/>
      <c r="DS1960" s="3"/>
    </row>
    <row r="1961" spans="2:123" ht="21" customHeight="1" x14ac:dyDescent="0.25">
      <c r="B1961" s="21">
        <f t="shared" si="463"/>
        <v>44900</v>
      </c>
      <c r="C1961" s="22">
        <f t="shared" si="464"/>
        <v>0.57276151582086565</v>
      </c>
      <c r="D1961" s="23">
        <f t="shared" si="465"/>
        <v>1029.43</v>
      </c>
      <c r="E1961" s="23">
        <f t="shared" si="466"/>
        <v>1797.31</v>
      </c>
      <c r="F1961" s="127">
        <f t="shared" si="467"/>
        <v>51471.5</v>
      </c>
      <c r="G1961" s="127">
        <f t="shared" si="468"/>
        <v>269596.5</v>
      </c>
      <c r="H1961" s="6"/>
      <c r="I1961" s="3"/>
      <c r="J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  <c r="Y1961" s="3"/>
      <c r="Z1961" s="3"/>
      <c r="AA1961" s="3"/>
      <c r="AB1961" s="3"/>
      <c r="AC1961" s="3"/>
      <c r="AD1961" s="3"/>
      <c r="AE1961" s="3"/>
      <c r="AF1961" s="3"/>
      <c r="AT1961" s="89"/>
      <c r="AU1961" s="89"/>
      <c r="AX1961" s="125">
        <v>44900</v>
      </c>
      <c r="AY1961" s="59">
        <f t="shared" si="473"/>
        <v>0.57276151582086565</v>
      </c>
      <c r="AZ1961" s="59">
        <f>BI1961*K36</f>
        <v>51471.5</v>
      </c>
      <c r="BA1961" s="59"/>
      <c r="BB1961" s="59"/>
      <c r="BC1961" s="59">
        <f>K41*BJ1961</f>
        <v>269596.5</v>
      </c>
      <c r="BD1961" s="59"/>
      <c r="BE1961" s="59"/>
      <c r="BF1961" s="59">
        <f t="shared" si="469"/>
        <v>218125</v>
      </c>
      <c r="BG1961" s="60">
        <f>(AY1961=AY2099)*AX1961</f>
        <v>0</v>
      </c>
      <c r="BH1961" s="60">
        <f>(AY1961=AY2101)*AX1961</f>
        <v>0</v>
      </c>
      <c r="BI1961" s="89">
        <v>1029.43</v>
      </c>
      <c r="BJ1961" s="89">
        <v>1797.31</v>
      </c>
      <c r="BK1961" s="59">
        <f t="shared" si="470"/>
        <v>156874.93795999995</v>
      </c>
      <c r="BL1961" s="60">
        <f>(BK1961=BK2101)*AX1961</f>
        <v>0</v>
      </c>
      <c r="BM1961" s="85">
        <f>(BK1961=BK2101)*AY1961</f>
        <v>0</v>
      </c>
      <c r="BN1961" s="85">
        <f t="shared" si="471"/>
        <v>0</v>
      </c>
      <c r="BO1961" s="85">
        <f t="shared" si="472"/>
        <v>0</v>
      </c>
      <c r="BP1961" s="60">
        <f>(BK1961=BK2099)*AX1961</f>
        <v>0</v>
      </c>
      <c r="BQ1961" s="64">
        <f>(BK1961=BK2099)*AY1961</f>
        <v>0</v>
      </c>
      <c r="BR1961" s="85">
        <f t="shared" si="474"/>
        <v>0</v>
      </c>
      <c r="BS1961" s="85">
        <f t="shared" si="475"/>
        <v>0</v>
      </c>
      <c r="BT1961" s="59">
        <f>(J19-BI1961)*J10</f>
        <v>-136028.50594</v>
      </c>
      <c r="BU1961" s="59">
        <f>(J21-BJ1961)*J12</f>
        <v>292903.44389999995</v>
      </c>
      <c r="BV1961" s="66"/>
      <c r="BW1961" s="66"/>
      <c r="BX1961" s="67"/>
      <c r="BY1961" s="67"/>
      <c r="BZ1961" s="67"/>
      <c r="CE1961" s="92"/>
      <c r="CF1961" s="76"/>
      <c r="CH1961" s="67"/>
      <c r="CI1961" s="67"/>
      <c r="CJ1961" s="67"/>
      <c r="CK1961" s="67"/>
      <c r="CL1961" s="1"/>
      <c r="CM1961" s="1"/>
      <c r="CT1961" s="3"/>
      <c r="CU1961" s="3"/>
      <c r="CV1961" s="3"/>
      <c r="CW1961" s="3"/>
      <c r="CX1961" s="3"/>
      <c r="CY1961" s="3"/>
      <c r="CZ1961" s="3"/>
      <c r="DA1961" s="3"/>
      <c r="DB1961" s="3"/>
      <c r="DC1961" s="3"/>
      <c r="DD1961" s="3"/>
      <c r="DE1961" s="3"/>
      <c r="DF1961" s="3"/>
      <c r="DG1961" s="3"/>
      <c r="DH1961" s="3"/>
      <c r="DI1961" s="3"/>
      <c r="DJ1961" s="3"/>
      <c r="DK1961" s="3"/>
      <c r="DL1961" s="3"/>
      <c r="DM1961" s="3"/>
      <c r="DN1961" s="3"/>
      <c r="DO1961" s="3"/>
      <c r="DP1961" s="3"/>
      <c r="DQ1961" s="3"/>
      <c r="DR1961" s="3"/>
      <c r="DS1961" s="3"/>
    </row>
    <row r="1962" spans="2:123" ht="21" customHeight="1" x14ac:dyDescent="0.25">
      <c r="B1962" s="21">
        <f t="shared" si="463"/>
        <v>44907</v>
      </c>
      <c r="C1962" s="22">
        <f t="shared" si="464"/>
        <v>0.55289472363350423</v>
      </c>
      <c r="D1962" s="23">
        <f t="shared" si="465"/>
        <v>991.39</v>
      </c>
      <c r="E1962" s="23">
        <f t="shared" si="466"/>
        <v>1793.09</v>
      </c>
      <c r="F1962" s="127">
        <f t="shared" si="467"/>
        <v>49569.5</v>
      </c>
      <c r="G1962" s="127">
        <f t="shared" si="468"/>
        <v>268963.5</v>
      </c>
      <c r="H1962" s="6"/>
      <c r="I1962" s="3"/>
      <c r="J1962" s="3"/>
      <c r="L1962" s="3"/>
      <c r="M1962" s="3"/>
      <c r="N1962" s="3"/>
      <c r="O1962" s="3"/>
      <c r="P1962" s="3"/>
      <c r="Q1962" s="3"/>
      <c r="R1962" s="3"/>
      <c r="S1962" s="3"/>
      <c r="T1962" s="3"/>
      <c r="U1962" s="3"/>
      <c r="V1962" s="3"/>
      <c r="W1962" s="3"/>
      <c r="X1962" s="3"/>
      <c r="Y1962" s="3"/>
      <c r="Z1962" s="3"/>
      <c r="AA1962" s="3"/>
      <c r="AB1962" s="3"/>
      <c r="AC1962" s="3"/>
      <c r="AD1962" s="3"/>
      <c r="AE1962" s="3"/>
      <c r="AF1962" s="3"/>
      <c r="AT1962" s="89"/>
      <c r="AU1962" s="89"/>
      <c r="AX1962" s="125">
        <v>44907</v>
      </c>
      <c r="AY1962" s="59">
        <f t="shared" si="473"/>
        <v>0.55289472363350423</v>
      </c>
      <c r="AZ1962" s="59">
        <f>BI1962*K36</f>
        <v>49569.5</v>
      </c>
      <c r="BA1962" s="59"/>
      <c r="BB1962" s="59"/>
      <c r="BC1962" s="59">
        <f>K41*BJ1962</f>
        <v>268963.5</v>
      </c>
      <c r="BD1962" s="59"/>
      <c r="BE1962" s="59"/>
      <c r="BF1962" s="59">
        <f t="shared" si="469"/>
        <v>219394</v>
      </c>
      <c r="BG1962" s="60">
        <f>(AY1962=AY2099)*AX1962</f>
        <v>0</v>
      </c>
      <c r="BH1962" s="60">
        <f>(AY1962=AY2101)*AX1962</f>
        <v>0</v>
      </c>
      <c r="BI1962" s="89">
        <v>991.39</v>
      </c>
      <c r="BJ1962" s="89">
        <v>1793.09</v>
      </c>
      <c r="BK1962" s="59">
        <f t="shared" si="470"/>
        <v>155605.93795999995</v>
      </c>
      <c r="BL1962" s="60">
        <f>(BK1962=BK2101)*AX1962</f>
        <v>0</v>
      </c>
      <c r="BM1962" s="85">
        <f>(BK1962=BK2101)*AY1962</f>
        <v>0</v>
      </c>
      <c r="BN1962" s="85">
        <f t="shared" si="471"/>
        <v>0</v>
      </c>
      <c r="BO1962" s="85">
        <f t="shared" si="472"/>
        <v>0</v>
      </c>
      <c r="BP1962" s="60">
        <f>(BK1962=BK2099)*AX1962</f>
        <v>0</v>
      </c>
      <c r="BQ1962" s="64">
        <f>(BK1962=BK2099)*AY1962</f>
        <v>0</v>
      </c>
      <c r="BR1962" s="85">
        <f t="shared" si="474"/>
        <v>0</v>
      </c>
      <c r="BS1962" s="85">
        <f t="shared" si="475"/>
        <v>0</v>
      </c>
      <c r="BT1962" s="59">
        <f>(J19-BI1962)*J10</f>
        <v>-137930.50594</v>
      </c>
      <c r="BU1962" s="59">
        <f>(J21-BJ1962)*J12</f>
        <v>293536.44389999995</v>
      </c>
      <c r="BV1962" s="66"/>
      <c r="BW1962" s="66"/>
      <c r="BX1962" s="67"/>
      <c r="BY1962" s="67"/>
      <c r="BZ1962" s="67"/>
      <c r="CE1962" s="92"/>
      <c r="CF1962" s="76"/>
      <c r="CH1962" s="67"/>
      <c r="CI1962" s="67"/>
      <c r="CJ1962" s="67"/>
      <c r="CK1962" s="67"/>
      <c r="CL1962" s="1"/>
      <c r="CM1962" s="1"/>
      <c r="CT1962" s="3"/>
      <c r="CU1962" s="3"/>
      <c r="CV1962" s="3"/>
      <c r="CW1962" s="3"/>
      <c r="CX1962" s="3"/>
      <c r="CY1962" s="3"/>
      <c r="CZ1962" s="3"/>
      <c r="DA1962" s="3"/>
      <c r="DB1962" s="3"/>
      <c r="DC1962" s="3"/>
      <c r="DD1962" s="3"/>
      <c r="DE1962" s="3"/>
      <c r="DF1962" s="3"/>
      <c r="DG1962" s="3"/>
      <c r="DH1962" s="3"/>
      <c r="DI1962" s="3"/>
      <c r="DJ1962" s="3"/>
      <c r="DK1962" s="3"/>
      <c r="DL1962" s="3"/>
      <c r="DM1962" s="3"/>
      <c r="DN1962" s="3"/>
      <c r="DO1962" s="3"/>
      <c r="DP1962" s="3"/>
      <c r="DQ1962" s="3"/>
      <c r="DR1962" s="3"/>
      <c r="DS1962" s="3"/>
    </row>
    <row r="1963" spans="2:123" ht="21" customHeight="1" x14ac:dyDescent="0.25">
      <c r="B1963" s="21">
        <f t="shared" si="463"/>
        <v>44914</v>
      </c>
      <c r="C1963" s="22">
        <f t="shared" si="464"/>
        <v>0.57332614231543366</v>
      </c>
      <c r="D1963" s="23">
        <f t="shared" si="465"/>
        <v>1031.1500000000001</v>
      </c>
      <c r="E1963" s="23">
        <f t="shared" si="466"/>
        <v>1798.54</v>
      </c>
      <c r="F1963" s="127">
        <f t="shared" si="467"/>
        <v>51557.500000000007</v>
      </c>
      <c r="G1963" s="127">
        <f t="shared" si="468"/>
        <v>269781</v>
      </c>
      <c r="H1963" s="6"/>
      <c r="I1963" s="3"/>
      <c r="J1963" s="3"/>
      <c r="L1963" s="3"/>
      <c r="M1963" s="3"/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/>
      <c r="Y1963" s="3"/>
      <c r="Z1963" s="3"/>
      <c r="AA1963" s="3"/>
      <c r="AB1963" s="3"/>
      <c r="AC1963" s="3"/>
      <c r="AD1963" s="3"/>
      <c r="AE1963" s="3"/>
      <c r="AF1963" s="3"/>
      <c r="AT1963" s="89"/>
      <c r="AU1963" s="89"/>
      <c r="AX1963" s="125">
        <v>44914</v>
      </c>
      <c r="AY1963" s="59">
        <f t="shared" si="473"/>
        <v>0.57332614231543366</v>
      </c>
      <c r="AZ1963" s="59">
        <f>BI1963*K36</f>
        <v>51557.500000000007</v>
      </c>
      <c r="BA1963" s="59"/>
      <c r="BB1963" s="59"/>
      <c r="BC1963" s="59">
        <f>K41*BJ1963</f>
        <v>269781</v>
      </c>
      <c r="BD1963" s="59"/>
      <c r="BE1963" s="59"/>
      <c r="BF1963" s="59">
        <f t="shared" si="469"/>
        <v>218223.5</v>
      </c>
      <c r="BG1963" s="60">
        <f>(AY1963=AY2099)*AX1963</f>
        <v>0</v>
      </c>
      <c r="BH1963" s="60">
        <f>(AY1963=AY2101)*AX1963</f>
        <v>0</v>
      </c>
      <c r="BI1963" s="89">
        <v>1031.1500000000001</v>
      </c>
      <c r="BJ1963" s="89">
        <v>1798.54</v>
      </c>
      <c r="BK1963" s="59">
        <f t="shared" si="470"/>
        <v>156776.43795999995</v>
      </c>
      <c r="BL1963" s="60">
        <f>(BK1963=BK2101)*AX1963</f>
        <v>0</v>
      </c>
      <c r="BM1963" s="85">
        <f>(BK1963=BK2101)*AY1963</f>
        <v>0</v>
      </c>
      <c r="BN1963" s="85">
        <f t="shared" si="471"/>
        <v>0</v>
      </c>
      <c r="BO1963" s="85">
        <f t="shared" si="472"/>
        <v>0</v>
      </c>
      <c r="BP1963" s="60">
        <f>(BK1963=BK2099)*AX1963</f>
        <v>0</v>
      </c>
      <c r="BQ1963" s="64">
        <f>(BK1963=BK2099)*AY1963</f>
        <v>0</v>
      </c>
      <c r="BR1963" s="85">
        <f t="shared" si="474"/>
        <v>0</v>
      </c>
      <c r="BS1963" s="85">
        <f t="shared" si="475"/>
        <v>0</v>
      </c>
      <c r="BT1963" s="59">
        <f>(J19-BI1963)*J10</f>
        <v>-135942.50594</v>
      </c>
      <c r="BU1963" s="59">
        <f>(J21-BJ1963)*J12</f>
        <v>292718.94389999995</v>
      </c>
      <c r="BV1963" s="66"/>
      <c r="BW1963" s="66"/>
      <c r="BX1963" s="67"/>
      <c r="BY1963" s="67"/>
      <c r="BZ1963" s="67"/>
      <c r="CE1963" s="92"/>
      <c r="CF1963" s="76"/>
      <c r="CH1963" s="67"/>
      <c r="CI1963" s="67"/>
      <c r="CJ1963" s="67"/>
      <c r="CK1963" s="67"/>
      <c r="CL1963" s="1"/>
      <c r="CM1963" s="1"/>
      <c r="CT1963" s="3"/>
      <c r="CU1963" s="3"/>
      <c r="CV1963" s="3"/>
      <c r="CW1963" s="3"/>
      <c r="CX1963" s="3"/>
      <c r="CY1963" s="3"/>
      <c r="CZ1963" s="3"/>
      <c r="DA1963" s="3"/>
      <c r="DB1963" s="3"/>
      <c r="DC1963" s="3"/>
      <c r="DD1963" s="3"/>
      <c r="DE1963" s="3"/>
      <c r="DF1963" s="3"/>
      <c r="DG1963" s="3"/>
      <c r="DH1963" s="3"/>
      <c r="DI1963" s="3"/>
      <c r="DJ1963" s="3"/>
      <c r="DK1963" s="3"/>
      <c r="DL1963" s="3"/>
      <c r="DM1963" s="3"/>
      <c r="DN1963" s="3"/>
      <c r="DO1963" s="3"/>
      <c r="DP1963" s="3"/>
      <c r="DQ1963" s="3"/>
      <c r="DR1963" s="3"/>
      <c r="DS1963" s="3"/>
    </row>
    <row r="1964" spans="2:123" ht="21" customHeight="1" x14ac:dyDescent="0.25">
      <c r="B1964" s="21">
        <f t="shared" si="463"/>
        <v>44921</v>
      </c>
      <c r="C1964" s="22">
        <f t="shared" si="464"/>
        <v>0.58868805815502523</v>
      </c>
      <c r="D1964" s="23">
        <f t="shared" si="465"/>
        <v>1073.82</v>
      </c>
      <c r="E1964" s="23">
        <f t="shared" si="466"/>
        <v>1824.09</v>
      </c>
      <c r="F1964" s="127">
        <f t="shared" si="467"/>
        <v>53691</v>
      </c>
      <c r="G1964" s="127">
        <f t="shared" si="468"/>
        <v>273613.5</v>
      </c>
      <c r="H1964" s="6"/>
      <c r="I1964" s="3"/>
      <c r="J1964" s="3"/>
      <c r="L1964" s="3"/>
      <c r="M1964" s="3"/>
      <c r="N1964" s="3"/>
      <c r="O1964" s="3"/>
      <c r="P1964" s="3"/>
      <c r="Q1964" s="3"/>
      <c r="R1964" s="3"/>
      <c r="S1964" s="3"/>
      <c r="T1964" s="3"/>
      <c r="U1964" s="3"/>
      <c r="V1964" s="3"/>
      <c r="W1964" s="3"/>
      <c r="X1964" s="3"/>
      <c r="Y1964" s="3"/>
      <c r="Z1964" s="3"/>
      <c r="AA1964" s="3"/>
      <c r="AB1964" s="3"/>
      <c r="AC1964" s="3"/>
      <c r="AD1964" s="3"/>
      <c r="AE1964" s="3"/>
      <c r="AF1964" s="3"/>
      <c r="AT1964" s="89"/>
      <c r="AU1964" s="89"/>
      <c r="AX1964" s="125">
        <v>44921</v>
      </c>
      <c r="AY1964" s="59">
        <f t="shared" si="473"/>
        <v>0.58868805815502523</v>
      </c>
      <c r="AZ1964" s="59">
        <f>BI1964*K36</f>
        <v>53691</v>
      </c>
      <c r="BA1964" s="59"/>
      <c r="BB1964" s="59"/>
      <c r="BC1964" s="59">
        <f>K41*BJ1964</f>
        <v>273613.5</v>
      </c>
      <c r="BD1964" s="59"/>
      <c r="BE1964" s="59"/>
      <c r="BF1964" s="59">
        <f t="shared" si="469"/>
        <v>219922.5</v>
      </c>
      <c r="BG1964" s="60">
        <f>(AY1964=AY2099)*AX1964</f>
        <v>0</v>
      </c>
      <c r="BH1964" s="60">
        <f>(AY1964=AY2101)*AX1964</f>
        <v>0</v>
      </c>
      <c r="BI1964" s="89">
        <v>1073.82</v>
      </c>
      <c r="BJ1964" s="89">
        <v>1824.09</v>
      </c>
      <c r="BK1964" s="59">
        <f t="shared" si="470"/>
        <v>155077.43795999995</v>
      </c>
      <c r="BL1964" s="60">
        <f>(BK1964=BK2101)*AX1964</f>
        <v>0</v>
      </c>
      <c r="BM1964" s="85">
        <f>(BK1964=BK2101)*AY1964</f>
        <v>0</v>
      </c>
      <c r="BN1964" s="85">
        <f t="shared" si="471"/>
        <v>0</v>
      </c>
      <c r="BO1964" s="85">
        <f t="shared" si="472"/>
        <v>0</v>
      </c>
      <c r="BP1964" s="60">
        <f>(BK1964=BK2099)*AX1964</f>
        <v>0</v>
      </c>
      <c r="BQ1964" s="64">
        <f>(BK1964=BK2099)*AY1964</f>
        <v>0</v>
      </c>
      <c r="BR1964" s="85">
        <f t="shared" si="474"/>
        <v>0</v>
      </c>
      <c r="BS1964" s="85">
        <f t="shared" si="475"/>
        <v>0</v>
      </c>
      <c r="BT1964" s="59">
        <f>(J19-BI1964)*J10</f>
        <v>-133809.00594</v>
      </c>
      <c r="BU1964" s="59">
        <f>(J21-BJ1964)*J12</f>
        <v>288886.44389999995</v>
      </c>
      <c r="BV1964" s="66"/>
      <c r="BW1964" s="66"/>
      <c r="BX1964" s="67"/>
      <c r="BY1964" s="67"/>
      <c r="BZ1964" s="67"/>
      <c r="CE1964" s="92"/>
      <c r="CF1964" s="76"/>
      <c r="CH1964" s="67"/>
      <c r="CI1964" s="67"/>
      <c r="CJ1964" s="67"/>
      <c r="CK1964" s="67"/>
      <c r="CL1964" s="1"/>
      <c r="CM1964" s="1"/>
      <c r="CT1964" s="3"/>
      <c r="CU1964" s="3"/>
      <c r="CV1964" s="3"/>
      <c r="CW1964" s="3"/>
      <c r="CX1964" s="3"/>
      <c r="CY1964" s="3"/>
      <c r="CZ1964" s="3"/>
      <c r="DA1964" s="3"/>
      <c r="DB1964" s="3"/>
      <c r="DC1964" s="3"/>
      <c r="DD1964" s="3"/>
      <c r="DE1964" s="3"/>
      <c r="DF1964" s="3"/>
      <c r="DG1964" s="3"/>
      <c r="DH1964" s="3"/>
      <c r="DI1964" s="3"/>
      <c r="DJ1964" s="3"/>
      <c r="DK1964" s="3"/>
      <c r="DL1964" s="3"/>
      <c r="DM1964" s="3"/>
      <c r="DN1964" s="3"/>
      <c r="DO1964" s="3"/>
      <c r="DP1964" s="3"/>
      <c r="DQ1964" s="3"/>
      <c r="DR1964" s="3"/>
      <c r="DS1964" s="3"/>
    </row>
    <row r="1965" spans="2:123" ht="21" customHeight="1" x14ac:dyDescent="0.25">
      <c r="B1965" s="21">
        <f t="shared" si="463"/>
        <v>44928</v>
      </c>
      <c r="C1965" s="22">
        <f t="shared" si="464"/>
        <v>0.5787378156934404</v>
      </c>
      <c r="D1965" s="23">
        <f t="shared" si="465"/>
        <v>1080</v>
      </c>
      <c r="E1965" s="23">
        <f t="shared" si="466"/>
        <v>1866.13</v>
      </c>
      <c r="F1965" s="127">
        <f t="shared" si="467"/>
        <v>54000</v>
      </c>
      <c r="G1965" s="127">
        <f t="shared" si="468"/>
        <v>279919.5</v>
      </c>
      <c r="H1965" s="6"/>
      <c r="I1965" s="3"/>
      <c r="J1965" s="3"/>
      <c r="L1965" s="3"/>
      <c r="M1965" s="3"/>
      <c r="N1965" s="3"/>
      <c r="O1965" s="3"/>
      <c r="P1965" s="3"/>
      <c r="Q1965" s="3"/>
      <c r="R1965" s="3"/>
      <c r="S1965" s="3"/>
      <c r="T1965" s="3"/>
      <c r="U1965" s="3"/>
      <c r="V1965" s="3"/>
      <c r="W1965" s="3"/>
      <c r="X1965" s="3"/>
      <c r="Y1965" s="3"/>
      <c r="Z1965" s="3"/>
      <c r="AA1965" s="3"/>
      <c r="AB1965" s="3"/>
      <c r="AC1965" s="3"/>
      <c r="AD1965" s="3"/>
      <c r="AE1965" s="3"/>
      <c r="AF1965" s="3"/>
      <c r="AT1965" s="89"/>
      <c r="AU1965" s="89"/>
      <c r="AX1965" s="125">
        <v>44928</v>
      </c>
      <c r="AY1965" s="59">
        <f t="shared" si="473"/>
        <v>0.5787378156934404</v>
      </c>
      <c r="AZ1965" s="59">
        <f>BI1965*K36</f>
        <v>54000</v>
      </c>
      <c r="BA1965" s="59"/>
      <c r="BB1965" s="59"/>
      <c r="BC1965" s="59">
        <f>K41*BJ1965</f>
        <v>279919.5</v>
      </c>
      <c r="BD1965" s="59"/>
      <c r="BE1965" s="59"/>
      <c r="BF1965" s="59">
        <f t="shared" si="469"/>
        <v>225919.5</v>
      </c>
      <c r="BG1965" s="60">
        <f>(AY1965=AY2099)*AX1965</f>
        <v>0</v>
      </c>
      <c r="BH1965" s="60">
        <f>(AY1965=AY2101)*AX1965</f>
        <v>0</v>
      </c>
      <c r="BI1965" s="89">
        <v>1080</v>
      </c>
      <c r="BJ1965" s="89">
        <v>1866.13</v>
      </c>
      <c r="BK1965" s="59">
        <f t="shared" si="470"/>
        <v>149080.43795999995</v>
      </c>
      <c r="BL1965" s="60">
        <f>(BK1965=BK2101)*AX1965</f>
        <v>0</v>
      </c>
      <c r="BM1965" s="85">
        <f>(BK1965=BK2101)*AY1965</f>
        <v>0</v>
      </c>
      <c r="BN1965" s="85">
        <f t="shared" si="471"/>
        <v>0</v>
      </c>
      <c r="BO1965" s="85">
        <f t="shared" si="472"/>
        <v>0</v>
      </c>
      <c r="BP1965" s="60">
        <f>(BK1965=BK2099)*AX1965</f>
        <v>0</v>
      </c>
      <c r="BQ1965" s="64">
        <f>(BK1965=BK2099)*AY1965</f>
        <v>0</v>
      </c>
      <c r="BR1965" s="85">
        <f t="shared" si="474"/>
        <v>0</v>
      </c>
      <c r="BS1965" s="85">
        <f t="shared" si="475"/>
        <v>0</v>
      </c>
      <c r="BT1965" s="59">
        <f>(J19-BI1965)*J10</f>
        <v>-133500.00594</v>
      </c>
      <c r="BU1965" s="59">
        <f>(J21-BJ1965)*J12</f>
        <v>282580.44389999995</v>
      </c>
      <c r="BV1965" s="66"/>
      <c r="BW1965" s="66"/>
      <c r="BX1965" s="67"/>
      <c r="BY1965" s="67"/>
      <c r="BZ1965" s="67"/>
      <c r="CE1965" s="92"/>
      <c r="CF1965" s="76"/>
      <c r="CH1965" s="67"/>
      <c r="CI1965" s="67"/>
      <c r="CJ1965" s="67"/>
      <c r="CK1965" s="67"/>
      <c r="CL1965" s="1"/>
      <c r="CM1965" s="1"/>
      <c r="CT1965" s="3"/>
      <c r="CU1965" s="3"/>
      <c r="CV1965" s="3"/>
      <c r="CW1965" s="3"/>
      <c r="CX1965" s="3"/>
      <c r="CY1965" s="3"/>
      <c r="CZ1965" s="3"/>
      <c r="DA1965" s="3"/>
      <c r="DB1965" s="3"/>
      <c r="DC1965" s="3"/>
      <c r="DD1965" s="3"/>
      <c r="DE1965" s="3"/>
      <c r="DF1965" s="3"/>
      <c r="DG1965" s="3"/>
      <c r="DH1965" s="3"/>
      <c r="DI1965" s="3"/>
      <c r="DJ1965" s="3"/>
      <c r="DK1965" s="3"/>
      <c r="DL1965" s="3"/>
      <c r="DM1965" s="3"/>
      <c r="DN1965" s="3"/>
      <c r="DO1965" s="3"/>
      <c r="DP1965" s="3"/>
      <c r="DQ1965" s="3"/>
      <c r="DR1965" s="3"/>
      <c r="DS1965" s="3"/>
    </row>
    <row r="1966" spans="2:123" ht="21" customHeight="1" x14ac:dyDescent="0.25">
      <c r="B1966" s="21">
        <f t="shared" si="463"/>
        <v>44935</v>
      </c>
      <c r="C1966" s="22">
        <f t="shared" si="464"/>
        <v>0.55504644478693721</v>
      </c>
      <c r="D1966" s="23">
        <f t="shared" si="465"/>
        <v>1066</v>
      </c>
      <c r="E1966" s="23">
        <f t="shared" si="466"/>
        <v>1920.56</v>
      </c>
      <c r="F1966" s="127">
        <f t="shared" si="467"/>
        <v>53300</v>
      </c>
      <c r="G1966" s="127">
        <f t="shared" si="468"/>
        <v>288084</v>
      </c>
      <c r="H1966" s="6"/>
      <c r="I1966" s="3"/>
      <c r="J1966" s="3"/>
      <c r="L1966" s="3"/>
      <c r="M1966" s="3"/>
      <c r="N1966" s="3"/>
      <c r="O1966" s="3"/>
      <c r="P1966" s="3"/>
      <c r="Q1966" s="3"/>
      <c r="R1966" s="3"/>
      <c r="S1966" s="3"/>
      <c r="T1966" s="3"/>
      <c r="U1966" s="3"/>
      <c r="V1966" s="3"/>
      <c r="W1966" s="3"/>
      <c r="X1966" s="3"/>
      <c r="Y1966" s="3"/>
      <c r="Z1966" s="3"/>
      <c r="AA1966" s="3"/>
      <c r="AB1966" s="3"/>
      <c r="AC1966" s="3"/>
      <c r="AD1966" s="3"/>
      <c r="AE1966" s="3"/>
      <c r="AF1966" s="3"/>
      <c r="AT1966" s="89"/>
      <c r="AU1966" s="89"/>
      <c r="AX1966" s="125">
        <v>44935</v>
      </c>
      <c r="AY1966" s="59">
        <f t="shared" si="473"/>
        <v>0.55504644478693721</v>
      </c>
      <c r="AZ1966" s="59">
        <f>BI1966*K36</f>
        <v>53300</v>
      </c>
      <c r="BA1966" s="59"/>
      <c r="BB1966" s="59"/>
      <c r="BC1966" s="59">
        <f>K41*BJ1966</f>
        <v>288084</v>
      </c>
      <c r="BD1966" s="59"/>
      <c r="BE1966" s="59"/>
      <c r="BF1966" s="59">
        <f t="shared" si="469"/>
        <v>234784</v>
      </c>
      <c r="BG1966" s="60">
        <f>(AY1966=AY2099)*AX1966</f>
        <v>0</v>
      </c>
      <c r="BH1966" s="60">
        <f>(AY1966=AY2101)*AX1966</f>
        <v>0</v>
      </c>
      <c r="BI1966" s="89">
        <v>1066</v>
      </c>
      <c r="BJ1966" s="89">
        <v>1920.56</v>
      </c>
      <c r="BK1966" s="59">
        <f t="shared" si="470"/>
        <v>140215.93795999995</v>
      </c>
      <c r="BL1966" s="60">
        <f>(BK1966=BK2101)*AX1966</f>
        <v>0</v>
      </c>
      <c r="BM1966" s="85">
        <f>(BK1966=BK2101)*AY1966</f>
        <v>0</v>
      </c>
      <c r="BN1966" s="85">
        <f t="shared" si="471"/>
        <v>0</v>
      </c>
      <c r="BO1966" s="85">
        <f t="shared" si="472"/>
        <v>0</v>
      </c>
      <c r="BP1966" s="60">
        <f>(BK1966=BK2099)*AX1966</f>
        <v>0</v>
      </c>
      <c r="BQ1966" s="64">
        <f>(BK1966=BK2099)*AY1966</f>
        <v>0</v>
      </c>
      <c r="BR1966" s="85">
        <f t="shared" si="474"/>
        <v>0</v>
      </c>
      <c r="BS1966" s="85">
        <f t="shared" si="475"/>
        <v>0</v>
      </c>
      <c r="BT1966" s="59">
        <f>(J19-BI1966)*J10</f>
        <v>-134200.00594</v>
      </c>
      <c r="BU1966" s="59">
        <f>(J21-BJ1966)*J12</f>
        <v>274415.94389999995</v>
      </c>
      <c r="BV1966" s="66"/>
      <c r="BW1966" s="66"/>
      <c r="BX1966" s="67"/>
      <c r="BY1966" s="67"/>
      <c r="BZ1966" s="67"/>
      <c r="CE1966" s="92"/>
      <c r="CF1966" s="76"/>
      <c r="CH1966" s="67"/>
      <c r="CI1966" s="67"/>
      <c r="CJ1966" s="67"/>
      <c r="CK1966" s="67"/>
      <c r="CL1966" s="1"/>
      <c r="CM1966" s="1"/>
      <c r="CT1966" s="3"/>
      <c r="CU1966" s="3"/>
      <c r="CV1966" s="3"/>
      <c r="CW1966" s="3"/>
      <c r="CX1966" s="3"/>
      <c r="CY1966" s="3"/>
      <c r="CZ1966" s="3"/>
      <c r="DA1966" s="3"/>
      <c r="DB1966" s="3"/>
      <c r="DC1966" s="3"/>
      <c r="DD1966" s="3"/>
      <c r="DE1966" s="3"/>
      <c r="DF1966" s="3"/>
      <c r="DG1966" s="3"/>
      <c r="DH1966" s="3"/>
      <c r="DI1966" s="3"/>
      <c r="DJ1966" s="3"/>
      <c r="DK1966" s="3"/>
      <c r="DL1966" s="3"/>
      <c r="DM1966" s="3"/>
      <c r="DN1966" s="3"/>
      <c r="DO1966" s="3"/>
      <c r="DP1966" s="3"/>
      <c r="DQ1966" s="3"/>
      <c r="DR1966" s="3"/>
      <c r="DS1966" s="3"/>
    </row>
    <row r="1967" spans="2:123" ht="21" customHeight="1" x14ac:dyDescent="0.25">
      <c r="B1967" s="21">
        <f t="shared" si="463"/>
        <v>44942</v>
      </c>
      <c r="C1967" s="22">
        <f t="shared" si="464"/>
        <v>0.53569482005948699</v>
      </c>
      <c r="D1967" s="23">
        <f t="shared" si="465"/>
        <v>1032</v>
      </c>
      <c r="E1967" s="23">
        <f t="shared" si="466"/>
        <v>1926.47</v>
      </c>
      <c r="F1967" s="127">
        <f t="shared" si="467"/>
        <v>51600</v>
      </c>
      <c r="G1967" s="127">
        <f t="shared" si="468"/>
        <v>288970.5</v>
      </c>
      <c r="H1967" s="6"/>
      <c r="I1967" s="3"/>
      <c r="J1967" s="3"/>
      <c r="L1967" s="3"/>
      <c r="M1967" s="3"/>
      <c r="N1967" s="3"/>
      <c r="O1967" s="3"/>
      <c r="P1967" s="3"/>
      <c r="Q1967" s="3"/>
      <c r="R1967" s="3"/>
      <c r="S1967" s="3"/>
      <c r="T1967" s="3"/>
      <c r="U1967" s="3"/>
      <c r="V1967" s="3"/>
      <c r="W1967" s="3"/>
      <c r="X1967" s="3"/>
      <c r="Y1967" s="3"/>
      <c r="Z1967" s="3"/>
      <c r="AA1967" s="3"/>
      <c r="AB1967" s="3"/>
      <c r="AC1967" s="3"/>
      <c r="AD1967" s="3"/>
      <c r="AE1967" s="3"/>
      <c r="AF1967" s="3"/>
      <c r="AT1967" s="89"/>
      <c r="AU1967" s="89"/>
      <c r="AX1967" s="125">
        <v>44942</v>
      </c>
      <c r="AY1967" s="59">
        <f t="shared" si="473"/>
        <v>0.53569482005948699</v>
      </c>
      <c r="AZ1967" s="59">
        <f>BI1967*K36</f>
        <v>51600</v>
      </c>
      <c r="BA1967" s="59"/>
      <c r="BB1967" s="59"/>
      <c r="BC1967" s="59">
        <f>K41*BJ1967</f>
        <v>288970.5</v>
      </c>
      <c r="BD1967" s="59"/>
      <c r="BE1967" s="59"/>
      <c r="BF1967" s="59">
        <f t="shared" si="469"/>
        <v>237370.5</v>
      </c>
      <c r="BG1967" s="60">
        <f>(AY1967=AY2099)*AX1967</f>
        <v>0</v>
      </c>
      <c r="BH1967" s="60">
        <f>(AY1967=AY2101)*AX1967</f>
        <v>0</v>
      </c>
      <c r="BI1967" s="89">
        <v>1032</v>
      </c>
      <c r="BJ1967" s="89">
        <v>1926.47</v>
      </c>
      <c r="BK1967" s="59">
        <f t="shared" si="470"/>
        <v>137629.43795999995</v>
      </c>
      <c r="BL1967" s="60">
        <f>(BK1967=BK2101)*AX1967</f>
        <v>0</v>
      </c>
      <c r="BM1967" s="85">
        <f>(BK1967=BK2101)*AY1967</f>
        <v>0</v>
      </c>
      <c r="BN1967" s="85">
        <f t="shared" si="471"/>
        <v>0</v>
      </c>
      <c r="BO1967" s="85">
        <f t="shared" si="472"/>
        <v>0</v>
      </c>
      <c r="BP1967" s="60">
        <f>(BK1967=BK2099)*AX1967</f>
        <v>0</v>
      </c>
      <c r="BQ1967" s="64">
        <f>(BK1967=BK2099)*AY1967</f>
        <v>0</v>
      </c>
      <c r="BR1967" s="85">
        <v>0</v>
      </c>
      <c r="BS1967" s="85">
        <v>0</v>
      </c>
      <c r="BT1967" s="59">
        <f>(J19-BI1967)*J10</f>
        <v>-135900.00594</v>
      </c>
      <c r="BU1967" s="59">
        <f>(J21-BJ1967)*J12</f>
        <v>273529.44389999995</v>
      </c>
      <c r="BV1967" s="66"/>
      <c r="BW1967" s="66"/>
      <c r="BX1967" s="67"/>
      <c r="BY1967" s="67"/>
      <c r="BZ1967" s="67"/>
      <c r="CE1967" s="92"/>
      <c r="CF1967" s="76"/>
      <c r="CH1967" s="67"/>
      <c r="CI1967" s="67"/>
      <c r="CJ1967" s="67"/>
      <c r="CK1967" s="67"/>
      <c r="CL1967" s="1"/>
      <c r="CM1967" s="1"/>
      <c r="CT1967" s="3"/>
      <c r="CU1967" s="3"/>
      <c r="CV1967" s="3"/>
      <c r="CW1967" s="3"/>
      <c r="CX1967" s="3"/>
      <c r="CY1967" s="3"/>
      <c r="CZ1967" s="3"/>
      <c r="DA1967" s="3"/>
      <c r="DB1967" s="3"/>
      <c r="DC1967" s="3"/>
      <c r="DD1967" s="3"/>
      <c r="DE1967" s="3"/>
      <c r="DF1967" s="3"/>
      <c r="DG1967" s="3"/>
      <c r="DH1967" s="3"/>
      <c r="DI1967" s="3"/>
      <c r="DJ1967" s="3"/>
      <c r="DK1967" s="3"/>
      <c r="DL1967" s="3"/>
      <c r="DM1967" s="3"/>
      <c r="DN1967" s="3"/>
      <c r="DO1967" s="3"/>
      <c r="DP1967" s="3"/>
      <c r="DQ1967" s="3"/>
      <c r="DR1967" s="3"/>
      <c r="DS1967" s="3"/>
    </row>
    <row r="1968" spans="2:123" ht="21" customHeight="1" x14ac:dyDescent="0.25">
      <c r="B1968" s="21">
        <f t="shared" si="463"/>
        <v>44949</v>
      </c>
      <c r="C1968" s="22">
        <f t="shared" si="464"/>
        <v>0.52896333558056319</v>
      </c>
      <c r="D1968" s="23">
        <f t="shared" si="465"/>
        <v>1020</v>
      </c>
      <c r="E1968" s="23">
        <f t="shared" si="466"/>
        <v>1928.3</v>
      </c>
      <c r="F1968" s="127">
        <f t="shared" si="467"/>
        <v>51000</v>
      </c>
      <c r="G1968" s="127">
        <f t="shared" si="468"/>
        <v>289245</v>
      </c>
      <c r="H1968" s="6"/>
      <c r="I1968" s="3"/>
      <c r="J1968" s="3"/>
      <c r="L1968" s="3"/>
      <c r="M1968" s="3"/>
      <c r="N1968" s="3"/>
      <c r="O1968" s="3"/>
      <c r="P1968" s="3"/>
      <c r="Q1968" s="3"/>
      <c r="R1968" s="3"/>
      <c r="S1968" s="3"/>
      <c r="T1968" s="3"/>
      <c r="U1968" s="3"/>
      <c r="V1968" s="3"/>
      <c r="W1968" s="3"/>
      <c r="X1968" s="3"/>
      <c r="Y1968" s="3"/>
      <c r="Z1968" s="3"/>
      <c r="AA1968" s="3"/>
      <c r="AB1968" s="3"/>
      <c r="AC1968" s="3"/>
      <c r="AD1968" s="3"/>
      <c r="AE1968" s="3"/>
      <c r="AF1968" s="3"/>
      <c r="AT1968" s="89"/>
      <c r="AU1968" s="89"/>
      <c r="AX1968" s="125">
        <v>44949</v>
      </c>
      <c r="AY1968" s="59">
        <f t="shared" si="473"/>
        <v>0.52896333558056319</v>
      </c>
      <c r="AZ1968" s="59">
        <f>BI1968*K36</f>
        <v>51000</v>
      </c>
      <c r="BA1968" s="59"/>
      <c r="BB1968" s="59"/>
      <c r="BC1968" s="59">
        <f>K41*BJ1968</f>
        <v>289245</v>
      </c>
      <c r="BD1968" s="59"/>
      <c r="BE1968" s="59"/>
      <c r="BF1968" s="59">
        <f t="shared" si="469"/>
        <v>238245</v>
      </c>
      <c r="BG1968" s="60">
        <f>(AY1968=AY2099)*AX1968</f>
        <v>0</v>
      </c>
      <c r="BH1968" s="60">
        <f>(AY1968=AY2101)*AX1968</f>
        <v>0</v>
      </c>
      <c r="BI1968" s="89">
        <v>1020</v>
      </c>
      <c r="BJ1968" s="89">
        <v>1928.3</v>
      </c>
      <c r="BK1968" s="59">
        <f t="shared" si="470"/>
        <v>136754.93795999995</v>
      </c>
      <c r="BL1968" s="60">
        <f>(BK1968=BK2101)*AX1968</f>
        <v>0</v>
      </c>
      <c r="BM1968" s="85">
        <f>(BK1968=BK2101)*AY1968</f>
        <v>0</v>
      </c>
      <c r="BN1968" s="85">
        <f t="shared" si="471"/>
        <v>0</v>
      </c>
      <c r="BO1968" s="85">
        <f t="shared" si="472"/>
        <v>0</v>
      </c>
      <c r="BP1968" s="60">
        <f>(BK1968=BK2099)*AX1968</f>
        <v>0</v>
      </c>
      <c r="BQ1968" s="64">
        <f>(BK1968=BK2099)*AY1968</f>
        <v>0</v>
      </c>
      <c r="BR1968" s="85">
        <f t="shared" ref="BR1968:BR1999" si="476">(BQ1968&gt;0)*BI1968</f>
        <v>0</v>
      </c>
      <c r="BS1968" s="85">
        <f t="shared" ref="BS1968:BS1999" si="477">(BQ1968&gt;0)*BJ1968</f>
        <v>0</v>
      </c>
      <c r="BT1968" s="59">
        <f>(J19-BI1968)*J10</f>
        <v>-136500.00594</v>
      </c>
      <c r="BU1968" s="59">
        <f>(J21-BJ1968)*J12</f>
        <v>273254.94389999995</v>
      </c>
      <c r="BV1968" s="66"/>
      <c r="BW1968" s="66"/>
      <c r="BX1968" s="67"/>
      <c r="BY1968" s="67"/>
      <c r="BZ1968" s="67"/>
      <c r="CE1968" s="92"/>
      <c r="CF1968" s="76"/>
      <c r="CH1968" s="67"/>
      <c r="CI1968" s="67"/>
      <c r="CJ1968" s="67"/>
      <c r="CK1968" s="67"/>
      <c r="CL1968" s="1"/>
      <c r="CM1968" s="1"/>
      <c r="CT1968" s="3"/>
      <c r="CU1968" s="3"/>
      <c r="CV1968" s="3"/>
      <c r="CW1968" s="3"/>
      <c r="CX1968" s="3"/>
      <c r="CY1968" s="3"/>
      <c r="CZ1968" s="3"/>
      <c r="DA1968" s="3"/>
      <c r="DB1968" s="3"/>
      <c r="DC1968" s="3"/>
      <c r="DD1968" s="3"/>
      <c r="DE1968" s="3"/>
      <c r="DF1968" s="3"/>
      <c r="DG1968" s="3"/>
      <c r="DH1968" s="3"/>
      <c r="DI1968" s="3"/>
      <c r="DJ1968" s="3"/>
      <c r="DK1968" s="3"/>
      <c r="DL1968" s="3"/>
      <c r="DM1968" s="3"/>
      <c r="DN1968" s="3"/>
      <c r="DO1968" s="3"/>
      <c r="DP1968" s="3"/>
      <c r="DQ1968" s="3"/>
      <c r="DR1968" s="3"/>
      <c r="DS1968" s="3"/>
    </row>
    <row r="1969" spans="2:123" ht="21" customHeight="1" x14ac:dyDescent="0.25">
      <c r="B1969" s="21">
        <f t="shared" si="463"/>
        <v>44956</v>
      </c>
      <c r="C1969" s="22">
        <f t="shared" si="464"/>
        <v>0.54402589884870178</v>
      </c>
      <c r="D1969" s="23">
        <f t="shared" si="465"/>
        <v>1015</v>
      </c>
      <c r="E1969" s="23">
        <f t="shared" si="466"/>
        <v>1865.72</v>
      </c>
      <c r="F1969" s="127">
        <f t="shared" si="467"/>
        <v>50750</v>
      </c>
      <c r="G1969" s="127">
        <f t="shared" si="468"/>
        <v>279858</v>
      </c>
      <c r="H1969" s="6"/>
      <c r="I1969" s="3"/>
      <c r="J1969" s="3"/>
      <c r="L1969" s="3"/>
      <c r="M1969" s="3"/>
      <c r="N1969" s="3"/>
      <c r="O1969" s="3"/>
      <c r="P1969" s="3"/>
      <c r="Q1969" s="3"/>
      <c r="R1969" s="3"/>
      <c r="S1969" s="3"/>
      <c r="T1969" s="3"/>
      <c r="U1969" s="3"/>
      <c r="V1969" s="3"/>
      <c r="W1969" s="3"/>
      <c r="X1969" s="3"/>
      <c r="Y1969" s="3"/>
      <c r="Z1969" s="3"/>
      <c r="AA1969" s="3"/>
      <c r="AB1969" s="3"/>
      <c r="AC1969" s="3"/>
      <c r="AD1969" s="3"/>
      <c r="AE1969" s="3"/>
      <c r="AF1969" s="3"/>
      <c r="AT1969" s="89"/>
      <c r="AU1969" s="89"/>
      <c r="AX1969" s="125">
        <v>44956</v>
      </c>
      <c r="AY1969" s="59">
        <f t="shared" si="473"/>
        <v>0.54402589884870178</v>
      </c>
      <c r="AZ1969" s="59">
        <f>BI1969*K36</f>
        <v>50750</v>
      </c>
      <c r="BA1969" s="59"/>
      <c r="BB1969" s="59"/>
      <c r="BC1969" s="59">
        <f>K41*BJ1969</f>
        <v>279858</v>
      </c>
      <c r="BD1969" s="59"/>
      <c r="BE1969" s="59"/>
      <c r="BF1969" s="59">
        <f t="shared" si="469"/>
        <v>229108</v>
      </c>
      <c r="BG1969" s="60">
        <f>(AY1969=AY2099)*AX1969</f>
        <v>0</v>
      </c>
      <c r="BH1969" s="60">
        <f>(AY1969=AY2101)*AX1969</f>
        <v>0</v>
      </c>
      <c r="BI1969" s="89">
        <v>1015</v>
      </c>
      <c r="BJ1969" s="89">
        <v>1865.72</v>
      </c>
      <c r="BK1969" s="59">
        <f t="shared" si="470"/>
        <v>145891.93795999995</v>
      </c>
      <c r="BL1969" s="60">
        <f>(BK1969=BK2101)*AX1969</f>
        <v>0</v>
      </c>
      <c r="BM1969" s="85">
        <f>(BK1969=BK2101)*AY1969</f>
        <v>0</v>
      </c>
      <c r="BN1969" s="85">
        <f t="shared" si="471"/>
        <v>0</v>
      </c>
      <c r="BO1969" s="85">
        <f t="shared" si="472"/>
        <v>0</v>
      </c>
      <c r="BP1969" s="60">
        <f>(BK1969=BK2099)*AX1969</f>
        <v>0</v>
      </c>
      <c r="BQ1969" s="64">
        <f>(BK1969=BK2099)*AY1969</f>
        <v>0</v>
      </c>
      <c r="BR1969" s="85">
        <f t="shared" si="476"/>
        <v>0</v>
      </c>
      <c r="BS1969" s="85">
        <f t="shared" si="477"/>
        <v>0</v>
      </c>
      <c r="BT1969" s="59">
        <f>(J19-BI1969)*J10</f>
        <v>-136750.00594</v>
      </c>
      <c r="BU1969" s="59">
        <f>(J21-BJ1969)*J12</f>
        <v>282641.94389999995</v>
      </c>
      <c r="BV1969" s="66"/>
      <c r="BW1969" s="66"/>
      <c r="BX1969" s="67"/>
      <c r="BY1969" s="67"/>
      <c r="BZ1969" s="67"/>
      <c r="CE1969" s="92"/>
      <c r="CF1969" s="76"/>
      <c r="CH1969" s="67"/>
      <c r="CI1969" s="67"/>
      <c r="CJ1969" s="67"/>
      <c r="CK1969" s="67"/>
      <c r="CL1969" s="1"/>
      <c r="CM1969" s="1"/>
      <c r="CT1969" s="3"/>
      <c r="CU1969" s="3"/>
      <c r="CV1969" s="3"/>
      <c r="CW1969" s="3"/>
      <c r="CX1969" s="3"/>
      <c r="CY1969" s="3"/>
      <c r="CZ1969" s="3"/>
      <c r="DA1969" s="3"/>
      <c r="DB1969" s="3"/>
      <c r="DC1969" s="3"/>
      <c r="DD1969" s="3"/>
      <c r="DE1969" s="3"/>
      <c r="DF1969" s="3"/>
      <c r="DG1969" s="3"/>
      <c r="DH1969" s="3"/>
      <c r="DI1969" s="3"/>
      <c r="DJ1969" s="3"/>
      <c r="DK1969" s="3"/>
      <c r="DL1969" s="3"/>
      <c r="DM1969" s="3"/>
      <c r="DN1969" s="3"/>
      <c r="DO1969" s="3"/>
      <c r="DP1969" s="3"/>
      <c r="DQ1969" s="3"/>
      <c r="DR1969" s="3"/>
      <c r="DS1969" s="3"/>
    </row>
    <row r="1970" spans="2:123" ht="21" customHeight="1" x14ac:dyDescent="0.25">
      <c r="B1970" s="21">
        <f t="shared" si="463"/>
        <v>44963</v>
      </c>
      <c r="C1970" s="22">
        <f t="shared" si="464"/>
        <v>0.52155361871375128</v>
      </c>
      <c r="D1970" s="23">
        <f t="shared" si="465"/>
        <v>973</v>
      </c>
      <c r="E1970" s="23">
        <f t="shared" si="466"/>
        <v>1865.58</v>
      </c>
      <c r="F1970" s="127">
        <f t="shared" si="467"/>
        <v>48650</v>
      </c>
      <c r="G1970" s="127">
        <f t="shared" si="468"/>
        <v>279837</v>
      </c>
      <c r="H1970" s="6"/>
      <c r="I1970" s="3"/>
      <c r="J1970" s="3"/>
      <c r="L1970" s="3"/>
      <c r="M1970" s="3"/>
      <c r="N1970" s="3"/>
      <c r="O1970" s="3"/>
      <c r="P1970" s="3"/>
      <c r="Q1970" s="3"/>
      <c r="R1970" s="3"/>
      <c r="S1970" s="3"/>
      <c r="T1970" s="3"/>
      <c r="U1970" s="3"/>
      <c r="V1970" s="3"/>
      <c r="W1970" s="3"/>
      <c r="X1970" s="3"/>
      <c r="Y1970" s="3"/>
      <c r="Z1970" s="3"/>
      <c r="AA1970" s="3"/>
      <c r="AB1970" s="3"/>
      <c r="AC1970" s="3"/>
      <c r="AD1970" s="3"/>
      <c r="AE1970" s="3"/>
      <c r="AF1970" s="3"/>
      <c r="AT1970" s="89"/>
      <c r="AU1970" s="89"/>
      <c r="AX1970" s="125">
        <v>44963</v>
      </c>
      <c r="AY1970" s="59">
        <f t="shared" si="473"/>
        <v>0.52155361871375128</v>
      </c>
      <c r="AZ1970" s="59">
        <f>BI1970*K36</f>
        <v>48650</v>
      </c>
      <c r="BA1970" s="59"/>
      <c r="BB1970" s="59"/>
      <c r="BC1970" s="59">
        <f>K41*BJ1970</f>
        <v>279837</v>
      </c>
      <c r="BD1970" s="59"/>
      <c r="BE1970" s="59"/>
      <c r="BF1970" s="59">
        <f t="shared" si="469"/>
        <v>231187</v>
      </c>
      <c r="BG1970" s="60">
        <f>(AY1970=AY2099)*AX1970</f>
        <v>0</v>
      </c>
      <c r="BH1970" s="60">
        <f>(AY1970=AY2101)*AX1970</f>
        <v>0</v>
      </c>
      <c r="BI1970" s="89">
        <v>973</v>
      </c>
      <c r="BJ1970" s="89">
        <v>1865.58</v>
      </c>
      <c r="BK1970" s="59">
        <f t="shared" si="470"/>
        <v>143812.93795999995</v>
      </c>
      <c r="BL1970" s="60">
        <f>(BK1970=BK2101)*AX1970</f>
        <v>0</v>
      </c>
      <c r="BM1970" s="85">
        <f>(BK1970=BK2101)*AY1970</f>
        <v>0</v>
      </c>
      <c r="BN1970" s="85">
        <f t="shared" si="471"/>
        <v>0</v>
      </c>
      <c r="BO1970" s="85">
        <f t="shared" si="472"/>
        <v>0</v>
      </c>
      <c r="BP1970" s="60">
        <f>(BK1970=BK2099)*AX1970</f>
        <v>0</v>
      </c>
      <c r="BQ1970" s="64">
        <f>(BK1970=BK2099)*AY1970</f>
        <v>0</v>
      </c>
      <c r="BR1970" s="85">
        <f t="shared" si="476"/>
        <v>0</v>
      </c>
      <c r="BS1970" s="85">
        <f t="shared" si="477"/>
        <v>0</v>
      </c>
      <c r="BT1970" s="59">
        <f>(J19-BI1970)*J10</f>
        <v>-138850.00594</v>
      </c>
      <c r="BU1970" s="59">
        <f>(J21-BJ1970)*J12</f>
        <v>282662.94389999995</v>
      </c>
      <c r="BV1970" s="66"/>
      <c r="BW1970" s="66"/>
      <c r="BX1970" s="67"/>
      <c r="BY1970" s="67"/>
      <c r="BZ1970" s="67"/>
      <c r="CE1970" s="92"/>
      <c r="CF1970" s="76"/>
      <c r="CH1970" s="67"/>
      <c r="CI1970" s="67"/>
      <c r="CJ1970" s="67"/>
      <c r="CK1970" s="67"/>
      <c r="CL1970" s="1"/>
      <c r="CM1970" s="1"/>
      <c r="CT1970" s="3"/>
      <c r="CU1970" s="3"/>
      <c r="CV1970" s="3"/>
      <c r="CW1970" s="3"/>
      <c r="CX1970" s="3"/>
      <c r="CY1970" s="3"/>
      <c r="CZ1970" s="3"/>
      <c r="DA1970" s="3"/>
      <c r="DB1970" s="3"/>
      <c r="DC1970" s="3"/>
      <c r="DD1970" s="3"/>
      <c r="DE1970" s="3"/>
      <c r="DF1970" s="3"/>
      <c r="DG1970" s="3"/>
      <c r="DH1970" s="3"/>
      <c r="DI1970" s="3"/>
      <c r="DJ1970" s="3"/>
      <c r="DK1970" s="3"/>
      <c r="DL1970" s="3"/>
      <c r="DM1970" s="3"/>
      <c r="DN1970" s="3"/>
      <c r="DO1970" s="3"/>
      <c r="DP1970" s="3"/>
      <c r="DQ1970" s="3"/>
      <c r="DR1970" s="3"/>
      <c r="DS1970" s="3"/>
    </row>
    <row r="1971" spans="2:123" ht="21" customHeight="1" x14ac:dyDescent="0.25">
      <c r="B1971" s="21">
        <f t="shared" si="463"/>
        <v>44970</v>
      </c>
      <c r="C1971" s="22">
        <f t="shared" si="464"/>
        <v>0.49936764857544524</v>
      </c>
      <c r="D1971" s="23">
        <f t="shared" si="465"/>
        <v>920</v>
      </c>
      <c r="E1971" s="23">
        <f t="shared" si="466"/>
        <v>1842.33</v>
      </c>
      <c r="F1971" s="127">
        <f t="shared" si="467"/>
        <v>46000</v>
      </c>
      <c r="G1971" s="127">
        <f t="shared" si="468"/>
        <v>276349.5</v>
      </c>
      <c r="H1971" s="6"/>
      <c r="I1971" s="3"/>
      <c r="J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/>
      <c r="Y1971" s="3"/>
      <c r="Z1971" s="3"/>
      <c r="AA1971" s="3"/>
      <c r="AB1971" s="3"/>
      <c r="AC1971" s="3"/>
      <c r="AD1971" s="3"/>
      <c r="AE1971" s="3"/>
      <c r="AF1971" s="3"/>
      <c r="AT1971" s="89"/>
      <c r="AU1971" s="89"/>
      <c r="AX1971" s="125">
        <v>44970</v>
      </c>
      <c r="AY1971" s="59">
        <f t="shared" si="473"/>
        <v>0.49936764857544524</v>
      </c>
      <c r="AZ1971" s="59">
        <f>BI1971*K36</f>
        <v>46000</v>
      </c>
      <c r="BA1971" s="59"/>
      <c r="BB1971" s="59"/>
      <c r="BC1971" s="59">
        <f>K41*BJ1971</f>
        <v>276349.5</v>
      </c>
      <c r="BD1971" s="59"/>
      <c r="BE1971" s="59"/>
      <c r="BF1971" s="59">
        <f t="shared" si="469"/>
        <v>230349.5</v>
      </c>
      <c r="BG1971" s="60">
        <f>(AY1971=AY2099)*AX1971</f>
        <v>0</v>
      </c>
      <c r="BH1971" s="60">
        <f>(AY1971=AY2101)*AX1971</f>
        <v>0</v>
      </c>
      <c r="BI1971" s="89">
        <v>920</v>
      </c>
      <c r="BJ1971" s="89">
        <v>1842.33</v>
      </c>
      <c r="BK1971" s="59">
        <f t="shared" si="470"/>
        <v>144650.43795999995</v>
      </c>
      <c r="BL1971" s="60">
        <f>(BK1971=BK2101)*AX1971</f>
        <v>0</v>
      </c>
      <c r="BM1971" s="85">
        <f>(BK1971=BK2101)*AY1971</f>
        <v>0</v>
      </c>
      <c r="BN1971" s="85">
        <f t="shared" si="471"/>
        <v>0</v>
      </c>
      <c r="BO1971" s="85">
        <f t="shared" si="472"/>
        <v>0</v>
      </c>
      <c r="BP1971" s="60">
        <f>(BK1971=BK2099)*AX1971</f>
        <v>0</v>
      </c>
      <c r="BQ1971" s="64">
        <f>(BK1971=BK2099)*AY1971</f>
        <v>0</v>
      </c>
      <c r="BR1971" s="85">
        <f t="shared" si="476"/>
        <v>0</v>
      </c>
      <c r="BS1971" s="85">
        <f t="shared" si="477"/>
        <v>0</v>
      </c>
      <c r="BT1971" s="59">
        <f>(J19-BI1971)*J10</f>
        <v>-141500.00594</v>
      </c>
      <c r="BU1971" s="59">
        <f>(J21-BJ1971)*J12</f>
        <v>286150.44389999995</v>
      </c>
      <c r="BV1971" s="66"/>
      <c r="BW1971" s="66"/>
      <c r="BX1971" s="67"/>
      <c r="BY1971" s="67"/>
      <c r="BZ1971" s="67"/>
      <c r="CE1971" s="92"/>
      <c r="CF1971" s="76"/>
      <c r="CH1971" s="67"/>
      <c r="CI1971" s="67"/>
      <c r="CJ1971" s="67"/>
      <c r="CK1971" s="67"/>
      <c r="CL1971" s="1"/>
      <c r="CM1971" s="1"/>
      <c r="CT1971" s="3"/>
      <c r="CU1971" s="3"/>
      <c r="CV1971" s="3"/>
      <c r="CW1971" s="3"/>
      <c r="CX1971" s="3"/>
      <c r="CY1971" s="3"/>
      <c r="CZ1971" s="3"/>
      <c r="DA1971" s="3"/>
      <c r="DB1971" s="3"/>
      <c r="DC1971" s="3"/>
      <c r="DD1971" s="3"/>
      <c r="DE1971" s="3"/>
      <c r="DF1971" s="3"/>
      <c r="DG1971" s="3"/>
      <c r="DH1971" s="3"/>
      <c r="DI1971" s="3"/>
      <c r="DJ1971" s="3"/>
      <c r="DK1971" s="3"/>
      <c r="DL1971" s="3"/>
      <c r="DM1971" s="3"/>
      <c r="DN1971" s="3"/>
      <c r="DO1971" s="3"/>
      <c r="DP1971" s="3"/>
      <c r="DQ1971" s="3"/>
      <c r="DR1971" s="3"/>
      <c r="DS1971" s="3"/>
    </row>
    <row r="1972" spans="2:123" ht="21" customHeight="1" x14ac:dyDescent="0.25">
      <c r="B1972" s="21">
        <f t="shared" si="463"/>
        <v>44977</v>
      </c>
      <c r="C1972" s="22">
        <f t="shared" si="464"/>
        <v>0.5162665370938887</v>
      </c>
      <c r="D1972" s="23">
        <f t="shared" si="465"/>
        <v>935</v>
      </c>
      <c r="E1972" s="23">
        <f t="shared" si="466"/>
        <v>1811.08</v>
      </c>
      <c r="F1972" s="127">
        <f t="shared" si="467"/>
        <v>46750</v>
      </c>
      <c r="G1972" s="127">
        <f t="shared" si="468"/>
        <v>271662</v>
      </c>
      <c r="H1972" s="6"/>
      <c r="I1972" s="3"/>
      <c r="J1972" s="3"/>
      <c r="L1972" s="3"/>
      <c r="M1972" s="3"/>
      <c r="N1972" s="3"/>
      <c r="O1972" s="3"/>
      <c r="P1972" s="3"/>
      <c r="Q1972" s="3"/>
      <c r="R1972" s="3"/>
      <c r="S1972" s="3"/>
      <c r="T1972" s="3"/>
      <c r="U1972" s="3"/>
      <c r="V1972" s="3"/>
      <c r="W1972" s="3"/>
      <c r="X1972" s="3"/>
      <c r="Y1972" s="3"/>
      <c r="Z1972" s="3"/>
      <c r="AA1972" s="3"/>
      <c r="AB1972" s="3"/>
      <c r="AC1972" s="3"/>
      <c r="AD1972" s="3"/>
      <c r="AE1972" s="3"/>
      <c r="AF1972" s="3"/>
      <c r="AT1972" s="89"/>
      <c r="AU1972" s="89"/>
      <c r="AX1972" s="125">
        <v>44977</v>
      </c>
      <c r="AY1972" s="59">
        <f t="shared" si="473"/>
        <v>0.5162665370938887</v>
      </c>
      <c r="AZ1972" s="59">
        <f>BI1972*K36</f>
        <v>46750</v>
      </c>
      <c r="BA1972" s="59"/>
      <c r="BB1972" s="59"/>
      <c r="BC1972" s="59">
        <f>K41*BJ1972</f>
        <v>271662</v>
      </c>
      <c r="BD1972" s="59"/>
      <c r="BE1972" s="59"/>
      <c r="BF1972" s="59">
        <f t="shared" si="469"/>
        <v>224912</v>
      </c>
      <c r="BG1972" s="60">
        <f>(AY1972=AY2099)*AX1972</f>
        <v>0</v>
      </c>
      <c r="BH1972" s="60">
        <f>(AY1972=AY2101)*AX1972</f>
        <v>0</v>
      </c>
      <c r="BI1972" s="89">
        <v>935</v>
      </c>
      <c r="BJ1972" s="89">
        <v>1811.08</v>
      </c>
      <c r="BK1972" s="59">
        <f t="shared" si="470"/>
        <v>150087.93795999995</v>
      </c>
      <c r="BL1972" s="60">
        <f>(BK1972=BK2101)*AX1972</f>
        <v>0</v>
      </c>
      <c r="BM1972" s="85">
        <f>(BK1972=BK2101)*AY1972</f>
        <v>0</v>
      </c>
      <c r="BN1972" s="85">
        <f t="shared" si="471"/>
        <v>0</v>
      </c>
      <c r="BO1972" s="85">
        <f t="shared" si="472"/>
        <v>0</v>
      </c>
      <c r="BP1972" s="60">
        <f>(BK1972=BK2099)*AX1972</f>
        <v>0</v>
      </c>
      <c r="BQ1972" s="64">
        <f>(BK1972=BK2099)*AY1972</f>
        <v>0</v>
      </c>
      <c r="BR1972" s="85">
        <f t="shared" si="476"/>
        <v>0</v>
      </c>
      <c r="BS1972" s="85">
        <f t="shared" si="477"/>
        <v>0</v>
      </c>
      <c r="BT1972" s="59">
        <f>(J19-BI1972)*J10</f>
        <v>-140750.00594</v>
      </c>
      <c r="BU1972" s="59">
        <f>(J21-BJ1972)*J12</f>
        <v>290837.94389999995</v>
      </c>
      <c r="BV1972" s="66"/>
      <c r="BW1972" s="66"/>
      <c r="BX1972" s="67"/>
      <c r="BY1972" s="67"/>
      <c r="BZ1972" s="67"/>
      <c r="CE1972" s="92"/>
      <c r="CF1972" s="76"/>
      <c r="CH1972" s="67"/>
      <c r="CI1972" s="67"/>
      <c r="CJ1972" s="67"/>
      <c r="CK1972" s="67"/>
      <c r="CL1972" s="1"/>
      <c r="CM1972" s="1"/>
      <c r="CT1972" s="3"/>
      <c r="CU1972" s="3"/>
      <c r="CV1972" s="3"/>
      <c r="CW1972" s="3"/>
      <c r="CX1972" s="3"/>
      <c r="CY1972" s="3"/>
      <c r="CZ1972" s="3"/>
      <c r="DA1972" s="3"/>
      <c r="DB1972" s="3"/>
      <c r="DC1972" s="3"/>
      <c r="DD1972" s="3"/>
      <c r="DE1972" s="3"/>
      <c r="DF1972" s="3"/>
      <c r="DG1972" s="3"/>
      <c r="DH1972" s="3"/>
      <c r="DI1972" s="3"/>
      <c r="DJ1972" s="3"/>
      <c r="DK1972" s="3"/>
      <c r="DL1972" s="3"/>
      <c r="DM1972" s="3"/>
      <c r="DN1972" s="3"/>
      <c r="DO1972" s="3"/>
      <c r="DP1972" s="3"/>
      <c r="DQ1972" s="3"/>
      <c r="DR1972" s="3"/>
      <c r="DS1972" s="3"/>
    </row>
    <row r="1973" spans="2:123" ht="21" customHeight="1" x14ac:dyDescent="0.25">
      <c r="B1973" s="21">
        <f t="shared" si="463"/>
        <v>44984</v>
      </c>
      <c r="C1973" s="22">
        <f t="shared" si="464"/>
        <v>0.53089713531139682</v>
      </c>
      <c r="D1973" s="23">
        <f t="shared" si="465"/>
        <v>985</v>
      </c>
      <c r="E1973" s="23">
        <f t="shared" si="466"/>
        <v>1855.35</v>
      </c>
      <c r="F1973" s="127">
        <f t="shared" si="467"/>
        <v>49250</v>
      </c>
      <c r="G1973" s="127">
        <f t="shared" si="468"/>
        <v>278302.5</v>
      </c>
      <c r="H1973" s="6"/>
      <c r="I1973" s="3"/>
      <c r="J1973" s="3"/>
      <c r="L1973" s="3"/>
      <c r="M1973" s="3"/>
      <c r="N1973" s="3"/>
      <c r="O1973" s="3"/>
      <c r="P1973" s="3"/>
      <c r="Q1973" s="3"/>
      <c r="R1973" s="3"/>
      <c r="S1973" s="3"/>
      <c r="T1973" s="3"/>
      <c r="U1973" s="3"/>
      <c r="V1973" s="3"/>
      <c r="W1973" s="3"/>
      <c r="X1973" s="3"/>
      <c r="Y1973" s="3"/>
      <c r="Z1973" s="3"/>
      <c r="AA1973" s="3"/>
      <c r="AB1973" s="3"/>
      <c r="AC1973" s="3"/>
      <c r="AD1973" s="3"/>
      <c r="AE1973" s="3"/>
      <c r="AF1973" s="3"/>
      <c r="AT1973" s="89"/>
      <c r="AU1973" s="89"/>
      <c r="AX1973" s="125">
        <v>44984</v>
      </c>
      <c r="AY1973" s="59">
        <f t="shared" si="473"/>
        <v>0.53089713531139682</v>
      </c>
      <c r="AZ1973" s="59">
        <f>BI1973*K36</f>
        <v>49250</v>
      </c>
      <c r="BA1973" s="59"/>
      <c r="BB1973" s="59"/>
      <c r="BC1973" s="59">
        <f>K41*BJ1973</f>
        <v>278302.5</v>
      </c>
      <c r="BD1973" s="59"/>
      <c r="BE1973" s="59"/>
      <c r="BF1973" s="59">
        <f t="shared" si="469"/>
        <v>229052.5</v>
      </c>
      <c r="BG1973" s="60">
        <f>(AY1973=AY2099)*AX1973</f>
        <v>0</v>
      </c>
      <c r="BH1973" s="60">
        <f>(AY1973=AY2101)*AX1973</f>
        <v>0</v>
      </c>
      <c r="BI1973" s="89">
        <v>985</v>
      </c>
      <c r="BJ1973" s="89">
        <v>1855.35</v>
      </c>
      <c r="BK1973" s="59">
        <f t="shared" si="470"/>
        <v>145947.43796000001</v>
      </c>
      <c r="BL1973" s="60">
        <f>(BK1973=BK2101)*AX1973</f>
        <v>0</v>
      </c>
      <c r="BM1973" s="85">
        <f>(BK1973=BK2101)*AY1973</f>
        <v>0</v>
      </c>
      <c r="BN1973" s="85">
        <f t="shared" si="471"/>
        <v>0</v>
      </c>
      <c r="BO1973" s="85">
        <f t="shared" si="472"/>
        <v>0</v>
      </c>
      <c r="BP1973" s="60">
        <f>(BK1973=BK2099)*AX1973</f>
        <v>0</v>
      </c>
      <c r="BQ1973" s="64">
        <f>(BK1973=BK2099)*AY1973</f>
        <v>0</v>
      </c>
      <c r="BR1973" s="85">
        <f t="shared" si="476"/>
        <v>0</v>
      </c>
      <c r="BS1973" s="85">
        <f t="shared" si="477"/>
        <v>0</v>
      </c>
      <c r="BT1973" s="59">
        <f>(J19-BI1973)*J10</f>
        <v>-138250.00594</v>
      </c>
      <c r="BU1973" s="59">
        <f>(J21-BJ1973)*J12</f>
        <v>284197.44390000001</v>
      </c>
      <c r="BV1973" s="66"/>
      <c r="BW1973" s="66"/>
      <c r="BX1973" s="67"/>
      <c r="BY1973" s="67"/>
      <c r="BZ1973" s="67"/>
      <c r="CE1973" s="92"/>
      <c r="CF1973" s="76"/>
      <c r="CH1973" s="67"/>
      <c r="CI1973" s="67"/>
      <c r="CJ1973" s="67"/>
      <c r="CK1973" s="67"/>
      <c r="CL1973" s="1"/>
      <c r="CM1973" s="1"/>
      <c r="CT1973" s="3"/>
      <c r="CU1973" s="3"/>
      <c r="CV1973" s="3"/>
      <c r="CW1973" s="3"/>
      <c r="CX1973" s="3"/>
      <c r="CY1973" s="3"/>
      <c r="CZ1973" s="3"/>
      <c r="DA1973" s="3"/>
      <c r="DB1973" s="3"/>
      <c r="DC1973" s="3"/>
      <c r="DD1973" s="3"/>
      <c r="DE1973" s="3"/>
      <c r="DF1973" s="3"/>
      <c r="DG1973" s="3"/>
      <c r="DH1973" s="3"/>
      <c r="DI1973" s="3"/>
      <c r="DJ1973" s="3"/>
      <c r="DK1973" s="3"/>
      <c r="DL1973" s="3"/>
      <c r="DM1973" s="3"/>
      <c r="DN1973" s="3"/>
      <c r="DO1973" s="3"/>
      <c r="DP1973" s="3"/>
      <c r="DQ1973" s="3"/>
      <c r="DR1973" s="3"/>
      <c r="DS1973" s="3"/>
    </row>
    <row r="1974" spans="2:123" ht="21" customHeight="1" x14ac:dyDescent="0.25">
      <c r="B1974" s="21">
        <f t="shared" si="463"/>
        <v>44991</v>
      </c>
      <c r="C1974" s="22">
        <f t="shared" si="464"/>
        <v>0.51405897755811281</v>
      </c>
      <c r="D1974" s="23">
        <f t="shared" si="465"/>
        <v>960</v>
      </c>
      <c r="E1974" s="23">
        <f t="shared" si="466"/>
        <v>1867.49</v>
      </c>
      <c r="F1974" s="127">
        <f t="shared" si="467"/>
        <v>48000</v>
      </c>
      <c r="G1974" s="127">
        <f t="shared" si="468"/>
        <v>280123.5</v>
      </c>
      <c r="H1974" s="6"/>
      <c r="I1974" s="3"/>
      <c r="J1974" s="3"/>
      <c r="L1974" s="3"/>
      <c r="M1974" s="3"/>
      <c r="N1974" s="3"/>
      <c r="O1974" s="3"/>
      <c r="P1974" s="3"/>
      <c r="Q1974" s="3"/>
      <c r="R1974" s="3"/>
      <c r="S1974" s="3"/>
      <c r="T1974" s="3"/>
      <c r="U1974" s="3"/>
      <c r="V1974" s="3"/>
      <c r="W1974" s="3"/>
      <c r="X1974" s="3"/>
      <c r="Y1974" s="3"/>
      <c r="Z1974" s="3"/>
      <c r="AA1974" s="3"/>
      <c r="AB1974" s="3"/>
      <c r="AC1974" s="3"/>
      <c r="AD1974" s="3"/>
      <c r="AE1974" s="3"/>
      <c r="AF1974" s="3"/>
      <c r="AT1974" s="89"/>
      <c r="AU1974" s="89"/>
      <c r="AX1974" s="125">
        <v>44991</v>
      </c>
      <c r="AY1974" s="59">
        <f t="shared" si="473"/>
        <v>0.51405897755811281</v>
      </c>
      <c r="AZ1974" s="59">
        <f>BI1974*K36</f>
        <v>48000</v>
      </c>
      <c r="BA1974" s="59"/>
      <c r="BB1974" s="59"/>
      <c r="BC1974" s="59">
        <f>K41*BJ1974</f>
        <v>280123.5</v>
      </c>
      <c r="BD1974" s="59"/>
      <c r="BE1974" s="59"/>
      <c r="BF1974" s="59">
        <f t="shared" si="469"/>
        <v>232123.5</v>
      </c>
      <c r="BG1974" s="60">
        <f>(AY1974=AY2099)*AX1974</f>
        <v>0</v>
      </c>
      <c r="BH1974" s="60">
        <f>(AY1974=AY2101)*AX1974</f>
        <v>0</v>
      </c>
      <c r="BI1974" s="89">
        <v>960</v>
      </c>
      <c r="BJ1974" s="89">
        <v>1867.49</v>
      </c>
      <c r="BK1974" s="59">
        <f t="shared" si="470"/>
        <v>142876.43795999995</v>
      </c>
      <c r="BL1974" s="60">
        <f>(BK1974=BK2101)*AX1974</f>
        <v>0</v>
      </c>
      <c r="BM1974" s="85">
        <f>(BK1974=BK2101)*AY1974</f>
        <v>0</v>
      </c>
      <c r="BN1974" s="85">
        <f t="shared" si="471"/>
        <v>0</v>
      </c>
      <c r="BO1974" s="85">
        <f t="shared" si="472"/>
        <v>0</v>
      </c>
      <c r="BP1974" s="60">
        <f>(BK1974=BK2099)*AX1974</f>
        <v>0</v>
      </c>
      <c r="BQ1974" s="64">
        <f>(BK1974=BK2099)*AY1974</f>
        <v>0</v>
      </c>
      <c r="BR1974" s="85">
        <f t="shared" si="476"/>
        <v>0</v>
      </c>
      <c r="BS1974" s="85">
        <f t="shared" si="477"/>
        <v>0</v>
      </c>
      <c r="BT1974" s="59">
        <f>(J19-BI1974)*J10</f>
        <v>-139500.00594</v>
      </c>
      <c r="BU1974" s="59">
        <f>(J21-BJ1974)*J12</f>
        <v>282376.44389999995</v>
      </c>
      <c r="BV1974" s="66"/>
      <c r="BW1974" s="66"/>
      <c r="BX1974" s="67"/>
      <c r="BY1974" s="67"/>
      <c r="BZ1974" s="67"/>
      <c r="CE1974" s="92"/>
      <c r="CF1974" s="76"/>
      <c r="CH1974" s="67"/>
      <c r="CI1974" s="67"/>
      <c r="CJ1974" s="67"/>
      <c r="CK1974" s="67"/>
      <c r="CL1974" s="1"/>
      <c r="CM1974" s="1"/>
      <c r="CT1974" s="3"/>
      <c r="CU1974" s="3"/>
      <c r="CV1974" s="3"/>
      <c r="CW1974" s="3"/>
      <c r="CX1974" s="3"/>
      <c r="CY1974" s="3"/>
      <c r="CZ1974" s="3"/>
      <c r="DA1974" s="3"/>
      <c r="DB1974" s="3"/>
      <c r="DC1974" s="3"/>
      <c r="DD1974" s="3"/>
      <c r="DE1974" s="3"/>
      <c r="DF1974" s="3"/>
      <c r="DG1974" s="3"/>
      <c r="DH1974" s="3"/>
      <c r="DI1974" s="3"/>
      <c r="DJ1974" s="3"/>
      <c r="DK1974" s="3"/>
      <c r="DL1974" s="3"/>
      <c r="DM1974" s="3"/>
      <c r="DN1974" s="3"/>
      <c r="DO1974" s="3"/>
      <c r="DP1974" s="3"/>
      <c r="DQ1974" s="3"/>
      <c r="DR1974" s="3"/>
      <c r="DS1974" s="3"/>
    </row>
    <row r="1975" spans="2:123" ht="21" customHeight="1" x14ac:dyDescent="0.25">
      <c r="B1975" s="21">
        <f t="shared" si="463"/>
        <v>44998</v>
      </c>
      <c r="C1975" s="22">
        <f t="shared" si="464"/>
        <v>0.50330672518446196</v>
      </c>
      <c r="D1975" s="23">
        <f t="shared" si="465"/>
        <v>1000</v>
      </c>
      <c r="E1975" s="23">
        <f t="shared" si="466"/>
        <v>1986.86</v>
      </c>
      <c r="F1975" s="127">
        <f t="shared" si="467"/>
        <v>50000</v>
      </c>
      <c r="G1975" s="127">
        <f t="shared" si="468"/>
        <v>298029</v>
      </c>
      <c r="H1975" s="6"/>
      <c r="I1975" s="3"/>
      <c r="J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3"/>
      <c r="W1975" s="3"/>
      <c r="X1975" s="3"/>
      <c r="Y1975" s="3"/>
      <c r="Z1975" s="3"/>
      <c r="AA1975" s="3"/>
      <c r="AB1975" s="3"/>
      <c r="AC1975" s="3"/>
      <c r="AD1975" s="3"/>
      <c r="AE1975" s="3"/>
      <c r="AF1975" s="3"/>
      <c r="AT1975" s="89"/>
      <c r="AU1975" s="89"/>
      <c r="AX1975" s="125">
        <v>44998</v>
      </c>
      <c r="AY1975" s="59">
        <f t="shared" si="473"/>
        <v>0.50330672518446196</v>
      </c>
      <c r="AZ1975" s="59">
        <f>BI1975*K36</f>
        <v>50000</v>
      </c>
      <c r="BA1975" s="59"/>
      <c r="BB1975" s="59"/>
      <c r="BC1975" s="59">
        <f>K41*BJ1975</f>
        <v>298029</v>
      </c>
      <c r="BD1975" s="59"/>
      <c r="BE1975" s="59"/>
      <c r="BF1975" s="59">
        <f t="shared" si="469"/>
        <v>248029</v>
      </c>
      <c r="BG1975" s="60">
        <f>(AY1975=AY2099)*AX1975</f>
        <v>0</v>
      </c>
      <c r="BH1975" s="60">
        <f>(AY1975=AY2101)*AX1975</f>
        <v>0</v>
      </c>
      <c r="BI1975" s="89">
        <v>1000</v>
      </c>
      <c r="BJ1975" s="89">
        <v>1986.86</v>
      </c>
      <c r="BK1975" s="59">
        <f t="shared" si="470"/>
        <v>126970.93796000001</v>
      </c>
      <c r="BL1975" s="60">
        <f>(BK1975=BK2101)*AX1975</f>
        <v>0</v>
      </c>
      <c r="BM1975" s="85">
        <f>(BK1975=BK2101)*AY1975</f>
        <v>0</v>
      </c>
      <c r="BN1975" s="85">
        <f t="shared" si="471"/>
        <v>0</v>
      </c>
      <c r="BO1975" s="85">
        <f t="shared" si="472"/>
        <v>0</v>
      </c>
      <c r="BP1975" s="60">
        <f>(BK1975=BK2099)*AX1975</f>
        <v>0</v>
      </c>
      <c r="BQ1975" s="64">
        <f>(BK1975=BK2099)*AY1975</f>
        <v>0</v>
      </c>
      <c r="BR1975" s="85">
        <f t="shared" si="476"/>
        <v>0</v>
      </c>
      <c r="BS1975" s="85">
        <f t="shared" si="477"/>
        <v>0</v>
      </c>
      <c r="BT1975" s="59">
        <f>(J19-BI1975)*J10</f>
        <v>-137500.00594</v>
      </c>
      <c r="BU1975" s="59">
        <f>(J21-BJ1975)*J12</f>
        <v>264470.94390000001</v>
      </c>
      <c r="BV1975" s="66"/>
      <c r="BW1975" s="66"/>
      <c r="BX1975" s="67"/>
      <c r="BY1975" s="67"/>
      <c r="BZ1975" s="67"/>
      <c r="CE1975" s="92"/>
      <c r="CF1975" s="76"/>
      <c r="CH1975" s="67"/>
      <c r="CI1975" s="67"/>
      <c r="CJ1975" s="67"/>
      <c r="CK1975" s="67"/>
      <c r="CL1975" s="1"/>
      <c r="CM1975" s="1"/>
      <c r="CT1975" s="3"/>
      <c r="CU1975" s="3"/>
      <c r="CV1975" s="3"/>
      <c r="CW1975" s="3"/>
      <c r="CX1975" s="3"/>
      <c r="CY1975" s="3"/>
      <c r="CZ1975" s="3"/>
      <c r="DA1975" s="3"/>
      <c r="DB1975" s="3"/>
      <c r="DC1975" s="3"/>
      <c r="DD1975" s="3"/>
      <c r="DE1975" s="3"/>
      <c r="DF1975" s="3"/>
      <c r="DG1975" s="3"/>
      <c r="DH1975" s="3"/>
      <c r="DI1975" s="3"/>
      <c r="DJ1975" s="3"/>
      <c r="DK1975" s="3"/>
      <c r="DL1975" s="3"/>
      <c r="DM1975" s="3"/>
      <c r="DN1975" s="3"/>
      <c r="DO1975" s="3"/>
      <c r="DP1975" s="3"/>
      <c r="DQ1975" s="3"/>
      <c r="DR1975" s="3"/>
      <c r="DS1975" s="3"/>
    </row>
    <row r="1976" spans="2:123" ht="21" customHeight="1" x14ac:dyDescent="0.25">
      <c r="B1976" s="21">
        <f t="shared" si="463"/>
        <v>45005</v>
      </c>
      <c r="C1976" s="22">
        <f t="shared" si="464"/>
        <v>0.5029392884040903</v>
      </c>
      <c r="D1976" s="23">
        <f t="shared" si="465"/>
        <v>995</v>
      </c>
      <c r="E1976" s="23">
        <f t="shared" si="466"/>
        <v>1978.37</v>
      </c>
      <c r="F1976" s="127">
        <f t="shared" si="467"/>
        <v>49750</v>
      </c>
      <c r="G1976" s="127">
        <f t="shared" si="468"/>
        <v>296755.5</v>
      </c>
      <c r="H1976" s="6"/>
      <c r="I1976" s="3"/>
      <c r="J1976" s="3"/>
      <c r="L1976" s="3"/>
      <c r="M1976" s="3"/>
      <c r="N1976" s="3"/>
      <c r="O1976" s="3"/>
      <c r="P1976" s="3"/>
      <c r="Q1976" s="3"/>
      <c r="R1976" s="3"/>
      <c r="S1976" s="3"/>
      <c r="T1976" s="3"/>
      <c r="U1976" s="3"/>
      <c r="V1976" s="3"/>
      <c r="W1976" s="3"/>
      <c r="X1976" s="3"/>
      <c r="Y1976" s="3"/>
      <c r="Z1976" s="3"/>
      <c r="AA1976" s="3"/>
      <c r="AB1976" s="3"/>
      <c r="AC1976" s="3"/>
      <c r="AD1976" s="3"/>
      <c r="AE1976" s="3"/>
      <c r="AF1976" s="3"/>
      <c r="AT1976" s="89"/>
      <c r="AU1976" s="89"/>
      <c r="AX1976" s="125">
        <v>45005</v>
      </c>
      <c r="AY1976" s="59">
        <f t="shared" si="473"/>
        <v>0.5029392884040903</v>
      </c>
      <c r="AZ1976" s="59">
        <f>BI1976*K36</f>
        <v>49750</v>
      </c>
      <c r="BA1976" s="59"/>
      <c r="BB1976" s="59"/>
      <c r="BC1976" s="59">
        <f>K41*BJ1976</f>
        <v>296755.5</v>
      </c>
      <c r="BD1976" s="59"/>
      <c r="BE1976" s="59"/>
      <c r="BF1976" s="59">
        <f t="shared" si="469"/>
        <v>247005.5</v>
      </c>
      <c r="BG1976" s="60">
        <f>(AY1976=AY2099)*AX1976</f>
        <v>0</v>
      </c>
      <c r="BH1976" s="60">
        <f>(AY1976=AY2101)*AX1976</f>
        <v>0</v>
      </c>
      <c r="BI1976" s="89">
        <v>995</v>
      </c>
      <c r="BJ1976" s="89">
        <v>1978.37</v>
      </c>
      <c r="BK1976" s="59">
        <f t="shared" si="470"/>
        <v>127994.43796000001</v>
      </c>
      <c r="BL1976" s="60">
        <f>(BK1976=BK2101)*AX1976</f>
        <v>0</v>
      </c>
      <c r="BM1976" s="85">
        <f>(BK1976=BK2101)*AY1976</f>
        <v>0</v>
      </c>
      <c r="BN1976" s="85">
        <f t="shared" si="471"/>
        <v>0</v>
      </c>
      <c r="BO1976" s="85">
        <f t="shared" si="472"/>
        <v>0</v>
      </c>
      <c r="BP1976" s="60">
        <f>(BK1976=BK2099)*AX1976</f>
        <v>0</v>
      </c>
      <c r="BQ1976" s="64">
        <f>(BK1976=BK2099)*AY1976</f>
        <v>0</v>
      </c>
      <c r="BR1976" s="85">
        <f t="shared" si="476"/>
        <v>0</v>
      </c>
      <c r="BS1976" s="85">
        <f t="shared" si="477"/>
        <v>0</v>
      </c>
      <c r="BT1976" s="59">
        <f>(J19-BI1976)*J10</f>
        <v>-137750.00594</v>
      </c>
      <c r="BU1976" s="59">
        <f>(J21-BJ1976)*J12</f>
        <v>265744.44390000001</v>
      </c>
      <c r="BV1976" s="66"/>
      <c r="BW1976" s="66"/>
      <c r="BX1976" s="67"/>
      <c r="BY1976" s="67"/>
      <c r="BZ1976" s="67"/>
      <c r="CE1976" s="92"/>
      <c r="CF1976" s="76"/>
      <c r="CH1976" s="67"/>
      <c r="CI1976" s="67"/>
      <c r="CJ1976" s="67"/>
      <c r="CK1976" s="67"/>
      <c r="CL1976" s="1"/>
      <c r="CM1976" s="1"/>
      <c r="CT1976" s="3"/>
      <c r="CU1976" s="3"/>
      <c r="CV1976" s="3"/>
      <c r="CW1976" s="3"/>
      <c r="CX1976" s="3"/>
      <c r="CY1976" s="3"/>
      <c r="CZ1976" s="3"/>
      <c r="DA1976" s="3"/>
      <c r="DB1976" s="3"/>
      <c r="DC1976" s="3"/>
      <c r="DD1976" s="3"/>
      <c r="DE1976" s="3"/>
      <c r="DF1976" s="3"/>
      <c r="DG1976" s="3"/>
      <c r="DH1976" s="3"/>
      <c r="DI1976" s="3"/>
      <c r="DJ1976" s="3"/>
      <c r="DK1976" s="3"/>
      <c r="DL1976" s="3"/>
      <c r="DM1976" s="3"/>
      <c r="DN1976" s="3"/>
      <c r="DO1976" s="3"/>
      <c r="DP1976" s="3"/>
      <c r="DQ1976" s="3"/>
      <c r="DR1976" s="3"/>
      <c r="DS1976" s="3"/>
    </row>
    <row r="1977" spans="2:123" ht="21" customHeight="1" x14ac:dyDescent="0.25">
      <c r="B1977" s="21">
        <f t="shared" si="463"/>
        <v>45012</v>
      </c>
      <c r="C1977" s="22">
        <f t="shared" si="464"/>
        <v>0.50114242193450109</v>
      </c>
      <c r="D1977" s="23">
        <f t="shared" si="465"/>
        <v>987</v>
      </c>
      <c r="E1977" s="23">
        <f t="shared" si="466"/>
        <v>1969.5</v>
      </c>
      <c r="F1977" s="127">
        <f t="shared" si="467"/>
        <v>49350</v>
      </c>
      <c r="G1977" s="127">
        <f t="shared" si="468"/>
        <v>295425</v>
      </c>
      <c r="H1977" s="6"/>
      <c r="I1977" s="3"/>
      <c r="J1977" s="3"/>
      <c r="L1977" s="3"/>
      <c r="M1977" s="3"/>
      <c r="N1977" s="3"/>
      <c r="O1977" s="3"/>
      <c r="P1977" s="3"/>
      <c r="Q1977" s="3"/>
      <c r="R1977" s="3"/>
      <c r="S1977" s="3"/>
      <c r="T1977" s="3"/>
      <c r="U1977" s="3"/>
      <c r="V1977" s="3"/>
      <c r="W1977" s="3"/>
      <c r="X1977" s="3"/>
      <c r="Y1977" s="3"/>
      <c r="Z1977" s="3"/>
      <c r="AA1977" s="3"/>
      <c r="AB1977" s="3"/>
      <c r="AC1977" s="3"/>
      <c r="AD1977" s="3"/>
      <c r="AE1977" s="3"/>
      <c r="AF1977" s="3"/>
      <c r="AT1977" s="89"/>
      <c r="AU1977" s="89"/>
      <c r="AX1977" s="125">
        <v>45012</v>
      </c>
      <c r="AY1977" s="59">
        <f t="shared" si="473"/>
        <v>0.50114242193450109</v>
      </c>
      <c r="AZ1977" s="59">
        <f>BI1977*K36</f>
        <v>49350</v>
      </c>
      <c r="BA1977" s="59"/>
      <c r="BB1977" s="59"/>
      <c r="BC1977" s="59">
        <f>K41*BJ1977</f>
        <v>295425</v>
      </c>
      <c r="BD1977" s="59"/>
      <c r="BE1977" s="59"/>
      <c r="BF1977" s="59">
        <f t="shared" si="469"/>
        <v>246075</v>
      </c>
      <c r="BG1977" s="60">
        <f>(AY1977=AY2099)*AX1977</f>
        <v>0</v>
      </c>
      <c r="BH1977" s="60">
        <f>(AY1977=AY2101)*AX1977</f>
        <v>0</v>
      </c>
      <c r="BI1977" s="89">
        <v>987</v>
      </c>
      <c r="BJ1977" s="89">
        <v>1969.5</v>
      </c>
      <c r="BK1977" s="59">
        <f t="shared" si="470"/>
        <v>128924.93795999995</v>
      </c>
      <c r="BL1977" s="60">
        <f>(BK1977=BK2101)*AX1977</f>
        <v>0</v>
      </c>
      <c r="BM1977" s="85">
        <f>(BK1977=BK2101)*AY1977</f>
        <v>0</v>
      </c>
      <c r="BN1977" s="85">
        <f t="shared" si="471"/>
        <v>0</v>
      </c>
      <c r="BO1977" s="85">
        <f t="shared" si="472"/>
        <v>0</v>
      </c>
      <c r="BP1977" s="60">
        <f>(BK1977=BK2099)*AX1977</f>
        <v>0</v>
      </c>
      <c r="BQ1977" s="64">
        <f>(BK1977=BK2099)*AY1977</f>
        <v>0</v>
      </c>
      <c r="BR1977" s="85">
        <f t="shared" si="476"/>
        <v>0</v>
      </c>
      <c r="BS1977" s="85">
        <f t="shared" si="477"/>
        <v>0</v>
      </c>
      <c r="BT1977" s="59">
        <f>(J19-BI1977)*J10</f>
        <v>-138150.00594</v>
      </c>
      <c r="BU1977" s="59">
        <f>(J21-BJ1977)*J12</f>
        <v>267074.94389999995</v>
      </c>
      <c r="BV1977" s="66"/>
      <c r="BW1977" s="66"/>
      <c r="BX1977" s="67"/>
      <c r="BY1977" s="67"/>
      <c r="BZ1977" s="67"/>
      <c r="CE1977" s="92"/>
      <c r="CF1977" s="76"/>
      <c r="CH1977" s="67"/>
      <c r="CI1977" s="67"/>
      <c r="CJ1977" s="67"/>
      <c r="CK1977" s="67"/>
      <c r="CL1977" s="1"/>
      <c r="CM1977" s="1"/>
      <c r="CT1977" s="3"/>
      <c r="CU1977" s="3"/>
      <c r="CV1977" s="3"/>
      <c r="CW1977" s="3"/>
      <c r="CX1977" s="3"/>
      <c r="CY1977" s="3"/>
      <c r="CZ1977" s="3"/>
      <c r="DA1977" s="3"/>
      <c r="DB1977" s="3"/>
      <c r="DC1977" s="3"/>
      <c r="DD1977" s="3"/>
      <c r="DE1977" s="3"/>
      <c r="DF1977" s="3"/>
      <c r="DG1977" s="3"/>
      <c r="DH1977" s="3"/>
      <c r="DI1977" s="3"/>
      <c r="DJ1977" s="3"/>
      <c r="DK1977" s="3"/>
      <c r="DL1977" s="3"/>
      <c r="DM1977" s="3"/>
      <c r="DN1977" s="3"/>
      <c r="DO1977" s="3"/>
      <c r="DP1977" s="3"/>
      <c r="DQ1977" s="3"/>
      <c r="DR1977" s="3"/>
      <c r="DS1977" s="3"/>
    </row>
    <row r="1978" spans="2:123" ht="21" customHeight="1" x14ac:dyDescent="0.25">
      <c r="B1978" s="21">
        <f t="shared" si="463"/>
        <v>45019</v>
      </c>
      <c r="C1978" s="22">
        <f t="shared" si="464"/>
        <v>0.50055035636197009</v>
      </c>
      <c r="D1978" s="23">
        <f t="shared" si="465"/>
        <v>1005</v>
      </c>
      <c r="E1978" s="23">
        <f t="shared" si="466"/>
        <v>2007.79</v>
      </c>
      <c r="F1978" s="127">
        <f t="shared" si="467"/>
        <v>50250</v>
      </c>
      <c r="G1978" s="127">
        <f t="shared" si="468"/>
        <v>301168.5</v>
      </c>
      <c r="H1978" s="6"/>
      <c r="I1978" s="3"/>
      <c r="J1978" s="3"/>
      <c r="L1978" s="3"/>
      <c r="M1978" s="3"/>
      <c r="N1978" s="3"/>
      <c r="O1978" s="3"/>
      <c r="P1978" s="3"/>
      <c r="Q1978" s="3"/>
      <c r="R1978" s="3"/>
      <c r="S1978" s="3"/>
      <c r="T1978" s="3"/>
      <c r="U1978" s="3"/>
      <c r="V1978" s="3"/>
      <c r="W1978" s="3"/>
      <c r="X1978" s="3"/>
      <c r="Y1978" s="3"/>
      <c r="Z1978" s="3"/>
      <c r="AA1978" s="3"/>
      <c r="AB1978" s="3"/>
      <c r="AC1978" s="3"/>
      <c r="AD1978" s="3"/>
      <c r="AE1978" s="3"/>
      <c r="AF1978" s="3"/>
      <c r="AT1978" s="89"/>
      <c r="AU1978" s="89"/>
      <c r="AX1978" s="125">
        <v>45019</v>
      </c>
      <c r="AY1978" s="59">
        <f t="shared" si="473"/>
        <v>0.50055035636197009</v>
      </c>
      <c r="AZ1978" s="59">
        <f>BI1978*K36</f>
        <v>50250</v>
      </c>
      <c r="BA1978" s="59"/>
      <c r="BB1978" s="59"/>
      <c r="BC1978" s="59">
        <f>K41*BJ1978</f>
        <v>301168.5</v>
      </c>
      <c r="BD1978" s="59"/>
      <c r="BE1978" s="59"/>
      <c r="BF1978" s="59">
        <f t="shared" si="469"/>
        <v>250918.5</v>
      </c>
      <c r="BG1978" s="60">
        <f>(AY1978=AY2099)*AX1978</f>
        <v>0</v>
      </c>
      <c r="BH1978" s="60">
        <f>(AY1978=AY2101)*AX1978</f>
        <v>0</v>
      </c>
      <c r="BI1978" s="89">
        <v>1005</v>
      </c>
      <c r="BJ1978" s="89">
        <v>2007.79</v>
      </c>
      <c r="BK1978" s="59">
        <f t="shared" si="470"/>
        <v>124081.43795999998</v>
      </c>
      <c r="BL1978" s="60">
        <f>(BK1978=BK2101)*AX1978</f>
        <v>0</v>
      </c>
      <c r="BM1978" s="85">
        <f>(BK1978=BK2101)*AY1978</f>
        <v>0</v>
      </c>
      <c r="BN1978" s="85">
        <f t="shared" si="471"/>
        <v>0</v>
      </c>
      <c r="BO1978" s="85">
        <f t="shared" si="472"/>
        <v>0</v>
      </c>
      <c r="BP1978" s="60">
        <f>(BK1978=BK2099)*AX1978</f>
        <v>0</v>
      </c>
      <c r="BQ1978" s="64">
        <f>(BK1978=BK2099)*AY1978</f>
        <v>0</v>
      </c>
      <c r="BR1978" s="85">
        <f t="shared" si="476"/>
        <v>0</v>
      </c>
      <c r="BS1978" s="85">
        <f t="shared" si="477"/>
        <v>0</v>
      </c>
      <c r="BT1978" s="59">
        <f>(J19-BI1978)*J10</f>
        <v>-137250.00594</v>
      </c>
      <c r="BU1978" s="59">
        <f>(J21-BJ1978)*J12</f>
        <v>261331.44389999998</v>
      </c>
      <c r="BV1978" s="66"/>
      <c r="BW1978" s="66"/>
      <c r="BX1978" s="67"/>
      <c r="BY1978" s="67"/>
      <c r="BZ1978" s="67"/>
      <c r="CE1978" s="92"/>
      <c r="CF1978" s="76"/>
      <c r="CH1978" s="67"/>
      <c r="CI1978" s="67"/>
      <c r="CJ1978" s="67"/>
      <c r="CK1978" s="67"/>
      <c r="CL1978" s="1"/>
      <c r="CM1978" s="1"/>
      <c r="CT1978" s="3"/>
      <c r="CU1978" s="3"/>
      <c r="CV1978" s="3"/>
      <c r="CW1978" s="3"/>
      <c r="CX1978" s="3"/>
      <c r="CY1978" s="3"/>
      <c r="CZ1978" s="3"/>
      <c r="DA1978" s="3"/>
      <c r="DB1978" s="3"/>
      <c r="DC1978" s="3"/>
      <c r="DD1978" s="3"/>
      <c r="DE1978" s="3"/>
      <c r="DF1978" s="3"/>
      <c r="DG1978" s="3"/>
      <c r="DH1978" s="3"/>
      <c r="DI1978" s="3"/>
      <c r="DJ1978" s="3"/>
      <c r="DK1978" s="3"/>
      <c r="DL1978" s="3"/>
      <c r="DM1978" s="3"/>
      <c r="DN1978" s="3"/>
      <c r="DO1978" s="3"/>
      <c r="DP1978" s="3"/>
      <c r="DQ1978" s="3"/>
      <c r="DR1978" s="3"/>
      <c r="DS1978" s="3"/>
    </row>
    <row r="1979" spans="2:123" ht="21" customHeight="1" x14ac:dyDescent="0.25">
      <c r="B1979" s="21">
        <f t="shared" si="463"/>
        <v>45026</v>
      </c>
      <c r="C1979" s="22">
        <f t="shared" si="464"/>
        <v>0.52382662835249039</v>
      </c>
      <c r="D1979" s="23">
        <f t="shared" si="465"/>
        <v>1050</v>
      </c>
      <c r="E1979" s="23">
        <f t="shared" si="466"/>
        <v>2004.48</v>
      </c>
      <c r="F1979" s="127">
        <f t="shared" si="467"/>
        <v>52500</v>
      </c>
      <c r="G1979" s="127">
        <f t="shared" si="468"/>
        <v>300672</v>
      </c>
      <c r="H1979" s="6"/>
      <c r="I1979" s="3"/>
      <c r="J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  <c r="W1979" s="3"/>
      <c r="X1979" s="3"/>
      <c r="Y1979" s="3"/>
      <c r="Z1979" s="3"/>
      <c r="AA1979" s="3"/>
      <c r="AB1979" s="3"/>
      <c r="AC1979" s="3"/>
      <c r="AD1979" s="3"/>
      <c r="AE1979" s="3"/>
      <c r="AF1979" s="3"/>
      <c r="AT1979" s="89"/>
      <c r="AU1979" s="89"/>
      <c r="AX1979" s="125">
        <v>45026</v>
      </c>
      <c r="AY1979" s="59">
        <f t="shared" si="473"/>
        <v>0.52382662835249039</v>
      </c>
      <c r="AZ1979" s="59">
        <f>BI1979*K36</f>
        <v>52500</v>
      </c>
      <c r="BA1979" s="59"/>
      <c r="BB1979" s="59"/>
      <c r="BC1979" s="59">
        <f>K41*BJ1979</f>
        <v>300672</v>
      </c>
      <c r="BD1979" s="59"/>
      <c r="BE1979" s="59"/>
      <c r="BF1979" s="59">
        <f t="shared" si="469"/>
        <v>248172</v>
      </c>
      <c r="BG1979" s="60">
        <f>(AY1979=AY2099)*AX1979</f>
        <v>0</v>
      </c>
      <c r="BH1979" s="60">
        <f>(AY1979=AY2101)*AX1979</f>
        <v>0</v>
      </c>
      <c r="BI1979" s="89">
        <v>1050</v>
      </c>
      <c r="BJ1979" s="89">
        <v>2004.48</v>
      </c>
      <c r="BK1979" s="59">
        <f t="shared" si="470"/>
        <v>126827.93795999995</v>
      </c>
      <c r="BL1979" s="60">
        <f>(BK1979=BK2101)*AX1979</f>
        <v>0</v>
      </c>
      <c r="BM1979" s="85">
        <f>(BK1979=BK2101)*AY1979</f>
        <v>0</v>
      </c>
      <c r="BN1979" s="85">
        <f t="shared" si="471"/>
        <v>0</v>
      </c>
      <c r="BO1979" s="85">
        <f t="shared" si="472"/>
        <v>0</v>
      </c>
      <c r="BP1979" s="60">
        <f>(BK1979=BK2099)*AX1979</f>
        <v>0</v>
      </c>
      <c r="BQ1979" s="64">
        <f>(BK1979=BK2099)*AY1979</f>
        <v>0</v>
      </c>
      <c r="BR1979" s="85">
        <f t="shared" si="476"/>
        <v>0</v>
      </c>
      <c r="BS1979" s="85">
        <f t="shared" si="477"/>
        <v>0</v>
      </c>
      <c r="BT1979" s="59">
        <f>(J19-BI1979)*J10</f>
        <v>-135000.00594</v>
      </c>
      <c r="BU1979" s="59">
        <f>(J21-BJ1979)*J12</f>
        <v>261827.94389999995</v>
      </c>
      <c r="BV1979" s="66"/>
      <c r="BW1979" s="66"/>
      <c r="BX1979" s="67"/>
      <c r="BY1979" s="67"/>
      <c r="BZ1979" s="67"/>
      <c r="CE1979" s="92"/>
      <c r="CF1979" s="76"/>
      <c r="CH1979" s="67"/>
      <c r="CI1979" s="67"/>
      <c r="CJ1979" s="67"/>
      <c r="CK1979" s="67"/>
      <c r="CL1979" s="1"/>
      <c r="CM1979" s="1"/>
      <c r="CT1979" s="3"/>
      <c r="CU1979" s="3"/>
      <c r="CV1979" s="3"/>
      <c r="CW1979" s="3"/>
      <c r="CX1979" s="3"/>
      <c r="CY1979" s="3"/>
      <c r="CZ1979" s="3"/>
      <c r="DA1979" s="3"/>
      <c r="DB1979" s="3"/>
      <c r="DC1979" s="3"/>
      <c r="DD1979" s="3"/>
      <c r="DE1979" s="3"/>
      <c r="DF1979" s="3"/>
      <c r="DG1979" s="3"/>
      <c r="DH1979" s="3"/>
      <c r="DI1979" s="3"/>
      <c r="DJ1979" s="3"/>
      <c r="DK1979" s="3"/>
      <c r="DL1979" s="3"/>
      <c r="DM1979" s="3"/>
      <c r="DN1979" s="3"/>
      <c r="DO1979" s="3"/>
      <c r="DP1979" s="3"/>
      <c r="DQ1979" s="3"/>
      <c r="DR1979" s="3"/>
      <c r="DS1979" s="3"/>
    </row>
    <row r="1980" spans="2:123" ht="21" customHeight="1" x14ac:dyDescent="0.25">
      <c r="B1980" s="21">
        <f t="shared" si="463"/>
        <v>45033</v>
      </c>
      <c r="C1980" s="22">
        <f t="shared" si="464"/>
        <v>0.57238530860897763</v>
      </c>
      <c r="D1980" s="23">
        <f t="shared" si="465"/>
        <v>1135</v>
      </c>
      <c r="E1980" s="23">
        <f t="shared" si="466"/>
        <v>1982.93</v>
      </c>
      <c r="F1980" s="127">
        <f t="shared" si="467"/>
        <v>56750</v>
      </c>
      <c r="G1980" s="127">
        <f t="shared" si="468"/>
        <v>297439.5</v>
      </c>
      <c r="H1980" s="6"/>
      <c r="I1980" s="3"/>
      <c r="J1980" s="3"/>
      <c r="L1980" s="3"/>
      <c r="M1980" s="3"/>
      <c r="N1980" s="3"/>
      <c r="O1980" s="3"/>
      <c r="P1980" s="3"/>
      <c r="Q1980" s="3"/>
      <c r="R1980" s="3"/>
      <c r="S1980" s="3"/>
      <c r="T1980" s="3"/>
      <c r="U1980" s="3"/>
      <c r="V1980" s="3"/>
      <c r="W1980" s="3"/>
      <c r="X1980" s="3"/>
      <c r="Y1980" s="3"/>
      <c r="Z1980" s="3"/>
      <c r="AA1980" s="3"/>
      <c r="AB1980" s="3"/>
      <c r="AC1980" s="3"/>
      <c r="AD1980" s="3"/>
      <c r="AE1980" s="3"/>
      <c r="AF1980" s="3"/>
      <c r="AT1980" s="89"/>
      <c r="AU1980" s="89"/>
      <c r="AX1980" s="125">
        <v>45033</v>
      </c>
      <c r="AY1980" s="59">
        <f t="shared" si="473"/>
        <v>0.57238530860897763</v>
      </c>
      <c r="AZ1980" s="59">
        <f>BI1980*K36</f>
        <v>56750</v>
      </c>
      <c r="BA1980" s="59"/>
      <c r="BB1980" s="59"/>
      <c r="BC1980" s="59">
        <f>K41*BJ1980</f>
        <v>297439.5</v>
      </c>
      <c r="BD1980" s="59"/>
      <c r="BE1980" s="59"/>
      <c r="BF1980" s="59">
        <f t="shared" si="469"/>
        <v>240689.5</v>
      </c>
      <c r="BG1980" s="60">
        <f>(AY1980=AY2099)*AX1980</f>
        <v>0</v>
      </c>
      <c r="BH1980" s="60">
        <f>(AY1980=AY2101)*AX1980</f>
        <v>0</v>
      </c>
      <c r="BI1980" s="89">
        <v>1135</v>
      </c>
      <c r="BJ1980" s="89">
        <v>1982.93</v>
      </c>
      <c r="BK1980" s="59">
        <f t="shared" si="470"/>
        <v>134310.43795999995</v>
      </c>
      <c r="BL1980" s="60">
        <f>(BK1980=BK2101)*AX1980</f>
        <v>0</v>
      </c>
      <c r="BM1980" s="85">
        <f>(BK1980=BK2101)*AY1980</f>
        <v>0</v>
      </c>
      <c r="BN1980" s="85">
        <f t="shared" si="471"/>
        <v>0</v>
      </c>
      <c r="BO1980" s="85">
        <f t="shared" si="472"/>
        <v>0</v>
      </c>
      <c r="BP1980" s="60">
        <f>(BK1980=BK2099)*AX1980</f>
        <v>0</v>
      </c>
      <c r="BQ1980" s="64">
        <f>(BK1980=BK2099)*AY1980</f>
        <v>0</v>
      </c>
      <c r="BR1980" s="85">
        <f t="shared" si="476"/>
        <v>0</v>
      </c>
      <c r="BS1980" s="85">
        <f t="shared" si="477"/>
        <v>0</v>
      </c>
      <c r="BT1980" s="59">
        <f>(J19-BI1980)*J10</f>
        <v>-130750.00594</v>
      </c>
      <c r="BU1980" s="59">
        <f>(J21-BJ1980)*J12</f>
        <v>265060.44389999995</v>
      </c>
      <c r="BV1980" s="66"/>
      <c r="BW1980" s="66"/>
      <c r="BX1980" s="67"/>
      <c r="BY1980" s="67"/>
      <c r="BZ1980" s="67"/>
      <c r="CE1980" s="92"/>
      <c r="CF1980" s="76"/>
      <c r="CH1980" s="67"/>
      <c r="CI1980" s="67"/>
      <c r="CJ1980" s="67"/>
      <c r="CK1980" s="67"/>
      <c r="CL1980" s="1"/>
      <c r="CM1980" s="1"/>
      <c r="CT1980" s="3"/>
      <c r="CU1980" s="3"/>
      <c r="CV1980" s="3"/>
      <c r="CW1980" s="3"/>
      <c r="CX1980" s="3"/>
      <c r="CY1980" s="3"/>
      <c r="CZ1980" s="3"/>
      <c r="DA1980" s="3"/>
      <c r="DB1980" s="3"/>
      <c r="DC1980" s="3"/>
      <c r="DD1980" s="3"/>
      <c r="DE1980" s="3"/>
      <c r="DF1980" s="3"/>
      <c r="DG1980" s="3"/>
      <c r="DH1980" s="3"/>
      <c r="DI1980" s="3"/>
      <c r="DJ1980" s="3"/>
      <c r="DK1980" s="3"/>
      <c r="DL1980" s="3"/>
      <c r="DM1980" s="3"/>
      <c r="DN1980" s="3"/>
      <c r="DO1980" s="3"/>
      <c r="DP1980" s="3"/>
      <c r="DQ1980" s="3"/>
      <c r="DR1980" s="3"/>
      <c r="DS1980" s="3"/>
    </row>
    <row r="1981" spans="2:123" ht="21" customHeight="1" x14ac:dyDescent="0.25">
      <c r="B1981" s="21">
        <f t="shared" si="463"/>
        <v>45040</v>
      </c>
      <c r="C1981" s="22">
        <f t="shared" si="464"/>
        <v>0.54281176494240158</v>
      </c>
      <c r="D1981" s="23">
        <f t="shared" si="465"/>
        <v>1080</v>
      </c>
      <c r="E1981" s="23">
        <f t="shared" si="466"/>
        <v>1989.64</v>
      </c>
      <c r="F1981" s="127">
        <f t="shared" si="467"/>
        <v>54000</v>
      </c>
      <c r="G1981" s="127">
        <f t="shared" si="468"/>
        <v>298446</v>
      </c>
      <c r="H1981" s="6"/>
      <c r="I1981" s="3"/>
      <c r="J1981" s="3"/>
      <c r="L1981" s="3"/>
      <c r="M1981" s="3"/>
      <c r="N1981" s="3"/>
      <c r="O1981" s="3"/>
      <c r="P1981" s="3"/>
      <c r="Q1981" s="3"/>
      <c r="R1981" s="3"/>
      <c r="S1981" s="3"/>
      <c r="T1981" s="3"/>
      <c r="U1981" s="3"/>
      <c r="V1981" s="3"/>
      <c r="W1981" s="3"/>
      <c r="X1981" s="3"/>
      <c r="Y1981" s="3"/>
      <c r="Z1981" s="3"/>
      <c r="AA1981" s="3"/>
      <c r="AB1981" s="3"/>
      <c r="AC1981" s="3"/>
      <c r="AD1981" s="3"/>
      <c r="AE1981" s="3"/>
      <c r="AF1981" s="3"/>
      <c r="AT1981" s="89"/>
      <c r="AU1981" s="89"/>
      <c r="AX1981" s="125">
        <v>45040</v>
      </c>
      <c r="AY1981" s="59">
        <f t="shared" si="473"/>
        <v>0.54281176494240158</v>
      </c>
      <c r="AZ1981" s="59">
        <f>BI1981*K36</f>
        <v>54000</v>
      </c>
      <c r="BA1981" s="59"/>
      <c r="BB1981" s="59"/>
      <c r="BC1981" s="59">
        <f>K41*BJ1981</f>
        <v>298446</v>
      </c>
      <c r="BD1981" s="59"/>
      <c r="BE1981" s="59"/>
      <c r="BF1981" s="59">
        <f t="shared" si="469"/>
        <v>244446</v>
      </c>
      <c r="BG1981" s="60">
        <f>(AY1981=AY2099)*AX1981</f>
        <v>0</v>
      </c>
      <c r="BH1981" s="60">
        <f>(AY1981=AY2101)*AX1981</f>
        <v>0</v>
      </c>
      <c r="BI1981" s="89">
        <v>1080</v>
      </c>
      <c r="BJ1981" s="89">
        <v>1989.64</v>
      </c>
      <c r="BK1981" s="59">
        <f t="shared" si="470"/>
        <v>130553.93795999995</v>
      </c>
      <c r="BL1981" s="60">
        <f>(BK1981=BK2101)*AX1981</f>
        <v>0</v>
      </c>
      <c r="BM1981" s="85">
        <f>(BK1981=BK2101)*AY1981</f>
        <v>0</v>
      </c>
      <c r="BN1981" s="85">
        <f t="shared" si="471"/>
        <v>0</v>
      </c>
      <c r="BO1981" s="85">
        <f t="shared" si="472"/>
        <v>0</v>
      </c>
      <c r="BP1981" s="60">
        <f>(BK1981=BK2099)*AX1981</f>
        <v>0</v>
      </c>
      <c r="BQ1981" s="64">
        <f>(BK1981=BK2099)*AY1981</f>
        <v>0</v>
      </c>
      <c r="BR1981" s="85">
        <f t="shared" si="476"/>
        <v>0</v>
      </c>
      <c r="BS1981" s="85">
        <f t="shared" si="477"/>
        <v>0</v>
      </c>
      <c r="BT1981" s="59">
        <f>(J19-BI1981)*J10</f>
        <v>-133500.00594</v>
      </c>
      <c r="BU1981" s="59">
        <f>(J21-BJ1981)*J12</f>
        <v>264053.94389999995</v>
      </c>
      <c r="BV1981" s="66"/>
      <c r="BW1981" s="66"/>
      <c r="BX1981" s="67"/>
      <c r="BY1981" s="67"/>
      <c r="BZ1981" s="67"/>
      <c r="CE1981" s="92"/>
      <c r="CF1981" s="76"/>
      <c r="CH1981" s="67"/>
      <c r="CI1981" s="67"/>
      <c r="CJ1981" s="67"/>
      <c r="CK1981" s="67"/>
      <c r="CL1981" s="1"/>
      <c r="CM1981" s="1"/>
      <c r="CT1981" s="3"/>
      <c r="CU1981" s="3"/>
      <c r="CV1981" s="3"/>
      <c r="CW1981" s="3"/>
      <c r="CX1981" s="3"/>
      <c r="CY1981" s="3"/>
      <c r="CZ1981" s="3"/>
      <c r="DA1981" s="3"/>
      <c r="DB1981" s="3"/>
      <c r="DC1981" s="3"/>
      <c r="DD1981" s="3"/>
      <c r="DE1981" s="3"/>
      <c r="DF1981" s="3"/>
      <c r="DG1981" s="3"/>
      <c r="DH1981" s="3"/>
      <c r="DI1981" s="3"/>
      <c r="DJ1981" s="3"/>
      <c r="DK1981" s="3"/>
      <c r="DL1981" s="3"/>
      <c r="DM1981" s="3"/>
      <c r="DN1981" s="3"/>
      <c r="DO1981" s="3"/>
      <c r="DP1981" s="3"/>
      <c r="DQ1981" s="3"/>
      <c r="DR1981" s="3"/>
      <c r="DS1981" s="3"/>
    </row>
    <row r="1982" spans="2:123" ht="21" customHeight="1" x14ac:dyDescent="0.25">
      <c r="B1982" s="21">
        <f t="shared" si="463"/>
        <v>45047</v>
      </c>
      <c r="C1982" s="22">
        <f t="shared" si="464"/>
        <v>0.52067062376340723</v>
      </c>
      <c r="D1982" s="23">
        <f t="shared" si="465"/>
        <v>1050</v>
      </c>
      <c r="E1982" s="23">
        <f t="shared" si="466"/>
        <v>2016.63</v>
      </c>
      <c r="F1982" s="127">
        <f t="shared" si="467"/>
        <v>52500</v>
      </c>
      <c r="G1982" s="127">
        <f t="shared" si="468"/>
        <v>302494.5</v>
      </c>
      <c r="H1982" s="6"/>
      <c r="I1982" s="3"/>
      <c r="J1982" s="3"/>
      <c r="L1982" s="3"/>
      <c r="M1982" s="3"/>
      <c r="N1982" s="3"/>
      <c r="O1982" s="3"/>
      <c r="P1982" s="3"/>
      <c r="Q1982" s="3"/>
      <c r="R1982" s="3"/>
      <c r="S1982" s="3"/>
      <c r="T1982" s="3"/>
      <c r="U1982" s="3"/>
      <c r="V1982" s="3"/>
      <c r="W1982" s="3"/>
      <c r="X1982" s="3"/>
      <c r="Y1982" s="3"/>
      <c r="Z1982" s="3"/>
      <c r="AA1982" s="3"/>
      <c r="AB1982" s="3"/>
      <c r="AC1982" s="3"/>
      <c r="AD1982" s="3"/>
      <c r="AE1982" s="3"/>
      <c r="AF1982" s="3"/>
      <c r="AT1982" s="89"/>
      <c r="AU1982" s="89"/>
      <c r="AX1982" s="125">
        <v>45047</v>
      </c>
      <c r="AY1982" s="59">
        <f t="shared" si="473"/>
        <v>0.52067062376340723</v>
      </c>
      <c r="AZ1982" s="59">
        <f>BI1982*K36</f>
        <v>52500</v>
      </c>
      <c r="BA1982" s="59"/>
      <c r="BB1982" s="59"/>
      <c r="BC1982" s="59">
        <f>K41*BJ1982</f>
        <v>302494.5</v>
      </c>
      <c r="BD1982" s="59"/>
      <c r="BE1982" s="59"/>
      <c r="BF1982" s="59">
        <f t="shared" si="469"/>
        <v>249994.5</v>
      </c>
      <c r="BG1982" s="60">
        <f>(AY1982=AY2099)*AX1982</f>
        <v>0</v>
      </c>
      <c r="BH1982" s="60">
        <f>(AY1982=AY2101)*AX1982</f>
        <v>0</v>
      </c>
      <c r="BI1982" s="89">
        <v>1050</v>
      </c>
      <c r="BJ1982" s="89">
        <v>2016.63</v>
      </c>
      <c r="BK1982" s="59">
        <f t="shared" si="470"/>
        <v>125005.43795999995</v>
      </c>
      <c r="BL1982" s="60">
        <f>(BK1982=BK2101)*AX1982</f>
        <v>0</v>
      </c>
      <c r="BM1982" s="85">
        <f>(BK1982=BK2101)*AY1982</f>
        <v>0</v>
      </c>
      <c r="BN1982" s="85">
        <f t="shared" si="471"/>
        <v>0</v>
      </c>
      <c r="BO1982" s="85">
        <f t="shared" si="472"/>
        <v>0</v>
      </c>
      <c r="BP1982" s="60">
        <f>(BK1982=BK2099)*AX1982</f>
        <v>0</v>
      </c>
      <c r="BQ1982" s="64">
        <f>(BK1982=BK2099)*AY1982</f>
        <v>0</v>
      </c>
      <c r="BR1982" s="85">
        <f t="shared" si="476"/>
        <v>0</v>
      </c>
      <c r="BS1982" s="85">
        <f t="shared" si="477"/>
        <v>0</v>
      </c>
      <c r="BT1982" s="59">
        <f>(J19-BI1982)*J10</f>
        <v>-135000.00594</v>
      </c>
      <c r="BU1982" s="59">
        <f>(J21-BJ1982)*J12</f>
        <v>260005.44389999995</v>
      </c>
      <c r="BV1982" s="66"/>
      <c r="BW1982" s="66"/>
      <c r="BX1982" s="67"/>
      <c r="BY1982" s="67"/>
      <c r="BZ1982" s="67"/>
      <c r="CE1982" s="92"/>
      <c r="CF1982" s="76"/>
      <c r="CH1982" s="67"/>
      <c r="CI1982" s="67"/>
      <c r="CJ1982" s="67"/>
      <c r="CK1982" s="67"/>
      <c r="CL1982" s="1"/>
      <c r="CM1982" s="1"/>
      <c r="CT1982" s="3"/>
      <c r="CU1982" s="3"/>
      <c r="CV1982" s="3"/>
      <c r="CW1982" s="3"/>
      <c r="CX1982" s="3"/>
      <c r="CY1982" s="3"/>
      <c r="CZ1982" s="3"/>
      <c r="DA1982" s="3"/>
      <c r="DB1982" s="3"/>
      <c r="DC1982" s="3"/>
      <c r="DD1982" s="3"/>
      <c r="DE1982" s="3"/>
      <c r="DF1982" s="3"/>
      <c r="DG1982" s="3"/>
      <c r="DH1982" s="3"/>
      <c r="DI1982" s="3"/>
      <c r="DJ1982" s="3"/>
      <c r="DK1982" s="3"/>
      <c r="DL1982" s="3"/>
      <c r="DM1982" s="3"/>
      <c r="DN1982" s="3"/>
      <c r="DO1982" s="3"/>
      <c r="DP1982" s="3"/>
      <c r="DQ1982" s="3"/>
      <c r="DR1982" s="3"/>
      <c r="DS1982" s="3"/>
    </row>
    <row r="1983" spans="2:123" ht="21" customHeight="1" x14ac:dyDescent="0.25">
      <c r="B1983" s="21">
        <f t="shared" si="463"/>
        <v>45054</v>
      </c>
      <c r="C1983" s="22">
        <f t="shared" si="464"/>
        <v>0.54201620081451607</v>
      </c>
      <c r="D1983" s="23">
        <f t="shared" si="465"/>
        <v>1090</v>
      </c>
      <c r="E1983" s="23">
        <f t="shared" si="466"/>
        <v>2011.01</v>
      </c>
      <c r="F1983" s="127">
        <f t="shared" si="467"/>
        <v>54500</v>
      </c>
      <c r="G1983" s="127">
        <f t="shared" si="468"/>
        <v>301651.5</v>
      </c>
      <c r="H1983" s="6"/>
      <c r="I1983" s="3"/>
      <c r="J1983" s="3"/>
      <c r="L1983" s="3"/>
      <c r="M1983" s="3"/>
      <c r="N1983" s="3"/>
      <c r="O1983" s="3"/>
      <c r="P1983" s="3"/>
      <c r="Q1983" s="3"/>
      <c r="R1983" s="3"/>
      <c r="S1983" s="3"/>
      <c r="T1983" s="3"/>
      <c r="U1983" s="3"/>
      <c r="V1983" s="3"/>
      <c r="W1983" s="3"/>
      <c r="X1983" s="3"/>
      <c r="Y1983" s="3"/>
      <c r="Z1983" s="3"/>
      <c r="AA1983" s="3"/>
      <c r="AB1983" s="3"/>
      <c r="AC1983" s="3"/>
      <c r="AD1983" s="3"/>
      <c r="AE1983" s="3"/>
      <c r="AF1983" s="3"/>
      <c r="AT1983" s="89"/>
      <c r="AU1983" s="89"/>
      <c r="AX1983" s="125">
        <v>45054</v>
      </c>
      <c r="AY1983" s="59">
        <f t="shared" si="473"/>
        <v>0.54201620081451607</v>
      </c>
      <c r="AZ1983" s="59">
        <f>BI1983*K36</f>
        <v>54500</v>
      </c>
      <c r="BA1983" s="59"/>
      <c r="BB1983" s="59"/>
      <c r="BC1983" s="59">
        <f>K41*BJ1983</f>
        <v>301651.5</v>
      </c>
      <c r="BD1983" s="59"/>
      <c r="BE1983" s="59"/>
      <c r="BF1983" s="59">
        <f t="shared" si="469"/>
        <v>247151.5</v>
      </c>
      <c r="BG1983" s="60">
        <f>(AY1983=AY2099)*AX1983</f>
        <v>0</v>
      </c>
      <c r="BH1983" s="60">
        <f>(AY1983=AY2101)*AX1983</f>
        <v>0</v>
      </c>
      <c r="BI1983" s="89">
        <v>1090</v>
      </c>
      <c r="BJ1983" s="89">
        <v>2011.01</v>
      </c>
      <c r="BK1983" s="59">
        <f t="shared" si="470"/>
        <v>127848.43795999998</v>
      </c>
      <c r="BL1983" s="60">
        <f>(BK1983=BK2101)*AX1983</f>
        <v>0</v>
      </c>
      <c r="BM1983" s="85">
        <f>(BK1983=BK2101)*AY1983</f>
        <v>0</v>
      </c>
      <c r="BN1983" s="85">
        <f t="shared" si="471"/>
        <v>0</v>
      </c>
      <c r="BO1983" s="85">
        <f t="shared" si="472"/>
        <v>0</v>
      </c>
      <c r="BP1983" s="60">
        <f>(BK1983=BK2099)*AX1983</f>
        <v>0</v>
      </c>
      <c r="BQ1983" s="64">
        <f>(BK1983=BK2099)*AY1983</f>
        <v>0</v>
      </c>
      <c r="BR1983" s="85">
        <f t="shared" si="476"/>
        <v>0</v>
      </c>
      <c r="BS1983" s="85">
        <f t="shared" si="477"/>
        <v>0</v>
      </c>
      <c r="BT1983" s="59">
        <f>(J19-BI1983)*J10</f>
        <v>-133000.00594</v>
      </c>
      <c r="BU1983" s="59">
        <f>(J21-BJ1983)*J12</f>
        <v>260848.44389999998</v>
      </c>
      <c r="BV1983" s="66"/>
      <c r="BW1983" s="66"/>
      <c r="BX1983" s="67"/>
      <c r="BY1983" s="67"/>
      <c r="BZ1983" s="67"/>
      <c r="CE1983" s="92"/>
      <c r="CF1983" s="76"/>
      <c r="CH1983" s="67"/>
      <c r="CI1983" s="67"/>
      <c r="CJ1983" s="67"/>
      <c r="CK1983" s="67"/>
      <c r="CL1983" s="1"/>
      <c r="CM1983" s="1"/>
      <c r="CT1983" s="3"/>
      <c r="CU1983" s="3"/>
      <c r="CV1983" s="3"/>
      <c r="CW1983" s="3"/>
      <c r="CX1983" s="3"/>
      <c r="CY1983" s="3"/>
      <c r="CZ1983" s="3"/>
      <c r="DA1983" s="3"/>
      <c r="DB1983" s="3"/>
      <c r="DC1983" s="3"/>
      <c r="DD1983" s="3"/>
      <c r="DE1983" s="3"/>
      <c r="DF1983" s="3"/>
      <c r="DG1983" s="3"/>
      <c r="DH1983" s="3"/>
      <c r="DI1983" s="3"/>
      <c r="DJ1983" s="3"/>
      <c r="DK1983" s="3"/>
      <c r="DL1983" s="3"/>
      <c r="DM1983" s="3"/>
      <c r="DN1983" s="3"/>
      <c r="DO1983" s="3"/>
      <c r="DP1983" s="3"/>
      <c r="DQ1983" s="3"/>
      <c r="DR1983" s="3"/>
      <c r="DS1983" s="3"/>
    </row>
    <row r="1984" spans="2:123" ht="21" customHeight="1" x14ac:dyDescent="0.25">
      <c r="B1984" s="21">
        <f t="shared" si="463"/>
        <v>45061</v>
      </c>
      <c r="C1984" s="22">
        <f t="shared" si="464"/>
        <v>0.54354421163336297</v>
      </c>
      <c r="D1984" s="23">
        <f t="shared" si="465"/>
        <v>1075</v>
      </c>
      <c r="E1984" s="23">
        <f t="shared" si="466"/>
        <v>1977.76</v>
      </c>
      <c r="F1984" s="127">
        <f t="shared" si="467"/>
        <v>53750</v>
      </c>
      <c r="G1984" s="127">
        <f t="shared" si="468"/>
        <v>296664</v>
      </c>
      <c r="H1984" s="6"/>
      <c r="I1984" s="3"/>
      <c r="J1984" s="3"/>
      <c r="L1984" s="3"/>
      <c r="M1984" s="3"/>
      <c r="N1984" s="3"/>
      <c r="O1984" s="3"/>
      <c r="P1984" s="3"/>
      <c r="Q1984" s="3"/>
      <c r="R1984" s="3"/>
      <c r="S1984" s="3"/>
      <c r="T1984" s="3"/>
      <c r="U1984" s="3"/>
      <c r="V1984" s="3"/>
      <c r="W1984" s="3"/>
      <c r="X1984" s="3"/>
      <c r="Y1984" s="3"/>
      <c r="Z1984" s="3"/>
      <c r="AA1984" s="3"/>
      <c r="AB1984" s="3"/>
      <c r="AC1984" s="3"/>
      <c r="AD1984" s="3"/>
      <c r="AE1984" s="3"/>
      <c r="AF1984" s="3"/>
      <c r="AT1984" s="89"/>
      <c r="AU1984" s="89"/>
      <c r="AX1984" s="125">
        <v>45061</v>
      </c>
      <c r="AY1984" s="59">
        <f t="shared" si="473"/>
        <v>0.54354421163336297</v>
      </c>
      <c r="AZ1984" s="59">
        <f>BI1984*K36</f>
        <v>53750</v>
      </c>
      <c r="BA1984" s="59"/>
      <c r="BB1984" s="59"/>
      <c r="BC1984" s="59">
        <f>K41*BJ1984</f>
        <v>296664</v>
      </c>
      <c r="BD1984" s="59"/>
      <c r="BE1984" s="59"/>
      <c r="BF1984" s="59">
        <f t="shared" si="469"/>
        <v>242914</v>
      </c>
      <c r="BG1984" s="60">
        <f>(AY1984=AY2099)*AX1984</f>
        <v>0</v>
      </c>
      <c r="BH1984" s="60">
        <f>(AY1984=AY2101)*AX1984</f>
        <v>0</v>
      </c>
      <c r="BI1984" s="89">
        <v>1075</v>
      </c>
      <c r="BJ1984" s="89">
        <v>1977.76</v>
      </c>
      <c r="BK1984" s="59">
        <f t="shared" si="470"/>
        <v>132085.93795999995</v>
      </c>
      <c r="BL1984" s="60">
        <f>(BK1984=BK2101)*AX1984</f>
        <v>0</v>
      </c>
      <c r="BM1984" s="85">
        <f>(BK1984=BK2101)*AY1984</f>
        <v>0</v>
      </c>
      <c r="BN1984" s="85">
        <f t="shared" si="471"/>
        <v>0</v>
      </c>
      <c r="BO1984" s="85">
        <f t="shared" si="472"/>
        <v>0</v>
      </c>
      <c r="BP1984" s="60">
        <f>(BK1984=BK2099)*AX1984</f>
        <v>0</v>
      </c>
      <c r="BQ1984" s="64">
        <f>(BK1984=BK2099)*AY1984</f>
        <v>0</v>
      </c>
      <c r="BR1984" s="85">
        <f t="shared" si="476"/>
        <v>0</v>
      </c>
      <c r="BS1984" s="85">
        <f t="shared" si="477"/>
        <v>0</v>
      </c>
      <c r="BT1984" s="59">
        <f>(J19-BI1984)*J10</f>
        <v>-133750.00594</v>
      </c>
      <c r="BU1984" s="59">
        <f>(J21-BJ1984)*J12</f>
        <v>265835.94389999995</v>
      </c>
      <c r="BV1984" s="66"/>
      <c r="BW1984" s="66"/>
      <c r="BX1984" s="67"/>
      <c r="BY1984" s="67"/>
      <c r="BZ1984" s="67"/>
      <c r="CE1984" s="92"/>
      <c r="CF1984" s="76"/>
      <c r="CH1984" s="67"/>
      <c r="CI1984" s="67"/>
      <c r="CJ1984" s="67"/>
      <c r="CK1984" s="67"/>
      <c r="CL1984" s="1"/>
      <c r="CM1984" s="1"/>
      <c r="CT1984" s="3"/>
      <c r="CU1984" s="3"/>
      <c r="CV1984" s="3"/>
      <c r="CW1984" s="3"/>
      <c r="CX1984" s="3"/>
      <c r="CY1984" s="3"/>
      <c r="CZ1984" s="3"/>
      <c r="DA1984" s="3"/>
      <c r="DB1984" s="3"/>
      <c r="DC1984" s="3"/>
      <c r="DD1984" s="3"/>
      <c r="DE1984" s="3"/>
      <c r="DF1984" s="3"/>
      <c r="DG1984" s="3"/>
      <c r="DH1984" s="3"/>
      <c r="DI1984" s="3"/>
      <c r="DJ1984" s="3"/>
      <c r="DK1984" s="3"/>
      <c r="DL1984" s="3"/>
      <c r="DM1984" s="3"/>
      <c r="DN1984" s="3"/>
      <c r="DO1984" s="3"/>
      <c r="DP1984" s="3"/>
      <c r="DQ1984" s="3"/>
      <c r="DR1984" s="3"/>
      <c r="DS1984" s="3"/>
    </row>
    <row r="1985" spans="2:123" ht="21" customHeight="1" x14ac:dyDescent="0.25">
      <c r="B1985" s="21">
        <f t="shared" si="463"/>
        <v>45068</v>
      </c>
      <c r="C1985" s="22">
        <f t="shared" si="464"/>
        <v>0.52907335114033283</v>
      </c>
      <c r="D1985" s="23">
        <f t="shared" si="465"/>
        <v>1030</v>
      </c>
      <c r="E1985" s="23">
        <f t="shared" si="466"/>
        <v>1946.8</v>
      </c>
      <c r="F1985" s="127">
        <f t="shared" si="467"/>
        <v>51500</v>
      </c>
      <c r="G1985" s="127">
        <f t="shared" si="468"/>
        <v>292020</v>
      </c>
      <c r="H1985" s="6"/>
      <c r="I1985" s="3"/>
      <c r="J1985" s="3"/>
      <c r="L1985" s="3"/>
      <c r="M1985" s="3"/>
      <c r="N1985" s="3"/>
      <c r="O1985" s="3"/>
      <c r="P1985" s="3"/>
      <c r="Q1985" s="3"/>
      <c r="R1985" s="3"/>
      <c r="S1985" s="3"/>
      <c r="T1985" s="3"/>
      <c r="U1985" s="3"/>
      <c r="V1985" s="3"/>
      <c r="W1985" s="3"/>
      <c r="X1985" s="3"/>
      <c r="Y1985" s="3"/>
      <c r="Z1985" s="3"/>
      <c r="AA1985" s="3"/>
      <c r="AB1985" s="3"/>
      <c r="AC1985" s="3"/>
      <c r="AD1985" s="3"/>
      <c r="AE1985" s="3"/>
      <c r="AF1985" s="3"/>
      <c r="AT1985" s="89"/>
      <c r="AU1985" s="89"/>
      <c r="AX1985" s="125">
        <v>45068</v>
      </c>
      <c r="AY1985" s="59">
        <f t="shared" si="473"/>
        <v>0.52907335114033283</v>
      </c>
      <c r="AZ1985" s="59">
        <f>BI1985*K36</f>
        <v>51500</v>
      </c>
      <c r="BA1985" s="59"/>
      <c r="BB1985" s="59"/>
      <c r="BC1985" s="59">
        <f>K41*BJ1985</f>
        <v>292020</v>
      </c>
      <c r="BD1985" s="59"/>
      <c r="BE1985" s="59"/>
      <c r="BF1985" s="59">
        <f t="shared" si="469"/>
        <v>240520</v>
      </c>
      <c r="BG1985" s="60">
        <f>(AY1985=AY2099)*AX1985</f>
        <v>0</v>
      </c>
      <c r="BH1985" s="60">
        <f>(AY1985=AY2101)*AX1985</f>
        <v>0</v>
      </c>
      <c r="BI1985" s="89">
        <v>1030</v>
      </c>
      <c r="BJ1985" s="89">
        <v>1946.8</v>
      </c>
      <c r="BK1985" s="59">
        <f t="shared" si="470"/>
        <v>134479.93795999995</v>
      </c>
      <c r="BL1985" s="60">
        <f>(BK1985=BK2101)*AX1985</f>
        <v>0</v>
      </c>
      <c r="BM1985" s="85">
        <f>(BK1985=BK2101)*AY1985</f>
        <v>0</v>
      </c>
      <c r="BN1985" s="85">
        <f t="shared" si="471"/>
        <v>0</v>
      </c>
      <c r="BO1985" s="85">
        <f t="shared" si="472"/>
        <v>0</v>
      </c>
      <c r="BP1985" s="60">
        <f>(BK1985=BK2099)*AX1985</f>
        <v>0</v>
      </c>
      <c r="BQ1985" s="64">
        <f>(BK1985=BK2099)*AY1985</f>
        <v>0</v>
      </c>
      <c r="BR1985" s="85">
        <f t="shared" si="476"/>
        <v>0</v>
      </c>
      <c r="BS1985" s="85">
        <f t="shared" si="477"/>
        <v>0</v>
      </c>
      <c r="BT1985" s="59">
        <f>(J19-BI1985)*J10</f>
        <v>-136000.00594</v>
      </c>
      <c r="BU1985" s="59">
        <f>(J21-BJ1985)*J12</f>
        <v>270479.94389999995</v>
      </c>
      <c r="BV1985" s="66"/>
      <c r="BW1985" s="66"/>
      <c r="BX1985" s="67"/>
      <c r="BY1985" s="67"/>
      <c r="BZ1985" s="67"/>
      <c r="CE1985" s="92"/>
      <c r="CF1985" s="76"/>
      <c r="CH1985" s="67"/>
      <c r="CI1985" s="67"/>
      <c r="CJ1985" s="67"/>
      <c r="CK1985" s="67"/>
      <c r="CL1985" s="1"/>
      <c r="CM1985" s="1"/>
      <c r="CT1985" s="3"/>
      <c r="CU1985" s="3"/>
      <c r="CV1985" s="3"/>
      <c r="CW1985" s="3"/>
      <c r="CX1985" s="3"/>
      <c r="CY1985" s="3"/>
      <c r="CZ1985" s="3"/>
      <c r="DA1985" s="3"/>
      <c r="DB1985" s="3"/>
      <c r="DC1985" s="3"/>
      <c r="DD1985" s="3"/>
      <c r="DE1985" s="3"/>
      <c r="DF1985" s="3"/>
      <c r="DG1985" s="3"/>
      <c r="DH1985" s="3"/>
      <c r="DI1985" s="3"/>
      <c r="DJ1985" s="3"/>
      <c r="DK1985" s="3"/>
      <c r="DL1985" s="3"/>
      <c r="DM1985" s="3"/>
      <c r="DN1985" s="3"/>
      <c r="DO1985" s="3"/>
      <c r="DP1985" s="3"/>
      <c r="DQ1985" s="3"/>
      <c r="DR1985" s="3"/>
      <c r="DS1985" s="3"/>
    </row>
    <row r="1986" spans="2:123" ht="21" customHeight="1" x14ac:dyDescent="0.25">
      <c r="B1986" s="21">
        <f t="shared" si="463"/>
        <v>45075</v>
      </c>
      <c r="C1986" s="22">
        <f t="shared" si="464"/>
        <v>0.51999117092977298</v>
      </c>
      <c r="D1986" s="23">
        <f t="shared" si="465"/>
        <v>1013</v>
      </c>
      <c r="E1986" s="23">
        <f t="shared" si="466"/>
        <v>1948.11</v>
      </c>
      <c r="F1986" s="127">
        <f t="shared" si="467"/>
        <v>50650</v>
      </c>
      <c r="G1986" s="127">
        <f t="shared" si="468"/>
        <v>292216.5</v>
      </c>
      <c r="H1986" s="6"/>
      <c r="I1986" s="3"/>
      <c r="J1986" s="3"/>
      <c r="L1986" s="3"/>
      <c r="M1986" s="3"/>
      <c r="N1986" s="3"/>
      <c r="O1986" s="3"/>
      <c r="P1986" s="3"/>
      <c r="Q1986" s="3"/>
      <c r="R1986" s="3"/>
      <c r="S1986" s="3"/>
      <c r="T1986" s="3"/>
      <c r="U1986" s="3"/>
      <c r="V1986" s="3"/>
      <c r="W1986" s="3"/>
      <c r="X1986" s="3"/>
      <c r="Y1986" s="3"/>
      <c r="Z1986" s="3"/>
      <c r="AA1986" s="3"/>
      <c r="AB1986" s="3"/>
      <c r="AC1986" s="3"/>
      <c r="AD1986" s="3"/>
      <c r="AE1986" s="3"/>
      <c r="AF1986" s="3"/>
      <c r="AT1986" s="89"/>
      <c r="AU1986" s="89"/>
      <c r="AX1986" s="125">
        <v>45075</v>
      </c>
      <c r="AY1986" s="59">
        <f t="shared" si="473"/>
        <v>0.51999117092977298</v>
      </c>
      <c r="AZ1986" s="59">
        <f>BI1986*K36</f>
        <v>50650</v>
      </c>
      <c r="BA1986" s="59"/>
      <c r="BB1986" s="59"/>
      <c r="BC1986" s="59">
        <f>K41*BJ1986</f>
        <v>292216.5</v>
      </c>
      <c r="BD1986" s="59"/>
      <c r="BE1986" s="59"/>
      <c r="BF1986" s="59">
        <f t="shared" si="469"/>
        <v>241566.5</v>
      </c>
      <c r="BG1986" s="60">
        <f>(AY1986=AY2099)*AX1986</f>
        <v>0</v>
      </c>
      <c r="BH1986" s="60">
        <f>(AY1986=AY2101)*AX1986</f>
        <v>0</v>
      </c>
      <c r="BI1986" s="89">
        <v>1013</v>
      </c>
      <c r="BJ1986" s="89">
        <v>1948.11</v>
      </c>
      <c r="BK1986" s="59">
        <f t="shared" si="470"/>
        <v>133433.43796000001</v>
      </c>
      <c r="BL1986" s="60">
        <f>(BK1986=BK2101)*AX1986</f>
        <v>0</v>
      </c>
      <c r="BM1986" s="85">
        <f>(BK1986=BK2101)*AY1986</f>
        <v>0</v>
      </c>
      <c r="BN1986" s="85">
        <f t="shared" si="471"/>
        <v>0</v>
      </c>
      <c r="BO1986" s="85">
        <f t="shared" si="472"/>
        <v>0</v>
      </c>
      <c r="BP1986" s="60">
        <f>(BK1986=BK2099)*AX1986</f>
        <v>0</v>
      </c>
      <c r="BQ1986" s="64">
        <f>(BK1986=BK2099)*AY1986</f>
        <v>0</v>
      </c>
      <c r="BR1986" s="85">
        <f t="shared" si="476"/>
        <v>0</v>
      </c>
      <c r="BS1986" s="85">
        <f t="shared" si="477"/>
        <v>0</v>
      </c>
      <c r="BT1986" s="59">
        <f>(J19-BI1986)*J10</f>
        <v>-136850.00594</v>
      </c>
      <c r="BU1986" s="59">
        <f>(J21-BJ1986)*J12</f>
        <v>270283.44390000001</v>
      </c>
      <c r="BV1986" s="66"/>
      <c r="BW1986" s="66"/>
      <c r="BX1986" s="67"/>
      <c r="BY1986" s="67"/>
      <c r="BZ1986" s="67"/>
      <c r="CE1986" s="92"/>
      <c r="CF1986" s="76"/>
      <c r="CH1986" s="67"/>
      <c r="CI1986" s="67"/>
      <c r="CJ1986" s="67"/>
      <c r="CK1986" s="67"/>
      <c r="CL1986" s="1"/>
      <c r="CM1986" s="1"/>
      <c r="CT1986" s="3"/>
      <c r="CU1986" s="3"/>
      <c r="CV1986" s="3"/>
      <c r="CW1986" s="3"/>
      <c r="CX1986" s="3"/>
      <c r="CY1986" s="3"/>
      <c r="CZ1986" s="3"/>
      <c r="DA1986" s="3"/>
      <c r="DB1986" s="3"/>
      <c r="DC1986" s="3"/>
      <c r="DD1986" s="3"/>
      <c r="DE1986" s="3"/>
      <c r="DF1986" s="3"/>
      <c r="DG1986" s="3"/>
      <c r="DH1986" s="3"/>
      <c r="DI1986" s="3"/>
      <c r="DJ1986" s="3"/>
      <c r="DK1986" s="3"/>
      <c r="DL1986" s="3"/>
      <c r="DM1986" s="3"/>
      <c r="DN1986" s="3"/>
      <c r="DO1986" s="3"/>
      <c r="DP1986" s="3"/>
      <c r="DQ1986" s="3"/>
      <c r="DR1986" s="3"/>
      <c r="DS1986" s="3"/>
    </row>
    <row r="1987" spans="2:123" ht="21" customHeight="1" x14ac:dyDescent="0.25">
      <c r="B1987" s="21">
        <f t="shared" si="463"/>
        <v>45082</v>
      </c>
      <c r="C1987" s="22">
        <f t="shared" si="464"/>
        <v>0.51254851360931053</v>
      </c>
      <c r="D1987" s="23">
        <f t="shared" si="465"/>
        <v>1005</v>
      </c>
      <c r="E1987" s="23">
        <f t="shared" si="466"/>
        <v>1960.79</v>
      </c>
      <c r="F1987" s="127">
        <f t="shared" si="467"/>
        <v>50250</v>
      </c>
      <c r="G1987" s="127">
        <f t="shared" si="468"/>
        <v>294118.5</v>
      </c>
      <c r="H1987" s="6"/>
      <c r="I1987" s="3"/>
      <c r="J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  <c r="W1987" s="3"/>
      <c r="X1987" s="3"/>
      <c r="Y1987" s="3"/>
      <c r="Z1987" s="3"/>
      <c r="AA1987" s="3"/>
      <c r="AB1987" s="3"/>
      <c r="AC1987" s="3"/>
      <c r="AD1987" s="3"/>
      <c r="AE1987" s="3"/>
      <c r="AF1987" s="3"/>
      <c r="AT1987" s="89"/>
      <c r="AU1987" s="89"/>
      <c r="AX1987" s="125">
        <v>45082</v>
      </c>
      <c r="AY1987" s="59">
        <f t="shared" si="473"/>
        <v>0.51254851360931053</v>
      </c>
      <c r="AZ1987" s="59">
        <f>BI1987*K36</f>
        <v>50250</v>
      </c>
      <c r="BA1987" s="59"/>
      <c r="BB1987" s="59"/>
      <c r="BC1987" s="59">
        <f>K41*BJ1987</f>
        <v>294118.5</v>
      </c>
      <c r="BD1987" s="59"/>
      <c r="BE1987" s="59"/>
      <c r="BF1987" s="59">
        <f t="shared" si="469"/>
        <v>243868.5</v>
      </c>
      <c r="BG1987" s="60">
        <f>(AY1987=AY2099)*AX1987</f>
        <v>0</v>
      </c>
      <c r="BH1987" s="60">
        <f>(AY1987=AY2101)*AX1987</f>
        <v>0</v>
      </c>
      <c r="BI1987" s="89">
        <v>1005</v>
      </c>
      <c r="BJ1987" s="89">
        <v>1960.79</v>
      </c>
      <c r="BK1987" s="59">
        <f t="shared" si="470"/>
        <v>131131.43795999995</v>
      </c>
      <c r="BL1987" s="60">
        <f>(BK1987=BK2101)*AX1987</f>
        <v>0</v>
      </c>
      <c r="BM1987" s="85">
        <f>(BK1987=BK2101)*AY1987</f>
        <v>0</v>
      </c>
      <c r="BN1987" s="85">
        <f t="shared" si="471"/>
        <v>0</v>
      </c>
      <c r="BO1987" s="85">
        <f t="shared" si="472"/>
        <v>0</v>
      </c>
      <c r="BP1987" s="60">
        <f>(BK1987=BK2099)*AX1987</f>
        <v>0</v>
      </c>
      <c r="BQ1987" s="64">
        <f>(BK1987=BK2099)*AY1987</f>
        <v>0</v>
      </c>
      <c r="BR1987" s="85">
        <f t="shared" si="476"/>
        <v>0</v>
      </c>
      <c r="BS1987" s="85">
        <f t="shared" si="477"/>
        <v>0</v>
      </c>
      <c r="BT1987" s="59">
        <f>(J19-BI1987)*J10</f>
        <v>-137250.00594</v>
      </c>
      <c r="BU1987" s="59">
        <f>(J21-BJ1987)*J12</f>
        <v>268381.44389999995</v>
      </c>
      <c r="BV1987" s="66"/>
      <c r="BW1987" s="66"/>
      <c r="BX1987" s="67"/>
      <c r="BY1987" s="67"/>
      <c r="BZ1987" s="67"/>
      <c r="CE1987" s="92"/>
      <c r="CF1987" s="76"/>
      <c r="CH1987" s="67"/>
      <c r="CI1987" s="67"/>
      <c r="CJ1987" s="67"/>
      <c r="CK1987" s="67"/>
      <c r="CL1987" s="1"/>
      <c r="CM1987" s="1"/>
      <c r="CT1987" s="3"/>
      <c r="CU1987" s="3"/>
      <c r="CV1987" s="3"/>
      <c r="CW1987" s="3"/>
      <c r="CX1987" s="3"/>
      <c r="CY1987" s="3"/>
      <c r="CZ1987" s="3"/>
      <c r="DA1987" s="3"/>
      <c r="DB1987" s="3"/>
      <c r="DC1987" s="3"/>
      <c r="DD1987" s="3"/>
      <c r="DE1987" s="3"/>
      <c r="DF1987" s="3"/>
      <c r="DG1987" s="3"/>
      <c r="DH1987" s="3"/>
      <c r="DI1987" s="3"/>
      <c r="DJ1987" s="3"/>
      <c r="DK1987" s="3"/>
      <c r="DL1987" s="3"/>
      <c r="DM1987" s="3"/>
      <c r="DN1987" s="3"/>
      <c r="DO1987" s="3"/>
      <c r="DP1987" s="3"/>
      <c r="DQ1987" s="3"/>
      <c r="DR1987" s="3"/>
      <c r="DS1987" s="3"/>
    </row>
    <row r="1988" spans="2:123" ht="21" customHeight="1" x14ac:dyDescent="0.25">
      <c r="B1988" s="21">
        <f t="shared" ref="B1988:B2051" si="478">AX1988</f>
        <v>45089</v>
      </c>
      <c r="C1988" s="22">
        <f t="shared" ref="C1988:C2051" si="479">AY1988</f>
        <v>0.50671188934066158</v>
      </c>
      <c r="D1988" s="23">
        <f t="shared" ref="D1988:D2051" si="480">BI1988</f>
        <v>992</v>
      </c>
      <c r="E1988" s="23">
        <f t="shared" ref="E1988:E2051" si="481">BJ1988</f>
        <v>1957.72</v>
      </c>
      <c r="F1988" s="127">
        <f t="shared" ref="F1988:F2051" si="482">AZ1988</f>
        <v>49600</v>
      </c>
      <c r="G1988" s="127">
        <f t="shared" ref="G1988:G2051" si="483">BC1988</f>
        <v>293658</v>
      </c>
      <c r="H1988" s="6"/>
      <c r="I1988" s="3"/>
      <c r="J1988" s="3"/>
      <c r="L1988" s="3"/>
      <c r="M1988" s="3"/>
      <c r="N1988" s="3"/>
      <c r="O1988" s="3"/>
      <c r="P1988" s="3"/>
      <c r="Q1988" s="3"/>
      <c r="R1988" s="3"/>
      <c r="S1988" s="3"/>
      <c r="T1988" s="3"/>
      <c r="U1988" s="3"/>
      <c r="V1988" s="3"/>
      <c r="W1988" s="3"/>
      <c r="X1988" s="3"/>
      <c r="Y1988" s="3"/>
      <c r="Z1988" s="3"/>
      <c r="AA1988" s="3"/>
      <c r="AB1988" s="3"/>
      <c r="AC1988" s="3"/>
      <c r="AD1988" s="3"/>
      <c r="AE1988" s="3"/>
      <c r="AF1988" s="3"/>
      <c r="AT1988" s="89"/>
      <c r="AU1988" s="89"/>
      <c r="AX1988" s="125">
        <v>45089</v>
      </c>
      <c r="AY1988" s="59">
        <f t="shared" si="473"/>
        <v>0.50671188934066158</v>
      </c>
      <c r="AZ1988" s="59">
        <f>BI1988*K36</f>
        <v>49600</v>
      </c>
      <c r="BA1988" s="59"/>
      <c r="BB1988" s="59"/>
      <c r="BC1988" s="59">
        <f>K41*BJ1988</f>
        <v>293658</v>
      </c>
      <c r="BD1988" s="59"/>
      <c r="BE1988" s="59"/>
      <c r="BF1988" s="59">
        <f t="shared" ref="BF1988:BF2051" si="484">BC1988-AZ1988</f>
        <v>244058</v>
      </c>
      <c r="BG1988" s="60">
        <f>(AY1988=AY2099)*AX1988</f>
        <v>0</v>
      </c>
      <c r="BH1988" s="60">
        <f>(AY1988=AY2101)*AX1988</f>
        <v>0</v>
      </c>
      <c r="BI1988" s="89">
        <v>992</v>
      </c>
      <c r="BJ1988" s="89">
        <v>1957.72</v>
      </c>
      <c r="BK1988" s="59">
        <f t="shared" ref="BK1988:BK2051" si="485">SUM(BT1988:BU1988)</f>
        <v>130941.93795999995</v>
      </c>
      <c r="BL1988" s="60">
        <f>(BK1988=BK2101)*AX1988</f>
        <v>0</v>
      </c>
      <c r="BM1988" s="85">
        <f>(BK1988=BK2101)*AY1988</f>
        <v>0</v>
      </c>
      <c r="BN1988" s="85">
        <f t="shared" ref="BN1988:BN2051" si="486">(BM1988&gt;1)*BI1988</f>
        <v>0</v>
      </c>
      <c r="BO1988" s="85">
        <f t="shared" ref="BO1988:BO2051" si="487">(BM1988&gt;0)*BJ1988</f>
        <v>0</v>
      </c>
      <c r="BP1988" s="60">
        <f>(BK1988=BK2099)*AX1988</f>
        <v>0</v>
      </c>
      <c r="BQ1988" s="64">
        <f>(BK1988=BK2099)*AY1988</f>
        <v>0</v>
      </c>
      <c r="BR1988" s="85">
        <f t="shared" si="476"/>
        <v>0</v>
      </c>
      <c r="BS1988" s="85">
        <f t="shared" si="477"/>
        <v>0</v>
      </c>
      <c r="BT1988" s="59">
        <f>(J19-BI1988)*J10</f>
        <v>-137900.00594</v>
      </c>
      <c r="BU1988" s="59">
        <f>(J21-BJ1988)*J12</f>
        <v>268841.94389999995</v>
      </c>
      <c r="BV1988" s="66"/>
      <c r="BW1988" s="66"/>
      <c r="BX1988" s="67"/>
      <c r="BY1988" s="67"/>
      <c r="BZ1988" s="67"/>
      <c r="CE1988" s="92"/>
      <c r="CF1988" s="76"/>
      <c r="CH1988" s="67"/>
      <c r="CI1988" s="67"/>
      <c r="CJ1988" s="67"/>
      <c r="CK1988" s="67"/>
      <c r="CL1988" s="1"/>
      <c r="CM1988" s="1"/>
      <c r="CT1988" s="3"/>
      <c r="CU1988" s="3"/>
      <c r="CV1988" s="3"/>
      <c r="CW1988" s="3"/>
      <c r="CX1988" s="3"/>
      <c r="CY1988" s="3"/>
      <c r="CZ1988" s="3"/>
      <c r="DA1988" s="3"/>
      <c r="DB1988" s="3"/>
      <c r="DC1988" s="3"/>
      <c r="DD1988" s="3"/>
      <c r="DE1988" s="3"/>
      <c r="DF1988" s="3"/>
      <c r="DG1988" s="3"/>
      <c r="DH1988" s="3"/>
      <c r="DI1988" s="3"/>
      <c r="DJ1988" s="3"/>
      <c r="DK1988" s="3"/>
      <c r="DL1988" s="3"/>
      <c r="DM1988" s="3"/>
      <c r="DN1988" s="3"/>
      <c r="DO1988" s="3"/>
      <c r="DP1988" s="3"/>
      <c r="DQ1988" s="3"/>
      <c r="DR1988" s="3"/>
      <c r="DS1988" s="3"/>
    </row>
    <row r="1989" spans="2:123" ht="21" customHeight="1" x14ac:dyDescent="0.25">
      <c r="B1989" s="21">
        <f t="shared" si="478"/>
        <v>45096</v>
      </c>
      <c r="C1989" s="22">
        <f t="shared" si="479"/>
        <v>0.48360480793757388</v>
      </c>
      <c r="D1989" s="23">
        <f t="shared" si="480"/>
        <v>929</v>
      </c>
      <c r="E1989" s="23">
        <f t="shared" si="481"/>
        <v>1920.99</v>
      </c>
      <c r="F1989" s="127">
        <f t="shared" si="482"/>
        <v>46450</v>
      </c>
      <c r="G1989" s="127">
        <f t="shared" si="483"/>
        <v>288148.5</v>
      </c>
      <c r="H1989" s="6"/>
      <c r="I1989" s="3"/>
      <c r="J1989" s="3"/>
      <c r="L1989" s="3"/>
      <c r="M1989" s="3"/>
      <c r="N1989" s="3"/>
      <c r="O1989" s="3"/>
      <c r="P1989" s="3"/>
      <c r="Q1989" s="3"/>
      <c r="R1989" s="3"/>
      <c r="S1989" s="3"/>
      <c r="T1989" s="3"/>
      <c r="U1989" s="3"/>
      <c r="V1989" s="3"/>
      <c r="W1989" s="3"/>
      <c r="X1989" s="3"/>
      <c r="Y1989" s="3"/>
      <c r="Z1989" s="3"/>
      <c r="AA1989" s="3"/>
      <c r="AB1989" s="3"/>
      <c r="AC1989" s="3"/>
      <c r="AD1989" s="3"/>
      <c r="AE1989" s="3"/>
      <c r="AF1989" s="3"/>
      <c r="AT1989" s="89"/>
      <c r="AU1989" s="89"/>
      <c r="AX1989" s="125">
        <v>45096</v>
      </c>
      <c r="AY1989" s="59">
        <f t="shared" si="473"/>
        <v>0.48360480793757388</v>
      </c>
      <c r="AZ1989" s="59">
        <f>BI1989*K36</f>
        <v>46450</v>
      </c>
      <c r="BA1989" s="59"/>
      <c r="BB1989" s="59"/>
      <c r="BC1989" s="59">
        <f>K41*BJ1989</f>
        <v>288148.5</v>
      </c>
      <c r="BD1989" s="59"/>
      <c r="BE1989" s="59"/>
      <c r="BF1989" s="59">
        <f t="shared" si="484"/>
        <v>241698.5</v>
      </c>
      <c r="BG1989" s="60">
        <f>(AY1989=AY2099)*AX1989</f>
        <v>0</v>
      </c>
      <c r="BH1989" s="60">
        <f>(AY1989=AY2101)*AX1989</f>
        <v>0</v>
      </c>
      <c r="BI1989" s="89">
        <v>929</v>
      </c>
      <c r="BJ1989" s="89">
        <v>1920.99</v>
      </c>
      <c r="BK1989" s="59">
        <f t="shared" si="485"/>
        <v>133301.43795999995</v>
      </c>
      <c r="BL1989" s="60">
        <f>(BK1989=BK2101)*AX1989</f>
        <v>0</v>
      </c>
      <c r="BM1989" s="85">
        <f>(BK1989=BK2101)*AY1989</f>
        <v>0</v>
      </c>
      <c r="BN1989" s="85">
        <f t="shared" si="486"/>
        <v>0</v>
      </c>
      <c r="BO1989" s="85">
        <f t="shared" si="487"/>
        <v>0</v>
      </c>
      <c r="BP1989" s="60">
        <f>(BK1989=BK2099)*AX1989</f>
        <v>0</v>
      </c>
      <c r="BQ1989" s="64">
        <f>(BK1989=BK2099)*AY1989</f>
        <v>0</v>
      </c>
      <c r="BR1989" s="85">
        <f t="shared" si="476"/>
        <v>0</v>
      </c>
      <c r="BS1989" s="85">
        <f t="shared" si="477"/>
        <v>0</v>
      </c>
      <c r="BT1989" s="59">
        <f>(J19-BI1989)*J10</f>
        <v>-141050.00594</v>
      </c>
      <c r="BU1989" s="59">
        <f>(J21-BJ1989)*J12</f>
        <v>274351.44389999995</v>
      </c>
      <c r="BV1989" s="66"/>
      <c r="BW1989" s="66"/>
      <c r="BX1989" s="67"/>
      <c r="BY1989" s="67"/>
      <c r="BZ1989" s="67"/>
      <c r="CE1989" s="92"/>
      <c r="CF1989" s="76"/>
      <c r="CH1989" s="67"/>
      <c r="CI1989" s="67"/>
      <c r="CJ1989" s="67"/>
      <c r="CK1989" s="67"/>
      <c r="CL1989" s="1"/>
      <c r="CM1989" s="1"/>
      <c r="CT1989" s="3"/>
      <c r="CU1989" s="3"/>
      <c r="CV1989" s="3"/>
      <c r="CW1989" s="3"/>
      <c r="CX1989" s="3"/>
      <c r="CY1989" s="3"/>
      <c r="CZ1989" s="3"/>
      <c r="DA1989" s="3"/>
      <c r="DB1989" s="3"/>
      <c r="DC1989" s="3"/>
      <c r="DD1989" s="3"/>
      <c r="DE1989" s="3"/>
      <c r="DF1989" s="3"/>
      <c r="DG1989" s="3"/>
      <c r="DH1989" s="3"/>
      <c r="DI1989" s="3"/>
      <c r="DJ1989" s="3"/>
      <c r="DK1989" s="3"/>
      <c r="DL1989" s="3"/>
      <c r="DM1989" s="3"/>
      <c r="DN1989" s="3"/>
      <c r="DO1989" s="3"/>
      <c r="DP1989" s="3"/>
      <c r="DQ1989" s="3"/>
      <c r="DR1989" s="3"/>
      <c r="DS1989" s="3"/>
    </row>
    <row r="1990" spans="2:123" ht="21" customHeight="1" x14ac:dyDescent="0.25">
      <c r="B1990" s="21">
        <f t="shared" si="478"/>
        <v>45103</v>
      </c>
      <c r="C1990" s="22">
        <f t="shared" si="479"/>
        <v>0.47150151088881942</v>
      </c>
      <c r="D1990" s="23">
        <f t="shared" si="480"/>
        <v>905</v>
      </c>
      <c r="E1990" s="23">
        <f t="shared" si="481"/>
        <v>1919.4</v>
      </c>
      <c r="F1990" s="127">
        <f t="shared" si="482"/>
        <v>45250</v>
      </c>
      <c r="G1990" s="127">
        <f t="shared" si="483"/>
        <v>287910</v>
      </c>
      <c r="H1990" s="6"/>
      <c r="I1990" s="3"/>
      <c r="J1990" s="3"/>
      <c r="L1990" s="3"/>
      <c r="M1990" s="3"/>
      <c r="N1990" s="3"/>
      <c r="O1990" s="3"/>
      <c r="P1990" s="3"/>
      <c r="Q1990" s="3"/>
      <c r="R1990" s="3"/>
      <c r="S1990" s="3"/>
      <c r="T1990" s="3"/>
      <c r="U1990" s="3"/>
      <c r="V1990" s="3"/>
      <c r="W1990" s="3"/>
      <c r="X1990" s="3"/>
      <c r="Y1990" s="3"/>
      <c r="Z1990" s="3"/>
      <c r="AA1990" s="3"/>
      <c r="AB1990" s="3"/>
      <c r="AC1990" s="3"/>
      <c r="AD1990" s="3"/>
      <c r="AE1990" s="3"/>
      <c r="AF1990" s="3"/>
      <c r="AT1990" s="89"/>
      <c r="AU1990" s="89"/>
      <c r="AX1990" s="125">
        <v>45103</v>
      </c>
      <c r="AY1990" s="59">
        <f t="shared" si="473"/>
        <v>0.47150151088881942</v>
      </c>
      <c r="AZ1990" s="59">
        <f>BI1990*K36</f>
        <v>45250</v>
      </c>
      <c r="BA1990" s="59"/>
      <c r="BB1990" s="59"/>
      <c r="BC1990" s="59">
        <f>K41*BJ1990</f>
        <v>287910</v>
      </c>
      <c r="BD1990" s="59"/>
      <c r="BE1990" s="59"/>
      <c r="BF1990" s="59">
        <f t="shared" si="484"/>
        <v>242660</v>
      </c>
      <c r="BG1990" s="60">
        <f>(AY1990=AY2099)*AX1990</f>
        <v>0</v>
      </c>
      <c r="BH1990" s="60">
        <f>(AY1990=AY2101)*AX1990</f>
        <v>0</v>
      </c>
      <c r="BI1990" s="89">
        <v>905</v>
      </c>
      <c r="BJ1990" s="89">
        <v>1919.4</v>
      </c>
      <c r="BK1990" s="59">
        <f t="shared" si="485"/>
        <v>132339.93795999995</v>
      </c>
      <c r="BL1990" s="60">
        <f>(BK1990=BK2101)*AX1990</f>
        <v>0</v>
      </c>
      <c r="BM1990" s="85">
        <f>(BK1990=BK2101)*AY1990</f>
        <v>0</v>
      </c>
      <c r="BN1990" s="85">
        <f t="shared" si="486"/>
        <v>0</v>
      </c>
      <c r="BO1990" s="85">
        <f t="shared" si="487"/>
        <v>0</v>
      </c>
      <c r="BP1990" s="60">
        <f>(BK1990=BK2099)*AX1990</f>
        <v>0</v>
      </c>
      <c r="BQ1990" s="64">
        <f>(BK1990=BK2099)*AY1990</f>
        <v>0</v>
      </c>
      <c r="BR1990" s="85">
        <f t="shared" si="476"/>
        <v>0</v>
      </c>
      <c r="BS1990" s="85">
        <f t="shared" si="477"/>
        <v>0</v>
      </c>
      <c r="BT1990" s="59">
        <f>(J19-BI1990)*J10</f>
        <v>-142250.00594</v>
      </c>
      <c r="BU1990" s="59">
        <f>(J21-BJ1990)*J12</f>
        <v>274589.94389999995</v>
      </c>
      <c r="BV1990" s="66"/>
      <c r="BW1990" s="66"/>
      <c r="BX1990" s="67"/>
      <c r="BY1990" s="67"/>
      <c r="BZ1990" s="67"/>
      <c r="CE1990" s="92"/>
      <c r="CF1990" s="76"/>
      <c r="CH1990" s="67"/>
      <c r="CI1990" s="67"/>
      <c r="CJ1990" s="67"/>
      <c r="CK1990" s="67"/>
      <c r="CL1990" s="1"/>
      <c r="CM1990" s="1"/>
      <c r="CT1990" s="3"/>
      <c r="CU1990" s="3"/>
      <c r="CV1990" s="3"/>
      <c r="CW1990" s="3"/>
      <c r="CX1990" s="3"/>
      <c r="CY1990" s="3"/>
      <c r="CZ1990" s="3"/>
      <c r="DA1990" s="3"/>
      <c r="DB1990" s="3"/>
      <c r="DC1990" s="3"/>
      <c r="DD1990" s="3"/>
      <c r="DE1990" s="3"/>
      <c r="DF1990" s="3"/>
      <c r="DG1990" s="3"/>
      <c r="DH1990" s="3"/>
      <c r="DI1990" s="3"/>
      <c r="DJ1990" s="3"/>
      <c r="DK1990" s="3"/>
      <c r="DL1990" s="3"/>
      <c r="DM1990" s="3"/>
      <c r="DN1990" s="3"/>
      <c r="DO1990" s="3"/>
      <c r="DP1990" s="3"/>
      <c r="DQ1990" s="3"/>
      <c r="DR1990" s="3"/>
      <c r="DS1990" s="3"/>
    </row>
    <row r="1991" spans="2:123" ht="21" customHeight="1" x14ac:dyDescent="0.25">
      <c r="B1991" s="21">
        <f t="shared" si="478"/>
        <v>45110</v>
      </c>
      <c r="C1991" s="22">
        <f t="shared" si="479"/>
        <v>0.47362599126492416</v>
      </c>
      <c r="D1991" s="23">
        <f t="shared" si="480"/>
        <v>912</v>
      </c>
      <c r="E1991" s="23">
        <f t="shared" si="481"/>
        <v>1925.57</v>
      </c>
      <c r="F1991" s="127">
        <f t="shared" si="482"/>
        <v>45600</v>
      </c>
      <c r="G1991" s="127">
        <f t="shared" si="483"/>
        <v>288835.5</v>
      </c>
      <c r="H1991" s="6"/>
      <c r="I1991" s="3"/>
      <c r="J1991" s="3"/>
      <c r="L1991" s="3"/>
      <c r="M1991" s="3"/>
      <c r="N1991" s="3"/>
      <c r="O1991" s="3"/>
      <c r="P1991" s="3"/>
      <c r="Q1991" s="3"/>
      <c r="R1991" s="3"/>
      <c r="S1991" s="3"/>
      <c r="T1991" s="3"/>
      <c r="U1991" s="3"/>
      <c r="V1991" s="3"/>
      <c r="W1991" s="3"/>
      <c r="X1991" s="3"/>
      <c r="Y1991" s="3"/>
      <c r="Z1991" s="3"/>
      <c r="AA1991" s="3"/>
      <c r="AB1991" s="3"/>
      <c r="AC1991" s="3"/>
      <c r="AD1991" s="3"/>
      <c r="AE1991" s="3"/>
      <c r="AF1991" s="3"/>
      <c r="AT1991" s="89"/>
      <c r="AU1991" s="89"/>
      <c r="AX1991" s="125">
        <v>45110</v>
      </c>
      <c r="AY1991" s="59">
        <f t="shared" si="473"/>
        <v>0.47362599126492416</v>
      </c>
      <c r="AZ1991" s="59">
        <f>BI1991*K36</f>
        <v>45600</v>
      </c>
      <c r="BA1991" s="59"/>
      <c r="BB1991" s="59"/>
      <c r="BC1991" s="59">
        <f>K41*BJ1991</f>
        <v>288835.5</v>
      </c>
      <c r="BD1991" s="59"/>
      <c r="BE1991" s="59"/>
      <c r="BF1991" s="59">
        <f t="shared" si="484"/>
        <v>243235.5</v>
      </c>
      <c r="BG1991" s="60">
        <f>(AY1991=AY2099)*AX1991</f>
        <v>0</v>
      </c>
      <c r="BH1991" s="60">
        <f>(AY1991=AY2101)*AX1991</f>
        <v>0</v>
      </c>
      <c r="BI1991" s="89">
        <v>912</v>
      </c>
      <c r="BJ1991" s="89">
        <v>1925.57</v>
      </c>
      <c r="BK1991" s="59">
        <f t="shared" si="485"/>
        <v>131764.43795999995</v>
      </c>
      <c r="BL1991" s="60">
        <f>(BK1991=BK2101)*AX1991</f>
        <v>0</v>
      </c>
      <c r="BM1991" s="85">
        <f>(BK1991=BK2101)*AY1991</f>
        <v>0</v>
      </c>
      <c r="BN1991" s="85">
        <f t="shared" si="486"/>
        <v>0</v>
      </c>
      <c r="BO1991" s="85">
        <f t="shared" si="487"/>
        <v>0</v>
      </c>
      <c r="BP1991" s="60">
        <f>(BK1991=BK2099)*AX1991</f>
        <v>0</v>
      </c>
      <c r="BQ1991" s="64">
        <f>(BK1991=BK2099)*AY1991</f>
        <v>0</v>
      </c>
      <c r="BR1991" s="85">
        <f t="shared" si="476"/>
        <v>0</v>
      </c>
      <c r="BS1991" s="85">
        <f t="shared" si="477"/>
        <v>0</v>
      </c>
      <c r="BT1991" s="59">
        <f>(J19-BI1991)*J10</f>
        <v>-141900.00594</v>
      </c>
      <c r="BU1991" s="59">
        <f>(J21-BJ1991)*J12</f>
        <v>273664.44389999995</v>
      </c>
      <c r="BV1991" s="66"/>
      <c r="BW1991" s="66"/>
      <c r="BX1991" s="67"/>
      <c r="BY1991" s="67"/>
      <c r="BZ1991" s="67"/>
      <c r="CE1991" s="92"/>
      <c r="CF1991" s="76"/>
      <c r="CH1991" s="67"/>
      <c r="CI1991" s="67"/>
      <c r="CJ1991" s="67"/>
      <c r="CK1991" s="67"/>
      <c r="CL1991" s="1"/>
      <c r="CM1991" s="1"/>
      <c r="CT1991" s="3"/>
      <c r="CU1991" s="3"/>
      <c r="CV1991" s="3"/>
      <c r="CW1991" s="3"/>
      <c r="CX1991" s="3"/>
      <c r="CY1991" s="3"/>
      <c r="CZ1991" s="3"/>
      <c r="DA1991" s="3"/>
      <c r="DB1991" s="3"/>
      <c r="DC1991" s="3"/>
      <c r="DD1991" s="3"/>
      <c r="DE1991" s="3"/>
      <c r="DF1991" s="3"/>
      <c r="DG1991" s="3"/>
      <c r="DH1991" s="3"/>
      <c r="DI1991" s="3"/>
      <c r="DJ1991" s="3"/>
      <c r="DK1991" s="3"/>
      <c r="DL1991" s="3"/>
      <c r="DM1991" s="3"/>
      <c r="DN1991" s="3"/>
      <c r="DO1991" s="3"/>
      <c r="DP1991" s="3"/>
      <c r="DQ1991" s="3"/>
      <c r="DR1991" s="3"/>
      <c r="DS1991" s="3"/>
    </row>
    <row r="1992" spans="2:123" ht="21" customHeight="1" x14ac:dyDescent="0.25">
      <c r="B1992" s="21">
        <f t="shared" si="478"/>
        <v>45117</v>
      </c>
      <c r="C1992" s="22">
        <f t="shared" si="479"/>
        <v>0.50371779530136129</v>
      </c>
      <c r="D1992" s="23">
        <f t="shared" si="480"/>
        <v>985</v>
      </c>
      <c r="E1992" s="23">
        <f t="shared" si="481"/>
        <v>1955.46</v>
      </c>
      <c r="F1992" s="127">
        <f t="shared" si="482"/>
        <v>49250</v>
      </c>
      <c r="G1992" s="127">
        <f t="shared" si="483"/>
        <v>293319</v>
      </c>
      <c r="H1992" s="6"/>
      <c r="I1992" s="3"/>
      <c r="J1992" s="3"/>
      <c r="L1992" s="3"/>
      <c r="M1992" s="3"/>
      <c r="N1992" s="3"/>
      <c r="O1992" s="3"/>
      <c r="P1992" s="3"/>
      <c r="Q1992" s="3"/>
      <c r="R1992" s="3"/>
      <c r="S1992" s="3"/>
      <c r="T1992" s="3"/>
      <c r="U1992" s="3"/>
      <c r="V1992" s="3"/>
      <c r="W1992" s="3"/>
      <c r="X1992" s="3"/>
      <c r="Y1992" s="3"/>
      <c r="Z1992" s="3"/>
      <c r="AA1992" s="3"/>
      <c r="AB1992" s="3"/>
      <c r="AC1992" s="3"/>
      <c r="AD1992" s="3"/>
      <c r="AE1992" s="3"/>
      <c r="AF1992" s="3"/>
      <c r="AT1992" s="89"/>
      <c r="AU1992" s="89"/>
      <c r="AX1992" s="125">
        <v>45117</v>
      </c>
      <c r="AY1992" s="59">
        <f t="shared" si="473"/>
        <v>0.50371779530136129</v>
      </c>
      <c r="AZ1992" s="59">
        <f>BI1992*K36</f>
        <v>49250</v>
      </c>
      <c r="BA1992" s="59"/>
      <c r="BB1992" s="59"/>
      <c r="BC1992" s="59">
        <f>K41*BJ1992</f>
        <v>293319</v>
      </c>
      <c r="BD1992" s="59"/>
      <c r="BE1992" s="59"/>
      <c r="BF1992" s="59">
        <f t="shared" si="484"/>
        <v>244069</v>
      </c>
      <c r="BG1992" s="60">
        <f>(AY1992=AY2099)*AX1992</f>
        <v>0</v>
      </c>
      <c r="BH1992" s="60">
        <f>(AY1992=AY2101)*AX1992</f>
        <v>0</v>
      </c>
      <c r="BI1992" s="89">
        <v>985</v>
      </c>
      <c r="BJ1992" s="89">
        <v>1955.46</v>
      </c>
      <c r="BK1992" s="59">
        <f t="shared" si="485"/>
        <v>130930.93795999995</v>
      </c>
      <c r="BL1992" s="60">
        <f>(BK1992=BK2101)*AX1992</f>
        <v>0</v>
      </c>
      <c r="BM1992" s="85">
        <f>(BK1992=BK2101)*AY1992</f>
        <v>0</v>
      </c>
      <c r="BN1992" s="85">
        <f t="shared" si="486"/>
        <v>0</v>
      </c>
      <c r="BO1992" s="85">
        <f t="shared" si="487"/>
        <v>0</v>
      </c>
      <c r="BP1992" s="60">
        <f>(BK1992=BK2099)*AX1992</f>
        <v>0</v>
      </c>
      <c r="BQ1992" s="64">
        <f>(BK1992=BK2099)*AY1992</f>
        <v>0</v>
      </c>
      <c r="BR1992" s="85">
        <f t="shared" si="476"/>
        <v>0</v>
      </c>
      <c r="BS1992" s="85">
        <f t="shared" si="477"/>
        <v>0</v>
      </c>
      <c r="BT1992" s="59">
        <f>(J19-BI1992)*J10</f>
        <v>-138250.00594</v>
      </c>
      <c r="BU1992" s="59">
        <f>(J21-BJ1992)*J12</f>
        <v>269180.94389999995</v>
      </c>
      <c r="BV1992" s="66"/>
      <c r="BW1992" s="66"/>
      <c r="BX1992" s="67"/>
      <c r="BY1992" s="67"/>
      <c r="BZ1992" s="67"/>
      <c r="CE1992" s="92"/>
      <c r="CF1992" s="76"/>
      <c r="CH1992" s="67"/>
      <c r="CI1992" s="67"/>
      <c r="CJ1992" s="67"/>
      <c r="CK1992" s="67"/>
      <c r="CL1992" s="1"/>
      <c r="CM1992" s="1"/>
      <c r="CT1992" s="3"/>
      <c r="CU1992" s="3"/>
      <c r="CV1992" s="3"/>
      <c r="CW1992" s="3"/>
      <c r="CX1992" s="3"/>
      <c r="CY1992" s="3"/>
      <c r="CZ1992" s="3"/>
      <c r="DA1992" s="3"/>
      <c r="DB1992" s="3"/>
      <c r="DC1992" s="3"/>
      <c r="DD1992" s="3"/>
      <c r="DE1992" s="3"/>
      <c r="DF1992" s="3"/>
      <c r="DG1992" s="3"/>
      <c r="DH1992" s="3"/>
      <c r="DI1992" s="3"/>
      <c r="DJ1992" s="3"/>
      <c r="DK1992" s="3"/>
      <c r="DL1992" s="3"/>
      <c r="DM1992" s="3"/>
      <c r="DN1992" s="3"/>
      <c r="DO1992" s="3"/>
      <c r="DP1992" s="3"/>
      <c r="DQ1992" s="3"/>
      <c r="DR1992" s="3"/>
      <c r="DS1992" s="3"/>
    </row>
    <row r="1993" spans="2:123" ht="21" customHeight="1" x14ac:dyDescent="0.25">
      <c r="B1993" s="21">
        <f t="shared" si="478"/>
        <v>45124</v>
      </c>
      <c r="C1993" s="22">
        <f t="shared" si="479"/>
        <v>0.49186260468008541</v>
      </c>
      <c r="D1993" s="23">
        <f t="shared" si="480"/>
        <v>965</v>
      </c>
      <c r="E1993" s="23">
        <f t="shared" si="481"/>
        <v>1961.93</v>
      </c>
      <c r="F1993" s="127">
        <f t="shared" si="482"/>
        <v>48250</v>
      </c>
      <c r="G1993" s="127">
        <f t="shared" si="483"/>
        <v>294289.5</v>
      </c>
      <c r="H1993" s="6"/>
      <c r="I1993" s="3"/>
      <c r="J1993" s="3"/>
      <c r="L1993" s="3"/>
      <c r="M1993" s="3"/>
      <c r="N1993" s="3"/>
      <c r="O1993" s="3"/>
      <c r="P1993" s="3"/>
      <c r="Q1993" s="3"/>
      <c r="R1993" s="3"/>
      <c r="S1993" s="3"/>
      <c r="T1993" s="3"/>
      <c r="U1993" s="3"/>
      <c r="V1993" s="3"/>
      <c r="W1993" s="3"/>
      <c r="X1993" s="3"/>
      <c r="Y1993" s="3"/>
      <c r="Z1993" s="3"/>
      <c r="AA1993" s="3"/>
      <c r="AB1993" s="3"/>
      <c r="AC1993" s="3"/>
      <c r="AD1993" s="3"/>
      <c r="AE1993" s="3"/>
      <c r="AF1993" s="3"/>
      <c r="AT1993" s="89"/>
      <c r="AU1993" s="89"/>
      <c r="AX1993" s="125">
        <v>45124</v>
      </c>
      <c r="AY1993" s="59">
        <f t="shared" si="473"/>
        <v>0.49186260468008541</v>
      </c>
      <c r="AZ1993" s="59">
        <f>BI1993*K36</f>
        <v>48250</v>
      </c>
      <c r="BA1993" s="59"/>
      <c r="BB1993" s="59"/>
      <c r="BC1993" s="59">
        <f>K41*BJ1993</f>
        <v>294289.5</v>
      </c>
      <c r="BD1993" s="59"/>
      <c r="BE1993" s="59"/>
      <c r="BF1993" s="59">
        <f t="shared" si="484"/>
        <v>246039.5</v>
      </c>
      <c r="BG1993" s="60">
        <f>(AY1993=AY2099)*AX1993</f>
        <v>0</v>
      </c>
      <c r="BH1993" s="60">
        <f>(AY1993=AY2101)*AX1993</f>
        <v>0</v>
      </c>
      <c r="BI1993" s="89">
        <v>965</v>
      </c>
      <c r="BJ1993" s="89">
        <v>1961.93</v>
      </c>
      <c r="BK1993" s="59">
        <f t="shared" si="485"/>
        <v>128960.43795999995</v>
      </c>
      <c r="BL1993" s="60">
        <f>(BK1993=BK2101)*AX1993</f>
        <v>0</v>
      </c>
      <c r="BM1993" s="85">
        <f>(BK1993=BK2101)*AY1993</f>
        <v>0</v>
      </c>
      <c r="BN1993" s="85">
        <f t="shared" si="486"/>
        <v>0</v>
      </c>
      <c r="BO1993" s="85">
        <f t="shared" si="487"/>
        <v>0</v>
      </c>
      <c r="BP1993" s="60">
        <f>(BK1993=BK2099)*AX1993</f>
        <v>0</v>
      </c>
      <c r="BQ1993" s="64">
        <f>(BK1993=BK2099)*AY1993</f>
        <v>0</v>
      </c>
      <c r="BR1993" s="85">
        <f t="shared" si="476"/>
        <v>0</v>
      </c>
      <c r="BS1993" s="85">
        <f t="shared" si="477"/>
        <v>0</v>
      </c>
      <c r="BT1993" s="59">
        <f>(J19-BI1993)*J10</f>
        <v>-139250.00594</v>
      </c>
      <c r="BU1993" s="59">
        <f>(J21-BJ1993)*J12</f>
        <v>268210.44389999995</v>
      </c>
      <c r="BV1993" s="66"/>
      <c r="BW1993" s="66"/>
      <c r="BX1993" s="67"/>
      <c r="BY1993" s="67"/>
      <c r="BZ1993" s="67"/>
      <c r="CE1993" s="92"/>
      <c r="CF1993" s="76"/>
      <c r="CH1993" s="67"/>
      <c r="CI1993" s="67"/>
      <c r="CJ1993" s="67"/>
      <c r="CK1993" s="67"/>
      <c r="CL1993" s="1"/>
      <c r="CM1993" s="1"/>
      <c r="CT1993" s="3"/>
      <c r="CU1993" s="3"/>
      <c r="CV1993" s="3"/>
      <c r="CW1993" s="3"/>
      <c r="CX1993" s="3"/>
      <c r="CY1993" s="3"/>
      <c r="CZ1993" s="3"/>
      <c r="DA1993" s="3"/>
      <c r="DB1993" s="3"/>
      <c r="DC1993" s="3"/>
      <c r="DD1993" s="3"/>
      <c r="DE1993" s="3"/>
      <c r="DF1993" s="3"/>
      <c r="DG1993" s="3"/>
      <c r="DH1993" s="3"/>
      <c r="DI1993" s="3"/>
      <c r="DJ1993" s="3"/>
      <c r="DK1993" s="3"/>
      <c r="DL1993" s="3"/>
      <c r="DM1993" s="3"/>
      <c r="DN1993" s="3"/>
      <c r="DO1993" s="3"/>
      <c r="DP1993" s="3"/>
      <c r="DQ1993" s="3"/>
      <c r="DR1993" s="3"/>
      <c r="DS1993" s="3"/>
    </row>
    <row r="1994" spans="2:123" ht="21" customHeight="1" x14ac:dyDescent="0.25">
      <c r="B1994" s="21">
        <f t="shared" si="478"/>
        <v>45131</v>
      </c>
      <c r="C1994" s="22">
        <f t="shared" si="479"/>
        <v>0.47977787305281638</v>
      </c>
      <c r="D1994" s="23">
        <f t="shared" si="480"/>
        <v>940</v>
      </c>
      <c r="E1994" s="23">
        <f t="shared" si="481"/>
        <v>1959.24</v>
      </c>
      <c r="F1994" s="127">
        <f t="shared" si="482"/>
        <v>47000</v>
      </c>
      <c r="G1994" s="127">
        <f t="shared" si="483"/>
        <v>293886</v>
      </c>
      <c r="H1994" s="6"/>
      <c r="I1994" s="3"/>
      <c r="J1994" s="3"/>
      <c r="L1994" s="3"/>
      <c r="M1994" s="3"/>
      <c r="N1994" s="3"/>
      <c r="O1994" s="3"/>
      <c r="P1994" s="3"/>
      <c r="Q1994" s="3"/>
      <c r="R1994" s="3"/>
      <c r="S1994" s="3"/>
      <c r="T1994" s="3"/>
      <c r="U1994" s="3"/>
      <c r="V1994" s="3"/>
      <c r="W1994" s="3"/>
      <c r="X1994" s="3"/>
      <c r="Y1994" s="3"/>
      <c r="Z1994" s="3"/>
      <c r="AA1994" s="3"/>
      <c r="AB1994" s="3"/>
      <c r="AC1994" s="3"/>
      <c r="AD1994" s="3"/>
      <c r="AE1994" s="3"/>
      <c r="AF1994" s="3"/>
      <c r="AT1994" s="89"/>
      <c r="AU1994" s="89"/>
      <c r="AX1994" s="125">
        <v>45131</v>
      </c>
      <c r="AY1994" s="59">
        <f t="shared" ref="AY1994:AY2057" si="488">BI1994/BJ1994</f>
        <v>0.47977787305281638</v>
      </c>
      <c r="AZ1994" s="59">
        <f>BI1994*K36</f>
        <v>47000</v>
      </c>
      <c r="BA1994" s="59"/>
      <c r="BB1994" s="59"/>
      <c r="BC1994" s="59">
        <f>K41*BJ1994</f>
        <v>293886</v>
      </c>
      <c r="BD1994" s="59"/>
      <c r="BE1994" s="59"/>
      <c r="BF1994" s="59">
        <f t="shared" si="484"/>
        <v>246886</v>
      </c>
      <c r="BG1994" s="60">
        <f>(AY1994=AY2099)*AX1994</f>
        <v>0</v>
      </c>
      <c r="BH1994" s="60">
        <f>(AY1994=AY2101)*AX1994</f>
        <v>0</v>
      </c>
      <c r="BI1994" s="89">
        <v>940</v>
      </c>
      <c r="BJ1994" s="89">
        <v>1959.24</v>
      </c>
      <c r="BK1994" s="59">
        <f t="shared" si="485"/>
        <v>128113.93795999995</v>
      </c>
      <c r="BL1994" s="60">
        <f>(BK1994=BK2101)*AX1994</f>
        <v>0</v>
      </c>
      <c r="BM1994" s="85">
        <f>(BK1994=BK2101)*AY1994</f>
        <v>0</v>
      </c>
      <c r="BN1994" s="85">
        <f t="shared" si="486"/>
        <v>0</v>
      </c>
      <c r="BO1994" s="85">
        <f t="shared" si="487"/>
        <v>0</v>
      </c>
      <c r="BP1994" s="60">
        <f>(BK1994=BK2099)*AX1994</f>
        <v>0</v>
      </c>
      <c r="BQ1994" s="64">
        <f>(BK1994=BK2099)*AY1994</f>
        <v>0</v>
      </c>
      <c r="BR1994" s="85">
        <f t="shared" si="476"/>
        <v>0</v>
      </c>
      <c r="BS1994" s="85">
        <f t="shared" si="477"/>
        <v>0</v>
      </c>
      <c r="BT1994" s="59">
        <f>(J19-BI1994)*J10</f>
        <v>-140500.00594</v>
      </c>
      <c r="BU1994" s="59">
        <f>(J21-BJ1994)*J12</f>
        <v>268613.94389999995</v>
      </c>
      <c r="BV1994" s="66"/>
      <c r="BW1994" s="66"/>
      <c r="BX1994" s="67"/>
      <c r="BY1994" s="67"/>
      <c r="BZ1994" s="67"/>
      <c r="CE1994" s="92"/>
      <c r="CF1994" s="76"/>
      <c r="CH1994" s="67"/>
      <c r="CI1994" s="67"/>
      <c r="CJ1994" s="67"/>
      <c r="CK1994" s="67"/>
      <c r="CL1994" s="1"/>
      <c r="CM1994" s="1"/>
      <c r="CT1994" s="3"/>
      <c r="CU1994" s="3"/>
      <c r="CV1994" s="3"/>
      <c r="CW1994" s="3"/>
      <c r="CX1994" s="3"/>
      <c r="CY1994" s="3"/>
      <c r="CZ1994" s="3"/>
      <c r="DA1994" s="3"/>
      <c r="DB1994" s="3"/>
      <c r="DC1994" s="3"/>
      <c r="DD1994" s="3"/>
      <c r="DE1994" s="3"/>
      <c r="DF1994" s="3"/>
      <c r="DG1994" s="3"/>
      <c r="DH1994" s="3"/>
      <c r="DI1994" s="3"/>
      <c r="DJ1994" s="3"/>
      <c r="DK1994" s="3"/>
      <c r="DL1994" s="3"/>
      <c r="DM1994" s="3"/>
      <c r="DN1994" s="3"/>
      <c r="DO1994" s="3"/>
      <c r="DP1994" s="3"/>
      <c r="DQ1994" s="3"/>
      <c r="DR1994" s="3"/>
      <c r="DS1994" s="3"/>
    </row>
    <row r="1995" spans="2:123" ht="21" customHeight="1" x14ac:dyDescent="0.25">
      <c r="B1995" s="21">
        <f t="shared" si="478"/>
        <v>45138</v>
      </c>
      <c r="C1995" s="22">
        <f t="shared" si="479"/>
        <v>0.47610959270754521</v>
      </c>
      <c r="D1995" s="23">
        <f t="shared" si="480"/>
        <v>925</v>
      </c>
      <c r="E1995" s="23">
        <f t="shared" si="481"/>
        <v>1942.83</v>
      </c>
      <c r="F1995" s="127">
        <f t="shared" si="482"/>
        <v>46250</v>
      </c>
      <c r="G1995" s="127">
        <f t="shared" si="483"/>
        <v>291424.5</v>
      </c>
      <c r="H1995" s="6"/>
      <c r="I1995" s="3"/>
      <c r="J1995" s="3"/>
      <c r="L1995" s="3"/>
      <c r="M1995" s="3"/>
      <c r="N1995" s="3"/>
      <c r="O1995" s="3"/>
      <c r="P1995" s="3"/>
      <c r="Q1995" s="3"/>
      <c r="R1995" s="3"/>
      <c r="S1995" s="3"/>
      <c r="T1995" s="3"/>
      <c r="U1995" s="3"/>
      <c r="V1995" s="3"/>
      <c r="W1995" s="3"/>
      <c r="X1995" s="3"/>
      <c r="Y1995" s="3"/>
      <c r="Z1995" s="3"/>
      <c r="AA1995" s="3"/>
      <c r="AB1995" s="3"/>
      <c r="AC1995" s="3"/>
      <c r="AD1995" s="3"/>
      <c r="AE1995" s="3"/>
      <c r="AF1995" s="3"/>
      <c r="AT1995" s="89"/>
      <c r="AU1995" s="89"/>
      <c r="AX1995" s="125">
        <v>45138</v>
      </c>
      <c r="AY1995" s="59">
        <f t="shared" si="488"/>
        <v>0.47610959270754521</v>
      </c>
      <c r="AZ1995" s="59">
        <f>BI1995*K36</f>
        <v>46250</v>
      </c>
      <c r="BA1995" s="59"/>
      <c r="BB1995" s="59"/>
      <c r="BC1995" s="59">
        <f>K41*BJ1995</f>
        <v>291424.5</v>
      </c>
      <c r="BD1995" s="59"/>
      <c r="BE1995" s="59"/>
      <c r="BF1995" s="59">
        <f t="shared" si="484"/>
        <v>245174.5</v>
      </c>
      <c r="BG1995" s="60">
        <f>(AY1995=AY2099)*AX1995</f>
        <v>0</v>
      </c>
      <c r="BH1995" s="60">
        <f>(AY1995=AY2101)*AX1995</f>
        <v>0</v>
      </c>
      <c r="BI1995" s="89">
        <v>925</v>
      </c>
      <c r="BJ1995" s="89">
        <v>1942.83</v>
      </c>
      <c r="BK1995" s="59">
        <f t="shared" si="485"/>
        <v>129825.43795999995</v>
      </c>
      <c r="BL1995" s="60">
        <f>(BK1995=BK2101)*AX1995</f>
        <v>0</v>
      </c>
      <c r="BM1995" s="85">
        <f>(BK1995=BK2101)*AY1995</f>
        <v>0</v>
      </c>
      <c r="BN1995" s="85">
        <f t="shared" si="486"/>
        <v>0</v>
      </c>
      <c r="BO1995" s="85">
        <f t="shared" si="487"/>
        <v>0</v>
      </c>
      <c r="BP1995" s="60">
        <f>(BK1995=BK2099)*AX1995</f>
        <v>0</v>
      </c>
      <c r="BQ1995" s="64">
        <f>(BK1995=BK2099)*AY1995</f>
        <v>0</v>
      </c>
      <c r="BR1995" s="85">
        <f t="shared" si="476"/>
        <v>0</v>
      </c>
      <c r="BS1995" s="85">
        <f t="shared" si="477"/>
        <v>0</v>
      </c>
      <c r="BT1995" s="59">
        <f>(J19-BI1995)*J10</f>
        <v>-141250.00594</v>
      </c>
      <c r="BU1995" s="59">
        <f>(J21-BJ1995)*J12</f>
        <v>271075.44389999995</v>
      </c>
      <c r="BV1995" s="66"/>
      <c r="BW1995" s="66"/>
      <c r="BX1995" s="67"/>
      <c r="BY1995" s="67"/>
      <c r="BZ1995" s="67"/>
      <c r="CE1995" s="92"/>
      <c r="CF1995" s="76"/>
      <c r="CH1995" s="67"/>
      <c r="CI1995" s="67"/>
      <c r="CJ1995" s="67"/>
      <c r="CK1995" s="67"/>
      <c r="CL1995" s="1"/>
      <c r="CM1995" s="1"/>
      <c r="CT1995" s="3"/>
      <c r="CU1995" s="3"/>
      <c r="CV1995" s="3"/>
      <c r="CW1995" s="3"/>
      <c r="CX1995" s="3"/>
      <c r="CY1995" s="3"/>
      <c r="CZ1995" s="3"/>
      <c r="DA1995" s="3"/>
      <c r="DB1995" s="3"/>
      <c r="DC1995" s="3"/>
      <c r="DD1995" s="3"/>
      <c r="DE1995" s="3"/>
      <c r="DF1995" s="3"/>
      <c r="DG1995" s="3"/>
      <c r="DH1995" s="3"/>
      <c r="DI1995" s="3"/>
      <c r="DJ1995" s="3"/>
      <c r="DK1995" s="3"/>
      <c r="DL1995" s="3"/>
      <c r="DM1995" s="3"/>
      <c r="DN1995" s="3"/>
      <c r="DO1995" s="3"/>
      <c r="DP1995" s="3"/>
      <c r="DQ1995" s="3"/>
      <c r="DR1995" s="3"/>
      <c r="DS1995" s="3"/>
    </row>
    <row r="1996" spans="2:123" ht="21" customHeight="1" x14ac:dyDescent="0.25">
      <c r="B1996" s="21">
        <f t="shared" si="478"/>
        <v>45145</v>
      </c>
      <c r="C1996" s="22">
        <f t="shared" si="479"/>
        <v>0.47810888341981095</v>
      </c>
      <c r="D1996" s="23">
        <f t="shared" si="480"/>
        <v>915</v>
      </c>
      <c r="E1996" s="23">
        <f t="shared" si="481"/>
        <v>1913.79</v>
      </c>
      <c r="F1996" s="127">
        <f t="shared" si="482"/>
        <v>45750</v>
      </c>
      <c r="G1996" s="127">
        <f t="shared" si="483"/>
        <v>287068.5</v>
      </c>
      <c r="H1996" s="6"/>
      <c r="I1996" s="3"/>
      <c r="J1996" s="3"/>
      <c r="L1996" s="3"/>
      <c r="M1996" s="3"/>
      <c r="N1996" s="3"/>
      <c r="O1996" s="3"/>
      <c r="P1996" s="3"/>
      <c r="Q1996" s="3"/>
      <c r="R1996" s="3"/>
      <c r="S1996" s="3"/>
      <c r="T1996" s="3"/>
      <c r="U1996" s="3"/>
      <c r="V1996" s="3"/>
      <c r="W1996" s="3"/>
      <c r="X1996" s="3"/>
      <c r="Y1996" s="3"/>
      <c r="Z1996" s="3"/>
      <c r="AA1996" s="3"/>
      <c r="AB1996" s="3"/>
      <c r="AC1996" s="3"/>
      <c r="AD1996" s="3"/>
      <c r="AE1996" s="3"/>
      <c r="AF1996" s="3"/>
      <c r="AT1996" s="89"/>
      <c r="AU1996" s="89"/>
      <c r="AX1996" s="125">
        <v>45145</v>
      </c>
      <c r="AY1996" s="59">
        <f t="shared" si="488"/>
        <v>0.47810888341981095</v>
      </c>
      <c r="AZ1996" s="59">
        <f>BI1996*K36</f>
        <v>45750</v>
      </c>
      <c r="BA1996" s="59"/>
      <c r="BB1996" s="59"/>
      <c r="BC1996" s="59">
        <f>K41*BJ1996</f>
        <v>287068.5</v>
      </c>
      <c r="BD1996" s="59"/>
      <c r="BE1996" s="59"/>
      <c r="BF1996" s="59">
        <f t="shared" si="484"/>
        <v>241318.5</v>
      </c>
      <c r="BG1996" s="60">
        <f>(AY1996=AY2099)*AX1996</f>
        <v>0</v>
      </c>
      <c r="BH1996" s="60">
        <f>(AY1996=AY2101)*AX1996</f>
        <v>0</v>
      </c>
      <c r="BI1996" s="89">
        <v>915</v>
      </c>
      <c r="BJ1996" s="89">
        <v>1913.79</v>
      </c>
      <c r="BK1996" s="59">
        <f t="shared" si="485"/>
        <v>133681.43795999995</v>
      </c>
      <c r="BL1996" s="60">
        <f>(BK1996=BK2101)*AX1996</f>
        <v>0</v>
      </c>
      <c r="BM1996" s="85">
        <f>(BK1996=BK2101)*AY1996</f>
        <v>0</v>
      </c>
      <c r="BN1996" s="85">
        <f t="shared" si="486"/>
        <v>0</v>
      </c>
      <c r="BO1996" s="85">
        <f t="shared" si="487"/>
        <v>0</v>
      </c>
      <c r="BP1996" s="60">
        <f>(BK1996=BK2099)*AX1996</f>
        <v>0</v>
      </c>
      <c r="BQ1996" s="64">
        <f>(BK1996=BK2099)*AY1996</f>
        <v>0</v>
      </c>
      <c r="BR1996" s="85">
        <f t="shared" si="476"/>
        <v>0</v>
      </c>
      <c r="BS1996" s="85">
        <f t="shared" si="477"/>
        <v>0</v>
      </c>
      <c r="BT1996" s="59">
        <f>(J19-BI1996)*J10</f>
        <v>-141750.00594</v>
      </c>
      <c r="BU1996" s="59">
        <f>(J21-BJ1996)*J12</f>
        <v>275431.44389999995</v>
      </c>
      <c r="BV1996" s="66"/>
      <c r="BW1996" s="66"/>
      <c r="BX1996" s="67"/>
      <c r="BY1996" s="67"/>
      <c r="BZ1996" s="67"/>
      <c r="CE1996" s="92"/>
      <c r="CF1996" s="76"/>
      <c r="CH1996" s="67"/>
      <c r="CI1996" s="67"/>
      <c r="CJ1996" s="67"/>
      <c r="CK1996" s="67"/>
      <c r="CL1996" s="1"/>
      <c r="CM1996" s="1"/>
      <c r="CT1996" s="3"/>
      <c r="CU1996" s="3"/>
      <c r="CV1996" s="3"/>
      <c r="CW1996" s="3"/>
      <c r="CX1996" s="3"/>
      <c r="CY1996" s="3"/>
      <c r="CZ1996" s="3"/>
      <c r="DA1996" s="3"/>
      <c r="DB1996" s="3"/>
      <c r="DC1996" s="3"/>
      <c r="DD1996" s="3"/>
      <c r="DE1996" s="3"/>
      <c r="DF1996" s="3"/>
      <c r="DG1996" s="3"/>
      <c r="DH1996" s="3"/>
      <c r="DI1996" s="3"/>
      <c r="DJ1996" s="3"/>
      <c r="DK1996" s="3"/>
      <c r="DL1996" s="3"/>
      <c r="DM1996" s="3"/>
      <c r="DN1996" s="3"/>
      <c r="DO1996" s="3"/>
      <c r="DP1996" s="3"/>
      <c r="DQ1996" s="3"/>
      <c r="DR1996" s="3"/>
      <c r="DS1996" s="3"/>
    </row>
    <row r="1997" spans="2:123" ht="21" customHeight="1" x14ac:dyDescent="0.25">
      <c r="B1997" s="21">
        <f t="shared" si="478"/>
        <v>45152</v>
      </c>
      <c r="C1997" s="22">
        <f t="shared" si="479"/>
        <v>0.48158595250821606</v>
      </c>
      <c r="D1997" s="23">
        <f t="shared" si="480"/>
        <v>910</v>
      </c>
      <c r="E1997" s="23">
        <f t="shared" si="481"/>
        <v>1889.59</v>
      </c>
      <c r="F1997" s="127">
        <f t="shared" si="482"/>
        <v>45500</v>
      </c>
      <c r="G1997" s="127">
        <f t="shared" si="483"/>
        <v>283438.5</v>
      </c>
      <c r="H1997" s="6"/>
      <c r="I1997" s="3"/>
      <c r="J1997" s="3"/>
      <c r="L1997" s="3"/>
      <c r="M1997" s="3"/>
      <c r="N1997" s="3"/>
      <c r="O1997" s="3"/>
      <c r="P1997" s="3"/>
      <c r="Q1997" s="3"/>
      <c r="R1997" s="3"/>
      <c r="S1997" s="3"/>
      <c r="T1997" s="3"/>
      <c r="U1997" s="3"/>
      <c r="V1997" s="3"/>
      <c r="W1997" s="3"/>
      <c r="X1997" s="3"/>
      <c r="Y1997" s="3"/>
      <c r="Z1997" s="3"/>
      <c r="AA1997" s="3"/>
      <c r="AB1997" s="3"/>
      <c r="AC1997" s="3"/>
      <c r="AD1997" s="3"/>
      <c r="AE1997" s="3"/>
      <c r="AF1997" s="3"/>
      <c r="AT1997" s="89"/>
      <c r="AU1997" s="89"/>
      <c r="AX1997" s="125">
        <v>45152</v>
      </c>
      <c r="AY1997" s="59">
        <f t="shared" si="488"/>
        <v>0.48158595250821606</v>
      </c>
      <c r="AZ1997" s="59">
        <f>BI1997*K36</f>
        <v>45500</v>
      </c>
      <c r="BA1997" s="59"/>
      <c r="BB1997" s="59"/>
      <c r="BC1997" s="59">
        <f>K41*BJ1997</f>
        <v>283438.5</v>
      </c>
      <c r="BD1997" s="59"/>
      <c r="BE1997" s="59"/>
      <c r="BF1997" s="59">
        <f t="shared" si="484"/>
        <v>237938.5</v>
      </c>
      <c r="BG1997" s="60">
        <f>(AY1997=AY2099)*AX1997</f>
        <v>0</v>
      </c>
      <c r="BH1997" s="60">
        <f>(AY1997=AY2101)*AX1997</f>
        <v>0</v>
      </c>
      <c r="BI1997" s="89">
        <v>910</v>
      </c>
      <c r="BJ1997" s="89">
        <v>1889.59</v>
      </c>
      <c r="BK1997" s="59">
        <f t="shared" si="485"/>
        <v>137061.43795999995</v>
      </c>
      <c r="BL1997" s="60">
        <f>(BK1997=BK2101)*AX1997</f>
        <v>0</v>
      </c>
      <c r="BM1997" s="85">
        <f>(BK1997=BK2101)*AY1997</f>
        <v>0</v>
      </c>
      <c r="BN1997" s="85">
        <f t="shared" si="486"/>
        <v>0</v>
      </c>
      <c r="BO1997" s="85">
        <f t="shared" si="487"/>
        <v>0</v>
      </c>
      <c r="BP1997" s="60">
        <f>(BK1997=BK2099)*AX1997</f>
        <v>0</v>
      </c>
      <c r="BQ1997" s="64">
        <f>(BK1997=BK2099)*AY1997</f>
        <v>0</v>
      </c>
      <c r="BR1997" s="85">
        <f t="shared" si="476"/>
        <v>0</v>
      </c>
      <c r="BS1997" s="85">
        <f t="shared" si="477"/>
        <v>0</v>
      </c>
      <c r="BT1997" s="59">
        <f>(J19-BI1997)*J10</f>
        <v>-142000.00594</v>
      </c>
      <c r="BU1997" s="59">
        <f>(J21-BJ1997)*J12</f>
        <v>279061.44389999995</v>
      </c>
      <c r="BV1997" s="66"/>
      <c r="BW1997" s="66"/>
      <c r="BX1997" s="67"/>
      <c r="BY1997" s="67"/>
      <c r="BZ1997" s="67"/>
      <c r="CE1997" s="92"/>
      <c r="CF1997" s="76"/>
      <c r="CH1997" s="67"/>
      <c r="CI1997" s="67"/>
      <c r="CJ1997" s="67"/>
      <c r="CK1997" s="67"/>
      <c r="CL1997" s="1"/>
      <c r="CM1997" s="1"/>
      <c r="CT1997" s="3"/>
      <c r="CU1997" s="3"/>
      <c r="CV1997" s="3"/>
      <c r="CW1997" s="3"/>
      <c r="CX1997" s="3"/>
      <c r="CY1997" s="3"/>
      <c r="CZ1997" s="3"/>
      <c r="DA1997" s="3"/>
      <c r="DB1997" s="3"/>
      <c r="DC1997" s="3"/>
      <c r="DD1997" s="3"/>
      <c r="DE1997" s="3"/>
      <c r="DF1997" s="3"/>
      <c r="DG1997" s="3"/>
      <c r="DH1997" s="3"/>
      <c r="DI1997" s="3"/>
      <c r="DJ1997" s="3"/>
      <c r="DK1997" s="3"/>
      <c r="DL1997" s="3"/>
      <c r="DM1997" s="3"/>
      <c r="DN1997" s="3"/>
      <c r="DO1997" s="3"/>
      <c r="DP1997" s="3"/>
      <c r="DQ1997" s="3"/>
      <c r="DR1997" s="3"/>
      <c r="DS1997" s="3"/>
    </row>
    <row r="1998" spans="2:123" ht="21" customHeight="1" x14ac:dyDescent="0.25">
      <c r="B1998" s="21">
        <f t="shared" si="478"/>
        <v>45159</v>
      </c>
      <c r="C1998" s="22">
        <f t="shared" si="479"/>
        <v>0.49621311047270827</v>
      </c>
      <c r="D1998" s="23">
        <f t="shared" si="480"/>
        <v>950</v>
      </c>
      <c r="E1998" s="23">
        <f t="shared" si="481"/>
        <v>1914.5</v>
      </c>
      <c r="F1998" s="127">
        <f t="shared" si="482"/>
        <v>47500</v>
      </c>
      <c r="G1998" s="127">
        <f t="shared" si="483"/>
        <v>287175</v>
      </c>
      <c r="H1998" s="6"/>
      <c r="I1998" s="3"/>
      <c r="J1998" s="3"/>
      <c r="L1998" s="3"/>
      <c r="M1998" s="3"/>
      <c r="N1998" s="3"/>
      <c r="O1998" s="3"/>
      <c r="P1998" s="3"/>
      <c r="Q1998" s="3"/>
      <c r="R1998" s="3"/>
      <c r="S1998" s="3"/>
      <c r="T1998" s="3"/>
      <c r="U1998" s="3"/>
      <c r="V1998" s="3"/>
      <c r="W1998" s="3"/>
      <c r="X1998" s="3"/>
      <c r="Y1998" s="3"/>
      <c r="Z1998" s="3"/>
      <c r="AA1998" s="3"/>
      <c r="AB1998" s="3"/>
      <c r="AC1998" s="3"/>
      <c r="AD1998" s="3"/>
      <c r="AE1998" s="3"/>
      <c r="AF1998" s="3"/>
      <c r="AT1998" s="89"/>
      <c r="AU1998" s="89"/>
      <c r="AX1998" s="125">
        <v>45159</v>
      </c>
      <c r="AY1998" s="59">
        <f t="shared" si="488"/>
        <v>0.49621311047270827</v>
      </c>
      <c r="AZ1998" s="59">
        <f>BI1998*K36</f>
        <v>47500</v>
      </c>
      <c r="BA1998" s="59"/>
      <c r="BB1998" s="59"/>
      <c r="BC1998" s="59">
        <f>K41*BJ1998</f>
        <v>287175</v>
      </c>
      <c r="BD1998" s="59"/>
      <c r="BE1998" s="59"/>
      <c r="BF1998" s="59">
        <f t="shared" si="484"/>
        <v>239675</v>
      </c>
      <c r="BG1998" s="60">
        <f>(AY1998=AY2099)*AX1998</f>
        <v>0</v>
      </c>
      <c r="BH1998" s="60">
        <f>(AY1998=AY2101)*AX1998</f>
        <v>0</v>
      </c>
      <c r="BI1998" s="89">
        <v>950</v>
      </c>
      <c r="BJ1998" s="89">
        <v>1914.5</v>
      </c>
      <c r="BK1998" s="59">
        <f t="shared" si="485"/>
        <v>135324.93795999995</v>
      </c>
      <c r="BL1998" s="60">
        <f>(BK1998=BK2101)*AX1998</f>
        <v>0</v>
      </c>
      <c r="BM1998" s="85">
        <f>(BK1998=BK2101)*AY1998</f>
        <v>0</v>
      </c>
      <c r="BN1998" s="85">
        <f t="shared" si="486"/>
        <v>0</v>
      </c>
      <c r="BO1998" s="85">
        <f t="shared" si="487"/>
        <v>0</v>
      </c>
      <c r="BP1998" s="60">
        <f>(BK1998=BK2099)*AX1998</f>
        <v>0</v>
      </c>
      <c r="BQ1998" s="64">
        <f>(BK1998=BK2099)*AY1998</f>
        <v>0</v>
      </c>
      <c r="BR1998" s="85">
        <f t="shared" si="476"/>
        <v>0</v>
      </c>
      <c r="BS1998" s="85">
        <f t="shared" si="477"/>
        <v>0</v>
      </c>
      <c r="BT1998" s="59">
        <f>(J19-BI1998)*J10</f>
        <v>-140000.00594</v>
      </c>
      <c r="BU1998" s="59">
        <f>(J21-BJ1998)*J12</f>
        <v>275324.94389999995</v>
      </c>
      <c r="BV1998" s="66"/>
      <c r="BW1998" s="66"/>
      <c r="BX1998" s="67"/>
      <c r="BY1998" s="67"/>
      <c r="BZ1998" s="67"/>
      <c r="CE1998" s="92"/>
      <c r="CF1998" s="76"/>
      <c r="CH1998" s="67"/>
      <c r="CI1998" s="67"/>
      <c r="CJ1998" s="67"/>
      <c r="CK1998" s="67"/>
      <c r="CL1998" s="1"/>
      <c r="CM1998" s="1"/>
      <c r="CT1998" s="3"/>
      <c r="CU1998" s="3"/>
      <c r="CV1998" s="3"/>
      <c r="CW1998" s="3"/>
      <c r="CX1998" s="3"/>
      <c r="CY1998" s="3"/>
      <c r="CZ1998" s="3"/>
      <c r="DA1998" s="3"/>
      <c r="DB1998" s="3"/>
      <c r="DC1998" s="3"/>
      <c r="DD1998" s="3"/>
      <c r="DE1998" s="3"/>
      <c r="DF1998" s="3"/>
      <c r="DG1998" s="3"/>
      <c r="DH1998" s="3"/>
      <c r="DI1998" s="3"/>
      <c r="DJ1998" s="3"/>
      <c r="DK1998" s="3"/>
      <c r="DL1998" s="3"/>
      <c r="DM1998" s="3"/>
      <c r="DN1998" s="3"/>
      <c r="DO1998" s="3"/>
      <c r="DP1998" s="3"/>
      <c r="DQ1998" s="3"/>
      <c r="DR1998" s="3"/>
      <c r="DS1998" s="3"/>
    </row>
    <row r="1999" spans="2:123" ht="21" customHeight="1" x14ac:dyDescent="0.25">
      <c r="B1999" s="21">
        <f t="shared" si="478"/>
        <v>45166</v>
      </c>
      <c r="C1999" s="22">
        <f t="shared" si="479"/>
        <v>0.5087655091005624</v>
      </c>
      <c r="D1999" s="23">
        <f t="shared" si="480"/>
        <v>987</v>
      </c>
      <c r="E1999" s="23">
        <f t="shared" si="481"/>
        <v>1939.99</v>
      </c>
      <c r="F1999" s="127">
        <f t="shared" si="482"/>
        <v>49350</v>
      </c>
      <c r="G1999" s="127">
        <f t="shared" si="483"/>
        <v>290998.5</v>
      </c>
      <c r="H1999" s="6"/>
      <c r="I1999" s="3"/>
      <c r="J1999" s="3"/>
      <c r="L1999" s="3"/>
      <c r="M1999" s="3"/>
      <c r="N1999" s="3"/>
      <c r="O1999" s="3"/>
      <c r="P1999" s="3"/>
      <c r="Q1999" s="3"/>
      <c r="R1999" s="3"/>
      <c r="S1999" s="3"/>
      <c r="T1999" s="3"/>
      <c r="U1999" s="3"/>
      <c r="V1999" s="3"/>
      <c r="W1999" s="3"/>
      <c r="X1999" s="3"/>
      <c r="Y1999" s="3"/>
      <c r="Z1999" s="3"/>
      <c r="AA1999" s="3"/>
      <c r="AB1999" s="3"/>
      <c r="AC1999" s="3"/>
      <c r="AD1999" s="3"/>
      <c r="AE1999" s="3"/>
      <c r="AF1999" s="3"/>
      <c r="AT1999" s="89"/>
      <c r="AU1999" s="89"/>
      <c r="AX1999" s="125">
        <v>45166</v>
      </c>
      <c r="AY1999" s="59">
        <f t="shared" si="488"/>
        <v>0.5087655091005624</v>
      </c>
      <c r="AZ1999" s="59">
        <f>BI1999*K36</f>
        <v>49350</v>
      </c>
      <c r="BA1999" s="59"/>
      <c r="BB1999" s="59"/>
      <c r="BC1999" s="59">
        <f>K41*BJ1999</f>
        <v>290998.5</v>
      </c>
      <c r="BD1999" s="59"/>
      <c r="BE1999" s="59"/>
      <c r="BF1999" s="59">
        <f t="shared" si="484"/>
        <v>241648.5</v>
      </c>
      <c r="BG1999" s="60">
        <f>(AY1999=AY2099)*AX1999</f>
        <v>0</v>
      </c>
      <c r="BH1999" s="60">
        <f>(AY1999=AY2101)*AX1999</f>
        <v>0</v>
      </c>
      <c r="BI1999" s="89">
        <v>987</v>
      </c>
      <c r="BJ1999" s="89">
        <v>1939.99</v>
      </c>
      <c r="BK1999" s="59">
        <f t="shared" si="485"/>
        <v>133351.43795999995</v>
      </c>
      <c r="BL1999" s="60">
        <f>(BK1999=BK2101)*AX1999</f>
        <v>0</v>
      </c>
      <c r="BM1999" s="85">
        <f>(BK1999=BK2101)*AY1999</f>
        <v>0</v>
      </c>
      <c r="BN1999" s="85">
        <f t="shared" si="486"/>
        <v>0</v>
      </c>
      <c r="BO1999" s="85">
        <f t="shared" si="487"/>
        <v>0</v>
      </c>
      <c r="BP1999" s="60">
        <f>(BK1999=BK2099)*AX1999</f>
        <v>0</v>
      </c>
      <c r="BQ1999" s="64">
        <f>(BK1999=BK2099)*AY1999</f>
        <v>0</v>
      </c>
      <c r="BR1999" s="85">
        <f t="shared" si="476"/>
        <v>0</v>
      </c>
      <c r="BS1999" s="85">
        <f t="shared" si="477"/>
        <v>0</v>
      </c>
      <c r="BT1999" s="59">
        <f>(J19-BI1999)*J10</f>
        <v>-138150.00594</v>
      </c>
      <c r="BU1999" s="59">
        <f>(J21-BJ1999)*J12</f>
        <v>271501.44389999995</v>
      </c>
      <c r="BV1999" s="66"/>
      <c r="BW1999" s="66"/>
      <c r="BX1999" s="67"/>
      <c r="BY1999" s="67"/>
      <c r="BZ1999" s="67"/>
      <c r="CE1999" s="92"/>
      <c r="CF1999" s="76"/>
      <c r="CH1999" s="67"/>
      <c r="CI1999" s="67"/>
      <c r="CJ1999" s="67"/>
      <c r="CK1999" s="67"/>
      <c r="CL1999" s="1"/>
      <c r="CM1999" s="1"/>
      <c r="CT1999" s="3"/>
      <c r="CU1999" s="3"/>
      <c r="CV1999" s="3"/>
      <c r="CW1999" s="3"/>
      <c r="CX1999" s="3"/>
      <c r="CY1999" s="3"/>
      <c r="CZ1999" s="3"/>
      <c r="DA1999" s="3"/>
      <c r="DB1999" s="3"/>
      <c r="DC1999" s="3"/>
      <c r="DD1999" s="3"/>
      <c r="DE1999" s="3"/>
      <c r="DF1999" s="3"/>
      <c r="DG1999" s="3"/>
      <c r="DH1999" s="3"/>
      <c r="DI1999" s="3"/>
      <c r="DJ1999" s="3"/>
      <c r="DK1999" s="3"/>
      <c r="DL1999" s="3"/>
      <c r="DM1999" s="3"/>
      <c r="DN1999" s="3"/>
      <c r="DO1999" s="3"/>
      <c r="DP1999" s="3"/>
      <c r="DQ1999" s="3"/>
      <c r="DR1999" s="3"/>
      <c r="DS1999" s="3"/>
    </row>
    <row r="2000" spans="2:123" ht="21" customHeight="1" x14ac:dyDescent="0.25">
      <c r="B2000" s="21">
        <f t="shared" si="478"/>
        <v>45173</v>
      </c>
      <c r="C2000" s="22">
        <f t="shared" si="479"/>
        <v>0.47156293150613549</v>
      </c>
      <c r="D2000" s="23">
        <f t="shared" si="480"/>
        <v>905</v>
      </c>
      <c r="E2000" s="23">
        <f t="shared" si="481"/>
        <v>1919.15</v>
      </c>
      <c r="F2000" s="127">
        <f t="shared" si="482"/>
        <v>45250</v>
      </c>
      <c r="G2000" s="127">
        <f t="shared" si="483"/>
        <v>287872.5</v>
      </c>
      <c r="H2000" s="6"/>
      <c r="I2000" s="3"/>
      <c r="J2000" s="3"/>
      <c r="L2000" s="3"/>
      <c r="M2000" s="3"/>
      <c r="N2000" s="3"/>
      <c r="O2000" s="3"/>
      <c r="P2000" s="3"/>
      <c r="Q2000" s="3"/>
      <c r="R2000" s="3"/>
      <c r="S2000" s="3"/>
      <c r="T2000" s="3"/>
      <c r="U2000" s="3"/>
      <c r="V2000" s="3"/>
      <c r="W2000" s="3"/>
      <c r="X2000" s="3"/>
      <c r="Y2000" s="3"/>
      <c r="Z2000" s="3"/>
      <c r="AA2000" s="3"/>
      <c r="AB2000" s="3"/>
      <c r="AC2000" s="3"/>
      <c r="AD2000" s="3"/>
      <c r="AE2000" s="3"/>
      <c r="AF2000" s="3"/>
      <c r="AT2000" s="89"/>
      <c r="AU2000" s="89"/>
      <c r="AX2000" s="125">
        <v>45173</v>
      </c>
      <c r="AY2000" s="59">
        <f t="shared" si="488"/>
        <v>0.47156293150613549</v>
      </c>
      <c r="AZ2000" s="59">
        <f>BI2000*K36</f>
        <v>45250</v>
      </c>
      <c r="BA2000" s="59"/>
      <c r="BB2000" s="59"/>
      <c r="BC2000" s="59">
        <f>K41*BJ2000</f>
        <v>287872.5</v>
      </c>
      <c r="BD2000" s="59"/>
      <c r="BE2000" s="59"/>
      <c r="BF2000" s="59">
        <f t="shared" si="484"/>
        <v>242622.5</v>
      </c>
      <c r="BG2000" s="60">
        <f>(AY2000=AY2099)*AX2000</f>
        <v>0</v>
      </c>
      <c r="BH2000" s="60">
        <f>(AY2000=AY2101)*AX2000</f>
        <v>0</v>
      </c>
      <c r="BI2000" s="89">
        <v>905</v>
      </c>
      <c r="BJ2000" s="89">
        <v>1919.15</v>
      </c>
      <c r="BK2000" s="59">
        <f t="shared" si="485"/>
        <v>132377.43795999995</v>
      </c>
      <c r="BL2000" s="60">
        <f>(BK2000=BK2101)*AX2000</f>
        <v>0</v>
      </c>
      <c r="BM2000" s="85">
        <f>(BK2000=BK2101)*AY2000</f>
        <v>0</v>
      </c>
      <c r="BN2000" s="85">
        <f t="shared" si="486"/>
        <v>0</v>
      </c>
      <c r="BO2000" s="85">
        <f t="shared" si="487"/>
        <v>0</v>
      </c>
      <c r="BP2000" s="60">
        <f>(BK2000=BK2099)*AX2000</f>
        <v>0</v>
      </c>
      <c r="BQ2000" s="64">
        <f>(BK2000=BK2099)*AY2000</f>
        <v>0</v>
      </c>
      <c r="BR2000" s="85">
        <f t="shared" ref="BR2000:BR2025" si="489">(BQ2000&gt;0)*BI2000</f>
        <v>0</v>
      </c>
      <c r="BS2000" s="85">
        <f t="shared" ref="BS2000:BS2025" si="490">(BQ2000&gt;0)*BJ2000</f>
        <v>0</v>
      </c>
      <c r="BT2000" s="59">
        <f>(J19-BI2000)*J10</f>
        <v>-142250.00594</v>
      </c>
      <c r="BU2000" s="59">
        <f>(J21-BJ2000)*J12</f>
        <v>274627.44389999995</v>
      </c>
      <c r="BV2000" s="66"/>
      <c r="BW2000" s="66"/>
      <c r="BX2000" s="67"/>
      <c r="BY2000" s="67"/>
      <c r="BZ2000" s="67"/>
      <c r="CE2000" s="92"/>
      <c r="CF2000" s="76"/>
      <c r="CH2000" s="67"/>
      <c r="CI2000" s="67"/>
      <c r="CJ2000" s="67"/>
      <c r="CK2000" s="67"/>
      <c r="CL2000" s="1"/>
      <c r="CM2000" s="1"/>
      <c r="CT2000" s="3"/>
      <c r="CU2000" s="3"/>
      <c r="CV2000" s="3"/>
      <c r="CW2000" s="3"/>
      <c r="CX2000" s="3"/>
      <c r="CY2000" s="3"/>
      <c r="CZ2000" s="3"/>
      <c r="DA2000" s="3"/>
      <c r="DB2000" s="3"/>
      <c r="DC2000" s="3"/>
      <c r="DD2000" s="3"/>
      <c r="DE2000" s="3"/>
      <c r="DF2000" s="3"/>
      <c r="DG2000" s="3"/>
      <c r="DH2000" s="3"/>
      <c r="DI2000" s="3"/>
      <c r="DJ2000" s="3"/>
      <c r="DK2000" s="3"/>
      <c r="DL2000" s="3"/>
      <c r="DM2000" s="3"/>
      <c r="DN2000" s="3"/>
      <c r="DO2000" s="3"/>
      <c r="DP2000" s="3"/>
      <c r="DQ2000" s="3"/>
      <c r="DR2000" s="3"/>
      <c r="DS2000" s="3"/>
    </row>
    <row r="2001" spans="2:123" ht="21" customHeight="1" x14ac:dyDescent="0.25">
      <c r="B2001" s="21">
        <f t="shared" si="478"/>
        <v>45180</v>
      </c>
      <c r="C2001" s="22">
        <f t="shared" si="479"/>
        <v>0.48705686661815156</v>
      </c>
      <c r="D2001" s="23">
        <f t="shared" si="480"/>
        <v>937</v>
      </c>
      <c r="E2001" s="23">
        <f t="shared" si="481"/>
        <v>1923.8</v>
      </c>
      <c r="F2001" s="127">
        <f t="shared" si="482"/>
        <v>46850</v>
      </c>
      <c r="G2001" s="127">
        <f t="shared" si="483"/>
        <v>288570</v>
      </c>
      <c r="H2001" s="6"/>
      <c r="I2001" s="3"/>
      <c r="J2001" s="3"/>
      <c r="L2001" s="3"/>
      <c r="M2001" s="3"/>
      <c r="N2001" s="3"/>
      <c r="O2001" s="3"/>
      <c r="P2001" s="3"/>
      <c r="Q2001" s="3"/>
      <c r="R2001" s="3"/>
      <c r="S2001" s="3"/>
      <c r="T2001" s="3"/>
      <c r="U2001" s="3"/>
      <c r="V2001" s="3"/>
      <c r="W2001" s="3"/>
      <c r="X2001" s="3"/>
      <c r="Y2001" s="3"/>
      <c r="Z2001" s="3"/>
      <c r="AA2001" s="3"/>
      <c r="AB2001" s="3"/>
      <c r="AC2001" s="3"/>
      <c r="AD2001" s="3"/>
      <c r="AE2001" s="3"/>
      <c r="AF2001" s="3"/>
      <c r="AT2001" s="89"/>
      <c r="AU2001" s="89"/>
      <c r="AX2001" s="125">
        <v>45180</v>
      </c>
      <c r="AY2001" s="59">
        <f t="shared" si="488"/>
        <v>0.48705686661815156</v>
      </c>
      <c r="AZ2001" s="59">
        <f>BI2001*K36</f>
        <v>46850</v>
      </c>
      <c r="BA2001" s="59"/>
      <c r="BB2001" s="59"/>
      <c r="BC2001" s="59">
        <f>K41*BJ2001</f>
        <v>288570</v>
      </c>
      <c r="BD2001" s="59"/>
      <c r="BE2001" s="59"/>
      <c r="BF2001" s="59">
        <f t="shared" si="484"/>
        <v>241720</v>
      </c>
      <c r="BG2001" s="60">
        <f>(AY2001=AY2099)*AX2001</f>
        <v>0</v>
      </c>
      <c r="BH2001" s="60">
        <f>(AY2001=AY2101)*AX2001</f>
        <v>0</v>
      </c>
      <c r="BI2001" s="89">
        <v>937</v>
      </c>
      <c r="BJ2001" s="89">
        <v>1923.8</v>
      </c>
      <c r="BK2001" s="59">
        <f t="shared" si="485"/>
        <v>133279.93795999995</v>
      </c>
      <c r="BL2001" s="60">
        <f>(BK2001=BK2101)*AX2001</f>
        <v>0</v>
      </c>
      <c r="BM2001" s="85">
        <f>(BK2001=BK2101)*AY2001</f>
        <v>0</v>
      </c>
      <c r="BN2001" s="85">
        <f t="shared" si="486"/>
        <v>0</v>
      </c>
      <c r="BO2001" s="85">
        <f t="shared" si="487"/>
        <v>0</v>
      </c>
      <c r="BP2001" s="60">
        <f>(BK2001=BK2099)*AX2001</f>
        <v>0</v>
      </c>
      <c r="BQ2001" s="64">
        <f>(BK2001=BK2099)*AY2001</f>
        <v>0</v>
      </c>
      <c r="BR2001" s="85">
        <f t="shared" si="489"/>
        <v>0</v>
      </c>
      <c r="BS2001" s="85">
        <f t="shared" si="490"/>
        <v>0</v>
      </c>
      <c r="BT2001" s="59">
        <f>(J19-BI2001)*J10</f>
        <v>-140650.00594</v>
      </c>
      <c r="BU2001" s="59">
        <f>(J21-BJ2001)*J12</f>
        <v>273929.94389999995</v>
      </c>
      <c r="BV2001" s="66"/>
      <c r="BW2001" s="66"/>
      <c r="BX2001" s="67"/>
      <c r="BY2001" s="67"/>
      <c r="BZ2001" s="67"/>
      <c r="CE2001" s="92"/>
      <c r="CF2001" s="76"/>
      <c r="CH2001" s="67"/>
      <c r="CI2001" s="67"/>
      <c r="CJ2001" s="67"/>
      <c r="CK2001" s="67"/>
      <c r="CL2001" s="1"/>
      <c r="CM2001" s="1"/>
      <c r="CT2001" s="3"/>
      <c r="CU2001" s="3"/>
      <c r="CV2001" s="3"/>
      <c r="CW2001" s="3"/>
      <c r="CX2001" s="3"/>
      <c r="CY2001" s="3"/>
      <c r="CZ2001" s="3"/>
      <c r="DA2001" s="3"/>
      <c r="DB2001" s="3"/>
      <c r="DC2001" s="3"/>
      <c r="DD2001" s="3"/>
      <c r="DE2001" s="3"/>
      <c r="DF2001" s="3"/>
      <c r="DG2001" s="3"/>
      <c r="DH2001" s="3"/>
      <c r="DI2001" s="3"/>
      <c r="DJ2001" s="3"/>
      <c r="DK2001" s="3"/>
      <c r="DL2001" s="3"/>
      <c r="DM2001" s="3"/>
      <c r="DN2001" s="3"/>
      <c r="DO2001" s="3"/>
      <c r="DP2001" s="3"/>
      <c r="DQ2001" s="3"/>
      <c r="DR2001" s="3"/>
      <c r="DS2001" s="3"/>
    </row>
    <row r="2002" spans="2:123" ht="21" customHeight="1" x14ac:dyDescent="0.25">
      <c r="B2002" s="21">
        <f t="shared" si="478"/>
        <v>45187</v>
      </c>
      <c r="C2002" s="22">
        <f t="shared" si="479"/>
        <v>0.49132392581320339</v>
      </c>
      <c r="D2002" s="23">
        <f t="shared" si="480"/>
        <v>946</v>
      </c>
      <c r="E2002" s="23">
        <f t="shared" si="481"/>
        <v>1925.41</v>
      </c>
      <c r="F2002" s="127">
        <f t="shared" si="482"/>
        <v>47300</v>
      </c>
      <c r="G2002" s="127">
        <f t="shared" si="483"/>
        <v>288811.5</v>
      </c>
      <c r="H2002" s="6"/>
      <c r="I2002" s="3"/>
      <c r="J2002" s="3"/>
      <c r="L2002" s="3"/>
      <c r="M2002" s="3"/>
      <c r="N2002" s="3"/>
      <c r="O2002" s="3"/>
      <c r="P2002" s="3"/>
      <c r="Q2002" s="3"/>
      <c r="R2002" s="3"/>
      <c r="S2002" s="3"/>
      <c r="T2002" s="3"/>
      <c r="U2002" s="3"/>
      <c r="V2002" s="3"/>
      <c r="W2002" s="3"/>
      <c r="X2002" s="3"/>
      <c r="Y2002" s="3"/>
      <c r="Z2002" s="3"/>
      <c r="AA2002" s="3"/>
      <c r="AB2002" s="3"/>
      <c r="AC2002" s="3"/>
      <c r="AD2002" s="3"/>
      <c r="AE2002" s="3"/>
      <c r="AF2002" s="3"/>
      <c r="AT2002" s="89"/>
      <c r="AU2002" s="89"/>
      <c r="AX2002" s="125">
        <v>45187</v>
      </c>
      <c r="AY2002" s="59">
        <f t="shared" si="488"/>
        <v>0.49132392581320339</v>
      </c>
      <c r="AZ2002" s="59">
        <f>BI2002*K36</f>
        <v>47300</v>
      </c>
      <c r="BA2002" s="59"/>
      <c r="BB2002" s="59"/>
      <c r="BC2002" s="59">
        <f>K41*BJ2002</f>
        <v>288811.5</v>
      </c>
      <c r="BD2002" s="59"/>
      <c r="BE2002" s="59"/>
      <c r="BF2002" s="59">
        <f t="shared" si="484"/>
        <v>241511.5</v>
      </c>
      <c r="BG2002" s="60">
        <f>(AY2002=AY2099)*AX2002</f>
        <v>0</v>
      </c>
      <c r="BH2002" s="60">
        <f>(AY2002=AY2101)*AX2002</f>
        <v>0</v>
      </c>
      <c r="BI2002" s="89">
        <v>946</v>
      </c>
      <c r="BJ2002" s="89">
        <v>1925.41</v>
      </c>
      <c r="BK2002" s="59">
        <f t="shared" si="485"/>
        <v>133488.43795999995</v>
      </c>
      <c r="BL2002" s="60">
        <f>(BK2002=BK2101)*AX2002</f>
        <v>0</v>
      </c>
      <c r="BM2002" s="85">
        <f>(BK2002=BK2101)*AY2002</f>
        <v>0</v>
      </c>
      <c r="BN2002" s="85">
        <f t="shared" si="486"/>
        <v>0</v>
      </c>
      <c r="BO2002" s="85">
        <f t="shared" si="487"/>
        <v>0</v>
      </c>
      <c r="BP2002" s="60">
        <f>(BK2002=BK2099)*AX2002</f>
        <v>0</v>
      </c>
      <c r="BQ2002" s="64">
        <f>(BK2002=BK2099)*AY2002</f>
        <v>0</v>
      </c>
      <c r="BR2002" s="85">
        <f t="shared" si="489"/>
        <v>0</v>
      </c>
      <c r="BS2002" s="85">
        <f t="shared" si="490"/>
        <v>0</v>
      </c>
      <c r="BT2002" s="59">
        <f>(J19-BI2002)*J10</f>
        <v>-140200.00594</v>
      </c>
      <c r="BU2002" s="59">
        <f>(J21-BJ2002)*J12</f>
        <v>273688.44389999995</v>
      </c>
      <c r="BV2002" s="66"/>
      <c r="BW2002" s="66"/>
      <c r="BX2002" s="67"/>
      <c r="BY2002" s="67"/>
      <c r="BZ2002" s="67"/>
      <c r="CE2002" s="92"/>
      <c r="CF2002" s="76"/>
      <c r="CH2002" s="67"/>
      <c r="CI2002" s="67"/>
      <c r="CJ2002" s="67"/>
      <c r="CK2002" s="67"/>
      <c r="CL2002" s="1"/>
      <c r="CM2002" s="1"/>
      <c r="CT2002" s="3"/>
      <c r="CU2002" s="3"/>
      <c r="CV2002" s="3"/>
      <c r="CW2002" s="3"/>
      <c r="CX2002" s="3"/>
      <c r="CY2002" s="3"/>
      <c r="CZ2002" s="3"/>
      <c r="DA2002" s="3"/>
      <c r="DB2002" s="3"/>
      <c r="DC2002" s="3"/>
      <c r="DD2002" s="3"/>
      <c r="DE2002" s="3"/>
      <c r="DF2002" s="3"/>
      <c r="DG2002" s="3"/>
      <c r="DH2002" s="3"/>
      <c r="DI2002" s="3"/>
      <c r="DJ2002" s="3"/>
      <c r="DK2002" s="3"/>
      <c r="DL2002" s="3"/>
      <c r="DM2002" s="3"/>
      <c r="DN2002" s="3"/>
      <c r="DO2002" s="3"/>
      <c r="DP2002" s="3"/>
      <c r="DQ2002" s="3"/>
      <c r="DR2002" s="3"/>
      <c r="DS2002" s="3"/>
    </row>
    <row r="2003" spans="2:123" ht="21" customHeight="1" x14ac:dyDescent="0.25">
      <c r="B2003" s="21">
        <f t="shared" si="478"/>
        <v>45194</v>
      </c>
      <c r="C2003" s="22">
        <f t="shared" si="479"/>
        <v>0.50300722599627878</v>
      </c>
      <c r="D2003" s="23">
        <f t="shared" si="480"/>
        <v>930</v>
      </c>
      <c r="E2003" s="23">
        <f t="shared" si="481"/>
        <v>1848.88</v>
      </c>
      <c r="F2003" s="127">
        <f t="shared" si="482"/>
        <v>46500</v>
      </c>
      <c r="G2003" s="127">
        <f t="shared" si="483"/>
        <v>277332</v>
      </c>
      <c r="H2003" s="6"/>
      <c r="I2003" s="3"/>
      <c r="J2003" s="3"/>
      <c r="L2003" s="3"/>
      <c r="M2003" s="3"/>
      <c r="N2003" s="3"/>
      <c r="O2003" s="3"/>
      <c r="P2003" s="3"/>
      <c r="Q2003" s="3"/>
      <c r="R2003" s="3"/>
      <c r="S2003" s="3"/>
      <c r="T2003" s="3"/>
      <c r="U2003" s="3"/>
      <c r="V2003" s="3"/>
      <c r="W2003" s="3"/>
      <c r="X2003" s="3"/>
      <c r="Y2003" s="3"/>
      <c r="Z2003" s="3"/>
      <c r="AA2003" s="3"/>
      <c r="AB2003" s="3"/>
      <c r="AC2003" s="3"/>
      <c r="AD2003" s="3"/>
      <c r="AE2003" s="3"/>
      <c r="AF2003" s="3"/>
      <c r="AT2003" s="89"/>
      <c r="AU2003" s="89"/>
      <c r="AX2003" s="125">
        <v>45194</v>
      </c>
      <c r="AY2003" s="59">
        <f t="shared" si="488"/>
        <v>0.50300722599627878</v>
      </c>
      <c r="AZ2003" s="59">
        <f>BI2003*K36</f>
        <v>46500</v>
      </c>
      <c r="BA2003" s="59"/>
      <c r="BB2003" s="59"/>
      <c r="BC2003" s="59">
        <f>K41*BJ2003</f>
        <v>277332</v>
      </c>
      <c r="BD2003" s="59"/>
      <c r="BE2003" s="59"/>
      <c r="BF2003" s="59">
        <f t="shared" si="484"/>
        <v>230832</v>
      </c>
      <c r="BG2003" s="60">
        <f>(AY2003=AY2099)*AX2003</f>
        <v>0</v>
      </c>
      <c r="BH2003" s="60">
        <f>(AY2003=AY2101)*AX2003</f>
        <v>0</v>
      </c>
      <c r="BI2003" s="89">
        <v>930</v>
      </c>
      <c r="BJ2003" s="89">
        <v>1848.88</v>
      </c>
      <c r="BK2003" s="59">
        <f t="shared" si="485"/>
        <v>144167.93795999995</v>
      </c>
      <c r="BL2003" s="60">
        <f>(BK2003=BK2101)*AX2003</f>
        <v>0</v>
      </c>
      <c r="BM2003" s="85">
        <f>(BK2003=BK2101)*AY2003</f>
        <v>0</v>
      </c>
      <c r="BN2003" s="85">
        <f t="shared" si="486"/>
        <v>0</v>
      </c>
      <c r="BO2003" s="85">
        <f t="shared" si="487"/>
        <v>0</v>
      </c>
      <c r="BP2003" s="60">
        <f>(BK2003=BK2099)*AX2003</f>
        <v>0</v>
      </c>
      <c r="BQ2003" s="64">
        <f>(BK2003=BK2099)*AY2003</f>
        <v>0</v>
      </c>
      <c r="BR2003" s="85">
        <f t="shared" si="489"/>
        <v>0</v>
      </c>
      <c r="BS2003" s="85">
        <f t="shared" si="490"/>
        <v>0</v>
      </c>
      <c r="BT2003" s="59">
        <f>(J19-BI2003)*J10</f>
        <v>-141000.00594</v>
      </c>
      <c r="BU2003" s="59">
        <f>(J21-BJ2003)*J12</f>
        <v>285167.94389999995</v>
      </c>
      <c r="BV2003" s="66"/>
      <c r="BW2003" s="66"/>
      <c r="BX2003" s="67"/>
      <c r="BY2003" s="67"/>
      <c r="BZ2003" s="67"/>
      <c r="CE2003" s="92"/>
      <c r="CF2003" s="76"/>
      <c r="CH2003" s="67"/>
      <c r="CI2003" s="67"/>
      <c r="CJ2003" s="67"/>
      <c r="CK2003" s="67"/>
      <c r="CL2003" s="1"/>
      <c r="CM2003" s="1"/>
      <c r="CT2003" s="3"/>
      <c r="CU2003" s="3"/>
      <c r="CV2003" s="3"/>
      <c r="CW2003" s="3"/>
      <c r="CX2003" s="3"/>
      <c r="CY2003" s="3"/>
      <c r="CZ2003" s="3"/>
      <c r="DA2003" s="3"/>
      <c r="DB2003" s="3"/>
      <c r="DC2003" s="3"/>
      <c r="DD2003" s="3"/>
      <c r="DE2003" s="3"/>
      <c r="DF2003" s="3"/>
      <c r="DG2003" s="3"/>
      <c r="DH2003" s="3"/>
      <c r="DI2003" s="3"/>
      <c r="DJ2003" s="3"/>
      <c r="DK2003" s="3"/>
      <c r="DL2003" s="3"/>
      <c r="DM2003" s="3"/>
      <c r="DN2003" s="3"/>
      <c r="DO2003" s="3"/>
      <c r="DP2003" s="3"/>
      <c r="DQ2003" s="3"/>
      <c r="DR2003" s="3"/>
      <c r="DS2003" s="3"/>
    </row>
    <row r="2004" spans="2:123" ht="21" customHeight="1" x14ac:dyDescent="0.25">
      <c r="B2004" s="21">
        <f t="shared" si="478"/>
        <v>45201</v>
      </c>
      <c r="C2004" s="22">
        <f t="shared" si="479"/>
        <v>0.47103130202221433</v>
      </c>
      <c r="D2004" s="23">
        <f t="shared" si="480"/>
        <v>863</v>
      </c>
      <c r="E2004" s="23">
        <f t="shared" si="481"/>
        <v>1832.15</v>
      </c>
      <c r="F2004" s="127">
        <f t="shared" si="482"/>
        <v>43150</v>
      </c>
      <c r="G2004" s="127">
        <f t="shared" si="483"/>
        <v>274822.5</v>
      </c>
      <c r="H2004" s="6"/>
      <c r="I2004" s="3"/>
      <c r="J2004" s="3"/>
      <c r="L2004" s="3"/>
      <c r="M2004" s="3"/>
      <c r="N2004" s="3"/>
      <c r="O2004" s="3"/>
      <c r="P2004" s="3"/>
      <c r="Q2004" s="3"/>
      <c r="R2004" s="3"/>
      <c r="S2004" s="3"/>
      <c r="T2004" s="3"/>
      <c r="U2004" s="3"/>
      <c r="V2004" s="3"/>
      <c r="W2004" s="3"/>
      <c r="X2004" s="3"/>
      <c r="Y2004" s="3"/>
      <c r="Z2004" s="3"/>
      <c r="AA2004" s="3"/>
      <c r="AB2004" s="3"/>
      <c r="AC2004" s="3"/>
      <c r="AD2004" s="3"/>
      <c r="AE2004" s="3"/>
      <c r="AF2004" s="3"/>
      <c r="AT2004" s="89"/>
      <c r="AU2004" s="89"/>
      <c r="AX2004" s="125">
        <v>45201</v>
      </c>
      <c r="AY2004" s="59">
        <f t="shared" si="488"/>
        <v>0.47103130202221433</v>
      </c>
      <c r="AZ2004" s="59">
        <f>BI2004*K36</f>
        <v>43150</v>
      </c>
      <c r="BA2004" s="59"/>
      <c r="BB2004" s="59"/>
      <c r="BC2004" s="59">
        <f>K41*BJ2004</f>
        <v>274822.5</v>
      </c>
      <c r="BD2004" s="59"/>
      <c r="BE2004" s="59"/>
      <c r="BF2004" s="59">
        <f t="shared" si="484"/>
        <v>231672.5</v>
      </c>
      <c r="BG2004" s="60">
        <f>(AY2004=AY2099)*AX2004</f>
        <v>0</v>
      </c>
      <c r="BH2004" s="60">
        <f>(AY2004=AY2101)*AX2004</f>
        <v>0</v>
      </c>
      <c r="BI2004" s="89">
        <v>863</v>
      </c>
      <c r="BJ2004" s="89">
        <v>1832.15</v>
      </c>
      <c r="BK2004" s="59">
        <f t="shared" si="485"/>
        <v>143327.43795999995</v>
      </c>
      <c r="BL2004" s="60">
        <f>(BK2004=BK2101)*AX2004</f>
        <v>0</v>
      </c>
      <c r="BM2004" s="85">
        <f>(BK2004=BK2101)*AY2004</f>
        <v>0</v>
      </c>
      <c r="BN2004" s="85">
        <f t="shared" si="486"/>
        <v>0</v>
      </c>
      <c r="BO2004" s="85">
        <f t="shared" si="487"/>
        <v>0</v>
      </c>
      <c r="BP2004" s="60">
        <f>(BK2004=BK2099)*AX2004</f>
        <v>0</v>
      </c>
      <c r="BQ2004" s="64">
        <f>(BK2004=BK2099)*AY2004</f>
        <v>0</v>
      </c>
      <c r="BR2004" s="85">
        <f t="shared" si="489"/>
        <v>0</v>
      </c>
      <c r="BS2004" s="85">
        <f t="shared" si="490"/>
        <v>0</v>
      </c>
      <c r="BT2004" s="59">
        <f>(J19-BI2004)*J10</f>
        <v>-144350.00594</v>
      </c>
      <c r="BU2004" s="59">
        <f>(J21-BJ2004)*J12</f>
        <v>287677.44389999995</v>
      </c>
      <c r="BV2004" s="66"/>
      <c r="BW2004" s="66"/>
      <c r="BX2004" s="67"/>
      <c r="BY2004" s="67"/>
      <c r="BZ2004" s="67"/>
      <c r="CE2004" s="92"/>
      <c r="CF2004" s="76"/>
      <c r="CH2004" s="67"/>
      <c r="CI2004" s="67"/>
      <c r="CJ2004" s="67"/>
      <c r="CK2004" s="67"/>
      <c r="CL2004" s="1"/>
      <c r="CM2004" s="1"/>
      <c r="CT2004" s="3"/>
      <c r="CU2004" s="3"/>
      <c r="CV2004" s="3"/>
      <c r="CW2004" s="3"/>
      <c r="CX2004" s="3"/>
      <c r="CY2004" s="3"/>
      <c r="CZ2004" s="3"/>
      <c r="DA2004" s="3"/>
      <c r="DB2004" s="3"/>
      <c r="DC2004" s="3"/>
      <c r="DD2004" s="3"/>
      <c r="DE2004" s="3"/>
      <c r="DF2004" s="3"/>
      <c r="DG2004" s="3"/>
      <c r="DH2004" s="3"/>
      <c r="DI2004" s="3"/>
      <c r="DJ2004" s="3"/>
      <c r="DK2004" s="3"/>
      <c r="DL2004" s="3"/>
      <c r="DM2004" s="3"/>
      <c r="DN2004" s="3"/>
      <c r="DO2004" s="3"/>
      <c r="DP2004" s="3"/>
      <c r="DQ2004" s="3"/>
      <c r="DR2004" s="3"/>
      <c r="DS2004" s="3"/>
    </row>
    <row r="2005" spans="2:123" ht="21" customHeight="1" x14ac:dyDescent="0.25">
      <c r="B2005" s="21">
        <f t="shared" si="478"/>
        <v>45208</v>
      </c>
      <c r="C2005" s="22">
        <f t="shared" si="479"/>
        <v>0.45819785863690021</v>
      </c>
      <c r="D2005" s="23">
        <f t="shared" si="480"/>
        <v>885</v>
      </c>
      <c r="E2005" s="23">
        <f t="shared" si="481"/>
        <v>1931.48</v>
      </c>
      <c r="F2005" s="127">
        <f t="shared" si="482"/>
        <v>44250</v>
      </c>
      <c r="G2005" s="127">
        <f t="shared" si="483"/>
        <v>289722</v>
      </c>
      <c r="H2005" s="6"/>
      <c r="I2005" s="3"/>
      <c r="J2005" s="3"/>
      <c r="L2005" s="3"/>
      <c r="M2005" s="3"/>
      <c r="N2005" s="3"/>
      <c r="O2005" s="3"/>
      <c r="P2005" s="3"/>
      <c r="Q2005" s="3"/>
      <c r="R2005" s="3"/>
      <c r="S2005" s="3"/>
      <c r="T2005" s="3"/>
      <c r="U2005" s="3"/>
      <c r="V2005" s="3"/>
      <c r="W2005" s="3"/>
      <c r="X2005" s="3"/>
      <c r="Y2005" s="3"/>
      <c r="Z2005" s="3"/>
      <c r="AA2005" s="3"/>
      <c r="AB2005" s="3"/>
      <c r="AC2005" s="3"/>
      <c r="AD2005" s="3"/>
      <c r="AE2005" s="3"/>
      <c r="AF2005" s="3"/>
      <c r="AT2005" s="89"/>
      <c r="AU2005" s="89"/>
      <c r="AX2005" s="125">
        <v>45208</v>
      </c>
      <c r="AY2005" s="59">
        <f t="shared" si="488"/>
        <v>0.45819785863690021</v>
      </c>
      <c r="AZ2005" s="59">
        <f>BI2005*K36</f>
        <v>44250</v>
      </c>
      <c r="BA2005" s="59"/>
      <c r="BB2005" s="59"/>
      <c r="BC2005" s="59">
        <f>K41*BJ2005</f>
        <v>289722</v>
      </c>
      <c r="BD2005" s="59"/>
      <c r="BE2005" s="59"/>
      <c r="BF2005" s="59">
        <f t="shared" si="484"/>
        <v>245472</v>
      </c>
      <c r="BG2005" s="60">
        <f>(AY2005=AY2099)*AX2005</f>
        <v>0</v>
      </c>
      <c r="BH2005" s="60">
        <f>(AY2005=AY2101)*AX2005</f>
        <v>0</v>
      </c>
      <c r="BI2005" s="89">
        <v>885</v>
      </c>
      <c r="BJ2005" s="89">
        <v>1931.48</v>
      </c>
      <c r="BK2005" s="59">
        <f t="shared" si="485"/>
        <v>129527.93795999995</v>
      </c>
      <c r="BL2005" s="60">
        <f>(BK2005=BK2101)*AX2005</f>
        <v>0</v>
      </c>
      <c r="BM2005" s="85">
        <f>(BK2005=BK2101)*AY2005</f>
        <v>0</v>
      </c>
      <c r="BN2005" s="85">
        <f t="shared" si="486"/>
        <v>0</v>
      </c>
      <c r="BO2005" s="85">
        <f t="shared" si="487"/>
        <v>0</v>
      </c>
      <c r="BP2005" s="60">
        <f>(BK2005=BK2099)*AX2005</f>
        <v>0</v>
      </c>
      <c r="BQ2005" s="64">
        <f>(BK2005=BK2099)*AY2005</f>
        <v>0</v>
      </c>
      <c r="BR2005" s="85">
        <f t="shared" si="489"/>
        <v>0</v>
      </c>
      <c r="BS2005" s="85">
        <f t="shared" si="490"/>
        <v>0</v>
      </c>
      <c r="BT2005" s="59">
        <f>(J19-BI2005)*J10</f>
        <v>-143250.00594</v>
      </c>
      <c r="BU2005" s="59">
        <f>(J21-BJ2005)*J12</f>
        <v>272777.94389999995</v>
      </c>
      <c r="BV2005" s="66"/>
      <c r="BW2005" s="66"/>
      <c r="BX2005" s="67"/>
      <c r="BY2005" s="67"/>
      <c r="BZ2005" s="67"/>
      <c r="CE2005" s="92"/>
      <c r="CF2005" s="76"/>
      <c r="CH2005" s="67"/>
      <c r="CI2005" s="67"/>
      <c r="CJ2005" s="67"/>
      <c r="CK2005" s="67"/>
      <c r="CL2005" s="1"/>
      <c r="CM2005" s="1"/>
      <c r="CT2005" s="3"/>
      <c r="CU2005" s="3"/>
      <c r="CV2005" s="3"/>
      <c r="CW2005" s="3"/>
      <c r="CX2005" s="3"/>
      <c r="CY2005" s="3"/>
      <c r="CZ2005" s="3"/>
      <c r="DA2005" s="3"/>
      <c r="DB2005" s="3"/>
      <c r="DC2005" s="3"/>
      <c r="DD2005" s="3"/>
      <c r="DE2005" s="3"/>
      <c r="DF2005" s="3"/>
      <c r="DG2005" s="3"/>
      <c r="DH2005" s="3"/>
      <c r="DI2005" s="3"/>
      <c r="DJ2005" s="3"/>
      <c r="DK2005" s="3"/>
      <c r="DL2005" s="3"/>
      <c r="DM2005" s="3"/>
      <c r="DN2005" s="3"/>
      <c r="DO2005" s="3"/>
      <c r="DP2005" s="3"/>
      <c r="DQ2005" s="3"/>
      <c r="DR2005" s="3"/>
      <c r="DS2005" s="3"/>
    </row>
    <row r="2006" spans="2:123" ht="21" customHeight="1" x14ac:dyDescent="0.25">
      <c r="B2006" s="21">
        <f t="shared" si="478"/>
        <v>45215</v>
      </c>
      <c r="C2006" s="22">
        <f t="shared" si="479"/>
        <v>0.45482998142314834</v>
      </c>
      <c r="D2006" s="23">
        <f t="shared" si="480"/>
        <v>901</v>
      </c>
      <c r="E2006" s="23">
        <f t="shared" si="481"/>
        <v>1980.96</v>
      </c>
      <c r="F2006" s="127">
        <f t="shared" si="482"/>
        <v>45050</v>
      </c>
      <c r="G2006" s="127">
        <f t="shared" si="483"/>
        <v>297144</v>
      </c>
      <c r="H2006" s="6"/>
      <c r="I2006" s="3"/>
      <c r="J2006" s="3"/>
      <c r="L2006" s="3"/>
      <c r="M2006" s="3"/>
      <c r="N2006" s="3"/>
      <c r="O2006" s="3"/>
      <c r="P2006" s="3"/>
      <c r="Q2006" s="3"/>
      <c r="R2006" s="3"/>
      <c r="S2006" s="3"/>
      <c r="T2006" s="3"/>
      <c r="U2006" s="3"/>
      <c r="V2006" s="3"/>
      <c r="W2006" s="3"/>
      <c r="X2006" s="3"/>
      <c r="Y2006" s="3"/>
      <c r="Z2006" s="3"/>
      <c r="AA2006" s="3"/>
      <c r="AB2006" s="3"/>
      <c r="AC2006" s="3"/>
      <c r="AD2006" s="3"/>
      <c r="AE2006" s="3"/>
      <c r="AF2006" s="3"/>
      <c r="AT2006" s="89"/>
      <c r="AU2006" s="89"/>
      <c r="AX2006" s="125">
        <v>45215</v>
      </c>
      <c r="AY2006" s="59">
        <f t="shared" si="488"/>
        <v>0.45482998142314834</v>
      </c>
      <c r="AZ2006" s="59">
        <f>BI2006*K36</f>
        <v>45050</v>
      </c>
      <c r="BA2006" s="59"/>
      <c r="BB2006" s="59"/>
      <c r="BC2006" s="59">
        <f>K41*BJ2006</f>
        <v>297144</v>
      </c>
      <c r="BD2006" s="59"/>
      <c r="BE2006" s="59"/>
      <c r="BF2006" s="59">
        <f t="shared" si="484"/>
        <v>252094</v>
      </c>
      <c r="BG2006" s="60">
        <f>(AY2006=AY2099)*AX2006</f>
        <v>0</v>
      </c>
      <c r="BH2006" s="60">
        <f>(AY2006=AY2101)*AX2006</f>
        <v>0</v>
      </c>
      <c r="BI2006" s="89">
        <v>901</v>
      </c>
      <c r="BJ2006" s="89">
        <v>1980.96</v>
      </c>
      <c r="BK2006" s="59">
        <f t="shared" si="485"/>
        <v>122905.93795999995</v>
      </c>
      <c r="BL2006" s="60">
        <f>(BK2006=BK2101)*AX2006</f>
        <v>0</v>
      </c>
      <c r="BM2006" s="85">
        <f>(BK2006=BK2101)*AY2006</f>
        <v>0</v>
      </c>
      <c r="BN2006" s="85">
        <f t="shared" si="486"/>
        <v>0</v>
      </c>
      <c r="BO2006" s="85">
        <f t="shared" si="487"/>
        <v>0</v>
      </c>
      <c r="BP2006" s="60">
        <f>(BK2006=BK2099)*AX2006</f>
        <v>0</v>
      </c>
      <c r="BQ2006" s="64">
        <f>(BK2006=BK2099)*AY2006</f>
        <v>0</v>
      </c>
      <c r="BR2006" s="85">
        <f t="shared" si="489"/>
        <v>0</v>
      </c>
      <c r="BS2006" s="85">
        <f t="shared" si="490"/>
        <v>0</v>
      </c>
      <c r="BT2006" s="59">
        <f>(J19-BI2006)*J10</f>
        <v>-142450.00594</v>
      </c>
      <c r="BU2006" s="59">
        <f>(J21-BJ2006)*J12</f>
        <v>265355.94389999995</v>
      </c>
      <c r="BV2006" s="66"/>
      <c r="BW2006" s="66"/>
      <c r="BX2006" s="67"/>
      <c r="BY2006" s="67"/>
      <c r="BZ2006" s="67"/>
      <c r="CE2006" s="92"/>
      <c r="CF2006" s="76"/>
      <c r="CH2006" s="67"/>
      <c r="CI2006" s="67"/>
      <c r="CJ2006" s="67"/>
      <c r="CK2006" s="67"/>
      <c r="CL2006" s="1"/>
      <c r="CM2006" s="1"/>
      <c r="CT2006" s="3"/>
      <c r="CU2006" s="3"/>
      <c r="CV2006" s="3"/>
      <c r="CW2006" s="3"/>
      <c r="CX2006" s="3"/>
      <c r="CY2006" s="3"/>
      <c r="CZ2006" s="3"/>
      <c r="DA2006" s="3"/>
      <c r="DB2006" s="3"/>
      <c r="DC2006" s="3"/>
      <c r="DD2006" s="3"/>
      <c r="DE2006" s="3"/>
      <c r="DF2006" s="3"/>
      <c r="DG2006" s="3"/>
      <c r="DH2006" s="3"/>
      <c r="DI2006" s="3"/>
      <c r="DJ2006" s="3"/>
      <c r="DK2006" s="3"/>
      <c r="DL2006" s="3"/>
      <c r="DM2006" s="3"/>
      <c r="DN2006" s="3"/>
      <c r="DO2006" s="3"/>
      <c r="DP2006" s="3"/>
      <c r="DQ2006" s="3"/>
      <c r="DR2006" s="3"/>
      <c r="DS2006" s="3"/>
    </row>
    <row r="2007" spans="2:123" ht="21" customHeight="1" x14ac:dyDescent="0.25">
      <c r="B2007" s="21">
        <f t="shared" si="478"/>
        <v>45222</v>
      </c>
      <c r="C2007" s="22">
        <f t="shared" si="479"/>
        <v>0.45262402297017068</v>
      </c>
      <c r="D2007" s="23">
        <f t="shared" si="480"/>
        <v>908</v>
      </c>
      <c r="E2007" s="23">
        <f t="shared" si="481"/>
        <v>2006.08</v>
      </c>
      <c r="F2007" s="127">
        <f t="shared" si="482"/>
        <v>45400</v>
      </c>
      <c r="G2007" s="127">
        <f t="shared" si="483"/>
        <v>300912</v>
      </c>
      <c r="H2007" s="6"/>
      <c r="I2007" s="3"/>
      <c r="J2007" s="3"/>
      <c r="L2007" s="3"/>
      <c r="M2007" s="3"/>
      <c r="N2007" s="3"/>
      <c r="O2007" s="3"/>
      <c r="P2007" s="3"/>
      <c r="Q2007" s="3"/>
      <c r="R2007" s="3"/>
      <c r="S2007" s="3"/>
      <c r="T2007" s="3"/>
      <c r="U2007" s="3"/>
      <c r="V2007" s="3"/>
      <c r="W2007" s="3"/>
      <c r="X2007" s="3"/>
      <c r="Y2007" s="3"/>
      <c r="Z2007" s="3"/>
      <c r="AA2007" s="3"/>
      <c r="AB2007" s="3"/>
      <c r="AC2007" s="3"/>
      <c r="AD2007" s="3"/>
      <c r="AE2007" s="3"/>
      <c r="AF2007" s="3"/>
      <c r="AT2007" s="89"/>
      <c r="AU2007" s="89"/>
      <c r="AX2007" s="125">
        <v>45222</v>
      </c>
      <c r="AY2007" s="59">
        <f t="shared" si="488"/>
        <v>0.45262402297017068</v>
      </c>
      <c r="AZ2007" s="59">
        <f>BI2007*K36</f>
        <v>45400</v>
      </c>
      <c r="BA2007" s="59"/>
      <c r="BB2007" s="59"/>
      <c r="BC2007" s="59">
        <f>K41*BJ2007</f>
        <v>300912</v>
      </c>
      <c r="BD2007" s="59"/>
      <c r="BE2007" s="59"/>
      <c r="BF2007" s="59">
        <f t="shared" si="484"/>
        <v>255512</v>
      </c>
      <c r="BG2007" s="60">
        <f>(AY2007=AY2099)*AX2007</f>
        <v>0</v>
      </c>
      <c r="BH2007" s="60">
        <f>(AY2007=AY2101)*AX2007</f>
        <v>0</v>
      </c>
      <c r="BI2007" s="89">
        <v>908</v>
      </c>
      <c r="BJ2007" s="89">
        <v>2006.08</v>
      </c>
      <c r="BK2007" s="59">
        <f t="shared" si="485"/>
        <v>119487.93795999998</v>
      </c>
      <c r="BL2007" s="60">
        <f>(BK2007=BK2101)*AX2007</f>
        <v>0</v>
      </c>
      <c r="BM2007" s="85">
        <f>(BK2007=BK2101)*AY2007</f>
        <v>0</v>
      </c>
      <c r="BN2007" s="85">
        <f t="shared" si="486"/>
        <v>0</v>
      </c>
      <c r="BO2007" s="85">
        <f t="shared" si="487"/>
        <v>0</v>
      </c>
      <c r="BP2007" s="60">
        <f>(BK2007=BK2099)*AX2007</f>
        <v>0</v>
      </c>
      <c r="BQ2007" s="64">
        <f>(BK2007=BK2099)*AY2007</f>
        <v>0</v>
      </c>
      <c r="BR2007" s="85">
        <f t="shared" si="489"/>
        <v>0</v>
      </c>
      <c r="BS2007" s="85">
        <f t="shared" si="490"/>
        <v>0</v>
      </c>
      <c r="BT2007" s="59">
        <f>(J19-BI2007)*J10</f>
        <v>-142100.00594</v>
      </c>
      <c r="BU2007" s="59">
        <f>(J21-BJ2007)*J12</f>
        <v>261587.94389999998</v>
      </c>
      <c r="BV2007" s="66"/>
      <c r="BW2007" s="66"/>
      <c r="BX2007" s="67"/>
      <c r="BY2007" s="67"/>
      <c r="BZ2007" s="67"/>
      <c r="CE2007" s="92"/>
      <c r="CF2007" s="76"/>
      <c r="CH2007" s="67"/>
      <c r="CI2007" s="67"/>
      <c r="CJ2007" s="67"/>
      <c r="CK2007" s="67"/>
      <c r="CL2007" s="1"/>
      <c r="CM2007" s="1"/>
      <c r="CT2007" s="3"/>
      <c r="CU2007" s="3"/>
      <c r="CV2007" s="3"/>
      <c r="CW2007" s="3"/>
      <c r="CX2007" s="3"/>
      <c r="CY2007" s="3"/>
      <c r="CZ2007" s="3"/>
      <c r="DA2007" s="3"/>
      <c r="DB2007" s="3"/>
      <c r="DC2007" s="3"/>
      <c r="DD2007" s="3"/>
      <c r="DE2007" s="3"/>
      <c r="DF2007" s="3"/>
      <c r="DG2007" s="3"/>
      <c r="DH2007" s="3"/>
      <c r="DI2007" s="3"/>
      <c r="DJ2007" s="3"/>
      <c r="DK2007" s="3"/>
      <c r="DL2007" s="3"/>
      <c r="DM2007" s="3"/>
      <c r="DN2007" s="3"/>
      <c r="DO2007" s="3"/>
      <c r="DP2007" s="3"/>
      <c r="DQ2007" s="3"/>
      <c r="DR2007" s="3"/>
      <c r="DS2007" s="3"/>
    </row>
    <row r="2008" spans="2:123" ht="21" customHeight="1" x14ac:dyDescent="0.25">
      <c r="B2008" s="21">
        <f t="shared" si="478"/>
        <v>45229</v>
      </c>
      <c r="C2008" s="22">
        <f t="shared" si="479"/>
        <v>0.46924323863151612</v>
      </c>
      <c r="D2008" s="23">
        <f t="shared" si="480"/>
        <v>935</v>
      </c>
      <c r="E2008" s="23">
        <f t="shared" si="481"/>
        <v>1992.57</v>
      </c>
      <c r="F2008" s="127">
        <f t="shared" si="482"/>
        <v>46750</v>
      </c>
      <c r="G2008" s="127">
        <f t="shared" si="483"/>
        <v>298885.5</v>
      </c>
      <c r="H2008" s="6"/>
      <c r="I2008" s="3"/>
      <c r="J2008" s="3"/>
      <c r="L2008" s="3"/>
      <c r="M2008" s="3"/>
      <c r="N2008" s="3"/>
      <c r="O2008" s="3"/>
      <c r="P2008" s="3"/>
      <c r="Q2008" s="3"/>
      <c r="R2008" s="3"/>
      <c r="S2008" s="3"/>
      <c r="T2008" s="3"/>
      <c r="U2008" s="3"/>
      <c r="V2008" s="3"/>
      <c r="W2008" s="3"/>
      <c r="X2008" s="3"/>
      <c r="Y2008" s="3"/>
      <c r="Z2008" s="3"/>
      <c r="AA2008" s="3"/>
      <c r="AB2008" s="3"/>
      <c r="AC2008" s="3"/>
      <c r="AD2008" s="3"/>
      <c r="AE2008" s="3"/>
      <c r="AF2008" s="3"/>
      <c r="AT2008" s="89"/>
      <c r="AU2008" s="89"/>
      <c r="AX2008" s="125">
        <v>45229</v>
      </c>
      <c r="AY2008" s="59">
        <f t="shared" si="488"/>
        <v>0.46924323863151612</v>
      </c>
      <c r="AZ2008" s="59">
        <f>BI2008*K36</f>
        <v>46750</v>
      </c>
      <c r="BA2008" s="59"/>
      <c r="BB2008" s="59"/>
      <c r="BC2008" s="59">
        <f>K41*BJ2008</f>
        <v>298885.5</v>
      </c>
      <c r="BD2008" s="59"/>
      <c r="BE2008" s="59"/>
      <c r="BF2008" s="59">
        <f t="shared" si="484"/>
        <v>252135.5</v>
      </c>
      <c r="BG2008" s="60">
        <f>(AY2008=AY2099)*AX2008</f>
        <v>0</v>
      </c>
      <c r="BH2008" s="60">
        <f>(AY2008=AY2101)*AX2008</f>
        <v>0</v>
      </c>
      <c r="BI2008" s="89">
        <v>935</v>
      </c>
      <c r="BJ2008" s="89">
        <v>1992.57</v>
      </c>
      <c r="BK2008" s="59">
        <f t="shared" si="485"/>
        <v>122864.43795999995</v>
      </c>
      <c r="BL2008" s="60">
        <f>(BK2008=BK2101)*AX2008</f>
        <v>0</v>
      </c>
      <c r="BM2008" s="85">
        <f>(BK2008=BK2101)*AY2008</f>
        <v>0</v>
      </c>
      <c r="BN2008" s="85">
        <f t="shared" si="486"/>
        <v>0</v>
      </c>
      <c r="BO2008" s="85">
        <f t="shared" si="487"/>
        <v>0</v>
      </c>
      <c r="BP2008" s="60">
        <f>(BK2008=BK2099)*AX2008</f>
        <v>0</v>
      </c>
      <c r="BQ2008" s="64">
        <f>(BK2008=BK2099)*AY2008</f>
        <v>0</v>
      </c>
      <c r="BR2008" s="85">
        <f t="shared" si="489"/>
        <v>0</v>
      </c>
      <c r="BS2008" s="85">
        <f t="shared" si="490"/>
        <v>0</v>
      </c>
      <c r="BT2008" s="59">
        <f>(J19-BI2008)*J10</f>
        <v>-140750.00594</v>
      </c>
      <c r="BU2008" s="59">
        <f>(J21-BJ2008)*J12</f>
        <v>263614.44389999995</v>
      </c>
      <c r="BV2008" s="66"/>
      <c r="BW2008" s="66"/>
      <c r="BX2008" s="67"/>
      <c r="BY2008" s="67"/>
      <c r="BZ2008" s="67"/>
      <c r="CE2008" s="92"/>
      <c r="CF2008" s="76"/>
      <c r="CH2008" s="67"/>
      <c r="CI2008" s="67"/>
      <c r="CJ2008" s="67"/>
      <c r="CK2008" s="67"/>
      <c r="CL2008" s="1"/>
      <c r="CM2008" s="1"/>
      <c r="CT2008" s="3"/>
      <c r="CU2008" s="3"/>
      <c r="CV2008" s="3"/>
      <c r="CW2008" s="3"/>
      <c r="CX2008" s="3"/>
      <c r="CY2008" s="3"/>
      <c r="CZ2008" s="3"/>
      <c r="DA2008" s="3"/>
      <c r="DB2008" s="3"/>
      <c r="DC2008" s="3"/>
      <c r="DD2008" s="3"/>
      <c r="DE2008" s="3"/>
      <c r="DF2008" s="3"/>
      <c r="DG2008" s="3"/>
      <c r="DH2008" s="3"/>
      <c r="DI2008" s="3"/>
      <c r="DJ2008" s="3"/>
      <c r="DK2008" s="3"/>
      <c r="DL2008" s="3"/>
      <c r="DM2008" s="3"/>
      <c r="DN2008" s="3"/>
      <c r="DO2008" s="3"/>
      <c r="DP2008" s="3"/>
      <c r="DQ2008" s="3"/>
      <c r="DR2008" s="3"/>
      <c r="DS2008" s="3"/>
    </row>
    <row r="2009" spans="2:123" ht="21" customHeight="1" x14ac:dyDescent="0.25">
      <c r="B2009" s="21">
        <f t="shared" si="478"/>
        <v>45236</v>
      </c>
      <c r="C2009" s="22">
        <f t="shared" si="479"/>
        <v>0.44271760499063484</v>
      </c>
      <c r="D2009" s="23">
        <f t="shared" si="480"/>
        <v>858</v>
      </c>
      <c r="E2009" s="23">
        <f t="shared" si="481"/>
        <v>1938.03</v>
      </c>
      <c r="F2009" s="127">
        <f t="shared" si="482"/>
        <v>42900</v>
      </c>
      <c r="G2009" s="127">
        <f t="shared" si="483"/>
        <v>290704.5</v>
      </c>
      <c r="H2009" s="6"/>
      <c r="I2009" s="3"/>
      <c r="J2009" s="3"/>
      <c r="L2009" s="3"/>
      <c r="M2009" s="3"/>
      <c r="N2009" s="3"/>
      <c r="O2009" s="3"/>
      <c r="P2009" s="3"/>
      <c r="Q2009" s="3"/>
      <c r="R2009" s="3"/>
      <c r="S2009" s="3"/>
      <c r="T2009" s="3"/>
      <c r="U2009" s="3"/>
      <c r="V2009" s="3"/>
      <c r="W2009" s="3"/>
      <c r="X2009" s="3"/>
      <c r="Y2009" s="3"/>
      <c r="Z2009" s="3"/>
      <c r="AA2009" s="3"/>
      <c r="AB2009" s="3"/>
      <c r="AC2009" s="3"/>
      <c r="AD2009" s="3"/>
      <c r="AE2009" s="3"/>
      <c r="AF2009" s="3"/>
      <c r="AT2009" s="89"/>
      <c r="AU2009" s="89"/>
      <c r="AX2009" s="125">
        <v>45236</v>
      </c>
      <c r="AY2009" s="59">
        <f t="shared" si="488"/>
        <v>0.44271760499063484</v>
      </c>
      <c r="AZ2009" s="59">
        <f>BI2009*K36</f>
        <v>42900</v>
      </c>
      <c r="BA2009" s="59"/>
      <c r="BB2009" s="59"/>
      <c r="BC2009" s="59">
        <f>K41*BJ2009</f>
        <v>290704.5</v>
      </c>
      <c r="BD2009" s="59"/>
      <c r="BE2009" s="59"/>
      <c r="BF2009" s="59">
        <f t="shared" si="484"/>
        <v>247804.5</v>
      </c>
      <c r="BG2009" s="60">
        <f>(AY2009=AY2099)*AX2009</f>
        <v>0</v>
      </c>
      <c r="BH2009" s="60">
        <f>(AY2009=AY2101)*AX2009</f>
        <v>0</v>
      </c>
      <c r="BI2009" s="89">
        <v>858</v>
      </c>
      <c r="BJ2009" s="89">
        <v>1938.03</v>
      </c>
      <c r="BK2009" s="59">
        <f t="shared" si="485"/>
        <v>127195.43795999995</v>
      </c>
      <c r="BL2009" s="60">
        <f>(BK2009=BK2101)*AX2009</f>
        <v>0</v>
      </c>
      <c r="BM2009" s="85">
        <f>(BK2009=BK2101)*AY2009</f>
        <v>0</v>
      </c>
      <c r="BN2009" s="85">
        <f t="shared" si="486"/>
        <v>0</v>
      </c>
      <c r="BO2009" s="85">
        <f t="shared" si="487"/>
        <v>0</v>
      </c>
      <c r="BP2009" s="60">
        <f>(BK2009=BK2099)*AX2009</f>
        <v>0</v>
      </c>
      <c r="BQ2009" s="64">
        <f>(BK2009=BK2099)*AY2009</f>
        <v>0</v>
      </c>
      <c r="BR2009" s="85">
        <f t="shared" si="489"/>
        <v>0</v>
      </c>
      <c r="BS2009" s="85">
        <f t="shared" si="490"/>
        <v>0</v>
      </c>
      <c r="BT2009" s="59">
        <f>(J19-BI2009)*J10</f>
        <v>-144600.00594</v>
      </c>
      <c r="BU2009" s="59">
        <f>(J21-BJ2009)*J12</f>
        <v>271795.44389999995</v>
      </c>
      <c r="BV2009" s="66"/>
      <c r="BW2009" s="66"/>
      <c r="BX2009" s="67"/>
      <c r="BY2009" s="67"/>
      <c r="BZ2009" s="67"/>
      <c r="CE2009" s="92"/>
      <c r="CF2009" s="76"/>
      <c r="CH2009" s="67"/>
      <c r="CI2009" s="67"/>
      <c r="CJ2009" s="67"/>
      <c r="CK2009" s="67"/>
      <c r="CL2009" s="1"/>
      <c r="CM2009" s="1"/>
      <c r="CT2009" s="3"/>
      <c r="CU2009" s="3"/>
      <c r="CV2009" s="3"/>
      <c r="CW2009" s="3"/>
      <c r="CX2009" s="3"/>
      <c r="CY2009" s="3"/>
      <c r="CZ2009" s="3"/>
      <c r="DA2009" s="3"/>
      <c r="DB2009" s="3"/>
      <c r="DC2009" s="3"/>
      <c r="DD2009" s="3"/>
      <c r="DE2009" s="3"/>
      <c r="DF2009" s="3"/>
      <c r="DG2009" s="3"/>
      <c r="DH2009" s="3"/>
      <c r="DI2009" s="3"/>
      <c r="DJ2009" s="3"/>
      <c r="DK2009" s="3"/>
      <c r="DL2009" s="3"/>
      <c r="DM2009" s="3"/>
      <c r="DN2009" s="3"/>
      <c r="DO2009" s="3"/>
      <c r="DP2009" s="3"/>
      <c r="DQ2009" s="3"/>
      <c r="DR2009" s="3"/>
      <c r="DS2009" s="3"/>
    </row>
    <row r="2010" spans="2:123" ht="21" customHeight="1" x14ac:dyDescent="0.25">
      <c r="B2010" s="21">
        <f t="shared" si="478"/>
        <v>45243</v>
      </c>
      <c r="C2010" s="22">
        <f t="shared" si="479"/>
        <v>0.45690686672960706</v>
      </c>
      <c r="D2010" s="23">
        <f t="shared" si="480"/>
        <v>905</v>
      </c>
      <c r="E2010" s="23">
        <f t="shared" si="481"/>
        <v>1980.71</v>
      </c>
      <c r="F2010" s="127">
        <f t="shared" si="482"/>
        <v>45250</v>
      </c>
      <c r="G2010" s="127">
        <f t="shared" si="483"/>
        <v>297106.5</v>
      </c>
      <c r="H2010" s="6"/>
      <c r="I2010" s="3"/>
      <c r="J2010" s="3"/>
      <c r="L2010" s="3"/>
      <c r="M2010" s="3"/>
      <c r="N2010" s="3"/>
      <c r="O2010" s="3"/>
      <c r="P2010" s="3"/>
      <c r="Q2010" s="3"/>
      <c r="R2010" s="3"/>
      <c r="S2010" s="3"/>
      <c r="T2010" s="3"/>
      <c r="U2010" s="3"/>
      <c r="V2010" s="3"/>
      <c r="W2010" s="3"/>
      <c r="X2010" s="3"/>
      <c r="Y2010" s="3"/>
      <c r="Z2010" s="3"/>
      <c r="AA2010" s="3"/>
      <c r="AB2010" s="3"/>
      <c r="AC2010" s="3"/>
      <c r="AD2010" s="3"/>
      <c r="AE2010" s="3"/>
      <c r="AF2010" s="3"/>
      <c r="AT2010" s="89"/>
      <c r="AU2010" s="89"/>
      <c r="AX2010" s="125">
        <v>45243</v>
      </c>
      <c r="AY2010" s="59">
        <f t="shared" si="488"/>
        <v>0.45690686672960706</v>
      </c>
      <c r="AZ2010" s="59">
        <f>BI2010*K36</f>
        <v>45250</v>
      </c>
      <c r="BA2010" s="59"/>
      <c r="BB2010" s="59"/>
      <c r="BC2010" s="59">
        <f>K41*BJ2010</f>
        <v>297106.5</v>
      </c>
      <c r="BD2010" s="59"/>
      <c r="BE2010" s="59"/>
      <c r="BF2010" s="59">
        <f t="shared" si="484"/>
        <v>251856.5</v>
      </c>
      <c r="BG2010" s="60">
        <f>(AY2010=AY2099)*AX2010</f>
        <v>0</v>
      </c>
      <c r="BH2010" s="60">
        <f>(AY2010=AY2101)*AX2010</f>
        <v>0</v>
      </c>
      <c r="BI2010" s="89">
        <v>905</v>
      </c>
      <c r="BJ2010" s="89">
        <v>1980.71</v>
      </c>
      <c r="BK2010" s="59">
        <f t="shared" si="485"/>
        <v>123143.43795999995</v>
      </c>
      <c r="BL2010" s="60">
        <f>(BK2010=BK2101)*AX2010</f>
        <v>0</v>
      </c>
      <c r="BM2010" s="85">
        <f>(BK2010=BK2101)*AY2010</f>
        <v>0</v>
      </c>
      <c r="BN2010" s="85">
        <f t="shared" si="486"/>
        <v>0</v>
      </c>
      <c r="BO2010" s="85">
        <f t="shared" si="487"/>
        <v>0</v>
      </c>
      <c r="BP2010" s="60">
        <f>(BK2010=BK2099)*AX2010</f>
        <v>0</v>
      </c>
      <c r="BQ2010" s="64">
        <f>(BK2010=BK2099)*AY2010</f>
        <v>0</v>
      </c>
      <c r="BR2010" s="85">
        <f t="shared" si="489"/>
        <v>0</v>
      </c>
      <c r="BS2010" s="85">
        <f t="shared" si="490"/>
        <v>0</v>
      </c>
      <c r="BT2010" s="59">
        <f>(J19-BI2010)*J10</f>
        <v>-142250.00594</v>
      </c>
      <c r="BU2010" s="59">
        <f>(J21-BJ2010)*J12</f>
        <v>265393.44389999995</v>
      </c>
      <c r="BV2010" s="66"/>
      <c r="BW2010" s="66"/>
      <c r="BX2010" s="67"/>
      <c r="BY2010" s="67"/>
      <c r="BZ2010" s="67"/>
      <c r="CE2010" s="92"/>
      <c r="CF2010" s="76"/>
      <c r="CH2010" s="67"/>
      <c r="CI2010" s="67"/>
      <c r="CJ2010" s="67"/>
      <c r="CK2010" s="67"/>
      <c r="CL2010" s="1"/>
      <c r="CM2010" s="1"/>
      <c r="CT2010" s="3"/>
      <c r="CU2010" s="3"/>
      <c r="CV2010" s="3"/>
      <c r="CW2010" s="3"/>
      <c r="CX2010" s="3"/>
      <c r="CY2010" s="3"/>
      <c r="CZ2010" s="3"/>
      <c r="DA2010" s="3"/>
      <c r="DB2010" s="3"/>
      <c r="DC2010" s="3"/>
      <c r="DD2010" s="3"/>
      <c r="DE2010" s="3"/>
      <c r="DF2010" s="3"/>
      <c r="DG2010" s="3"/>
      <c r="DH2010" s="3"/>
      <c r="DI2010" s="3"/>
      <c r="DJ2010" s="3"/>
      <c r="DK2010" s="3"/>
      <c r="DL2010" s="3"/>
      <c r="DM2010" s="3"/>
      <c r="DN2010" s="3"/>
      <c r="DO2010" s="3"/>
      <c r="DP2010" s="3"/>
      <c r="DQ2010" s="3"/>
      <c r="DR2010" s="3"/>
      <c r="DS2010" s="3"/>
    </row>
    <row r="2011" spans="2:123" ht="21" customHeight="1" x14ac:dyDescent="0.25">
      <c r="B2011" s="21">
        <f t="shared" si="478"/>
        <v>45250</v>
      </c>
      <c r="C2011" s="22">
        <f t="shared" si="479"/>
        <v>0.46896537946740718</v>
      </c>
      <c r="D2011" s="23">
        <f t="shared" si="480"/>
        <v>939</v>
      </c>
      <c r="E2011" s="23">
        <f t="shared" si="481"/>
        <v>2002.28</v>
      </c>
      <c r="F2011" s="127">
        <f t="shared" si="482"/>
        <v>46950</v>
      </c>
      <c r="G2011" s="127">
        <f t="shared" si="483"/>
        <v>300342</v>
      </c>
      <c r="H2011" s="6"/>
      <c r="I2011" s="3"/>
      <c r="J2011" s="3"/>
      <c r="L2011" s="3"/>
      <c r="M2011" s="3"/>
      <c r="N2011" s="3"/>
      <c r="O2011" s="3"/>
      <c r="P2011" s="3"/>
      <c r="Q2011" s="3"/>
      <c r="R2011" s="3"/>
      <c r="S2011" s="3"/>
      <c r="T2011" s="3"/>
      <c r="U2011" s="3"/>
      <c r="V2011" s="3"/>
      <c r="W2011" s="3"/>
      <c r="X2011" s="3"/>
      <c r="Y2011" s="3"/>
      <c r="Z2011" s="3"/>
      <c r="AA2011" s="3"/>
      <c r="AB2011" s="3"/>
      <c r="AC2011" s="3"/>
      <c r="AD2011" s="3"/>
      <c r="AE2011" s="3"/>
      <c r="AF2011" s="3"/>
      <c r="AT2011" s="89"/>
      <c r="AU2011" s="89"/>
      <c r="AX2011" s="125">
        <v>45250</v>
      </c>
      <c r="AY2011" s="59">
        <f t="shared" si="488"/>
        <v>0.46896537946740718</v>
      </c>
      <c r="AZ2011" s="59">
        <f>BI2011*K36</f>
        <v>46950</v>
      </c>
      <c r="BA2011" s="59"/>
      <c r="BB2011" s="59"/>
      <c r="BC2011" s="59">
        <f>K41*BJ2011</f>
        <v>300342</v>
      </c>
      <c r="BD2011" s="59"/>
      <c r="BE2011" s="59"/>
      <c r="BF2011" s="59">
        <f t="shared" si="484"/>
        <v>253392</v>
      </c>
      <c r="BG2011" s="60">
        <f>(AY2011=AY2099)*AX2011</f>
        <v>0</v>
      </c>
      <c r="BH2011" s="60">
        <f>(AY2011=AY2101)*AX2011</f>
        <v>0</v>
      </c>
      <c r="BI2011" s="89">
        <v>939</v>
      </c>
      <c r="BJ2011" s="89">
        <v>2002.28</v>
      </c>
      <c r="BK2011" s="59">
        <f t="shared" si="485"/>
        <v>121607.93795999995</v>
      </c>
      <c r="BL2011" s="60">
        <f>(BK2011=BK2101)*AX2011</f>
        <v>0</v>
      </c>
      <c r="BM2011" s="85">
        <f>(BK2011=BK2101)*AY2011</f>
        <v>0</v>
      </c>
      <c r="BN2011" s="85">
        <f t="shared" si="486"/>
        <v>0</v>
      </c>
      <c r="BO2011" s="85">
        <f t="shared" si="487"/>
        <v>0</v>
      </c>
      <c r="BP2011" s="60">
        <f>(BK2011=BK2099)*AX2011</f>
        <v>0</v>
      </c>
      <c r="BQ2011" s="64">
        <f>(BK2011=BK2099)*AY2011</f>
        <v>0</v>
      </c>
      <c r="BR2011" s="85">
        <f t="shared" si="489"/>
        <v>0</v>
      </c>
      <c r="BS2011" s="85">
        <f t="shared" si="490"/>
        <v>0</v>
      </c>
      <c r="BT2011" s="59">
        <f>(J19-BI2011)*J10</f>
        <v>-140550.00594</v>
      </c>
      <c r="BU2011" s="59">
        <f>(J21-BJ2011)*J12</f>
        <v>262157.94389999995</v>
      </c>
      <c r="BV2011" s="66"/>
      <c r="BW2011" s="66"/>
      <c r="BX2011" s="67"/>
      <c r="BY2011" s="67"/>
      <c r="BZ2011" s="67"/>
      <c r="CE2011" s="92"/>
      <c r="CF2011" s="76"/>
      <c r="CH2011" s="67"/>
      <c r="CI2011" s="67"/>
      <c r="CJ2011" s="67"/>
      <c r="CK2011" s="67"/>
      <c r="CL2011" s="1"/>
      <c r="CM2011" s="1"/>
      <c r="CT2011" s="3"/>
      <c r="CU2011" s="3"/>
      <c r="CV2011" s="3"/>
      <c r="CW2011" s="3"/>
      <c r="CX2011" s="3"/>
      <c r="CY2011" s="3"/>
      <c r="CZ2011" s="3"/>
      <c r="DA2011" s="3"/>
      <c r="DB2011" s="3"/>
      <c r="DC2011" s="3"/>
      <c r="DD2011" s="3"/>
      <c r="DE2011" s="3"/>
      <c r="DF2011" s="3"/>
      <c r="DG2011" s="3"/>
      <c r="DH2011" s="3"/>
      <c r="DI2011" s="3"/>
      <c r="DJ2011" s="3"/>
      <c r="DK2011" s="3"/>
      <c r="DL2011" s="3"/>
      <c r="DM2011" s="3"/>
      <c r="DN2011" s="3"/>
      <c r="DO2011" s="3"/>
      <c r="DP2011" s="3"/>
      <c r="DQ2011" s="3"/>
      <c r="DR2011" s="3"/>
      <c r="DS2011" s="3"/>
    </row>
    <row r="2012" spans="2:123" ht="21" customHeight="1" x14ac:dyDescent="0.25">
      <c r="B2012" s="21">
        <f t="shared" si="478"/>
        <v>45257</v>
      </c>
      <c r="C2012" s="22">
        <f t="shared" si="479"/>
        <v>0.45083312416735855</v>
      </c>
      <c r="D2012" s="23">
        <f t="shared" si="480"/>
        <v>934</v>
      </c>
      <c r="E2012" s="23">
        <f t="shared" si="481"/>
        <v>2071.7199999999998</v>
      </c>
      <c r="F2012" s="127">
        <f t="shared" si="482"/>
        <v>46700</v>
      </c>
      <c r="G2012" s="127">
        <f t="shared" si="483"/>
        <v>310757.99999999994</v>
      </c>
      <c r="H2012" s="6"/>
      <c r="I2012" s="3"/>
      <c r="J2012" s="3"/>
      <c r="L2012" s="3"/>
      <c r="M2012" s="3"/>
      <c r="N2012" s="3"/>
      <c r="O2012" s="3"/>
      <c r="P2012" s="3"/>
      <c r="Q2012" s="3"/>
      <c r="R2012" s="3"/>
      <c r="S2012" s="3"/>
      <c r="T2012" s="3"/>
      <c r="U2012" s="3"/>
      <c r="V2012" s="3"/>
      <c r="W2012" s="3"/>
      <c r="X2012" s="3"/>
      <c r="Y2012" s="3"/>
      <c r="Z2012" s="3"/>
      <c r="AA2012" s="3"/>
      <c r="AB2012" s="3"/>
      <c r="AC2012" s="3"/>
      <c r="AD2012" s="3"/>
      <c r="AE2012" s="3"/>
      <c r="AF2012" s="3"/>
      <c r="AT2012" s="89"/>
      <c r="AU2012" s="89"/>
      <c r="AX2012" s="125">
        <v>45257</v>
      </c>
      <c r="AY2012" s="59">
        <f t="shared" si="488"/>
        <v>0.45083312416735855</v>
      </c>
      <c r="AZ2012" s="59">
        <f>BI2012*K36</f>
        <v>46700</v>
      </c>
      <c r="BA2012" s="59"/>
      <c r="BB2012" s="59"/>
      <c r="BC2012" s="59">
        <f>K41*BJ2012</f>
        <v>310757.99999999994</v>
      </c>
      <c r="BD2012" s="59"/>
      <c r="BE2012" s="59"/>
      <c r="BF2012" s="59">
        <f t="shared" si="484"/>
        <v>264057.99999999994</v>
      </c>
      <c r="BG2012" s="60">
        <f>(AY2012=AY2099)*AX2012</f>
        <v>0</v>
      </c>
      <c r="BH2012" s="60">
        <f>(AY2012=AY2101)*AX2012</f>
        <v>0</v>
      </c>
      <c r="BI2012" s="89">
        <v>934</v>
      </c>
      <c r="BJ2012" s="89">
        <v>2071.7199999999998</v>
      </c>
      <c r="BK2012" s="59">
        <f t="shared" si="485"/>
        <v>110941.93796000001</v>
      </c>
      <c r="BL2012" s="60">
        <f>(BK2012=BK2101)*AX2012</f>
        <v>0</v>
      </c>
      <c r="BM2012" s="85">
        <f>(BK2012=BK2101)*AY2012</f>
        <v>0</v>
      </c>
      <c r="BN2012" s="85">
        <f t="shared" si="486"/>
        <v>0</v>
      </c>
      <c r="BO2012" s="85">
        <f t="shared" si="487"/>
        <v>0</v>
      </c>
      <c r="BP2012" s="60">
        <f>(BK2012=BK2099)*AX2012</f>
        <v>0</v>
      </c>
      <c r="BQ2012" s="64">
        <f>(BK2012=BK2099)*AY2012</f>
        <v>0</v>
      </c>
      <c r="BR2012" s="85">
        <f t="shared" si="489"/>
        <v>0</v>
      </c>
      <c r="BS2012" s="85">
        <f t="shared" si="490"/>
        <v>0</v>
      </c>
      <c r="BT2012" s="59">
        <f>(J19-BI2012)*J10</f>
        <v>-140800.00594</v>
      </c>
      <c r="BU2012" s="59">
        <f>(J21-BJ2012)*J12</f>
        <v>251741.94390000001</v>
      </c>
      <c r="BV2012" s="66"/>
      <c r="BW2012" s="66"/>
      <c r="BX2012" s="67"/>
      <c r="BY2012" s="67"/>
      <c r="BZ2012" s="67"/>
      <c r="CE2012" s="92"/>
      <c r="CF2012" s="76"/>
      <c r="CH2012" s="67"/>
      <c r="CI2012" s="67"/>
      <c r="CJ2012" s="67"/>
      <c r="CK2012" s="67"/>
      <c r="CL2012" s="1"/>
      <c r="CM2012" s="1"/>
      <c r="CT2012" s="3"/>
      <c r="CU2012" s="3"/>
      <c r="CV2012" s="3"/>
      <c r="CW2012" s="3"/>
      <c r="CX2012" s="3"/>
      <c r="CY2012" s="3"/>
      <c r="CZ2012" s="3"/>
      <c r="DA2012" s="3"/>
      <c r="DB2012" s="3"/>
      <c r="DC2012" s="3"/>
      <c r="DD2012" s="3"/>
      <c r="DE2012" s="3"/>
      <c r="DF2012" s="3"/>
      <c r="DG2012" s="3"/>
      <c r="DH2012" s="3"/>
      <c r="DI2012" s="3"/>
      <c r="DJ2012" s="3"/>
      <c r="DK2012" s="3"/>
      <c r="DL2012" s="3"/>
      <c r="DM2012" s="3"/>
      <c r="DN2012" s="3"/>
      <c r="DO2012" s="3"/>
      <c r="DP2012" s="3"/>
      <c r="DQ2012" s="3"/>
      <c r="DR2012" s="3"/>
      <c r="DS2012" s="3"/>
    </row>
    <row r="2013" spans="2:123" ht="21" customHeight="1" x14ac:dyDescent="0.25">
      <c r="B2013" s="21">
        <f t="shared" si="478"/>
        <v>45264</v>
      </c>
      <c r="C2013" s="22">
        <f t="shared" si="479"/>
        <v>0.45902915334068445</v>
      </c>
      <c r="D2013" s="23">
        <f t="shared" si="480"/>
        <v>920</v>
      </c>
      <c r="E2013" s="23">
        <f t="shared" si="481"/>
        <v>2004.23</v>
      </c>
      <c r="F2013" s="127">
        <f t="shared" si="482"/>
        <v>46000</v>
      </c>
      <c r="G2013" s="127">
        <f t="shared" si="483"/>
        <v>300634.5</v>
      </c>
      <c r="H2013" s="6"/>
      <c r="I2013" s="3"/>
      <c r="J2013" s="3"/>
      <c r="L2013" s="3"/>
      <c r="M2013" s="3"/>
      <c r="N2013" s="3"/>
      <c r="O2013" s="3"/>
      <c r="P2013" s="3"/>
      <c r="Q2013" s="3"/>
      <c r="R2013" s="3"/>
      <c r="S2013" s="3"/>
      <c r="T2013" s="3"/>
      <c r="U2013" s="3"/>
      <c r="V2013" s="3"/>
      <c r="W2013" s="3"/>
      <c r="X2013" s="3"/>
      <c r="Y2013" s="3"/>
      <c r="Z2013" s="3"/>
      <c r="AA2013" s="3"/>
      <c r="AB2013" s="3"/>
      <c r="AC2013" s="3"/>
      <c r="AD2013" s="3"/>
      <c r="AE2013" s="3"/>
      <c r="AF2013" s="3"/>
      <c r="AT2013" s="89"/>
      <c r="AU2013" s="89"/>
      <c r="AX2013" s="125">
        <v>45264</v>
      </c>
      <c r="AY2013" s="59">
        <f t="shared" si="488"/>
        <v>0.45902915334068445</v>
      </c>
      <c r="AZ2013" s="59">
        <f>BI2013*K36</f>
        <v>46000</v>
      </c>
      <c r="BA2013" s="59"/>
      <c r="BB2013" s="59"/>
      <c r="BC2013" s="59">
        <f>K41*BJ2013</f>
        <v>300634.5</v>
      </c>
      <c r="BD2013" s="59"/>
      <c r="BE2013" s="59"/>
      <c r="BF2013" s="59">
        <f t="shared" si="484"/>
        <v>254634.5</v>
      </c>
      <c r="BG2013" s="60">
        <f>(AY2013=AY2099)*AX2013</f>
        <v>0</v>
      </c>
      <c r="BH2013" s="60">
        <f>(AY2013=AY2101)*AX2013</f>
        <v>0</v>
      </c>
      <c r="BI2013" s="89">
        <v>920</v>
      </c>
      <c r="BJ2013" s="89">
        <v>2004.23</v>
      </c>
      <c r="BK2013" s="59">
        <f t="shared" si="485"/>
        <v>120365.43795999995</v>
      </c>
      <c r="BL2013" s="60">
        <f>(BK2013=BK2101)*AX2013</f>
        <v>0</v>
      </c>
      <c r="BM2013" s="85">
        <f>(BK2013=BK2101)*AY2013</f>
        <v>0</v>
      </c>
      <c r="BN2013" s="85">
        <f t="shared" si="486"/>
        <v>0</v>
      </c>
      <c r="BO2013" s="85">
        <f t="shared" si="487"/>
        <v>0</v>
      </c>
      <c r="BP2013" s="60">
        <f>(BK2013=BK2099)*AX2013</f>
        <v>0</v>
      </c>
      <c r="BQ2013" s="64">
        <f>(BK2013=BK2099)*AY2013</f>
        <v>0</v>
      </c>
      <c r="BR2013" s="85">
        <f t="shared" si="489"/>
        <v>0</v>
      </c>
      <c r="BS2013" s="85">
        <f t="shared" si="490"/>
        <v>0</v>
      </c>
      <c r="BT2013" s="59">
        <f>(J19-BI2013)*J10</f>
        <v>-141500.00594</v>
      </c>
      <c r="BU2013" s="59">
        <f>(J21-BJ2013)*J12</f>
        <v>261865.44389999995</v>
      </c>
      <c r="BV2013" s="66"/>
      <c r="BW2013" s="66"/>
      <c r="BX2013" s="67"/>
      <c r="BY2013" s="67"/>
      <c r="BZ2013" s="67"/>
      <c r="CE2013" s="92"/>
      <c r="CF2013" s="76"/>
      <c r="CH2013" s="67"/>
      <c r="CI2013" s="67"/>
      <c r="CJ2013" s="67"/>
      <c r="CK2013" s="67"/>
      <c r="CL2013" s="1"/>
      <c r="CM2013" s="1"/>
      <c r="CT2013" s="3"/>
      <c r="CU2013" s="3"/>
      <c r="CV2013" s="3"/>
      <c r="CW2013" s="3"/>
      <c r="CX2013" s="3"/>
      <c r="CY2013" s="3"/>
      <c r="CZ2013" s="3"/>
      <c r="DA2013" s="3"/>
      <c r="DB2013" s="3"/>
      <c r="DC2013" s="3"/>
      <c r="DD2013" s="3"/>
      <c r="DE2013" s="3"/>
      <c r="DF2013" s="3"/>
      <c r="DG2013" s="3"/>
      <c r="DH2013" s="3"/>
      <c r="DI2013" s="3"/>
      <c r="DJ2013" s="3"/>
      <c r="DK2013" s="3"/>
      <c r="DL2013" s="3"/>
      <c r="DM2013" s="3"/>
      <c r="DN2013" s="3"/>
      <c r="DO2013" s="3"/>
      <c r="DP2013" s="3"/>
      <c r="DQ2013" s="3"/>
      <c r="DR2013" s="3"/>
      <c r="DS2013" s="3"/>
    </row>
    <row r="2014" spans="2:123" ht="21" customHeight="1" x14ac:dyDescent="0.25">
      <c r="B2014" s="21">
        <f t="shared" si="478"/>
        <v>45271</v>
      </c>
      <c r="C2014" s="22">
        <f t="shared" si="479"/>
        <v>0.47045074133132608</v>
      </c>
      <c r="D2014" s="23">
        <f t="shared" si="480"/>
        <v>950</v>
      </c>
      <c r="E2014" s="23">
        <f t="shared" si="481"/>
        <v>2019.34</v>
      </c>
      <c r="F2014" s="127">
        <f t="shared" si="482"/>
        <v>47500</v>
      </c>
      <c r="G2014" s="127">
        <f t="shared" si="483"/>
        <v>302901</v>
      </c>
      <c r="H2014" s="6"/>
      <c r="I2014" s="3"/>
      <c r="J2014" s="3"/>
      <c r="L2014" s="3"/>
      <c r="M2014" s="3"/>
      <c r="N2014" s="3"/>
      <c r="O2014" s="3"/>
      <c r="P2014" s="3"/>
      <c r="Q2014" s="3"/>
      <c r="R2014" s="3"/>
      <c r="S2014" s="3"/>
      <c r="T2014" s="3"/>
      <c r="U2014" s="3"/>
      <c r="V2014" s="3"/>
      <c r="W2014" s="3"/>
      <c r="X2014" s="3"/>
      <c r="Y2014" s="3"/>
      <c r="Z2014" s="3"/>
      <c r="AA2014" s="3"/>
      <c r="AB2014" s="3"/>
      <c r="AC2014" s="3"/>
      <c r="AD2014" s="3"/>
      <c r="AE2014" s="3"/>
      <c r="AF2014" s="3"/>
      <c r="AT2014" s="89"/>
      <c r="AU2014" s="89"/>
      <c r="AX2014" s="125">
        <v>45271</v>
      </c>
      <c r="AY2014" s="59">
        <f t="shared" si="488"/>
        <v>0.47045074133132608</v>
      </c>
      <c r="AZ2014" s="59">
        <f>BI2014*K36</f>
        <v>47500</v>
      </c>
      <c r="BA2014" s="59"/>
      <c r="BB2014" s="59"/>
      <c r="BC2014" s="59">
        <f>K41*BJ2014</f>
        <v>302901</v>
      </c>
      <c r="BD2014" s="59"/>
      <c r="BE2014" s="59"/>
      <c r="BF2014" s="59">
        <f t="shared" si="484"/>
        <v>255401</v>
      </c>
      <c r="BG2014" s="60">
        <f>(AY2014=AY2099)*AX2014</f>
        <v>0</v>
      </c>
      <c r="BH2014" s="60">
        <f>(AY2014=AY2101)*AX2014</f>
        <v>0</v>
      </c>
      <c r="BI2014" s="89">
        <v>950</v>
      </c>
      <c r="BJ2014" s="89">
        <v>2019.34</v>
      </c>
      <c r="BK2014" s="59">
        <f t="shared" si="485"/>
        <v>119598.93795999998</v>
      </c>
      <c r="BL2014" s="60">
        <f>(BK2014=BK2101)*AX2014</f>
        <v>0</v>
      </c>
      <c r="BM2014" s="85">
        <f>(BK2014=BK2101)*AY2014</f>
        <v>0</v>
      </c>
      <c r="BN2014" s="85">
        <f t="shared" si="486"/>
        <v>0</v>
      </c>
      <c r="BO2014" s="85">
        <f t="shared" si="487"/>
        <v>0</v>
      </c>
      <c r="BP2014" s="60">
        <f>(BK2014=BK2099)*AX2014</f>
        <v>0</v>
      </c>
      <c r="BQ2014" s="64">
        <f>(BK2014=BK2099)*AY2014</f>
        <v>0</v>
      </c>
      <c r="BR2014" s="85">
        <f t="shared" si="489"/>
        <v>0</v>
      </c>
      <c r="BS2014" s="85">
        <f t="shared" si="490"/>
        <v>0</v>
      </c>
      <c r="BT2014" s="59">
        <f>(J19-BI2014)*J10</f>
        <v>-140000.00594</v>
      </c>
      <c r="BU2014" s="59">
        <f>(J21-BJ2014)*J12</f>
        <v>259598.94389999998</v>
      </c>
      <c r="BV2014" s="66"/>
      <c r="BW2014" s="66"/>
      <c r="BX2014" s="67"/>
      <c r="BY2014" s="67"/>
      <c r="BZ2014" s="67"/>
      <c r="CE2014" s="92"/>
      <c r="CF2014" s="76"/>
      <c r="CH2014" s="67"/>
      <c r="CI2014" s="67"/>
      <c r="CJ2014" s="67"/>
      <c r="CK2014" s="67"/>
      <c r="CL2014" s="1"/>
      <c r="CM2014" s="1"/>
      <c r="CT2014" s="3"/>
      <c r="CU2014" s="3"/>
      <c r="CV2014" s="3"/>
      <c r="CW2014" s="3"/>
      <c r="CX2014" s="3"/>
      <c r="CY2014" s="3"/>
      <c r="CZ2014" s="3"/>
      <c r="DA2014" s="3"/>
      <c r="DB2014" s="3"/>
      <c r="DC2014" s="3"/>
      <c r="DD2014" s="3"/>
      <c r="DE2014" s="3"/>
      <c r="DF2014" s="3"/>
      <c r="DG2014" s="3"/>
      <c r="DH2014" s="3"/>
      <c r="DI2014" s="3"/>
      <c r="DJ2014" s="3"/>
      <c r="DK2014" s="3"/>
      <c r="DL2014" s="3"/>
      <c r="DM2014" s="3"/>
      <c r="DN2014" s="3"/>
      <c r="DO2014" s="3"/>
      <c r="DP2014" s="3"/>
      <c r="DQ2014" s="3"/>
      <c r="DR2014" s="3"/>
      <c r="DS2014" s="3"/>
    </row>
    <row r="2015" spans="2:123" ht="21" customHeight="1" x14ac:dyDescent="0.25">
      <c r="B2015" s="21">
        <f t="shared" si="478"/>
        <v>45278</v>
      </c>
      <c r="C2015" s="22">
        <f t="shared" si="479"/>
        <v>0.4807575218825042</v>
      </c>
      <c r="D2015" s="23">
        <f t="shared" si="480"/>
        <v>987</v>
      </c>
      <c r="E2015" s="23">
        <f t="shared" si="481"/>
        <v>2053.0100000000002</v>
      </c>
      <c r="F2015" s="127">
        <f t="shared" si="482"/>
        <v>49350</v>
      </c>
      <c r="G2015" s="127">
        <f t="shared" si="483"/>
        <v>307951.50000000006</v>
      </c>
      <c r="H2015" s="6"/>
      <c r="I2015" s="3"/>
      <c r="J2015" s="3"/>
      <c r="L2015" s="3"/>
      <c r="M2015" s="3"/>
      <c r="N2015" s="3"/>
      <c r="O2015" s="3"/>
      <c r="P2015" s="3"/>
      <c r="Q2015" s="3"/>
      <c r="R2015" s="3"/>
      <c r="S2015" s="3"/>
      <c r="T2015" s="3"/>
      <c r="U2015" s="3"/>
      <c r="V2015" s="3"/>
      <c r="W2015" s="3"/>
      <c r="X2015" s="3"/>
      <c r="Y2015" s="3"/>
      <c r="Z2015" s="3"/>
      <c r="AA2015" s="3"/>
      <c r="AB2015" s="3"/>
      <c r="AC2015" s="3"/>
      <c r="AD2015" s="3"/>
      <c r="AE2015" s="3"/>
      <c r="AF2015" s="3"/>
      <c r="AT2015" s="89"/>
      <c r="AU2015" s="89"/>
      <c r="AX2015" s="125">
        <v>45278</v>
      </c>
      <c r="AY2015" s="59">
        <f t="shared" si="488"/>
        <v>0.4807575218825042</v>
      </c>
      <c r="AZ2015" s="59">
        <f>BI2015*K36</f>
        <v>49350</v>
      </c>
      <c r="BA2015" s="59"/>
      <c r="BB2015" s="59"/>
      <c r="BC2015" s="59">
        <f>K41*BJ2015</f>
        <v>307951.50000000006</v>
      </c>
      <c r="BD2015" s="59"/>
      <c r="BE2015" s="59"/>
      <c r="BF2015" s="59">
        <f t="shared" si="484"/>
        <v>258601.50000000006</v>
      </c>
      <c r="BG2015" s="60">
        <f>(AY2015=AY2099)*AX2015</f>
        <v>0</v>
      </c>
      <c r="BH2015" s="60">
        <f>(AY2015=AY2101)*AX2015</f>
        <v>0</v>
      </c>
      <c r="BI2015" s="89">
        <v>987</v>
      </c>
      <c r="BJ2015" s="89">
        <v>2053.0100000000002</v>
      </c>
      <c r="BK2015" s="59">
        <f t="shared" si="485"/>
        <v>116398.43795999992</v>
      </c>
      <c r="BL2015" s="60">
        <f>(BK2015=BK2101)*AX2015</f>
        <v>0</v>
      </c>
      <c r="BM2015" s="85">
        <f>(BK2015=BK2101)*AY2015</f>
        <v>0</v>
      </c>
      <c r="BN2015" s="85">
        <f t="shared" si="486"/>
        <v>0</v>
      </c>
      <c r="BO2015" s="85">
        <f t="shared" si="487"/>
        <v>0</v>
      </c>
      <c r="BP2015" s="60">
        <f>(BK2015=BK2099)*AX2015</f>
        <v>0</v>
      </c>
      <c r="BQ2015" s="64">
        <f>(BK2015=BK2099)*AY2015</f>
        <v>0</v>
      </c>
      <c r="BR2015" s="85">
        <f t="shared" si="489"/>
        <v>0</v>
      </c>
      <c r="BS2015" s="85">
        <f t="shared" si="490"/>
        <v>0</v>
      </c>
      <c r="BT2015" s="59">
        <f>(J19-BI2015)*J10</f>
        <v>-138150.00594</v>
      </c>
      <c r="BU2015" s="59">
        <f>(J21-BJ2015)*J12</f>
        <v>254548.44389999993</v>
      </c>
      <c r="BV2015" s="66"/>
      <c r="BW2015" s="66"/>
      <c r="BX2015" s="67"/>
      <c r="BY2015" s="67"/>
      <c r="BZ2015" s="67"/>
      <c r="CE2015" s="92"/>
      <c r="CF2015" s="76"/>
      <c r="CH2015" s="67"/>
      <c r="CI2015" s="67"/>
      <c r="CJ2015" s="67"/>
      <c r="CK2015" s="67"/>
      <c r="CL2015" s="1"/>
      <c r="CM2015" s="1"/>
      <c r="CT2015" s="3"/>
      <c r="CU2015" s="3"/>
      <c r="CV2015" s="3"/>
      <c r="CW2015" s="3"/>
      <c r="CX2015" s="3"/>
      <c r="CY2015" s="3"/>
      <c r="CZ2015" s="3"/>
      <c r="DA2015" s="3"/>
      <c r="DB2015" s="3"/>
      <c r="DC2015" s="3"/>
      <c r="DD2015" s="3"/>
      <c r="DE2015" s="3"/>
      <c r="DF2015" s="3"/>
      <c r="DG2015" s="3"/>
      <c r="DH2015" s="3"/>
      <c r="DI2015" s="3"/>
      <c r="DJ2015" s="3"/>
      <c r="DK2015" s="3"/>
      <c r="DL2015" s="3"/>
      <c r="DM2015" s="3"/>
      <c r="DN2015" s="3"/>
      <c r="DO2015" s="3"/>
      <c r="DP2015" s="3"/>
      <c r="DQ2015" s="3"/>
      <c r="DR2015" s="3"/>
      <c r="DS2015" s="3"/>
    </row>
    <row r="2016" spans="2:123" ht="21" customHeight="1" x14ac:dyDescent="0.25">
      <c r="B2016" s="21">
        <f t="shared" si="478"/>
        <v>45285</v>
      </c>
      <c r="C2016" s="22">
        <f t="shared" si="479"/>
        <v>0.4944399740176641</v>
      </c>
      <c r="D2016" s="23">
        <f t="shared" si="480"/>
        <v>1020</v>
      </c>
      <c r="E2016" s="23">
        <f t="shared" si="481"/>
        <v>2062.94</v>
      </c>
      <c r="F2016" s="127">
        <f t="shared" si="482"/>
        <v>51000</v>
      </c>
      <c r="G2016" s="127">
        <f t="shared" si="483"/>
        <v>309441</v>
      </c>
      <c r="H2016" s="6"/>
      <c r="I2016" s="3"/>
      <c r="J2016" s="3"/>
      <c r="L2016" s="3"/>
      <c r="M2016" s="3"/>
      <c r="N2016" s="3"/>
      <c r="O2016" s="3"/>
      <c r="P2016" s="3"/>
      <c r="Q2016" s="3"/>
      <c r="R2016" s="3"/>
      <c r="S2016" s="3"/>
      <c r="T2016" s="3"/>
      <c r="U2016" s="3"/>
      <c r="V2016" s="3"/>
      <c r="W2016" s="3"/>
      <c r="X2016" s="3"/>
      <c r="Y2016" s="3"/>
      <c r="Z2016" s="3"/>
      <c r="AA2016" s="3"/>
      <c r="AB2016" s="3"/>
      <c r="AC2016" s="3"/>
      <c r="AD2016" s="3"/>
      <c r="AE2016" s="3"/>
      <c r="AF2016" s="3"/>
      <c r="AT2016" s="89"/>
      <c r="AU2016" s="89"/>
      <c r="AX2016" s="125">
        <v>45285</v>
      </c>
      <c r="AY2016" s="59">
        <f t="shared" si="488"/>
        <v>0.4944399740176641</v>
      </c>
      <c r="AZ2016" s="59">
        <f>BI2016*K36</f>
        <v>51000</v>
      </c>
      <c r="BA2016" s="59"/>
      <c r="BB2016" s="59"/>
      <c r="BC2016" s="59">
        <f>K41*BJ2016</f>
        <v>309441</v>
      </c>
      <c r="BD2016" s="59"/>
      <c r="BE2016" s="59"/>
      <c r="BF2016" s="59">
        <f t="shared" si="484"/>
        <v>258441</v>
      </c>
      <c r="BG2016" s="60">
        <f>(AY2016=AY2099)*AX2016</f>
        <v>0</v>
      </c>
      <c r="BH2016" s="60">
        <f>(AY2016=AY2101)*AX2016</f>
        <v>0</v>
      </c>
      <c r="BI2016" s="89">
        <v>1020</v>
      </c>
      <c r="BJ2016" s="89">
        <v>2062.94</v>
      </c>
      <c r="BK2016" s="59">
        <f t="shared" si="485"/>
        <v>116558.93795999995</v>
      </c>
      <c r="BL2016" s="60">
        <f>(BK2016=BK2101)*AX2016</f>
        <v>0</v>
      </c>
      <c r="BM2016" s="85">
        <f>(BK2016=BK2101)*AY2016</f>
        <v>0</v>
      </c>
      <c r="BN2016" s="85">
        <f t="shared" si="486"/>
        <v>0</v>
      </c>
      <c r="BO2016" s="85">
        <f t="shared" si="487"/>
        <v>0</v>
      </c>
      <c r="BP2016" s="60">
        <f>(BK2016=BK2099)*AX2016</f>
        <v>0</v>
      </c>
      <c r="BQ2016" s="64">
        <f>(BK2016=BK2099)*AY2016</f>
        <v>0</v>
      </c>
      <c r="BR2016" s="85">
        <f t="shared" si="489"/>
        <v>0</v>
      </c>
      <c r="BS2016" s="85">
        <f t="shared" si="490"/>
        <v>0</v>
      </c>
      <c r="BT2016" s="59">
        <f>(J19-BI2016)*J10</f>
        <v>-136500.00594</v>
      </c>
      <c r="BU2016" s="59">
        <f>(J21-BJ2016)*J12</f>
        <v>253058.94389999995</v>
      </c>
      <c r="BV2016" s="66"/>
      <c r="BW2016" s="66"/>
      <c r="BX2016" s="67"/>
      <c r="BY2016" s="67"/>
      <c r="BZ2016" s="67"/>
      <c r="CE2016" s="92"/>
      <c r="CF2016" s="76"/>
      <c r="CH2016" s="67"/>
      <c r="CI2016" s="67"/>
      <c r="CJ2016" s="67"/>
      <c r="CK2016" s="67"/>
      <c r="CL2016" s="1"/>
      <c r="CM2016" s="1"/>
      <c r="CT2016" s="3"/>
      <c r="CU2016" s="3"/>
      <c r="CV2016" s="3"/>
      <c r="CW2016" s="3"/>
      <c r="CX2016" s="3"/>
      <c r="CY2016" s="3"/>
      <c r="CZ2016" s="3"/>
      <c r="DA2016" s="3"/>
      <c r="DB2016" s="3"/>
      <c r="DC2016" s="3"/>
      <c r="DD2016" s="3"/>
      <c r="DE2016" s="3"/>
      <c r="DF2016" s="3"/>
      <c r="DG2016" s="3"/>
      <c r="DH2016" s="3"/>
      <c r="DI2016" s="3"/>
      <c r="DJ2016" s="3"/>
      <c r="DK2016" s="3"/>
      <c r="DL2016" s="3"/>
      <c r="DM2016" s="3"/>
      <c r="DN2016" s="3"/>
      <c r="DO2016" s="3"/>
      <c r="DP2016" s="3"/>
      <c r="DQ2016" s="3"/>
      <c r="DR2016" s="3"/>
      <c r="DS2016" s="3"/>
    </row>
    <row r="2017" spans="2:123" ht="21" customHeight="1" x14ac:dyDescent="0.25">
      <c r="B2017" s="21">
        <f t="shared" si="478"/>
        <v>45292</v>
      </c>
      <c r="C2017" s="22">
        <f t="shared" si="479"/>
        <v>0.46932290393546811</v>
      </c>
      <c r="D2017" s="23">
        <f t="shared" si="480"/>
        <v>960</v>
      </c>
      <c r="E2017" s="23">
        <f t="shared" si="481"/>
        <v>2045.5</v>
      </c>
      <c r="F2017" s="127">
        <f t="shared" si="482"/>
        <v>48000</v>
      </c>
      <c r="G2017" s="127">
        <f t="shared" si="483"/>
        <v>306825</v>
      </c>
      <c r="H2017" s="6"/>
      <c r="I2017" s="3"/>
      <c r="J2017" s="3"/>
      <c r="L2017" s="3"/>
      <c r="M2017" s="3"/>
      <c r="N2017" s="3"/>
      <c r="O2017" s="3"/>
      <c r="P2017" s="3"/>
      <c r="Q2017" s="3"/>
      <c r="R2017" s="3"/>
      <c r="S2017" s="3"/>
      <c r="T2017" s="3"/>
      <c r="U2017" s="3"/>
      <c r="V2017" s="3"/>
      <c r="W2017" s="3"/>
      <c r="X2017" s="3"/>
      <c r="Y2017" s="3"/>
      <c r="Z2017" s="3"/>
      <c r="AA2017" s="3"/>
      <c r="AB2017" s="3"/>
      <c r="AC2017" s="3"/>
      <c r="AD2017" s="3"/>
      <c r="AE2017" s="3"/>
      <c r="AF2017" s="3"/>
      <c r="AT2017" s="89"/>
      <c r="AU2017" s="89"/>
      <c r="AX2017" s="125">
        <v>45292</v>
      </c>
      <c r="AY2017" s="59">
        <f t="shared" si="488"/>
        <v>0.46932290393546811</v>
      </c>
      <c r="AZ2017" s="59">
        <f>BI2017*K36</f>
        <v>48000</v>
      </c>
      <c r="BA2017" s="59"/>
      <c r="BB2017" s="59"/>
      <c r="BC2017" s="59">
        <f>K41*BJ2017</f>
        <v>306825</v>
      </c>
      <c r="BD2017" s="59"/>
      <c r="BE2017" s="59"/>
      <c r="BF2017" s="59">
        <f t="shared" si="484"/>
        <v>258825</v>
      </c>
      <c r="BG2017" s="60">
        <f>(AY2017=AY2099)*AX2017</f>
        <v>0</v>
      </c>
      <c r="BH2017" s="60">
        <f>(AY2017=AY2101)*AX2017</f>
        <v>0</v>
      </c>
      <c r="BI2017" s="89">
        <v>960</v>
      </c>
      <c r="BJ2017" s="89">
        <v>2045.5</v>
      </c>
      <c r="BK2017" s="59">
        <f t="shared" si="485"/>
        <v>116174.93795999998</v>
      </c>
      <c r="BL2017" s="60">
        <f>(BK2017=BK2101)*AX2017</f>
        <v>0</v>
      </c>
      <c r="BM2017" s="85">
        <f>(BK2017=BK2101)*AY2017</f>
        <v>0</v>
      </c>
      <c r="BN2017" s="85">
        <f t="shared" si="486"/>
        <v>0</v>
      </c>
      <c r="BO2017" s="85">
        <f t="shared" si="487"/>
        <v>0</v>
      </c>
      <c r="BP2017" s="60">
        <f>(BK2017=BK2099)*AX2017</f>
        <v>0</v>
      </c>
      <c r="BQ2017" s="64">
        <f>(BK2017=BK2099)*AY2017</f>
        <v>0</v>
      </c>
      <c r="BR2017" s="85">
        <f t="shared" si="489"/>
        <v>0</v>
      </c>
      <c r="BS2017" s="85">
        <f t="shared" si="490"/>
        <v>0</v>
      </c>
      <c r="BT2017" s="59">
        <f>(J19-BI2017)*J10</f>
        <v>-139500.00594</v>
      </c>
      <c r="BU2017" s="59">
        <f>(J21-BJ2017)*J12</f>
        <v>255674.94389999998</v>
      </c>
      <c r="BV2017" s="66"/>
      <c r="BW2017" s="66"/>
      <c r="BX2017" s="67"/>
      <c r="BY2017" s="67"/>
      <c r="BZ2017" s="67"/>
      <c r="CE2017" s="92"/>
      <c r="CF2017" s="76"/>
      <c r="CH2017" s="67"/>
      <c r="CI2017" s="67"/>
      <c r="CJ2017" s="67"/>
      <c r="CK2017" s="67"/>
      <c r="CL2017" s="1"/>
      <c r="CM2017" s="1"/>
      <c r="CT2017" s="3"/>
      <c r="CU2017" s="3"/>
      <c r="CV2017" s="3"/>
      <c r="CW2017" s="3"/>
      <c r="CX2017" s="3"/>
      <c r="CY2017" s="3"/>
      <c r="CZ2017" s="3"/>
      <c r="DA2017" s="3"/>
      <c r="DB2017" s="3"/>
      <c r="DC2017" s="3"/>
      <c r="DD2017" s="3"/>
      <c r="DE2017" s="3"/>
      <c r="DF2017" s="3"/>
      <c r="DG2017" s="3"/>
      <c r="DH2017" s="3"/>
      <c r="DI2017" s="3"/>
      <c r="DJ2017" s="3"/>
      <c r="DK2017" s="3"/>
      <c r="DL2017" s="3"/>
      <c r="DM2017" s="3"/>
      <c r="DN2017" s="3"/>
      <c r="DO2017" s="3"/>
      <c r="DP2017" s="3"/>
      <c r="DQ2017" s="3"/>
      <c r="DR2017" s="3"/>
      <c r="DS2017" s="3"/>
    </row>
    <row r="2018" spans="2:123" ht="21" customHeight="1" x14ac:dyDescent="0.25">
      <c r="B2018" s="21">
        <f t="shared" si="478"/>
        <v>45299</v>
      </c>
      <c r="C2018" s="22">
        <f t="shared" si="479"/>
        <v>0.4558098677468157</v>
      </c>
      <c r="D2018" s="23">
        <f t="shared" si="480"/>
        <v>934</v>
      </c>
      <c r="E2018" s="23">
        <f t="shared" si="481"/>
        <v>2049.1</v>
      </c>
      <c r="F2018" s="127">
        <f t="shared" si="482"/>
        <v>46700</v>
      </c>
      <c r="G2018" s="127">
        <f t="shared" si="483"/>
        <v>307365</v>
      </c>
      <c r="H2018" s="6"/>
      <c r="I2018" s="3"/>
      <c r="J2018" s="3"/>
      <c r="L2018" s="3"/>
      <c r="M2018" s="3"/>
      <c r="N2018" s="3"/>
      <c r="O2018" s="3"/>
      <c r="P2018" s="3"/>
      <c r="Q2018" s="3"/>
      <c r="R2018" s="3"/>
      <c r="S2018" s="3"/>
      <c r="T2018" s="3"/>
      <c r="U2018" s="3"/>
      <c r="V2018" s="3"/>
      <c r="W2018" s="3"/>
      <c r="X2018" s="3"/>
      <c r="Y2018" s="3"/>
      <c r="Z2018" s="3"/>
      <c r="AA2018" s="3"/>
      <c r="AB2018" s="3"/>
      <c r="AC2018" s="3"/>
      <c r="AD2018" s="3"/>
      <c r="AE2018" s="3"/>
      <c r="AF2018" s="3"/>
      <c r="AT2018" s="89"/>
      <c r="AU2018" s="89"/>
      <c r="AX2018" s="125">
        <v>45299</v>
      </c>
      <c r="AY2018" s="59">
        <f t="shared" si="488"/>
        <v>0.4558098677468157</v>
      </c>
      <c r="AZ2018" s="59">
        <f>BI2018*K36</f>
        <v>46700</v>
      </c>
      <c r="BA2018" s="59"/>
      <c r="BB2018" s="59"/>
      <c r="BC2018" s="59">
        <f>K41*BJ2018</f>
        <v>307365</v>
      </c>
      <c r="BD2018" s="59"/>
      <c r="BE2018" s="59"/>
      <c r="BF2018" s="59">
        <f t="shared" si="484"/>
        <v>260665</v>
      </c>
      <c r="BG2018" s="60">
        <f>(AY2018=AY2099)*AX2018</f>
        <v>0</v>
      </c>
      <c r="BH2018" s="60">
        <f>(AY2018=AY2101)*AX2018</f>
        <v>0</v>
      </c>
      <c r="BI2018" s="89">
        <v>934</v>
      </c>
      <c r="BJ2018" s="89">
        <v>2049.1</v>
      </c>
      <c r="BK2018" s="59">
        <f t="shared" si="485"/>
        <v>114334.93795999998</v>
      </c>
      <c r="BL2018" s="60">
        <f>(BK2018=BK2101)*AX2018</f>
        <v>0</v>
      </c>
      <c r="BM2018" s="85">
        <f>(BK2018=BK2101)*AY2018</f>
        <v>0</v>
      </c>
      <c r="BN2018" s="85">
        <f t="shared" si="486"/>
        <v>0</v>
      </c>
      <c r="BO2018" s="85">
        <f t="shared" si="487"/>
        <v>0</v>
      </c>
      <c r="BP2018" s="60">
        <f>(BK2018=BK2099)*AX2018</f>
        <v>0</v>
      </c>
      <c r="BQ2018" s="64">
        <f>(BK2018=BK2099)*AY2018</f>
        <v>0</v>
      </c>
      <c r="BR2018" s="85">
        <f t="shared" si="489"/>
        <v>0</v>
      </c>
      <c r="BS2018" s="85">
        <f t="shared" si="490"/>
        <v>0</v>
      </c>
      <c r="BT2018" s="59">
        <f>(J19-BI2018)*J10</f>
        <v>-140800.00594</v>
      </c>
      <c r="BU2018" s="59">
        <f>(J21-BJ2018)*J12</f>
        <v>255134.94389999998</v>
      </c>
      <c r="BV2018" s="66"/>
      <c r="BW2018" s="66"/>
      <c r="BX2018" s="67"/>
      <c r="BY2018" s="67"/>
      <c r="BZ2018" s="67"/>
      <c r="CE2018" s="92"/>
      <c r="CF2018" s="76"/>
      <c r="CH2018" s="67"/>
      <c r="CI2018" s="67"/>
      <c r="CJ2018" s="67"/>
      <c r="CK2018" s="67"/>
      <c r="CL2018" s="1"/>
      <c r="CM2018" s="1"/>
      <c r="CT2018" s="3"/>
      <c r="CU2018" s="3"/>
      <c r="CV2018" s="3"/>
      <c r="CW2018" s="3"/>
      <c r="CX2018" s="3"/>
      <c r="CY2018" s="3"/>
      <c r="CZ2018" s="3"/>
      <c r="DA2018" s="3"/>
      <c r="DB2018" s="3"/>
      <c r="DC2018" s="3"/>
      <c r="DD2018" s="3"/>
      <c r="DE2018" s="3"/>
      <c r="DF2018" s="3"/>
      <c r="DG2018" s="3"/>
      <c r="DH2018" s="3"/>
      <c r="DI2018" s="3"/>
      <c r="DJ2018" s="3"/>
      <c r="DK2018" s="3"/>
      <c r="DL2018" s="3"/>
      <c r="DM2018" s="3"/>
      <c r="DN2018" s="3"/>
      <c r="DO2018" s="3"/>
      <c r="DP2018" s="3"/>
      <c r="DQ2018" s="3"/>
      <c r="DR2018" s="3"/>
      <c r="DS2018" s="3"/>
    </row>
    <row r="2019" spans="2:123" ht="21" customHeight="1" x14ac:dyDescent="0.25">
      <c r="B2019" s="21">
        <f t="shared" si="478"/>
        <v>45306</v>
      </c>
      <c r="C2019" s="22">
        <f t="shared" si="479"/>
        <v>0.44935626758377389</v>
      </c>
      <c r="D2019" s="23">
        <f t="shared" si="480"/>
        <v>912</v>
      </c>
      <c r="E2019" s="23">
        <f t="shared" si="481"/>
        <v>2029.57</v>
      </c>
      <c r="F2019" s="127">
        <f t="shared" si="482"/>
        <v>45600</v>
      </c>
      <c r="G2019" s="127">
        <f t="shared" si="483"/>
        <v>304435.5</v>
      </c>
      <c r="H2019" s="6"/>
      <c r="I2019" s="3"/>
      <c r="J2019" s="3"/>
      <c r="L2019" s="3"/>
      <c r="M2019" s="3"/>
      <c r="N2019" s="3"/>
      <c r="O2019" s="3"/>
      <c r="P2019" s="3"/>
      <c r="Q2019" s="3"/>
      <c r="R2019" s="3"/>
      <c r="S2019" s="3"/>
      <c r="T2019" s="3"/>
      <c r="U2019" s="3"/>
      <c r="V2019" s="3"/>
      <c r="W2019" s="3"/>
      <c r="X2019" s="3"/>
      <c r="Y2019" s="3"/>
      <c r="Z2019" s="3"/>
      <c r="AA2019" s="3"/>
      <c r="AB2019" s="3"/>
      <c r="AC2019" s="3"/>
      <c r="AD2019" s="3"/>
      <c r="AE2019" s="3"/>
      <c r="AF2019" s="3"/>
      <c r="AT2019" s="89"/>
      <c r="AU2019" s="89"/>
      <c r="AX2019" s="125">
        <v>45306</v>
      </c>
      <c r="AY2019" s="59">
        <f t="shared" si="488"/>
        <v>0.44935626758377389</v>
      </c>
      <c r="AZ2019" s="59">
        <f>BI2019*K36</f>
        <v>45600</v>
      </c>
      <c r="BA2019" s="59"/>
      <c r="BB2019" s="59"/>
      <c r="BC2019" s="59">
        <f>K41*BJ2019</f>
        <v>304435.5</v>
      </c>
      <c r="BD2019" s="59"/>
      <c r="BE2019" s="59"/>
      <c r="BF2019" s="59">
        <f t="shared" si="484"/>
        <v>258835.5</v>
      </c>
      <c r="BG2019" s="60">
        <f>(AY2019=AY2099)*AX2019</f>
        <v>0</v>
      </c>
      <c r="BH2019" s="60">
        <f>(AY2019=AY2101)*AX2019</f>
        <v>0</v>
      </c>
      <c r="BI2019" s="89">
        <v>912</v>
      </c>
      <c r="BJ2019" s="89">
        <v>2029.57</v>
      </c>
      <c r="BK2019" s="59">
        <f t="shared" si="485"/>
        <v>116164.43795999998</v>
      </c>
      <c r="BL2019" s="60">
        <f>(BK2019=BK2101)*AX2019</f>
        <v>0</v>
      </c>
      <c r="BM2019" s="85">
        <f>(BK2019=BK2101)*AY2019</f>
        <v>0</v>
      </c>
      <c r="BN2019" s="85">
        <f t="shared" si="486"/>
        <v>0</v>
      </c>
      <c r="BO2019" s="85">
        <f t="shared" si="487"/>
        <v>0</v>
      </c>
      <c r="BP2019" s="60">
        <f>(BK2019=BK2099)*AX2019</f>
        <v>0</v>
      </c>
      <c r="BQ2019" s="64">
        <f>(BK2019=BK2099)*AY2019</f>
        <v>0</v>
      </c>
      <c r="BR2019" s="85">
        <f t="shared" si="489"/>
        <v>0</v>
      </c>
      <c r="BS2019" s="85">
        <f t="shared" si="490"/>
        <v>0</v>
      </c>
      <c r="BT2019" s="59">
        <f>(J19-BI2019)*J10</f>
        <v>-141900.00594</v>
      </c>
      <c r="BU2019" s="59">
        <f>(J21-BJ2019)*J12</f>
        <v>258064.44389999998</v>
      </c>
      <c r="BV2019" s="66"/>
      <c r="BW2019" s="66"/>
      <c r="BX2019" s="67"/>
      <c r="BY2019" s="67"/>
      <c r="BZ2019" s="67"/>
      <c r="CE2019" s="92"/>
      <c r="CF2019" s="76"/>
      <c r="CH2019" s="67"/>
      <c r="CI2019" s="67"/>
      <c r="CJ2019" s="67"/>
      <c r="CK2019" s="67"/>
      <c r="CL2019" s="1"/>
      <c r="CM2019" s="1"/>
      <c r="CT2019" s="3"/>
      <c r="CU2019" s="3"/>
      <c r="CV2019" s="3"/>
      <c r="CW2019" s="3"/>
      <c r="CX2019" s="3"/>
      <c r="CY2019" s="3"/>
      <c r="CZ2019" s="3"/>
      <c r="DA2019" s="3"/>
      <c r="DB2019" s="3"/>
      <c r="DC2019" s="3"/>
      <c r="DD2019" s="3"/>
      <c r="DE2019" s="3"/>
      <c r="DF2019" s="3"/>
      <c r="DG2019" s="3"/>
      <c r="DH2019" s="3"/>
      <c r="DI2019" s="3"/>
      <c r="DJ2019" s="3"/>
      <c r="DK2019" s="3"/>
      <c r="DL2019" s="3"/>
      <c r="DM2019" s="3"/>
      <c r="DN2019" s="3"/>
      <c r="DO2019" s="3"/>
      <c r="DP2019" s="3"/>
      <c r="DQ2019" s="3"/>
      <c r="DR2019" s="3"/>
      <c r="DS2019" s="3"/>
    </row>
    <row r="2020" spans="2:123" ht="21" customHeight="1" x14ac:dyDescent="0.25">
      <c r="B2020" s="21">
        <f t="shared" si="478"/>
        <v>45313</v>
      </c>
      <c r="C2020" s="22">
        <f t="shared" si="479"/>
        <v>0.45081419024358832</v>
      </c>
      <c r="D2020" s="23">
        <f t="shared" si="480"/>
        <v>910</v>
      </c>
      <c r="E2020" s="23">
        <f t="shared" si="481"/>
        <v>2018.57</v>
      </c>
      <c r="F2020" s="127">
        <f t="shared" si="482"/>
        <v>45500</v>
      </c>
      <c r="G2020" s="127">
        <f t="shared" si="483"/>
        <v>302785.5</v>
      </c>
      <c r="H2020" s="6"/>
      <c r="I2020" s="3"/>
      <c r="J2020" s="3"/>
      <c r="L2020" s="3"/>
      <c r="M2020" s="3"/>
      <c r="N2020" s="3"/>
      <c r="O2020" s="3"/>
      <c r="P2020" s="3"/>
      <c r="Q2020" s="3"/>
      <c r="R2020" s="3"/>
      <c r="S2020" s="3"/>
      <c r="T2020" s="3"/>
      <c r="U2020" s="3"/>
      <c r="V2020" s="3"/>
      <c r="W2020" s="3"/>
      <c r="X2020" s="3"/>
      <c r="Y2020" s="3"/>
      <c r="Z2020" s="3"/>
      <c r="AA2020" s="3"/>
      <c r="AB2020" s="3"/>
      <c r="AC2020" s="3"/>
      <c r="AD2020" s="3"/>
      <c r="AE2020" s="3"/>
      <c r="AF2020" s="3"/>
      <c r="AT2020" s="89"/>
      <c r="AU2020" s="89"/>
      <c r="AX2020" s="125">
        <v>45313</v>
      </c>
      <c r="AY2020" s="59">
        <f t="shared" si="488"/>
        <v>0.45081419024358832</v>
      </c>
      <c r="AZ2020" s="59">
        <f>BI2020*K36</f>
        <v>45500</v>
      </c>
      <c r="BA2020" s="59"/>
      <c r="BB2020" s="59"/>
      <c r="BC2020" s="59">
        <f>K41*BJ2020</f>
        <v>302785.5</v>
      </c>
      <c r="BD2020" s="59"/>
      <c r="BE2020" s="59"/>
      <c r="BF2020" s="59">
        <f t="shared" si="484"/>
        <v>257285.5</v>
      </c>
      <c r="BG2020" s="60">
        <f>(AY2020=AY2099)*AX2020</f>
        <v>0</v>
      </c>
      <c r="BH2020" s="60">
        <f>(AY2020=AY2101)*AX2020</f>
        <v>0</v>
      </c>
      <c r="BI2020" s="89">
        <v>910</v>
      </c>
      <c r="BJ2020" s="89">
        <v>2018.57</v>
      </c>
      <c r="BK2020" s="59">
        <f t="shared" si="485"/>
        <v>117714.43795999998</v>
      </c>
      <c r="BL2020" s="60">
        <f>(BK2020=BK2101)*AX2020</f>
        <v>0</v>
      </c>
      <c r="BM2020" s="85">
        <f>(BK2020=BK2101)*AY2020</f>
        <v>0</v>
      </c>
      <c r="BN2020" s="85">
        <f t="shared" si="486"/>
        <v>0</v>
      </c>
      <c r="BO2020" s="85">
        <f t="shared" si="487"/>
        <v>0</v>
      </c>
      <c r="BP2020" s="60">
        <f>(BK2020=BK2099)*AX2020</f>
        <v>0</v>
      </c>
      <c r="BQ2020" s="64">
        <f>(BK2020=BK2099)*AY2020</f>
        <v>0</v>
      </c>
      <c r="BR2020" s="85">
        <f t="shared" si="489"/>
        <v>0</v>
      </c>
      <c r="BS2020" s="85">
        <f t="shared" si="490"/>
        <v>0</v>
      </c>
      <c r="BT2020" s="59">
        <f>(J19-BI2020)*J10</f>
        <v>-142000.00594</v>
      </c>
      <c r="BU2020" s="59">
        <f>(J21-BJ2020)*J12</f>
        <v>259714.44389999998</v>
      </c>
      <c r="BV2020" s="66"/>
      <c r="BW2020" s="66"/>
      <c r="BX2020" s="67"/>
      <c r="BY2020" s="67"/>
      <c r="BZ2020" s="67"/>
      <c r="CE2020" s="92"/>
      <c r="CF2020" s="76"/>
      <c r="CH2020" s="67"/>
      <c r="CI2020" s="67"/>
      <c r="CJ2020" s="67"/>
      <c r="CK2020" s="67"/>
      <c r="CL2020" s="1"/>
      <c r="CM2020" s="1"/>
      <c r="CT2020" s="3"/>
      <c r="CU2020" s="3"/>
      <c r="CV2020" s="3"/>
      <c r="CW2020" s="3"/>
      <c r="CX2020" s="3"/>
      <c r="CY2020" s="3"/>
      <c r="CZ2020" s="3"/>
      <c r="DA2020" s="3"/>
      <c r="DB2020" s="3"/>
      <c r="DC2020" s="3"/>
      <c r="DD2020" s="3"/>
      <c r="DE2020" s="3"/>
      <c r="DF2020" s="3"/>
      <c r="DG2020" s="3"/>
      <c r="DH2020" s="3"/>
      <c r="DI2020" s="3"/>
      <c r="DJ2020" s="3"/>
      <c r="DK2020" s="3"/>
      <c r="DL2020" s="3"/>
      <c r="DM2020" s="3"/>
      <c r="DN2020" s="3"/>
      <c r="DO2020" s="3"/>
      <c r="DP2020" s="3"/>
      <c r="DQ2020" s="3"/>
      <c r="DR2020" s="3"/>
      <c r="DS2020" s="3"/>
    </row>
    <row r="2021" spans="2:123" ht="21" customHeight="1" x14ac:dyDescent="0.25">
      <c r="B2021" s="21">
        <f t="shared" si="478"/>
        <v>45320</v>
      </c>
      <c r="C2021" s="22">
        <f t="shared" si="479"/>
        <v>0.44619216663070976</v>
      </c>
      <c r="D2021" s="23">
        <f t="shared" si="480"/>
        <v>910</v>
      </c>
      <c r="E2021" s="23">
        <f t="shared" si="481"/>
        <v>2039.48</v>
      </c>
      <c r="F2021" s="127">
        <f t="shared" si="482"/>
        <v>45500</v>
      </c>
      <c r="G2021" s="127">
        <f t="shared" si="483"/>
        <v>305922</v>
      </c>
      <c r="H2021" s="6"/>
      <c r="I2021" s="3"/>
      <c r="J2021" s="3"/>
      <c r="L2021" s="3"/>
      <c r="M2021" s="3"/>
      <c r="N2021" s="3"/>
      <c r="O2021" s="3"/>
      <c r="P2021" s="3"/>
      <c r="Q2021" s="3"/>
      <c r="R2021" s="3"/>
      <c r="S2021" s="3"/>
      <c r="T2021" s="3"/>
      <c r="U2021" s="3"/>
      <c r="V2021" s="3"/>
      <c r="W2021" s="3"/>
      <c r="X2021" s="3"/>
      <c r="Y2021" s="3"/>
      <c r="Z2021" s="3"/>
      <c r="AA2021" s="3"/>
      <c r="AB2021" s="3"/>
      <c r="AC2021" s="3"/>
      <c r="AD2021" s="3"/>
      <c r="AE2021" s="3"/>
      <c r="AF2021" s="3"/>
      <c r="AT2021" s="89"/>
      <c r="AU2021" s="89"/>
      <c r="AX2021" s="125">
        <v>45320</v>
      </c>
      <c r="AY2021" s="59">
        <f t="shared" si="488"/>
        <v>0.44619216663070976</v>
      </c>
      <c r="AZ2021" s="59">
        <f>BI2021*K36</f>
        <v>45500</v>
      </c>
      <c r="BA2021" s="59"/>
      <c r="BB2021" s="59"/>
      <c r="BC2021" s="59">
        <f>K41*BJ2021</f>
        <v>305922</v>
      </c>
      <c r="BD2021" s="59"/>
      <c r="BE2021" s="59"/>
      <c r="BF2021" s="59">
        <f t="shared" si="484"/>
        <v>260422</v>
      </c>
      <c r="BG2021" s="60">
        <f>(AY2021=AY2099)*AX2021</f>
        <v>0</v>
      </c>
      <c r="BH2021" s="60">
        <f>(AY2021=AY2101)*AX2021</f>
        <v>0</v>
      </c>
      <c r="BI2021" s="89">
        <v>910</v>
      </c>
      <c r="BJ2021" s="89">
        <v>2039.48</v>
      </c>
      <c r="BK2021" s="59">
        <f t="shared" si="485"/>
        <v>114577.93795999995</v>
      </c>
      <c r="BL2021" s="60">
        <f>(BK2021=BK2101)*AX2021</f>
        <v>0</v>
      </c>
      <c r="BM2021" s="85">
        <f>(BK2021=BK2101)*AY2021</f>
        <v>0</v>
      </c>
      <c r="BN2021" s="85">
        <f t="shared" si="486"/>
        <v>0</v>
      </c>
      <c r="BO2021" s="85">
        <f t="shared" si="487"/>
        <v>0</v>
      </c>
      <c r="BP2021" s="60">
        <f>(BK2021=BK2099)*AX2021</f>
        <v>0</v>
      </c>
      <c r="BQ2021" s="64">
        <f>(BK2021=BK2099)*AY2021</f>
        <v>0</v>
      </c>
      <c r="BR2021" s="85">
        <f t="shared" si="489"/>
        <v>0</v>
      </c>
      <c r="BS2021" s="85">
        <f t="shared" si="490"/>
        <v>0</v>
      </c>
      <c r="BT2021" s="59">
        <f>(J19-BI2021)*J10</f>
        <v>-142000.00594</v>
      </c>
      <c r="BU2021" s="59">
        <f>(J21-BJ2021)*J12</f>
        <v>256577.94389999995</v>
      </c>
      <c r="BV2021" s="66"/>
      <c r="BW2021" s="66"/>
      <c r="BX2021" s="67"/>
      <c r="BY2021" s="67"/>
      <c r="BZ2021" s="67"/>
      <c r="CE2021" s="92"/>
      <c r="CF2021" s="76"/>
      <c r="CH2021" s="67"/>
      <c r="CI2021" s="67"/>
      <c r="CJ2021" s="67"/>
      <c r="CK2021" s="67"/>
      <c r="CL2021" s="1"/>
      <c r="CM2021" s="1"/>
      <c r="CT2021" s="3"/>
      <c r="CU2021" s="3"/>
      <c r="CV2021" s="3"/>
      <c r="CW2021" s="3"/>
      <c r="CX2021" s="3"/>
      <c r="CY2021" s="3"/>
      <c r="CZ2021" s="3"/>
      <c r="DA2021" s="3"/>
      <c r="DB2021" s="3"/>
      <c r="DC2021" s="3"/>
      <c r="DD2021" s="3"/>
      <c r="DE2021" s="3"/>
      <c r="DF2021" s="3"/>
      <c r="DG2021" s="3"/>
      <c r="DH2021" s="3"/>
      <c r="DI2021" s="3"/>
      <c r="DJ2021" s="3"/>
      <c r="DK2021" s="3"/>
      <c r="DL2021" s="3"/>
      <c r="DM2021" s="3"/>
      <c r="DN2021" s="3"/>
      <c r="DO2021" s="3"/>
      <c r="DP2021" s="3"/>
      <c r="DQ2021" s="3"/>
      <c r="DR2021" s="3"/>
      <c r="DS2021" s="3"/>
    </row>
    <row r="2022" spans="2:123" ht="21" customHeight="1" x14ac:dyDescent="0.25">
      <c r="B2022" s="21">
        <f t="shared" si="478"/>
        <v>45327</v>
      </c>
      <c r="C2022" s="22">
        <f t="shared" si="479"/>
        <v>0.43717088688882522</v>
      </c>
      <c r="D2022" s="23">
        <f t="shared" si="480"/>
        <v>885</v>
      </c>
      <c r="E2022" s="23">
        <f t="shared" si="481"/>
        <v>2024.38</v>
      </c>
      <c r="F2022" s="127">
        <f t="shared" si="482"/>
        <v>44250</v>
      </c>
      <c r="G2022" s="127">
        <f t="shared" si="483"/>
        <v>303657</v>
      </c>
      <c r="H2022" s="6"/>
      <c r="I2022" s="3"/>
      <c r="J2022" s="3"/>
      <c r="L2022" s="3"/>
      <c r="M2022" s="3"/>
      <c r="N2022" s="3"/>
      <c r="O2022" s="3"/>
      <c r="P2022" s="3"/>
      <c r="Q2022" s="3"/>
      <c r="R2022" s="3"/>
      <c r="S2022" s="3"/>
      <c r="T2022" s="3"/>
      <c r="U2022" s="3"/>
      <c r="V2022" s="3"/>
      <c r="W2022" s="3"/>
      <c r="X2022" s="3"/>
      <c r="Y2022" s="3"/>
      <c r="Z2022" s="3"/>
      <c r="AA2022" s="3"/>
      <c r="AB2022" s="3"/>
      <c r="AC2022" s="3"/>
      <c r="AD2022" s="3"/>
      <c r="AE2022" s="3"/>
      <c r="AF2022" s="3"/>
      <c r="AT2022" s="89"/>
      <c r="AU2022" s="89"/>
      <c r="AX2022" s="125">
        <v>45327</v>
      </c>
      <c r="AY2022" s="59">
        <f t="shared" si="488"/>
        <v>0.43717088688882522</v>
      </c>
      <c r="AZ2022" s="59">
        <f>BI2022*K36</f>
        <v>44250</v>
      </c>
      <c r="BA2022" s="59"/>
      <c r="BB2022" s="59"/>
      <c r="BC2022" s="59">
        <f>K41*BJ2022</f>
        <v>303657</v>
      </c>
      <c r="BD2022" s="59"/>
      <c r="BE2022" s="59"/>
      <c r="BF2022" s="59">
        <f t="shared" si="484"/>
        <v>259407</v>
      </c>
      <c r="BG2022" s="60">
        <f>(AY2022=AY2099)*AX2022</f>
        <v>0</v>
      </c>
      <c r="BH2022" s="60">
        <f>(AY2022=AY2101)*AX2022</f>
        <v>0</v>
      </c>
      <c r="BI2022" s="89">
        <v>885</v>
      </c>
      <c r="BJ2022" s="89">
        <v>2024.38</v>
      </c>
      <c r="BK2022" s="59">
        <f t="shared" si="485"/>
        <v>115592.93795999995</v>
      </c>
      <c r="BL2022" s="60">
        <f>(BK2022=BK2101)*AX2022</f>
        <v>0</v>
      </c>
      <c r="BM2022" s="85">
        <f>(BK2022=BK2101)*AY2022</f>
        <v>0</v>
      </c>
      <c r="BN2022" s="85">
        <f t="shared" si="486"/>
        <v>0</v>
      </c>
      <c r="BO2022" s="85">
        <f t="shared" si="487"/>
        <v>0</v>
      </c>
      <c r="BP2022" s="60">
        <f>(BK2022=BK2099)*AX2022</f>
        <v>0</v>
      </c>
      <c r="BQ2022" s="64">
        <f>(BK2022=BK2099)*AY2022</f>
        <v>0</v>
      </c>
      <c r="BR2022" s="85">
        <f t="shared" si="489"/>
        <v>0</v>
      </c>
      <c r="BS2022" s="85">
        <f t="shared" si="490"/>
        <v>0</v>
      </c>
      <c r="BT2022" s="59">
        <f>(J19-BI2022)*J10</f>
        <v>-143250.00594</v>
      </c>
      <c r="BU2022" s="59">
        <f>(J21-BJ2022)*J12</f>
        <v>258842.94389999995</v>
      </c>
      <c r="BV2022" s="66"/>
      <c r="BW2022" s="66"/>
      <c r="BX2022" s="67"/>
      <c r="BY2022" s="67"/>
      <c r="BZ2022" s="67"/>
      <c r="CE2022" s="92"/>
      <c r="CF2022" s="76"/>
      <c r="CH2022" s="67"/>
      <c r="CI2022" s="67"/>
      <c r="CJ2022" s="67"/>
      <c r="CK2022" s="67"/>
      <c r="CL2022" s="1"/>
      <c r="CM2022" s="1"/>
      <c r="CT2022" s="3"/>
      <c r="CU2022" s="3"/>
      <c r="CV2022" s="3"/>
      <c r="CW2022" s="3"/>
      <c r="CX2022" s="3"/>
      <c r="CY2022" s="3"/>
      <c r="CZ2022" s="3"/>
      <c r="DA2022" s="3"/>
      <c r="DB2022" s="3"/>
      <c r="DC2022" s="3"/>
      <c r="DD2022" s="3"/>
      <c r="DE2022" s="3"/>
      <c r="DF2022" s="3"/>
      <c r="DG2022" s="3"/>
      <c r="DH2022" s="3"/>
      <c r="DI2022" s="3"/>
      <c r="DJ2022" s="3"/>
      <c r="DK2022" s="3"/>
      <c r="DL2022" s="3"/>
      <c r="DM2022" s="3"/>
      <c r="DN2022" s="3"/>
      <c r="DO2022" s="3"/>
      <c r="DP2022" s="3"/>
      <c r="DQ2022" s="3"/>
      <c r="DR2022" s="3"/>
      <c r="DS2022" s="3"/>
    </row>
    <row r="2023" spans="2:123" ht="21" customHeight="1" x14ac:dyDescent="0.25">
      <c r="B2023" s="21">
        <f t="shared" si="478"/>
        <v>45334</v>
      </c>
      <c r="C2023" s="22">
        <f t="shared" si="479"/>
        <v>0.44701838735633326</v>
      </c>
      <c r="D2023" s="23">
        <f t="shared" si="480"/>
        <v>900</v>
      </c>
      <c r="E2023" s="23">
        <f t="shared" si="481"/>
        <v>2013.34</v>
      </c>
      <c r="F2023" s="127">
        <f t="shared" si="482"/>
        <v>45000</v>
      </c>
      <c r="G2023" s="127">
        <f t="shared" si="483"/>
        <v>302001</v>
      </c>
      <c r="H2023" s="6"/>
      <c r="I2023" s="3"/>
      <c r="J2023" s="3"/>
      <c r="L2023" s="3"/>
      <c r="M2023" s="3"/>
      <c r="N2023" s="3"/>
      <c r="O2023" s="3"/>
      <c r="P2023" s="3"/>
      <c r="Q2023" s="3"/>
      <c r="R2023" s="3"/>
      <c r="S2023" s="3"/>
      <c r="T2023" s="3"/>
      <c r="U2023" s="3"/>
      <c r="V2023" s="3"/>
      <c r="W2023" s="3"/>
      <c r="X2023" s="3"/>
      <c r="Y2023" s="3"/>
      <c r="Z2023" s="3"/>
      <c r="AA2023" s="3"/>
      <c r="AB2023" s="3"/>
      <c r="AC2023" s="3"/>
      <c r="AD2023" s="3"/>
      <c r="AE2023" s="3"/>
      <c r="AF2023" s="3"/>
      <c r="AT2023" s="89"/>
      <c r="AU2023" s="89"/>
      <c r="AX2023" s="125">
        <v>45334</v>
      </c>
      <c r="AY2023" s="59">
        <f t="shared" si="488"/>
        <v>0.44701838735633326</v>
      </c>
      <c r="AZ2023" s="59">
        <f>BI2023*K36</f>
        <v>45000</v>
      </c>
      <c r="BA2023" s="59"/>
      <c r="BB2023" s="59"/>
      <c r="BC2023" s="59">
        <f>K41*BJ2023</f>
        <v>302001</v>
      </c>
      <c r="BD2023" s="59"/>
      <c r="BE2023" s="59"/>
      <c r="BF2023" s="59">
        <f t="shared" si="484"/>
        <v>257001</v>
      </c>
      <c r="BG2023" s="60">
        <f>(AY2023=AY2099)*AX2023</f>
        <v>0</v>
      </c>
      <c r="BH2023" s="60">
        <f>(AY2023=AY2101)*AX2023</f>
        <v>0</v>
      </c>
      <c r="BI2023" s="89">
        <v>900</v>
      </c>
      <c r="BJ2023" s="89">
        <v>2013.34</v>
      </c>
      <c r="BK2023" s="59">
        <f t="shared" si="485"/>
        <v>117998.93795999998</v>
      </c>
      <c r="BL2023" s="60">
        <f>(BK2023=BK2101)*AX2023</f>
        <v>0</v>
      </c>
      <c r="BM2023" s="85">
        <f>(BK2023=BK2101)*AY2023</f>
        <v>0</v>
      </c>
      <c r="BN2023" s="85">
        <f t="shared" si="486"/>
        <v>0</v>
      </c>
      <c r="BO2023" s="85">
        <f t="shared" si="487"/>
        <v>0</v>
      </c>
      <c r="BP2023" s="60">
        <f>(BK2023=BK2099)*AX2023</f>
        <v>0</v>
      </c>
      <c r="BQ2023" s="64">
        <f>(BK2023=BK2099)*AY2023</f>
        <v>0</v>
      </c>
      <c r="BR2023" s="85">
        <f t="shared" si="489"/>
        <v>0</v>
      </c>
      <c r="BS2023" s="85">
        <f t="shared" si="490"/>
        <v>0</v>
      </c>
      <c r="BT2023" s="59">
        <f>(J19-BI2023)*J10</f>
        <v>-142500.00594</v>
      </c>
      <c r="BU2023" s="59">
        <f>(J21-BJ2023)*J12</f>
        <v>260498.94389999998</v>
      </c>
      <c r="BV2023" s="66"/>
      <c r="BW2023" s="66"/>
      <c r="BX2023" s="67"/>
      <c r="BY2023" s="67"/>
      <c r="BZ2023" s="67"/>
      <c r="CE2023" s="92"/>
      <c r="CF2023" s="76"/>
      <c r="CH2023" s="67"/>
      <c r="CI2023" s="67"/>
      <c r="CJ2023" s="67"/>
      <c r="CK2023" s="67"/>
      <c r="CL2023" s="1"/>
      <c r="CM2023" s="1"/>
      <c r="CT2023" s="3"/>
      <c r="CU2023" s="3"/>
      <c r="CV2023" s="3"/>
      <c r="CW2023" s="3"/>
      <c r="CX2023" s="3"/>
      <c r="CY2023" s="3"/>
      <c r="CZ2023" s="3"/>
      <c r="DA2023" s="3"/>
      <c r="DB2023" s="3"/>
      <c r="DC2023" s="3"/>
      <c r="DD2023" s="3"/>
      <c r="DE2023" s="3"/>
      <c r="DF2023" s="3"/>
      <c r="DG2023" s="3"/>
      <c r="DH2023" s="3"/>
      <c r="DI2023" s="3"/>
      <c r="DJ2023" s="3"/>
      <c r="DK2023" s="3"/>
      <c r="DL2023" s="3"/>
      <c r="DM2023" s="3"/>
      <c r="DN2023" s="3"/>
      <c r="DO2023" s="3"/>
      <c r="DP2023" s="3"/>
      <c r="DQ2023" s="3"/>
      <c r="DR2023" s="3"/>
      <c r="DS2023" s="3"/>
    </row>
    <row r="2024" spans="2:123" ht="21" customHeight="1" x14ac:dyDescent="0.25">
      <c r="B2024" s="21">
        <f t="shared" si="478"/>
        <v>45341</v>
      </c>
      <c r="C2024" s="22">
        <f t="shared" si="479"/>
        <v>0.44653164283363378</v>
      </c>
      <c r="D2024" s="23">
        <f t="shared" si="480"/>
        <v>909</v>
      </c>
      <c r="E2024" s="23">
        <f t="shared" si="481"/>
        <v>2035.69</v>
      </c>
      <c r="F2024" s="127">
        <f t="shared" si="482"/>
        <v>45450</v>
      </c>
      <c r="G2024" s="127">
        <f t="shared" si="483"/>
        <v>305353.5</v>
      </c>
      <c r="H2024" s="6"/>
      <c r="I2024" s="3"/>
      <c r="J2024" s="3"/>
      <c r="L2024" s="3"/>
      <c r="M2024" s="3"/>
      <c r="N2024" s="3"/>
      <c r="O2024" s="3"/>
      <c r="P2024" s="3"/>
      <c r="Q2024" s="3"/>
      <c r="R2024" s="3"/>
      <c r="S2024" s="3"/>
      <c r="T2024" s="3"/>
      <c r="U2024" s="3"/>
      <c r="V2024" s="3"/>
      <c r="W2024" s="3"/>
      <c r="X2024" s="3"/>
      <c r="Y2024" s="3"/>
      <c r="Z2024" s="3"/>
      <c r="AA2024" s="3"/>
      <c r="AB2024" s="3"/>
      <c r="AC2024" s="3"/>
      <c r="AD2024" s="3"/>
      <c r="AE2024" s="3"/>
      <c r="AF2024" s="3"/>
      <c r="AT2024" s="89"/>
      <c r="AU2024" s="89"/>
      <c r="AX2024" s="125">
        <v>45341</v>
      </c>
      <c r="AY2024" s="59">
        <f t="shared" si="488"/>
        <v>0.44653164283363378</v>
      </c>
      <c r="AZ2024" s="59">
        <f>BI2024*K36</f>
        <v>45450</v>
      </c>
      <c r="BA2024" s="59"/>
      <c r="BB2024" s="59"/>
      <c r="BC2024" s="59">
        <f>K41*BJ2024</f>
        <v>305353.5</v>
      </c>
      <c r="BD2024" s="59"/>
      <c r="BE2024" s="59"/>
      <c r="BF2024" s="59">
        <f t="shared" si="484"/>
        <v>259903.5</v>
      </c>
      <c r="BG2024" s="60">
        <f>(AY2024=AY2099)*AX2024</f>
        <v>0</v>
      </c>
      <c r="BH2024" s="60">
        <f>(AY2024=AY2101)*AX2024</f>
        <v>0</v>
      </c>
      <c r="BI2024" s="89">
        <v>909</v>
      </c>
      <c r="BJ2024" s="89">
        <v>2035.69</v>
      </c>
      <c r="BK2024" s="59">
        <f t="shared" si="485"/>
        <v>115096.43795999995</v>
      </c>
      <c r="BL2024" s="60">
        <f>(BK2024=BK2101)*AX2024</f>
        <v>0</v>
      </c>
      <c r="BM2024" s="85">
        <f>(BK2024=BK2101)*AY2024</f>
        <v>0</v>
      </c>
      <c r="BN2024" s="85">
        <f t="shared" si="486"/>
        <v>0</v>
      </c>
      <c r="BO2024" s="85">
        <f t="shared" si="487"/>
        <v>0</v>
      </c>
      <c r="BP2024" s="60">
        <f>(BK2024=BK2099)*AX2024</f>
        <v>0</v>
      </c>
      <c r="BQ2024" s="64">
        <f>(BK2024=BK2099)*AY2024</f>
        <v>0</v>
      </c>
      <c r="BR2024" s="85">
        <f t="shared" si="489"/>
        <v>0</v>
      </c>
      <c r="BS2024" s="85">
        <f t="shared" si="490"/>
        <v>0</v>
      </c>
      <c r="BT2024" s="59">
        <f>(J19-BI2024)*J10</f>
        <v>-142050.00594</v>
      </c>
      <c r="BU2024" s="59">
        <f>(J21-BJ2024)*J12</f>
        <v>257146.44389999995</v>
      </c>
      <c r="BV2024" s="66"/>
      <c r="BW2024" s="66"/>
      <c r="BX2024" s="67"/>
      <c r="BY2024" s="67"/>
      <c r="BZ2024" s="67"/>
      <c r="CE2024" s="92"/>
      <c r="CF2024" s="76"/>
      <c r="CH2024" s="67"/>
      <c r="CI2024" s="67"/>
      <c r="CJ2024" s="67"/>
      <c r="CK2024" s="67"/>
      <c r="CL2024" s="1"/>
      <c r="CM2024" s="1"/>
      <c r="CT2024" s="3"/>
      <c r="CU2024" s="3"/>
      <c r="CV2024" s="3"/>
      <c r="CW2024" s="3"/>
      <c r="CX2024" s="3"/>
      <c r="CY2024" s="3"/>
      <c r="CZ2024" s="3"/>
      <c r="DA2024" s="3"/>
      <c r="DB2024" s="3"/>
      <c r="DC2024" s="3"/>
      <c r="DD2024" s="3"/>
      <c r="DE2024" s="3"/>
      <c r="DF2024" s="3"/>
      <c r="DG2024" s="3"/>
      <c r="DH2024" s="3"/>
      <c r="DI2024" s="3"/>
      <c r="DJ2024" s="3"/>
      <c r="DK2024" s="3"/>
      <c r="DL2024" s="3"/>
      <c r="DM2024" s="3"/>
      <c r="DN2024" s="3"/>
      <c r="DO2024" s="3"/>
      <c r="DP2024" s="3"/>
      <c r="DQ2024" s="3"/>
      <c r="DR2024" s="3"/>
      <c r="DS2024" s="3"/>
    </row>
    <row r="2025" spans="2:123" ht="21" customHeight="1" x14ac:dyDescent="0.25">
      <c r="B2025" s="21">
        <f t="shared" si="478"/>
        <v>45348</v>
      </c>
      <c r="C2025" s="22">
        <f t="shared" si="479"/>
        <v>0.42000268801720325</v>
      </c>
      <c r="D2025" s="23">
        <f t="shared" si="480"/>
        <v>875</v>
      </c>
      <c r="E2025" s="23">
        <f t="shared" si="481"/>
        <v>2083.3200000000002</v>
      </c>
      <c r="F2025" s="127">
        <f t="shared" si="482"/>
        <v>43750</v>
      </c>
      <c r="G2025" s="127">
        <f t="shared" si="483"/>
        <v>312498</v>
      </c>
      <c r="H2025" s="6"/>
      <c r="I2025" s="3"/>
      <c r="J2025" s="3"/>
      <c r="L2025" s="3"/>
      <c r="M2025" s="3"/>
      <c r="N2025" s="3"/>
      <c r="O2025" s="3"/>
      <c r="P2025" s="3"/>
      <c r="Q2025" s="3"/>
      <c r="R2025" s="3"/>
      <c r="S2025" s="3"/>
      <c r="T2025" s="3"/>
      <c r="U2025" s="3"/>
      <c r="V2025" s="3"/>
      <c r="W2025" s="3"/>
      <c r="X2025" s="3"/>
      <c r="Y2025" s="3"/>
      <c r="Z2025" s="3"/>
      <c r="AA2025" s="3"/>
      <c r="AB2025" s="3"/>
      <c r="AC2025" s="3"/>
      <c r="AD2025" s="3"/>
      <c r="AE2025" s="3"/>
      <c r="AF2025" s="3"/>
      <c r="AT2025" s="89"/>
      <c r="AU2025" s="89"/>
      <c r="AX2025" s="125">
        <v>45348</v>
      </c>
      <c r="AY2025" s="59">
        <f t="shared" si="488"/>
        <v>0.42000268801720325</v>
      </c>
      <c r="AZ2025" s="59">
        <f>BI2025*K36</f>
        <v>43750</v>
      </c>
      <c r="BA2025" s="59"/>
      <c r="BB2025" s="59"/>
      <c r="BC2025" s="59">
        <f>K41*BJ2025</f>
        <v>312498</v>
      </c>
      <c r="BD2025" s="59"/>
      <c r="BE2025" s="59"/>
      <c r="BF2025" s="59">
        <f t="shared" si="484"/>
        <v>268748</v>
      </c>
      <c r="BG2025" s="60">
        <f>(AY2025=AY2099)*AX2025</f>
        <v>0</v>
      </c>
      <c r="BH2025" s="60">
        <f>(AY2025=AY2101)*AX2025</f>
        <v>0</v>
      </c>
      <c r="BI2025" s="89">
        <v>875</v>
      </c>
      <c r="BJ2025" s="89">
        <v>2083.3200000000002</v>
      </c>
      <c r="BK2025" s="59">
        <f t="shared" si="485"/>
        <v>106251.93795999995</v>
      </c>
      <c r="BL2025" s="60">
        <f>(BK2025=BK2101)*AX2025</f>
        <v>0</v>
      </c>
      <c r="BM2025" s="85">
        <f>(BK2025=BK2101)*AY2025</f>
        <v>0</v>
      </c>
      <c r="BN2025" s="85">
        <f t="shared" si="486"/>
        <v>0</v>
      </c>
      <c r="BO2025" s="85">
        <f t="shared" si="487"/>
        <v>0</v>
      </c>
      <c r="BP2025" s="60">
        <f>(BK2025=BK2099)*AX2025</f>
        <v>0</v>
      </c>
      <c r="BQ2025" s="64">
        <f>(BK2025=BK2099)*AY2025</f>
        <v>0</v>
      </c>
      <c r="BR2025" s="85">
        <f t="shared" si="489"/>
        <v>0</v>
      </c>
      <c r="BS2025" s="85">
        <f t="shared" si="490"/>
        <v>0</v>
      </c>
      <c r="BT2025" s="59">
        <f>(J19-BI2025)*J10</f>
        <v>-143750.00594</v>
      </c>
      <c r="BU2025" s="59">
        <f>(J21-BJ2025)*J12</f>
        <v>250001.94389999995</v>
      </c>
      <c r="BV2025" s="66"/>
      <c r="BW2025" s="66"/>
      <c r="BX2025" s="67"/>
      <c r="BY2025" s="67"/>
      <c r="BZ2025" s="67"/>
      <c r="CE2025" s="92"/>
      <c r="CF2025" s="76"/>
      <c r="CH2025" s="67"/>
      <c r="CI2025" s="67"/>
      <c r="CJ2025" s="67"/>
      <c r="CK2025" s="67"/>
      <c r="CL2025" s="1"/>
      <c r="CM2025" s="1"/>
      <c r="CT2025" s="3"/>
      <c r="CU2025" s="3"/>
      <c r="CV2025" s="3"/>
      <c r="CW2025" s="3"/>
      <c r="CX2025" s="3"/>
      <c r="CY2025" s="3"/>
      <c r="CZ2025" s="3"/>
      <c r="DA2025" s="3"/>
      <c r="DB2025" s="3"/>
      <c r="DC2025" s="3"/>
      <c r="DD2025" s="3"/>
      <c r="DE2025" s="3"/>
      <c r="DF2025" s="3"/>
      <c r="DG2025" s="3"/>
      <c r="DH2025" s="3"/>
      <c r="DI2025" s="3"/>
      <c r="DJ2025" s="3"/>
      <c r="DK2025" s="3"/>
      <c r="DL2025" s="3"/>
      <c r="DM2025" s="3"/>
      <c r="DN2025" s="3"/>
      <c r="DO2025" s="3"/>
      <c r="DP2025" s="3"/>
      <c r="DQ2025" s="3"/>
      <c r="DR2025" s="3"/>
      <c r="DS2025" s="3"/>
    </row>
    <row r="2026" spans="2:123" ht="21" customHeight="1" x14ac:dyDescent="0.25">
      <c r="B2026" s="21">
        <f t="shared" si="478"/>
        <v>45355</v>
      </c>
      <c r="C2026" s="22">
        <f t="shared" si="479"/>
        <v>0.4245495185378973</v>
      </c>
      <c r="D2026" s="23">
        <f t="shared" si="480"/>
        <v>925</v>
      </c>
      <c r="E2026" s="23">
        <f t="shared" si="481"/>
        <v>2178.7800000000002</v>
      </c>
      <c r="F2026" s="127">
        <f t="shared" si="482"/>
        <v>46250</v>
      </c>
      <c r="G2026" s="127">
        <f t="shared" si="483"/>
        <v>326817.00000000006</v>
      </c>
      <c r="H2026" s="6"/>
      <c r="I2026" s="3"/>
      <c r="J2026" s="3"/>
      <c r="L2026" s="3"/>
      <c r="M2026" s="3"/>
      <c r="N2026" s="3"/>
      <c r="O2026" s="3"/>
      <c r="P2026" s="3"/>
      <c r="Q2026" s="3"/>
      <c r="R2026" s="3"/>
      <c r="S2026" s="3"/>
      <c r="T2026" s="3"/>
      <c r="U2026" s="3"/>
      <c r="V2026" s="3"/>
      <c r="W2026" s="3"/>
      <c r="X2026" s="3"/>
      <c r="Y2026" s="3"/>
      <c r="Z2026" s="3"/>
      <c r="AA2026" s="3"/>
      <c r="AB2026" s="3"/>
      <c r="AC2026" s="3"/>
      <c r="AD2026" s="3"/>
      <c r="AE2026" s="3"/>
      <c r="AF2026" s="3"/>
      <c r="AT2026" s="89"/>
      <c r="AU2026" s="89"/>
      <c r="AX2026" s="125">
        <v>45355</v>
      </c>
      <c r="AY2026" s="59">
        <f t="shared" si="488"/>
        <v>0.4245495185378973</v>
      </c>
      <c r="AZ2026" s="59">
        <f>BI2026*K36</f>
        <v>46250</v>
      </c>
      <c r="BA2026" s="59"/>
      <c r="BB2026" s="59"/>
      <c r="BC2026" s="59">
        <f>K41*BJ2026</f>
        <v>326817.00000000006</v>
      </c>
      <c r="BD2026" s="59"/>
      <c r="BE2026" s="59"/>
      <c r="BF2026" s="59">
        <f t="shared" si="484"/>
        <v>280567.00000000006</v>
      </c>
      <c r="BG2026" s="60">
        <f>(AY2026=AY2099)*AX2026</f>
        <v>0</v>
      </c>
      <c r="BH2026" s="60">
        <f>(AY2026=AY2101)*AX2026</f>
        <v>0</v>
      </c>
      <c r="BI2026" s="89">
        <v>925</v>
      </c>
      <c r="BJ2026" s="89">
        <v>2178.7800000000002</v>
      </c>
      <c r="BK2026" s="59">
        <f t="shared" si="485"/>
        <v>94432.937959999952</v>
      </c>
      <c r="BL2026" s="60">
        <f>(BK2026=BK2101)*AX2026</f>
        <v>0</v>
      </c>
      <c r="BM2026" s="85">
        <f>(BK2026=BK2101)*AY2026</f>
        <v>0</v>
      </c>
      <c r="BN2026" s="85">
        <f t="shared" si="486"/>
        <v>0</v>
      </c>
      <c r="BO2026" s="85">
        <f t="shared" si="487"/>
        <v>0</v>
      </c>
      <c r="BP2026" s="60">
        <f>(BK2026=BK2099)*AX2026</f>
        <v>0</v>
      </c>
      <c r="BQ2026" s="64">
        <f>(BK2026=BK2099)*AY2026</f>
        <v>0</v>
      </c>
      <c r="BR2026" s="85">
        <v>0</v>
      </c>
      <c r="BS2026" s="85">
        <v>0</v>
      </c>
      <c r="BT2026" s="59">
        <f>(J19-BI2026)*J10</f>
        <v>-141250.00594</v>
      </c>
      <c r="BU2026" s="59">
        <f>(J21-BJ2026)*J12</f>
        <v>235682.94389999995</v>
      </c>
      <c r="BV2026" s="66"/>
      <c r="BW2026" s="66"/>
      <c r="BX2026" s="67"/>
      <c r="BY2026" s="67"/>
      <c r="BZ2026" s="67"/>
      <c r="CE2026" s="92"/>
      <c r="CF2026" s="76"/>
      <c r="CH2026" s="67"/>
      <c r="CI2026" s="67"/>
      <c r="CJ2026" s="67"/>
      <c r="CK2026" s="67"/>
      <c r="CL2026" s="1"/>
      <c r="CM2026" s="1"/>
      <c r="CT2026" s="3"/>
      <c r="CU2026" s="3"/>
      <c r="CV2026" s="3"/>
      <c r="CW2026" s="3"/>
      <c r="CX2026" s="3"/>
      <c r="CY2026" s="3"/>
      <c r="CZ2026" s="3"/>
      <c r="DA2026" s="3"/>
      <c r="DB2026" s="3"/>
      <c r="DC2026" s="3"/>
      <c r="DD2026" s="3"/>
      <c r="DE2026" s="3"/>
      <c r="DF2026" s="3"/>
      <c r="DG2026" s="3"/>
      <c r="DH2026" s="3"/>
      <c r="DI2026" s="3"/>
      <c r="DJ2026" s="3"/>
      <c r="DK2026" s="3"/>
      <c r="DL2026" s="3"/>
      <c r="DM2026" s="3"/>
      <c r="DN2026" s="3"/>
      <c r="DO2026" s="3"/>
      <c r="DP2026" s="3"/>
      <c r="DQ2026" s="3"/>
      <c r="DR2026" s="3"/>
      <c r="DS2026" s="3"/>
    </row>
    <row r="2027" spans="2:123" ht="21" customHeight="1" x14ac:dyDescent="0.25">
      <c r="B2027" s="21">
        <f t="shared" si="478"/>
        <v>45362</v>
      </c>
      <c r="C2027" s="22">
        <f t="shared" si="479"/>
        <v>0.44523184520772852</v>
      </c>
      <c r="D2027" s="23">
        <f t="shared" si="480"/>
        <v>960</v>
      </c>
      <c r="E2027" s="23">
        <f t="shared" si="481"/>
        <v>2156.1799999999998</v>
      </c>
      <c r="F2027" s="127">
        <f t="shared" si="482"/>
        <v>48000</v>
      </c>
      <c r="G2027" s="127">
        <f t="shared" si="483"/>
        <v>323427</v>
      </c>
      <c r="H2027" s="6"/>
      <c r="I2027" s="3"/>
      <c r="J2027" s="3"/>
      <c r="L2027" s="3"/>
      <c r="M2027" s="3"/>
      <c r="N2027" s="3"/>
      <c r="O2027" s="3"/>
      <c r="P2027" s="3"/>
      <c r="Q2027" s="3"/>
      <c r="R2027" s="3"/>
      <c r="S2027" s="3"/>
      <c r="T2027" s="3"/>
      <c r="U2027" s="3"/>
      <c r="V2027" s="3"/>
      <c r="W2027" s="3"/>
      <c r="X2027" s="3"/>
      <c r="Y2027" s="3"/>
      <c r="Z2027" s="3"/>
      <c r="AA2027" s="3"/>
      <c r="AB2027" s="3"/>
      <c r="AC2027" s="3"/>
      <c r="AD2027" s="3"/>
      <c r="AE2027" s="3"/>
      <c r="AF2027" s="3"/>
      <c r="AT2027" s="89"/>
      <c r="AU2027" s="89"/>
      <c r="AX2027" s="125">
        <v>45362</v>
      </c>
      <c r="AY2027" s="59">
        <f t="shared" si="488"/>
        <v>0.44523184520772852</v>
      </c>
      <c r="AZ2027" s="59">
        <f>BI2027*K36</f>
        <v>48000</v>
      </c>
      <c r="BA2027" s="59"/>
      <c r="BB2027" s="59"/>
      <c r="BC2027" s="59">
        <f>K41*BJ2027</f>
        <v>323427</v>
      </c>
      <c r="BD2027" s="59"/>
      <c r="BE2027" s="59"/>
      <c r="BF2027" s="59">
        <f t="shared" si="484"/>
        <v>275427</v>
      </c>
      <c r="BG2027" s="60">
        <f>(AY2027=AY2099)*AX2027</f>
        <v>0</v>
      </c>
      <c r="BH2027" s="60">
        <f>(AY2027=AY2101)*AX2027</f>
        <v>0</v>
      </c>
      <c r="BI2027" s="89">
        <v>960</v>
      </c>
      <c r="BJ2027" s="89">
        <v>2156.1799999999998</v>
      </c>
      <c r="BK2027" s="59">
        <f t="shared" si="485"/>
        <v>99572.937959999981</v>
      </c>
      <c r="BL2027" s="60">
        <f>(BK2027=BK2101)*AX2027</f>
        <v>0</v>
      </c>
      <c r="BM2027" s="85">
        <f>(BK2027=BK2101)*AY2027</f>
        <v>0</v>
      </c>
      <c r="BN2027" s="85">
        <f t="shared" si="486"/>
        <v>0</v>
      </c>
      <c r="BO2027" s="85">
        <f t="shared" si="487"/>
        <v>0</v>
      </c>
      <c r="BP2027" s="60">
        <f>(BK2027=BK2099)*AX2027</f>
        <v>0</v>
      </c>
      <c r="BQ2027" s="64">
        <f>(BK2027=BK2099)*AY2027</f>
        <v>0</v>
      </c>
      <c r="BR2027" s="85">
        <f t="shared" ref="BR2027:BR2058" si="491">(BQ2027&gt;0)*BI2027</f>
        <v>0</v>
      </c>
      <c r="BS2027" s="85">
        <f t="shared" ref="BS2027:BS2058" si="492">(BQ2027&gt;0)*BJ2027</f>
        <v>0</v>
      </c>
      <c r="BT2027" s="59">
        <f>(J19-BI2027)*J10</f>
        <v>-139500.00594</v>
      </c>
      <c r="BU2027" s="59">
        <f>(J21-BJ2027)*J12</f>
        <v>239072.94389999998</v>
      </c>
      <c r="BV2027" s="66"/>
      <c r="BW2027" s="66"/>
      <c r="BX2027" s="67"/>
      <c r="BY2027" s="67"/>
      <c r="BZ2027" s="67"/>
      <c r="CE2027" s="92"/>
      <c r="CF2027" s="76"/>
      <c r="CH2027" s="67"/>
      <c r="CI2027" s="67"/>
      <c r="CJ2027" s="67"/>
      <c r="CK2027" s="67"/>
      <c r="CL2027" s="1"/>
      <c r="CM2027" s="1"/>
      <c r="CT2027" s="3"/>
      <c r="CU2027" s="3"/>
      <c r="CV2027" s="3"/>
      <c r="CW2027" s="3"/>
      <c r="CX2027" s="3"/>
      <c r="CY2027" s="3"/>
      <c r="CZ2027" s="3"/>
      <c r="DA2027" s="3"/>
      <c r="DB2027" s="3"/>
      <c r="DC2027" s="3"/>
      <c r="DD2027" s="3"/>
      <c r="DE2027" s="3"/>
      <c r="DF2027" s="3"/>
      <c r="DG2027" s="3"/>
      <c r="DH2027" s="3"/>
      <c r="DI2027" s="3"/>
      <c r="DJ2027" s="3"/>
      <c r="DK2027" s="3"/>
      <c r="DL2027" s="3"/>
      <c r="DM2027" s="3"/>
      <c r="DN2027" s="3"/>
      <c r="DO2027" s="3"/>
      <c r="DP2027" s="3"/>
      <c r="DQ2027" s="3"/>
      <c r="DR2027" s="3"/>
      <c r="DS2027" s="3"/>
    </row>
    <row r="2028" spans="2:123" ht="21" customHeight="1" x14ac:dyDescent="0.25">
      <c r="B2028" s="21">
        <f t="shared" si="478"/>
        <v>45369</v>
      </c>
      <c r="C2028" s="22">
        <f t="shared" si="479"/>
        <v>0.42022627568690835</v>
      </c>
      <c r="D2028" s="23">
        <f t="shared" si="480"/>
        <v>910</v>
      </c>
      <c r="E2028" s="23">
        <f t="shared" si="481"/>
        <v>2165.5</v>
      </c>
      <c r="F2028" s="127">
        <f t="shared" si="482"/>
        <v>45500</v>
      </c>
      <c r="G2028" s="127">
        <f t="shared" si="483"/>
        <v>324825</v>
      </c>
      <c r="H2028" s="6"/>
      <c r="I2028" s="3"/>
      <c r="J2028" s="3"/>
      <c r="L2028" s="3"/>
      <c r="M2028" s="3"/>
      <c r="N2028" s="3"/>
      <c r="O2028" s="3"/>
      <c r="P2028" s="3"/>
      <c r="Q2028" s="3"/>
      <c r="R2028" s="3"/>
      <c r="S2028" s="3"/>
      <c r="T2028" s="3"/>
      <c r="U2028" s="3"/>
      <c r="V2028" s="3"/>
      <c r="W2028" s="3"/>
      <c r="X2028" s="3"/>
      <c r="Y2028" s="3"/>
      <c r="Z2028" s="3"/>
      <c r="AA2028" s="3"/>
      <c r="AB2028" s="3"/>
      <c r="AC2028" s="3"/>
      <c r="AD2028" s="3"/>
      <c r="AE2028" s="3"/>
      <c r="AF2028" s="3"/>
      <c r="AT2028" s="89"/>
      <c r="AU2028" s="89"/>
      <c r="AX2028" s="125">
        <v>45369</v>
      </c>
      <c r="AY2028" s="59">
        <f t="shared" si="488"/>
        <v>0.42022627568690835</v>
      </c>
      <c r="AZ2028" s="59">
        <f>BI2028*K36</f>
        <v>45500</v>
      </c>
      <c r="BA2028" s="59"/>
      <c r="BB2028" s="59"/>
      <c r="BC2028" s="59">
        <f>K41*BJ2028</f>
        <v>324825</v>
      </c>
      <c r="BD2028" s="59"/>
      <c r="BE2028" s="59"/>
      <c r="BF2028" s="59">
        <f t="shared" si="484"/>
        <v>279325</v>
      </c>
      <c r="BG2028" s="60">
        <f>(AY2028=AY2099)*AX2028</f>
        <v>0</v>
      </c>
      <c r="BH2028" s="60">
        <f>(AY2028=AY2101)*AX2028</f>
        <v>0</v>
      </c>
      <c r="BI2028" s="89">
        <v>910</v>
      </c>
      <c r="BJ2028" s="89">
        <v>2165.5</v>
      </c>
      <c r="BK2028" s="59">
        <f t="shared" si="485"/>
        <v>95674.937959999981</v>
      </c>
      <c r="BL2028" s="60">
        <f>(BK2028=BK2101)*AX2028</f>
        <v>0</v>
      </c>
      <c r="BM2028" s="85">
        <f>(BK2028=BK2101)*AY2028</f>
        <v>0</v>
      </c>
      <c r="BN2028" s="85">
        <f t="shared" si="486"/>
        <v>0</v>
      </c>
      <c r="BO2028" s="85">
        <f t="shared" si="487"/>
        <v>0</v>
      </c>
      <c r="BP2028" s="60">
        <f>(BK2028=BK2099)*AX2028</f>
        <v>0</v>
      </c>
      <c r="BQ2028" s="64">
        <f>(BK2028=BK2099)*AY2028</f>
        <v>0</v>
      </c>
      <c r="BR2028" s="85">
        <f t="shared" si="491"/>
        <v>0</v>
      </c>
      <c r="BS2028" s="85">
        <f t="shared" si="492"/>
        <v>0</v>
      </c>
      <c r="BT2028" s="59">
        <f>(J19-BI2028)*J10</f>
        <v>-142000.00594</v>
      </c>
      <c r="BU2028" s="59">
        <f>(J21-BJ2028)*J12</f>
        <v>237674.94389999998</v>
      </c>
      <c r="BV2028" s="66"/>
      <c r="BW2028" s="66"/>
      <c r="BX2028" s="67"/>
      <c r="BY2028" s="67"/>
      <c r="BZ2028" s="67"/>
      <c r="CE2028" s="92"/>
      <c r="CF2028" s="76"/>
      <c r="CH2028" s="67"/>
      <c r="CI2028" s="67"/>
      <c r="CJ2028" s="67"/>
      <c r="CK2028" s="67"/>
      <c r="CL2028" s="1"/>
      <c r="CM2028" s="1"/>
      <c r="CT2028" s="3"/>
      <c r="CU2028" s="3"/>
      <c r="CV2028" s="3"/>
      <c r="CW2028" s="3"/>
      <c r="CX2028" s="3"/>
      <c r="CY2028" s="3"/>
      <c r="CZ2028" s="3"/>
      <c r="DA2028" s="3"/>
      <c r="DB2028" s="3"/>
      <c r="DC2028" s="3"/>
      <c r="DD2028" s="3"/>
      <c r="DE2028" s="3"/>
      <c r="DF2028" s="3"/>
      <c r="DG2028" s="3"/>
      <c r="DH2028" s="3"/>
      <c r="DI2028" s="3"/>
      <c r="DJ2028" s="3"/>
      <c r="DK2028" s="3"/>
      <c r="DL2028" s="3"/>
      <c r="DM2028" s="3"/>
      <c r="DN2028" s="3"/>
      <c r="DO2028" s="3"/>
      <c r="DP2028" s="3"/>
      <c r="DQ2028" s="3"/>
      <c r="DR2028" s="3"/>
      <c r="DS2028" s="3"/>
    </row>
    <row r="2029" spans="2:123" ht="21" customHeight="1" x14ac:dyDescent="0.25">
      <c r="B2029" s="21">
        <f t="shared" si="478"/>
        <v>45376</v>
      </c>
      <c r="C2029" s="22">
        <f t="shared" si="479"/>
        <v>0.41204792296495352</v>
      </c>
      <c r="D2029" s="23">
        <f t="shared" si="480"/>
        <v>920</v>
      </c>
      <c r="E2029" s="23">
        <f t="shared" si="481"/>
        <v>2232.75</v>
      </c>
      <c r="F2029" s="127">
        <f t="shared" si="482"/>
        <v>46000</v>
      </c>
      <c r="G2029" s="127">
        <f t="shared" si="483"/>
        <v>334912.5</v>
      </c>
      <c r="H2029" s="6"/>
      <c r="I2029" s="3"/>
      <c r="J2029" s="3"/>
      <c r="L2029" s="3"/>
      <c r="M2029" s="3"/>
      <c r="N2029" s="3"/>
      <c r="O2029" s="3"/>
      <c r="P2029" s="3"/>
      <c r="Q2029" s="3"/>
      <c r="R2029" s="3"/>
      <c r="S2029" s="3"/>
      <c r="T2029" s="3"/>
      <c r="U2029" s="3"/>
      <c r="V2029" s="3"/>
      <c r="W2029" s="3"/>
      <c r="X2029" s="3"/>
      <c r="Y2029" s="3"/>
      <c r="Z2029" s="3"/>
      <c r="AA2029" s="3"/>
      <c r="AB2029" s="3"/>
      <c r="AC2029" s="3"/>
      <c r="AD2029" s="3"/>
      <c r="AE2029" s="3"/>
      <c r="AF2029" s="3"/>
      <c r="AT2029" s="89"/>
      <c r="AU2029" s="89"/>
      <c r="AX2029" s="125">
        <v>45376</v>
      </c>
      <c r="AY2029" s="59">
        <f t="shared" si="488"/>
        <v>0.41204792296495352</v>
      </c>
      <c r="AZ2029" s="59">
        <f>BI2029*K36</f>
        <v>46000</v>
      </c>
      <c r="BA2029" s="59"/>
      <c r="BB2029" s="59"/>
      <c r="BC2029" s="59">
        <f>K41*BJ2029</f>
        <v>334912.5</v>
      </c>
      <c r="BD2029" s="59"/>
      <c r="BE2029" s="59"/>
      <c r="BF2029" s="59">
        <f t="shared" si="484"/>
        <v>288912.5</v>
      </c>
      <c r="BG2029" s="60">
        <f>(AY2029=AY2099)*AX2029</f>
        <v>0</v>
      </c>
      <c r="BH2029" s="60">
        <f>(AY2029=AY2101)*AX2029</f>
        <v>0</v>
      </c>
      <c r="BI2029" s="89">
        <v>920</v>
      </c>
      <c r="BJ2029" s="89">
        <v>2232.75</v>
      </c>
      <c r="BK2029" s="59">
        <f t="shared" si="485"/>
        <v>86087.437959999981</v>
      </c>
      <c r="BL2029" s="60">
        <f>(BK2029=BK2101)*AX2029</f>
        <v>0</v>
      </c>
      <c r="BM2029" s="85">
        <f>(BK2029=BK2101)*AY2029</f>
        <v>0</v>
      </c>
      <c r="BN2029" s="85">
        <f t="shared" si="486"/>
        <v>0</v>
      </c>
      <c r="BO2029" s="85">
        <f t="shared" si="487"/>
        <v>0</v>
      </c>
      <c r="BP2029" s="60">
        <f>(BK2029=BK2099)*AX2029</f>
        <v>0</v>
      </c>
      <c r="BQ2029" s="64">
        <f>(BK2029=BK2099)*AY2029</f>
        <v>0</v>
      </c>
      <c r="BR2029" s="85">
        <f t="shared" si="491"/>
        <v>0</v>
      </c>
      <c r="BS2029" s="85">
        <f t="shared" si="492"/>
        <v>0</v>
      </c>
      <c r="BT2029" s="59">
        <f>(J19-BI2029)*J10</f>
        <v>-141500.00594</v>
      </c>
      <c r="BU2029" s="59">
        <f>(J21-BJ2029)*J12</f>
        <v>227587.44389999998</v>
      </c>
      <c r="BV2029" s="66"/>
      <c r="BW2029" s="66"/>
      <c r="BX2029" s="67"/>
      <c r="BY2029" s="67"/>
      <c r="BZ2029" s="67"/>
      <c r="CE2029" s="92"/>
      <c r="CF2029" s="76"/>
      <c r="CH2029" s="67"/>
      <c r="CI2029" s="67"/>
      <c r="CJ2029" s="67"/>
      <c r="CK2029" s="67"/>
      <c r="CL2029" s="1"/>
      <c r="CM2029" s="1"/>
      <c r="CT2029" s="3"/>
      <c r="CU2029" s="3"/>
      <c r="CV2029" s="3"/>
      <c r="CW2029" s="3"/>
      <c r="CX2029" s="3"/>
      <c r="CY2029" s="3"/>
      <c r="CZ2029" s="3"/>
      <c r="DA2029" s="3"/>
      <c r="DB2029" s="3"/>
      <c r="DC2029" s="3"/>
      <c r="DD2029" s="3"/>
      <c r="DE2029" s="3"/>
      <c r="DF2029" s="3"/>
      <c r="DG2029" s="3"/>
      <c r="DH2029" s="3"/>
      <c r="DI2029" s="3"/>
      <c r="DJ2029" s="3"/>
      <c r="DK2029" s="3"/>
      <c r="DL2029" s="3"/>
      <c r="DM2029" s="3"/>
      <c r="DN2029" s="3"/>
      <c r="DO2029" s="3"/>
      <c r="DP2029" s="3"/>
      <c r="DQ2029" s="3"/>
      <c r="DR2029" s="3"/>
      <c r="DS2029" s="3"/>
    </row>
    <row r="2030" spans="2:123" ht="21" customHeight="1" x14ac:dyDescent="0.25">
      <c r="B2030" s="21">
        <f t="shared" si="478"/>
        <v>45383</v>
      </c>
      <c r="C2030" s="22">
        <f t="shared" si="479"/>
        <v>0.39841834785184677</v>
      </c>
      <c r="D2030" s="23">
        <f t="shared" si="480"/>
        <v>928</v>
      </c>
      <c r="E2030" s="23">
        <f t="shared" si="481"/>
        <v>2329.21</v>
      </c>
      <c r="F2030" s="127">
        <f t="shared" si="482"/>
        <v>46400</v>
      </c>
      <c r="G2030" s="127">
        <f t="shared" si="483"/>
        <v>349381.5</v>
      </c>
      <c r="H2030" s="6"/>
      <c r="I2030" s="3"/>
      <c r="J2030" s="3"/>
      <c r="L2030" s="3"/>
      <c r="M2030" s="3"/>
      <c r="N2030" s="3"/>
      <c r="O2030" s="3"/>
      <c r="P2030" s="3"/>
      <c r="Q2030" s="3"/>
      <c r="R2030" s="3"/>
      <c r="S2030" s="3"/>
      <c r="T2030" s="3"/>
      <c r="U2030" s="3"/>
      <c r="V2030" s="3"/>
      <c r="W2030" s="3"/>
      <c r="X2030" s="3"/>
      <c r="Y2030" s="3"/>
      <c r="Z2030" s="3"/>
      <c r="AA2030" s="3"/>
      <c r="AB2030" s="3"/>
      <c r="AC2030" s="3"/>
      <c r="AD2030" s="3"/>
      <c r="AE2030" s="3"/>
      <c r="AF2030" s="3"/>
      <c r="AT2030" s="89"/>
      <c r="AU2030" s="89"/>
      <c r="AX2030" s="125">
        <v>45383</v>
      </c>
      <c r="AY2030" s="59">
        <f t="shared" si="488"/>
        <v>0.39841834785184677</v>
      </c>
      <c r="AZ2030" s="59">
        <f>BI2030*K36</f>
        <v>46400</v>
      </c>
      <c r="BA2030" s="59"/>
      <c r="BB2030" s="59"/>
      <c r="BC2030" s="59">
        <f>K41*BJ2030</f>
        <v>349381.5</v>
      </c>
      <c r="BD2030" s="59"/>
      <c r="BE2030" s="59"/>
      <c r="BF2030" s="59">
        <f t="shared" si="484"/>
        <v>302981.5</v>
      </c>
      <c r="BG2030" s="60">
        <f>(AY2030=AY2099)*AX2030</f>
        <v>0</v>
      </c>
      <c r="BH2030" s="60">
        <f>(AY2030=AY2101)*AX2030</f>
        <v>0</v>
      </c>
      <c r="BI2030" s="89">
        <v>928</v>
      </c>
      <c r="BJ2030" s="89">
        <v>2329.21</v>
      </c>
      <c r="BK2030" s="59">
        <f t="shared" si="485"/>
        <v>72018.437959999952</v>
      </c>
      <c r="BL2030" s="60">
        <f>(BK2030=BK2101)*AX2030</f>
        <v>0</v>
      </c>
      <c r="BM2030" s="85">
        <f>(BK2030=BK2101)*AY2030</f>
        <v>0</v>
      </c>
      <c r="BN2030" s="85">
        <f t="shared" si="486"/>
        <v>0</v>
      </c>
      <c r="BO2030" s="85">
        <f t="shared" si="487"/>
        <v>0</v>
      </c>
      <c r="BP2030" s="60">
        <f>(BK2030=BK2099)*AX2030</f>
        <v>0</v>
      </c>
      <c r="BQ2030" s="64">
        <f>(BK2030=BK2099)*AY2030</f>
        <v>0</v>
      </c>
      <c r="BR2030" s="85">
        <f t="shared" si="491"/>
        <v>0</v>
      </c>
      <c r="BS2030" s="85">
        <f t="shared" si="492"/>
        <v>0</v>
      </c>
      <c r="BT2030" s="59">
        <f>(J19-BI2030)*J10</f>
        <v>-141100.00594</v>
      </c>
      <c r="BU2030" s="59">
        <f>(J21-BJ2030)*J12</f>
        <v>213118.44389999995</v>
      </c>
      <c r="BV2030" s="66"/>
      <c r="BW2030" s="66"/>
      <c r="BX2030" s="67"/>
      <c r="BY2030" s="67"/>
      <c r="BZ2030" s="67"/>
      <c r="CE2030" s="92"/>
      <c r="CF2030" s="76"/>
      <c r="CH2030" s="67"/>
      <c r="CI2030" s="67"/>
      <c r="CJ2030" s="67"/>
      <c r="CK2030" s="67"/>
      <c r="CL2030" s="1"/>
      <c r="CM2030" s="1"/>
      <c r="CT2030" s="3"/>
      <c r="CU2030" s="3"/>
      <c r="CV2030" s="3"/>
      <c r="CW2030" s="3"/>
      <c r="CX2030" s="3"/>
      <c r="CY2030" s="3"/>
      <c r="CZ2030" s="3"/>
      <c r="DA2030" s="3"/>
      <c r="DB2030" s="3"/>
      <c r="DC2030" s="3"/>
      <c r="DD2030" s="3"/>
      <c r="DE2030" s="3"/>
      <c r="DF2030" s="3"/>
      <c r="DG2030" s="3"/>
      <c r="DH2030" s="3"/>
      <c r="DI2030" s="3"/>
      <c r="DJ2030" s="3"/>
      <c r="DK2030" s="3"/>
      <c r="DL2030" s="3"/>
      <c r="DM2030" s="3"/>
      <c r="DN2030" s="3"/>
      <c r="DO2030" s="3"/>
      <c r="DP2030" s="3"/>
      <c r="DQ2030" s="3"/>
      <c r="DR2030" s="3"/>
      <c r="DS2030" s="3"/>
    </row>
    <row r="2031" spans="2:123" ht="21" customHeight="1" x14ac:dyDescent="0.25">
      <c r="B2031" s="21">
        <f t="shared" si="478"/>
        <v>45390</v>
      </c>
      <c r="C2031" s="22">
        <f t="shared" si="479"/>
        <v>0.42827100511451133</v>
      </c>
      <c r="D2031" s="23">
        <f t="shared" si="480"/>
        <v>1004</v>
      </c>
      <c r="E2031" s="23">
        <f t="shared" si="481"/>
        <v>2344.31</v>
      </c>
      <c r="F2031" s="127">
        <f t="shared" si="482"/>
        <v>50200</v>
      </c>
      <c r="G2031" s="127">
        <f t="shared" si="483"/>
        <v>351646.5</v>
      </c>
      <c r="H2031" s="6"/>
      <c r="I2031" s="3"/>
      <c r="J2031" s="3"/>
      <c r="L2031" s="3"/>
      <c r="M2031" s="3"/>
      <c r="N2031" s="3"/>
      <c r="O2031" s="3"/>
      <c r="P2031" s="3"/>
      <c r="Q2031" s="3"/>
      <c r="R2031" s="3"/>
      <c r="S2031" s="3"/>
      <c r="T2031" s="3"/>
      <c r="U2031" s="3"/>
      <c r="V2031" s="3"/>
      <c r="W2031" s="3"/>
      <c r="X2031" s="3"/>
      <c r="Y2031" s="3"/>
      <c r="Z2031" s="3"/>
      <c r="AA2031" s="3"/>
      <c r="AB2031" s="3"/>
      <c r="AC2031" s="3"/>
      <c r="AD2031" s="3"/>
      <c r="AE2031" s="3"/>
      <c r="AF2031" s="3"/>
      <c r="AT2031" s="89"/>
      <c r="AU2031" s="89"/>
      <c r="AX2031" s="125">
        <v>45390</v>
      </c>
      <c r="AY2031" s="59">
        <f t="shared" si="488"/>
        <v>0.42827100511451133</v>
      </c>
      <c r="AZ2031" s="59">
        <f>BI2031*K36</f>
        <v>50200</v>
      </c>
      <c r="BA2031" s="59"/>
      <c r="BB2031" s="59"/>
      <c r="BC2031" s="59">
        <f>K41*BJ2031</f>
        <v>351646.5</v>
      </c>
      <c r="BD2031" s="59"/>
      <c r="BE2031" s="59"/>
      <c r="BF2031" s="59">
        <f t="shared" si="484"/>
        <v>301446.5</v>
      </c>
      <c r="BG2031" s="60">
        <f>(AY2031=AY2099)*AX2031</f>
        <v>0</v>
      </c>
      <c r="BH2031" s="60">
        <f>(AY2031=AY2101)*AX2031</f>
        <v>0</v>
      </c>
      <c r="BI2031" s="89">
        <v>1004</v>
      </c>
      <c r="BJ2031" s="89">
        <v>2344.31</v>
      </c>
      <c r="BK2031" s="59">
        <f t="shared" si="485"/>
        <v>73553.437959999981</v>
      </c>
      <c r="BL2031" s="60">
        <f>(BK2031=BK2101)*AX2031</f>
        <v>0</v>
      </c>
      <c r="BM2031" s="85">
        <f>(BK2031=BK2101)*AY2031</f>
        <v>0</v>
      </c>
      <c r="BN2031" s="85">
        <f t="shared" si="486"/>
        <v>0</v>
      </c>
      <c r="BO2031" s="85">
        <f t="shared" si="487"/>
        <v>0</v>
      </c>
      <c r="BP2031" s="60">
        <f>(BK2031=BK2099)*AX2031</f>
        <v>0</v>
      </c>
      <c r="BQ2031" s="64">
        <f>(BK2031=BK2099)*AY2031</f>
        <v>0</v>
      </c>
      <c r="BR2031" s="85">
        <f t="shared" si="491"/>
        <v>0</v>
      </c>
      <c r="BS2031" s="85">
        <f t="shared" si="492"/>
        <v>0</v>
      </c>
      <c r="BT2031" s="59">
        <f>(J19-BI2031)*J10</f>
        <v>-137300.00594</v>
      </c>
      <c r="BU2031" s="59">
        <f>(J21-BJ2031)*J12</f>
        <v>210853.44389999998</v>
      </c>
      <c r="BV2031" s="66"/>
      <c r="BW2031" s="66"/>
      <c r="BX2031" s="67"/>
      <c r="BY2031" s="67"/>
      <c r="BZ2031" s="67"/>
      <c r="CE2031" s="92"/>
      <c r="CF2031" s="76"/>
      <c r="CH2031" s="67"/>
      <c r="CI2031" s="67"/>
      <c r="CJ2031" s="67"/>
      <c r="CK2031" s="67"/>
      <c r="CL2031" s="1"/>
      <c r="CM2031" s="1"/>
      <c r="CT2031" s="3"/>
      <c r="CU2031" s="3"/>
      <c r="CV2031" s="3"/>
      <c r="CW2031" s="3"/>
      <c r="CX2031" s="3"/>
      <c r="CY2031" s="3"/>
      <c r="CZ2031" s="3"/>
      <c r="DA2031" s="3"/>
      <c r="DB2031" s="3"/>
      <c r="DC2031" s="3"/>
      <c r="DD2031" s="3"/>
      <c r="DE2031" s="3"/>
      <c r="DF2031" s="3"/>
      <c r="DG2031" s="3"/>
      <c r="DH2031" s="3"/>
      <c r="DI2031" s="3"/>
      <c r="DJ2031" s="3"/>
      <c r="DK2031" s="3"/>
      <c r="DL2031" s="3"/>
      <c r="DM2031" s="3"/>
      <c r="DN2031" s="3"/>
      <c r="DO2031" s="3"/>
      <c r="DP2031" s="3"/>
      <c r="DQ2031" s="3"/>
      <c r="DR2031" s="3"/>
      <c r="DS2031" s="3"/>
    </row>
    <row r="2032" spans="2:123" ht="21" customHeight="1" x14ac:dyDescent="0.25">
      <c r="B2032" s="21">
        <f t="shared" si="478"/>
        <v>45397</v>
      </c>
      <c r="C2032" s="22">
        <f t="shared" si="479"/>
        <v>0.39103668635093769</v>
      </c>
      <c r="D2032" s="23">
        <f t="shared" si="480"/>
        <v>935</v>
      </c>
      <c r="E2032" s="23">
        <f t="shared" si="481"/>
        <v>2391.08</v>
      </c>
      <c r="F2032" s="127">
        <f t="shared" si="482"/>
        <v>46750</v>
      </c>
      <c r="G2032" s="127">
        <f t="shared" si="483"/>
        <v>358662</v>
      </c>
      <c r="H2032" s="6"/>
      <c r="I2032" s="3"/>
      <c r="J2032" s="3"/>
      <c r="L2032" s="3"/>
      <c r="M2032" s="3"/>
      <c r="N2032" s="3"/>
      <c r="O2032" s="3"/>
      <c r="P2032" s="3"/>
      <c r="Q2032" s="3"/>
      <c r="R2032" s="3"/>
      <c r="S2032" s="3"/>
      <c r="T2032" s="3"/>
      <c r="U2032" s="3"/>
      <c r="V2032" s="3"/>
      <c r="W2032" s="3"/>
      <c r="X2032" s="3"/>
      <c r="Y2032" s="3"/>
      <c r="Z2032" s="3"/>
      <c r="AA2032" s="3"/>
      <c r="AB2032" s="3"/>
      <c r="AC2032" s="3"/>
      <c r="AD2032" s="3"/>
      <c r="AE2032" s="3"/>
      <c r="AF2032" s="3"/>
      <c r="AT2032" s="89"/>
      <c r="AU2032" s="89"/>
      <c r="AX2032" s="125">
        <v>45397</v>
      </c>
      <c r="AY2032" s="59">
        <f t="shared" si="488"/>
        <v>0.39103668635093769</v>
      </c>
      <c r="AZ2032" s="59">
        <f>BI2032*K36</f>
        <v>46750</v>
      </c>
      <c r="BA2032" s="59"/>
      <c r="BB2032" s="59"/>
      <c r="BC2032" s="59">
        <f>K41*BJ2032</f>
        <v>358662</v>
      </c>
      <c r="BD2032" s="59"/>
      <c r="BE2032" s="59"/>
      <c r="BF2032" s="59">
        <f t="shared" si="484"/>
        <v>311912</v>
      </c>
      <c r="BG2032" s="60">
        <f>(AY2032=AY2099)*AX2032</f>
        <v>0</v>
      </c>
      <c r="BH2032" s="60">
        <f>(AY2032=AY2101)*AX2032</f>
        <v>0</v>
      </c>
      <c r="BI2032" s="89">
        <v>935</v>
      </c>
      <c r="BJ2032" s="89">
        <v>2391.08</v>
      </c>
      <c r="BK2032" s="59">
        <f t="shared" si="485"/>
        <v>63087.937959999981</v>
      </c>
      <c r="BL2032" s="60">
        <f>(BK2032=BK2101)*AX2032</f>
        <v>0</v>
      </c>
      <c r="BM2032" s="85">
        <f>(BK2032=BK2101)*AY2032</f>
        <v>0</v>
      </c>
      <c r="BN2032" s="85">
        <f t="shared" si="486"/>
        <v>0</v>
      </c>
      <c r="BO2032" s="85">
        <f t="shared" si="487"/>
        <v>0</v>
      </c>
      <c r="BP2032" s="60">
        <f>(BK2032=BK2099)*AX2032</f>
        <v>0</v>
      </c>
      <c r="BQ2032" s="64">
        <f>(BK2032=BK2099)*AY2032</f>
        <v>0</v>
      </c>
      <c r="BR2032" s="85">
        <f t="shared" si="491"/>
        <v>0</v>
      </c>
      <c r="BS2032" s="85">
        <f t="shared" si="492"/>
        <v>0</v>
      </c>
      <c r="BT2032" s="59">
        <f>(J19-BI2032)*J10</f>
        <v>-140750.00594</v>
      </c>
      <c r="BU2032" s="59">
        <f>(J21-BJ2032)*J12</f>
        <v>203837.94389999998</v>
      </c>
      <c r="BV2032" s="66"/>
      <c r="BW2032" s="66"/>
      <c r="BX2032" s="67"/>
      <c r="BY2032" s="67"/>
      <c r="BZ2032" s="67"/>
      <c r="CE2032" s="92"/>
      <c r="CF2032" s="76"/>
      <c r="CH2032" s="67"/>
      <c r="CI2032" s="67"/>
      <c r="CJ2032" s="67"/>
      <c r="CK2032" s="67"/>
      <c r="CL2032" s="1"/>
      <c r="CM2032" s="1"/>
      <c r="CT2032" s="3"/>
      <c r="CU2032" s="3"/>
      <c r="CV2032" s="3"/>
      <c r="CW2032" s="3"/>
      <c r="CX2032" s="3"/>
      <c r="CY2032" s="3"/>
      <c r="CZ2032" s="3"/>
      <c r="DA2032" s="3"/>
      <c r="DB2032" s="3"/>
      <c r="DC2032" s="3"/>
      <c r="DD2032" s="3"/>
      <c r="DE2032" s="3"/>
      <c r="DF2032" s="3"/>
      <c r="DG2032" s="3"/>
      <c r="DH2032" s="3"/>
      <c r="DI2032" s="3"/>
      <c r="DJ2032" s="3"/>
      <c r="DK2032" s="3"/>
      <c r="DL2032" s="3"/>
      <c r="DM2032" s="3"/>
      <c r="DN2032" s="3"/>
      <c r="DO2032" s="3"/>
      <c r="DP2032" s="3"/>
      <c r="DQ2032" s="3"/>
      <c r="DR2032" s="3"/>
      <c r="DS2032" s="3"/>
    </row>
    <row r="2033" spans="2:123" ht="21" customHeight="1" x14ac:dyDescent="0.25">
      <c r="B2033" s="21">
        <f t="shared" si="478"/>
        <v>45404</v>
      </c>
      <c r="C2033" s="22">
        <f t="shared" si="479"/>
        <v>0.39356773429044439</v>
      </c>
      <c r="D2033" s="23">
        <f t="shared" si="480"/>
        <v>920</v>
      </c>
      <c r="E2033" s="23">
        <f t="shared" si="481"/>
        <v>2337.59</v>
      </c>
      <c r="F2033" s="127">
        <f t="shared" si="482"/>
        <v>46000</v>
      </c>
      <c r="G2033" s="127">
        <f t="shared" si="483"/>
        <v>350638.5</v>
      </c>
      <c r="H2033" s="6"/>
      <c r="I2033" s="3"/>
      <c r="J2033" s="3"/>
      <c r="L2033" s="3"/>
      <c r="M2033" s="3"/>
      <c r="N2033" s="3"/>
      <c r="O2033" s="3"/>
      <c r="P2033" s="3"/>
      <c r="Q2033" s="3"/>
      <c r="R2033" s="3"/>
      <c r="S2033" s="3"/>
      <c r="T2033" s="3"/>
      <c r="U2033" s="3"/>
      <c r="V2033" s="3"/>
      <c r="W2033" s="3"/>
      <c r="X2033" s="3"/>
      <c r="Y2033" s="3"/>
      <c r="Z2033" s="3"/>
      <c r="AA2033" s="3"/>
      <c r="AB2033" s="3"/>
      <c r="AC2033" s="3"/>
      <c r="AD2033" s="3"/>
      <c r="AE2033" s="3"/>
      <c r="AF2033" s="3"/>
      <c r="AT2033" s="89"/>
      <c r="AU2033" s="89"/>
      <c r="AX2033" s="125">
        <v>45404</v>
      </c>
      <c r="AY2033" s="59">
        <f t="shared" si="488"/>
        <v>0.39356773429044439</v>
      </c>
      <c r="AZ2033" s="59">
        <f>BI2033*K36</f>
        <v>46000</v>
      </c>
      <c r="BA2033" s="59"/>
      <c r="BB2033" s="59"/>
      <c r="BC2033" s="59">
        <f>K41*BJ2033</f>
        <v>350638.5</v>
      </c>
      <c r="BD2033" s="59"/>
      <c r="BE2033" s="59"/>
      <c r="BF2033" s="59">
        <f t="shared" si="484"/>
        <v>304638.5</v>
      </c>
      <c r="BG2033" s="60">
        <f>(AY2033=AY2099)*AX2033</f>
        <v>0</v>
      </c>
      <c r="BH2033" s="60">
        <f>(AY2033=AY2101)*AX2033</f>
        <v>0</v>
      </c>
      <c r="BI2033" s="89">
        <v>920</v>
      </c>
      <c r="BJ2033" s="89">
        <v>2337.59</v>
      </c>
      <c r="BK2033" s="59">
        <f t="shared" si="485"/>
        <v>70361.437959999952</v>
      </c>
      <c r="BL2033" s="60">
        <f>(BK2033=BK2101)*AX2033</f>
        <v>0</v>
      </c>
      <c r="BM2033" s="85">
        <f>(BK2033=BK2101)*AY2033</f>
        <v>0</v>
      </c>
      <c r="BN2033" s="85">
        <f t="shared" si="486"/>
        <v>0</v>
      </c>
      <c r="BO2033" s="85">
        <f t="shared" si="487"/>
        <v>0</v>
      </c>
      <c r="BP2033" s="60">
        <f>(BK2033=BK2099)*AX2033</f>
        <v>0</v>
      </c>
      <c r="BQ2033" s="64">
        <f>(BK2033=BK2099)*AY2033</f>
        <v>0</v>
      </c>
      <c r="BR2033" s="85">
        <f t="shared" si="491"/>
        <v>0</v>
      </c>
      <c r="BS2033" s="85">
        <f t="shared" si="492"/>
        <v>0</v>
      </c>
      <c r="BT2033" s="59">
        <f>(J19-BI2033)*J10</f>
        <v>-141500.00594</v>
      </c>
      <c r="BU2033" s="59">
        <f>(J21-BJ2033)*J12</f>
        <v>211861.44389999995</v>
      </c>
      <c r="BV2033" s="66"/>
      <c r="BW2033" s="66"/>
      <c r="BX2033" s="67"/>
      <c r="BY2033" s="67"/>
      <c r="BZ2033" s="67"/>
      <c r="CE2033" s="92"/>
      <c r="CF2033" s="76"/>
      <c r="CH2033" s="67"/>
      <c r="CI2033" s="67"/>
      <c r="CJ2033" s="67"/>
      <c r="CK2033" s="67"/>
      <c r="CL2033" s="1"/>
      <c r="CM2033" s="1"/>
      <c r="CT2033" s="3"/>
      <c r="CU2033" s="3"/>
      <c r="CV2033" s="3"/>
      <c r="CW2033" s="3"/>
      <c r="CX2033" s="3"/>
      <c r="CY2033" s="3"/>
      <c r="CZ2033" s="3"/>
      <c r="DA2033" s="3"/>
      <c r="DB2033" s="3"/>
      <c r="DC2033" s="3"/>
      <c r="DD2033" s="3"/>
      <c r="DE2033" s="3"/>
      <c r="DF2033" s="3"/>
      <c r="DG2033" s="3"/>
      <c r="DH2033" s="3"/>
      <c r="DI2033" s="3"/>
      <c r="DJ2033" s="3"/>
      <c r="DK2033" s="3"/>
      <c r="DL2033" s="3"/>
      <c r="DM2033" s="3"/>
      <c r="DN2033" s="3"/>
      <c r="DO2033" s="3"/>
      <c r="DP2033" s="3"/>
      <c r="DQ2033" s="3"/>
      <c r="DR2033" s="3"/>
      <c r="DS2033" s="3"/>
    </row>
    <row r="2034" spans="2:123" ht="21" customHeight="1" x14ac:dyDescent="0.25">
      <c r="B2034" s="21">
        <f t="shared" si="478"/>
        <v>45411</v>
      </c>
      <c r="C2034" s="22">
        <f t="shared" si="479"/>
        <v>0.41907690169715289</v>
      </c>
      <c r="D2034" s="23">
        <f t="shared" si="480"/>
        <v>965</v>
      </c>
      <c r="E2034" s="23">
        <f t="shared" si="481"/>
        <v>2302.6799999999998</v>
      </c>
      <c r="F2034" s="127">
        <f t="shared" si="482"/>
        <v>48250</v>
      </c>
      <c r="G2034" s="127">
        <f t="shared" si="483"/>
        <v>345402</v>
      </c>
      <c r="H2034" s="6"/>
      <c r="I2034" s="3"/>
      <c r="J2034" s="3"/>
      <c r="L2034" s="3"/>
      <c r="M2034" s="3"/>
      <c r="N2034" s="3"/>
      <c r="O2034" s="3"/>
      <c r="P2034" s="3"/>
      <c r="Q2034" s="3"/>
      <c r="R2034" s="3"/>
      <c r="S2034" s="3"/>
      <c r="T2034" s="3"/>
      <c r="U2034" s="3"/>
      <c r="V2034" s="3"/>
      <c r="W2034" s="3"/>
      <c r="X2034" s="3"/>
      <c r="Y2034" s="3"/>
      <c r="Z2034" s="3"/>
      <c r="AA2034" s="3"/>
      <c r="AB2034" s="3"/>
      <c r="AC2034" s="3"/>
      <c r="AD2034" s="3"/>
      <c r="AE2034" s="3"/>
      <c r="AF2034" s="3"/>
      <c r="AT2034" s="89"/>
      <c r="AU2034" s="89"/>
      <c r="AX2034" s="125">
        <v>45411</v>
      </c>
      <c r="AY2034" s="59">
        <f t="shared" si="488"/>
        <v>0.41907690169715289</v>
      </c>
      <c r="AZ2034" s="59">
        <f>BI2034*K36</f>
        <v>48250</v>
      </c>
      <c r="BA2034" s="59"/>
      <c r="BB2034" s="59"/>
      <c r="BC2034" s="59">
        <f>K41*BJ2034</f>
        <v>345402</v>
      </c>
      <c r="BD2034" s="59"/>
      <c r="BE2034" s="59"/>
      <c r="BF2034" s="59">
        <f t="shared" si="484"/>
        <v>297152</v>
      </c>
      <c r="BG2034" s="60">
        <f>(AY2034=AY2099)*AX2034</f>
        <v>0</v>
      </c>
      <c r="BH2034" s="60">
        <f>(AY2034=AY2101)*AX2034</f>
        <v>0</v>
      </c>
      <c r="BI2034" s="89">
        <v>965</v>
      </c>
      <c r="BJ2034" s="89">
        <v>2302.6799999999998</v>
      </c>
      <c r="BK2034" s="59">
        <f t="shared" si="485"/>
        <v>77847.937959999981</v>
      </c>
      <c r="BL2034" s="60">
        <f>(BK2034=BK2101)*AX2034</f>
        <v>0</v>
      </c>
      <c r="BM2034" s="85">
        <f>(BK2034=BK2101)*AY2034</f>
        <v>0</v>
      </c>
      <c r="BN2034" s="85">
        <f t="shared" si="486"/>
        <v>0</v>
      </c>
      <c r="BO2034" s="85">
        <f t="shared" si="487"/>
        <v>0</v>
      </c>
      <c r="BP2034" s="60">
        <f>(BK2034=BK2099)*AX2034</f>
        <v>0</v>
      </c>
      <c r="BQ2034" s="64">
        <f>(BK2034=BK2099)*AY2034</f>
        <v>0</v>
      </c>
      <c r="BR2034" s="85">
        <f t="shared" si="491"/>
        <v>0</v>
      </c>
      <c r="BS2034" s="85">
        <f t="shared" si="492"/>
        <v>0</v>
      </c>
      <c r="BT2034" s="59">
        <f>(J19-BI2034)*J10</f>
        <v>-139250.00594</v>
      </c>
      <c r="BU2034" s="59">
        <f>(J21-BJ2034)*J12</f>
        <v>217097.94389999998</v>
      </c>
      <c r="BV2034" s="66"/>
      <c r="BW2034" s="66"/>
      <c r="BX2034" s="67"/>
      <c r="BY2034" s="67"/>
      <c r="BZ2034" s="67"/>
      <c r="CE2034" s="92"/>
      <c r="CF2034" s="76"/>
      <c r="CH2034" s="67"/>
      <c r="CI2034" s="67"/>
      <c r="CJ2034" s="67"/>
      <c r="CK2034" s="67"/>
      <c r="CL2034" s="1"/>
      <c r="CM2034" s="1"/>
      <c r="CT2034" s="3"/>
      <c r="CU2034" s="3"/>
      <c r="CV2034" s="3"/>
      <c r="CW2034" s="3"/>
      <c r="CX2034" s="3"/>
      <c r="CY2034" s="3"/>
      <c r="CZ2034" s="3"/>
      <c r="DA2034" s="3"/>
      <c r="DB2034" s="3"/>
      <c r="DC2034" s="3"/>
      <c r="DD2034" s="3"/>
      <c r="DE2034" s="3"/>
      <c r="DF2034" s="3"/>
      <c r="DG2034" s="3"/>
      <c r="DH2034" s="3"/>
      <c r="DI2034" s="3"/>
      <c r="DJ2034" s="3"/>
      <c r="DK2034" s="3"/>
      <c r="DL2034" s="3"/>
      <c r="DM2034" s="3"/>
      <c r="DN2034" s="3"/>
      <c r="DO2034" s="3"/>
      <c r="DP2034" s="3"/>
      <c r="DQ2034" s="3"/>
      <c r="DR2034" s="3"/>
      <c r="DS2034" s="3"/>
    </row>
    <row r="2035" spans="2:123" ht="21" customHeight="1" x14ac:dyDescent="0.25">
      <c r="B2035" s="21">
        <f t="shared" si="478"/>
        <v>45418</v>
      </c>
      <c r="C2035" s="22">
        <f t="shared" si="479"/>
        <v>0.42151372143662041</v>
      </c>
      <c r="D2035" s="23">
        <f t="shared" si="480"/>
        <v>995</v>
      </c>
      <c r="E2035" s="23">
        <f t="shared" si="481"/>
        <v>2360.54</v>
      </c>
      <c r="F2035" s="127">
        <f t="shared" si="482"/>
        <v>49750</v>
      </c>
      <c r="G2035" s="127">
        <f t="shared" si="483"/>
        <v>354081</v>
      </c>
      <c r="H2035" s="6"/>
      <c r="I2035" s="3"/>
      <c r="J2035" s="3"/>
      <c r="L2035" s="3"/>
      <c r="M2035" s="3"/>
      <c r="N2035" s="3"/>
      <c r="O2035" s="3"/>
      <c r="P2035" s="3"/>
      <c r="Q2035" s="3"/>
      <c r="R2035" s="3"/>
      <c r="S2035" s="3"/>
      <c r="T2035" s="3"/>
      <c r="U2035" s="3"/>
      <c r="V2035" s="3"/>
      <c r="W2035" s="3"/>
      <c r="X2035" s="3"/>
      <c r="Y2035" s="3"/>
      <c r="Z2035" s="3"/>
      <c r="AA2035" s="3"/>
      <c r="AB2035" s="3"/>
      <c r="AC2035" s="3"/>
      <c r="AD2035" s="3"/>
      <c r="AE2035" s="3"/>
      <c r="AF2035" s="3"/>
      <c r="AT2035" s="89"/>
      <c r="AU2035" s="89"/>
      <c r="AX2035" s="125">
        <v>45418</v>
      </c>
      <c r="AY2035" s="59">
        <f t="shared" si="488"/>
        <v>0.42151372143662041</v>
      </c>
      <c r="AZ2035" s="59">
        <f>BI2035*K36</f>
        <v>49750</v>
      </c>
      <c r="BA2035" s="59"/>
      <c r="BB2035" s="59"/>
      <c r="BC2035" s="59">
        <f>K41*BJ2035</f>
        <v>354081</v>
      </c>
      <c r="BD2035" s="59"/>
      <c r="BE2035" s="59"/>
      <c r="BF2035" s="59">
        <f t="shared" si="484"/>
        <v>304331</v>
      </c>
      <c r="BG2035" s="60">
        <f>(AY2035=AY2099)*AX2035</f>
        <v>0</v>
      </c>
      <c r="BH2035" s="60">
        <f>(AY2035=AY2101)*AX2035</f>
        <v>0</v>
      </c>
      <c r="BI2035" s="89">
        <v>995</v>
      </c>
      <c r="BJ2035" s="89">
        <v>2360.54</v>
      </c>
      <c r="BK2035" s="59">
        <f t="shared" si="485"/>
        <v>70668.937959999981</v>
      </c>
      <c r="BL2035" s="60">
        <f>(BK2035=BK2101)*AX2035</f>
        <v>0</v>
      </c>
      <c r="BM2035" s="85">
        <f>(BK2035=BK2101)*AY2035</f>
        <v>0</v>
      </c>
      <c r="BN2035" s="85">
        <f t="shared" si="486"/>
        <v>0</v>
      </c>
      <c r="BO2035" s="85">
        <f t="shared" si="487"/>
        <v>0</v>
      </c>
      <c r="BP2035" s="60">
        <f>(BK2035=BK2099)*AX2035</f>
        <v>0</v>
      </c>
      <c r="BQ2035" s="64">
        <f>(BK2035=BK2099)*AY2035</f>
        <v>0</v>
      </c>
      <c r="BR2035" s="85">
        <f t="shared" si="491"/>
        <v>0</v>
      </c>
      <c r="BS2035" s="85">
        <f t="shared" si="492"/>
        <v>0</v>
      </c>
      <c r="BT2035" s="59">
        <f>(J19-BI2035)*J10</f>
        <v>-137750.00594</v>
      </c>
      <c r="BU2035" s="59">
        <f>(J21-BJ2035)*J12</f>
        <v>208418.94389999998</v>
      </c>
      <c r="BV2035" s="66"/>
      <c r="BW2035" s="66"/>
      <c r="BX2035" s="67"/>
      <c r="BY2035" s="67"/>
      <c r="BZ2035" s="67"/>
      <c r="CE2035" s="92"/>
      <c r="CF2035" s="76"/>
      <c r="CH2035" s="67"/>
      <c r="CI2035" s="67"/>
      <c r="CJ2035" s="67"/>
      <c r="CK2035" s="67"/>
      <c r="CL2035" s="1"/>
      <c r="CM2035" s="1"/>
      <c r="CT2035" s="3"/>
      <c r="CU2035" s="3"/>
      <c r="CV2035" s="3"/>
      <c r="CW2035" s="3"/>
      <c r="CX2035" s="3"/>
      <c r="CY2035" s="3"/>
      <c r="CZ2035" s="3"/>
      <c r="DA2035" s="3"/>
      <c r="DB2035" s="3"/>
      <c r="DC2035" s="3"/>
      <c r="DD2035" s="3"/>
      <c r="DE2035" s="3"/>
      <c r="DF2035" s="3"/>
      <c r="DG2035" s="3"/>
      <c r="DH2035" s="3"/>
      <c r="DI2035" s="3"/>
      <c r="DJ2035" s="3"/>
      <c r="DK2035" s="3"/>
      <c r="DL2035" s="3"/>
      <c r="DM2035" s="3"/>
      <c r="DN2035" s="3"/>
      <c r="DO2035" s="3"/>
      <c r="DP2035" s="3"/>
      <c r="DQ2035" s="3"/>
      <c r="DR2035" s="3"/>
      <c r="DS2035" s="3"/>
    </row>
    <row r="2036" spans="2:123" ht="21" customHeight="1" x14ac:dyDescent="0.25">
      <c r="B2036" s="21">
        <f t="shared" si="478"/>
        <v>45425</v>
      </c>
      <c r="C2036" s="22">
        <f t="shared" si="479"/>
        <v>0.44272159893316104</v>
      </c>
      <c r="D2036" s="23">
        <f t="shared" si="480"/>
        <v>1069</v>
      </c>
      <c r="E2036" s="23">
        <f t="shared" si="481"/>
        <v>2414.61</v>
      </c>
      <c r="F2036" s="127">
        <f t="shared" si="482"/>
        <v>53450</v>
      </c>
      <c r="G2036" s="127">
        <f t="shared" si="483"/>
        <v>362191.5</v>
      </c>
      <c r="H2036" s="6"/>
      <c r="I2036" s="3"/>
      <c r="J2036" s="3"/>
      <c r="L2036" s="3"/>
      <c r="M2036" s="3"/>
      <c r="N2036" s="3"/>
      <c r="O2036" s="3"/>
      <c r="P2036" s="3"/>
      <c r="Q2036" s="3"/>
      <c r="R2036" s="3"/>
      <c r="S2036" s="3"/>
      <c r="T2036" s="3"/>
      <c r="U2036" s="3"/>
      <c r="V2036" s="3"/>
      <c r="W2036" s="3"/>
      <c r="X2036" s="3"/>
      <c r="Y2036" s="3"/>
      <c r="Z2036" s="3"/>
      <c r="AA2036" s="3"/>
      <c r="AB2036" s="3"/>
      <c r="AC2036" s="3"/>
      <c r="AD2036" s="3"/>
      <c r="AE2036" s="3"/>
      <c r="AF2036" s="3"/>
      <c r="AT2036" s="89"/>
      <c r="AU2036" s="89"/>
      <c r="AX2036" s="125">
        <v>45425</v>
      </c>
      <c r="AY2036" s="59">
        <f t="shared" si="488"/>
        <v>0.44272159893316104</v>
      </c>
      <c r="AZ2036" s="59">
        <f>BI2036*K36</f>
        <v>53450</v>
      </c>
      <c r="BA2036" s="59"/>
      <c r="BB2036" s="59"/>
      <c r="BC2036" s="59">
        <f>K41*BJ2036</f>
        <v>362191.5</v>
      </c>
      <c r="BD2036" s="59"/>
      <c r="BE2036" s="59"/>
      <c r="BF2036" s="59">
        <f t="shared" si="484"/>
        <v>308741.5</v>
      </c>
      <c r="BG2036" s="60">
        <f>(AY2036=AY2099)*AX2036</f>
        <v>0</v>
      </c>
      <c r="BH2036" s="60">
        <f>(AY2036=AY2101)*AX2036</f>
        <v>0</v>
      </c>
      <c r="BI2036" s="89">
        <v>1069</v>
      </c>
      <c r="BJ2036" s="89">
        <v>2414.61</v>
      </c>
      <c r="BK2036" s="59">
        <f t="shared" si="485"/>
        <v>66258.437959999952</v>
      </c>
      <c r="BL2036" s="60">
        <f>(BK2036=BK2101)*AX2036</f>
        <v>0</v>
      </c>
      <c r="BM2036" s="85">
        <f>(BK2036=BK2101)*AY2036</f>
        <v>0</v>
      </c>
      <c r="BN2036" s="85">
        <f t="shared" si="486"/>
        <v>0</v>
      </c>
      <c r="BO2036" s="85">
        <f t="shared" si="487"/>
        <v>0</v>
      </c>
      <c r="BP2036" s="60">
        <f>(BK2036=BK2099)*AX2036</f>
        <v>0</v>
      </c>
      <c r="BQ2036" s="64">
        <f>(BK2036=BK2099)*AY2036</f>
        <v>0</v>
      </c>
      <c r="BR2036" s="85">
        <f t="shared" si="491"/>
        <v>0</v>
      </c>
      <c r="BS2036" s="85">
        <f t="shared" si="492"/>
        <v>0</v>
      </c>
      <c r="BT2036" s="59">
        <f>(J19-BI2036)*J10</f>
        <v>-134050.00594</v>
      </c>
      <c r="BU2036" s="59">
        <f>(J21-BJ2036)*J12</f>
        <v>200308.44389999995</v>
      </c>
      <c r="BV2036" s="66"/>
      <c r="BW2036" s="66"/>
      <c r="BX2036" s="67"/>
      <c r="BY2036" s="67"/>
      <c r="BZ2036" s="67"/>
      <c r="CE2036" s="92"/>
      <c r="CF2036" s="76"/>
      <c r="CH2036" s="67"/>
      <c r="CI2036" s="67"/>
      <c r="CJ2036" s="67"/>
      <c r="CK2036" s="67"/>
      <c r="CL2036" s="1"/>
      <c r="CM2036" s="1"/>
      <c r="CT2036" s="3"/>
      <c r="CU2036" s="3"/>
      <c r="CV2036" s="3"/>
      <c r="CW2036" s="3"/>
      <c r="CX2036" s="3"/>
      <c r="CY2036" s="3"/>
      <c r="CZ2036" s="3"/>
      <c r="DA2036" s="3"/>
      <c r="DB2036" s="3"/>
      <c r="DC2036" s="3"/>
      <c r="DD2036" s="3"/>
      <c r="DE2036" s="3"/>
      <c r="DF2036" s="3"/>
      <c r="DG2036" s="3"/>
      <c r="DH2036" s="3"/>
      <c r="DI2036" s="3"/>
      <c r="DJ2036" s="3"/>
      <c r="DK2036" s="3"/>
      <c r="DL2036" s="3"/>
      <c r="DM2036" s="3"/>
      <c r="DN2036" s="3"/>
      <c r="DO2036" s="3"/>
      <c r="DP2036" s="3"/>
      <c r="DQ2036" s="3"/>
      <c r="DR2036" s="3"/>
      <c r="DS2036" s="3"/>
    </row>
    <row r="2037" spans="2:123" ht="21" customHeight="1" x14ac:dyDescent="0.25">
      <c r="B2037" s="21">
        <f t="shared" si="478"/>
        <v>45432</v>
      </c>
      <c r="C2037" s="22">
        <f t="shared" si="479"/>
        <v>0.44125900189784212</v>
      </c>
      <c r="D2037" s="23">
        <f t="shared" si="480"/>
        <v>1030</v>
      </c>
      <c r="E2037" s="23">
        <f t="shared" si="481"/>
        <v>2334.23</v>
      </c>
      <c r="F2037" s="127">
        <f t="shared" si="482"/>
        <v>51500</v>
      </c>
      <c r="G2037" s="127">
        <f t="shared" si="483"/>
        <v>350134.5</v>
      </c>
      <c r="H2037" s="6"/>
      <c r="I2037" s="3"/>
      <c r="J2037" s="3"/>
      <c r="L2037" s="3"/>
      <c r="M2037" s="3"/>
      <c r="N2037" s="3"/>
      <c r="O2037" s="3"/>
      <c r="P2037" s="3"/>
      <c r="Q2037" s="3"/>
      <c r="R2037" s="3"/>
      <c r="S2037" s="3"/>
      <c r="T2037" s="3"/>
      <c r="U2037" s="3"/>
      <c r="V2037" s="3"/>
      <c r="W2037" s="3"/>
      <c r="X2037" s="3"/>
      <c r="Y2037" s="3"/>
      <c r="Z2037" s="3"/>
      <c r="AA2037" s="3"/>
      <c r="AB2037" s="3"/>
      <c r="AC2037" s="3"/>
      <c r="AD2037" s="3"/>
      <c r="AE2037" s="3"/>
      <c r="AF2037" s="3"/>
      <c r="AT2037" s="89"/>
      <c r="AU2037" s="89"/>
      <c r="AX2037" s="125">
        <v>45432</v>
      </c>
      <c r="AY2037" s="59">
        <f t="shared" si="488"/>
        <v>0.44125900189784212</v>
      </c>
      <c r="AZ2037" s="59">
        <f>BI2037*K36</f>
        <v>51500</v>
      </c>
      <c r="BA2037" s="59"/>
      <c r="BB2037" s="59"/>
      <c r="BC2037" s="59">
        <f>K41*BJ2037</f>
        <v>350134.5</v>
      </c>
      <c r="BD2037" s="59"/>
      <c r="BE2037" s="59"/>
      <c r="BF2037" s="59">
        <f t="shared" si="484"/>
        <v>298634.5</v>
      </c>
      <c r="BG2037" s="60">
        <f>(AY2037=AY2099)*AX2037</f>
        <v>0</v>
      </c>
      <c r="BH2037" s="60">
        <f>(AY2037=AY2101)*AX2037</f>
        <v>0</v>
      </c>
      <c r="BI2037" s="89">
        <v>1030</v>
      </c>
      <c r="BJ2037" s="89">
        <v>2334.23</v>
      </c>
      <c r="BK2037" s="59">
        <f t="shared" si="485"/>
        <v>76365.437959999952</v>
      </c>
      <c r="BL2037" s="60">
        <f>(BK2037=BK2101)*AX2037</f>
        <v>0</v>
      </c>
      <c r="BM2037" s="85">
        <f>(BK2037=BK2101)*AY2037</f>
        <v>0</v>
      </c>
      <c r="BN2037" s="85">
        <f t="shared" si="486"/>
        <v>0</v>
      </c>
      <c r="BO2037" s="85">
        <f t="shared" si="487"/>
        <v>0</v>
      </c>
      <c r="BP2037" s="60">
        <f>(BK2037=BK2099)*AX2037</f>
        <v>0</v>
      </c>
      <c r="BQ2037" s="64">
        <f>(BK2037=BK2099)*AY2037</f>
        <v>0</v>
      </c>
      <c r="BR2037" s="85">
        <f t="shared" si="491"/>
        <v>0</v>
      </c>
      <c r="BS2037" s="85">
        <f t="shared" si="492"/>
        <v>0</v>
      </c>
      <c r="BT2037" s="59">
        <f>(J19-BI2037)*J10</f>
        <v>-136000.00594</v>
      </c>
      <c r="BU2037" s="59">
        <f>(J21-BJ2037)*J12</f>
        <v>212365.44389999995</v>
      </c>
      <c r="BV2037" s="66"/>
      <c r="BW2037" s="66"/>
      <c r="BX2037" s="67"/>
      <c r="BY2037" s="67"/>
      <c r="BZ2037" s="67"/>
      <c r="CE2037" s="92"/>
      <c r="CF2037" s="76"/>
      <c r="CH2037" s="67"/>
      <c r="CI2037" s="67"/>
      <c r="CJ2037" s="67"/>
      <c r="CK2037" s="67"/>
      <c r="CL2037" s="1"/>
      <c r="CM2037" s="1"/>
      <c r="CT2037" s="3"/>
      <c r="CU2037" s="3"/>
      <c r="CV2037" s="3"/>
      <c r="CW2037" s="3"/>
      <c r="CX2037" s="3"/>
      <c r="CY2037" s="3"/>
      <c r="CZ2037" s="3"/>
      <c r="DA2037" s="3"/>
      <c r="DB2037" s="3"/>
      <c r="DC2037" s="3"/>
      <c r="DD2037" s="3"/>
      <c r="DE2037" s="3"/>
      <c r="DF2037" s="3"/>
      <c r="DG2037" s="3"/>
      <c r="DH2037" s="3"/>
      <c r="DI2037" s="3"/>
      <c r="DJ2037" s="3"/>
      <c r="DK2037" s="3"/>
      <c r="DL2037" s="3"/>
      <c r="DM2037" s="3"/>
      <c r="DN2037" s="3"/>
      <c r="DO2037" s="3"/>
      <c r="DP2037" s="3"/>
      <c r="DQ2037" s="3"/>
      <c r="DR2037" s="3"/>
      <c r="DS2037" s="3"/>
    </row>
    <row r="2038" spans="2:123" ht="21" customHeight="1" x14ac:dyDescent="0.25">
      <c r="B2038" s="21">
        <f t="shared" si="478"/>
        <v>45439</v>
      </c>
      <c r="C2038" s="22">
        <f t="shared" si="479"/>
        <v>0.45321373645728619</v>
      </c>
      <c r="D2038" s="23">
        <f t="shared" si="480"/>
        <v>1055</v>
      </c>
      <c r="E2038" s="23">
        <f t="shared" si="481"/>
        <v>2327.8200000000002</v>
      </c>
      <c r="F2038" s="127">
        <f t="shared" si="482"/>
        <v>52750</v>
      </c>
      <c r="G2038" s="127">
        <f t="shared" si="483"/>
        <v>349173</v>
      </c>
      <c r="H2038" s="6"/>
      <c r="I2038" s="3"/>
      <c r="J2038" s="3"/>
      <c r="L2038" s="3"/>
      <c r="M2038" s="3"/>
      <c r="N2038" s="3"/>
      <c r="O2038" s="3"/>
      <c r="P2038" s="3"/>
      <c r="Q2038" s="3"/>
      <c r="R2038" s="3"/>
      <c r="S2038" s="3"/>
      <c r="T2038" s="3"/>
      <c r="U2038" s="3"/>
      <c r="V2038" s="3"/>
      <c r="W2038" s="3"/>
      <c r="X2038" s="3"/>
      <c r="Y2038" s="3"/>
      <c r="Z2038" s="3"/>
      <c r="AA2038" s="3"/>
      <c r="AB2038" s="3"/>
      <c r="AC2038" s="3"/>
      <c r="AD2038" s="3"/>
      <c r="AE2038" s="3"/>
      <c r="AF2038" s="3"/>
      <c r="AT2038" s="89"/>
      <c r="AU2038" s="89"/>
      <c r="AX2038" s="125">
        <v>45439</v>
      </c>
      <c r="AY2038" s="59">
        <f t="shared" si="488"/>
        <v>0.45321373645728619</v>
      </c>
      <c r="AZ2038" s="59">
        <f>BI2038*K36</f>
        <v>52750</v>
      </c>
      <c r="BA2038" s="59"/>
      <c r="BB2038" s="59"/>
      <c r="BC2038" s="59">
        <f>K41*BJ2038</f>
        <v>349173</v>
      </c>
      <c r="BD2038" s="59"/>
      <c r="BE2038" s="59"/>
      <c r="BF2038" s="59">
        <f t="shared" si="484"/>
        <v>296423</v>
      </c>
      <c r="BG2038" s="60">
        <f>(AY2038=AY2099)*AX2038</f>
        <v>0</v>
      </c>
      <c r="BH2038" s="60">
        <f>(AY2038=AY2101)*AX2038</f>
        <v>0</v>
      </c>
      <c r="BI2038" s="89">
        <v>1055</v>
      </c>
      <c r="BJ2038" s="89">
        <v>2327.8200000000002</v>
      </c>
      <c r="BK2038" s="59">
        <f t="shared" si="485"/>
        <v>78576.937959999952</v>
      </c>
      <c r="BL2038" s="60">
        <f>(BK2038=BK2101)*AX2038</f>
        <v>0</v>
      </c>
      <c r="BM2038" s="85">
        <f>(BK2038=BK2101)*AY2038</f>
        <v>0</v>
      </c>
      <c r="BN2038" s="85">
        <f t="shared" si="486"/>
        <v>0</v>
      </c>
      <c r="BO2038" s="85">
        <f t="shared" si="487"/>
        <v>0</v>
      </c>
      <c r="BP2038" s="60">
        <f>(BK2038=BK2099)*AX2038</f>
        <v>0</v>
      </c>
      <c r="BQ2038" s="64">
        <f>(BK2038=BK2099)*AY2038</f>
        <v>0</v>
      </c>
      <c r="BR2038" s="85">
        <f t="shared" si="491"/>
        <v>0</v>
      </c>
      <c r="BS2038" s="85">
        <f t="shared" si="492"/>
        <v>0</v>
      </c>
      <c r="BT2038" s="59">
        <f>(J19-BI2038)*J10</f>
        <v>-134750.00594</v>
      </c>
      <c r="BU2038" s="59">
        <f>(J21-BJ2038)*J12</f>
        <v>213326.94389999995</v>
      </c>
      <c r="BV2038" s="66"/>
      <c r="BW2038" s="66"/>
      <c r="BX2038" s="67"/>
      <c r="BY2038" s="67"/>
      <c r="BZ2038" s="67"/>
      <c r="CE2038" s="92"/>
      <c r="CF2038" s="76"/>
      <c r="CH2038" s="67"/>
      <c r="CI2038" s="67"/>
      <c r="CJ2038" s="67"/>
      <c r="CK2038" s="67"/>
      <c r="CL2038" s="1"/>
      <c r="CM2038" s="1"/>
      <c r="CT2038" s="3"/>
      <c r="CU2038" s="3"/>
      <c r="CV2038" s="3"/>
      <c r="CW2038" s="3"/>
      <c r="CX2038" s="3"/>
      <c r="CY2038" s="3"/>
      <c r="CZ2038" s="3"/>
      <c r="DA2038" s="3"/>
      <c r="DB2038" s="3"/>
      <c r="DC2038" s="3"/>
      <c r="DD2038" s="3"/>
      <c r="DE2038" s="3"/>
      <c r="DF2038" s="3"/>
      <c r="DG2038" s="3"/>
      <c r="DH2038" s="3"/>
      <c r="DI2038" s="3"/>
      <c r="DJ2038" s="3"/>
      <c r="DK2038" s="3"/>
      <c r="DL2038" s="3"/>
      <c r="DM2038" s="3"/>
      <c r="DN2038" s="3"/>
      <c r="DO2038" s="3"/>
      <c r="DP2038" s="3"/>
      <c r="DQ2038" s="3"/>
      <c r="DR2038" s="3"/>
      <c r="DS2038" s="3"/>
    </row>
    <row r="2039" spans="2:123" ht="21" customHeight="1" x14ac:dyDescent="0.25">
      <c r="B2039" s="21">
        <f t="shared" si="478"/>
        <v>45446</v>
      </c>
      <c r="C2039" s="22">
        <f t="shared" si="479"/>
        <v>0.42943528170518502</v>
      </c>
      <c r="D2039" s="23">
        <f t="shared" si="480"/>
        <v>985</v>
      </c>
      <c r="E2039" s="23">
        <f t="shared" si="481"/>
        <v>2293.71</v>
      </c>
      <c r="F2039" s="127">
        <f t="shared" si="482"/>
        <v>49250</v>
      </c>
      <c r="G2039" s="127">
        <f t="shared" si="483"/>
        <v>344056.5</v>
      </c>
      <c r="H2039" s="6"/>
      <c r="I2039" s="3"/>
      <c r="J2039" s="3"/>
      <c r="L2039" s="3"/>
      <c r="M2039" s="3"/>
      <c r="N2039" s="3"/>
      <c r="O2039" s="3"/>
      <c r="P2039" s="3"/>
      <c r="Q2039" s="3"/>
      <c r="R2039" s="3"/>
      <c r="S2039" s="3"/>
      <c r="T2039" s="3"/>
      <c r="U2039" s="3"/>
      <c r="V2039" s="3"/>
      <c r="W2039" s="3"/>
      <c r="X2039" s="3"/>
      <c r="Y2039" s="3"/>
      <c r="Z2039" s="3"/>
      <c r="AA2039" s="3"/>
      <c r="AB2039" s="3"/>
      <c r="AC2039" s="3"/>
      <c r="AD2039" s="3"/>
      <c r="AE2039" s="3"/>
      <c r="AF2039" s="3"/>
      <c r="AT2039" s="89"/>
      <c r="AU2039" s="89"/>
      <c r="AX2039" s="125">
        <v>45446</v>
      </c>
      <c r="AY2039" s="59">
        <f t="shared" si="488"/>
        <v>0.42943528170518502</v>
      </c>
      <c r="AZ2039" s="59">
        <f>BI2039*K36</f>
        <v>49250</v>
      </c>
      <c r="BA2039" s="59"/>
      <c r="BB2039" s="59"/>
      <c r="BC2039" s="59">
        <f>K41*BJ2039</f>
        <v>344056.5</v>
      </c>
      <c r="BD2039" s="59"/>
      <c r="BE2039" s="59"/>
      <c r="BF2039" s="59">
        <f t="shared" si="484"/>
        <v>294806.5</v>
      </c>
      <c r="BG2039" s="60">
        <f>(AY2039=AY2099)*AX2039</f>
        <v>0</v>
      </c>
      <c r="BH2039" s="60">
        <f>(AY2039=AY2101)*AX2039</f>
        <v>0</v>
      </c>
      <c r="BI2039" s="89">
        <v>985</v>
      </c>
      <c r="BJ2039" s="89">
        <v>2293.71</v>
      </c>
      <c r="BK2039" s="59">
        <f t="shared" si="485"/>
        <v>80193.437959999952</v>
      </c>
      <c r="BL2039" s="60">
        <f>(BK2039=BK2101)*AX2039</f>
        <v>0</v>
      </c>
      <c r="BM2039" s="85">
        <f>(BK2039=BK2101)*AY2039</f>
        <v>0</v>
      </c>
      <c r="BN2039" s="85">
        <f t="shared" si="486"/>
        <v>0</v>
      </c>
      <c r="BO2039" s="85">
        <f t="shared" si="487"/>
        <v>0</v>
      </c>
      <c r="BP2039" s="60">
        <f>(BK2039=BK2099)*AX2039</f>
        <v>0</v>
      </c>
      <c r="BQ2039" s="64">
        <f>(BK2039=BK2099)*AY2039</f>
        <v>0</v>
      </c>
      <c r="BR2039" s="85">
        <f t="shared" si="491"/>
        <v>0</v>
      </c>
      <c r="BS2039" s="85">
        <f t="shared" si="492"/>
        <v>0</v>
      </c>
      <c r="BT2039" s="59">
        <f>(J19-BI2039)*J10</f>
        <v>-138250.00594</v>
      </c>
      <c r="BU2039" s="59">
        <f>(J21-BJ2039)*J12</f>
        <v>218443.44389999995</v>
      </c>
      <c r="BV2039" s="66"/>
      <c r="BW2039" s="66"/>
      <c r="BX2039" s="67"/>
      <c r="BY2039" s="67"/>
      <c r="BZ2039" s="67"/>
      <c r="CE2039" s="92"/>
      <c r="CF2039" s="76"/>
      <c r="CH2039" s="67"/>
      <c r="CI2039" s="67"/>
      <c r="CJ2039" s="67"/>
      <c r="CK2039" s="67"/>
      <c r="CL2039" s="1"/>
      <c r="CM2039" s="1"/>
      <c r="CT2039" s="3"/>
      <c r="CU2039" s="3"/>
      <c r="CV2039" s="3"/>
      <c r="CW2039" s="3"/>
      <c r="CX2039" s="3"/>
      <c r="CY2039" s="3"/>
      <c r="CZ2039" s="3"/>
      <c r="DA2039" s="3"/>
      <c r="DB2039" s="3"/>
      <c r="DC2039" s="3"/>
      <c r="DD2039" s="3"/>
      <c r="DE2039" s="3"/>
      <c r="DF2039" s="3"/>
      <c r="DG2039" s="3"/>
      <c r="DH2039" s="3"/>
      <c r="DI2039" s="3"/>
      <c r="DJ2039" s="3"/>
      <c r="DK2039" s="3"/>
      <c r="DL2039" s="3"/>
      <c r="DM2039" s="3"/>
      <c r="DN2039" s="3"/>
      <c r="DO2039" s="3"/>
      <c r="DP2039" s="3"/>
      <c r="DQ2039" s="3"/>
      <c r="DR2039" s="3"/>
      <c r="DS2039" s="3"/>
    </row>
    <row r="2040" spans="2:123" ht="21" customHeight="1" x14ac:dyDescent="0.25">
      <c r="B2040" s="21">
        <f t="shared" si="478"/>
        <v>45453</v>
      </c>
      <c r="C2040" s="22">
        <f t="shared" si="479"/>
        <v>0.4093354193009151</v>
      </c>
      <c r="D2040" s="23">
        <f t="shared" si="480"/>
        <v>955</v>
      </c>
      <c r="E2040" s="23">
        <f t="shared" si="481"/>
        <v>2333.0500000000002</v>
      </c>
      <c r="F2040" s="127">
        <f t="shared" si="482"/>
        <v>47750</v>
      </c>
      <c r="G2040" s="127">
        <f t="shared" si="483"/>
        <v>349957.5</v>
      </c>
      <c r="H2040" s="6"/>
      <c r="I2040" s="3"/>
      <c r="J2040" s="3"/>
      <c r="L2040" s="3"/>
      <c r="M2040" s="3"/>
      <c r="N2040" s="3"/>
      <c r="O2040" s="3"/>
      <c r="P2040" s="3"/>
      <c r="Q2040" s="3"/>
      <c r="R2040" s="3"/>
      <c r="S2040" s="3"/>
      <c r="T2040" s="3"/>
      <c r="U2040" s="3"/>
      <c r="V2040" s="3"/>
      <c r="W2040" s="3"/>
      <c r="X2040" s="3"/>
      <c r="Y2040" s="3"/>
      <c r="Z2040" s="3"/>
      <c r="AA2040" s="3"/>
      <c r="AB2040" s="3"/>
      <c r="AC2040" s="3"/>
      <c r="AD2040" s="3"/>
      <c r="AE2040" s="3"/>
      <c r="AF2040" s="3"/>
      <c r="AT2040" s="89"/>
      <c r="AU2040" s="89"/>
      <c r="AX2040" s="125">
        <v>45453</v>
      </c>
      <c r="AY2040" s="59">
        <f t="shared" si="488"/>
        <v>0.4093354193009151</v>
      </c>
      <c r="AZ2040" s="59">
        <f>BI2040*K36</f>
        <v>47750</v>
      </c>
      <c r="BA2040" s="59"/>
      <c r="BB2040" s="59"/>
      <c r="BC2040" s="59">
        <f>K41*BJ2040</f>
        <v>349957.5</v>
      </c>
      <c r="BD2040" s="59"/>
      <c r="BE2040" s="59"/>
      <c r="BF2040" s="59">
        <f t="shared" si="484"/>
        <v>302207.5</v>
      </c>
      <c r="BG2040" s="60">
        <f>(AY2040=AY2099)*AX2040</f>
        <v>0</v>
      </c>
      <c r="BH2040" s="60">
        <f>(AY2040=AY2101)*AX2040</f>
        <v>0</v>
      </c>
      <c r="BI2040" s="89">
        <v>955</v>
      </c>
      <c r="BJ2040" s="89">
        <v>2333.0500000000002</v>
      </c>
      <c r="BK2040" s="59">
        <f t="shared" si="485"/>
        <v>72792.437959999952</v>
      </c>
      <c r="BL2040" s="60">
        <f>(BK2040=BK2101)*AX2040</f>
        <v>0</v>
      </c>
      <c r="BM2040" s="85">
        <f>(BK2040=BK2101)*AY2040</f>
        <v>0</v>
      </c>
      <c r="BN2040" s="85">
        <f t="shared" si="486"/>
        <v>0</v>
      </c>
      <c r="BO2040" s="85">
        <f t="shared" si="487"/>
        <v>0</v>
      </c>
      <c r="BP2040" s="60">
        <f>(BK2040=BK2099)*AX2040</f>
        <v>0</v>
      </c>
      <c r="BQ2040" s="64">
        <f>(BK2040=BK2099)*AY2040</f>
        <v>0</v>
      </c>
      <c r="BR2040" s="85">
        <f t="shared" si="491"/>
        <v>0</v>
      </c>
      <c r="BS2040" s="85">
        <f t="shared" si="492"/>
        <v>0</v>
      </c>
      <c r="BT2040" s="59">
        <f>(J19-BI2040)*J10</f>
        <v>-139750.00594</v>
      </c>
      <c r="BU2040" s="59">
        <f>(J21-BJ2040)*J12</f>
        <v>212542.44389999995</v>
      </c>
      <c r="BV2040" s="66"/>
      <c r="BW2040" s="66"/>
      <c r="BX2040" s="67"/>
      <c r="BY2040" s="67"/>
      <c r="BZ2040" s="67"/>
      <c r="CE2040" s="92"/>
      <c r="CF2040" s="76"/>
      <c r="CH2040" s="67"/>
      <c r="CI2040" s="67"/>
      <c r="CJ2040" s="67"/>
      <c r="CK2040" s="67"/>
      <c r="CL2040" s="1"/>
      <c r="CM2040" s="1"/>
      <c r="CT2040" s="3"/>
      <c r="CU2040" s="3"/>
      <c r="CV2040" s="3"/>
      <c r="CW2040" s="3"/>
      <c r="CX2040" s="3"/>
      <c r="CY2040" s="3"/>
      <c r="CZ2040" s="3"/>
      <c r="DA2040" s="3"/>
      <c r="DB2040" s="3"/>
      <c r="DC2040" s="3"/>
      <c r="DD2040" s="3"/>
      <c r="DE2040" s="3"/>
      <c r="DF2040" s="3"/>
      <c r="DG2040" s="3"/>
      <c r="DH2040" s="3"/>
      <c r="DI2040" s="3"/>
      <c r="DJ2040" s="3"/>
      <c r="DK2040" s="3"/>
      <c r="DL2040" s="3"/>
      <c r="DM2040" s="3"/>
      <c r="DN2040" s="3"/>
      <c r="DO2040" s="3"/>
      <c r="DP2040" s="3"/>
      <c r="DQ2040" s="3"/>
      <c r="DR2040" s="3"/>
      <c r="DS2040" s="3"/>
    </row>
    <row r="2041" spans="2:123" ht="21" customHeight="1" x14ac:dyDescent="0.25">
      <c r="B2041" s="21">
        <f t="shared" si="478"/>
        <v>45460</v>
      </c>
      <c r="C2041" s="22">
        <f t="shared" si="479"/>
        <v>0.43172907061915633</v>
      </c>
      <c r="D2041" s="23">
        <f t="shared" si="480"/>
        <v>1002</v>
      </c>
      <c r="E2041" s="23">
        <f t="shared" si="481"/>
        <v>2320.9</v>
      </c>
      <c r="F2041" s="127">
        <f t="shared" si="482"/>
        <v>50100</v>
      </c>
      <c r="G2041" s="127">
        <f t="shared" si="483"/>
        <v>348135</v>
      </c>
      <c r="H2041" s="6"/>
      <c r="I2041" s="3"/>
      <c r="J2041" s="3"/>
      <c r="L2041" s="3"/>
      <c r="M2041" s="3"/>
      <c r="N2041" s="3"/>
      <c r="O2041" s="3"/>
      <c r="P2041" s="3"/>
      <c r="Q2041" s="3"/>
      <c r="R2041" s="3"/>
      <c r="S2041" s="3"/>
      <c r="T2041" s="3"/>
      <c r="U2041" s="3"/>
      <c r="V2041" s="3"/>
      <c r="W2041" s="3"/>
      <c r="X2041" s="3"/>
      <c r="Y2041" s="3"/>
      <c r="Z2041" s="3"/>
      <c r="AA2041" s="3"/>
      <c r="AB2041" s="3"/>
      <c r="AC2041" s="3"/>
      <c r="AD2041" s="3"/>
      <c r="AE2041" s="3"/>
      <c r="AF2041" s="3"/>
      <c r="AT2041" s="89"/>
      <c r="AU2041" s="89"/>
      <c r="AX2041" s="125">
        <v>45460</v>
      </c>
      <c r="AY2041" s="59">
        <f t="shared" si="488"/>
        <v>0.43172907061915633</v>
      </c>
      <c r="AZ2041" s="59">
        <f>BI2041*K36</f>
        <v>50100</v>
      </c>
      <c r="BA2041" s="59"/>
      <c r="BB2041" s="59"/>
      <c r="BC2041" s="59">
        <f>K41*BJ2041</f>
        <v>348135</v>
      </c>
      <c r="BD2041" s="59"/>
      <c r="BE2041" s="59"/>
      <c r="BF2041" s="59">
        <f t="shared" si="484"/>
        <v>298035</v>
      </c>
      <c r="BG2041" s="60">
        <f>(AY2041=AY2099)*AX2041</f>
        <v>0</v>
      </c>
      <c r="BH2041" s="60">
        <f>(AY2041=AY2101)*AX2041</f>
        <v>0</v>
      </c>
      <c r="BI2041" s="89">
        <v>1002</v>
      </c>
      <c r="BJ2041" s="89">
        <v>2320.9</v>
      </c>
      <c r="BK2041" s="59">
        <f t="shared" si="485"/>
        <v>76964.937959999952</v>
      </c>
      <c r="BL2041" s="60">
        <f>(BK2041=BK2101)*AX2041</f>
        <v>0</v>
      </c>
      <c r="BM2041" s="85">
        <f>(BK2041=BK2101)*AY2041</f>
        <v>0</v>
      </c>
      <c r="BN2041" s="85">
        <f t="shared" si="486"/>
        <v>0</v>
      </c>
      <c r="BO2041" s="85">
        <f t="shared" si="487"/>
        <v>0</v>
      </c>
      <c r="BP2041" s="60">
        <f>(BK2041=BK2099)*AX2041</f>
        <v>0</v>
      </c>
      <c r="BQ2041" s="64">
        <f>(BK2041=BK2099)*AY2041</f>
        <v>0</v>
      </c>
      <c r="BR2041" s="85">
        <f t="shared" si="491"/>
        <v>0</v>
      </c>
      <c r="BS2041" s="85">
        <f t="shared" si="492"/>
        <v>0</v>
      </c>
      <c r="BT2041" s="59">
        <f>(J19-BI2041)*J10</f>
        <v>-137400.00594</v>
      </c>
      <c r="BU2041" s="59">
        <f>(J21-BJ2041)*J12</f>
        <v>214364.94389999995</v>
      </c>
      <c r="BV2041" s="66"/>
      <c r="BW2041" s="66"/>
      <c r="BX2041" s="67"/>
      <c r="BY2041" s="67"/>
      <c r="BZ2041" s="67"/>
      <c r="CE2041" s="92"/>
      <c r="CF2041" s="76"/>
      <c r="CH2041" s="67"/>
      <c r="CI2041" s="67"/>
      <c r="CJ2041" s="67"/>
      <c r="CK2041" s="67"/>
      <c r="CL2041" s="1"/>
      <c r="CM2041" s="1"/>
      <c r="CT2041" s="3"/>
      <c r="CU2041" s="3"/>
      <c r="CV2041" s="3"/>
      <c r="CW2041" s="3"/>
      <c r="CX2041" s="3"/>
      <c r="CY2041" s="3"/>
      <c r="CZ2041" s="3"/>
      <c r="DA2041" s="3"/>
      <c r="DB2041" s="3"/>
      <c r="DC2041" s="3"/>
      <c r="DD2041" s="3"/>
      <c r="DE2041" s="3"/>
      <c r="DF2041" s="3"/>
      <c r="DG2041" s="3"/>
      <c r="DH2041" s="3"/>
      <c r="DI2041" s="3"/>
      <c r="DJ2041" s="3"/>
      <c r="DK2041" s="3"/>
      <c r="DL2041" s="3"/>
      <c r="DM2041" s="3"/>
      <c r="DN2041" s="3"/>
      <c r="DO2041" s="3"/>
      <c r="DP2041" s="3"/>
      <c r="DQ2041" s="3"/>
      <c r="DR2041" s="3"/>
      <c r="DS2041" s="3"/>
    </row>
    <row r="2042" spans="2:123" ht="21" customHeight="1" x14ac:dyDescent="0.25">
      <c r="B2042" s="21">
        <f t="shared" si="478"/>
        <v>45467</v>
      </c>
      <c r="C2042" s="22">
        <f t="shared" si="479"/>
        <v>0.43627579507502651</v>
      </c>
      <c r="D2042" s="23">
        <f t="shared" si="480"/>
        <v>1015</v>
      </c>
      <c r="E2042" s="23">
        <f t="shared" si="481"/>
        <v>2326.5100000000002</v>
      </c>
      <c r="F2042" s="127">
        <f t="shared" si="482"/>
        <v>50750</v>
      </c>
      <c r="G2042" s="127">
        <f t="shared" si="483"/>
        <v>348976.50000000006</v>
      </c>
      <c r="H2042" s="6"/>
      <c r="I2042" s="3"/>
      <c r="J2042" s="3"/>
      <c r="L2042" s="3"/>
      <c r="M2042" s="3"/>
      <c r="N2042" s="3"/>
      <c r="O2042" s="3"/>
      <c r="P2042" s="3"/>
      <c r="Q2042" s="3"/>
      <c r="R2042" s="3"/>
      <c r="S2042" s="3"/>
      <c r="T2042" s="3"/>
      <c r="U2042" s="3"/>
      <c r="V2042" s="3"/>
      <c r="W2042" s="3"/>
      <c r="X2042" s="3"/>
      <c r="Y2042" s="3"/>
      <c r="Z2042" s="3"/>
      <c r="AA2042" s="3"/>
      <c r="AB2042" s="3"/>
      <c r="AC2042" s="3"/>
      <c r="AD2042" s="3"/>
      <c r="AE2042" s="3"/>
      <c r="AF2042" s="3"/>
      <c r="AT2042" s="89"/>
      <c r="AU2042" s="89"/>
      <c r="AX2042" s="125">
        <v>45467</v>
      </c>
      <c r="AY2042" s="59">
        <f t="shared" si="488"/>
        <v>0.43627579507502651</v>
      </c>
      <c r="AZ2042" s="59">
        <f>BI2042*K36</f>
        <v>50750</v>
      </c>
      <c r="BA2042" s="59"/>
      <c r="BB2042" s="59"/>
      <c r="BC2042" s="59">
        <f>K41*BJ2042</f>
        <v>348976.50000000006</v>
      </c>
      <c r="BD2042" s="59"/>
      <c r="BE2042" s="59"/>
      <c r="BF2042" s="59">
        <f t="shared" si="484"/>
        <v>298226.50000000006</v>
      </c>
      <c r="BG2042" s="60">
        <f>(AY2042=AY2099)*AX2042</f>
        <v>0</v>
      </c>
      <c r="BH2042" s="60">
        <f>(AY2042=AY2101)*AX2042</f>
        <v>0</v>
      </c>
      <c r="BI2042" s="89">
        <v>1015</v>
      </c>
      <c r="BJ2042" s="89">
        <v>2326.5100000000002</v>
      </c>
      <c r="BK2042" s="59">
        <f t="shared" si="485"/>
        <v>76773.437959999923</v>
      </c>
      <c r="BL2042" s="60">
        <f>(BK2042=BK2101)*AX2042</f>
        <v>0</v>
      </c>
      <c r="BM2042" s="85">
        <f>(BK2042=BK2101)*AY2042</f>
        <v>0</v>
      </c>
      <c r="BN2042" s="85">
        <f t="shared" si="486"/>
        <v>0</v>
      </c>
      <c r="BO2042" s="85">
        <f t="shared" si="487"/>
        <v>0</v>
      </c>
      <c r="BP2042" s="60">
        <f>(BK2042=BK2099)*AX2042</f>
        <v>0</v>
      </c>
      <c r="BQ2042" s="64">
        <f>(BK2042=BK2099)*AY2042</f>
        <v>0</v>
      </c>
      <c r="BR2042" s="85">
        <f t="shared" si="491"/>
        <v>0</v>
      </c>
      <c r="BS2042" s="85">
        <f t="shared" si="492"/>
        <v>0</v>
      </c>
      <c r="BT2042" s="59">
        <f>(J19-BI2042)*J10</f>
        <v>-136750.00594</v>
      </c>
      <c r="BU2042" s="59">
        <f>(J21-BJ2042)*J12</f>
        <v>213523.44389999993</v>
      </c>
      <c r="BV2042" s="66"/>
      <c r="BW2042" s="66"/>
      <c r="BX2042" s="67"/>
      <c r="BY2042" s="67"/>
      <c r="BZ2042" s="67"/>
      <c r="CE2042" s="92"/>
      <c r="CF2042" s="76"/>
      <c r="CH2042" s="67"/>
      <c r="CI2042" s="67"/>
      <c r="CJ2042" s="67"/>
      <c r="CK2042" s="67"/>
      <c r="CL2042" s="1"/>
      <c r="CM2042" s="1"/>
      <c r="CT2042" s="3"/>
      <c r="CU2042" s="3"/>
      <c r="CV2042" s="3"/>
      <c r="CW2042" s="3"/>
      <c r="CX2042" s="3"/>
      <c r="CY2042" s="3"/>
      <c r="CZ2042" s="3"/>
      <c r="DA2042" s="3"/>
      <c r="DB2042" s="3"/>
      <c r="DC2042" s="3"/>
      <c r="DD2042" s="3"/>
      <c r="DE2042" s="3"/>
      <c r="DF2042" s="3"/>
      <c r="DG2042" s="3"/>
      <c r="DH2042" s="3"/>
      <c r="DI2042" s="3"/>
      <c r="DJ2042" s="3"/>
      <c r="DK2042" s="3"/>
      <c r="DL2042" s="3"/>
      <c r="DM2042" s="3"/>
      <c r="DN2042" s="3"/>
      <c r="DO2042" s="3"/>
      <c r="DP2042" s="3"/>
      <c r="DQ2042" s="3"/>
      <c r="DR2042" s="3"/>
      <c r="DS2042" s="3"/>
    </row>
    <row r="2043" spans="2:123" ht="21" customHeight="1" x14ac:dyDescent="0.25">
      <c r="B2043" s="21">
        <f t="shared" si="478"/>
        <v>45474</v>
      </c>
      <c r="C2043" s="22">
        <f t="shared" si="479"/>
        <v>0.42944657007255016</v>
      </c>
      <c r="D2043" s="23">
        <f t="shared" si="480"/>
        <v>1027</v>
      </c>
      <c r="E2043" s="23">
        <f t="shared" si="481"/>
        <v>2391.4499999999998</v>
      </c>
      <c r="F2043" s="127">
        <f t="shared" si="482"/>
        <v>51350</v>
      </c>
      <c r="G2043" s="127">
        <f t="shared" si="483"/>
        <v>358717.5</v>
      </c>
      <c r="H2043" s="6"/>
      <c r="I2043" s="3"/>
      <c r="J2043" s="3"/>
      <c r="L2043" s="3"/>
      <c r="M2043" s="3"/>
      <c r="N2043" s="3"/>
      <c r="O2043" s="3"/>
      <c r="P2043" s="3"/>
      <c r="Q2043" s="3"/>
      <c r="R2043" s="3"/>
      <c r="S2043" s="3"/>
      <c r="T2043" s="3"/>
      <c r="U2043" s="3"/>
      <c r="V2043" s="3"/>
      <c r="W2043" s="3"/>
      <c r="X2043" s="3"/>
      <c r="Y2043" s="3"/>
      <c r="Z2043" s="3"/>
      <c r="AA2043" s="3"/>
      <c r="AB2043" s="3"/>
      <c r="AC2043" s="3"/>
      <c r="AD2043" s="3"/>
      <c r="AE2043" s="3"/>
      <c r="AF2043" s="3"/>
      <c r="AT2043" s="89"/>
      <c r="AU2043" s="89"/>
      <c r="AX2043" s="125">
        <v>45474</v>
      </c>
      <c r="AY2043" s="59">
        <f t="shared" si="488"/>
        <v>0.42944657007255016</v>
      </c>
      <c r="AZ2043" s="59">
        <f>BI2043*K36</f>
        <v>51350</v>
      </c>
      <c r="BA2043" s="59"/>
      <c r="BB2043" s="59"/>
      <c r="BC2043" s="59">
        <f>K41*BJ2043</f>
        <v>358717.5</v>
      </c>
      <c r="BD2043" s="59"/>
      <c r="BE2043" s="59"/>
      <c r="BF2043" s="59">
        <f t="shared" si="484"/>
        <v>307367.5</v>
      </c>
      <c r="BG2043" s="60">
        <f>(AY2043=AY2099)*AX2043</f>
        <v>0</v>
      </c>
      <c r="BH2043" s="60">
        <f>(AY2043=AY2101)*AX2043</f>
        <v>0</v>
      </c>
      <c r="BI2043" s="89">
        <v>1027</v>
      </c>
      <c r="BJ2043" s="89">
        <v>2391.4499999999998</v>
      </c>
      <c r="BK2043" s="59">
        <f t="shared" si="485"/>
        <v>67632.43796000001</v>
      </c>
      <c r="BL2043" s="60">
        <f>(BK2043=BK2101)*AX2043</f>
        <v>0</v>
      </c>
      <c r="BM2043" s="85">
        <f>(BK2043=BK2101)*AY2043</f>
        <v>0</v>
      </c>
      <c r="BN2043" s="85">
        <f t="shared" si="486"/>
        <v>0</v>
      </c>
      <c r="BO2043" s="85">
        <f t="shared" si="487"/>
        <v>0</v>
      </c>
      <c r="BP2043" s="60">
        <f>(BK2043=BK2099)*AX2043</f>
        <v>0</v>
      </c>
      <c r="BQ2043" s="64">
        <f>(BK2043=BK2099)*AY2043</f>
        <v>0</v>
      </c>
      <c r="BR2043" s="85">
        <f t="shared" si="491"/>
        <v>0</v>
      </c>
      <c r="BS2043" s="85">
        <f t="shared" si="492"/>
        <v>0</v>
      </c>
      <c r="BT2043" s="59">
        <f>(J19-BI2043)*J10</f>
        <v>-136150.00594</v>
      </c>
      <c r="BU2043" s="59">
        <f>(J21-BJ2043)*J12</f>
        <v>203782.44390000001</v>
      </c>
      <c r="BV2043" s="66"/>
      <c r="BW2043" s="66"/>
      <c r="BX2043" s="67"/>
      <c r="BY2043" s="67"/>
      <c r="BZ2043" s="67"/>
      <c r="CE2043" s="92"/>
      <c r="CF2043" s="76"/>
      <c r="CH2043" s="67"/>
      <c r="CI2043" s="67"/>
      <c r="CJ2043" s="67"/>
      <c r="CK2043" s="67"/>
      <c r="CL2043" s="1"/>
      <c r="CM2043" s="1"/>
      <c r="CT2043" s="3"/>
      <c r="CU2043" s="3"/>
      <c r="CV2043" s="3"/>
      <c r="CW2043" s="3"/>
      <c r="CX2043" s="3"/>
      <c r="CY2043" s="3"/>
      <c r="CZ2043" s="3"/>
      <c r="DA2043" s="3"/>
      <c r="DB2043" s="3"/>
      <c r="DC2043" s="3"/>
      <c r="DD2043" s="3"/>
      <c r="DE2043" s="3"/>
      <c r="DF2043" s="3"/>
      <c r="DG2043" s="3"/>
      <c r="DH2043" s="3"/>
      <c r="DI2043" s="3"/>
      <c r="DJ2043" s="3"/>
      <c r="DK2043" s="3"/>
      <c r="DL2043" s="3"/>
      <c r="DM2043" s="3"/>
      <c r="DN2043" s="3"/>
      <c r="DO2043" s="3"/>
      <c r="DP2043" s="3"/>
      <c r="DQ2043" s="3"/>
      <c r="DR2043" s="3"/>
      <c r="DS2043" s="3"/>
    </row>
    <row r="2044" spans="2:123" ht="21" customHeight="1" x14ac:dyDescent="0.25">
      <c r="B2044" s="21">
        <f t="shared" si="478"/>
        <v>45481</v>
      </c>
      <c r="C2044" s="22">
        <f t="shared" si="479"/>
        <v>0.41299353971952929</v>
      </c>
      <c r="D2044" s="23">
        <f t="shared" si="480"/>
        <v>996</v>
      </c>
      <c r="E2044" s="23">
        <f t="shared" si="481"/>
        <v>2411.66</v>
      </c>
      <c r="F2044" s="127">
        <f t="shared" si="482"/>
        <v>49800</v>
      </c>
      <c r="G2044" s="127">
        <f t="shared" si="483"/>
        <v>361749</v>
      </c>
      <c r="H2044" s="6"/>
      <c r="I2044" s="3"/>
      <c r="J2044" s="3"/>
      <c r="L2044" s="3"/>
      <c r="M2044" s="3"/>
      <c r="N2044" s="3"/>
      <c r="O2044" s="3"/>
      <c r="P2044" s="3"/>
      <c r="Q2044" s="3"/>
      <c r="R2044" s="3"/>
      <c r="S2044" s="3"/>
      <c r="T2044" s="3"/>
      <c r="U2044" s="3"/>
      <c r="V2044" s="3"/>
      <c r="W2044" s="3"/>
      <c r="X2044" s="3"/>
      <c r="Y2044" s="3"/>
      <c r="Z2044" s="3"/>
      <c r="AA2044" s="3"/>
      <c r="AB2044" s="3"/>
      <c r="AC2044" s="3"/>
      <c r="AD2044" s="3"/>
      <c r="AE2044" s="3"/>
      <c r="AF2044" s="3"/>
      <c r="AT2044" s="89"/>
      <c r="AU2044" s="89"/>
      <c r="AX2044" s="125">
        <v>45481</v>
      </c>
      <c r="AY2044" s="59">
        <f t="shared" si="488"/>
        <v>0.41299353971952929</v>
      </c>
      <c r="AZ2044" s="59">
        <f>BI2044*K36</f>
        <v>49800</v>
      </c>
      <c r="BA2044" s="59"/>
      <c r="BB2044" s="59"/>
      <c r="BC2044" s="59">
        <f>K41*BJ2044</f>
        <v>361749</v>
      </c>
      <c r="BD2044" s="59"/>
      <c r="BE2044" s="59"/>
      <c r="BF2044" s="59">
        <f t="shared" si="484"/>
        <v>311949</v>
      </c>
      <c r="BG2044" s="60">
        <f>(AY2044=AY2099)*AX2044</f>
        <v>0</v>
      </c>
      <c r="BH2044" s="60">
        <f>(AY2044=AY2101)*AX2044</f>
        <v>0</v>
      </c>
      <c r="BI2044" s="89">
        <v>996</v>
      </c>
      <c r="BJ2044" s="89">
        <v>2411.66</v>
      </c>
      <c r="BK2044" s="59">
        <f t="shared" si="485"/>
        <v>63050.937959999981</v>
      </c>
      <c r="BL2044" s="60">
        <f>(BK2044=BK2101)*AX2044</f>
        <v>0</v>
      </c>
      <c r="BM2044" s="85">
        <f>(BK2044=BK2101)*AY2044</f>
        <v>0</v>
      </c>
      <c r="BN2044" s="85">
        <f t="shared" si="486"/>
        <v>0</v>
      </c>
      <c r="BO2044" s="85">
        <f t="shared" si="487"/>
        <v>0</v>
      </c>
      <c r="BP2044" s="60">
        <f>(BK2044=BK2099)*AX2044</f>
        <v>0</v>
      </c>
      <c r="BQ2044" s="64">
        <f>(BK2044=BK2099)*AY2044</f>
        <v>0</v>
      </c>
      <c r="BR2044" s="85">
        <f t="shared" si="491"/>
        <v>0</v>
      </c>
      <c r="BS2044" s="85">
        <f t="shared" si="492"/>
        <v>0</v>
      </c>
      <c r="BT2044" s="59">
        <f>(J19-BI2044)*J10</f>
        <v>-137700.00594</v>
      </c>
      <c r="BU2044" s="59">
        <f>(J21-BJ2044)*J12</f>
        <v>200750.94389999998</v>
      </c>
      <c r="BV2044" s="66"/>
      <c r="BW2044" s="66"/>
      <c r="BX2044" s="67"/>
      <c r="BY2044" s="67"/>
      <c r="BZ2044" s="67"/>
      <c r="CE2044" s="92"/>
      <c r="CF2044" s="76"/>
      <c r="CH2044" s="67"/>
      <c r="CI2044" s="67"/>
      <c r="CJ2044" s="67"/>
      <c r="CK2044" s="67"/>
      <c r="CL2044" s="1"/>
      <c r="CM2044" s="1"/>
      <c r="CT2044" s="3"/>
      <c r="CU2044" s="3"/>
      <c r="CV2044" s="3"/>
      <c r="CW2044" s="3"/>
      <c r="CX2044" s="3"/>
      <c r="CY2044" s="3"/>
      <c r="CZ2044" s="3"/>
      <c r="DA2044" s="3"/>
      <c r="DB2044" s="3"/>
      <c r="DC2044" s="3"/>
      <c r="DD2044" s="3"/>
      <c r="DE2044" s="3"/>
      <c r="DF2044" s="3"/>
      <c r="DG2044" s="3"/>
      <c r="DH2044" s="3"/>
      <c r="DI2044" s="3"/>
      <c r="DJ2044" s="3"/>
      <c r="DK2044" s="3"/>
      <c r="DL2044" s="3"/>
      <c r="DM2044" s="3"/>
      <c r="DN2044" s="3"/>
      <c r="DO2044" s="3"/>
      <c r="DP2044" s="3"/>
      <c r="DQ2044" s="3"/>
      <c r="DR2044" s="3"/>
      <c r="DS2044" s="3"/>
    </row>
    <row r="2045" spans="2:123" ht="21" customHeight="1" x14ac:dyDescent="0.25">
      <c r="B2045" s="21">
        <f t="shared" si="478"/>
        <v>45488</v>
      </c>
      <c r="C2045" s="22">
        <f t="shared" si="479"/>
        <v>0.40410100025412538</v>
      </c>
      <c r="D2045" s="23">
        <f t="shared" si="480"/>
        <v>970</v>
      </c>
      <c r="E2045" s="23">
        <f t="shared" si="481"/>
        <v>2400.39</v>
      </c>
      <c r="F2045" s="127">
        <f t="shared" si="482"/>
        <v>48500</v>
      </c>
      <c r="G2045" s="127">
        <f t="shared" si="483"/>
        <v>360058.5</v>
      </c>
      <c r="H2045" s="6"/>
      <c r="I2045" s="3"/>
      <c r="J2045" s="3"/>
      <c r="L2045" s="3"/>
      <c r="M2045" s="3"/>
      <c r="N2045" s="3"/>
      <c r="O2045" s="3"/>
      <c r="P2045" s="3"/>
      <c r="Q2045" s="3"/>
      <c r="R2045" s="3"/>
      <c r="S2045" s="3"/>
      <c r="T2045" s="3"/>
      <c r="U2045" s="3"/>
      <c r="V2045" s="3"/>
      <c r="W2045" s="3"/>
      <c r="X2045" s="3"/>
      <c r="Y2045" s="3"/>
      <c r="Z2045" s="3"/>
      <c r="AA2045" s="3"/>
      <c r="AB2045" s="3"/>
      <c r="AC2045" s="3"/>
      <c r="AD2045" s="3"/>
      <c r="AE2045" s="3"/>
      <c r="AF2045" s="3"/>
      <c r="AT2045" s="89"/>
      <c r="AU2045" s="89"/>
      <c r="AX2045" s="125">
        <v>45488</v>
      </c>
      <c r="AY2045" s="59">
        <f t="shared" si="488"/>
        <v>0.40410100025412538</v>
      </c>
      <c r="AZ2045" s="59">
        <f>BI2045*K36</f>
        <v>48500</v>
      </c>
      <c r="BA2045" s="59"/>
      <c r="BB2045" s="59"/>
      <c r="BC2045" s="59">
        <f>K41*BJ2045</f>
        <v>360058.5</v>
      </c>
      <c r="BD2045" s="59"/>
      <c r="BE2045" s="59"/>
      <c r="BF2045" s="59">
        <f t="shared" si="484"/>
        <v>311558.5</v>
      </c>
      <c r="BG2045" s="60">
        <f>(AY2045=AY2099)*AX2045</f>
        <v>0</v>
      </c>
      <c r="BH2045" s="60">
        <f>(AY2045=AY2101)*AX2045</f>
        <v>0</v>
      </c>
      <c r="BI2045" s="89">
        <v>970</v>
      </c>
      <c r="BJ2045" s="89">
        <v>2400.39</v>
      </c>
      <c r="BK2045" s="59">
        <f t="shared" si="485"/>
        <v>63441.437959999981</v>
      </c>
      <c r="BL2045" s="60">
        <f>(BK2045=BK2101)*AX2045</f>
        <v>0</v>
      </c>
      <c r="BM2045" s="85">
        <f>(BK2045=BK2101)*AY2045</f>
        <v>0</v>
      </c>
      <c r="BN2045" s="85">
        <f t="shared" si="486"/>
        <v>0</v>
      </c>
      <c r="BO2045" s="85">
        <f t="shared" si="487"/>
        <v>0</v>
      </c>
      <c r="BP2045" s="60">
        <f>(BK2045=BK2099)*AX2045</f>
        <v>0</v>
      </c>
      <c r="BQ2045" s="64">
        <f>(BK2045=BK2099)*AY2045</f>
        <v>0</v>
      </c>
      <c r="BR2045" s="85">
        <f t="shared" si="491"/>
        <v>0</v>
      </c>
      <c r="BS2045" s="85">
        <f t="shared" si="492"/>
        <v>0</v>
      </c>
      <c r="BT2045" s="59">
        <f>(J19-BI2045)*J10</f>
        <v>-139000.00594</v>
      </c>
      <c r="BU2045" s="59">
        <f>(J21-BJ2045)*J12</f>
        <v>202441.44389999998</v>
      </c>
      <c r="BV2045" s="66"/>
      <c r="BW2045" s="66"/>
      <c r="BX2045" s="67"/>
      <c r="BY2045" s="67"/>
      <c r="BZ2045" s="67"/>
      <c r="CE2045" s="92"/>
      <c r="CF2045" s="76"/>
      <c r="CH2045" s="67"/>
      <c r="CI2045" s="67"/>
      <c r="CJ2045" s="67"/>
      <c r="CK2045" s="67"/>
      <c r="CL2045" s="1"/>
      <c r="CM2045" s="1"/>
      <c r="CT2045" s="3"/>
      <c r="CU2045" s="3"/>
      <c r="CV2045" s="3"/>
      <c r="CW2045" s="3"/>
      <c r="CX2045" s="3"/>
      <c r="CY2045" s="3"/>
      <c r="CZ2045" s="3"/>
      <c r="DA2045" s="3"/>
      <c r="DB2045" s="3"/>
      <c r="DC2045" s="3"/>
      <c r="DD2045" s="3"/>
      <c r="DE2045" s="3"/>
      <c r="DF2045" s="3"/>
      <c r="DG2045" s="3"/>
      <c r="DH2045" s="3"/>
      <c r="DI2045" s="3"/>
      <c r="DJ2045" s="3"/>
      <c r="DK2045" s="3"/>
      <c r="DL2045" s="3"/>
      <c r="DM2045" s="3"/>
      <c r="DN2045" s="3"/>
      <c r="DO2045" s="3"/>
      <c r="DP2045" s="3"/>
      <c r="DQ2045" s="3"/>
      <c r="DR2045" s="3"/>
      <c r="DS2045" s="3"/>
    </row>
    <row r="2046" spans="2:123" ht="21" customHeight="1" x14ac:dyDescent="0.25">
      <c r="B2046" s="21">
        <f t="shared" si="478"/>
        <v>45495</v>
      </c>
      <c r="C2046" s="22">
        <f t="shared" si="479"/>
        <v>0.3936760548633651</v>
      </c>
      <c r="D2046" s="23">
        <f t="shared" si="480"/>
        <v>940</v>
      </c>
      <c r="E2046" s="23">
        <f t="shared" si="481"/>
        <v>2387.75</v>
      </c>
      <c r="F2046" s="127">
        <f t="shared" si="482"/>
        <v>47000</v>
      </c>
      <c r="G2046" s="127">
        <f t="shared" si="483"/>
        <v>358162.5</v>
      </c>
      <c r="H2046" s="6"/>
      <c r="I2046" s="3"/>
      <c r="J2046" s="3"/>
      <c r="L2046" s="3"/>
      <c r="M2046" s="3"/>
      <c r="N2046" s="3"/>
      <c r="O2046" s="3"/>
      <c r="P2046" s="3"/>
      <c r="Q2046" s="3"/>
      <c r="R2046" s="3"/>
      <c r="S2046" s="3"/>
      <c r="T2046" s="3"/>
      <c r="U2046" s="3"/>
      <c r="V2046" s="3"/>
      <c r="W2046" s="3"/>
      <c r="X2046" s="3"/>
      <c r="Y2046" s="3"/>
      <c r="Z2046" s="3"/>
      <c r="AA2046" s="3"/>
      <c r="AB2046" s="3"/>
      <c r="AC2046" s="3"/>
      <c r="AD2046" s="3"/>
      <c r="AE2046" s="3"/>
      <c r="AF2046" s="3"/>
      <c r="AT2046" s="89"/>
      <c r="AU2046" s="89"/>
      <c r="AX2046" s="125">
        <v>45495</v>
      </c>
      <c r="AY2046" s="59">
        <f t="shared" si="488"/>
        <v>0.3936760548633651</v>
      </c>
      <c r="AZ2046" s="59">
        <f>BI2046*K36</f>
        <v>47000</v>
      </c>
      <c r="BA2046" s="59"/>
      <c r="BB2046" s="59"/>
      <c r="BC2046" s="59">
        <f>K41*BJ2046</f>
        <v>358162.5</v>
      </c>
      <c r="BD2046" s="59"/>
      <c r="BE2046" s="59"/>
      <c r="BF2046" s="59">
        <f t="shared" si="484"/>
        <v>311162.5</v>
      </c>
      <c r="BG2046" s="60">
        <f>(AY2046=AY2099)*AX2046</f>
        <v>0</v>
      </c>
      <c r="BH2046" s="60">
        <f>(AY2046=AY2101)*AX2046</f>
        <v>0</v>
      </c>
      <c r="BI2046" s="89">
        <v>940</v>
      </c>
      <c r="BJ2046" s="89">
        <v>2387.75</v>
      </c>
      <c r="BK2046" s="59">
        <f t="shared" si="485"/>
        <v>63837.437959999981</v>
      </c>
      <c r="BL2046" s="60">
        <f>(BK2046=BK2101)*AX2046</f>
        <v>0</v>
      </c>
      <c r="BM2046" s="85">
        <f>(BK2046=BK2101)*AY2046</f>
        <v>0</v>
      </c>
      <c r="BN2046" s="85">
        <f t="shared" si="486"/>
        <v>0</v>
      </c>
      <c r="BO2046" s="85">
        <f t="shared" si="487"/>
        <v>0</v>
      </c>
      <c r="BP2046" s="60">
        <f>(BK2046=BK2099)*AX2046</f>
        <v>0</v>
      </c>
      <c r="BQ2046" s="64">
        <f>(BK2046=BK2099)*AY2046</f>
        <v>0</v>
      </c>
      <c r="BR2046" s="85">
        <f t="shared" si="491"/>
        <v>0</v>
      </c>
      <c r="BS2046" s="85">
        <f t="shared" si="492"/>
        <v>0</v>
      </c>
      <c r="BT2046" s="59">
        <f>(J19-BI2046)*J10</f>
        <v>-140500.00594</v>
      </c>
      <c r="BU2046" s="59">
        <f>(J21-BJ2046)*J12</f>
        <v>204337.44389999998</v>
      </c>
      <c r="BV2046" s="66"/>
      <c r="BW2046" s="66"/>
      <c r="BX2046" s="67"/>
      <c r="BY2046" s="67"/>
      <c r="BZ2046" s="67"/>
      <c r="CE2046" s="92"/>
      <c r="CF2046" s="76"/>
      <c r="CH2046" s="67"/>
      <c r="CI2046" s="67"/>
      <c r="CJ2046" s="67"/>
      <c r="CK2046" s="67"/>
      <c r="CL2046" s="1"/>
      <c r="CM2046" s="1"/>
      <c r="CT2046" s="3"/>
      <c r="CU2046" s="3"/>
      <c r="CV2046" s="3"/>
      <c r="CW2046" s="3"/>
      <c r="CX2046" s="3"/>
      <c r="CY2046" s="3"/>
      <c r="CZ2046" s="3"/>
      <c r="DA2046" s="3"/>
      <c r="DB2046" s="3"/>
      <c r="DC2046" s="3"/>
      <c r="DD2046" s="3"/>
      <c r="DE2046" s="3"/>
      <c r="DF2046" s="3"/>
      <c r="DG2046" s="3"/>
      <c r="DH2046" s="3"/>
      <c r="DI2046" s="3"/>
      <c r="DJ2046" s="3"/>
      <c r="DK2046" s="3"/>
      <c r="DL2046" s="3"/>
      <c r="DM2046" s="3"/>
      <c r="DN2046" s="3"/>
      <c r="DO2046" s="3"/>
      <c r="DP2046" s="3"/>
      <c r="DQ2046" s="3"/>
      <c r="DR2046" s="3"/>
      <c r="DS2046" s="3"/>
    </row>
    <row r="2047" spans="2:123" ht="21" customHeight="1" x14ac:dyDescent="0.25">
      <c r="B2047" s="21">
        <f t="shared" si="478"/>
        <v>45502</v>
      </c>
      <c r="C2047" s="22">
        <f t="shared" si="479"/>
        <v>0.40010319959703017</v>
      </c>
      <c r="D2047" s="23">
        <f t="shared" si="480"/>
        <v>977</v>
      </c>
      <c r="E2047" s="23">
        <f t="shared" si="481"/>
        <v>2441.87</v>
      </c>
      <c r="F2047" s="127">
        <f t="shared" si="482"/>
        <v>48850</v>
      </c>
      <c r="G2047" s="127">
        <f t="shared" si="483"/>
        <v>366280.5</v>
      </c>
      <c r="H2047" s="6"/>
      <c r="I2047" s="3"/>
      <c r="J2047" s="3"/>
      <c r="L2047" s="3"/>
      <c r="M2047" s="3"/>
      <c r="N2047" s="3"/>
      <c r="O2047" s="3"/>
      <c r="P2047" s="3"/>
      <c r="Q2047" s="3"/>
      <c r="R2047" s="3"/>
      <c r="S2047" s="3"/>
      <c r="T2047" s="3"/>
      <c r="U2047" s="3"/>
      <c r="V2047" s="3"/>
      <c r="W2047" s="3"/>
      <c r="X2047" s="3"/>
      <c r="Y2047" s="3"/>
      <c r="Z2047" s="3"/>
      <c r="AA2047" s="3"/>
      <c r="AB2047" s="3"/>
      <c r="AC2047" s="3"/>
      <c r="AD2047" s="3"/>
      <c r="AE2047" s="3"/>
      <c r="AF2047" s="3"/>
      <c r="AT2047" s="89"/>
      <c r="AU2047" s="89"/>
      <c r="AX2047" s="125">
        <v>45502</v>
      </c>
      <c r="AY2047" s="59">
        <f t="shared" si="488"/>
        <v>0.40010319959703017</v>
      </c>
      <c r="AZ2047" s="59">
        <f>BI2047*K36</f>
        <v>48850</v>
      </c>
      <c r="BA2047" s="59"/>
      <c r="BB2047" s="59"/>
      <c r="BC2047" s="59">
        <f>K41*BJ2047</f>
        <v>366280.5</v>
      </c>
      <c r="BD2047" s="59"/>
      <c r="BE2047" s="59"/>
      <c r="BF2047" s="59">
        <f t="shared" si="484"/>
        <v>317430.5</v>
      </c>
      <c r="BG2047" s="60">
        <f>(AY2047=AY2099)*AX2047</f>
        <v>0</v>
      </c>
      <c r="BH2047" s="60">
        <f>(AY2047=AY2101)*AX2047</f>
        <v>0</v>
      </c>
      <c r="BI2047" s="89">
        <v>977</v>
      </c>
      <c r="BJ2047" s="89">
        <v>2441.87</v>
      </c>
      <c r="BK2047" s="59">
        <f t="shared" si="485"/>
        <v>57569.437959999981</v>
      </c>
      <c r="BL2047" s="60">
        <f>(BK2047=BK2101)*AX2047</f>
        <v>0</v>
      </c>
      <c r="BM2047" s="85">
        <f>(BK2047=BK2101)*AY2047</f>
        <v>0</v>
      </c>
      <c r="BN2047" s="85">
        <f t="shared" si="486"/>
        <v>0</v>
      </c>
      <c r="BO2047" s="85">
        <f t="shared" si="487"/>
        <v>0</v>
      </c>
      <c r="BP2047" s="60">
        <f>(BK2047=BK2099)*AX2047</f>
        <v>0</v>
      </c>
      <c r="BQ2047" s="64">
        <f>(BK2047=BK2099)*AY2047</f>
        <v>0</v>
      </c>
      <c r="BR2047" s="85">
        <f t="shared" si="491"/>
        <v>0</v>
      </c>
      <c r="BS2047" s="85">
        <f t="shared" si="492"/>
        <v>0</v>
      </c>
      <c r="BT2047" s="59">
        <f>(J19-BI2047)*J10</f>
        <v>-138650.00594</v>
      </c>
      <c r="BU2047" s="59">
        <f>(J21-BJ2047)*J12</f>
        <v>196219.44389999998</v>
      </c>
      <c r="BV2047" s="66"/>
      <c r="BW2047" s="66"/>
      <c r="BX2047" s="67"/>
      <c r="BY2047" s="67"/>
      <c r="BZ2047" s="67"/>
      <c r="CE2047" s="92"/>
      <c r="CF2047" s="76"/>
      <c r="CH2047" s="67"/>
      <c r="CI2047" s="67"/>
      <c r="CJ2047" s="67"/>
      <c r="CK2047" s="67"/>
      <c r="CL2047" s="1"/>
      <c r="CM2047" s="1"/>
      <c r="CT2047" s="3"/>
      <c r="CU2047" s="3"/>
      <c r="CV2047" s="3"/>
      <c r="CW2047" s="3"/>
      <c r="CX2047" s="3"/>
      <c r="CY2047" s="3"/>
      <c r="CZ2047" s="3"/>
      <c r="DA2047" s="3"/>
      <c r="DB2047" s="3"/>
      <c r="DC2047" s="3"/>
      <c r="DD2047" s="3"/>
      <c r="DE2047" s="3"/>
      <c r="DF2047" s="3"/>
      <c r="DG2047" s="3"/>
      <c r="DH2047" s="3"/>
      <c r="DI2047" s="3"/>
      <c r="DJ2047" s="3"/>
      <c r="DK2047" s="3"/>
      <c r="DL2047" s="3"/>
      <c r="DM2047" s="3"/>
      <c r="DN2047" s="3"/>
      <c r="DO2047" s="3"/>
      <c r="DP2047" s="3"/>
      <c r="DQ2047" s="3"/>
      <c r="DR2047" s="3"/>
      <c r="DS2047" s="3"/>
    </row>
    <row r="2048" spans="2:123" ht="21" customHeight="1" x14ac:dyDescent="0.25">
      <c r="B2048" s="21">
        <f t="shared" si="478"/>
        <v>45509</v>
      </c>
      <c r="C2048" s="22">
        <f t="shared" si="479"/>
        <v>0.38254288182304308</v>
      </c>
      <c r="D2048" s="23">
        <f t="shared" si="480"/>
        <v>930</v>
      </c>
      <c r="E2048" s="23">
        <f t="shared" si="481"/>
        <v>2431.1</v>
      </c>
      <c r="F2048" s="127">
        <f t="shared" si="482"/>
        <v>46500</v>
      </c>
      <c r="G2048" s="127">
        <f t="shared" si="483"/>
        <v>364665</v>
      </c>
      <c r="H2048" s="6"/>
      <c r="I2048" s="3"/>
      <c r="J2048" s="3"/>
      <c r="L2048" s="3"/>
      <c r="M2048" s="3"/>
      <c r="N2048" s="3"/>
      <c r="O2048" s="3"/>
      <c r="P2048" s="3"/>
      <c r="Q2048" s="3"/>
      <c r="R2048" s="3"/>
      <c r="S2048" s="3"/>
      <c r="T2048" s="3"/>
      <c r="U2048" s="3"/>
      <c r="V2048" s="3"/>
      <c r="W2048" s="3"/>
      <c r="X2048" s="3"/>
      <c r="Y2048" s="3"/>
      <c r="Z2048" s="3"/>
      <c r="AA2048" s="3"/>
      <c r="AB2048" s="3"/>
      <c r="AC2048" s="3"/>
      <c r="AD2048" s="3"/>
      <c r="AE2048" s="3"/>
      <c r="AF2048" s="3"/>
      <c r="AT2048" s="89"/>
      <c r="AU2048" s="89"/>
      <c r="AX2048" s="125">
        <v>45509</v>
      </c>
      <c r="AY2048" s="59">
        <f t="shared" si="488"/>
        <v>0.38254288182304308</v>
      </c>
      <c r="AZ2048" s="59">
        <f>BI2048*K36</f>
        <v>46500</v>
      </c>
      <c r="BA2048" s="59"/>
      <c r="BB2048" s="59"/>
      <c r="BC2048" s="59">
        <f>K41*BJ2048</f>
        <v>364665</v>
      </c>
      <c r="BD2048" s="59"/>
      <c r="BE2048" s="59"/>
      <c r="BF2048" s="59">
        <f t="shared" si="484"/>
        <v>318165</v>
      </c>
      <c r="BG2048" s="60">
        <f>(AY2048=AY2099)*AX2048</f>
        <v>0</v>
      </c>
      <c r="BH2048" s="60">
        <f>(AY2048=AY2101)*AX2048</f>
        <v>0</v>
      </c>
      <c r="BI2048" s="89">
        <v>930</v>
      </c>
      <c r="BJ2048" s="89">
        <v>2431.1</v>
      </c>
      <c r="BK2048" s="59">
        <f t="shared" si="485"/>
        <v>56834.937959999981</v>
      </c>
      <c r="BL2048" s="60">
        <f>(BK2048=BK2101)*AX2048</f>
        <v>0</v>
      </c>
      <c r="BM2048" s="85">
        <f>(BK2048=BK2101)*AY2048</f>
        <v>0</v>
      </c>
      <c r="BN2048" s="85">
        <f t="shared" si="486"/>
        <v>0</v>
      </c>
      <c r="BO2048" s="85">
        <f t="shared" si="487"/>
        <v>0</v>
      </c>
      <c r="BP2048" s="60">
        <f>(BK2048=BK2099)*AX2048</f>
        <v>0</v>
      </c>
      <c r="BQ2048" s="64">
        <f>(BK2048=BK2099)*AY2048</f>
        <v>0</v>
      </c>
      <c r="BR2048" s="85">
        <f t="shared" si="491"/>
        <v>0</v>
      </c>
      <c r="BS2048" s="85">
        <f t="shared" si="492"/>
        <v>0</v>
      </c>
      <c r="BT2048" s="59">
        <f>(J19-BI2048)*J10</f>
        <v>-141000.00594</v>
      </c>
      <c r="BU2048" s="59">
        <f>(J21-BJ2048)*J12</f>
        <v>197834.94389999998</v>
      </c>
      <c r="BV2048" s="66"/>
      <c r="BW2048" s="66"/>
      <c r="BX2048" s="67"/>
      <c r="BY2048" s="67"/>
      <c r="BZ2048" s="67"/>
      <c r="CE2048" s="92"/>
      <c r="CF2048" s="76"/>
      <c r="CH2048" s="67"/>
      <c r="CI2048" s="67"/>
      <c r="CJ2048" s="67"/>
      <c r="CK2048" s="67"/>
      <c r="CL2048" s="1"/>
      <c r="CM2048" s="1"/>
      <c r="CT2048" s="3"/>
      <c r="CU2048" s="3"/>
      <c r="CV2048" s="3"/>
      <c r="CW2048" s="3"/>
      <c r="CX2048" s="3"/>
      <c r="CY2048" s="3"/>
      <c r="CZ2048" s="3"/>
      <c r="DA2048" s="3"/>
      <c r="DB2048" s="3"/>
      <c r="DC2048" s="3"/>
      <c r="DD2048" s="3"/>
      <c r="DE2048" s="3"/>
      <c r="DF2048" s="3"/>
      <c r="DG2048" s="3"/>
      <c r="DH2048" s="3"/>
      <c r="DI2048" s="3"/>
      <c r="DJ2048" s="3"/>
      <c r="DK2048" s="3"/>
      <c r="DL2048" s="3"/>
      <c r="DM2048" s="3"/>
      <c r="DN2048" s="3"/>
      <c r="DO2048" s="3"/>
      <c r="DP2048" s="3"/>
      <c r="DQ2048" s="3"/>
      <c r="DR2048" s="3"/>
      <c r="DS2048" s="3"/>
    </row>
    <row r="2049" spans="2:123" ht="21" customHeight="1" x14ac:dyDescent="0.25">
      <c r="B2049" s="21">
        <f t="shared" si="478"/>
        <v>45516</v>
      </c>
      <c r="C2049" s="22">
        <f t="shared" si="479"/>
        <v>0.38285602619373316</v>
      </c>
      <c r="D2049" s="23">
        <f t="shared" si="480"/>
        <v>960</v>
      </c>
      <c r="E2049" s="23">
        <f t="shared" si="481"/>
        <v>2507.4699999999998</v>
      </c>
      <c r="F2049" s="127">
        <f t="shared" si="482"/>
        <v>48000</v>
      </c>
      <c r="G2049" s="127">
        <f t="shared" si="483"/>
        <v>376120.49999999994</v>
      </c>
      <c r="H2049" s="6"/>
      <c r="I2049" s="3"/>
      <c r="J2049" s="3"/>
      <c r="L2049" s="3"/>
      <c r="M2049" s="3"/>
      <c r="N2049" s="3"/>
      <c r="O2049" s="3"/>
      <c r="P2049" s="3"/>
      <c r="Q2049" s="3"/>
      <c r="R2049" s="3"/>
      <c r="S2049" s="3"/>
      <c r="T2049" s="3"/>
      <c r="U2049" s="3"/>
      <c r="V2049" s="3"/>
      <c r="W2049" s="3"/>
      <c r="X2049" s="3"/>
      <c r="Y2049" s="3"/>
      <c r="Z2049" s="3"/>
      <c r="AA2049" s="3"/>
      <c r="AB2049" s="3"/>
      <c r="AC2049" s="3"/>
      <c r="AD2049" s="3"/>
      <c r="AE2049" s="3"/>
      <c r="AF2049" s="3"/>
      <c r="AT2049" s="89"/>
      <c r="AU2049" s="89"/>
      <c r="AX2049" s="125">
        <v>45516</v>
      </c>
      <c r="AY2049" s="59">
        <f t="shared" si="488"/>
        <v>0.38285602619373316</v>
      </c>
      <c r="AZ2049" s="59">
        <f>BI2049*K36</f>
        <v>48000</v>
      </c>
      <c r="BA2049" s="59"/>
      <c r="BB2049" s="59"/>
      <c r="BC2049" s="59">
        <f>K41*BJ2049</f>
        <v>376120.49999999994</v>
      </c>
      <c r="BD2049" s="59"/>
      <c r="BE2049" s="59"/>
      <c r="BF2049" s="59">
        <f t="shared" si="484"/>
        <v>328120.49999999994</v>
      </c>
      <c r="BG2049" s="60">
        <f>(AY2049=AY2099)*AX2049</f>
        <v>0</v>
      </c>
      <c r="BH2049" s="60">
        <f>(AY2049=AY2101)*AX2049</f>
        <v>0</v>
      </c>
      <c r="BI2049" s="89">
        <v>960</v>
      </c>
      <c r="BJ2049" s="89">
        <v>2507.4699999999998</v>
      </c>
      <c r="BK2049" s="59">
        <f t="shared" si="485"/>
        <v>46879.43796000001</v>
      </c>
      <c r="BL2049" s="60">
        <f>(BK2049=BK2101)*AX2049</f>
        <v>0</v>
      </c>
      <c r="BM2049" s="85">
        <f>(BK2049=BK2101)*AY2049</f>
        <v>0</v>
      </c>
      <c r="BN2049" s="85">
        <f t="shared" si="486"/>
        <v>0</v>
      </c>
      <c r="BO2049" s="85">
        <f t="shared" si="487"/>
        <v>0</v>
      </c>
      <c r="BP2049" s="60">
        <f>(BK2049=BK2099)*AX2049</f>
        <v>0</v>
      </c>
      <c r="BQ2049" s="64">
        <f>(BK2049=BK2099)*AY2049</f>
        <v>0</v>
      </c>
      <c r="BR2049" s="85">
        <f t="shared" si="491"/>
        <v>0</v>
      </c>
      <c r="BS2049" s="85">
        <f t="shared" si="492"/>
        <v>0</v>
      </c>
      <c r="BT2049" s="59">
        <f>(J19-BI2049)*J10</f>
        <v>-139500.00594</v>
      </c>
      <c r="BU2049" s="59">
        <f>(J21-BJ2049)*J12</f>
        <v>186379.44390000001</v>
      </c>
      <c r="BV2049" s="66"/>
      <c r="BW2049" s="66"/>
      <c r="BX2049" s="67"/>
      <c r="BY2049" s="67"/>
      <c r="BZ2049" s="67"/>
      <c r="CE2049" s="92"/>
      <c r="CF2049" s="76"/>
      <c r="CH2049" s="67"/>
      <c r="CI2049" s="67"/>
      <c r="CJ2049" s="67"/>
      <c r="CK2049" s="67"/>
      <c r="CL2049" s="1"/>
      <c r="CM2049" s="1"/>
      <c r="CT2049" s="3"/>
      <c r="CU2049" s="3"/>
      <c r="CV2049" s="3"/>
      <c r="CW2049" s="3"/>
      <c r="CX2049" s="3"/>
      <c r="CY2049" s="3"/>
      <c r="CZ2049" s="3"/>
      <c r="DA2049" s="3"/>
      <c r="DB2049" s="3"/>
      <c r="DC2049" s="3"/>
      <c r="DD2049" s="3"/>
      <c r="DE2049" s="3"/>
      <c r="DF2049" s="3"/>
      <c r="DG2049" s="3"/>
      <c r="DH2049" s="3"/>
      <c r="DI2049" s="3"/>
      <c r="DJ2049" s="3"/>
      <c r="DK2049" s="3"/>
      <c r="DL2049" s="3"/>
      <c r="DM2049" s="3"/>
      <c r="DN2049" s="3"/>
      <c r="DO2049" s="3"/>
      <c r="DP2049" s="3"/>
      <c r="DQ2049" s="3"/>
      <c r="DR2049" s="3"/>
      <c r="DS2049" s="3"/>
    </row>
    <row r="2050" spans="2:123" ht="21" customHeight="1" x14ac:dyDescent="0.25">
      <c r="B2050" s="21">
        <f t="shared" si="478"/>
        <v>45523</v>
      </c>
      <c r="C2050" s="22">
        <f t="shared" si="479"/>
        <v>0.37939710495724316</v>
      </c>
      <c r="D2050" s="23">
        <f t="shared" si="480"/>
        <v>953</v>
      </c>
      <c r="E2050" s="23">
        <f t="shared" si="481"/>
        <v>2511.88</v>
      </c>
      <c r="F2050" s="127">
        <f t="shared" si="482"/>
        <v>47650</v>
      </c>
      <c r="G2050" s="127">
        <f t="shared" si="483"/>
        <v>376782</v>
      </c>
      <c r="H2050" s="6"/>
      <c r="I2050" s="3"/>
      <c r="J2050" s="3"/>
      <c r="L2050" s="3"/>
      <c r="M2050" s="3"/>
      <c r="N2050" s="3"/>
      <c r="O2050" s="3"/>
      <c r="P2050" s="3"/>
      <c r="Q2050" s="3"/>
      <c r="R2050" s="3"/>
      <c r="S2050" s="3"/>
      <c r="T2050" s="3"/>
      <c r="U2050" s="3"/>
      <c r="V2050" s="3"/>
      <c r="W2050" s="3"/>
      <c r="X2050" s="3"/>
      <c r="Y2050" s="3"/>
      <c r="Z2050" s="3"/>
      <c r="AA2050" s="3"/>
      <c r="AB2050" s="3"/>
      <c r="AC2050" s="3"/>
      <c r="AD2050" s="3"/>
      <c r="AE2050" s="3"/>
      <c r="AF2050" s="3"/>
      <c r="AT2050" s="89"/>
      <c r="AU2050" s="89"/>
      <c r="AX2050" s="125">
        <v>45523</v>
      </c>
      <c r="AY2050" s="59">
        <f t="shared" si="488"/>
        <v>0.37939710495724316</v>
      </c>
      <c r="AZ2050" s="59">
        <f>BI2050*K36</f>
        <v>47650</v>
      </c>
      <c r="BA2050" s="59"/>
      <c r="BB2050" s="59"/>
      <c r="BC2050" s="59">
        <f>K41*BJ2050</f>
        <v>376782</v>
      </c>
      <c r="BD2050" s="59"/>
      <c r="BE2050" s="59"/>
      <c r="BF2050" s="59">
        <f t="shared" si="484"/>
        <v>329132</v>
      </c>
      <c r="BG2050" s="60">
        <f>(AY2050=AY2099)*AX2050</f>
        <v>0</v>
      </c>
      <c r="BH2050" s="60">
        <f>(AY2050=AY2101)*AX2050</f>
        <v>0</v>
      </c>
      <c r="BI2050" s="89">
        <v>953</v>
      </c>
      <c r="BJ2050" s="89">
        <v>2511.88</v>
      </c>
      <c r="BK2050" s="59">
        <f t="shared" si="485"/>
        <v>45867.937959999952</v>
      </c>
      <c r="BL2050" s="60">
        <f>(BK2050=BK2101)*AX2050</f>
        <v>0</v>
      </c>
      <c r="BM2050" s="85">
        <f>(BK2050=BK2101)*AY2050</f>
        <v>0</v>
      </c>
      <c r="BN2050" s="85">
        <f t="shared" si="486"/>
        <v>0</v>
      </c>
      <c r="BO2050" s="85">
        <f t="shared" si="487"/>
        <v>0</v>
      </c>
      <c r="BP2050" s="60">
        <f>(BK2050=BK2099)*AX2050</f>
        <v>0</v>
      </c>
      <c r="BQ2050" s="64">
        <f>(BK2050=BK2099)*AY2050</f>
        <v>0</v>
      </c>
      <c r="BR2050" s="85">
        <f t="shared" si="491"/>
        <v>0</v>
      </c>
      <c r="BS2050" s="85">
        <f t="shared" si="492"/>
        <v>0</v>
      </c>
      <c r="BT2050" s="59">
        <f>(J19-BI2050)*J10</f>
        <v>-139850.00594</v>
      </c>
      <c r="BU2050" s="59">
        <f>(J21-BJ2050)*J12</f>
        <v>185717.94389999995</v>
      </c>
      <c r="BV2050" s="66"/>
      <c r="BW2050" s="66"/>
      <c r="BX2050" s="67"/>
      <c r="BY2050" s="67"/>
      <c r="BZ2050" s="67"/>
      <c r="CE2050" s="92"/>
      <c r="CF2050" s="76"/>
      <c r="CH2050" s="67"/>
      <c r="CI2050" s="67"/>
      <c r="CJ2050" s="67"/>
      <c r="CK2050" s="67"/>
      <c r="CL2050" s="1"/>
      <c r="CM2050" s="1"/>
      <c r="CT2050" s="3"/>
      <c r="CU2050" s="3"/>
      <c r="CV2050" s="3"/>
      <c r="CW2050" s="3"/>
      <c r="CX2050" s="3"/>
      <c r="CY2050" s="3"/>
      <c r="CZ2050" s="3"/>
      <c r="DA2050" s="3"/>
      <c r="DB2050" s="3"/>
      <c r="DC2050" s="3"/>
      <c r="DD2050" s="3"/>
      <c r="DE2050" s="3"/>
      <c r="DF2050" s="3"/>
      <c r="DG2050" s="3"/>
      <c r="DH2050" s="3"/>
      <c r="DI2050" s="3"/>
      <c r="DJ2050" s="3"/>
      <c r="DK2050" s="3"/>
      <c r="DL2050" s="3"/>
      <c r="DM2050" s="3"/>
      <c r="DN2050" s="3"/>
      <c r="DO2050" s="3"/>
      <c r="DP2050" s="3"/>
      <c r="DQ2050" s="3"/>
      <c r="DR2050" s="3"/>
      <c r="DS2050" s="3"/>
    </row>
    <row r="2051" spans="2:123" ht="21" customHeight="1" x14ac:dyDescent="0.25">
      <c r="B2051" s="21">
        <f t="shared" si="478"/>
        <v>45530</v>
      </c>
      <c r="C2051" s="22">
        <f t="shared" si="479"/>
        <v>0.37709168041480084</v>
      </c>
      <c r="D2051" s="23">
        <f t="shared" si="480"/>
        <v>944</v>
      </c>
      <c r="E2051" s="23">
        <f t="shared" si="481"/>
        <v>2503.37</v>
      </c>
      <c r="F2051" s="127">
        <f t="shared" si="482"/>
        <v>47200</v>
      </c>
      <c r="G2051" s="127">
        <f t="shared" si="483"/>
        <v>375505.5</v>
      </c>
      <c r="H2051" s="6"/>
      <c r="I2051" s="3"/>
      <c r="J2051" s="3"/>
      <c r="L2051" s="3"/>
      <c r="M2051" s="3"/>
      <c r="N2051" s="3"/>
      <c r="O2051" s="3"/>
      <c r="P2051" s="3"/>
      <c r="Q2051" s="3"/>
      <c r="R2051" s="3"/>
      <c r="S2051" s="3"/>
      <c r="T2051" s="3"/>
      <c r="U2051" s="3"/>
      <c r="V2051" s="3"/>
      <c r="W2051" s="3"/>
      <c r="X2051" s="3"/>
      <c r="Y2051" s="3"/>
      <c r="Z2051" s="3"/>
      <c r="AA2051" s="3"/>
      <c r="AB2051" s="3"/>
      <c r="AC2051" s="3"/>
      <c r="AD2051" s="3"/>
      <c r="AE2051" s="3"/>
      <c r="AF2051" s="3"/>
      <c r="AT2051" s="89"/>
      <c r="AU2051" s="89"/>
      <c r="AX2051" s="125">
        <v>45530</v>
      </c>
      <c r="AY2051" s="59">
        <f t="shared" si="488"/>
        <v>0.37709168041480084</v>
      </c>
      <c r="AZ2051" s="59">
        <f>BI2051*K36</f>
        <v>47200</v>
      </c>
      <c r="BA2051" s="59"/>
      <c r="BB2051" s="59"/>
      <c r="BC2051" s="59">
        <f>K41*BJ2051</f>
        <v>375505.5</v>
      </c>
      <c r="BD2051" s="59"/>
      <c r="BE2051" s="59"/>
      <c r="BF2051" s="59">
        <f t="shared" si="484"/>
        <v>328305.5</v>
      </c>
      <c r="BG2051" s="60">
        <f>(AY2051=AY2099)*AX2051</f>
        <v>0</v>
      </c>
      <c r="BH2051" s="60">
        <f>(AY2051=AY2101)*AX2051</f>
        <v>0</v>
      </c>
      <c r="BI2051" s="89">
        <v>944</v>
      </c>
      <c r="BJ2051" s="89">
        <v>2503.37</v>
      </c>
      <c r="BK2051" s="59">
        <f t="shared" si="485"/>
        <v>46694.437959999981</v>
      </c>
      <c r="BL2051" s="60">
        <f>(BK2051=BK2101)*AX2051</f>
        <v>0</v>
      </c>
      <c r="BM2051" s="85">
        <f>(BK2051=BK2101)*AY2051</f>
        <v>0</v>
      </c>
      <c r="BN2051" s="85">
        <f t="shared" si="486"/>
        <v>0</v>
      </c>
      <c r="BO2051" s="85">
        <f t="shared" si="487"/>
        <v>0</v>
      </c>
      <c r="BP2051" s="60">
        <f>(BK2051=BK2099)*AX2051</f>
        <v>0</v>
      </c>
      <c r="BQ2051" s="64">
        <f>(BK2051=BK2099)*AY2051</f>
        <v>0</v>
      </c>
      <c r="BR2051" s="85">
        <f t="shared" si="491"/>
        <v>0</v>
      </c>
      <c r="BS2051" s="85">
        <f t="shared" si="492"/>
        <v>0</v>
      </c>
      <c r="BT2051" s="59">
        <f>(J19-BI2051)*J10</f>
        <v>-140300.00594</v>
      </c>
      <c r="BU2051" s="59">
        <f>(J21-BJ2051)*J12</f>
        <v>186994.44389999998</v>
      </c>
      <c r="BV2051" s="66"/>
      <c r="BW2051" s="66"/>
      <c r="BX2051" s="67"/>
      <c r="BY2051" s="67"/>
      <c r="BZ2051" s="67"/>
      <c r="CE2051" s="92"/>
      <c r="CF2051" s="76"/>
      <c r="CH2051" s="67"/>
      <c r="CI2051" s="67"/>
      <c r="CJ2051" s="67"/>
      <c r="CK2051" s="67"/>
      <c r="CL2051" s="1"/>
      <c r="CM2051" s="1"/>
      <c r="CT2051" s="3"/>
      <c r="CU2051" s="3"/>
      <c r="CV2051" s="3"/>
      <c r="CW2051" s="3"/>
      <c r="CX2051" s="3"/>
      <c r="CY2051" s="3"/>
      <c r="CZ2051" s="3"/>
      <c r="DA2051" s="3"/>
      <c r="DB2051" s="3"/>
      <c r="DC2051" s="3"/>
      <c r="DD2051" s="3"/>
      <c r="DE2051" s="3"/>
      <c r="DF2051" s="3"/>
      <c r="DG2051" s="3"/>
      <c r="DH2051" s="3"/>
      <c r="DI2051" s="3"/>
      <c r="DJ2051" s="3"/>
      <c r="DK2051" s="3"/>
      <c r="DL2051" s="3"/>
      <c r="DM2051" s="3"/>
      <c r="DN2051" s="3"/>
      <c r="DO2051" s="3"/>
      <c r="DP2051" s="3"/>
      <c r="DQ2051" s="3"/>
      <c r="DR2051" s="3"/>
      <c r="DS2051" s="3"/>
    </row>
    <row r="2052" spans="2:123" ht="21" customHeight="1" x14ac:dyDescent="0.25">
      <c r="B2052" s="21">
        <f t="shared" ref="B2052:B2090" si="493">AX2052</f>
        <v>45537</v>
      </c>
      <c r="C2052" s="22">
        <f t="shared" ref="C2052:C2090" si="494">AY2052</f>
        <v>0.37600307529671806</v>
      </c>
      <c r="D2052" s="23">
        <f t="shared" ref="D2052:D2090" si="495">BI2052</f>
        <v>939</v>
      </c>
      <c r="E2052" s="23">
        <f t="shared" ref="E2052:E2090" si="496">BJ2052</f>
        <v>2497.3200000000002</v>
      </c>
      <c r="F2052" s="127">
        <f t="shared" ref="F2052:F2090" si="497">AZ2052</f>
        <v>46950</v>
      </c>
      <c r="G2052" s="127">
        <f t="shared" ref="G2052:G2090" si="498">BC2052</f>
        <v>374598</v>
      </c>
      <c r="H2052" s="6"/>
      <c r="I2052" s="3"/>
      <c r="J2052" s="3"/>
      <c r="L2052" s="3"/>
      <c r="M2052" s="3"/>
      <c r="N2052" s="3"/>
      <c r="O2052" s="3"/>
      <c r="P2052" s="3"/>
      <c r="Q2052" s="3"/>
      <c r="R2052" s="3"/>
      <c r="S2052" s="3"/>
      <c r="T2052" s="3"/>
      <c r="U2052" s="3"/>
      <c r="V2052" s="3"/>
      <c r="W2052" s="3"/>
      <c r="X2052" s="3"/>
      <c r="Y2052" s="3"/>
      <c r="Z2052" s="3"/>
      <c r="AA2052" s="3"/>
      <c r="AB2052" s="3"/>
      <c r="AC2052" s="3"/>
      <c r="AD2052" s="3"/>
      <c r="AE2052" s="3"/>
      <c r="AF2052" s="3"/>
      <c r="AT2052" s="89"/>
      <c r="AU2052" s="89"/>
      <c r="AX2052" s="125">
        <v>45537</v>
      </c>
      <c r="AY2052" s="59">
        <f t="shared" si="488"/>
        <v>0.37600307529671806</v>
      </c>
      <c r="AZ2052" s="59">
        <f>BI2052*K36</f>
        <v>46950</v>
      </c>
      <c r="BA2052" s="59"/>
      <c r="BB2052" s="59"/>
      <c r="BC2052" s="59">
        <f>K41*BJ2052</f>
        <v>374598</v>
      </c>
      <c r="BD2052" s="59"/>
      <c r="BE2052" s="59"/>
      <c r="BF2052" s="59">
        <f t="shared" ref="BF2052:BF2091" si="499">BC2052-AZ2052</f>
        <v>327648</v>
      </c>
      <c r="BG2052" s="60">
        <f>(AY2052=AY2099)*AX2052</f>
        <v>0</v>
      </c>
      <c r="BH2052" s="60">
        <f>(AY2052=AY2101)*AX2052</f>
        <v>0</v>
      </c>
      <c r="BI2052" s="89">
        <v>939</v>
      </c>
      <c r="BJ2052" s="89">
        <v>2497.3200000000002</v>
      </c>
      <c r="BK2052" s="59">
        <f t="shared" ref="BK2052:BK2091" si="500">SUM(BT2052:BU2052)</f>
        <v>47351.937959999952</v>
      </c>
      <c r="BL2052" s="60">
        <f>(BK2052=BK2101)*AX2052</f>
        <v>0</v>
      </c>
      <c r="BM2052" s="85">
        <f>(BK2052=BK2101)*AY2052</f>
        <v>0</v>
      </c>
      <c r="BN2052" s="85">
        <f t="shared" ref="BN2052:BN2090" si="501">(BM2052&gt;1)*BI2052</f>
        <v>0</v>
      </c>
      <c r="BO2052" s="85">
        <f t="shared" ref="BO2052:BO2090" si="502">(BM2052&gt;0)*BJ2052</f>
        <v>0</v>
      </c>
      <c r="BP2052" s="60">
        <f>(BK2052=BK2099)*AX2052</f>
        <v>0</v>
      </c>
      <c r="BQ2052" s="64">
        <f>(BK2052=BK2099)*AY2052</f>
        <v>0</v>
      </c>
      <c r="BR2052" s="85">
        <f t="shared" si="491"/>
        <v>0</v>
      </c>
      <c r="BS2052" s="85">
        <f t="shared" si="492"/>
        <v>0</v>
      </c>
      <c r="BT2052" s="59">
        <f>(J19-BI2052)*J10</f>
        <v>-140550.00594</v>
      </c>
      <c r="BU2052" s="59">
        <f>(J21-BJ2052)*J12</f>
        <v>187901.94389999995</v>
      </c>
      <c r="BV2052" s="66"/>
      <c r="BW2052" s="66"/>
      <c r="BX2052" s="67"/>
      <c r="BY2052" s="67"/>
      <c r="BZ2052" s="67"/>
      <c r="CE2052" s="92"/>
      <c r="CF2052" s="76"/>
      <c r="CH2052" s="67"/>
      <c r="CI2052" s="67"/>
      <c r="CJ2052" s="67"/>
      <c r="CK2052" s="67"/>
      <c r="CL2052" s="1"/>
      <c r="CM2052" s="1"/>
      <c r="CT2052" s="3"/>
      <c r="CU2052" s="3"/>
      <c r="CV2052" s="3"/>
      <c r="CW2052" s="3"/>
      <c r="CX2052" s="3"/>
      <c r="CY2052" s="3"/>
      <c r="CZ2052" s="3"/>
      <c r="DA2052" s="3"/>
      <c r="DB2052" s="3"/>
      <c r="DC2052" s="3"/>
      <c r="DD2052" s="3"/>
      <c r="DE2052" s="3"/>
      <c r="DF2052" s="3"/>
      <c r="DG2052" s="3"/>
      <c r="DH2052" s="3"/>
      <c r="DI2052" s="3"/>
      <c r="DJ2052" s="3"/>
      <c r="DK2052" s="3"/>
      <c r="DL2052" s="3"/>
      <c r="DM2052" s="3"/>
      <c r="DN2052" s="3"/>
      <c r="DO2052" s="3"/>
      <c r="DP2052" s="3"/>
      <c r="DQ2052" s="3"/>
      <c r="DR2052" s="3"/>
      <c r="DS2052" s="3"/>
    </row>
    <row r="2053" spans="2:123" ht="21" customHeight="1" x14ac:dyDescent="0.25">
      <c r="B2053" s="21">
        <f t="shared" si="493"/>
        <v>45544</v>
      </c>
      <c r="C2053" s="22">
        <f t="shared" si="494"/>
        <v>0.38774568535988613</v>
      </c>
      <c r="D2053" s="23">
        <f t="shared" si="495"/>
        <v>1000</v>
      </c>
      <c r="E2053" s="23">
        <f t="shared" si="496"/>
        <v>2579.0100000000002</v>
      </c>
      <c r="F2053" s="127">
        <f t="shared" si="497"/>
        <v>50000</v>
      </c>
      <c r="G2053" s="127">
        <f t="shared" si="498"/>
        <v>386851.50000000006</v>
      </c>
      <c r="H2053" s="6"/>
      <c r="I2053" s="3"/>
      <c r="J2053" s="3"/>
      <c r="L2053" s="3"/>
      <c r="M2053" s="3"/>
      <c r="N2053" s="3"/>
      <c r="O2053" s="3"/>
      <c r="P2053" s="3"/>
      <c r="Q2053" s="3"/>
      <c r="R2053" s="3"/>
      <c r="S2053" s="3"/>
      <c r="T2053" s="3"/>
      <c r="U2053" s="3"/>
      <c r="V2053" s="3"/>
      <c r="W2053" s="3"/>
      <c r="X2053" s="3"/>
      <c r="Y2053" s="3"/>
      <c r="Z2053" s="3"/>
      <c r="AA2053" s="3"/>
      <c r="AB2053" s="3"/>
      <c r="AC2053" s="3"/>
      <c r="AD2053" s="3"/>
      <c r="AE2053" s="3"/>
      <c r="AF2053" s="3"/>
      <c r="AT2053" s="89"/>
      <c r="AU2053" s="89"/>
      <c r="AX2053" s="125">
        <v>45544</v>
      </c>
      <c r="AY2053" s="59">
        <f t="shared" si="488"/>
        <v>0.38774568535988613</v>
      </c>
      <c r="AZ2053" s="59">
        <f>BI2053*K36</f>
        <v>50000</v>
      </c>
      <c r="BA2053" s="59"/>
      <c r="BB2053" s="59"/>
      <c r="BC2053" s="59">
        <f>K41*BJ2053</f>
        <v>386851.50000000006</v>
      </c>
      <c r="BD2053" s="59"/>
      <c r="BE2053" s="59"/>
      <c r="BF2053" s="59">
        <f t="shared" si="499"/>
        <v>336851.50000000006</v>
      </c>
      <c r="BG2053" s="60">
        <f>(AY2053=AY2099)*AX2053</f>
        <v>0</v>
      </c>
      <c r="BH2053" s="60">
        <f>(AY2053=AY2101)*AX2053</f>
        <v>0</v>
      </c>
      <c r="BI2053" s="89">
        <v>1000</v>
      </c>
      <c r="BJ2053" s="89">
        <v>2579.0100000000002</v>
      </c>
      <c r="BK2053" s="59">
        <f t="shared" si="500"/>
        <v>38148.437959999923</v>
      </c>
      <c r="BL2053" s="60">
        <f>(BK2053=BK2101)*AX2053</f>
        <v>0</v>
      </c>
      <c r="BM2053" s="85">
        <f>(BK2053=BK2101)*AY2053</f>
        <v>0</v>
      </c>
      <c r="BN2053" s="85">
        <f t="shared" si="501"/>
        <v>0</v>
      </c>
      <c r="BO2053" s="85">
        <f t="shared" si="502"/>
        <v>0</v>
      </c>
      <c r="BP2053" s="60">
        <f>(BK2053=BK2099)*AX2053</f>
        <v>0</v>
      </c>
      <c r="BQ2053" s="64">
        <f>(BK2053=BK2099)*AY2053</f>
        <v>0</v>
      </c>
      <c r="BR2053" s="85">
        <f t="shared" si="491"/>
        <v>0</v>
      </c>
      <c r="BS2053" s="85">
        <f t="shared" si="492"/>
        <v>0</v>
      </c>
      <c r="BT2053" s="59">
        <f>(J19-BI2053)*J10</f>
        <v>-137500.00594</v>
      </c>
      <c r="BU2053" s="59">
        <f>(J21-BJ2053)*J12</f>
        <v>175648.44389999993</v>
      </c>
      <c r="BV2053" s="66"/>
      <c r="BW2053" s="66"/>
      <c r="BX2053" s="67"/>
      <c r="BY2053" s="67"/>
      <c r="BZ2053" s="67"/>
      <c r="CE2053" s="92"/>
      <c r="CF2053" s="76"/>
      <c r="CH2053" s="67"/>
      <c r="CI2053" s="67"/>
      <c r="CJ2053" s="67"/>
      <c r="CK2053" s="67"/>
      <c r="CL2053" s="1"/>
      <c r="CM2053" s="1"/>
      <c r="CT2053" s="3"/>
      <c r="CU2053" s="3"/>
      <c r="CV2053" s="3"/>
      <c r="CW2053" s="3"/>
      <c r="CX2053" s="3"/>
      <c r="CY2053" s="3"/>
      <c r="CZ2053" s="3"/>
      <c r="DA2053" s="3"/>
      <c r="DB2053" s="3"/>
      <c r="DC2053" s="3"/>
      <c r="DD2053" s="3"/>
      <c r="DE2053" s="3"/>
      <c r="DF2053" s="3"/>
      <c r="DG2053" s="3"/>
      <c r="DH2053" s="3"/>
      <c r="DI2053" s="3"/>
      <c r="DJ2053" s="3"/>
      <c r="DK2053" s="3"/>
      <c r="DL2053" s="3"/>
      <c r="DM2053" s="3"/>
      <c r="DN2053" s="3"/>
      <c r="DO2053" s="3"/>
      <c r="DP2053" s="3"/>
      <c r="DQ2053" s="3"/>
      <c r="DR2053" s="3"/>
      <c r="DS2053" s="3"/>
    </row>
    <row r="2054" spans="2:123" ht="21" customHeight="1" x14ac:dyDescent="0.25">
      <c r="B2054" s="21">
        <f t="shared" si="493"/>
        <v>45551</v>
      </c>
      <c r="C2054" s="22">
        <f t="shared" si="494"/>
        <v>0.3783155044524531</v>
      </c>
      <c r="D2054" s="23">
        <f t="shared" si="495"/>
        <v>992</v>
      </c>
      <c r="E2054" s="23">
        <f t="shared" si="496"/>
        <v>2622.15</v>
      </c>
      <c r="F2054" s="127">
        <f t="shared" si="497"/>
        <v>49600</v>
      </c>
      <c r="G2054" s="127">
        <f t="shared" si="498"/>
        <v>393322.5</v>
      </c>
      <c r="H2054" s="6"/>
      <c r="I2054" s="3"/>
      <c r="J2054" s="3"/>
      <c r="L2054" s="3"/>
      <c r="M2054" s="3"/>
      <c r="N2054" s="3"/>
      <c r="O2054" s="3"/>
      <c r="P2054" s="3"/>
      <c r="Q2054" s="3"/>
      <c r="R2054" s="3"/>
      <c r="S2054" s="3"/>
      <c r="T2054" s="3"/>
      <c r="U2054" s="3"/>
      <c r="V2054" s="3"/>
      <c r="W2054" s="3"/>
      <c r="X2054" s="3"/>
      <c r="Y2054" s="3"/>
      <c r="Z2054" s="3"/>
      <c r="AA2054" s="3"/>
      <c r="AB2054" s="3"/>
      <c r="AC2054" s="3"/>
      <c r="AD2054" s="3"/>
      <c r="AE2054" s="3"/>
      <c r="AF2054" s="3"/>
      <c r="AT2054" s="89"/>
      <c r="AU2054" s="89"/>
      <c r="AX2054" s="125">
        <v>45551</v>
      </c>
      <c r="AY2054" s="59">
        <f t="shared" si="488"/>
        <v>0.3783155044524531</v>
      </c>
      <c r="AZ2054" s="59">
        <f>BI2054*K36</f>
        <v>49600</v>
      </c>
      <c r="BA2054" s="59"/>
      <c r="BB2054" s="59"/>
      <c r="BC2054" s="59">
        <f>K41*BJ2054</f>
        <v>393322.5</v>
      </c>
      <c r="BD2054" s="59"/>
      <c r="BE2054" s="59"/>
      <c r="BF2054" s="59">
        <f t="shared" si="499"/>
        <v>343722.5</v>
      </c>
      <c r="BG2054" s="60">
        <f>(AY2054=AY2099)*AX2054</f>
        <v>0</v>
      </c>
      <c r="BH2054" s="60">
        <f>(AY2054=AY2101)*AX2054</f>
        <v>0</v>
      </c>
      <c r="BI2054" s="89">
        <v>992</v>
      </c>
      <c r="BJ2054" s="89">
        <v>2622.15</v>
      </c>
      <c r="BK2054" s="59">
        <f t="shared" si="500"/>
        <v>31277.437959999952</v>
      </c>
      <c r="BL2054" s="60">
        <f>(BK2054=BK2101)*AX2054</f>
        <v>0</v>
      </c>
      <c r="BM2054" s="85">
        <f>(BK2054=BK2101)*AY2054</f>
        <v>0</v>
      </c>
      <c r="BN2054" s="85">
        <f t="shared" si="501"/>
        <v>0</v>
      </c>
      <c r="BO2054" s="85">
        <f t="shared" si="502"/>
        <v>0</v>
      </c>
      <c r="BP2054" s="60">
        <f>(BK2054=BK2099)*AX2054</f>
        <v>0</v>
      </c>
      <c r="BQ2054" s="64">
        <f>(BK2054=BK2099)*AY2054</f>
        <v>0</v>
      </c>
      <c r="BR2054" s="85">
        <f t="shared" si="491"/>
        <v>0</v>
      </c>
      <c r="BS2054" s="85">
        <f t="shared" si="492"/>
        <v>0</v>
      </c>
      <c r="BT2054" s="59">
        <f>(J19-BI2054)*J10</f>
        <v>-137900.00594</v>
      </c>
      <c r="BU2054" s="59">
        <f>(J21-BJ2054)*J12</f>
        <v>169177.44389999995</v>
      </c>
      <c r="BV2054" s="66"/>
      <c r="BW2054" s="66"/>
      <c r="BX2054" s="67"/>
      <c r="BY2054" s="67"/>
      <c r="BZ2054" s="67"/>
      <c r="CE2054" s="92"/>
      <c r="CF2054" s="76"/>
      <c r="CH2054" s="67"/>
      <c r="CI2054" s="67"/>
      <c r="CJ2054" s="67"/>
      <c r="CK2054" s="67"/>
      <c r="CL2054" s="1"/>
      <c r="CM2054" s="1"/>
      <c r="CT2054" s="3"/>
      <c r="CU2054" s="3"/>
      <c r="CV2054" s="3"/>
      <c r="CW2054" s="3"/>
      <c r="CX2054" s="3"/>
      <c r="CY2054" s="3"/>
      <c r="CZ2054" s="3"/>
      <c r="DA2054" s="3"/>
      <c r="DB2054" s="3"/>
      <c r="DC2054" s="3"/>
      <c r="DD2054" s="3"/>
      <c r="DE2054" s="3"/>
      <c r="DF2054" s="3"/>
      <c r="DG2054" s="3"/>
      <c r="DH2054" s="3"/>
      <c r="DI2054" s="3"/>
      <c r="DJ2054" s="3"/>
      <c r="DK2054" s="3"/>
      <c r="DL2054" s="3"/>
      <c r="DM2054" s="3"/>
      <c r="DN2054" s="3"/>
      <c r="DO2054" s="3"/>
      <c r="DP2054" s="3"/>
      <c r="DQ2054" s="3"/>
      <c r="DR2054" s="3"/>
      <c r="DS2054" s="3"/>
    </row>
    <row r="2055" spans="2:123" ht="21" customHeight="1" x14ac:dyDescent="0.25">
      <c r="B2055" s="21">
        <f t="shared" si="493"/>
        <v>45558</v>
      </c>
      <c r="C2055" s="22">
        <f t="shared" si="494"/>
        <v>0.38223509715769077</v>
      </c>
      <c r="D2055" s="23">
        <f t="shared" si="495"/>
        <v>1016</v>
      </c>
      <c r="E2055" s="23">
        <f t="shared" si="496"/>
        <v>2658.05</v>
      </c>
      <c r="F2055" s="127">
        <f t="shared" si="497"/>
        <v>50800</v>
      </c>
      <c r="G2055" s="127">
        <f t="shared" si="498"/>
        <v>398707.5</v>
      </c>
      <c r="H2055" s="6"/>
      <c r="I2055" s="3"/>
      <c r="J2055" s="3"/>
      <c r="L2055" s="3"/>
      <c r="M2055" s="3"/>
      <c r="N2055" s="3"/>
      <c r="O2055" s="3"/>
      <c r="P2055" s="3"/>
      <c r="Q2055" s="3"/>
      <c r="R2055" s="3"/>
      <c r="S2055" s="3"/>
      <c r="T2055" s="3"/>
      <c r="U2055" s="3"/>
      <c r="V2055" s="3"/>
      <c r="W2055" s="3"/>
      <c r="X2055" s="3"/>
      <c r="Y2055" s="3"/>
      <c r="Z2055" s="3"/>
      <c r="AA2055" s="3"/>
      <c r="AB2055" s="3"/>
      <c r="AC2055" s="3"/>
      <c r="AD2055" s="3"/>
      <c r="AE2055" s="3"/>
      <c r="AF2055" s="3"/>
      <c r="AT2055" s="89"/>
      <c r="AU2055" s="89"/>
      <c r="AX2055" s="125">
        <v>45558</v>
      </c>
      <c r="AY2055" s="59">
        <f t="shared" si="488"/>
        <v>0.38223509715769077</v>
      </c>
      <c r="AZ2055" s="59">
        <f>BI2055*K36</f>
        <v>50800</v>
      </c>
      <c r="BA2055" s="59"/>
      <c r="BB2055" s="59"/>
      <c r="BC2055" s="59">
        <f>K41*BJ2055</f>
        <v>398707.5</v>
      </c>
      <c r="BD2055" s="59"/>
      <c r="BE2055" s="59"/>
      <c r="BF2055" s="59">
        <f t="shared" si="499"/>
        <v>347907.5</v>
      </c>
      <c r="BG2055" s="60">
        <f>(AY2055=AY2099)*AX2055</f>
        <v>0</v>
      </c>
      <c r="BH2055" s="60">
        <f>(AY2055=AY2101)*AX2055</f>
        <v>0</v>
      </c>
      <c r="BI2055" s="89">
        <v>1016</v>
      </c>
      <c r="BJ2055" s="89">
        <v>2658.05</v>
      </c>
      <c r="BK2055" s="59">
        <f t="shared" si="500"/>
        <v>27092.437959999952</v>
      </c>
      <c r="BL2055" s="60">
        <f>(BK2055=BK2101)*AX2055</f>
        <v>0</v>
      </c>
      <c r="BM2055" s="85">
        <f>(BK2055=BK2101)*AY2055</f>
        <v>0</v>
      </c>
      <c r="BN2055" s="85">
        <f t="shared" si="501"/>
        <v>0</v>
      </c>
      <c r="BO2055" s="85">
        <f t="shared" si="502"/>
        <v>0</v>
      </c>
      <c r="BP2055" s="60">
        <f>(BK2055=BK2099)*AX2055</f>
        <v>0</v>
      </c>
      <c r="BQ2055" s="64">
        <f>(BK2055=BK2099)*AY2055</f>
        <v>0</v>
      </c>
      <c r="BR2055" s="85">
        <f t="shared" si="491"/>
        <v>0</v>
      </c>
      <c r="BS2055" s="85">
        <f t="shared" si="492"/>
        <v>0</v>
      </c>
      <c r="BT2055" s="59">
        <f>(J19-BI2055)*J10</f>
        <v>-136700.00594</v>
      </c>
      <c r="BU2055" s="59">
        <f>(J21-BJ2055)*J12</f>
        <v>163792.44389999995</v>
      </c>
      <c r="BV2055" s="66"/>
      <c r="BW2055" s="66"/>
      <c r="BX2055" s="67"/>
      <c r="BY2055" s="67"/>
      <c r="BZ2055" s="67"/>
      <c r="CE2055" s="92"/>
      <c r="CF2055" s="76"/>
      <c r="CH2055" s="67"/>
      <c r="CI2055" s="67"/>
      <c r="CJ2055" s="67"/>
      <c r="CK2055" s="67"/>
      <c r="CL2055" s="1"/>
      <c r="CM2055" s="1"/>
      <c r="CT2055" s="3"/>
      <c r="CU2055" s="3"/>
      <c r="CV2055" s="3"/>
      <c r="CW2055" s="3"/>
      <c r="CX2055" s="3"/>
      <c r="CY2055" s="3"/>
      <c r="CZ2055" s="3"/>
      <c r="DA2055" s="3"/>
      <c r="DB2055" s="3"/>
      <c r="DC2055" s="3"/>
      <c r="DD2055" s="3"/>
      <c r="DE2055" s="3"/>
      <c r="DF2055" s="3"/>
      <c r="DG2055" s="3"/>
      <c r="DH2055" s="3"/>
      <c r="DI2055" s="3"/>
      <c r="DJ2055" s="3"/>
      <c r="DK2055" s="3"/>
      <c r="DL2055" s="3"/>
      <c r="DM2055" s="3"/>
      <c r="DN2055" s="3"/>
      <c r="DO2055" s="3"/>
      <c r="DP2055" s="3"/>
      <c r="DQ2055" s="3"/>
      <c r="DR2055" s="3"/>
      <c r="DS2055" s="3"/>
    </row>
    <row r="2056" spans="2:123" ht="21" customHeight="1" x14ac:dyDescent="0.25">
      <c r="B2056" s="21">
        <f t="shared" si="493"/>
        <v>45565</v>
      </c>
      <c r="C2056" s="22">
        <f t="shared" si="494"/>
        <v>0.37575990562659944</v>
      </c>
      <c r="D2056" s="23">
        <f t="shared" si="495"/>
        <v>997</v>
      </c>
      <c r="E2056" s="23">
        <f t="shared" si="496"/>
        <v>2653.29</v>
      </c>
      <c r="F2056" s="127">
        <f t="shared" si="497"/>
        <v>49850</v>
      </c>
      <c r="G2056" s="127">
        <f t="shared" si="498"/>
        <v>397993.5</v>
      </c>
      <c r="H2056" s="6"/>
      <c r="I2056" s="3"/>
      <c r="J2056" s="3"/>
      <c r="L2056" s="3"/>
      <c r="M2056" s="3"/>
      <c r="N2056" s="3"/>
      <c r="O2056" s="3"/>
      <c r="P2056" s="3"/>
      <c r="Q2056" s="3"/>
      <c r="R2056" s="3"/>
      <c r="S2056" s="3"/>
      <c r="T2056" s="3"/>
      <c r="U2056" s="3"/>
      <c r="V2056" s="3"/>
      <c r="W2056" s="3"/>
      <c r="X2056" s="3"/>
      <c r="Y2056" s="3"/>
      <c r="Z2056" s="3"/>
      <c r="AA2056" s="3"/>
      <c r="AB2056" s="3"/>
      <c r="AC2056" s="3"/>
      <c r="AD2056" s="3"/>
      <c r="AE2056" s="3"/>
      <c r="AF2056" s="3"/>
      <c r="AT2056" s="89"/>
      <c r="AU2056" s="89"/>
      <c r="AX2056" s="125">
        <v>45565</v>
      </c>
      <c r="AY2056" s="59">
        <f t="shared" si="488"/>
        <v>0.37575990562659944</v>
      </c>
      <c r="AZ2056" s="59">
        <f>BI2056*K36</f>
        <v>49850</v>
      </c>
      <c r="BA2056" s="59"/>
      <c r="BB2056" s="59"/>
      <c r="BC2056" s="59">
        <f>K41*BJ2056</f>
        <v>397993.5</v>
      </c>
      <c r="BD2056" s="59"/>
      <c r="BE2056" s="59"/>
      <c r="BF2056" s="59">
        <f t="shared" si="499"/>
        <v>348143.5</v>
      </c>
      <c r="BG2056" s="60">
        <f>(AY2056=AY2099)*AX2056</f>
        <v>0</v>
      </c>
      <c r="BH2056" s="60">
        <f>(AY2056=AY2101)*AX2056</f>
        <v>0</v>
      </c>
      <c r="BI2056" s="89">
        <v>997</v>
      </c>
      <c r="BJ2056" s="89">
        <v>2653.29</v>
      </c>
      <c r="BK2056" s="59">
        <f t="shared" si="500"/>
        <v>26856.437959999981</v>
      </c>
      <c r="BL2056" s="60">
        <f>(BK2056=BK2101)*AX2056</f>
        <v>0</v>
      </c>
      <c r="BM2056" s="85">
        <f>(BK2056=BK2101)*AY2056</f>
        <v>0</v>
      </c>
      <c r="BN2056" s="85">
        <f t="shared" si="501"/>
        <v>0</v>
      </c>
      <c r="BO2056" s="85">
        <f t="shared" si="502"/>
        <v>0</v>
      </c>
      <c r="BP2056" s="60">
        <f>(BK2056=BK2099)*AX2056</f>
        <v>0</v>
      </c>
      <c r="BQ2056" s="64">
        <f>(BK2056=BK2099)*AY2056</f>
        <v>0</v>
      </c>
      <c r="BR2056" s="85">
        <f t="shared" si="491"/>
        <v>0</v>
      </c>
      <c r="BS2056" s="85">
        <f t="shared" si="492"/>
        <v>0</v>
      </c>
      <c r="BT2056" s="59">
        <f>(J19-BI2056)*J10</f>
        <v>-137650.00594</v>
      </c>
      <c r="BU2056" s="59">
        <f>(J21-BJ2056)*J12</f>
        <v>164506.44389999998</v>
      </c>
      <c r="BV2056" s="66"/>
      <c r="BW2056" s="66"/>
      <c r="BX2056" s="67"/>
      <c r="BY2056" s="67"/>
      <c r="BZ2056" s="67"/>
      <c r="CE2056" s="92"/>
      <c r="CF2056" s="76"/>
      <c r="CH2056" s="67"/>
      <c r="CI2056" s="67"/>
      <c r="CJ2056" s="67"/>
      <c r="CK2056" s="67"/>
      <c r="CL2056" s="1"/>
      <c r="CM2056" s="1"/>
      <c r="CT2056" s="3"/>
      <c r="CU2056" s="3"/>
      <c r="CV2056" s="3"/>
      <c r="CW2056" s="3"/>
      <c r="CX2056" s="3"/>
      <c r="CY2056" s="3"/>
      <c r="CZ2056" s="3"/>
      <c r="DA2056" s="3"/>
      <c r="DB2056" s="3"/>
      <c r="DC2056" s="3"/>
      <c r="DD2056" s="3"/>
      <c r="DE2056" s="3"/>
      <c r="DF2056" s="3"/>
      <c r="DG2056" s="3"/>
      <c r="DH2056" s="3"/>
      <c r="DI2056" s="3"/>
      <c r="DJ2056" s="3"/>
      <c r="DK2056" s="3"/>
      <c r="DL2056" s="3"/>
      <c r="DM2056" s="3"/>
      <c r="DN2056" s="3"/>
      <c r="DO2056" s="3"/>
      <c r="DP2056" s="3"/>
      <c r="DQ2056" s="3"/>
      <c r="DR2056" s="3"/>
      <c r="DS2056" s="3"/>
    </row>
    <row r="2057" spans="2:123" ht="21" customHeight="1" x14ac:dyDescent="0.25">
      <c r="B2057" s="21">
        <f t="shared" si="493"/>
        <v>45572</v>
      </c>
      <c r="C2057" s="22">
        <f t="shared" si="494"/>
        <v>0.36886341138432932</v>
      </c>
      <c r="D2057" s="23">
        <f t="shared" si="495"/>
        <v>980</v>
      </c>
      <c r="E2057" s="23">
        <f t="shared" si="496"/>
        <v>2656.81</v>
      </c>
      <c r="F2057" s="127">
        <f t="shared" si="497"/>
        <v>49000</v>
      </c>
      <c r="G2057" s="127">
        <f t="shared" si="498"/>
        <v>398521.5</v>
      </c>
      <c r="H2057" s="6"/>
      <c r="I2057" s="3"/>
      <c r="J2057" s="3"/>
      <c r="L2057" s="3"/>
      <c r="M2057" s="3"/>
      <c r="N2057" s="3"/>
      <c r="O2057" s="3"/>
      <c r="P2057" s="3"/>
      <c r="Q2057" s="3"/>
      <c r="R2057" s="3"/>
      <c r="S2057" s="3"/>
      <c r="T2057" s="3"/>
      <c r="U2057" s="3"/>
      <c r="V2057" s="3"/>
      <c r="W2057" s="3"/>
      <c r="X2057" s="3"/>
      <c r="Y2057" s="3"/>
      <c r="Z2057" s="3"/>
      <c r="AA2057" s="3"/>
      <c r="AB2057" s="3"/>
      <c r="AC2057" s="3"/>
      <c r="AD2057" s="3"/>
      <c r="AE2057" s="3"/>
      <c r="AF2057" s="3"/>
      <c r="AT2057" s="89"/>
      <c r="AU2057" s="89"/>
      <c r="AX2057" s="125">
        <v>45572</v>
      </c>
      <c r="AY2057" s="59">
        <f t="shared" si="488"/>
        <v>0.36886341138432932</v>
      </c>
      <c r="AZ2057" s="59">
        <f>BI2057*K36</f>
        <v>49000</v>
      </c>
      <c r="BA2057" s="59"/>
      <c r="BB2057" s="59"/>
      <c r="BC2057" s="59">
        <f>K41*BJ2057</f>
        <v>398521.5</v>
      </c>
      <c r="BD2057" s="59"/>
      <c r="BE2057" s="59"/>
      <c r="BF2057" s="59">
        <f t="shared" si="499"/>
        <v>349521.5</v>
      </c>
      <c r="BG2057" s="60">
        <f>(AY2057=AY2099)*AX2057</f>
        <v>0</v>
      </c>
      <c r="BH2057" s="60">
        <f>(AY2057=AY2101)*AX2057</f>
        <v>0</v>
      </c>
      <c r="BI2057" s="89">
        <v>980</v>
      </c>
      <c r="BJ2057" s="89">
        <v>2656.81</v>
      </c>
      <c r="BK2057" s="59">
        <f t="shared" si="500"/>
        <v>25478.437959999981</v>
      </c>
      <c r="BL2057" s="60">
        <f>(BK2057=BK2101)*AX2057</f>
        <v>0</v>
      </c>
      <c r="BM2057" s="85">
        <f>(BK2057=BK2101)*AY2057</f>
        <v>0</v>
      </c>
      <c r="BN2057" s="85">
        <f t="shared" si="501"/>
        <v>0</v>
      </c>
      <c r="BO2057" s="85">
        <f t="shared" si="502"/>
        <v>0</v>
      </c>
      <c r="BP2057" s="60">
        <f>(BK2057=BK2099)*AX2057</f>
        <v>0</v>
      </c>
      <c r="BQ2057" s="64">
        <f>(BK2057=BK2099)*AY2057</f>
        <v>0</v>
      </c>
      <c r="BR2057" s="85">
        <f t="shared" si="491"/>
        <v>0</v>
      </c>
      <c r="BS2057" s="85">
        <f t="shared" si="492"/>
        <v>0</v>
      </c>
      <c r="BT2057" s="59">
        <f>(J19-BI2057)*J10</f>
        <v>-138500.00594</v>
      </c>
      <c r="BU2057" s="59">
        <f>(J21-BJ2057)*J12</f>
        <v>163978.44389999998</v>
      </c>
      <c r="BV2057" s="66"/>
      <c r="BW2057" s="66"/>
      <c r="BX2057" s="67"/>
      <c r="BY2057" s="67"/>
      <c r="BZ2057" s="67"/>
      <c r="CE2057" s="92"/>
      <c r="CF2057" s="76"/>
      <c r="CH2057" s="67"/>
      <c r="CI2057" s="67"/>
      <c r="CJ2057" s="67"/>
      <c r="CK2057" s="67"/>
      <c r="CL2057" s="1"/>
      <c r="CM2057" s="1"/>
      <c r="CT2057" s="3"/>
      <c r="CU2057" s="3"/>
      <c r="CV2057" s="3"/>
      <c r="CW2057" s="3"/>
      <c r="CX2057" s="3"/>
      <c r="CY2057" s="3"/>
      <c r="CZ2057" s="3"/>
      <c r="DA2057" s="3"/>
      <c r="DB2057" s="3"/>
      <c r="DC2057" s="3"/>
      <c r="DD2057" s="3"/>
      <c r="DE2057" s="3"/>
      <c r="DF2057" s="3"/>
      <c r="DG2057" s="3"/>
      <c r="DH2057" s="3"/>
      <c r="DI2057" s="3"/>
      <c r="DJ2057" s="3"/>
      <c r="DK2057" s="3"/>
      <c r="DL2057" s="3"/>
      <c r="DM2057" s="3"/>
      <c r="DN2057" s="3"/>
      <c r="DO2057" s="3"/>
      <c r="DP2057" s="3"/>
      <c r="DQ2057" s="3"/>
      <c r="DR2057" s="3"/>
      <c r="DS2057" s="3"/>
    </row>
    <row r="2058" spans="2:123" ht="21" customHeight="1" x14ac:dyDescent="0.25">
      <c r="B2058" s="21">
        <f t="shared" si="493"/>
        <v>45579</v>
      </c>
      <c r="C2058" s="22">
        <f t="shared" si="494"/>
        <v>0.37254210387091086</v>
      </c>
      <c r="D2058" s="23">
        <f t="shared" si="495"/>
        <v>1014</v>
      </c>
      <c r="E2058" s="23">
        <f t="shared" si="496"/>
        <v>2721.84</v>
      </c>
      <c r="F2058" s="127">
        <f t="shared" si="497"/>
        <v>50700</v>
      </c>
      <c r="G2058" s="127">
        <f t="shared" si="498"/>
        <v>408276</v>
      </c>
      <c r="H2058" s="6"/>
      <c r="I2058" s="3"/>
      <c r="J2058" s="3"/>
      <c r="L2058" s="3"/>
      <c r="M2058" s="3"/>
      <c r="N2058" s="3"/>
      <c r="O2058" s="3"/>
      <c r="P2058" s="3"/>
      <c r="Q2058" s="3"/>
      <c r="R2058" s="3"/>
      <c r="S2058" s="3"/>
      <c r="T2058" s="3"/>
      <c r="U2058" s="3"/>
      <c r="V2058" s="3"/>
      <c r="W2058" s="3"/>
      <c r="X2058" s="3"/>
      <c r="Y2058" s="3"/>
      <c r="Z2058" s="3"/>
      <c r="AA2058" s="3"/>
      <c r="AB2058" s="3"/>
      <c r="AC2058" s="3"/>
      <c r="AD2058" s="3"/>
      <c r="AE2058" s="3"/>
      <c r="AF2058" s="3"/>
      <c r="AT2058" s="89"/>
      <c r="AU2058" s="89"/>
      <c r="AX2058" s="125">
        <v>45579</v>
      </c>
      <c r="AY2058" s="59">
        <f t="shared" ref="AY2058:AY2090" si="503">BI2058/BJ2058</f>
        <v>0.37254210387091086</v>
      </c>
      <c r="AZ2058" s="59">
        <f>BI2058*K36</f>
        <v>50700</v>
      </c>
      <c r="BA2058" s="59"/>
      <c r="BB2058" s="59"/>
      <c r="BC2058" s="59">
        <f>K41*BJ2058</f>
        <v>408276</v>
      </c>
      <c r="BD2058" s="59"/>
      <c r="BE2058" s="59"/>
      <c r="BF2058" s="59">
        <f t="shared" si="499"/>
        <v>357576</v>
      </c>
      <c r="BG2058" s="60">
        <f>(AY2058=AY2099)*AX2058</f>
        <v>0</v>
      </c>
      <c r="BH2058" s="60">
        <f>(AY2058=AY2101)*AX2058</f>
        <v>0</v>
      </c>
      <c r="BI2058" s="89">
        <v>1014</v>
      </c>
      <c r="BJ2058" s="89">
        <v>2721.84</v>
      </c>
      <c r="BK2058" s="59">
        <f t="shared" si="500"/>
        <v>17423.937959999952</v>
      </c>
      <c r="BL2058" s="60">
        <f>(BK2058=BK2101)*AX2058</f>
        <v>0</v>
      </c>
      <c r="BM2058" s="85">
        <f>(BK2058=BK2101)*AY2058</f>
        <v>0</v>
      </c>
      <c r="BN2058" s="85">
        <f t="shared" si="501"/>
        <v>0</v>
      </c>
      <c r="BO2058" s="85">
        <f t="shared" si="502"/>
        <v>0</v>
      </c>
      <c r="BP2058" s="60">
        <f>(BK2058=BK2099)*AX2058</f>
        <v>0</v>
      </c>
      <c r="BQ2058" s="64">
        <f>(BK2058=BK2099)*AY2058</f>
        <v>0</v>
      </c>
      <c r="BR2058" s="85">
        <f t="shared" si="491"/>
        <v>0</v>
      </c>
      <c r="BS2058" s="85">
        <f t="shared" si="492"/>
        <v>0</v>
      </c>
      <c r="BT2058" s="59">
        <f>(J19-BI2058)*J10</f>
        <v>-136800.00594</v>
      </c>
      <c r="BU2058" s="59">
        <f>(J21-BJ2058)*J12</f>
        <v>154223.94389999995</v>
      </c>
      <c r="BV2058" s="66"/>
      <c r="BW2058" s="66"/>
      <c r="BX2058" s="67"/>
      <c r="BY2058" s="67"/>
      <c r="BZ2058" s="67"/>
      <c r="CE2058" s="92"/>
      <c r="CF2058" s="76"/>
      <c r="CH2058" s="67"/>
      <c r="CI2058" s="67"/>
      <c r="CJ2058" s="67"/>
      <c r="CK2058" s="67"/>
      <c r="CL2058" s="1"/>
      <c r="CM2058" s="1"/>
      <c r="CT2058" s="3"/>
      <c r="CU2058" s="3"/>
      <c r="CV2058" s="3"/>
      <c r="CW2058" s="3"/>
      <c r="CX2058" s="3"/>
      <c r="CY2058" s="3"/>
      <c r="CZ2058" s="3"/>
      <c r="DA2058" s="3"/>
      <c r="DB2058" s="3"/>
      <c r="DC2058" s="3"/>
      <c r="DD2058" s="3"/>
      <c r="DE2058" s="3"/>
      <c r="DF2058" s="3"/>
      <c r="DG2058" s="3"/>
      <c r="DH2058" s="3"/>
      <c r="DI2058" s="3"/>
      <c r="DJ2058" s="3"/>
      <c r="DK2058" s="3"/>
      <c r="DL2058" s="3"/>
      <c r="DM2058" s="3"/>
      <c r="DN2058" s="3"/>
      <c r="DO2058" s="3"/>
      <c r="DP2058" s="3"/>
      <c r="DQ2058" s="3"/>
      <c r="DR2058" s="3"/>
      <c r="DS2058" s="3"/>
    </row>
    <row r="2059" spans="2:123" ht="21" customHeight="1" x14ac:dyDescent="0.25">
      <c r="B2059" s="21">
        <f t="shared" si="493"/>
        <v>45586</v>
      </c>
      <c r="C2059" s="22">
        <f t="shared" si="494"/>
        <v>0.37271873566816383</v>
      </c>
      <c r="D2059" s="23">
        <f t="shared" si="495"/>
        <v>1024</v>
      </c>
      <c r="E2059" s="23">
        <f t="shared" si="496"/>
        <v>2747.38</v>
      </c>
      <c r="F2059" s="127">
        <f t="shared" si="497"/>
        <v>51200</v>
      </c>
      <c r="G2059" s="127">
        <f t="shared" si="498"/>
        <v>412107</v>
      </c>
      <c r="H2059" s="6"/>
      <c r="I2059" s="3"/>
      <c r="J2059" s="3"/>
      <c r="L2059" s="3"/>
      <c r="M2059" s="3"/>
      <c r="N2059" s="3"/>
      <c r="O2059" s="3"/>
      <c r="P2059" s="3"/>
      <c r="Q2059" s="3"/>
      <c r="R2059" s="3"/>
      <c r="S2059" s="3"/>
      <c r="T2059" s="3"/>
      <c r="U2059" s="3"/>
      <c r="V2059" s="3"/>
      <c r="W2059" s="3"/>
      <c r="X2059" s="3"/>
      <c r="Y2059" s="3"/>
      <c r="Z2059" s="3"/>
      <c r="AA2059" s="3"/>
      <c r="AB2059" s="3"/>
      <c r="AC2059" s="3"/>
      <c r="AD2059" s="3"/>
      <c r="AE2059" s="3"/>
      <c r="AF2059" s="3"/>
      <c r="AT2059" s="89"/>
      <c r="AU2059" s="89"/>
      <c r="AX2059" s="125">
        <v>45586</v>
      </c>
      <c r="AY2059" s="59">
        <f t="shared" si="503"/>
        <v>0.37271873566816383</v>
      </c>
      <c r="AZ2059" s="59">
        <f>BI2059*K36</f>
        <v>51200</v>
      </c>
      <c r="BA2059" s="59"/>
      <c r="BB2059" s="59"/>
      <c r="BC2059" s="59">
        <f>K41*BJ2059</f>
        <v>412107</v>
      </c>
      <c r="BD2059" s="59"/>
      <c r="BE2059" s="59"/>
      <c r="BF2059" s="59">
        <f t="shared" si="499"/>
        <v>360907</v>
      </c>
      <c r="BG2059" s="60">
        <f>(AY2059=AY2099)*AX2059</f>
        <v>0</v>
      </c>
      <c r="BH2059" s="60">
        <f>(AY2059=AY2101)*AX2059</f>
        <v>0</v>
      </c>
      <c r="BI2059" s="89">
        <v>1024</v>
      </c>
      <c r="BJ2059" s="89">
        <v>2747.38</v>
      </c>
      <c r="BK2059" s="59">
        <f t="shared" si="500"/>
        <v>14092.937959999952</v>
      </c>
      <c r="BL2059" s="60">
        <f>(BK2059=BK2101)*AX2059</f>
        <v>0</v>
      </c>
      <c r="BM2059" s="85">
        <f>(BK2059=BK2101)*AY2059</f>
        <v>0</v>
      </c>
      <c r="BN2059" s="85">
        <f t="shared" si="501"/>
        <v>0</v>
      </c>
      <c r="BO2059" s="85">
        <f t="shared" si="502"/>
        <v>0</v>
      </c>
      <c r="BP2059" s="60">
        <f>(BK2059=BK2099)*AX2059</f>
        <v>0</v>
      </c>
      <c r="BQ2059" s="64">
        <f>(BK2059=BK2099)*AY2059</f>
        <v>0</v>
      </c>
      <c r="BR2059" s="85">
        <f t="shared" ref="BR2059:BR2084" si="504">(BQ2059&gt;0)*BI2059</f>
        <v>0</v>
      </c>
      <c r="BS2059" s="85">
        <f t="shared" ref="BS2059:BS2084" si="505">(BQ2059&gt;0)*BJ2059</f>
        <v>0</v>
      </c>
      <c r="BT2059" s="59">
        <f>(J19-BI2059)*J10</f>
        <v>-136300.00594</v>
      </c>
      <c r="BU2059" s="59">
        <f>(J21-BJ2059)*J12</f>
        <v>150392.94389999995</v>
      </c>
      <c r="BV2059" s="66"/>
      <c r="BW2059" s="66"/>
      <c r="BX2059" s="67"/>
      <c r="BY2059" s="67"/>
      <c r="BZ2059" s="67"/>
      <c r="CE2059" s="92"/>
      <c r="CF2059" s="76"/>
      <c r="CH2059" s="67"/>
      <c r="CI2059" s="67"/>
      <c r="CJ2059" s="67"/>
      <c r="CK2059" s="67"/>
      <c r="CL2059" s="1"/>
      <c r="CM2059" s="1"/>
      <c r="CT2059" s="3"/>
      <c r="CU2059" s="3"/>
      <c r="CV2059" s="3"/>
      <c r="CW2059" s="3"/>
      <c r="CX2059" s="3"/>
      <c r="CY2059" s="3"/>
      <c r="CZ2059" s="3"/>
      <c r="DA2059" s="3"/>
      <c r="DB2059" s="3"/>
      <c r="DC2059" s="3"/>
      <c r="DD2059" s="3"/>
      <c r="DE2059" s="3"/>
      <c r="DF2059" s="3"/>
      <c r="DG2059" s="3"/>
      <c r="DH2059" s="3"/>
      <c r="DI2059" s="3"/>
      <c r="DJ2059" s="3"/>
      <c r="DK2059" s="3"/>
      <c r="DL2059" s="3"/>
      <c r="DM2059" s="3"/>
      <c r="DN2059" s="3"/>
      <c r="DO2059" s="3"/>
      <c r="DP2059" s="3"/>
      <c r="DQ2059" s="3"/>
      <c r="DR2059" s="3"/>
      <c r="DS2059" s="3"/>
    </row>
    <row r="2060" spans="2:123" ht="21" customHeight="1" x14ac:dyDescent="0.25">
      <c r="B2060" s="21">
        <f t="shared" si="493"/>
        <v>45593</v>
      </c>
      <c r="C2060" s="22">
        <f t="shared" si="494"/>
        <v>0.36841835951491581</v>
      </c>
      <c r="D2060" s="23">
        <f t="shared" si="495"/>
        <v>1008</v>
      </c>
      <c r="E2060" s="23">
        <f t="shared" si="496"/>
        <v>2736.02</v>
      </c>
      <c r="F2060" s="127">
        <f t="shared" si="497"/>
        <v>50400</v>
      </c>
      <c r="G2060" s="127">
        <f t="shared" si="498"/>
        <v>410403</v>
      </c>
      <c r="H2060" s="6"/>
      <c r="I2060" s="3"/>
      <c r="J2060" s="3"/>
      <c r="L2060" s="3"/>
      <c r="M2060" s="3"/>
      <c r="N2060" s="3"/>
      <c r="O2060" s="3"/>
      <c r="P2060" s="3"/>
      <c r="Q2060" s="3"/>
      <c r="R2060" s="3"/>
      <c r="S2060" s="3"/>
      <c r="T2060" s="3"/>
      <c r="U2060" s="3"/>
      <c r="V2060" s="3"/>
      <c r="W2060" s="3"/>
      <c r="X2060" s="3"/>
      <c r="Y2060" s="3"/>
      <c r="Z2060" s="3"/>
      <c r="AA2060" s="3"/>
      <c r="AB2060" s="3"/>
      <c r="AC2060" s="3"/>
      <c r="AD2060" s="3"/>
      <c r="AE2060" s="3"/>
      <c r="AF2060" s="3"/>
      <c r="AT2060" s="89"/>
      <c r="AU2060" s="89"/>
      <c r="AX2060" s="125">
        <v>45593</v>
      </c>
      <c r="AY2060" s="59">
        <f t="shared" si="503"/>
        <v>0.36841835951491581</v>
      </c>
      <c r="AZ2060" s="59">
        <f>BI2060*K36</f>
        <v>50400</v>
      </c>
      <c r="BA2060" s="59"/>
      <c r="BB2060" s="59"/>
      <c r="BC2060" s="59">
        <f>K41*BJ2060</f>
        <v>410403</v>
      </c>
      <c r="BD2060" s="59"/>
      <c r="BE2060" s="59"/>
      <c r="BF2060" s="59">
        <f t="shared" si="499"/>
        <v>360003</v>
      </c>
      <c r="BG2060" s="60">
        <f>(AY2060=AY2099)*AX2060</f>
        <v>0</v>
      </c>
      <c r="BH2060" s="60">
        <f>(AY2060=AY2101)*AX2060</f>
        <v>0</v>
      </c>
      <c r="BI2060" s="89">
        <v>1008</v>
      </c>
      <c r="BJ2060" s="89">
        <v>2736.02</v>
      </c>
      <c r="BK2060" s="59">
        <f t="shared" si="500"/>
        <v>14996.937959999981</v>
      </c>
      <c r="BL2060" s="60">
        <f>(BK2060=BK2101)*AX2060</f>
        <v>0</v>
      </c>
      <c r="BM2060" s="85">
        <f>(BK2060=BK2101)*AY2060</f>
        <v>0</v>
      </c>
      <c r="BN2060" s="85">
        <f t="shared" si="501"/>
        <v>0</v>
      </c>
      <c r="BO2060" s="85">
        <f t="shared" si="502"/>
        <v>0</v>
      </c>
      <c r="BP2060" s="60">
        <f>(BK2060=BK2099)*AX2060</f>
        <v>0</v>
      </c>
      <c r="BQ2060" s="64">
        <f>(BK2060=BK2099)*AY2060</f>
        <v>0</v>
      </c>
      <c r="BR2060" s="85">
        <f t="shared" si="504"/>
        <v>0</v>
      </c>
      <c r="BS2060" s="85">
        <f t="shared" si="505"/>
        <v>0</v>
      </c>
      <c r="BT2060" s="59">
        <f>(J19-BI2060)*J10</f>
        <v>-137100.00594</v>
      </c>
      <c r="BU2060" s="59">
        <f>(J21-BJ2060)*J12</f>
        <v>152096.94389999998</v>
      </c>
      <c r="BV2060" s="66"/>
      <c r="BW2060" s="66"/>
      <c r="BX2060" s="67"/>
      <c r="BY2060" s="67"/>
      <c r="BZ2060" s="67"/>
      <c r="CE2060" s="92"/>
      <c r="CF2060" s="76"/>
      <c r="CH2060" s="67"/>
      <c r="CI2060" s="67"/>
      <c r="CJ2060" s="67"/>
      <c r="CK2060" s="67"/>
      <c r="CL2060" s="1"/>
      <c r="CM2060" s="1"/>
      <c r="CT2060" s="3"/>
      <c r="CU2060" s="3"/>
      <c r="CV2060" s="3"/>
      <c r="CW2060" s="3"/>
      <c r="CX2060" s="3"/>
      <c r="CY2060" s="3"/>
      <c r="CZ2060" s="3"/>
      <c r="DA2060" s="3"/>
      <c r="DB2060" s="3"/>
      <c r="DC2060" s="3"/>
      <c r="DD2060" s="3"/>
      <c r="DE2060" s="3"/>
      <c r="DF2060" s="3"/>
      <c r="DG2060" s="3"/>
      <c r="DH2060" s="3"/>
      <c r="DI2060" s="3"/>
      <c r="DJ2060" s="3"/>
      <c r="DK2060" s="3"/>
      <c r="DL2060" s="3"/>
      <c r="DM2060" s="3"/>
      <c r="DN2060" s="3"/>
      <c r="DO2060" s="3"/>
      <c r="DP2060" s="3"/>
      <c r="DQ2060" s="3"/>
      <c r="DR2060" s="3"/>
      <c r="DS2060" s="3"/>
    </row>
    <row r="2061" spans="2:123" ht="21" customHeight="1" x14ac:dyDescent="0.25">
      <c r="B2061" s="21">
        <f t="shared" si="493"/>
        <v>45600</v>
      </c>
      <c r="C2061" s="22">
        <f t="shared" si="494"/>
        <v>0.37062835474534667</v>
      </c>
      <c r="D2061" s="23">
        <f t="shared" si="495"/>
        <v>995</v>
      </c>
      <c r="E2061" s="23">
        <f t="shared" si="496"/>
        <v>2684.63</v>
      </c>
      <c r="F2061" s="127">
        <f t="shared" si="497"/>
        <v>49750</v>
      </c>
      <c r="G2061" s="127">
        <f t="shared" si="498"/>
        <v>402694.5</v>
      </c>
      <c r="H2061" s="6"/>
      <c r="I2061" s="3"/>
      <c r="J2061" s="3"/>
      <c r="L2061" s="3"/>
      <c r="M2061" s="3"/>
      <c r="N2061" s="3"/>
      <c r="O2061" s="3"/>
      <c r="P2061" s="3"/>
      <c r="Q2061" s="3"/>
      <c r="R2061" s="3"/>
      <c r="S2061" s="3"/>
      <c r="T2061" s="3"/>
      <c r="U2061" s="3"/>
      <c r="V2061" s="3"/>
      <c r="W2061" s="3"/>
      <c r="X2061" s="3"/>
      <c r="Y2061" s="3"/>
      <c r="Z2061" s="3"/>
      <c r="AA2061" s="3"/>
      <c r="AB2061" s="3"/>
      <c r="AC2061" s="3"/>
      <c r="AD2061" s="3"/>
      <c r="AE2061" s="3"/>
      <c r="AF2061" s="3"/>
      <c r="AT2061" s="89"/>
      <c r="AU2061" s="89"/>
      <c r="AX2061" s="125">
        <v>45600</v>
      </c>
      <c r="AY2061" s="59">
        <f t="shared" si="503"/>
        <v>0.37062835474534667</v>
      </c>
      <c r="AZ2061" s="59">
        <f>BI2061*K36</f>
        <v>49750</v>
      </c>
      <c r="BA2061" s="59"/>
      <c r="BB2061" s="59"/>
      <c r="BC2061" s="59">
        <f>K41*BJ2061</f>
        <v>402694.5</v>
      </c>
      <c r="BD2061" s="59"/>
      <c r="BE2061" s="59"/>
      <c r="BF2061" s="59">
        <f t="shared" si="499"/>
        <v>352944.5</v>
      </c>
      <c r="BG2061" s="60">
        <f>(AY2061=AY2099)*AX2061</f>
        <v>0</v>
      </c>
      <c r="BH2061" s="60">
        <f>(AY2061=AY2101)*AX2061</f>
        <v>0</v>
      </c>
      <c r="BI2061" s="89">
        <v>995</v>
      </c>
      <c r="BJ2061" s="89">
        <v>2684.63</v>
      </c>
      <c r="BK2061" s="59">
        <f t="shared" si="500"/>
        <v>22055.437959999952</v>
      </c>
      <c r="BL2061" s="60">
        <f>(BK2061=BK2101)*AX2061</f>
        <v>0</v>
      </c>
      <c r="BM2061" s="85">
        <f>(BK2061=BK2101)*AY2061</f>
        <v>0</v>
      </c>
      <c r="BN2061" s="85">
        <f t="shared" si="501"/>
        <v>0</v>
      </c>
      <c r="BO2061" s="85">
        <f t="shared" si="502"/>
        <v>0</v>
      </c>
      <c r="BP2061" s="60">
        <f>(BK2061=BK2099)*AX2061</f>
        <v>0</v>
      </c>
      <c r="BQ2061" s="64">
        <f>(BK2061=BK2099)*AY2061</f>
        <v>0</v>
      </c>
      <c r="BR2061" s="85">
        <f t="shared" si="504"/>
        <v>0</v>
      </c>
      <c r="BS2061" s="85">
        <f t="shared" si="505"/>
        <v>0</v>
      </c>
      <c r="BT2061" s="59">
        <f>(J19-BI2061)*J10</f>
        <v>-137750.00594</v>
      </c>
      <c r="BU2061" s="59">
        <f>(J21-BJ2061)*J12</f>
        <v>159805.44389999995</v>
      </c>
      <c r="BV2061" s="66"/>
      <c r="BW2061" s="66"/>
      <c r="BX2061" s="67"/>
      <c r="BY2061" s="67"/>
      <c r="BZ2061" s="67"/>
      <c r="CE2061" s="92"/>
      <c r="CF2061" s="76"/>
      <c r="CH2061" s="67"/>
      <c r="CI2061" s="67"/>
      <c r="CJ2061" s="67"/>
      <c r="CK2061" s="67"/>
      <c r="CL2061" s="1"/>
      <c r="CM2061" s="1"/>
      <c r="CT2061" s="3"/>
      <c r="CU2061" s="3"/>
      <c r="CV2061" s="3"/>
      <c r="CW2061" s="3"/>
      <c r="CX2061" s="3"/>
      <c r="CY2061" s="3"/>
      <c r="CZ2061" s="3"/>
      <c r="DA2061" s="3"/>
      <c r="DB2061" s="3"/>
      <c r="DC2061" s="3"/>
      <c r="DD2061" s="3"/>
      <c r="DE2061" s="3"/>
      <c r="DF2061" s="3"/>
      <c r="DG2061" s="3"/>
      <c r="DH2061" s="3"/>
      <c r="DI2061" s="3"/>
      <c r="DJ2061" s="3"/>
      <c r="DK2061" s="3"/>
      <c r="DL2061" s="3"/>
      <c r="DM2061" s="3"/>
      <c r="DN2061" s="3"/>
      <c r="DO2061" s="3"/>
      <c r="DP2061" s="3"/>
      <c r="DQ2061" s="3"/>
      <c r="DR2061" s="3"/>
      <c r="DS2061" s="3"/>
    </row>
    <row r="2062" spans="2:123" ht="21" customHeight="1" x14ac:dyDescent="0.25">
      <c r="B2062" s="21">
        <f t="shared" si="493"/>
        <v>45607</v>
      </c>
      <c r="C2062" s="22">
        <f t="shared" si="494"/>
        <v>0.37075775078834805</v>
      </c>
      <c r="D2062" s="23">
        <f t="shared" si="495"/>
        <v>950</v>
      </c>
      <c r="E2062" s="23">
        <f t="shared" si="496"/>
        <v>2562.3200000000002</v>
      </c>
      <c r="F2062" s="127">
        <f t="shared" si="497"/>
        <v>47500</v>
      </c>
      <c r="G2062" s="127">
        <f t="shared" si="498"/>
        <v>384348</v>
      </c>
      <c r="H2062" s="6"/>
      <c r="I2062" s="3"/>
      <c r="J2062" s="3"/>
      <c r="L2062" s="3"/>
      <c r="M2062" s="3"/>
      <c r="N2062" s="3"/>
      <c r="O2062" s="3"/>
      <c r="P2062" s="3"/>
      <c r="Q2062" s="3"/>
      <c r="R2062" s="3"/>
      <c r="S2062" s="3"/>
      <c r="T2062" s="3"/>
      <c r="U2062" s="3"/>
      <c r="V2062" s="3"/>
      <c r="W2062" s="3"/>
      <c r="X2062" s="3"/>
      <c r="Y2062" s="3"/>
      <c r="Z2062" s="3"/>
      <c r="AA2062" s="3"/>
      <c r="AB2062" s="3"/>
      <c r="AC2062" s="3"/>
      <c r="AD2062" s="3"/>
      <c r="AE2062" s="3"/>
      <c r="AF2062" s="3"/>
      <c r="AT2062" s="89"/>
      <c r="AU2062" s="89"/>
      <c r="AX2062" s="125">
        <v>45607</v>
      </c>
      <c r="AY2062" s="59">
        <f t="shared" si="503"/>
        <v>0.37075775078834805</v>
      </c>
      <c r="AZ2062" s="59">
        <f>BI2062*K36</f>
        <v>47500</v>
      </c>
      <c r="BA2062" s="59"/>
      <c r="BB2062" s="59"/>
      <c r="BC2062" s="59">
        <f>K41*BJ2062</f>
        <v>384348</v>
      </c>
      <c r="BD2062" s="59"/>
      <c r="BE2062" s="59"/>
      <c r="BF2062" s="59">
        <f t="shared" si="499"/>
        <v>336848</v>
      </c>
      <c r="BG2062" s="60">
        <f>(AY2062=AY2099)*AX2062</f>
        <v>0</v>
      </c>
      <c r="BH2062" s="60">
        <f>(AY2062=AY2101)*AX2062</f>
        <v>0</v>
      </c>
      <c r="BI2062" s="89">
        <v>950</v>
      </c>
      <c r="BJ2062" s="89">
        <v>2562.3200000000002</v>
      </c>
      <c r="BK2062" s="59">
        <f t="shared" si="500"/>
        <v>38151.937959999952</v>
      </c>
      <c r="BL2062" s="60">
        <f>(BK2062=BK2101)*AX2062</f>
        <v>0</v>
      </c>
      <c r="BM2062" s="85">
        <f>(BK2062=BK2101)*AY2062</f>
        <v>0</v>
      </c>
      <c r="BN2062" s="85">
        <f t="shared" si="501"/>
        <v>0</v>
      </c>
      <c r="BO2062" s="85">
        <f t="shared" si="502"/>
        <v>0</v>
      </c>
      <c r="BP2062" s="60">
        <f>(BK2062=BK2099)*AX2062</f>
        <v>0</v>
      </c>
      <c r="BQ2062" s="64">
        <f>(BK2062=BK2099)*AY2062</f>
        <v>0</v>
      </c>
      <c r="BR2062" s="85">
        <f t="shared" si="504"/>
        <v>0</v>
      </c>
      <c r="BS2062" s="85">
        <f t="shared" si="505"/>
        <v>0</v>
      </c>
      <c r="BT2062" s="59">
        <f>(J19-BI2062)*J10</f>
        <v>-140000.00594</v>
      </c>
      <c r="BU2062" s="59">
        <f>(J21-BJ2062)*J12</f>
        <v>178151.94389999995</v>
      </c>
      <c r="BV2062" s="66"/>
      <c r="BW2062" s="66"/>
      <c r="BX2062" s="67"/>
      <c r="BY2062" s="67"/>
      <c r="BZ2062" s="67"/>
      <c r="CE2062" s="92"/>
      <c r="CF2062" s="76"/>
      <c r="CH2062" s="67"/>
      <c r="CI2062" s="67"/>
      <c r="CJ2062" s="67"/>
      <c r="CK2062" s="67"/>
      <c r="CL2062" s="1"/>
      <c r="CM2062" s="1"/>
      <c r="CT2062" s="3"/>
      <c r="CU2062" s="3"/>
      <c r="CV2062" s="3"/>
      <c r="CW2062" s="3"/>
      <c r="CX2062" s="3"/>
      <c r="CY2062" s="3"/>
      <c r="CZ2062" s="3"/>
      <c r="DA2062" s="3"/>
      <c r="DB2062" s="3"/>
      <c r="DC2062" s="3"/>
      <c r="DD2062" s="3"/>
      <c r="DE2062" s="3"/>
      <c r="DF2062" s="3"/>
      <c r="DG2062" s="3"/>
      <c r="DH2062" s="3"/>
      <c r="DI2062" s="3"/>
      <c r="DJ2062" s="3"/>
      <c r="DK2062" s="3"/>
      <c r="DL2062" s="3"/>
      <c r="DM2062" s="3"/>
      <c r="DN2062" s="3"/>
      <c r="DO2062" s="3"/>
      <c r="DP2062" s="3"/>
      <c r="DQ2062" s="3"/>
      <c r="DR2062" s="3"/>
      <c r="DS2062" s="3"/>
    </row>
    <row r="2063" spans="2:123" ht="21" customHeight="1" x14ac:dyDescent="0.25">
      <c r="B2063" s="21">
        <f t="shared" si="493"/>
        <v>45614</v>
      </c>
      <c r="C2063" s="22">
        <f t="shared" si="494"/>
        <v>0.35728229721467142</v>
      </c>
      <c r="D2063" s="23">
        <f t="shared" si="495"/>
        <v>970</v>
      </c>
      <c r="E2063" s="23">
        <f t="shared" si="496"/>
        <v>2714.94</v>
      </c>
      <c r="F2063" s="127">
        <f t="shared" si="497"/>
        <v>48500</v>
      </c>
      <c r="G2063" s="127">
        <f t="shared" si="498"/>
        <v>407241</v>
      </c>
      <c r="H2063" s="6"/>
      <c r="I2063" s="3"/>
      <c r="J2063" s="3"/>
      <c r="L2063" s="3"/>
      <c r="M2063" s="3"/>
      <c r="N2063" s="3"/>
      <c r="O2063" s="3"/>
      <c r="P2063" s="3"/>
      <c r="Q2063" s="3"/>
      <c r="R2063" s="3"/>
      <c r="S2063" s="3"/>
      <c r="T2063" s="3"/>
      <c r="U2063" s="3"/>
      <c r="V2063" s="3"/>
      <c r="W2063" s="3"/>
      <c r="X2063" s="3"/>
      <c r="Y2063" s="3"/>
      <c r="Z2063" s="3"/>
      <c r="AA2063" s="3"/>
      <c r="AB2063" s="3"/>
      <c r="AC2063" s="3"/>
      <c r="AD2063" s="3"/>
      <c r="AE2063" s="3"/>
      <c r="AF2063" s="3"/>
      <c r="AT2063" s="89"/>
      <c r="AU2063" s="89"/>
      <c r="AX2063" s="125">
        <v>45614</v>
      </c>
      <c r="AY2063" s="59">
        <f t="shared" si="503"/>
        <v>0.35728229721467142</v>
      </c>
      <c r="AZ2063" s="59">
        <f>BI2063*K36</f>
        <v>48500</v>
      </c>
      <c r="BA2063" s="59"/>
      <c r="BB2063" s="59"/>
      <c r="BC2063" s="59">
        <f>K41*BJ2063</f>
        <v>407241</v>
      </c>
      <c r="BD2063" s="59"/>
      <c r="BE2063" s="59"/>
      <c r="BF2063" s="59">
        <f t="shared" si="499"/>
        <v>358741</v>
      </c>
      <c r="BG2063" s="60">
        <f>(AY2063=AY2099)*AX2063</f>
        <v>0</v>
      </c>
      <c r="BH2063" s="60">
        <f>(AY2063=AY2101)*AX2063</f>
        <v>0</v>
      </c>
      <c r="BI2063" s="89">
        <v>970</v>
      </c>
      <c r="BJ2063" s="89">
        <v>2714.94</v>
      </c>
      <c r="BK2063" s="59">
        <f t="shared" si="500"/>
        <v>16258.937959999952</v>
      </c>
      <c r="BL2063" s="60">
        <f>(BK2063=BK2101)*AX2063</f>
        <v>0</v>
      </c>
      <c r="BM2063" s="85">
        <f>(BK2063=BK2101)*AY2063</f>
        <v>0</v>
      </c>
      <c r="BN2063" s="85">
        <f t="shared" si="501"/>
        <v>0</v>
      </c>
      <c r="BO2063" s="85">
        <f t="shared" si="502"/>
        <v>0</v>
      </c>
      <c r="BP2063" s="60">
        <f>(BK2063=BK2099)*AX2063</f>
        <v>0</v>
      </c>
      <c r="BQ2063" s="64">
        <f>(BK2063=BK2099)*AY2063</f>
        <v>0</v>
      </c>
      <c r="BR2063" s="85">
        <f t="shared" si="504"/>
        <v>0</v>
      </c>
      <c r="BS2063" s="85">
        <f t="shared" si="505"/>
        <v>0</v>
      </c>
      <c r="BT2063" s="59">
        <f>(J19-BI2063)*J10</f>
        <v>-139000.00594</v>
      </c>
      <c r="BU2063" s="59">
        <f>(J21-BJ2063)*J12</f>
        <v>155258.94389999995</v>
      </c>
      <c r="BV2063" s="66"/>
      <c r="BW2063" s="66"/>
      <c r="BX2063" s="67"/>
      <c r="BY2063" s="67"/>
      <c r="BZ2063" s="67"/>
      <c r="CE2063" s="92"/>
      <c r="CF2063" s="76"/>
      <c r="CH2063" s="67"/>
      <c r="CI2063" s="67"/>
      <c r="CJ2063" s="67"/>
      <c r="CK2063" s="67"/>
      <c r="CL2063" s="1"/>
      <c r="CM2063" s="1"/>
      <c r="CT2063" s="3"/>
      <c r="CU2063" s="3"/>
      <c r="CV2063" s="3"/>
      <c r="CW2063" s="3"/>
      <c r="CX2063" s="3"/>
      <c r="CY2063" s="3"/>
      <c r="CZ2063" s="3"/>
      <c r="DA2063" s="3"/>
      <c r="DB2063" s="3"/>
      <c r="DC2063" s="3"/>
      <c r="DD2063" s="3"/>
      <c r="DE2063" s="3"/>
      <c r="DF2063" s="3"/>
      <c r="DG2063" s="3"/>
      <c r="DH2063" s="3"/>
      <c r="DI2063" s="3"/>
      <c r="DJ2063" s="3"/>
      <c r="DK2063" s="3"/>
      <c r="DL2063" s="3"/>
      <c r="DM2063" s="3"/>
      <c r="DN2063" s="3"/>
      <c r="DO2063" s="3"/>
      <c r="DP2063" s="3"/>
      <c r="DQ2063" s="3"/>
      <c r="DR2063" s="3"/>
      <c r="DS2063" s="3"/>
    </row>
    <row r="2064" spans="2:123" ht="21" customHeight="1" x14ac:dyDescent="0.25">
      <c r="B2064" s="21">
        <f t="shared" si="493"/>
        <v>45621</v>
      </c>
      <c r="C2064" s="22">
        <f t="shared" si="494"/>
        <v>0.35274632823140156</v>
      </c>
      <c r="D2064" s="23">
        <f t="shared" si="495"/>
        <v>935</v>
      </c>
      <c r="E2064" s="23">
        <f t="shared" si="496"/>
        <v>2650.63</v>
      </c>
      <c r="F2064" s="127">
        <f t="shared" si="497"/>
        <v>46750</v>
      </c>
      <c r="G2064" s="127">
        <f t="shared" si="498"/>
        <v>397594.5</v>
      </c>
      <c r="H2064" s="6"/>
      <c r="I2064" s="3"/>
      <c r="J2064" s="3"/>
      <c r="L2064" s="3"/>
      <c r="M2064" s="3"/>
      <c r="N2064" s="3"/>
      <c r="O2064" s="3"/>
      <c r="P2064" s="3"/>
      <c r="Q2064" s="3"/>
      <c r="R2064" s="3"/>
      <c r="S2064" s="3"/>
      <c r="T2064" s="3"/>
      <c r="U2064" s="3"/>
      <c r="V2064" s="3"/>
      <c r="W2064" s="3"/>
      <c r="X2064" s="3"/>
      <c r="Y2064" s="3"/>
      <c r="Z2064" s="3"/>
      <c r="AA2064" s="3"/>
      <c r="AB2064" s="3"/>
      <c r="AC2064" s="3"/>
      <c r="AD2064" s="3"/>
      <c r="AE2064" s="3"/>
      <c r="AF2064" s="3"/>
      <c r="AT2064" s="89"/>
      <c r="AU2064" s="89"/>
      <c r="AX2064" s="125">
        <v>45621</v>
      </c>
      <c r="AY2064" s="59">
        <f t="shared" si="503"/>
        <v>0.35274632823140156</v>
      </c>
      <c r="AZ2064" s="59">
        <f>BI2064*K36</f>
        <v>46750</v>
      </c>
      <c r="BA2064" s="59"/>
      <c r="BB2064" s="59"/>
      <c r="BC2064" s="59">
        <f>K41*BJ2064</f>
        <v>397594.5</v>
      </c>
      <c r="BD2064" s="59"/>
      <c r="BE2064" s="59"/>
      <c r="BF2064" s="59">
        <f t="shared" si="499"/>
        <v>350844.5</v>
      </c>
      <c r="BG2064" s="60">
        <f>(AY2064=AY2099)*AX2064</f>
        <v>0</v>
      </c>
      <c r="BH2064" s="60">
        <f>(AY2064=AY2101)*AX2064</f>
        <v>0</v>
      </c>
      <c r="BI2064" s="89">
        <v>935</v>
      </c>
      <c r="BJ2064" s="89">
        <v>2650.63</v>
      </c>
      <c r="BK2064" s="59">
        <f t="shared" si="500"/>
        <v>24155.437959999952</v>
      </c>
      <c r="BL2064" s="60">
        <f>(BK2064=BK2101)*AX2064</f>
        <v>0</v>
      </c>
      <c r="BM2064" s="85">
        <f>(BK2064=BK2101)*AY2064</f>
        <v>0</v>
      </c>
      <c r="BN2064" s="85">
        <f t="shared" si="501"/>
        <v>0</v>
      </c>
      <c r="BO2064" s="85">
        <f t="shared" si="502"/>
        <v>0</v>
      </c>
      <c r="BP2064" s="60">
        <f>(BK2064=BK2099)*AX2064</f>
        <v>0</v>
      </c>
      <c r="BQ2064" s="64">
        <f>(BK2064=BK2099)*AY2064</f>
        <v>0</v>
      </c>
      <c r="BR2064" s="85">
        <f t="shared" si="504"/>
        <v>0</v>
      </c>
      <c r="BS2064" s="85">
        <f t="shared" si="505"/>
        <v>0</v>
      </c>
      <c r="BT2064" s="59">
        <f>(J19-BI2064)*J10</f>
        <v>-140750.00594</v>
      </c>
      <c r="BU2064" s="59">
        <f>(J21-BJ2064)*J12</f>
        <v>164905.44389999995</v>
      </c>
      <c r="BV2064" s="66"/>
      <c r="BW2064" s="66"/>
      <c r="BX2064" s="67"/>
      <c r="BY2064" s="67"/>
      <c r="BZ2064" s="67"/>
      <c r="CE2064" s="92"/>
      <c r="CF2064" s="76"/>
      <c r="CH2064" s="67"/>
      <c r="CI2064" s="67"/>
      <c r="CJ2064" s="67"/>
      <c r="CK2064" s="67"/>
      <c r="CL2064" s="1"/>
      <c r="CM2064" s="1"/>
      <c r="CT2064" s="3"/>
      <c r="CU2064" s="3"/>
      <c r="CV2064" s="3"/>
      <c r="CW2064" s="3"/>
      <c r="CX2064" s="3"/>
      <c r="CY2064" s="3"/>
      <c r="CZ2064" s="3"/>
      <c r="DA2064" s="3"/>
      <c r="DB2064" s="3"/>
      <c r="DC2064" s="3"/>
      <c r="DD2064" s="3"/>
      <c r="DE2064" s="3"/>
      <c r="DF2064" s="3"/>
      <c r="DG2064" s="3"/>
      <c r="DH2064" s="3"/>
      <c r="DI2064" s="3"/>
      <c r="DJ2064" s="3"/>
      <c r="DK2064" s="3"/>
      <c r="DL2064" s="3"/>
      <c r="DM2064" s="3"/>
      <c r="DN2064" s="3"/>
      <c r="DO2064" s="3"/>
      <c r="DP2064" s="3"/>
      <c r="DQ2064" s="3"/>
      <c r="DR2064" s="3"/>
      <c r="DS2064" s="3"/>
    </row>
    <row r="2065" spans="2:123" ht="21" customHeight="1" x14ac:dyDescent="0.25">
      <c r="B2065" s="21">
        <f t="shared" si="493"/>
        <v>45628</v>
      </c>
      <c r="C2065" s="22">
        <f t="shared" si="494"/>
        <v>0.35659762572060066</v>
      </c>
      <c r="D2065" s="23">
        <f t="shared" si="495"/>
        <v>939</v>
      </c>
      <c r="E2065" s="23">
        <f t="shared" si="496"/>
        <v>2633.22</v>
      </c>
      <c r="F2065" s="127">
        <f t="shared" si="497"/>
        <v>46950</v>
      </c>
      <c r="G2065" s="127">
        <f t="shared" si="498"/>
        <v>394982.99999999994</v>
      </c>
      <c r="H2065" s="6"/>
      <c r="I2065" s="3"/>
      <c r="J2065" s="3"/>
      <c r="L2065" s="3"/>
      <c r="M2065" s="3"/>
      <c r="N2065" s="3"/>
      <c r="O2065" s="3"/>
      <c r="P2065" s="3"/>
      <c r="Q2065" s="3"/>
      <c r="R2065" s="3"/>
      <c r="S2065" s="3"/>
      <c r="T2065" s="3"/>
      <c r="U2065" s="3"/>
      <c r="V2065" s="3"/>
      <c r="W2065" s="3"/>
      <c r="X2065" s="3"/>
      <c r="Y2065" s="3"/>
      <c r="Z2065" s="3"/>
      <c r="AA2065" s="3"/>
      <c r="AB2065" s="3"/>
      <c r="AC2065" s="3"/>
      <c r="AD2065" s="3"/>
      <c r="AE2065" s="3"/>
      <c r="AF2065" s="3"/>
      <c r="AT2065" s="89"/>
      <c r="AU2065" s="89"/>
      <c r="AX2065" s="125">
        <v>45628</v>
      </c>
      <c r="AY2065" s="59">
        <f t="shared" si="503"/>
        <v>0.35659762572060066</v>
      </c>
      <c r="AZ2065" s="59">
        <f>BI2065*K36</f>
        <v>46950</v>
      </c>
      <c r="BA2065" s="59"/>
      <c r="BB2065" s="59"/>
      <c r="BC2065" s="59">
        <f>K41*BJ2065</f>
        <v>394982.99999999994</v>
      </c>
      <c r="BD2065" s="59"/>
      <c r="BE2065" s="59"/>
      <c r="BF2065" s="59">
        <f t="shared" si="499"/>
        <v>348032.99999999994</v>
      </c>
      <c r="BG2065" s="60">
        <f>(AY2065=AY2099)*AX2065</f>
        <v>0</v>
      </c>
      <c r="BH2065" s="60">
        <f>(AY2065=AY2101)*AX2065</f>
        <v>0</v>
      </c>
      <c r="BI2065" s="89">
        <v>939</v>
      </c>
      <c r="BJ2065" s="89">
        <v>2633.22</v>
      </c>
      <c r="BK2065" s="59">
        <f t="shared" si="500"/>
        <v>26966.93796000001</v>
      </c>
      <c r="BL2065" s="60">
        <f>(BK2065=BK2101)*AX2065</f>
        <v>0</v>
      </c>
      <c r="BM2065" s="85">
        <f>(BK2065=BK2101)*AY2065</f>
        <v>0</v>
      </c>
      <c r="BN2065" s="85">
        <f t="shared" si="501"/>
        <v>0</v>
      </c>
      <c r="BO2065" s="85">
        <f t="shared" si="502"/>
        <v>0</v>
      </c>
      <c r="BP2065" s="60">
        <f>(BK2065=BK2099)*AX2065</f>
        <v>0</v>
      </c>
      <c r="BQ2065" s="64">
        <f>(BK2065=BK2099)*AY2065</f>
        <v>0</v>
      </c>
      <c r="BR2065" s="85">
        <f t="shared" si="504"/>
        <v>0</v>
      </c>
      <c r="BS2065" s="85">
        <f t="shared" si="505"/>
        <v>0</v>
      </c>
      <c r="BT2065" s="59">
        <f>(J19-BI2065)*J10</f>
        <v>-140550.00594</v>
      </c>
      <c r="BU2065" s="59">
        <f>(J21-BJ2065)*J12</f>
        <v>167516.94390000001</v>
      </c>
      <c r="BV2065" s="66"/>
      <c r="BW2065" s="66"/>
      <c r="BX2065" s="67"/>
      <c r="BY2065" s="67"/>
      <c r="BZ2065" s="67"/>
      <c r="CE2065" s="92"/>
      <c r="CF2065" s="76"/>
      <c r="CH2065" s="67"/>
      <c r="CI2065" s="67"/>
      <c r="CJ2065" s="67"/>
      <c r="CK2065" s="67"/>
      <c r="CL2065" s="1"/>
      <c r="CM2065" s="1"/>
      <c r="CT2065" s="3"/>
      <c r="CU2065" s="3"/>
      <c r="CV2065" s="3"/>
      <c r="CW2065" s="3"/>
      <c r="CX2065" s="3"/>
      <c r="CY2065" s="3"/>
      <c r="CZ2065" s="3"/>
      <c r="DA2065" s="3"/>
      <c r="DB2065" s="3"/>
      <c r="DC2065" s="3"/>
      <c r="DD2065" s="3"/>
      <c r="DE2065" s="3"/>
      <c r="DF2065" s="3"/>
      <c r="DG2065" s="3"/>
      <c r="DH2065" s="3"/>
      <c r="DI2065" s="3"/>
      <c r="DJ2065" s="3"/>
      <c r="DK2065" s="3"/>
      <c r="DL2065" s="3"/>
      <c r="DM2065" s="3"/>
      <c r="DN2065" s="3"/>
      <c r="DO2065" s="3"/>
      <c r="DP2065" s="3"/>
      <c r="DQ2065" s="3"/>
      <c r="DR2065" s="3"/>
      <c r="DS2065" s="3"/>
    </row>
    <row r="2066" spans="2:123" ht="21" customHeight="1" x14ac:dyDescent="0.25">
      <c r="B2066" s="21">
        <f t="shared" si="493"/>
        <v>45635</v>
      </c>
      <c r="C2066" s="22">
        <f t="shared" si="494"/>
        <v>0.3511090136857008</v>
      </c>
      <c r="D2066" s="23">
        <f t="shared" si="495"/>
        <v>930</v>
      </c>
      <c r="E2066" s="23">
        <f t="shared" si="496"/>
        <v>2648.75</v>
      </c>
      <c r="F2066" s="127">
        <f t="shared" si="497"/>
        <v>46500</v>
      </c>
      <c r="G2066" s="127">
        <f t="shared" si="498"/>
        <v>397312.5</v>
      </c>
      <c r="H2066" s="6"/>
      <c r="I2066" s="3"/>
      <c r="J2066" s="3"/>
      <c r="L2066" s="3"/>
      <c r="M2066" s="3"/>
      <c r="N2066" s="3"/>
      <c r="O2066" s="3"/>
      <c r="P2066" s="3"/>
      <c r="Q2066" s="3"/>
      <c r="R2066" s="3"/>
      <c r="S2066" s="3"/>
      <c r="T2066" s="3"/>
      <c r="U2066" s="3"/>
      <c r="V2066" s="3"/>
      <c r="W2066" s="3"/>
      <c r="X2066" s="3"/>
      <c r="Y2066" s="3"/>
      <c r="Z2066" s="3"/>
      <c r="AA2066" s="3"/>
      <c r="AB2066" s="3"/>
      <c r="AC2066" s="3"/>
      <c r="AD2066" s="3"/>
      <c r="AE2066" s="3"/>
      <c r="AF2066" s="3"/>
      <c r="AT2066" s="89"/>
      <c r="AU2066" s="89"/>
      <c r="AX2066" s="125">
        <v>45635</v>
      </c>
      <c r="AY2066" s="59">
        <f t="shared" si="503"/>
        <v>0.3511090136857008</v>
      </c>
      <c r="AZ2066" s="59">
        <f>BI2066*K36</f>
        <v>46500</v>
      </c>
      <c r="BA2066" s="59"/>
      <c r="BB2066" s="59"/>
      <c r="BC2066" s="59">
        <f>K41*BJ2066</f>
        <v>397312.5</v>
      </c>
      <c r="BD2066" s="59"/>
      <c r="BE2066" s="59"/>
      <c r="BF2066" s="59">
        <f t="shared" si="499"/>
        <v>350812.5</v>
      </c>
      <c r="BG2066" s="60">
        <f>(AY2066=AY2099)*AX2066</f>
        <v>0</v>
      </c>
      <c r="BH2066" s="60">
        <f>(AY2066=AY2101)*AX2066</f>
        <v>0</v>
      </c>
      <c r="BI2066" s="89">
        <v>930</v>
      </c>
      <c r="BJ2066" s="89">
        <v>2648.75</v>
      </c>
      <c r="BK2066" s="59">
        <f t="shared" si="500"/>
        <v>24187.437959999981</v>
      </c>
      <c r="BL2066" s="60">
        <f>(BK2066=BK2101)*AX2066</f>
        <v>0</v>
      </c>
      <c r="BM2066" s="85">
        <f>(BK2066=BK2101)*AY2066</f>
        <v>0</v>
      </c>
      <c r="BN2066" s="85">
        <f t="shared" si="501"/>
        <v>0</v>
      </c>
      <c r="BO2066" s="85">
        <f t="shared" si="502"/>
        <v>0</v>
      </c>
      <c r="BP2066" s="60">
        <f>(BK2066=BK2099)*AX2066</f>
        <v>0</v>
      </c>
      <c r="BQ2066" s="64">
        <f>(BK2066=BK2099)*AY2066</f>
        <v>0</v>
      </c>
      <c r="BR2066" s="85">
        <f t="shared" si="504"/>
        <v>0</v>
      </c>
      <c r="BS2066" s="85">
        <f t="shared" si="505"/>
        <v>0</v>
      </c>
      <c r="BT2066" s="59">
        <f>(J19-BI2066)*J10</f>
        <v>-141000.00594</v>
      </c>
      <c r="BU2066" s="59">
        <f>(J21-BJ2066)*J12</f>
        <v>165187.44389999998</v>
      </c>
      <c r="BV2066" s="66"/>
      <c r="BW2066" s="66"/>
      <c r="BX2066" s="67"/>
      <c r="BY2066" s="67"/>
      <c r="BZ2066" s="67"/>
      <c r="CE2066" s="92"/>
      <c r="CF2066" s="76"/>
      <c r="CH2066" s="67"/>
      <c r="CI2066" s="67"/>
      <c r="CJ2066" s="67"/>
      <c r="CK2066" s="67"/>
      <c r="CL2066" s="1"/>
      <c r="CM2066" s="1"/>
      <c r="CT2066" s="3"/>
      <c r="CU2066" s="3"/>
      <c r="CV2066" s="3"/>
      <c r="CW2066" s="3"/>
      <c r="CX2066" s="3"/>
      <c r="CY2066" s="3"/>
      <c r="CZ2066" s="3"/>
      <c r="DA2066" s="3"/>
      <c r="DB2066" s="3"/>
      <c r="DC2066" s="3"/>
      <c r="DD2066" s="3"/>
      <c r="DE2066" s="3"/>
      <c r="DF2066" s="3"/>
      <c r="DG2066" s="3"/>
      <c r="DH2066" s="3"/>
      <c r="DI2066" s="3"/>
      <c r="DJ2066" s="3"/>
      <c r="DK2066" s="3"/>
      <c r="DL2066" s="3"/>
      <c r="DM2066" s="3"/>
      <c r="DN2066" s="3"/>
      <c r="DO2066" s="3"/>
      <c r="DP2066" s="3"/>
      <c r="DQ2066" s="3"/>
      <c r="DR2066" s="3"/>
      <c r="DS2066" s="3"/>
    </row>
    <row r="2067" spans="2:123" ht="21" customHeight="1" x14ac:dyDescent="0.25">
      <c r="B2067" s="21">
        <f t="shared" si="493"/>
        <v>45642</v>
      </c>
      <c r="C2067" s="22">
        <f t="shared" si="494"/>
        <v>0.35688140556368964</v>
      </c>
      <c r="D2067" s="23">
        <f t="shared" si="495"/>
        <v>936</v>
      </c>
      <c r="E2067" s="23">
        <f t="shared" si="496"/>
        <v>2622.72</v>
      </c>
      <c r="F2067" s="127">
        <f t="shared" si="497"/>
        <v>46800</v>
      </c>
      <c r="G2067" s="127">
        <f t="shared" si="498"/>
        <v>393407.99999999994</v>
      </c>
      <c r="H2067" s="6"/>
      <c r="I2067" s="3"/>
      <c r="J2067" s="3"/>
      <c r="L2067" s="3"/>
      <c r="M2067" s="3"/>
      <c r="N2067" s="3"/>
      <c r="O2067" s="3"/>
      <c r="P2067" s="3"/>
      <c r="Q2067" s="3"/>
      <c r="R2067" s="3"/>
      <c r="S2067" s="3"/>
      <c r="T2067" s="3"/>
      <c r="U2067" s="3"/>
      <c r="V2067" s="3"/>
      <c r="W2067" s="3"/>
      <c r="X2067" s="3"/>
      <c r="Y2067" s="3"/>
      <c r="Z2067" s="3"/>
      <c r="AA2067" s="3"/>
      <c r="AB2067" s="3"/>
      <c r="AC2067" s="3"/>
      <c r="AD2067" s="3"/>
      <c r="AE2067" s="3"/>
      <c r="AF2067" s="3"/>
      <c r="AT2067" s="89"/>
      <c r="AU2067" s="89"/>
      <c r="AX2067" s="125">
        <v>45642</v>
      </c>
      <c r="AY2067" s="59">
        <f t="shared" si="503"/>
        <v>0.35688140556368964</v>
      </c>
      <c r="AZ2067" s="59">
        <f>BI2067*K36</f>
        <v>46800</v>
      </c>
      <c r="BA2067" s="59"/>
      <c r="BB2067" s="59"/>
      <c r="BC2067" s="59">
        <f>K41*BJ2067</f>
        <v>393407.99999999994</v>
      </c>
      <c r="BD2067" s="59"/>
      <c r="BE2067" s="59"/>
      <c r="BF2067" s="59">
        <f t="shared" si="499"/>
        <v>346607.99999999994</v>
      </c>
      <c r="BG2067" s="60">
        <f>(AY2067=AY2099)*AX2067</f>
        <v>0</v>
      </c>
      <c r="BH2067" s="60">
        <f>(AY2067=AY2101)*AX2067</f>
        <v>0</v>
      </c>
      <c r="BI2067" s="89">
        <v>936</v>
      </c>
      <c r="BJ2067" s="89">
        <v>2622.72</v>
      </c>
      <c r="BK2067" s="59">
        <f t="shared" si="500"/>
        <v>28391.93796000001</v>
      </c>
      <c r="BL2067" s="60">
        <f>(BK2067=BK2101)*AX2067</f>
        <v>0</v>
      </c>
      <c r="BM2067" s="85">
        <f>(BK2067=BK2101)*AY2067</f>
        <v>0</v>
      </c>
      <c r="BN2067" s="85">
        <f t="shared" si="501"/>
        <v>0</v>
      </c>
      <c r="BO2067" s="85">
        <f t="shared" si="502"/>
        <v>0</v>
      </c>
      <c r="BP2067" s="60">
        <f>(BK2067=BK2099)*AX2067</f>
        <v>0</v>
      </c>
      <c r="BQ2067" s="64">
        <f>(BK2067=BK2099)*AY2067</f>
        <v>0</v>
      </c>
      <c r="BR2067" s="85">
        <f t="shared" si="504"/>
        <v>0</v>
      </c>
      <c r="BS2067" s="85">
        <f t="shared" si="505"/>
        <v>0</v>
      </c>
      <c r="BT2067" s="59">
        <f>(J19-BI2067)*J10</f>
        <v>-140700.00594</v>
      </c>
      <c r="BU2067" s="59">
        <f>(J21-BJ2067)*J12</f>
        <v>169091.94390000001</v>
      </c>
      <c r="BV2067" s="66"/>
      <c r="BW2067" s="66"/>
      <c r="BX2067" s="67"/>
      <c r="BY2067" s="67"/>
      <c r="BZ2067" s="67"/>
      <c r="CE2067" s="92"/>
      <c r="CF2067" s="76"/>
      <c r="CH2067" s="67"/>
      <c r="CI2067" s="67"/>
      <c r="CJ2067" s="67"/>
      <c r="CK2067" s="67"/>
      <c r="CL2067" s="1"/>
      <c r="CM2067" s="1"/>
      <c r="CT2067" s="3"/>
      <c r="CU2067" s="3"/>
      <c r="CV2067" s="3"/>
      <c r="CW2067" s="3"/>
      <c r="CX2067" s="3"/>
      <c r="CY2067" s="3"/>
      <c r="CZ2067" s="3"/>
      <c r="DA2067" s="3"/>
      <c r="DB2067" s="3"/>
      <c r="DC2067" s="3"/>
      <c r="DD2067" s="3"/>
      <c r="DE2067" s="3"/>
      <c r="DF2067" s="3"/>
      <c r="DG2067" s="3"/>
      <c r="DH2067" s="3"/>
      <c r="DI2067" s="3"/>
      <c r="DJ2067" s="3"/>
      <c r="DK2067" s="3"/>
      <c r="DL2067" s="3"/>
      <c r="DM2067" s="3"/>
      <c r="DN2067" s="3"/>
      <c r="DO2067" s="3"/>
      <c r="DP2067" s="3"/>
      <c r="DQ2067" s="3"/>
      <c r="DR2067" s="3"/>
      <c r="DS2067" s="3"/>
    </row>
    <row r="2068" spans="2:123" ht="21" customHeight="1" x14ac:dyDescent="0.25">
      <c r="B2068" s="21">
        <f t="shared" si="493"/>
        <v>45649</v>
      </c>
      <c r="C2068" s="22">
        <f t="shared" si="494"/>
        <v>0.35476143247325936</v>
      </c>
      <c r="D2068" s="23">
        <f t="shared" si="495"/>
        <v>930</v>
      </c>
      <c r="E2068" s="23">
        <f t="shared" si="496"/>
        <v>2621.48</v>
      </c>
      <c r="F2068" s="127">
        <f t="shared" si="497"/>
        <v>46500</v>
      </c>
      <c r="G2068" s="127">
        <f t="shared" si="498"/>
        <v>393222</v>
      </c>
      <c r="H2068" s="6"/>
      <c r="I2068" s="3"/>
      <c r="J2068" s="3"/>
      <c r="L2068" s="3"/>
      <c r="M2068" s="3"/>
      <c r="N2068" s="3"/>
      <c r="O2068" s="3"/>
      <c r="P2068" s="3"/>
      <c r="Q2068" s="3"/>
      <c r="R2068" s="3"/>
      <c r="S2068" s="3"/>
      <c r="T2068" s="3"/>
      <c r="U2068" s="3"/>
      <c r="V2068" s="3"/>
      <c r="W2068" s="3"/>
      <c r="X2068" s="3"/>
      <c r="Y2068" s="3"/>
      <c r="Z2068" s="3"/>
      <c r="AA2068" s="3"/>
      <c r="AB2068" s="3"/>
      <c r="AC2068" s="3"/>
      <c r="AD2068" s="3"/>
      <c r="AE2068" s="3"/>
      <c r="AF2068" s="3"/>
      <c r="AT2068" s="89"/>
      <c r="AU2068" s="89"/>
      <c r="AX2068" s="125">
        <v>45649</v>
      </c>
      <c r="AY2068" s="59">
        <f t="shared" si="503"/>
        <v>0.35476143247325936</v>
      </c>
      <c r="AZ2068" s="59">
        <f>BI2068*K36</f>
        <v>46500</v>
      </c>
      <c r="BA2068" s="59"/>
      <c r="BB2068" s="59"/>
      <c r="BC2068" s="59">
        <f>K41*BJ2068</f>
        <v>393222</v>
      </c>
      <c r="BD2068" s="59"/>
      <c r="BE2068" s="59"/>
      <c r="BF2068" s="59">
        <f t="shared" si="499"/>
        <v>346722</v>
      </c>
      <c r="BG2068" s="60">
        <f>(AY2068=AY2099)*AX2068</f>
        <v>0</v>
      </c>
      <c r="BH2068" s="60">
        <f>(AY2068=AY2101)*AX2068</f>
        <v>0</v>
      </c>
      <c r="BI2068" s="89">
        <v>930</v>
      </c>
      <c r="BJ2068" s="89">
        <v>2621.48</v>
      </c>
      <c r="BK2068" s="59">
        <f t="shared" si="500"/>
        <v>28277.937959999952</v>
      </c>
      <c r="BL2068" s="60">
        <f>(BK2068=BK2101)*AX2068</f>
        <v>0</v>
      </c>
      <c r="BM2068" s="85">
        <f>(BK2068=BK2101)*AY2068</f>
        <v>0</v>
      </c>
      <c r="BN2068" s="85">
        <f t="shared" si="501"/>
        <v>0</v>
      </c>
      <c r="BO2068" s="85">
        <f t="shared" si="502"/>
        <v>0</v>
      </c>
      <c r="BP2068" s="60">
        <f>(BK2068=BK2099)*AX2068</f>
        <v>0</v>
      </c>
      <c r="BQ2068" s="64">
        <f>(BK2068=BK2099)*AY2068</f>
        <v>0</v>
      </c>
      <c r="BR2068" s="85">
        <f t="shared" si="504"/>
        <v>0</v>
      </c>
      <c r="BS2068" s="85">
        <f t="shared" si="505"/>
        <v>0</v>
      </c>
      <c r="BT2068" s="59">
        <f>(J19-BI2068)*J10</f>
        <v>-141000.00594</v>
      </c>
      <c r="BU2068" s="59">
        <f>(J21-BJ2068)*J12</f>
        <v>169277.94389999995</v>
      </c>
      <c r="BV2068" s="66"/>
      <c r="BW2068" s="66"/>
      <c r="BX2068" s="67"/>
      <c r="BY2068" s="67"/>
      <c r="BZ2068" s="67"/>
      <c r="CE2068" s="92"/>
      <c r="CF2068" s="76"/>
      <c r="CH2068" s="67"/>
      <c r="CI2068" s="67"/>
      <c r="CJ2068" s="67"/>
      <c r="CK2068" s="67"/>
      <c r="CL2068" s="1"/>
      <c r="CM2068" s="1"/>
      <c r="CT2068" s="3"/>
      <c r="CU2068" s="3"/>
      <c r="CV2068" s="3"/>
      <c r="CW2068" s="3"/>
      <c r="CX2068" s="3"/>
      <c r="CY2068" s="3"/>
      <c r="CZ2068" s="3"/>
      <c r="DA2068" s="3"/>
      <c r="DB2068" s="3"/>
      <c r="DC2068" s="3"/>
      <c r="DD2068" s="3"/>
      <c r="DE2068" s="3"/>
      <c r="DF2068" s="3"/>
      <c r="DG2068" s="3"/>
      <c r="DH2068" s="3"/>
      <c r="DI2068" s="3"/>
      <c r="DJ2068" s="3"/>
      <c r="DK2068" s="3"/>
      <c r="DL2068" s="3"/>
      <c r="DM2068" s="3"/>
      <c r="DN2068" s="3"/>
      <c r="DO2068" s="3"/>
      <c r="DP2068" s="3"/>
      <c r="DQ2068" s="3"/>
      <c r="DR2068" s="3"/>
      <c r="DS2068" s="3"/>
    </row>
    <row r="2069" spans="2:123" ht="21" customHeight="1" x14ac:dyDescent="0.25">
      <c r="B2069" s="21">
        <f t="shared" si="493"/>
        <v>45656</v>
      </c>
      <c r="C2069" s="22">
        <f t="shared" si="494"/>
        <v>0.35792065145346086</v>
      </c>
      <c r="D2069" s="23">
        <f t="shared" si="495"/>
        <v>945</v>
      </c>
      <c r="E2069" s="23">
        <f t="shared" si="496"/>
        <v>2640.25</v>
      </c>
      <c r="F2069" s="127">
        <f t="shared" si="497"/>
        <v>47250</v>
      </c>
      <c r="G2069" s="127">
        <f t="shared" si="498"/>
        <v>396037.5</v>
      </c>
      <c r="H2069" s="6"/>
      <c r="I2069" s="3"/>
      <c r="J2069" s="3"/>
      <c r="L2069" s="3"/>
      <c r="M2069" s="3"/>
      <c r="N2069" s="3"/>
      <c r="O2069" s="3"/>
      <c r="P2069" s="3"/>
      <c r="Q2069" s="3"/>
      <c r="R2069" s="3"/>
      <c r="S2069" s="3"/>
      <c r="T2069" s="3"/>
      <c r="U2069" s="3"/>
      <c r="V2069" s="3"/>
      <c r="W2069" s="3"/>
      <c r="X2069" s="3"/>
      <c r="Y2069" s="3"/>
      <c r="Z2069" s="3"/>
      <c r="AA2069" s="3"/>
      <c r="AB2069" s="3"/>
      <c r="AC2069" s="3"/>
      <c r="AD2069" s="3"/>
      <c r="AE2069" s="3"/>
      <c r="AF2069" s="3"/>
      <c r="AT2069" s="89"/>
      <c r="AU2069" s="89"/>
      <c r="AX2069" s="125">
        <v>45656</v>
      </c>
      <c r="AY2069" s="59">
        <f t="shared" si="503"/>
        <v>0.35792065145346086</v>
      </c>
      <c r="AZ2069" s="59">
        <f>BI2069*K36</f>
        <v>47250</v>
      </c>
      <c r="BA2069" s="59"/>
      <c r="BB2069" s="59"/>
      <c r="BC2069" s="59">
        <f>K41*BJ2069</f>
        <v>396037.5</v>
      </c>
      <c r="BD2069" s="59"/>
      <c r="BE2069" s="59"/>
      <c r="BF2069" s="59">
        <f t="shared" si="499"/>
        <v>348787.5</v>
      </c>
      <c r="BG2069" s="60">
        <f>(AY2069=AY2099)*AX2069</f>
        <v>0</v>
      </c>
      <c r="BH2069" s="60">
        <f>(AY2069=AY2101)*AX2069</f>
        <v>0</v>
      </c>
      <c r="BI2069" s="89">
        <v>945</v>
      </c>
      <c r="BJ2069" s="89">
        <v>2640.25</v>
      </c>
      <c r="BK2069" s="59">
        <f t="shared" si="500"/>
        <v>26212.437959999981</v>
      </c>
      <c r="BL2069" s="60">
        <f>(BK2069=BK2101)*AX2069</f>
        <v>0</v>
      </c>
      <c r="BM2069" s="85">
        <f>(BK2069=BK2101)*AY2069</f>
        <v>0</v>
      </c>
      <c r="BN2069" s="85">
        <f t="shared" si="501"/>
        <v>0</v>
      </c>
      <c r="BO2069" s="85">
        <f t="shared" si="502"/>
        <v>0</v>
      </c>
      <c r="BP2069" s="60">
        <f>(BK2069=BK2099)*AX2069</f>
        <v>0</v>
      </c>
      <c r="BQ2069" s="64">
        <f>(BK2069=BK2099)*AY2069</f>
        <v>0</v>
      </c>
      <c r="BR2069" s="85">
        <f t="shared" si="504"/>
        <v>0</v>
      </c>
      <c r="BS2069" s="85">
        <f t="shared" si="505"/>
        <v>0</v>
      </c>
      <c r="BT2069" s="59">
        <f>(J19-BI2069)*J10</f>
        <v>-140250.00594</v>
      </c>
      <c r="BU2069" s="59">
        <f>(J21-BJ2069)*J12</f>
        <v>166462.44389999998</v>
      </c>
      <c r="BV2069" s="66"/>
      <c r="BW2069" s="66"/>
      <c r="BX2069" s="67"/>
      <c r="BY2069" s="67"/>
      <c r="BZ2069" s="67"/>
      <c r="CE2069" s="92"/>
      <c r="CF2069" s="76"/>
      <c r="CH2069" s="67"/>
      <c r="CI2069" s="67"/>
      <c r="CJ2069" s="67"/>
      <c r="CK2069" s="67"/>
      <c r="CL2069" s="1"/>
      <c r="CM2069" s="1"/>
      <c r="CT2069" s="3"/>
      <c r="CU2069" s="3"/>
      <c r="CV2069" s="3"/>
      <c r="CW2069" s="3"/>
      <c r="CX2069" s="3"/>
      <c r="CY2069" s="3"/>
      <c r="CZ2069" s="3"/>
      <c r="DA2069" s="3"/>
      <c r="DB2069" s="3"/>
      <c r="DC2069" s="3"/>
      <c r="DD2069" s="3"/>
      <c r="DE2069" s="3"/>
      <c r="DF2069" s="3"/>
      <c r="DG2069" s="3"/>
      <c r="DH2069" s="3"/>
      <c r="DI2069" s="3"/>
      <c r="DJ2069" s="3"/>
      <c r="DK2069" s="3"/>
      <c r="DL2069" s="3"/>
      <c r="DM2069" s="3"/>
      <c r="DN2069" s="3"/>
      <c r="DO2069" s="3"/>
      <c r="DP2069" s="3"/>
      <c r="DQ2069" s="3"/>
      <c r="DR2069" s="3"/>
      <c r="DS2069" s="3"/>
    </row>
    <row r="2070" spans="2:123" ht="21" customHeight="1" x14ac:dyDescent="0.25">
      <c r="B2070" s="21">
        <f t="shared" si="493"/>
        <v>45663</v>
      </c>
      <c r="C2070" s="22">
        <f t="shared" si="494"/>
        <v>0.3588187612014665</v>
      </c>
      <c r="D2070" s="23">
        <f t="shared" si="495"/>
        <v>965</v>
      </c>
      <c r="E2070" s="23">
        <f t="shared" si="496"/>
        <v>2689.38</v>
      </c>
      <c r="F2070" s="127">
        <f t="shared" si="497"/>
        <v>48250</v>
      </c>
      <c r="G2070" s="127">
        <f t="shared" si="498"/>
        <v>403407</v>
      </c>
      <c r="H2070" s="6"/>
      <c r="I2070" s="3"/>
      <c r="J2070" s="3"/>
      <c r="L2070" s="3"/>
      <c r="M2070" s="3"/>
      <c r="N2070" s="3"/>
      <c r="O2070" s="3"/>
      <c r="P2070" s="3"/>
      <c r="Q2070" s="3"/>
      <c r="R2070" s="3"/>
      <c r="S2070" s="3"/>
      <c r="T2070" s="3"/>
      <c r="U2070" s="3"/>
      <c r="V2070" s="3"/>
      <c r="W2070" s="3"/>
      <c r="X2070" s="3"/>
      <c r="Y2070" s="3"/>
      <c r="Z2070" s="3"/>
      <c r="AA2070" s="3"/>
      <c r="AB2070" s="3"/>
      <c r="AC2070" s="3"/>
      <c r="AD2070" s="3"/>
      <c r="AE2070" s="3"/>
      <c r="AF2070" s="3"/>
      <c r="AT2070" s="89"/>
      <c r="AU2070" s="89"/>
      <c r="AX2070" s="125">
        <v>45663</v>
      </c>
      <c r="AY2070" s="59">
        <f t="shared" si="503"/>
        <v>0.3588187612014665</v>
      </c>
      <c r="AZ2070" s="59">
        <f>BI2070*K36</f>
        <v>48250</v>
      </c>
      <c r="BA2070" s="59"/>
      <c r="BB2070" s="59"/>
      <c r="BC2070" s="59">
        <f>K41*BJ2070</f>
        <v>403407</v>
      </c>
      <c r="BD2070" s="59"/>
      <c r="BE2070" s="59"/>
      <c r="BF2070" s="59">
        <f t="shared" si="499"/>
        <v>355157</v>
      </c>
      <c r="BG2070" s="60">
        <f>(AY2070=AY2099)*AX2070</f>
        <v>0</v>
      </c>
      <c r="BH2070" s="60">
        <f>(AY2070=AY2101)*AX2070</f>
        <v>0</v>
      </c>
      <c r="BI2070" s="89">
        <v>965</v>
      </c>
      <c r="BJ2070" s="89">
        <v>2689.38</v>
      </c>
      <c r="BK2070" s="59">
        <f t="shared" si="500"/>
        <v>19842.937959999952</v>
      </c>
      <c r="BL2070" s="60">
        <f>(BK2070=BK2101)*AX2070</f>
        <v>0</v>
      </c>
      <c r="BM2070" s="85">
        <f>(BK2070=BK2101)*AY2070</f>
        <v>0</v>
      </c>
      <c r="BN2070" s="85">
        <f t="shared" si="501"/>
        <v>0</v>
      </c>
      <c r="BO2070" s="85">
        <f t="shared" si="502"/>
        <v>0</v>
      </c>
      <c r="BP2070" s="60">
        <f>(BK2070=BK2099)*AX2070</f>
        <v>0</v>
      </c>
      <c r="BQ2070" s="64">
        <f>(BK2070=BK2099)*AY2070</f>
        <v>0</v>
      </c>
      <c r="BR2070" s="85">
        <f t="shared" si="504"/>
        <v>0</v>
      </c>
      <c r="BS2070" s="85">
        <f t="shared" si="505"/>
        <v>0</v>
      </c>
      <c r="BT2070" s="59">
        <f>(J19-BI2070)*J10</f>
        <v>-139250.00594</v>
      </c>
      <c r="BU2070" s="59">
        <f>(J21-BJ2070)*J12</f>
        <v>159092.94389999995</v>
      </c>
      <c r="BV2070" s="66"/>
      <c r="BW2070" s="66"/>
      <c r="BX2070" s="67"/>
      <c r="BY2070" s="67"/>
      <c r="BZ2070" s="67"/>
      <c r="CE2070" s="92"/>
      <c r="CF2070" s="76"/>
      <c r="CH2070" s="67"/>
      <c r="CI2070" s="67"/>
      <c r="CJ2070" s="67"/>
      <c r="CK2070" s="67"/>
      <c r="CL2070" s="1"/>
      <c r="CM2070" s="1"/>
      <c r="CT2070" s="3"/>
      <c r="CU2070" s="3"/>
      <c r="CV2070" s="3"/>
      <c r="CW2070" s="3"/>
      <c r="CX2070" s="3"/>
      <c r="CY2070" s="3"/>
      <c r="CZ2070" s="3"/>
      <c r="DA2070" s="3"/>
      <c r="DB2070" s="3"/>
      <c r="DC2070" s="3"/>
      <c r="DD2070" s="3"/>
      <c r="DE2070" s="3"/>
      <c r="DF2070" s="3"/>
      <c r="DG2070" s="3"/>
      <c r="DH2070" s="3"/>
      <c r="DI2070" s="3"/>
      <c r="DJ2070" s="3"/>
      <c r="DK2070" s="3"/>
      <c r="DL2070" s="3"/>
      <c r="DM2070" s="3"/>
      <c r="DN2070" s="3"/>
      <c r="DO2070" s="3"/>
      <c r="DP2070" s="3"/>
      <c r="DQ2070" s="3"/>
      <c r="DR2070" s="3"/>
      <c r="DS2070" s="3"/>
    </row>
    <row r="2071" spans="2:123" ht="21" customHeight="1" x14ac:dyDescent="0.25">
      <c r="B2071" s="21">
        <f t="shared" si="493"/>
        <v>45670</v>
      </c>
      <c r="C2071" s="22">
        <f t="shared" si="494"/>
        <v>0.34960766251206976</v>
      </c>
      <c r="D2071" s="23">
        <f t="shared" si="495"/>
        <v>945</v>
      </c>
      <c r="E2071" s="23">
        <f t="shared" si="496"/>
        <v>2703.03</v>
      </c>
      <c r="F2071" s="127">
        <f t="shared" si="497"/>
        <v>47250</v>
      </c>
      <c r="G2071" s="127">
        <f t="shared" si="498"/>
        <v>405454.50000000006</v>
      </c>
      <c r="H2071" s="6"/>
      <c r="I2071" s="3"/>
      <c r="J2071" s="3"/>
      <c r="L2071" s="3"/>
      <c r="M2071" s="3"/>
      <c r="N2071" s="3"/>
      <c r="O2071" s="3"/>
      <c r="P2071" s="3"/>
      <c r="Q2071" s="3"/>
      <c r="R2071" s="3"/>
      <c r="S2071" s="3"/>
      <c r="T2071" s="3"/>
      <c r="U2071" s="3"/>
      <c r="V2071" s="3"/>
      <c r="W2071" s="3"/>
      <c r="X2071" s="3"/>
      <c r="Y2071" s="3"/>
      <c r="Z2071" s="3"/>
      <c r="AA2071" s="3"/>
      <c r="AB2071" s="3"/>
      <c r="AC2071" s="3"/>
      <c r="AD2071" s="3"/>
      <c r="AE2071" s="3"/>
      <c r="AF2071" s="3"/>
      <c r="AT2071" s="89"/>
      <c r="AU2071" s="89"/>
      <c r="AX2071" s="125">
        <v>45670</v>
      </c>
      <c r="AY2071" s="59">
        <f t="shared" si="503"/>
        <v>0.34960766251206976</v>
      </c>
      <c r="AZ2071" s="59">
        <f>BI2071*K36</f>
        <v>47250</v>
      </c>
      <c r="BA2071" s="59"/>
      <c r="BB2071" s="59"/>
      <c r="BC2071" s="59">
        <f>K41*BJ2071</f>
        <v>405454.50000000006</v>
      </c>
      <c r="BD2071" s="59"/>
      <c r="BE2071" s="59"/>
      <c r="BF2071" s="59">
        <f t="shared" si="499"/>
        <v>358204.50000000006</v>
      </c>
      <c r="BG2071" s="60">
        <f>(AY2071=AY2099)*AX2071</f>
        <v>0</v>
      </c>
      <c r="BH2071" s="60">
        <f>(AY2071=AY2101)*AX2071</f>
        <v>0</v>
      </c>
      <c r="BI2071" s="89">
        <v>945</v>
      </c>
      <c r="BJ2071" s="89">
        <v>2703.03</v>
      </c>
      <c r="BK2071" s="59">
        <f t="shared" si="500"/>
        <v>16795.437959999952</v>
      </c>
      <c r="BL2071" s="60">
        <f>(BK2071=BK2101)*AX2071</f>
        <v>0</v>
      </c>
      <c r="BM2071" s="85">
        <f>(BK2071=BK2101)*AY2071</f>
        <v>0</v>
      </c>
      <c r="BN2071" s="85">
        <f t="shared" si="501"/>
        <v>0</v>
      </c>
      <c r="BO2071" s="85">
        <f t="shared" si="502"/>
        <v>0</v>
      </c>
      <c r="BP2071" s="60">
        <f>(BK2071=BK2099)*AX2071</f>
        <v>0</v>
      </c>
      <c r="BQ2071" s="64">
        <f>(BK2071=BK2099)*AY2071</f>
        <v>0</v>
      </c>
      <c r="BR2071" s="85">
        <f t="shared" si="504"/>
        <v>0</v>
      </c>
      <c r="BS2071" s="85">
        <f t="shared" si="505"/>
        <v>0</v>
      </c>
      <c r="BT2071" s="59">
        <f>(J19-BI2071)*J10</f>
        <v>-140250.00594</v>
      </c>
      <c r="BU2071" s="59">
        <f>(J21-BJ2071)*J12</f>
        <v>157045.44389999995</v>
      </c>
      <c r="BV2071" s="66"/>
      <c r="BW2071" s="66"/>
      <c r="BX2071" s="67"/>
      <c r="BY2071" s="67"/>
      <c r="BZ2071" s="67"/>
      <c r="CE2071" s="92"/>
      <c r="CF2071" s="76"/>
      <c r="CH2071" s="67"/>
      <c r="CI2071" s="67"/>
      <c r="CJ2071" s="67"/>
      <c r="CK2071" s="67"/>
      <c r="CL2071" s="1"/>
      <c r="CM2071" s="1"/>
      <c r="CT2071" s="3"/>
      <c r="CU2071" s="3"/>
      <c r="CV2071" s="3"/>
      <c r="CW2071" s="3"/>
      <c r="CX2071" s="3"/>
      <c r="CY2071" s="3"/>
      <c r="CZ2071" s="3"/>
      <c r="DA2071" s="3"/>
      <c r="DB2071" s="3"/>
      <c r="DC2071" s="3"/>
      <c r="DD2071" s="3"/>
      <c r="DE2071" s="3"/>
      <c r="DF2071" s="3"/>
      <c r="DG2071" s="3"/>
      <c r="DH2071" s="3"/>
      <c r="DI2071" s="3"/>
      <c r="DJ2071" s="3"/>
      <c r="DK2071" s="3"/>
      <c r="DL2071" s="3"/>
      <c r="DM2071" s="3"/>
      <c r="DN2071" s="3"/>
      <c r="DO2071" s="3"/>
      <c r="DP2071" s="3"/>
      <c r="DQ2071" s="3"/>
      <c r="DR2071" s="3"/>
      <c r="DS2071" s="3"/>
    </row>
    <row r="2072" spans="2:123" ht="21" customHeight="1" x14ac:dyDescent="0.25">
      <c r="B2072" s="21">
        <f t="shared" si="493"/>
        <v>45677</v>
      </c>
      <c r="C2072" s="22">
        <f t="shared" si="494"/>
        <v>0.34456134274292477</v>
      </c>
      <c r="D2072" s="23">
        <f t="shared" si="495"/>
        <v>955</v>
      </c>
      <c r="E2072" s="23">
        <f t="shared" si="496"/>
        <v>2771.64</v>
      </c>
      <c r="F2072" s="127">
        <f t="shared" si="497"/>
        <v>47750</v>
      </c>
      <c r="G2072" s="127">
        <f t="shared" si="498"/>
        <v>415746</v>
      </c>
      <c r="H2072" s="6"/>
      <c r="I2072" s="3"/>
      <c r="J2072" s="3"/>
      <c r="L2072" s="3"/>
      <c r="M2072" s="3"/>
      <c r="N2072" s="3"/>
      <c r="O2072" s="3"/>
      <c r="P2072" s="3"/>
      <c r="Q2072" s="3"/>
      <c r="R2072" s="3"/>
      <c r="S2072" s="3"/>
      <c r="T2072" s="3"/>
      <c r="U2072" s="3"/>
      <c r="V2072" s="3"/>
      <c r="W2072" s="3"/>
      <c r="X2072" s="3"/>
      <c r="Y2072" s="3"/>
      <c r="Z2072" s="3"/>
      <c r="AA2072" s="3"/>
      <c r="AB2072" s="3"/>
      <c r="AC2072" s="3"/>
      <c r="AD2072" s="3"/>
      <c r="AE2072" s="3"/>
      <c r="AF2072" s="3"/>
      <c r="AT2072" s="89"/>
      <c r="AU2072" s="89"/>
      <c r="AX2072" s="125">
        <v>45677</v>
      </c>
      <c r="AY2072" s="59">
        <f t="shared" si="503"/>
        <v>0.34456134274292477</v>
      </c>
      <c r="AZ2072" s="59">
        <f>BI2072*K36</f>
        <v>47750</v>
      </c>
      <c r="BA2072" s="59"/>
      <c r="BB2072" s="59"/>
      <c r="BC2072" s="59">
        <f>K41*BJ2072</f>
        <v>415746</v>
      </c>
      <c r="BD2072" s="59"/>
      <c r="BE2072" s="59"/>
      <c r="BF2072" s="59">
        <f t="shared" si="499"/>
        <v>367996</v>
      </c>
      <c r="BG2072" s="60">
        <f>(AY2072=AY2099)*AX2072</f>
        <v>0</v>
      </c>
      <c r="BH2072" s="60">
        <f>(AY2072=AY2101)*AX2072</f>
        <v>0</v>
      </c>
      <c r="BI2072" s="89">
        <v>955</v>
      </c>
      <c r="BJ2072" s="89">
        <v>2771.64</v>
      </c>
      <c r="BK2072" s="59">
        <f t="shared" si="500"/>
        <v>7003.9379599999811</v>
      </c>
      <c r="BL2072" s="60">
        <f>(BK2072=BK2101)*AX2072</f>
        <v>0</v>
      </c>
      <c r="BM2072" s="85">
        <f>(BK2072=BK2101)*AY2072</f>
        <v>0</v>
      </c>
      <c r="BN2072" s="85">
        <f t="shared" si="501"/>
        <v>0</v>
      </c>
      <c r="BO2072" s="85">
        <f t="shared" si="502"/>
        <v>0</v>
      </c>
      <c r="BP2072" s="60">
        <f>(BK2072=BK2099)*AX2072</f>
        <v>0</v>
      </c>
      <c r="BQ2072" s="64">
        <f>(BK2072=BK2099)*AY2072</f>
        <v>0</v>
      </c>
      <c r="BR2072" s="85">
        <f t="shared" si="504"/>
        <v>0</v>
      </c>
      <c r="BS2072" s="85">
        <f t="shared" si="505"/>
        <v>0</v>
      </c>
      <c r="BT2072" s="59">
        <f>(J19-BI2072)*J10</f>
        <v>-139750.00594</v>
      </c>
      <c r="BU2072" s="59">
        <f>(J21-BJ2072)*J12</f>
        <v>146753.94389999998</v>
      </c>
      <c r="BV2072" s="66"/>
      <c r="BW2072" s="66"/>
      <c r="BX2072" s="67"/>
      <c r="BY2072" s="67"/>
      <c r="BZ2072" s="67"/>
      <c r="CE2072" s="92"/>
      <c r="CF2072" s="76"/>
      <c r="CH2072" s="67"/>
      <c r="CI2072" s="67"/>
      <c r="CJ2072" s="67"/>
      <c r="CK2072" s="67"/>
      <c r="CL2072" s="1"/>
      <c r="CM2072" s="1"/>
      <c r="CT2072" s="3"/>
      <c r="CU2072" s="3"/>
      <c r="CV2072" s="3"/>
      <c r="CW2072" s="3"/>
      <c r="CX2072" s="3"/>
      <c r="CY2072" s="3"/>
      <c r="CZ2072" s="3"/>
      <c r="DA2072" s="3"/>
      <c r="DB2072" s="3"/>
      <c r="DC2072" s="3"/>
      <c r="DD2072" s="3"/>
      <c r="DE2072" s="3"/>
      <c r="DF2072" s="3"/>
      <c r="DG2072" s="3"/>
      <c r="DH2072" s="3"/>
      <c r="DI2072" s="3"/>
      <c r="DJ2072" s="3"/>
      <c r="DK2072" s="3"/>
      <c r="DL2072" s="3"/>
      <c r="DM2072" s="3"/>
      <c r="DN2072" s="3"/>
      <c r="DO2072" s="3"/>
      <c r="DP2072" s="3"/>
      <c r="DQ2072" s="3"/>
      <c r="DR2072" s="3"/>
      <c r="DS2072" s="3"/>
    </row>
    <row r="2073" spans="2:123" ht="21" customHeight="1" x14ac:dyDescent="0.25">
      <c r="B2073" s="21">
        <f t="shared" si="493"/>
        <v>45684</v>
      </c>
      <c r="C2073" s="22">
        <f t="shared" si="494"/>
        <v>0.34967532699464954</v>
      </c>
      <c r="D2073" s="23">
        <f t="shared" si="495"/>
        <v>979</v>
      </c>
      <c r="E2073" s="23">
        <f t="shared" si="496"/>
        <v>2799.74</v>
      </c>
      <c r="F2073" s="127">
        <f t="shared" si="497"/>
        <v>48950</v>
      </c>
      <c r="G2073" s="127">
        <f t="shared" si="498"/>
        <v>419960.99999999994</v>
      </c>
      <c r="H2073" s="6"/>
      <c r="I2073" s="3"/>
      <c r="J2073" s="3"/>
      <c r="L2073" s="3"/>
      <c r="M2073" s="3"/>
      <c r="N2073" s="3"/>
      <c r="O2073" s="3"/>
      <c r="P2073" s="3"/>
      <c r="Q2073" s="3"/>
      <c r="R2073" s="3"/>
      <c r="S2073" s="3"/>
      <c r="T2073" s="3"/>
      <c r="U2073" s="3"/>
      <c r="V2073" s="3"/>
      <c r="W2073" s="3"/>
      <c r="X2073" s="3"/>
      <c r="Y2073" s="3"/>
      <c r="Z2073" s="3"/>
      <c r="AA2073" s="3"/>
      <c r="AB2073" s="3"/>
      <c r="AC2073" s="3"/>
      <c r="AD2073" s="3"/>
      <c r="AE2073" s="3"/>
      <c r="AF2073" s="3"/>
      <c r="AT2073" s="89"/>
      <c r="AU2073" s="89"/>
      <c r="AX2073" s="125">
        <v>45684</v>
      </c>
      <c r="AY2073" s="59">
        <f t="shared" si="503"/>
        <v>0.34967532699464954</v>
      </c>
      <c r="AZ2073" s="59">
        <f>BI2073*K36</f>
        <v>48950</v>
      </c>
      <c r="BA2073" s="59"/>
      <c r="BB2073" s="59"/>
      <c r="BC2073" s="59">
        <f>K41*BJ2073</f>
        <v>419960.99999999994</v>
      </c>
      <c r="BD2073" s="59"/>
      <c r="BE2073" s="59"/>
      <c r="BF2073" s="59">
        <f t="shared" si="499"/>
        <v>371010.99999999994</v>
      </c>
      <c r="BG2073" s="60">
        <f>(AY2073=AY2099)*AX2073</f>
        <v>0</v>
      </c>
      <c r="BH2073" s="60">
        <f>(AY2073=AY2101)*AX2073</f>
        <v>0</v>
      </c>
      <c r="BI2073" s="89">
        <v>979</v>
      </c>
      <c r="BJ2073" s="89">
        <v>2799.74</v>
      </c>
      <c r="BK2073" s="59">
        <f t="shared" si="500"/>
        <v>3988.9379600000102</v>
      </c>
      <c r="BL2073" s="60">
        <f>(BK2073=BK2101)*AX2073</f>
        <v>0</v>
      </c>
      <c r="BM2073" s="85">
        <f>(BK2073=BK2101)*AY2073</f>
        <v>0</v>
      </c>
      <c r="BN2073" s="85">
        <f t="shared" si="501"/>
        <v>0</v>
      </c>
      <c r="BO2073" s="85">
        <f t="shared" si="502"/>
        <v>0</v>
      </c>
      <c r="BP2073" s="60">
        <f>(BK2073=BK2099)*AX2073</f>
        <v>0</v>
      </c>
      <c r="BQ2073" s="64">
        <f>(BK2073=BK2099)*AY2073</f>
        <v>0</v>
      </c>
      <c r="BR2073" s="85">
        <f t="shared" si="504"/>
        <v>0</v>
      </c>
      <c r="BS2073" s="85">
        <f t="shared" si="505"/>
        <v>0</v>
      </c>
      <c r="BT2073" s="59">
        <f>(J19-BI2073)*J10</f>
        <v>-138550.00594</v>
      </c>
      <c r="BU2073" s="59">
        <f>(J21-BJ2073)*J12</f>
        <v>142538.94390000001</v>
      </c>
      <c r="BV2073" s="66"/>
      <c r="BW2073" s="66"/>
      <c r="BX2073" s="67"/>
      <c r="BY2073" s="67"/>
      <c r="BZ2073" s="67"/>
      <c r="CE2073" s="92"/>
      <c r="CF2073" s="76"/>
      <c r="CH2073" s="67"/>
      <c r="CI2073" s="67"/>
      <c r="CJ2073" s="67"/>
      <c r="CK2073" s="67"/>
      <c r="CL2073" s="1"/>
      <c r="CM2073" s="1"/>
      <c r="CT2073" s="3"/>
      <c r="CU2073" s="3"/>
      <c r="CV2073" s="3"/>
      <c r="CW2073" s="3"/>
      <c r="CX2073" s="3"/>
      <c r="CY2073" s="3"/>
      <c r="CZ2073" s="3"/>
      <c r="DA2073" s="3"/>
      <c r="DB2073" s="3"/>
      <c r="DC2073" s="3"/>
      <c r="DD2073" s="3"/>
      <c r="DE2073" s="3"/>
      <c r="DF2073" s="3"/>
      <c r="DG2073" s="3"/>
      <c r="DH2073" s="3"/>
      <c r="DI2073" s="3"/>
      <c r="DJ2073" s="3"/>
      <c r="DK2073" s="3"/>
      <c r="DL2073" s="3"/>
      <c r="DM2073" s="3"/>
      <c r="DN2073" s="3"/>
      <c r="DO2073" s="3"/>
      <c r="DP2073" s="3"/>
      <c r="DQ2073" s="3"/>
      <c r="DR2073" s="3"/>
      <c r="DS2073" s="3"/>
    </row>
    <row r="2074" spans="2:123" ht="21" customHeight="1" x14ac:dyDescent="0.25">
      <c r="B2074" s="21">
        <f t="shared" si="493"/>
        <v>45691</v>
      </c>
      <c r="C2074" s="22">
        <f t="shared" si="494"/>
        <v>0.3495049262719358</v>
      </c>
      <c r="D2074" s="23">
        <f t="shared" si="495"/>
        <v>1000</v>
      </c>
      <c r="E2074" s="23">
        <f t="shared" si="496"/>
        <v>2861.19</v>
      </c>
      <c r="F2074" s="127">
        <f t="shared" si="497"/>
        <v>50000</v>
      </c>
      <c r="G2074" s="127">
        <f t="shared" si="498"/>
        <v>429178.5</v>
      </c>
      <c r="H2074" s="6"/>
      <c r="I2074" s="3"/>
      <c r="J2074" s="3"/>
      <c r="L2074" s="3"/>
      <c r="M2074" s="3"/>
      <c r="N2074" s="3"/>
      <c r="O2074" s="3"/>
      <c r="P2074" s="3"/>
      <c r="Q2074" s="3"/>
      <c r="R2074" s="3"/>
      <c r="S2074" s="3"/>
      <c r="T2074" s="3"/>
      <c r="U2074" s="3"/>
      <c r="V2074" s="3"/>
      <c r="W2074" s="3"/>
      <c r="X2074" s="3"/>
      <c r="Y2074" s="3"/>
      <c r="Z2074" s="3"/>
      <c r="AA2074" s="3"/>
      <c r="AB2074" s="3"/>
      <c r="AC2074" s="3"/>
      <c r="AD2074" s="3"/>
      <c r="AE2074" s="3"/>
      <c r="AF2074" s="3"/>
      <c r="AT2074" s="89"/>
      <c r="AU2074" s="89"/>
      <c r="AX2074" s="125">
        <v>45691</v>
      </c>
      <c r="AY2074" s="59">
        <f t="shared" si="503"/>
        <v>0.3495049262719358</v>
      </c>
      <c r="AZ2074" s="59">
        <f>BI2074*K36</f>
        <v>50000</v>
      </c>
      <c r="BA2074" s="59"/>
      <c r="BB2074" s="59"/>
      <c r="BC2074" s="59">
        <f>K41*BJ2074</f>
        <v>429178.5</v>
      </c>
      <c r="BD2074" s="59"/>
      <c r="BE2074" s="59"/>
      <c r="BF2074" s="59">
        <f t="shared" si="499"/>
        <v>379178.5</v>
      </c>
      <c r="BG2074" s="60">
        <f>(AY2074=AY2099)*AX2074</f>
        <v>0</v>
      </c>
      <c r="BH2074" s="60">
        <f>(AY2074=AY2101)*AX2074</f>
        <v>0</v>
      </c>
      <c r="BI2074" s="89">
        <v>1000</v>
      </c>
      <c r="BJ2074" s="89">
        <v>2861.19</v>
      </c>
      <c r="BK2074" s="59">
        <f t="shared" si="500"/>
        <v>-4178.562040000048</v>
      </c>
      <c r="BL2074" s="60">
        <f>(BK2074=BK2101)*AX2074</f>
        <v>0</v>
      </c>
      <c r="BM2074" s="85">
        <f>(BK2074=BK2101)*AY2074</f>
        <v>0</v>
      </c>
      <c r="BN2074" s="85">
        <f t="shared" si="501"/>
        <v>0</v>
      </c>
      <c r="BO2074" s="85">
        <f t="shared" si="502"/>
        <v>0</v>
      </c>
      <c r="BP2074" s="60">
        <f>(BK2074=BK2099)*AX2074</f>
        <v>0</v>
      </c>
      <c r="BQ2074" s="64">
        <f>(BK2074=BK2099)*AY2074</f>
        <v>0</v>
      </c>
      <c r="BR2074" s="85">
        <f t="shared" si="504"/>
        <v>0</v>
      </c>
      <c r="BS2074" s="85">
        <f t="shared" si="505"/>
        <v>0</v>
      </c>
      <c r="BT2074" s="59">
        <f>(J19-BI2074)*J10</f>
        <v>-137500.00594</v>
      </c>
      <c r="BU2074" s="59">
        <f>(J21-BJ2074)*J12</f>
        <v>133321.44389999995</v>
      </c>
      <c r="BV2074" s="66"/>
      <c r="BW2074" s="66"/>
      <c r="BX2074" s="67"/>
      <c r="BY2074" s="67"/>
      <c r="BZ2074" s="67"/>
      <c r="CE2074" s="92"/>
      <c r="CF2074" s="76"/>
      <c r="CH2074" s="67"/>
      <c r="CI2074" s="67"/>
      <c r="CJ2074" s="67"/>
      <c r="CK2074" s="67"/>
      <c r="CL2074" s="1"/>
      <c r="CM2074" s="1"/>
      <c r="CT2074" s="3"/>
      <c r="CU2074" s="3"/>
      <c r="CV2074" s="3"/>
      <c r="CW2074" s="3"/>
      <c r="CX2074" s="3"/>
      <c r="CY2074" s="3"/>
      <c r="CZ2074" s="3"/>
      <c r="DA2074" s="3"/>
      <c r="DB2074" s="3"/>
      <c r="DC2074" s="3"/>
      <c r="DD2074" s="3"/>
      <c r="DE2074" s="3"/>
      <c r="DF2074" s="3"/>
      <c r="DG2074" s="3"/>
      <c r="DH2074" s="3"/>
      <c r="DI2074" s="3"/>
      <c r="DJ2074" s="3"/>
      <c r="DK2074" s="3"/>
      <c r="DL2074" s="3"/>
      <c r="DM2074" s="3"/>
      <c r="DN2074" s="3"/>
      <c r="DO2074" s="3"/>
      <c r="DP2074" s="3"/>
      <c r="DQ2074" s="3"/>
      <c r="DR2074" s="3"/>
      <c r="DS2074" s="3"/>
    </row>
    <row r="2075" spans="2:123" ht="21" customHeight="1" x14ac:dyDescent="0.25">
      <c r="B2075" s="21">
        <f t="shared" si="493"/>
        <v>45698</v>
      </c>
      <c r="C2075" s="22">
        <f t="shared" si="494"/>
        <v>0.34860004994866389</v>
      </c>
      <c r="D2075" s="23">
        <f t="shared" si="495"/>
        <v>1005</v>
      </c>
      <c r="E2075" s="23">
        <f t="shared" si="496"/>
        <v>2882.96</v>
      </c>
      <c r="F2075" s="127">
        <f t="shared" si="497"/>
        <v>50250</v>
      </c>
      <c r="G2075" s="127">
        <f t="shared" si="498"/>
        <v>432444</v>
      </c>
      <c r="H2075" s="6"/>
      <c r="I2075" s="3"/>
      <c r="J2075" s="3"/>
      <c r="L2075" s="3"/>
      <c r="M2075" s="3"/>
      <c r="N2075" s="3"/>
      <c r="O2075" s="3"/>
      <c r="P2075" s="3"/>
      <c r="Q2075" s="3"/>
      <c r="R2075" s="3"/>
      <c r="S2075" s="3"/>
      <c r="T2075" s="3"/>
      <c r="U2075" s="3"/>
      <c r="V2075" s="3"/>
      <c r="W2075" s="3"/>
      <c r="X2075" s="3"/>
      <c r="Y2075" s="3"/>
      <c r="Z2075" s="3"/>
      <c r="AA2075" s="3"/>
      <c r="AB2075" s="3"/>
      <c r="AC2075" s="3"/>
      <c r="AD2075" s="3"/>
      <c r="AE2075" s="3"/>
      <c r="AF2075" s="3"/>
      <c r="AT2075" s="89"/>
      <c r="AU2075" s="89"/>
      <c r="AX2075" s="125">
        <v>45698</v>
      </c>
      <c r="AY2075" s="59">
        <f t="shared" si="503"/>
        <v>0.34860004994866389</v>
      </c>
      <c r="AZ2075" s="59">
        <f>BI2075*K36</f>
        <v>50250</v>
      </c>
      <c r="BA2075" s="59"/>
      <c r="BB2075" s="59"/>
      <c r="BC2075" s="59">
        <f>K41*BJ2075</f>
        <v>432444</v>
      </c>
      <c r="BD2075" s="59"/>
      <c r="BE2075" s="59"/>
      <c r="BF2075" s="59">
        <f t="shared" si="499"/>
        <v>382194</v>
      </c>
      <c r="BG2075" s="60">
        <f>(AY2075=AY2099)*AX2075</f>
        <v>0</v>
      </c>
      <c r="BH2075" s="60">
        <f>(AY2075=AY2101)*AX2075</f>
        <v>0</v>
      </c>
      <c r="BI2075" s="89">
        <v>1005</v>
      </c>
      <c r="BJ2075" s="89">
        <v>2882.96</v>
      </c>
      <c r="BK2075" s="59">
        <f t="shared" si="500"/>
        <v>-7194.0620400000334</v>
      </c>
      <c r="BL2075" s="60">
        <f>(BK2075=BK2101)*AX2075</f>
        <v>0</v>
      </c>
      <c r="BM2075" s="85">
        <f>(BK2075=BK2101)*AY2075</f>
        <v>0</v>
      </c>
      <c r="BN2075" s="85">
        <f t="shared" si="501"/>
        <v>0</v>
      </c>
      <c r="BO2075" s="85">
        <f t="shared" si="502"/>
        <v>0</v>
      </c>
      <c r="BP2075" s="60">
        <f>(BK2075=BK2099)*AX2075</f>
        <v>0</v>
      </c>
      <c r="BQ2075" s="64">
        <f>(BK2075=BK2099)*AY2075</f>
        <v>0</v>
      </c>
      <c r="BR2075" s="85">
        <f t="shared" si="504"/>
        <v>0</v>
      </c>
      <c r="BS2075" s="85">
        <f t="shared" si="505"/>
        <v>0</v>
      </c>
      <c r="BT2075" s="59">
        <f>(J19-BI2075)*J10</f>
        <v>-137250.00594</v>
      </c>
      <c r="BU2075" s="59">
        <f>(J21-BJ2075)*J12</f>
        <v>130055.94389999997</v>
      </c>
      <c r="BV2075" s="66"/>
      <c r="BW2075" s="66"/>
      <c r="BX2075" s="67"/>
      <c r="BY2075" s="67"/>
      <c r="BZ2075" s="67"/>
      <c r="CE2075" s="92"/>
      <c r="CF2075" s="76"/>
      <c r="CH2075" s="67"/>
      <c r="CI2075" s="67"/>
      <c r="CJ2075" s="67"/>
      <c r="CK2075" s="67"/>
      <c r="CL2075" s="1"/>
      <c r="CM2075" s="1"/>
      <c r="CT2075" s="3"/>
      <c r="CU2075" s="3"/>
      <c r="CV2075" s="3"/>
      <c r="CW2075" s="3"/>
      <c r="CX2075" s="3"/>
      <c r="CY2075" s="3"/>
      <c r="CZ2075" s="3"/>
      <c r="DA2075" s="3"/>
      <c r="DB2075" s="3"/>
      <c r="DC2075" s="3"/>
      <c r="DD2075" s="3"/>
      <c r="DE2075" s="3"/>
      <c r="DF2075" s="3"/>
      <c r="DG2075" s="3"/>
      <c r="DH2075" s="3"/>
      <c r="DI2075" s="3"/>
      <c r="DJ2075" s="3"/>
      <c r="DK2075" s="3"/>
      <c r="DL2075" s="3"/>
      <c r="DM2075" s="3"/>
      <c r="DN2075" s="3"/>
      <c r="DO2075" s="3"/>
      <c r="DP2075" s="3"/>
      <c r="DQ2075" s="3"/>
      <c r="DR2075" s="3"/>
      <c r="DS2075" s="3"/>
    </row>
    <row r="2076" spans="2:123" ht="21" customHeight="1" x14ac:dyDescent="0.25">
      <c r="B2076" s="21">
        <f t="shared" si="493"/>
        <v>45705</v>
      </c>
      <c r="C2076" s="22">
        <f t="shared" si="494"/>
        <v>0.33375904640272458</v>
      </c>
      <c r="D2076" s="23">
        <f t="shared" si="495"/>
        <v>980</v>
      </c>
      <c r="E2076" s="23">
        <f t="shared" si="496"/>
        <v>2936.25</v>
      </c>
      <c r="F2076" s="127">
        <f t="shared" si="497"/>
        <v>49000</v>
      </c>
      <c r="G2076" s="127">
        <f t="shared" si="498"/>
        <v>440437.5</v>
      </c>
      <c r="H2076" s="6"/>
      <c r="I2076" s="3"/>
      <c r="J2076" s="3"/>
      <c r="L2076" s="3"/>
      <c r="M2076" s="3"/>
      <c r="N2076" s="3"/>
      <c r="O2076" s="3"/>
      <c r="P2076" s="3"/>
      <c r="Q2076" s="3"/>
      <c r="R2076" s="3"/>
      <c r="S2076" s="3"/>
      <c r="T2076" s="3"/>
      <c r="U2076" s="3"/>
      <c r="V2076" s="3"/>
      <c r="W2076" s="3"/>
      <c r="X2076" s="3"/>
      <c r="Y2076" s="3"/>
      <c r="Z2076" s="3"/>
      <c r="AA2076" s="3"/>
      <c r="AB2076" s="3"/>
      <c r="AC2076" s="3"/>
      <c r="AD2076" s="3"/>
      <c r="AE2076" s="3"/>
      <c r="AF2076" s="3"/>
      <c r="AT2076" s="89"/>
      <c r="AU2076" s="89"/>
      <c r="AX2076" s="125">
        <v>45705</v>
      </c>
      <c r="AY2076" s="59">
        <f t="shared" si="503"/>
        <v>0.33375904640272458</v>
      </c>
      <c r="AZ2076" s="59">
        <f>BI2076*K36</f>
        <v>49000</v>
      </c>
      <c r="BA2076" s="59"/>
      <c r="BB2076" s="59"/>
      <c r="BC2076" s="59">
        <f>K41*BJ2076</f>
        <v>440437.5</v>
      </c>
      <c r="BD2076" s="59"/>
      <c r="BE2076" s="59"/>
      <c r="BF2076" s="59">
        <f t="shared" si="499"/>
        <v>391437.5</v>
      </c>
      <c r="BG2076" s="60">
        <f>(AY2076=AY2099)*AX2076</f>
        <v>0</v>
      </c>
      <c r="BH2076" s="60">
        <f>(AY2076=AY2101)*AX2076</f>
        <v>0</v>
      </c>
      <c r="BI2076" s="89">
        <v>980</v>
      </c>
      <c r="BJ2076" s="89">
        <v>2936.25</v>
      </c>
      <c r="BK2076" s="59">
        <f t="shared" si="500"/>
        <v>-16437.562040000033</v>
      </c>
      <c r="BL2076" s="60">
        <f>(BK2076=BK2101)*AX2076</f>
        <v>0</v>
      </c>
      <c r="BM2076" s="85">
        <f>(BK2076=BK2101)*AY2076</f>
        <v>0</v>
      </c>
      <c r="BN2076" s="85">
        <f t="shared" si="501"/>
        <v>0</v>
      </c>
      <c r="BO2076" s="85">
        <f t="shared" si="502"/>
        <v>0</v>
      </c>
      <c r="BP2076" s="60">
        <f>(BK2076=BK2099)*AX2076</f>
        <v>0</v>
      </c>
      <c r="BQ2076" s="64">
        <f>(BK2076=BK2099)*AY2076</f>
        <v>0</v>
      </c>
      <c r="BR2076" s="85">
        <f t="shared" si="504"/>
        <v>0</v>
      </c>
      <c r="BS2076" s="85">
        <f t="shared" si="505"/>
        <v>0</v>
      </c>
      <c r="BT2076" s="59">
        <f>(J19-BI2076)*J10</f>
        <v>-138500.00594</v>
      </c>
      <c r="BU2076" s="59">
        <f>(J21-BJ2076)*J12</f>
        <v>122062.44389999997</v>
      </c>
      <c r="BV2076" s="66"/>
      <c r="BW2076" s="66"/>
      <c r="BX2076" s="67"/>
      <c r="BY2076" s="67"/>
      <c r="BZ2076" s="67"/>
      <c r="CE2076" s="92"/>
      <c r="CF2076" s="76"/>
      <c r="CH2076" s="67"/>
      <c r="CI2076" s="67"/>
      <c r="CJ2076" s="67"/>
      <c r="CK2076" s="67"/>
      <c r="CL2076" s="1"/>
      <c r="CM2076" s="1"/>
      <c r="CT2076" s="3"/>
      <c r="CU2076" s="3"/>
      <c r="CV2076" s="3"/>
      <c r="CW2076" s="3"/>
      <c r="CX2076" s="3"/>
      <c r="CY2076" s="3"/>
      <c r="CZ2076" s="3"/>
      <c r="DA2076" s="3"/>
      <c r="DB2076" s="3"/>
      <c r="DC2076" s="3"/>
      <c r="DD2076" s="3"/>
      <c r="DE2076" s="3"/>
      <c r="DF2076" s="3"/>
      <c r="DG2076" s="3"/>
      <c r="DH2076" s="3"/>
      <c r="DI2076" s="3"/>
      <c r="DJ2076" s="3"/>
      <c r="DK2076" s="3"/>
      <c r="DL2076" s="3"/>
      <c r="DM2076" s="3"/>
      <c r="DN2076" s="3"/>
      <c r="DO2076" s="3"/>
      <c r="DP2076" s="3"/>
      <c r="DQ2076" s="3"/>
      <c r="DR2076" s="3"/>
      <c r="DS2076" s="3"/>
    </row>
    <row r="2077" spans="2:123" ht="21" customHeight="1" x14ac:dyDescent="0.25">
      <c r="B2077" s="21">
        <f t="shared" si="493"/>
        <v>45712</v>
      </c>
      <c r="C2077" s="22">
        <f t="shared" si="494"/>
        <v>0.33164479023816851</v>
      </c>
      <c r="D2077" s="23">
        <f t="shared" si="495"/>
        <v>948</v>
      </c>
      <c r="E2077" s="23">
        <f t="shared" si="496"/>
        <v>2858.48</v>
      </c>
      <c r="F2077" s="127">
        <f t="shared" si="497"/>
        <v>47400</v>
      </c>
      <c r="G2077" s="127">
        <f t="shared" si="498"/>
        <v>428772</v>
      </c>
      <c r="H2077" s="6"/>
      <c r="I2077" s="3"/>
      <c r="J2077" s="3"/>
      <c r="L2077" s="3"/>
      <c r="M2077" s="3"/>
      <c r="N2077" s="3"/>
      <c r="O2077" s="3"/>
      <c r="P2077" s="3"/>
      <c r="Q2077" s="3"/>
      <c r="R2077" s="3"/>
      <c r="S2077" s="3"/>
      <c r="T2077" s="3"/>
      <c r="U2077" s="3"/>
      <c r="V2077" s="3"/>
      <c r="W2077" s="3"/>
      <c r="X2077" s="3"/>
      <c r="Y2077" s="3"/>
      <c r="Z2077" s="3"/>
      <c r="AA2077" s="3"/>
      <c r="AB2077" s="3"/>
      <c r="AC2077" s="3"/>
      <c r="AD2077" s="3"/>
      <c r="AE2077" s="3"/>
      <c r="AF2077" s="3"/>
      <c r="AT2077" s="89"/>
      <c r="AU2077" s="89"/>
      <c r="AX2077" s="125">
        <v>45712</v>
      </c>
      <c r="AY2077" s="59">
        <f t="shared" si="503"/>
        <v>0.33164479023816851</v>
      </c>
      <c r="AZ2077" s="59">
        <f>BI2077*K36</f>
        <v>47400</v>
      </c>
      <c r="BA2077" s="59"/>
      <c r="BB2077" s="59"/>
      <c r="BC2077" s="59">
        <f>K41*BJ2077</f>
        <v>428772</v>
      </c>
      <c r="BD2077" s="59"/>
      <c r="BE2077" s="59"/>
      <c r="BF2077" s="59">
        <f t="shared" si="499"/>
        <v>381372</v>
      </c>
      <c r="BG2077" s="60">
        <f>(AY2077=AY2099)*AX2077</f>
        <v>0</v>
      </c>
      <c r="BH2077" s="60">
        <f>(AY2077=AY2101)*AX2077</f>
        <v>0</v>
      </c>
      <c r="BI2077" s="89">
        <v>948</v>
      </c>
      <c r="BJ2077" s="89">
        <v>2858.48</v>
      </c>
      <c r="BK2077" s="59">
        <f t="shared" si="500"/>
        <v>-6372.062040000048</v>
      </c>
      <c r="BL2077" s="60">
        <f>(BK2077=BK2101)*AX2077</f>
        <v>0</v>
      </c>
      <c r="BM2077" s="85">
        <f>(BK2077=BK2101)*AY2077</f>
        <v>0</v>
      </c>
      <c r="BN2077" s="85">
        <f t="shared" si="501"/>
        <v>0</v>
      </c>
      <c r="BO2077" s="85">
        <f t="shared" si="502"/>
        <v>0</v>
      </c>
      <c r="BP2077" s="60">
        <f>(BK2077=BK2099)*AX2077</f>
        <v>0</v>
      </c>
      <c r="BQ2077" s="64">
        <f>(BK2077=BK2099)*AY2077</f>
        <v>0</v>
      </c>
      <c r="BR2077" s="85">
        <f t="shared" si="504"/>
        <v>0</v>
      </c>
      <c r="BS2077" s="85">
        <f t="shared" si="505"/>
        <v>0</v>
      </c>
      <c r="BT2077" s="59">
        <f>(J19-BI2077)*J10</f>
        <v>-140100.00594</v>
      </c>
      <c r="BU2077" s="59">
        <f>(J21-BJ2077)*J12</f>
        <v>133727.94389999995</v>
      </c>
      <c r="BV2077" s="66"/>
      <c r="BW2077" s="66"/>
      <c r="BX2077" s="67"/>
      <c r="BY2077" s="67"/>
      <c r="BZ2077" s="67"/>
      <c r="CE2077" s="92"/>
      <c r="CF2077" s="76"/>
      <c r="CH2077" s="67"/>
      <c r="CI2077" s="67"/>
      <c r="CJ2077" s="67"/>
      <c r="CK2077" s="67"/>
      <c r="CL2077" s="1"/>
      <c r="CM2077" s="1"/>
      <c r="CT2077" s="3"/>
      <c r="CU2077" s="3"/>
      <c r="CV2077" s="3"/>
      <c r="CW2077" s="3"/>
      <c r="CX2077" s="3"/>
      <c r="CY2077" s="3"/>
      <c r="CZ2077" s="3"/>
      <c r="DA2077" s="3"/>
      <c r="DB2077" s="3"/>
      <c r="DC2077" s="3"/>
      <c r="DD2077" s="3"/>
      <c r="DE2077" s="3"/>
      <c r="DF2077" s="3"/>
      <c r="DG2077" s="3"/>
      <c r="DH2077" s="3"/>
      <c r="DI2077" s="3"/>
      <c r="DJ2077" s="3"/>
      <c r="DK2077" s="3"/>
      <c r="DL2077" s="3"/>
      <c r="DM2077" s="3"/>
      <c r="DN2077" s="3"/>
      <c r="DO2077" s="3"/>
      <c r="DP2077" s="3"/>
      <c r="DQ2077" s="3"/>
      <c r="DR2077" s="3"/>
      <c r="DS2077" s="3"/>
    </row>
    <row r="2078" spans="2:123" ht="21" customHeight="1" x14ac:dyDescent="0.25">
      <c r="B2078" s="21">
        <f t="shared" si="493"/>
        <v>45719</v>
      </c>
      <c r="C2078" s="22">
        <f t="shared" si="494"/>
        <v>0.3331673221247145</v>
      </c>
      <c r="D2078" s="23">
        <f t="shared" si="495"/>
        <v>970</v>
      </c>
      <c r="E2078" s="23">
        <f t="shared" si="496"/>
        <v>2911.45</v>
      </c>
      <c r="F2078" s="127">
        <f t="shared" si="497"/>
        <v>48500</v>
      </c>
      <c r="G2078" s="127">
        <f t="shared" si="498"/>
        <v>436717.5</v>
      </c>
      <c r="H2078" s="6"/>
      <c r="I2078" s="3"/>
      <c r="J2078" s="3"/>
      <c r="L2078" s="3"/>
      <c r="M2078" s="3"/>
      <c r="N2078" s="3"/>
      <c r="O2078" s="3"/>
      <c r="P2078" s="3"/>
      <c r="Q2078" s="3"/>
      <c r="R2078" s="3"/>
      <c r="S2078" s="3"/>
      <c r="T2078" s="3"/>
      <c r="U2078" s="3"/>
      <c r="V2078" s="3"/>
      <c r="W2078" s="3"/>
      <c r="X2078" s="3"/>
      <c r="Y2078" s="3"/>
      <c r="Z2078" s="3"/>
      <c r="AA2078" s="3"/>
      <c r="AB2078" s="3"/>
      <c r="AC2078" s="3"/>
      <c r="AD2078" s="3"/>
      <c r="AE2078" s="3"/>
      <c r="AF2078" s="3"/>
      <c r="AT2078" s="89"/>
      <c r="AU2078" s="89"/>
      <c r="AX2078" s="125">
        <v>45719</v>
      </c>
      <c r="AY2078" s="59">
        <f t="shared" si="503"/>
        <v>0.3331673221247145</v>
      </c>
      <c r="AZ2078" s="59">
        <f>BI2078*K36</f>
        <v>48500</v>
      </c>
      <c r="BA2078" s="59"/>
      <c r="BB2078" s="59"/>
      <c r="BC2078" s="59">
        <f>K41*BJ2078</f>
        <v>436717.5</v>
      </c>
      <c r="BD2078" s="59"/>
      <c r="BE2078" s="59"/>
      <c r="BF2078" s="59">
        <f t="shared" si="499"/>
        <v>388217.5</v>
      </c>
      <c r="BG2078" s="60">
        <f>(AY2078=AY2099)*AX2078</f>
        <v>0</v>
      </c>
      <c r="BH2078" s="60">
        <f>(AY2078=AY2101)*AX2078</f>
        <v>0</v>
      </c>
      <c r="BI2078" s="89">
        <v>970</v>
      </c>
      <c r="BJ2078" s="89">
        <v>2911.45</v>
      </c>
      <c r="BK2078" s="59">
        <f t="shared" si="500"/>
        <v>-13217.562040000004</v>
      </c>
      <c r="BL2078" s="60">
        <f>(BK2078=BK2101)*AX2078</f>
        <v>0</v>
      </c>
      <c r="BM2078" s="85">
        <f>(BK2078=BK2101)*AY2078</f>
        <v>0</v>
      </c>
      <c r="BN2078" s="85">
        <f t="shared" si="501"/>
        <v>0</v>
      </c>
      <c r="BO2078" s="85">
        <f t="shared" si="502"/>
        <v>0</v>
      </c>
      <c r="BP2078" s="60">
        <f>(BK2078=BK2099)*AX2078</f>
        <v>0</v>
      </c>
      <c r="BQ2078" s="64">
        <f>(BK2078=BK2099)*AY2078</f>
        <v>0</v>
      </c>
      <c r="BR2078" s="85">
        <f t="shared" si="504"/>
        <v>0</v>
      </c>
      <c r="BS2078" s="85">
        <f t="shared" si="505"/>
        <v>0</v>
      </c>
      <c r="BT2078" s="59">
        <f>(J19-BI2078)*J10</f>
        <v>-139000.00594</v>
      </c>
      <c r="BU2078" s="59">
        <f>(J21-BJ2078)*J12</f>
        <v>125782.4439</v>
      </c>
      <c r="BV2078" s="66"/>
      <c r="BW2078" s="66"/>
      <c r="BX2078" s="67"/>
      <c r="BY2078" s="67"/>
      <c r="BZ2078" s="67"/>
      <c r="CE2078" s="92"/>
      <c r="CF2078" s="76"/>
      <c r="CH2078" s="67"/>
      <c r="CI2078" s="67"/>
      <c r="CJ2078" s="67"/>
      <c r="CK2078" s="67"/>
      <c r="CL2078" s="1"/>
      <c r="CM2078" s="1"/>
      <c r="CT2078" s="3"/>
      <c r="CU2078" s="3"/>
      <c r="CV2078" s="3"/>
      <c r="CW2078" s="3"/>
      <c r="CX2078" s="3"/>
      <c r="CY2078" s="3"/>
      <c r="CZ2078" s="3"/>
      <c r="DA2078" s="3"/>
      <c r="DB2078" s="3"/>
      <c r="DC2078" s="3"/>
      <c r="DD2078" s="3"/>
      <c r="DE2078" s="3"/>
      <c r="DF2078" s="3"/>
      <c r="DG2078" s="3"/>
      <c r="DH2078" s="3"/>
      <c r="DI2078" s="3"/>
      <c r="DJ2078" s="3"/>
      <c r="DK2078" s="3"/>
      <c r="DL2078" s="3"/>
      <c r="DM2078" s="3"/>
      <c r="DN2078" s="3"/>
      <c r="DO2078" s="3"/>
      <c r="DP2078" s="3"/>
      <c r="DQ2078" s="3"/>
      <c r="DR2078" s="3"/>
      <c r="DS2078" s="3"/>
    </row>
    <row r="2079" spans="2:123" ht="21" customHeight="1" x14ac:dyDescent="0.25">
      <c r="B2079" s="21">
        <f t="shared" si="493"/>
        <v>45726</v>
      </c>
      <c r="C2079" s="22">
        <f t="shared" si="494"/>
        <v>0.3354862038832026</v>
      </c>
      <c r="D2079" s="23">
        <f t="shared" si="495"/>
        <v>1002</v>
      </c>
      <c r="E2079" s="23">
        <f t="shared" si="496"/>
        <v>2986.71</v>
      </c>
      <c r="F2079" s="127">
        <f t="shared" si="497"/>
        <v>50100</v>
      </c>
      <c r="G2079" s="127">
        <f t="shared" si="498"/>
        <v>448006.5</v>
      </c>
      <c r="H2079" s="6"/>
      <c r="I2079" s="3"/>
      <c r="J2079" s="3"/>
      <c r="L2079" s="3"/>
      <c r="M2079" s="3"/>
      <c r="N2079" s="3"/>
      <c r="O2079" s="3"/>
      <c r="P2079" s="3"/>
      <c r="Q2079" s="3"/>
      <c r="R2079" s="3"/>
      <c r="S2079" s="3"/>
      <c r="T2079" s="3"/>
      <c r="U2079" s="3"/>
      <c r="V2079" s="3"/>
      <c r="W2079" s="3"/>
      <c r="X2079" s="3"/>
      <c r="Y2079" s="3"/>
      <c r="Z2079" s="3"/>
      <c r="AA2079" s="3"/>
      <c r="AB2079" s="3"/>
      <c r="AC2079" s="3"/>
      <c r="AD2079" s="3"/>
      <c r="AE2079" s="3"/>
      <c r="AF2079" s="3"/>
      <c r="AT2079" s="89"/>
      <c r="AU2079" s="89"/>
      <c r="AX2079" s="125">
        <v>45726</v>
      </c>
      <c r="AY2079" s="59">
        <f t="shared" si="503"/>
        <v>0.3354862038832026</v>
      </c>
      <c r="AZ2079" s="59">
        <f>BI2079*K36</f>
        <v>50100</v>
      </c>
      <c r="BA2079" s="59"/>
      <c r="BB2079" s="59"/>
      <c r="BC2079" s="59">
        <f>K41*BJ2079</f>
        <v>448006.5</v>
      </c>
      <c r="BD2079" s="59"/>
      <c r="BE2079" s="59"/>
      <c r="BF2079" s="59">
        <f t="shared" si="499"/>
        <v>397906.5</v>
      </c>
      <c r="BG2079" s="60">
        <f>(AY2079=AY2099)*AX2079</f>
        <v>0</v>
      </c>
      <c r="BH2079" s="60">
        <f>(AY2079=AY2101)*AX2079</f>
        <v>0</v>
      </c>
      <c r="BI2079" s="89">
        <v>1002</v>
      </c>
      <c r="BJ2079" s="89">
        <v>2986.71</v>
      </c>
      <c r="BK2079" s="59">
        <f t="shared" si="500"/>
        <v>-22906.562040000033</v>
      </c>
      <c r="BL2079" s="60">
        <f>(BK2079=BK2101)*AX2079</f>
        <v>0</v>
      </c>
      <c r="BM2079" s="85">
        <f>(BK2079=BK2101)*AY2079</f>
        <v>0</v>
      </c>
      <c r="BN2079" s="85">
        <f t="shared" si="501"/>
        <v>0</v>
      </c>
      <c r="BO2079" s="85">
        <f t="shared" si="502"/>
        <v>0</v>
      </c>
      <c r="BP2079" s="60">
        <f>(BK2079=BK2099)*AX2079</f>
        <v>0</v>
      </c>
      <c r="BQ2079" s="64">
        <f>(BK2079=BK2099)*AY2079</f>
        <v>0</v>
      </c>
      <c r="BR2079" s="85">
        <f t="shared" si="504"/>
        <v>0</v>
      </c>
      <c r="BS2079" s="85">
        <f t="shared" si="505"/>
        <v>0</v>
      </c>
      <c r="BT2079" s="59">
        <f>(J19-BI2079)*J10</f>
        <v>-137400.00594</v>
      </c>
      <c r="BU2079" s="59">
        <f>(J21-BJ2079)*J12</f>
        <v>114493.44389999997</v>
      </c>
      <c r="BV2079" s="66"/>
      <c r="BW2079" s="66"/>
      <c r="BX2079" s="67"/>
      <c r="BY2079" s="67"/>
      <c r="BZ2079" s="67"/>
      <c r="CE2079" s="92"/>
      <c r="CF2079" s="76"/>
      <c r="CH2079" s="67"/>
      <c r="CI2079" s="67"/>
      <c r="CJ2079" s="67"/>
      <c r="CK2079" s="67"/>
      <c r="CL2079" s="1"/>
      <c r="CM2079" s="1"/>
      <c r="CT2079" s="3"/>
      <c r="CU2079" s="3"/>
      <c r="CV2079" s="3"/>
      <c r="CW2079" s="3"/>
      <c r="CX2079" s="3"/>
      <c r="CY2079" s="3"/>
      <c r="CZ2079" s="3"/>
      <c r="DA2079" s="3"/>
      <c r="DB2079" s="3"/>
      <c r="DC2079" s="3"/>
      <c r="DD2079" s="3"/>
      <c r="DE2079" s="3"/>
      <c r="DF2079" s="3"/>
      <c r="DG2079" s="3"/>
      <c r="DH2079" s="3"/>
      <c r="DI2079" s="3"/>
      <c r="DJ2079" s="3"/>
      <c r="DK2079" s="3"/>
      <c r="DL2079" s="3"/>
      <c r="DM2079" s="3"/>
      <c r="DN2079" s="3"/>
      <c r="DO2079" s="3"/>
      <c r="DP2079" s="3"/>
      <c r="DQ2079" s="3"/>
      <c r="DR2079" s="3"/>
      <c r="DS2079" s="3"/>
    </row>
    <row r="2080" spans="2:123" ht="21" customHeight="1" x14ac:dyDescent="0.25">
      <c r="B2080" s="21">
        <f t="shared" si="493"/>
        <v>45733</v>
      </c>
      <c r="C2080" s="22">
        <f t="shared" si="494"/>
        <v>0.32513710002844537</v>
      </c>
      <c r="D2080" s="23">
        <f t="shared" si="495"/>
        <v>983</v>
      </c>
      <c r="E2080" s="23">
        <f t="shared" si="496"/>
        <v>3023.34</v>
      </c>
      <c r="F2080" s="127">
        <f t="shared" si="497"/>
        <v>49150</v>
      </c>
      <c r="G2080" s="127">
        <f t="shared" si="498"/>
        <v>453501</v>
      </c>
      <c r="H2080" s="6"/>
      <c r="I2080" s="3"/>
      <c r="J2080" s="3"/>
      <c r="L2080" s="3"/>
      <c r="M2080" s="3"/>
      <c r="N2080" s="3"/>
      <c r="O2080" s="3"/>
      <c r="P2080" s="3"/>
      <c r="Q2080" s="3"/>
      <c r="R2080" s="3"/>
      <c r="S2080" s="3"/>
      <c r="T2080" s="3"/>
      <c r="U2080" s="3"/>
      <c r="V2080" s="3"/>
      <c r="W2080" s="3"/>
      <c r="X2080" s="3"/>
      <c r="Y2080" s="3"/>
      <c r="Z2080" s="3"/>
      <c r="AA2080" s="3"/>
      <c r="AB2080" s="3"/>
      <c r="AC2080" s="3"/>
      <c r="AD2080" s="3"/>
      <c r="AE2080" s="3"/>
      <c r="AF2080" s="3"/>
      <c r="AT2080" s="89"/>
      <c r="AU2080" s="89"/>
      <c r="AX2080" s="125">
        <v>45733</v>
      </c>
      <c r="AY2080" s="59">
        <f t="shared" si="503"/>
        <v>0.32513710002844537</v>
      </c>
      <c r="AZ2080" s="59">
        <f>BI2080*K36</f>
        <v>49150</v>
      </c>
      <c r="BA2080" s="59"/>
      <c r="BB2080" s="59"/>
      <c r="BC2080" s="59">
        <f>K41*BJ2080</f>
        <v>453501</v>
      </c>
      <c r="BD2080" s="59"/>
      <c r="BE2080" s="59"/>
      <c r="BF2080" s="59">
        <f t="shared" si="499"/>
        <v>404351</v>
      </c>
      <c r="BG2080" s="60">
        <f>(AY2080=AY2099)*AX2080</f>
        <v>0</v>
      </c>
      <c r="BH2080" s="60">
        <f>(AY2080=AY2101)*AX2080</f>
        <v>0</v>
      </c>
      <c r="BI2080" s="89">
        <v>983</v>
      </c>
      <c r="BJ2080" s="89">
        <v>3023.34</v>
      </c>
      <c r="BK2080" s="59">
        <f t="shared" si="500"/>
        <v>-29351.062040000048</v>
      </c>
      <c r="BL2080" s="60">
        <f>(BK2080=BK2101)*AX2080</f>
        <v>0</v>
      </c>
      <c r="BM2080" s="85">
        <f>(BK2080=BK2101)*AY2080</f>
        <v>0</v>
      </c>
      <c r="BN2080" s="85">
        <f t="shared" si="501"/>
        <v>0</v>
      </c>
      <c r="BO2080" s="85">
        <f t="shared" si="502"/>
        <v>0</v>
      </c>
      <c r="BP2080" s="60">
        <f>(BK2080=BK2099)*AX2080</f>
        <v>0</v>
      </c>
      <c r="BQ2080" s="64">
        <f>(BK2080=BK2099)*AY2080</f>
        <v>0</v>
      </c>
      <c r="BR2080" s="85">
        <f t="shared" si="504"/>
        <v>0</v>
      </c>
      <c r="BS2080" s="85">
        <f t="shared" si="505"/>
        <v>0</v>
      </c>
      <c r="BT2080" s="59">
        <f>(J19-BI2080)*J10</f>
        <v>-138350.00594</v>
      </c>
      <c r="BU2080" s="59">
        <f>(J21-BJ2080)*J12</f>
        <v>108998.94389999995</v>
      </c>
      <c r="BV2080" s="66"/>
      <c r="BW2080" s="66"/>
      <c r="BX2080" s="67"/>
      <c r="BY2080" s="67"/>
      <c r="BZ2080" s="67"/>
      <c r="CE2080" s="92"/>
      <c r="CF2080" s="76"/>
      <c r="CH2080" s="67"/>
      <c r="CI2080" s="67"/>
      <c r="CJ2080" s="67"/>
      <c r="CK2080" s="67"/>
      <c r="CL2080" s="1"/>
      <c r="CM2080" s="1"/>
      <c r="CT2080" s="3"/>
      <c r="CU2080" s="3"/>
      <c r="CV2080" s="3"/>
      <c r="CW2080" s="3"/>
      <c r="CX2080" s="3"/>
      <c r="CY2080" s="3"/>
      <c r="CZ2080" s="3"/>
      <c r="DA2080" s="3"/>
      <c r="DB2080" s="3"/>
      <c r="DC2080" s="3"/>
      <c r="DD2080" s="3"/>
      <c r="DE2080" s="3"/>
      <c r="DF2080" s="3"/>
      <c r="DG2080" s="3"/>
      <c r="DH2080" s="3"/>
      <c r="DI2080" s="3"/>
      <c r="DJ2080" s="3"/>
      <c r="DK2080" s="3"/>
      <c r="DL2080" s="3"/>
      <c r="DM2080" s="3"/>
      <c r="DN2080" s="3"/>
      <c r="DO2080" s="3"/>
      <c r="DP2080" s="3"/>
      <c r="DQ2080" s="3"/>
      <c r="DR2080" s="3"/>
      <c r="DS2080" s="3"/>
    </row>
    <row r="2081" spans="2:123" ht="21" customHeight="1" x14ac:dyDescent="0.25">
      <c r="B2081" s="21">
        <f t="shared" si="493"/>
        <v>45740</v>
      </c>
      <c r="C2081" s="22">
        <f t="shared" si="494"/>
        <v>0.3215465351091864</v>
      </c>
      <c r="D2081" s="23">
        <f t="shared" si="495"/>
        <v>992</v>
      </c>
      <c r="E2081" s="23">
        <f t="shared" si="496"/>
        <v>3085.09</v>
      </c>
      <c r="F2081" s="127">
        <f t="shared" si="497"/>
        <v>49600</v>
      </c>
      <c r="G2081" s="127">
        <f t="shared" si="498"/>
        <v>462763.5</v>
      </c>
      <c r="H2081" s="6"/>
      <c r="I2081" s="3"/>
      <c r="J2081" s="3"/>
      <c r="L2081" s="3"/>
      <c r="M2081" s="3"/>
      <c r="N2081" s="3"/>
      <c r="O2081" s="3"/>
      <c r="P2081" s="3"/>
      <c r="Q2081" s="3"/>
      <c r="R2081" s="3"/>
      <c r="S2081" s="3"/>
      <c r="T2081" s="3"/>
      <c r="U2081" s="3"/>
      <c r="V2081" s="3"/>
      <c r="W2081" s="3"/>
      <c r="X2081" s="3"/>
      <c r="Y2081" s="3"/>
      <c r="Z2081" s="3"/>
      <c r="AA2081" s="3"/>
      <c r="AB2081" s="3"/>
      <c r="AC2081" s="3"/>
      <c r="AD2081" s="3"/>
      <c r="AE2081" s="3"/>
      <c r="AF2081" s="3"/>
      <c r="AT2081" s="89"/>
      <c r="AU2081" s="89"/>
      <c r="AX2081" s="125">
        <v>45740</v>
      </c>
      <c r="AY2081" s="59">
        <f t="shared" si="503"/>
        <v>0.3215465351091864</v>
      </c>
      <c r="AZ2081" s="59">
        <f>BI2081*K36</f>
        <v>49600</v>
      </c>
      <c r="BA2081" s="59"/>
      <c r="BB2081" s="59"/>
      <c r="BC2081" s="59">
        <f>K41*BJ2081</f>
        <v>462763.5</v>
      </c>
      <c r="BD2081" s="59"/>
      <c r="BE2081" s="59"/>
      <c r="BF2081" s="59">
        <f t="shared" si="499"/>
        <v>413163.5</v>
      </c>
      <c r="BG2081" s="60">
        <f>(AY2081=AY2099)*AX2081</f>
        <v>0</v>
      </c>
      <c r="BH2081" s="60">
        <f>(AY2081=AY2101)*AX2081</f>
        <v>0</v>
      </c>
      <c r="BI2081" s="89">
        <v>992</v>
      </c>
      <c r="BJ2081" s="89">
        <v>3085.09</v>
      </c>
      <c r="BK2081" s="59">
        <f t="shared" si="500"/>
        <v>-38163.562040000048</v>
      </c>
      <c r="BL2081" s="60">
        <f>(BK2081=BK2101)*AX2081</f>
        <v>0</v>
      </c>
      <c r="BM2081" s="85">
        <f>(BK2081=BK2101)*AY2081</f>
        <v>0</v>
      </c>
      <c r="BN2081" s="85">
        <f t="shared" si="501"/>
        <v>0</v>
      </c>
      <c r="BO2081" s="85">
        <f t="shared" si="502"/>
        <v>0</v>
      </c>
      <c r="BP2081" s="60">
        <f>(BK2081=BK2099)*AX2081</f>
        <v>0</v>
      </c>
      <c r="BQ2081" s="64">
        <f>(BK2081=BK2099)*AY2081</f>
        <v>0</v>
      </c>
      <c r="BR2081" s="85">
        <f t="shared" si="504"/>
        <v>0</v>
      </c>
      <c r="BS2081" s="85">
        <f t="shared" si="505"/>
        <v>0</v>
      </c>
      <c r="BT2081" s="59">
        <f>(J19-BI2081)*J10</f>
        <v>-137900.00594</v>
      </c>
      <c r="BU2081" s="59">
        <f>(J21-BJ2081)*J12</f>
        <v>99736.443899999955</v>
      </c>
      <c r="BV2081" s="66"/>
      <c r="BW2081" s="66"/>
      <c r="BX2081" s="67"/>
      <c r="BY2081" s="67"/>
      <c r="BZ2081" s="67"/>
      <c r="CE2081" s="92"/>
      <c r="CF2081" s="76"/>
      <c r="CH2081" s="67"/>
      <c r="CI2081" s="67"/>
      <c r="CJ2081" s="67"/>
      <c r="CK2081" s="67"/>
      <c r="CL2081" s="1"/>
      <c r="CM2081" s="1"/>
      <c r="CT2081" s="3"/>
      <c r="CU2081" s="3"/>
      <c r="CV2081" s="3"/>
      <c r="CW2081" s="3"/>
      <c r="CX2081" s="3"/>
      <c r="CY2081" s="3"/>
      <c r="CZ2081" s="3"/>
      <c r="DA2081" s="3"/>
      <c r="DB2081" s="3"/>
      <c r="DC2081" s="3"/>
      <c r="DD2081" s="3"/>
      <c r="DE2081" s="3"/>
      <c r="DF2081" s="3"/>
      <c r="DG2081" s="3"/>
      <c r="DH2081" s="3"/>
      <c r="DI2081" s="3"/>
      <c r="DJ2081" s="3"/>
      <c r="DK2081" s="3"/>
      <c r="DL2081" s="3"/>
      <c r="DM2081" s="3"/>
      <c r="DN2081" s="3"/>
      <c r="DO2081" s="3"/>
      <c r="DP2081" s="3"/>
      <c r="DQ2081" s="3"/>
      <c r="DR2081" s="3"/>
      <c r="DS2081" s="3"/>
    </row>
    <row r="2082" spans="2:123" ht="21" customHeight="1" x14ac:dyDescent="0.25">
      <c r="B2082" s="21">
        <f t="shared" si="493"/>
        <v>45747</v>
      </c>
      <c r="C2082" s="22">
        <f t="shared" si="494"/>
        <v>0.30946807705096679</v>
      </c>
      <c r="D2082" s="23">
        <f t="shared" si="495"/>
        <v>940</v>
      </c>
      <c r="E2082" s="23">
        <f t="shared" si="496"/>
        <v>3037.47</v>
      </c>
      <c r="F2082" s="127">
        <f t="shared" si="497"/>
        <v>47000</v>
      </c>
      <c r="G2082" s="127">
        <f t="shared" si="498"/>
        <v>455620.49999999994</v>
      </c>
      <c r="H2082" s="6"/>
      <c r="I2082" s="3"/>
      <c r="J2082" s="3"/>
      <c r="L2082" s="3"/>
      <c r="M2082" s="3"/>
      <c r="N2082" s="3"/>
      <c r="O2082" s="3"/>
      <c r="P2082" s="3"/>
      <c r="Q2082" s="3"/>
      <c r="R2082" s="3"/>
      <c r="S2082" s="3"/>
      <c r="T2082" s="3"/>
      <c r="U2082" s="3"/>
      <c r="V2082" s="3"/>
      <c r="W2082" s="3"/>
      <c r="X2082" s="3"/>
      <c r="Y2082" s="3"/>
      <c r="Z2082" s="3"/>
      <c r="AA2082" s="3"/>
      <c r="AB2082" s="3"/>
      <c r="AC2082" s="3"/>
      <c r="AD2082" s="3"/>
      <c r="AE2082" s="3"/>
      <c r="AF2082" s="3"/>
      <c r="AT2082" s="89"/>
      <c r="AU2082" s="89"/>
      <c r="AX2082" s="125">
        <v>45747</v>
      </c>
      <c r="AY2082" s="59">
        <f t="shared" si="503"/>
        <v>0.30946807705096679</v>
      </c>
      <c r="AZ2082" s="59">
        <f>BI2082*K36</f>
        <v>47000</v>
      </c>
      <c r="BA2082" s="59"/>
      <c r="BB2082" s="59"/>
      <c r="BC2082" s="59">
        <f>K41*BJ2082</f>
        <v>455620.49999999994</v>
      </c>
      <c r="BD2082" s="59"/>
      <c r="BE2082" s="59"/>
      <c r="BF2082" s="59">
        <f t="shared" si="499"/>
        <v>408620.49999999994</v>
      </c>
      <c r="BG2082" s="60">
        <f>(AY2082=AY2099)*AX2082</f>
        <v>0</v>
      </c>
      <c r="BH2082" s="60">
        <f>(AY2082=AY2101)*AX2082</f>
        <v>0</v>
      </c>
      <c r="BI2082" s="89">
        <v>940</v>
      </c>
      <c r="BJ2082" s="89">
        <v>3037.47</v>
      </c>
      <c r="BK2082" s="59">
        <f t="shared" si="500"/>
        <v>-33620.562040000004</v>
      </c>
      <c r="BL2082" s="60">
        <f>(BK2082=BK2101)*AX2082</f>
        <v>0</v>
      </c>
      <c r="BM2082" s="85">
        <f>(BK2082=BK2101)*AY2082</f>
        <v>0</v>
      </c>
      <c r="BN2082" s="85">
        <f t="shared" si="501"/>
        <v>0</v>
      </c>
      <c r="BO2082" s="85">
        <f t="shared" si="502"/>
        <v>0</v>
      </c>
      <c r="BP2082" s="60">
        <f>(BK2082=BK2099)*AX2082</f>
        <v>0</v>
      </c>
      <c r="BQ2082" s="64">
        <f>(BK2082=BK2099)*AY2082</f>
        <v>0</v>
      </c>
      <c r="BR2082" s="85">
        <f t="shared" si="504"/>
        <v>0</v>
      </c>
      <c r="BS2082" s="85">
        <f t="shared" si="505"/>
        <v>0</v>
      </c>
      <c r="BT2082" s="59">
        <f>(J19-BI2082)*J10</f>
        <v>-140500.00594</v>
      </c>
      <c r="BU2082" s="59">
        <f>(J21-BJ2082)*J12</f>
        <v>106879.4439</v>
      </c>
      <c r="BV2082" s="66"/>
      <c r="BW2082" s="66"/>
      <c r="BX2082" s="67"/>
      <c r="BY2082" s="67"/>
      <c r="BZ2082" s="67"/>
      <c r="CE2082" s="92"/>
      <c r="CF2082" s="76"/>
      <c r="CH2082" s="67"/>
      <c r="CI2082" s="67"/>
      <c r="CJ2082" s="67"/>
      <c r="CK2082" s="67"/>
      <c r="CL2082" s="1"/>
      <c r="CM2082" s="1"/>
      <c r="CT2082" s="3"/>
      <c r="CU2082" s="3"/>
      <c r="CV2082" s="3"/>
      <c r="CW2082" s="3"/>
      <c r="CX2082" s="3"/>
      <c r="CY2082" s="3"/>
      <c r="CZ2082" s="3"/>
      <c r="DA2082" s="3"/>
      <c r="DB2082" s="3"/>
      <c r="DC2082" s="3"/>
      <c r="DD2082" s="3"/>
      <c r="DE2082" s="3"/>
      <c r="DF2082" s="3"/>
      <c r="DG2082" s="3"/>
      <c r="DH2082" s="3"/>
      <c r="DI2082" s="3"/>
      <c r="DJ2082" s="3"/>
      <c r="DK2082" s="3"/>
      <c r="DL2082" s="3"/>
      <c r="DM2082" s="3"/>
      <c r="DN2082" s="3"/>
      <c r="DO2082" s="3"/>
      <c r="DP2082" s="3"/>
      <c r="DQ2082" s="3"/>
      <c r="DR2082" s="3"/>
      <c r="DS2082" s="3"/>
    </row>
    <row r="2083" spans="2:123" ht="21" customHeight="1" x14ac:dyDescent="0.25">
      <c r="B2083" s="21">
        <f t="shared" si="493"/>
        <v>45754</v>
      </c>
      <c r="C2083" s="22">
        <f t="shared" si="494"/>
        <v>0.29183420111545516</v>
      </c>
      <c r="D2083" s="23">
        <f t="shared" si="495"/>
        <v>945</v>
      </c>
      <c r="E2083" s="23">
        <f t="shared" si="496"/>
        <v>3238.14</v>
      </c>
      <c r="F2083" s="127">
        <f t="shared" si="497"/>
        <v>47250</v>
      </c>
      <c r="G2083" s="127">
        <f t="shared" si="498"/>
        <v>485721</v>
      </c>
      <c r="H2083" s="6"/>
      <c r="I2083" s="3"/>
      <c r="J2083" s="3"/>
      <c r="L2083" s="3"/>
      <c r="M2083" s="3"/>
      <c r="N2083" s="3"/>
      <c r="O2083" s="3"/>
      <c r="P2083" s="3"/>
      <c r="Q2083" s="3"/>
      <c r="R2083" s="3"/>
      <c r="S2083" s="3"/>
      <c r="T2083" s="3"/>
      <c r="U2083" s="3"/>
      <c r="V2083" s="3"/>
      <c r="W2083" s="3"/>
      <c r="X2083" s="3"/>
      <c r="Y2083" s="3"/>
      <c r="Z2083" s="3"/>
      <c r="AA2083" s="3"/>
      <c r="AB2083" s="3"/>
      <c r="AC2083" s="3"/>
      <c r="AD2083" s="3"/>
      <c r="AE2083" s="3"/>
      <c r="AF2083" s="3"/>
      <c r="AT2083" s="89"/>
      <c r="AU2083" s="89"/>
      <c r="AX2083" s="125">
        <v>45754</v>
      </c>
      <c r="AY2083" s="59">
        <f t="shared" si="503"/>
        <v>0.29183420111545516</v>
      </c>
      <c r="AZ2083" s="59">
        <f>BI2083*K36</f>
        <v>47250</v>
      </c>
      <c r="BA2083" s="59"/>
      <c r="BB2083" s="59"/>
      <c r="BC2083" s="59">
        <f>K41*BJ2083</f>
        <v>485721</v>
      </c>
      <c r="BD2083" s="59"/>
      <c r="BE2083" s="59"/>
      <c r="BF2083" s="59">
        <f t="shared" si="499"/>
        <v>438471</v>
      </c>
      <c r="BG2083" s="60">
        <f>(AY2083=AY2099)*AX2083</f>
        <v>0</v>
      </c>
      <c r="BH2083" s="60">
        <f>(AY2083=AY2101)*AX2083</f>
        <v>0</v>
      </c>
      <c r="BI2083" s="89">
        <v>945</v>
      </c>
      <c r="BJ2083" s="89">
        <v>3238.14</v>
      </c>
      <c r="BK2083" s="59">
        <f t="shared" si="500"/>
        <v>-63471.062040000019</v>
      </c>
      <c r="BL2083" s="60">
        <f>(BK2083=BK2101)*AX2083</f>
        <v>0</v>
      </c>
      <c r="BM2083" s="85">
        <f>(BK2083=BK2101)*AY2083</f>
        <v>0</v>
      </c>
      <c r="BN2083" s="85">
        <f t="shared" si="501"/>
        <v>0</v>
      </c>
      <c r="BO2083" s="85">
        <f t="shared" si="502"/>
        <v>0</v>
      </c>
      <c r="BP2083" s="60">
        <f>(BK2083=BK2099)*AX2083</f>
        <v>0</v>
      </c>
      <c r="BQ2083" s="64">
        <f>(BK2083=BK2099)*AY2083</f>
        <v>0</v>
      </c>
      <c r="BR2083" s="85">
        <f t="shared" si="504"/>
        <v>0</v>
      </c>
      <c r="BS2083" s="85">
        <f t="shared" si="505"/>
        <v>0</v>
      </c>
      <c r="BT2083" s="59">
        <f>(J19-BI2083)*J10</f>
        <v>-140250.00594</v>
      </c>
      <c r="BU2083" s="59">
        <f>(J21-BJ2083)*J12</f>
        <v>76778.943899999984</v>
      </c>
      <c r="BV2083" s="66"/>
      <c r="BW2083" s="66"/>
      <c r="BX2083" s="67"/>
      <c r="BY2083" s="67"/>
      <c r="BZ2083" s="67"/>
      <c r="CE2083" s="92"/>
      <c r="CF2083" s="76"/>
      <c r="CH2083" s="67"/>
      <c r="CI2083" s="67"/>
      <c r="CJ2083" s="67"/>
      <c r="CK2083" s="67"/>
      <c r="CL2083" s="1"/>
      <c r="CM2083" s="1"/>
      <c r="CT2083" s="3"/>
      <c r="CU2083" s="3"/>
      <c r="CV2083" s="3"/>
      <c r="CW2083" s="3"/>
      <c r="CX2083" s="3"/>
      <c r="CY2083" s="3"/>
      <c r="CZ2083" s="3"/>
      <c r="DA2083" s="3"/>
      <c r="DB2083" s="3"/>
      <c r="DC2083" s="3"/>
      <c r="DD2083" s="3"/>
      <c r="DE2083" s="3"/>
      <c r="DF2083" s="3"/>
      <c r="DG2083" s="3"/>
      <c r="DH2083" s="3"/>
      <c r="DI2083" s="3"/>
      <c r="DJ2083" s="3"/>
      <c r="DK2083" s="3"/>
      <c r="DL2083" s="3"/>
      <c r="DM2083" s="3"/>
      <c r="DN2083" s="3"/>
      <c r="DO2083" s="3"/>
      <c r="DP2083" s="3"/>
      <c r="DQ2083" s="3"/>
      <c r="DR2083" s="3"/>
      <c r="DS2083" s="3"/>
    </row>
    <row r="2084" spans="2:123" ht="21" customHeight="1" x14ac:dyDescent="0.25">
      <c r="B2084" s="21">
        <f t="shared" si="493"/>
        <v>45761</v>
      </c>
      <c r="C2084" s="22">
        <f t="shared" si="494"/>
        <v>0.2907722053141335</v>
      </c>
      <c r="D2084" s="23">
        <f t="shared" si="495"/>
        <v>964</v>
      </c>
      <c r="E2084" s="23">
        <f t="shared" si="496"/>
        <v>3315.31</v>
      </c>
      <c r="F2084" s="127">
        <f t="shared" si="497"/>
        <v>48200</v>
      </c>
      <c r="G2084" s="127">
        <f t="shared" si="498"/>
        <v>497296.5</v>
      </c>
      <c r="H2084" s="6"/>
      <c r="I2084" s="3"/>
      <c r="J2084" s="3"/>
      <c r="L2084" s="3"/>
      <c r="M2084" s="3"/>
      <c r="N2084" s="3"/>
      <c r="O2084" s="3"/>
      <c r="P2084" s="3"/>
      <c r="Q2084" s="3"/>
      <c r="R2084" s="3"/>
      <c r="S2084" s="3"/>
      <c r="T2084" s="3"/>
      <c r="U2084" s="3"/>
      <c r="V2084" s="3"/>
      <c r="W2084" s="3"/>
      <c r="X2084" s="3"/>
      <c r="Y2084" s="3"/>
      <c r="Z2084" s="3"/>
      <c r="AA2084" s="3"/>
      <c r="AB2084" s="3"/>
      <c r="AC2084" s="3"/>
      <c r="AD2084" s="3"/>
      <c r="AE2084" s="3"/>
      <c r="AF2084" s="3"/>
      <c r="AT2084" s="89"/>
      <c r="AU2084" s="89"/>
      <c r="AX2084" s="125">
        <v>45761</v>
      </c>
      <c r="AY2084" s="59">
        <f t="shared" si="503"/>
        <v>0.2907722053141335</v>
      </c>
      <c r="AZ2084" s="59">
        <f>BI2084*K36</f>
        <v>48200</v>
      </c>
      <c r="BA2084" s="59"/>
      <c r="BB2084" s="59"/>
      <c r="BC2084" s="59">
        <f>K41*BJ2084</f>
        <v>497296.5</v>
      </c>
      <c r="BD2084" s="59"/>
      <c r="BE2084" s="59"/>
      <c r="BF2084" s="59">
        <f t="shared" si="499"/>
        <v>449096.5</v>
      </c>
      <c r="BG2084" s="60">
        <f>(AY2084=AY2099)*AX2084</f>
        <v>0</v>
      </c>
      <c r="BH2084" s="60">
        <f>(AY2084=AY2101)*AX2084</f>
        <v>45761</v>
      </c>
      <c r="BI2084" s="89">
        <v>964</v>
      </c>
      <c r="BJ2084" s="89">
        <v>3315.31</v>
      </c>
      <c r="BK2084" s="59">
        <f t="shared" si="500"/>
        <v>-74096.562040000019</v>
      </c>
      <c r="BL2084" s="60">
        <f>(BK2084=BK2101)*AX2084</f>
        <v>0</v>
      </c>
      <c r="BM2084" s="85">
        <f>(BK2084=BK2101)*AY2084</f>
        <v>0</v>
      </c>
      <c r="BN2084" s="85">
        <f t="shared" si="501"/>
        <v>0</v>
      </c>
      <c r="BO2084" s="85">
        <f t="shared" si="502"/>
        <v>0</v>
      </c>
      <c r="BP2084" s="60">
        <f>(BK2084=BK2099)*AX2084</f>
        <v>0</v>
      </c>
      <c r="BQ2084" s="64">
        <f>(BK2084=BK2099)*AY2084</f>
        <v>0</v>
      </c>
      <c r="BR2084" s="85">
        <f t="shared" si="504"/>
        <v>0</v>
      </c>
      <c r="BS2084" s="85">
        <f t="shared" si="505"/>
        <v>0</v>
      </c>
      <c r="BT2084" s="59">
        <f>(J19-BI2084)*J10</f>
        <v>-139300.00594</v>
      </c>
      <c r="BU2084" s="59">
        <f>(J21-BJ2084)*J12</f>
        <v>65203.443899999977</v>
      </c>
      <c r="BV2084" s="66"/>
      <c r="BW2084" s="66"/>
      <c r="BX2084" s="67"/>
      <c r="BY2084" s="67"/>
      <c r="BZ2084" s="67"/>
      <c r="CE2084" s="92"/>
      <c r="CF2084" s="76"/>
      <c r="CH2084" s="67"/>
      <c r="CI2084" s="67"/>
      <c r="CJ2084" s="67"/>
      <c r="CK2084" s="67"/>
      <c r="CL2084" s="1"/>
      <c r="CM2084" s="1"/>
      <c r="CT2084" s="3"/>
      <c r="CU2084" s="3"/>
      <c r="CV2084" s="3"/>
      <c r="CW2084" s="3"/>
      <c r="CX2084" s="3"/>
      <c r="CY2084" s="3"/>
      <c r="CZ2084" s="3"/>
      <c r="DA2084" s="3"/>
      <c r="DB2084" s="3"/>
      <c r="DC2084" s="3"/>
      <c r="DD2084" s="3"/>
      <c r="DE2084" s="3"/>
      <c r="DF2084" s="3"/>
      <c r="DG2084" s="3"/>
      <c r="DH2084" s="3"/>
      <c r="DI2084" s="3"/>
      <c r="DJ2084" s="3"/>
      <c r="DK2084" s="3"/>
      <c r="DL2084" s="3"/>
      <c r="DM2084" s="3"/>
      <c r="DN2084" s="3"/>
      <c r="DO2084" s="3"/>
      <c r="DP2084" s="3"/>
      <c r="DQ2084" s="3"/>
      <c r="DR2084" s="3"/>
      <c r="DS2084" s="3"/>
    </row>
    <row r="2085" spans="2:123" ht="21" customHeight="1" x14ac:dyDescent="0.25">
      <c r="B2085" s="21">
        <f t="shared" si="493"/>
        <v>45768</v>
      </c>
      <c r="C2085" s="22">
        <f t="shared" si="494"/>
        <v>0.29393410449583518</v>
      </c>
      <c r="D2085" s="23">
        <f t="shared" si="495"/>
        <v>975</v>
      </c>
      <c r="E2085" s="23">
        <f t="shared" si="496"/>
        <v>3317.07</v>
      </c>
      <c r="F2085" s="127">
        <f t="shared" si="497"/>
        <v>48750</v>
      </c>
      <c r="G2085" s="127">
        <f t="shared" si="498"/>
        <v>497560.5</v>
      </c>
      <c r="H2085" s="6"/>
      <c r="I2085" s="3"/>
      <c r="J2085" s="3"/>
      <c r="L2085" s="3"/>
      <c r="M2085" s="3"/>
      <c r="N2085" s="3"/>
      <c r="O2085" s="3"/>
      <c r="P2085" s="3"/>
      <c r="Q2085" s="3"/>
      <c r="R2085" s="3"/>
      <c r="S2085" s="3"/>
      <c r="T2085" s="3"/>
      <c r="U2085" s="3"/>
      <c r="V2085" s="3"/>
      <c r="W2085" s="3"/>
      <c r="X2085" s="3"/>
      <c r="Y2085" s="3"/>
      <c r="Z2085" s="3"/>
      <c r="AA2085" s="3"/>
      <c r="AB2085" s="3"/>
      <c r="AC2085" s="3"/>
      <c r="AD2085" s="3"/>
      <c r="AE2085" s="3"/>
      <c r="AF2085" s="3"/>
      <c r="AT2085" s="89"/>
      <c r="AU2085" s="89"/>
      <c r="AX2085" s="125">
        <v>45768</v>
      </c>
      <c r="AY2085" s="59">
        <f t="shared" si="503"/>
        <v>0.29393410449583518</v>
      </c>
      <c r="AZ2085" s="59">
        <f>BI2085*K36</f>
        <v>48750</v>
      </c>
      <c r="BA2085" s="59"/>
      <c r="BB2085" s="59"/>
      <c r="BC2085" s="59">
        <f>K41*BJ2085</f>
        <v>497560.5</v>
      </c>
      <c r="BD2085" s="59"/>
      <c r="BE2085" s="59"/>
      <c r="BF2085" s="59">
        <f t="shared" si="499"/>
        <v>448810.5</v>
      </c>
      <c r="BG2085" s="60">
        <f>(AY2085=AY2099)*AX2085</f>
        <v>0</v>
      </c>
      <c r="BH2085" s="60">
        <f>(AY2085=AY2101)*AX2085</f>
        <v>0</v>
      </c>
      <c r="BI2085" s="89">
        <v>975</v>
      </c>
      <c r="BJ2085" s="89">
        <v>3317.07</v>
      </c>
      <c r="BK2085" s="59">
        <f t="shared" si="500"/>
        <v>-73810.562040000048</v>
      </c>
      <c r="BL2085" s="60">
        <f>(BK2085=BK2101)*AX2085</f>
        <v>0</v>
      </c>
      <c r="BM2085" s="85">
        <f>(BK2085=BK2101)*AY2085</f>
        <v>0</v>
      </c>
      <c r="BN2085" s="85">
        <f t="shared" si="501"/>
        <v>0</v>
      </c>
      <c r="BO2085" s="85">
        <f t="shared" si="502"/>
        <v>0</v>
      </c>
      <c r="BP2085" s="60">
        <f>(BK2085=BK2099)*AX2085</f>
        <v>0</v>
      </c>
      <c r="BQ2085" s="64">
        <f>(BK2085=BK2099)*AY2085</f>
        <v>0</v>
      </c>
      <c r="BR2085" s="85">
        <v>0</v>
      </c>
      <c r="BS2085" s="85">
        <v>0</v>
      </c>
      <c r="BT2085" s="59">
        <f>(J19-BI2085)*J10</f>
        <v>-138750.00594</v>
      </c>
      <c r="BU2085" s="59">
        <f>(J21-BJ2085)*J12</f>
        <v>64939.443899999947</v>
      </c>
      <c r="BV2085" s="66"/>
      <c r="BW2085" s="66"/>
      <c r="BX2085" s="67"/>
      <c r="BY2085" s="67"/>
      <c r="BZ2085" s="67"/>
      <c r="CE2085" s="92"/>
      <c r="CF2085" s="76"/>
      <c r="CH2085" s="67"/>
      <c r="CI2085" s="67"/>
      <c r="CJ2085" s="67"/>
      <c r="CK2085" s="67"/>
      <c r="CL2085" s="1"/>
      <c r="CM2085" s="1"/>
      <c r="CT2085" s="3"/>
      <c r="CU2085" s="3"/>
      <c r="CV2085" s="3"/>
      <c r="CW2085" s="3"/>
      <c r="CX2085" s="3"/>
      <c r="CY2085" s="3"/>
      <c r="CZ2085" s="3"/>
      <c r="DA2085" s="3"/>
      <c r="DB2085" s="3"/>
      <c r="DC2085" s="3"/>
      <c r="DD2085" s="3"/>
      <c r="DE2085" s="3"/>
      <c r="DF2085" s="3"/>
      <c r="DG2085" s="3"/>
      <c r="DH2085" s="3"/>
      <c r="DI2085" s="3"/>
      <c r="DJ2085" s="3"/>
      <c r="DK2085" s="3"/>
      <c r="DL2085" s="3"/>
      <c r="DM2085" s="3"/>
      <c r="DN2085" s="3"/>
      <c r="DO2085" s="3"/>
      <c r="DP2085" s="3"/>
      <c r="DQ2085" s="3"/>
      <c r="DR2085" s="3"/>
      <c r="DS2085" s="3"/>
    </row>
    <row r="2086" spans="2:123" ht="21" customHeight="1" x14ac:dyDescent="0.25">
      <c r="B2086" s="21">
        <f t="shared" si="493"/>
        <v>45775</v>
      </c>
      <c r="C2086" s="22">
        <f t="shared" si="494"/>
        <v>0.30085813998697825</v>
      </c>
      <c r="D2086" s="23">
        <f t="shared" si="495"/>
        <v>975</v>
      </c>
      <c r="E2086" s="23">
        <f t="shared" si="496"/>
        <v>3240.73</v>
      </c>
      <c r="F2086" s="127">
        <f t="shared" si="497"/>
        <v>48750</v>
      </c>
      <c r="G2086" s="127">
        <f t="shared" si="498"/>
        <v>486109.5</v>
      </c>
      <c r="H2086" s="6"/>
      <c r="I2086" s="3"/>
      <c r="J2086" s="3"/>
      <c r="L2086" s="3"/>
      <c r="M2086" s="3"/>
      <c r="N2086" s="3"/>
      <c r="O2086" s="3"/>
      <c r="P2086" s="3"/>
      <c r="Q2086" s="3"/>
      <c r="R2086" s="3"/>
      <c r="S2086" s="3"/>
      <c r="T2086" s="3"/>
      <c r="U2086" s="3"/>
      <c r="V2086" s="3"/>
      <c r="W2086" s="3"/>
      <c r="X2086" s="3"/>
      <c r="Y2086" s="3"/>
      <c r="Z2086" s="3"/>
      <c r="AA2086" s="3"/>
      <c r="AB2086" s="3"/>
      <c r="AC2086" s="3"/>
      <c r="AD2086" s="3"/>
      <c r="AE2086" s="3"/>
      <c r="AF2086" s="3"/>
      <c r="AT2086" s="89"/>
      <c r="AU2086" s="89"/>
      <c r="AX2086" s="125">
        <v>45775</v>
      </c>
      <c r="AY2086" s="59">
        <f t="shared" si="503"/>
        <v>0.30085813998697825</v>
      </c>
      <c r="AZ2086" s="59">
        <f>BI2086*K36</f>
        <v>48750</v>
      </c>
      <c r="BA2086" s="59"/>
      <c r="BB2086" s="59"/>
      <c r="BC2086" s="59">
        <f>K41*BJ2086</f>
        <v>486109.5</v>
      </c>
      <c r="BD2086" s="59"/>
      <c r="BE2086" s="59"/>
      <c r="BF2086" s="59">
        <f t="shared" si="499"/>
        <v>437359.5</v>
      </c>
      <c r="BG2086" s="60">
        <f>(AY2086=AY2099)*AX2086</f>
        <v>0</v>
      </c>
      <c r="BH2086" s="60">
        <f>(AY2086=AY2101)*AX2086</f>
        <v>0</v>
      </c>
      <c r="BI2086" s="89">
        <v>975</v>
      </c>
      <c r="BJ2086" s="89">
        <v>3240.73</v>
      </c>
      <c r="BK2086" s="59">
        <f t="shared" si="500"/>
        <v>-62359.562040000033</v>
      </c>
      <c r="BL2086" s="60">
        <f>(BK2086=BK2101)*AX2086</f>
        <v>0</v>
      </c>
      <c r="BM2086" s="85">
        <f>(BK2086=BK2101)*AY2086</f>
        <v>0</v>
      </c>
      <c r="BN2086" s="85">
        <f t="shared" si="501"/>
        <v>0</v>
      </c>
      <c r="BO2086" s="85">
        <f t="shared" si="502"/>
        <v>0</v>
      </c>
      <c r="BP2086" s="60">
        <f>(BK2086=BK2099)*AX2086</f>
        <v>0</v>
      </c>
      <c r="BQ2086" s="64">
        <f>(BK2086=BK2099)*AY2086</f>
        <v>0</v>
      </c>
      <c r="BR2086" s="85">
        <f t="shared" ref="BR2086:BR2091" si="506">(BQ2086&gt;0)*BI2086</f>
        <v>0</v>
      </c>
      <c r="BS2086" s="85">
        <f t="shared" ref="BS2086:BS2091" si="507">(BQ2086&gt;0)*BJ2086</f>
        <v>0</v>
      </c>
      <c r="BT2086" s="59">
        <f>(J19-BI2086)*J10</f>
        <v>-138750.00594</v>
      </c>
      <c r="BU2086" s="59">
        <f>(J21-BJ2086)*J12</f>
        <v>76390.443899999969</v>
      </c>
      <c r="BV2086" s="66"/>
      <c r="BW2086" s="66"/>
      <c r="BX2086" s="67"/>
      <c r="BY2086" s="67"/>
      <c r="BZ2086" s="67"/>
      <c r="CE2086" s="92"/>
      <c r="CF2086" s="76"/>
      <c r="CH2086" s="67"/>
      <c r="CI2086" s="67"/>
      <c r="CJ2086" s="67"/>
      <c r="CK2086" s="67"/>
      <c r="CL2086" s="1"/>
      <c r="CM2086" s="1"/>
      <c r="CT2086" s="3"/>
      <c r="CU2086" s="3"/>
      <c r="CV2086" s="3"/>
      <c r="CW2086" s="3"/>
      <c r="CX2086" s="3"/>
      <c r="CY2086" s="3"/>
      <c r="CZ2086" s="3"/>
      <c r="DA2086" s="3"/>
      <c r="DB2086" s="3"/>
      <c r="DC2086" s="3"/>
      <c r="DD2086" s="3"/>
      <c r="DE2086" s="3"/>
      <c r="DF2086" s="3"/>
      <c r="DG2086" s="3"/>
      <c r="DH2086" s="3"/>
      <c r="DI2086" s="3"/>
      <c r="DJ2086" s="3"/>
      <c r="DK2086" s="3"/>
      <c r="DL2086" s="3"/>
      <c r="DM2086" s="3"/>
      <c r="DN2086" s="3"/>
      <c r="DO2086" s="3"/>
      <c r="DP2086" s="3"/>
      <c r="DQ2086" s="3"/>
      <c r="DR2086" s="3"/>
      <c r="DS2086" s="3"/>
    </row>
    <row r="2087" spans="2:123" ht="21" customHeight="1" x14ac:dyDescent="0.25">
      <c r="B2087" s="21">
        <f t="shared" si="493"/>
        <v>45782</v>
      </c>
      <c r="C2087" s="22">
        <f t="shared" si="494"/>
        <v>0.29791967291967292</v>
      </c>
      <c r="D2087" s="23">
        <f t="shared" si="495"/>
        <v>991</v>
      </c>
      <c r="E2087" s="23">
        <f t="shared" si="496"/>
        <v>3326.4</v>
      </c>
      <c r="F2087" s="127">
        <f t="shared" si="497"/>
        <v>49550</v>
      </c>
      <c r="G2087" s="127">
        <f t="shared" si="498"/>
        <v>498960</v>
      </c>
      <c r="H2087" s="6"/>
      <c r="I2087" s="3"/>
      <c r="J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  <c r="W2087" s="3"/>
      <c r="X2087" s="3"/>
      <c r="Y2087" s="3"/>
      <c r="Z2087" s="3"/>
      <c r="AA2087" s="3"/>
      <c r="AB2087" s="3"/>
      <c r="AC2087" s="3"/>
      <c r="AD2087" s="3"/>
      <c r="AE2087" s="3"/>
      <c r="AF2087" s="3"/>
      <c r="AT2087" s="89"/>
      <c r="AU2087" s="89"/>
      <c r="AX2087" s="125">
        <v>45782</v>
      </c>
      <c r="AY2087" s="59">
        <f t="shared" si="503"/>
        <v>0.29791967291967292</v>
      </c>
      <c r="AZ2087" s="59">
        <f>BI2087*K36</f>
        <v>49550</v>
      </c>
      <c r="BA2087" s="59"/>
      <c r="BB2087" s="59"/>
      <c r="BC2087" s="59">
        <f>K41*BJ2087</f>
        <v>498960</v>
      </c>
      <c r="BD2087" s="59"/>
      <c r="BE2087" s="59"/>
      <c r="BF2087" s="59">
        <f t="shared" si="499"/>
        <v>449410</v>
      </c>
      <c r="BG2087" s="60">
        <f>(AY2087=AY2099)*AX2087</f>
        <v>0</v>
      </c>
      <c r="BH2087" s="60">
        <f>(AY2087=AY2101)*AX2087</f>
        <v>0</v>
      </c>
      <c r="BI2087" s="89">
        <v>991</v>
      </c>
      <c r="BJ2087" s="89">
        <v>3326.4</v>
      </c>
      <c r="BK2087" s="59">
        <f t="shared" si="500"/>
        <v>-74410.062040000048</v>
      </c>
      <c r="BL2087" s="60">
        <f>(BK2087=BK2101)*AX2087</f>
        <v>45782</v>
      </c>
      <c r="BM2087" s="85">
        <f>(BK2087=BK2101)*AY2087</f>
        <v>0.29791967291967292</v>
      </c>
      <c r="BN2087" s="85">
        <f t="shared" si="501"/>
        <v>0</v>
      </c>
      <c r="BO2087" s="85">
        <f t="shared" si="502"/>
        <v>3326.4</v>
      </c>
      <c r="BP2087" s="60">
        <f>(BK2087=BK2099)*AX2087</f>
        <v>0</v>
      </c>
      <c r="BQ2087" s="64">
        <f>(BK2087=BK2099)*AY2087</f>
        <v>0</v>
      </c>
      <c r="BR2087" s="85">
        <f t="shared" si="506"/>
        <v>0</v>
      </c>
      <c r="BS2087" s="85">
        <f t="shared" si="507"/>
        <v>0</v>
      </c>
      <c r="BT2087" s="59">
        <f>(J19-BI2087)*J10</f>
        <v>-137950.00594</v>
      </c>
      <c r="BU2087" s="59">
        <f>(J21-BJ2087)*J12</f>
        <v>63539.943899999955</v>
      </c>
      <c r="BV2087" s="66"/>
      <c r="BW2087" s="66"/>
      <c r="BX2087" s="67"/>
      <c r="BY2087" s="67"/>
      <c r="BZ2087" s="67"/>
      <c r="CE2087" s="92"/>
      <c r="CF2087" s="76"/>
      <c r="CH2087" s="67"/>
      <c r="CI2087" s="67"/>
      <c r="CJ2087" s="67"/>
      <c r="CK2087" s="67"/>
      <c r="CL2087" s="1"/>
      <c r="CM2087" s="1"/>
      <c r="CT2087" s="3"/>
      <c r="CU2087" s="3"/>
      <c r="CV2087" s="3"/>
      <c r="CW2087" s="3"/>
      <c r="CX2087" s="3"/>
      <c r="CY2087" s="3"/>
      <c r="CZ2087" s="3"/>
      <c r="DA2087" s="3"/>
      <c r="DB2087" s="3"/>
      <c r="DC2087" s="3"/>
      <c r="DD2087" s="3"/>
      <c r="DE2087" s="3"/>
      <c r="DF2087" s="3"/>
      <c r="DG2087" s="3"/>
      <c r="DH2087" s="3"/>
      <c r="DI2087" s="3"/>
      <c r="DJ2087" s="3"/>
      <c r="DK2087" s="3"/>
      <c r="DL2087" s="3"/>
      <c r="DM2087" s="3"/>
      <c r="DN2087" s="3"/>
      <c r="DO2087" s="3"/>
      <c r="DP2087" s="3"/>
      <c r="DQ2087" s="3"/>
      <c r="DR2087" s="3"/>
      <c r="DS2087" s="3"/>
    </row>
    <row r="2088" spans="2:123" ht="21" customHeight="1" x14ac:dyDescent="0.25">
      <c r="B2088" s="21">
        <f t="shared" si="493"/>
        <v>45789</v>
      </c>
      <c r="C2088" s="22">
        <f t="shared" si="494"/>
        <v>0.30958204861469063</v>
      </c>
      <c r="D2088" s="23">
        <f t="shared" si="495"/>
        <v>991</v>
      </c>
      <c r="E2088" s="23">
        <f t="shared" si="496"/>
        <v>3201.09</v>
      </c>
      <c r="F2088" s="127">
        <f t="shared" si="497"/>
        <v>49550</v>
      </c>
      <c r="G2088" s="127">
        <f t="shared" si="498"/>
        <v>480163.5</v>
      </c>
      <c r="H2088" s="6"/>
      <c r="I2088" s="3"/>
      <c r="J2088" s="3"/>
      <c r="L2088" s="3"/>
      <c r="M2088" s="3"/>
      <c r="N2088" s="3"/>
      <c r="O2088" s="3"/>
      <c r="P2088" s="3"/>
      <c r="Q2088" s="3"/>
      <c r="R2088" s="3"/>
      <c r="S2088" s="3"/>
      <c r="T2088" s="3"/>
      <c r="U2088" s="3"/>
      <c r="V2088" s="3"/>
      <c r="W2088" s="3"/>
      <c r="X2088" s="3"/>
      <c r="Y2088" s="3"/>
      <c r="Z2088" s="3"/>
      <c r="AA2088" s="3"/>
      <c r="AB2088" s="3"/>
      <c r="AC2088" s="3"/>
      <c r="AD2088" s="3"/>
      <c r="AE2088" s="3"/>
      <c r="AF2088" s="3"/>
      <c r="AT2088" s="89"/>
      <c r="AU2088" s="89"/>
      <c r="AX2088" s="125">
        <v>45789</v>
      </c>
      <c r="AY2088" s="59">
        <f t="shared" si="503"/>
        <v>0.30958204861469063</v>
      </c>
      <c r="AZ2088" s="59">
        <f>BI2088*K36</f>
        <v>49550</v>
      </c>
      <c r="BA2088" s="59"/>
      <c r="BB2088" s="59"/>
      <c r="BC2088" s="59">
        <f>K41*BJ2088</f>
        <v>480163.5</v>
      </c>
      <c r="BD2088" s="59"/>
      <c r="BE2088" s="59"/>
      <c r="BF2088" s="59">
        <f t="shared" si="499"/>
        <v>430613.5</v>
      </c>
      <c r="BG2088" s="60">
        <f>(AY2088=AY2099)*AX2088</f>
        <v>0</v>
      </c>
      <c r="BH2088" s="60">
        <f>(AY2088=AY2101)*AX2088</f>
        <v>0</v>
      </c>
      <c r="BI2088" s="89">
        <v>991</v>
      </c>
      <c r="BJ2088" s="89">
        <v>3201.09</v>
      </c>
      <c r="BK2088" s="59">
        <f t="shared" si="500"/>
        <v>-55613.562040000048</v>
      </c>
      <c r="BL2088" s="60">
        <f>(BK2088=BK2101)*AX2088</f>
        <v>0</v>
      </c>
      <c r="BM2088" s="85">
        <f>(BK2088=BK2101)*AY2088</f>
        <v>0</v>
      </c>
      <c r="BN2088" s="85">
        <f t="shared" si="501"/>
        <v>0</v>
      </c>
      <c r="BO2088" s="85">
        <f t="shared" si="502"/>
        <v>0</v>
      </c>
      <c r="BP2088" s="60">
        <f>(BK2088=BK2099)*AX2088</f>
        <v>0</v>
      </c>
      <c r="BQ2088" s="64">
        <f>(BK2088=BK2099)*AY2088</f>
        <v>0</v>
      </c>
      <c r="BR2088" s="85">
        <f t="shared" si="506"/>
        <v>0</v>
      </c>
      <c r="BS2088" s="85">
        <f t="shared" si="507"/>
        <v>0</v>
      </c>
      <c r="BT2088" s="59">
        <f>(J19-BI2088)*J10</f>
        <v>-137950.00594</v>
      </c>
      <c r="BU2088" s="59">
        <f>(J21-BJ2088)*J12</f>
        <v>82336.443899999955</v>
      </c>
      <c r="BV2088" s="66"/>
      <c r="BW2088" s="66"/>
      <c r="BX2088" s="67"/>
      <c r="BY2088" s="67"/>
      <c r="BZ2088" s="67"/>
      <c r="CE2088" s="92"/>
      <c r="CF2088" s="76"/>
      <c r="CH2088" s="67"/>
      <c r="CI2088" s="67"/>
      <c r="CJ2088" s="67"/>
      <c r="CK2088" s="67"/>
      <c r="CL2088" s="1"/>
      <c r="CM2088" s="1"/>
      <c r="CT2088" s="3"/>
      <c r="CU2088" s="3"/>
      <c r="CV2088" s="3"/>
      <c r="CW2088" s="3"/>
      <c r="CX2088" s="3"/>
      <c r="CY2088" s="3"/>
      <c r="CZ2088" s="3"/>
      <c r="DA2088" s="3"/>
      <c r="DB2088" s="3"/>
      <c r="DC2088" s="3"/>
      <c r="DD2088" s="3"/>
      <c r="DE2088" s="3"/>
      <c r="DF2088" s="3"/>
      <c r="DG2088" s="3"/>
      <c r="DH2088" s="3"/>
      <c r="DI2088" s="3"/>
      <c r="DJ2088" s="3"/>
      <c r="DK2088" s="3"/>
      <c r="DL2088" s="3"/>
      <c r="DM2088" s="3"/>
      <c r="DN2088" s="3"/>
      <c r="DO2088" s="3"/>
      <c r="DP2088" s="3"/>
      <c r="DQ2088" s="3"/>
      <c r="DR2088" s="3"/>
      <c r="DS2088" s="3"/>
    </row>
    <row r="2089" spans="2:123" ht="21" customHeight="1" x14ac:dyDescent="0.25">
      <c r="B2089" s="21">
        <f t="shared" si="493"/>
        <v>45796</v>
      </c>
      <c r="C2089" s="22">
        <f t="shared" si="494"/>
        <v>0.32425382911317024</v>
      </c>
      <c r="D2089" s="23">
        <f t="shared" si="495"/>
        <v>1089</v>
      </c>
      <c r="E2089" s="23">
        <f t="shared" si="496"/>
        <v>3358.48</v>
      </c>
      <c r="F2089" s="127">
        <f t="shared" si="497"/>
        <v>54450</v>
      </c>
      <c r="G2089" s="127">
        <f t="shared" si="498"/>
        <v>503772</v>
      </c>
      <c r="H2089" s="6"/>
      <c r="I2089" s="3"/>
      <c r="J2089" s="3"/>
      <c r="L2089" s="3"/>
      <c r="M2089" s="3"/>
      <c r="N2089" s="3"/>
      <c r="O2089" s="3"/>
      <c r="P2089" s="3"/>
      <c r="Q2089" s="3"/>
      <c r="R2089" s="3"/>
      <c r="S2089" s="3"/>
      <c r="T2089" s="3"/>
      <c r="U2089" s="3"/>
      <c r="V2089" s="3"/>
      <c r="W2089" s="3"/>
      <c r="X2089" s="3"/>
      <c r="Y2089" s="3"/>
      <c r="Z2089" s="3"/>
      <c r="AA2089" s="3"/>
      <c r="AB2089" s="3"/>
      <c r="AC2089" s="3"/>
      <c r="AD2089" s="3"/>
      <c r="AE2089" s="3"/>
      <c r="AF2089" s="3"/>
      <c r="AT2089" s="89"/>
      <c r="AU2089" s="89"/>
      <c r="AX2089" s="125">
        <v>45796</v>
      </c>
      <c r="AY2089" s="59">
        <f t="shared" si="503"/>
        <v>0.32425382911317024</v>
      </c>
      <c r="AZ2089" s="59">
        <f>BI2089*K36</f>
        <v>54450</v>
      </c>
      <c r="BA2089" s="59"/>
      <c r="BB2089" s="59"/>
      <c r="BC2089" s="59">
        <f>K41*BJ2089</f>
        <v>503772</v>
      </c>
      <c r="BD2089" s="59"/>
      <c r="BE2089" s="59"/>
      <c r="BF2089" s="59">
        <f t="shared" si="499"/>
        <v>449322</v>
      </c>
      <c r="BG2089" s="60">
        <f>(AY2089=AY2099)*AX2089</f>
        <v>0</v>
      </c>
      <c r="BH2089" s="60">
        <f>(AY2089=AY2101)*AX2089</f>
        <v>0</v>
      </c>
      <c r="BI2089" s="89">
        <v>1089</v>
      </c>
      <c r="BJ2089" s="89">
        <v>3358.48</v>
      </c>
      <c r="BK2089" s="59">
        <f t="shared" si="500"/>
        <v>-74322.062040000033</v>
      </c>
      <c r="BL2089" s="60">
        <f>(BK2089=BK2101)*AX2089</f>
        <v>0</v>
      </c>
      <c r="BM2089" s="85">
        <f>(BK2089=BK2101)*AY2089</f>
        <v>0</v>
      </c>
      <c r="BN2089" s="85">
        <f t="shared" si="501"/>
        <v>0</v>
      </c>
      <c r="BO2089" s="85">
        <f t="shared" si="502"/>
        <v>0</v>
      </c>
      <c r="BP2089" s="60">
        <f>(BK2089=BK2099)*AX2089</f>
        <v>0</v>
      </c>
      <c r="BQ2089" s="64">
        <f>(BK2089=BK2099)*AY2089</f>
        <v>0</v>
      </c>
      <c r="BR2089" s="85">
        <f t="shared" si="506"/>
        <v>0</v>
      </c>
      <c r="BS2089" s="85">
        <f t="shared" si="507"/>
        <v>0</v>
      </c>
      <c r="BT2089" s="59">
        <f>(J19-BI2089)*J10</f>
        <v>-133050.00594</v>
      </c>
      <c r="BU2089" s="59">
        <f>(J21-BJ2089)*J12</f>
        <v>58727.943899999969</v>
      </c>
      <c r="BV2089" s="66"/>
      <c r="BW2089" s="66"/>
      <c r="BX2089" s="67"/>
      <c r="BY2089" s="67"/>
      <c r="BZ2089" s="67"/>
      <c r="CE2089" s="92"/>
      <c r="CF2089" s="76"/>
      <c r="CH2089" s="67"/>
      <c r="CI2089" s="67"/>
      <c r="CJ2089" s="67"/>
      <c r="CK2089" s="67"/>
      <c r="CL2089" s="1"/>
      <c r="CM2089" s="1"/>
      <c r="CT2089" s="3"/>
      <c r="CU2089" s="3"/>
      <c r="CV2089" s="3"/>
      <c r="CW2089" s="3"/>
      <c r="CX2089" s="3"/>
      <c r="CY2089" s="3"/>
      <c r="CZ2089" s="3"/>
      <c r="DA2089" s="3"/>
      <c r="DB2089" s="3"/>
      <c r="DC2089" s="3"/>
      <c r="DD2089" s="3"/>
      <c r="DE2089" s="3"/>
      <c r="DF2089" s="3"/>
      <c r="DG2089" s="3"/>
      <c r="DH2089" s="3"/>
      <c r="DI2089" s="3"/>
      <c r="DJ2089" s="3"/>
      <c r="DK2089" s="3"/>
      <c r="DL2089" s="3"/>
      <c r="DM2089" s="3"/>
      <c r="DN2089" s="3"/>
      <c r="DO2089" s="3"/>
      <c r="DP2089" s="3"/>
      <c r="DQ2089" s="3"/>
      <c r="DR2089" s="3"/>
      <c r="DS2089" s="3"/>
    </row>
    <row r="2090" spans="2:123" ht="21" customHeight="1" x14ac:dyDescent="0.25">
      <c r="B2090" s="21">
        <f t="shared" si="493"/>
        <v>45803</v>
      </c>
      <c r="C2090" s="22">
        <f t="shared" si="494"/>
        <v>0.32788857804650601</v>
      </c>
      <c r="D2090" s="23">
        <f t="shared" si="495"/>
        <v>1090</v>
      </c>
      <c r="E2090" s="23">
        <f t="shared" si="496"/>
        <v>3324.3</v>
      </c>
      <c r="F2090" s="127">
        <f t="shared" si="497"/>
        <v>54500</v>
      </c>
      <c r="G2090" s="127">
        <f t="shared" si="498"/>
        <v>498645</v>
      </c>
      <c r="H2090" s="6"/>
      <c r="I2090" s="3"/>
      <c r="J2090" s="3"/>
      <c r="L2090" s="3"/>
      <c r="M2090" s="3"/>
      <c r="N2090" s="3"/>
      <c r="O2090" s="3"/>
      <c r="P2090" s="3"/>
      <c r="Q2090" s="3"/>
      <c r="R2090" s="3"/>
      <c r="S2090" s="3"/>
      <c r="T2090" s="3"/>
      <c r="U2090" s="3"/>
      <c r="V2090" s="3"/>
      <c r="W2090" s="3"/>
      <c r="X2090" s="3"/>
      <c r="Y2090" s="3"/>
      <c r="Z2090" s="3"/>
      <c r="AA2090" s="3"/>
      <c r="AB2090" s="3"/>
      <c r="AC2090" s="3"/>
      <c r="AD2090" s="3"/>
      <c r="AE2090" s="3"/>
      <c r="AF2090" s="3"/>
      <c r="AT2090" s="89"/>
      <c r="AU2090" s="89"/>
      <c r="AX2090" s="125">
        <v>45803</v>
      </c>
      <c r="AY2090" s="59">
        <f t="shared" si="503"/>
        <v>0.32788857804650601</v>
      </c>
      <c r="AZ2090" s="59">
        <f>BI2090*K36</f>
        <v>54500</v>
      </c>
      <c r="BA2090" s="59"/>
      <c r="BB2090" s="59"/>
      <c r="BC2090" s="59">
        <f>K41*BJ2090</f>
        <v>498645</v>
      </c>
      <c r="BD2090" s="59"/>
      <c r="BE2090" s="59"/>
      <c r="BF2090" s="59">
        <f t="shared" si="499"/>
        <v>444145</v>
      </c>
      <c r="BG2090" s="60">
        <f>(AY2090=AY2099)*AX2090</f>
        <v>0</v>
      </c>
      <c r="BH2090" s="60">
        <f>(AY2090=AY2101)*AX2090</f>
        <v>0</v>
      </c>
      <c r="BI2090" s="89">
        <v>1090</v>
      </c>
      <c r="BJ2090" s="89">
        <v>3324.3</v>
      </c>
      <c r="BK2090" s="59">
        <f t="shared" si="500"/>
        <v>-69145.062040000063</v>
      </c>
      <c r="BL2090" s="60">
        <f>(BK2090=BK2101)*AX2090</f>
        <v>0</v>
      </c>
      <c r="BM2090" s="85">
        <f>(BK2090=BK2101)*AY2090</f>
        <v>0</v>
      </c>
      <c r="BN2090" s="85">
        <f t="shared" si="501"/>
        <v>0</v>
      </c>
      <c r="BO2090" s="85">
        <f t="shared" si="502"/>
        <v>0</v>
      </c>
      <c r="BP2090" s="60">
        <f>(BK2090=BK2099)*AX2090</f>
        <v>0</v>
      </c>
      <c r="BQ2090" s="64">
        <f>(BK2090=BK2099)*AY2090</f>
        <v>0</v>
      </c>
      <c r="BR2090" s="85">
        <f t="shared" si="506"/>
        <v>0</v>
      </c>
      <c r="BS2090" s="85">
        <f t="shared" si="507"/>
        <v>0</v>
      </c>
      <c r="BT2090" s="59">
        <f>(J19-BI2090)*J10</f>
        <v>-133000.00594</v>
      </c>
      <c r="BU2090" s="59">
        <f>(J21-BJ2090)*J12</f>
        <v>63854.94389999994</v>
      </c>
      <c r="BV2090" s="66"/>
      <c r="BW2090" s="66"/>
      <c r="BX2090" s="67"/>
      <c r="BY2090" s="67"/>
      <c r="BZ2090" s="67"/>
      <c r="CE2090" s="92"/>
      <c r="CF2090" s="76"/>
      <c r="CH2090" s="67"/>
      <c r="CI2090" s="67"/>
      <c r="CJ2090" s="67"/>
      <c r="CK2090" s="67"/>
      <c r="CL2090" s="1"/>
      <c r="CM2090" s="1"/>
      <c r="CT2090" s="3"/>
      <c r="CU2090" s="3"/>
      <c r="CV2090" s="3"/>
      <c r="CW2090" s="3"/>
      <c r="CX2090" s="3"/>
      <c r="CY2090" s="3"/>
      <c r="CZ2090" s="3"/>
      <c r="DA2090" s="3"/>
      <c r="DB2090" s="3"/>
      <c r="DC2090" s="3"/>
      <c r="DD2090" s="3"/>
      <c r="DE2090" s="3"/>
      <c r="DF2090" s="3"/>
      <c r="DG2090" s="3"/>
      <c r="DH2090" s="3"/>
      <c r="DI2090" s="3"/>
      <c r="DJ2090" s="3"/>
      <c r="DK2090" s="3"/>
      <c r="DL2090" s="3"/>
      <c r="DM2090" s="3"/>
      <c r="DN2090" s="3"/>
      <c r="DO2090" s="3"/>
      <c r="DP2090" s="3"/>
      <c r="DQ2090" s="3"/>
      <c r="DR2090" s="3"/>
      <c r="DS2090" s="3"/>
    </row>
    <row r="2091" spans="2:123" ht="21" customHeight="1" x14ac:dyDescent="0.25">
      <c r="B2091" s="21">
        <f>AX2090</f>
        <v>45803</v>
      </c>
      <c r="C2091" s="22">
        <f>AY2090</f>
        <v>0.32788857804650601</v>
      </c>
      <c r="D2091" s="23">
        <f>BI2090</f>
        <v>1090</v>
      </c>
      <c r="E2091" s="23">
        <f>BJ2090</f>
        <v>3324.3</v>
      </c>
      <c r="F2091" s="127">
        <f>AZ2090</f>
        <v>54500</v>
      </c>
      <c r="G2091" s="127">
        <f>BC2090</f>
        <v>498645</v>
      </c>
      <c r="H2091" s="6"/>
      <c r="I2091" s="3"/>
      <c r="J2091" s="3"/>
      <c r="L2091" s="3"/>
      <c r="M2091" s="3"/>
      <c r="N2091" s="3"/>
      <c r="O2091" s="3"/>
      <c r="P2091" s="3"/>
      <c r="Q2091" s="3"/>
      <c r="R2091" s="3"/>
      <c r="S2091" s="3"/>
      <c r="T2091" s="3"/>
      <c r="U2091" s="3"/>
      <c r="V2091" s="3"/>
      <c r="W2091" s="3"/>
      <c r="X2091" s="3"/>
      <c r="Y2091" s="3"/>
      <c r="Z2091" s="3"/>
      <c r="AA2091" s="3"/>
      <c r="AB2091" s="3"/>
      <c r="AC2091" s="3"/>
      <c r="AD2091" s="3"/>
      <c r="AE2091" s="3"/>
      <c r="AF2091" s="3"/>
      <c r="AT2091" s="89"/>
      <c r="AU2091" s="89"/>
      <c r="AX2091" s="125" t="s">
        <v>38</v>
      </c>
      <c r="AY2091" s="59">
        <f>C2092</f>
        <v>0.99999986858667078</v>
      </c>
      <c r="AZ2091" s="59">
        <f>BI2091*K36</f>
        <v>187499.98129999998</v>
      </c>
      <c r="BA2091" s="59"/>
      <c r="BB2091" s="59"/>
      <c r="BC2091" s="59">
        <f>K41*BJ2091</f>
        <v>562500.01782000007</v>
      </c>
      <c r="BD2091" s="59"/>
      <c r="BE2091" s="59"/>
      <c r="BF2091" s="59">
        <f t="shared" si="499"/>
        <v>375000.03652000008</v>
      </c>
      <c r="BG2091" s="60"/>
      <c r="BH2091" s="60"/>
      <c r="BI2091" s="89">
        <f>D2092</f>
        <v>3749.9996259999998</v>
      </c>
      <c r="BJ2091" s="89">
        <f>E2092</f>
        <v>3750.0001188000001</v>
      </c>
      <c r="BK2091" s="59">
        <f t="shared" si="500"/>
        <v>-9.856000006038812E-2</v>
      </c>
      <c r="BL2091" s="58"/>
      <c r="BM2091" s="85"/>
      <c r="BN2091" s="85"/>
      <c r="BO2091" s="85"/>
      <c r="BP2091" s="58"/>
      <c r="BQ2091" s="64">
        <f>(BK2091=BK2099)*AY2091</f>
        <v>0</v>
      </c>
      <c r="BR2091" s="85">
        <f t="shared" si="506"/>
        <v>0</v>
      </c>
      <c r="BS2091" s="85">
        <f t="shared" si="507"/>
        <v>0</v>
      </c>
      <c r="BT2091" s="59">
        <f>(J19-BI2091)*J10</f>
        <v>-2.464000001509703E-2</v>
      </c>
      <c r="BU2091" s="59">
        <f>(J21-BJ2091)*J12</f>
        <v>-7.392000004529109E-2</v>
      </c>
      <c r="BV2091" s="66"/>
      <c r="BW2091" s="66"/>
      <c r="BX2091" s="67"/>
      <c r="BY2091" s="67"/>
      <c r="BZ2091" s="67"/>
      <c r="CE2091" s="92"/>
      <c r="CF2091" s="76"/>
      <c r="CH2091" s="67"/>
      <c r="CI2091" s="67"/>
      <c r="CJ2091" s="67"/>
      <c r="CK2091" s="67"/>
      <c r="CL2091" s="1"/>
      <c r="CM2091" s="1"/>
      <c r="CT2091" s="3"/>
      <c r="CU2091" s="3"/>
      <c r="CV2091" s="3"/>
      <c r="CW2091" s="3"/>
      <c r="CX2091" s="3"/>
      <c r="CY2091" s="3"/>
      <c r="CZ2091" s="3"/>
      <c r="DA2091" s="3"/>
      <c r="DB2091" s="3"/>
      <c r="DC2091" s="3"/>
      <c r="DD2091" s="3"/>
      <c r="DE2091" s="3"/>
      <c r="DF2091" s="3"/>
      <c r="DG2091" s="3"/>
      <c r="DH2091" s="3"/>
      <c r="DI2091" s="3"/>
      <c r="DJ2091" s="3"/>
      <c r="DK2091" s="3"/>
      <c r="DL2091" s="3"/>
      <c r="DM2091" s="3"/>
      <c r="DN2091" s="3"/>
      <c r="DO2091" s="3"/>
      <c r="DP2091" s="3"/>
      <c r="DQ2091" s="3"/>
      <c r="DR2091" s="3"/>
      <c r="DS2091" s="3"/>
    </row>
    <row r="2092" spans="2:123" ht="21" customHeight="1" x14ac:dyDescent="0.25">
      <c r="B2092" s="21" t="s">
        <v>38</v>
      </c>
      <c r="C2092" s="22">
        <f>J23</f>
        <v>0.99999986858667078</v>
      </c>
      <c r="D2092" s="23">
        <f>J21</f>
        <v>3749.9996259999998</v>
      </c>
      <c r="E2092" s="23">
        <f>J19</f>
        <v>3750.0001188000001</v>
      </c>
      <c r="F2092" s="127">
        <f>AZ2091</f>
        <v>187499.98129999998</v>
      </c>
      <c r="G2092" s="127">
        <f>BC2091</f>
        <v>562500.01782000007</v>
      </c>
      <c r="H2092" s="6"/>
      <c r="I2092" s="3"/>
      <c r="J2092" s="3"/>
      <c r="L2092" s="3"/>
      <c r="M2092" s="3"/>
      <c r="N2092" s="3"/>
      <c r="O2092" s="3"/>
      <c r="P2092" s="3"/>
      <c r="Q2092" s="3"/>
      <c r="R2092" s="3"/>
      <c r="S2092" s="3"/>
      <c r="T2092" s="3"/>
      <c r="U2092" s="3"/>
      <c r="V2092" s="3"/>
      <c r="W2092" s="3"/>
      <c r="X2092" s="3"/>
      <c r="Y2092" s="3"/>
      <c r="Z2092" s="3"/>
      <c r="AA2092" s="3"/>
      <c r="AB2092" s="3"/>
      <c r="AC2092" s="3"/>
      <c r="AD2092" s="3"/>
      <c r="AE2092" s="3"/>
      <c r="AF2092" s="3"/>
      <c r="AT2092" s="101"/>
      <c r="AU2092" s="101"/>
      <c r="AX2092" s="125"/>
      <c r="AY2092" s="59"/>
      <c r="AZ2092" s="59"/>
      <c r="BA2092" s="59"/>
      <c r="BB2092" s="59"/>
      <c r="BC2092" s="59"/>
      <c r="BD2092" s="59"/>
      <c r="BE2092" s="59"/>
      <c r="BF2092" s="59"/>
      <c r="BG2092" s="60"/>
      <c r="BH2092" s="60"/>
      <c r="BI2092" s="89"/>
      <c r="BJ2092" s="89"/>
      <c r="BK2092" s="59"/>
      <c r="BL2092" s="60"/>
      <c r="BM2092" s="85"/>
      <c r="BN2092" s="85"/>
      <c r="BO2092" s="85"/>
      <c r="BP2092" s="60"/>
      <c r="BR2092" s="85"/>
      <c r="BS2092" s="85"/>
      <c r="BT2092" s="59"/>
      <c r="BU2092" s="59"/>
      <c r="BV2092" s="66"/>
      <c r="BW2092" s="66"/>
      <c r="BX2092" s="67"/>
      <c r="BY2092" s="67"/>
      <c r="BZ2092" s="67"/>
      <c r="CE2092" s="92"/>
      <c r="CF2092" s="76"/>
      <c r="CH2092" s="67"/>
      <c r="CI2092" s="67"/>
      <c r="CJ2092" s="67"/>
      <c r="CK2092" s="67"/>
      <c r="CL2092" s="1"/>
      <c r="CM2092" s="1"/>
      <c r="CT2092" s="3"/>
      <c r="CU2092" s="3"/>
      <c r="CV2092" s="3"/>
      <c r="CW2092" s="3"/>
      <c r="CX2092" s="3"/>
      <c r="CY2092" s="3"/>
      <c r="CZ2092" s="3"/>
      <c r="DA2092" s="3"/>
      <c r="DB2092" s="3"/>
      <c r="DC2092" s="3"/>
      <c r="DD2092" s="3"/>
      <c r="DE2092" s="3"/>
      <c r="DF2092" s="3"/>
      <c r="DG2092" s="3"/>
      <c r="DH2092" s="3"/>
      <c r="DI2092" s="3"/>
      <c r="DJ2092" s="3"/>
      <c r="DK2092" s="3"/>
      <c r="DL2092" s="3"/>
      <c r="DM2092" s="3"/>
      <c r="DN2092" s="3"/>
      <c r="DO2092" s="3"/>
      <c r="DP2092" s="3"/>
      <c r="DQ2092" s="3"/>
      <c r="DR2092" s="3"/>
      <c r="DS2092" s="3"/>
    </row>
    <row r="2093" spans="2:123" ht="21" customHeight="1" x14ac:dyDescent="0.25">
      <c r="F2093" s="127"/>
      <c r="G2093" s="127"/>
      <c r="H2093" s="6"/>
      <c r="I2093" s="3"/>
      <c r="J2093" s="3"/>
      <c r="L2093" s="3"/>
      <c r="M2093" s="3"/>
      <c r="N2093" s="3"/>
      <c r="O2093" s="3"/>
      <c r="P2093" s="3"/>
      <c r="Q2093" s="3"/>
      <c r="R2093" s="3"/>
      <c r="S2093" s="3"/>
      <c r="T2093" s="3"/>
      <c r="U2093" s="3"/>
      <c r="V2093" s="3"/>
      <c r="W2093" s="3"/>
      <c r="X2093" s="3"/>
      <c r="Y2093" s="3"/>
      <c r="Z2093" s="3"/>
      <c r="AA2093" s="3"/>
      <c r="AB2093" s="3"/>
      <c r="AC2093" s="3"/>
      <c r="AD2093" s="3"/>
      <c r="AE2093" s="3"/>
      <c r="AF2093" s="3"/>
      <c r="AT2093" s="104"/>
      <c r="AU2093" s="104"/>
      <c r="AX2093" s="125"/>
      <c r="AY2093" s="59"/>
      <c r="AZ2093" s="59"/>
      <c r="BA2093" s="59"/>
      <c r="BB2093" s="59"/>
      <c r="BC2093" s="59"/>
      <c r="BD2093" s="59"/>
      <c r="BE2093" s="59"/>
      <c r="BF2093" s="59"/>
      <c r="BG2093" s="60"/>
      <c r="BH2093" s="60"/>
      <c r="BI2093" s="89"/>
      <c r="BJ2093" s="89"/>
      <c r="BK2093" s="59"/>
      <c r="BL2093" s="60"/>
      <c r="BM2093" s="85"/>
      <c r="BN2093" s="85"/>
      <c r="BO2093" s="85"/>
      <c r="BP2093" s="60"/>
      <c r="BR2093" s="85"/>
      <c r="BS2093" s="85"/>
      <c r="BT2093" s="59"/>
      <c r="BU2093" s="59"/>
      <c r="BV2093" s="66"/>
      <c r="BW2093" s="66"/>
      <c r="BX2093" s="67"/>
      <c r="BY2093" s="67"/>
      <c r="BZ2093" s="67"/>
      <c r="CE2093" s="92"/>
      <c r="CF2093" s="76"/>
      <c r="CH2093" s="67"/>
      <c r="CI2093" s="67"/>
      <c r="CJ2093" s="67"/>
      <c r="CK2093" s="67"/>
      <c r="CL2093" s="1"/>
      <c r="CM2093" s="1"/>
      <c r="CT2093" s="3"/>
      <c r="CU2093" s="3"/>
      <c r="CV2093" s="3"/>
      <c r="CW2093" s="3"/>
      <c r="CX2093" s="3"/>
      <c r="CY2093" s="3"/>
      <c r="CZ2093" s="3"/>
      <c r="DA2093" s="3"/>
      <c r="DB2093" s="3"/>
      <c r="DC2093" s="3"/>
      <c r="DD2093" s="3"/>
      <c r="DE2093" s="3"/>
      <c r="DF2093" s="3"/>
      <c r="DG2093" s="3"/>
      <c r="DH2093" s="3"/>
      <c r="DI2093" s="3"/>
      <c r="DJ2093" s="3"/>
      <c r="DK2093" s="3"/>
      <c r="DL2093" s="3"/>
      <c r="DM2093" s="3"/>
      <c r="DN2093" s="3"/>
      <c r="DO2093" s="3"/>
      <c r="DP2093" s="3"/>
      <c r="DQ2093" s="3"/>
      <c r="DR2093" s="3"/>
      <c r="DS2093" s="3"/>
    </row>
    <row r="2094" spans="2:123" ht="21" customHeight="1" x14ac:dyDescent="0.25">
      <c r="F2094" s="127"/>
      <c r="G2094" s="127"/>
      <c r="H2094" s="6"/>
      <c r="I2094" s="3"/>
      <c r="J2094" s="3"/>
      <c r="L2094" s="3"/>
      <c r="M2094" s="3"/>
      <c r="N2094" s="3"/>
      <c r="O2094" s="3"/>
      <c r="P2094" s="3"/>
      <c r="Q2094" s="3"/>
      <c r="R2094" s="3"/>
      <c r="S2094" s="3"/>
      <c r="T2094" s="3"/>
      <c r="U2094" s="3"/>
      <c r="V2094" s="3"/>
      <c r="W2094" s="3"/>
      <c r="X2094" s="3"/>
      <c r="Y2094" s="3"/>
      <c r="Z2094" s="3"/>
      <c r="AA2094" s="3"/>
      <c r="AB2094" s="3"/>
      <c r="AC2094" s="3"/>
      <c r="AD2094" s="3"/>
      <c r="AE2094" s="3"/>
      <c r="AF2094" s="3"/>
      <c r="AT2094" s="107"/>
      <c r="AU2094" s="107"/>
      <c r="AX2094" s="125"/>
      <c r="AY2094" s="59"/>
      <c r="AZ2094" s="59"/>
      <c r="BA2094" s="59"/>
      <c r="BB2094" s="59"/>
      <c r="BC2094" s="59"/>
      <c r="BD2094" s="59"/>
      <c r="BE2094" s="59"/>
      <c r="BF2094" s="59"/>
      <c r="BG2094" s="60"/>
      <c r="BH2094" s="60"/>
      <c r="BI2094" s="89"/>
      <c r="BJ2094" s="89"/>
      <c r="BK2094" s="59"/>
      <c r="BL2094" s="60"/>
      <c r="BM2094" s="85"/>
      <c r="BN2094" s="85"/>
      <c r="BO2094" s="85"/>
      <c r="BP2094" s="60"/>
      <c r="BR2094" s="85"/>
      <c r="BS2094" s="85"/>
      <c r="BT2094" s="59"/>
      <c r="BU2094" s="59"/>
      <c r="BV2094" s="66"/>
      <c r="BW2094" s="66"/>
      <c r="BX2094" s="67"/>
      <c r="BY2094" s="67"/>
      <c r="BZ2094" s="67"/>
      <c r="CE2094" s="92"/>
      <c r="CF2094" s="76"/>
      <c r="CH2094" s="67"/>
      <c r="CI2094" s="67"/>
      <c r="CJ2094" s="67"/>
      <c r="CK2094" s="67"/>
      <c r="CL2094" s="1"/>
      <c r="CM2094" s="1"/>
      <c r="CT2094" s="3"/>
      <c r="CU2094" s="3"/>
      <c r="CV2094" s="3"/>
      <c r="CW2094" s="3"/>
      <c r="CX2094" s="3"/>
      <c r="CY2094" s="3"/>
      <c r="CZ2094" s="3"/>
      <c r="DA2094" s="3"/>
      <c r="DB2094" s="3"/>
      <c r="DC2094" s="3"/>
      <c r="DD2094" s="3"/>
      <c r="DE2094" s="3"/>
      <c r="DF2094" s="3"/>
      <c r="DG2094" s="3"/>
      <c r="DH2094" s="3"/>
      <c r="DI2094" s="3"/>
      <c r="DJ2094" s="3"/>
      <c r="DK2094" s="3"/>
      <c r="DL2094" s="3"/>
      <c r="DM2094" s="3"/>
      <c r="DN2094" s="3"/>
      <c r="DO2094" s="3"/>
      <c r="DP2094" s="3"/>
      <c r="DQ2094" s="3"/>
      <c r="DR2094" s="3"/>
      <c r="DS2094" s="3"/>
    </row>
    <row r="2095" spans="2:123" ht="21" customHeight="1" x14ac:dyDescent="0.25">
      <c r="F2095" s="127"/>
      <c r="G2095" s="127"/>
      <c r="H2095" s="6"/>
      <c r="I2095" s="3"/>
      <c r="J2095" s="3"/>
      <c r="L2095" s="3"/>
      <c r="M2095" s="3"/>
      <c r="N2095" s="3"/>
      <c r="O2095" s="3"/>
      <c r="P2095" s="3"/>
      <c r="Q2095" s="3"/>
      <c r="R2095" s="3"/>
      <c r="S2095" s="3"/>
      <c r="T2095" s="3"/>
      <c r="U2095" s="3"/>
      <c r="V2095" s="3"/>
      <c r="W2095" s="3"/>
      <c r="X2095" s="3"/>
      <c r="Y2095" s="3"/>
      <c r="Z2095" s="3"/>
      <c r="AA2095" s="3"/>
      <c r="AB2095" s="3"/>
      <c r="AC2095" s="3"/>
      <c r="AD2095" s="3"/>
      <c r="AE2095" s="3"/>
      <c r="AF2095" s="3"/>
      <c r="AT2095" s="107"/>
      <c r="AU2095" s="107"/>
      <c r="AX2095" s="125"/>
      <c r="AY2095" s="59"/>
      <c r="AZ2095" s="59"/>
      <c r="BA2095" s="59"/>
      <c r="BB2095" s="59"/>
      <c r="BC2095" s="59"/>
      <c r="BD2095" s="59"/>
      <c r="BE2095" s="59"/>
      <c r="BF2095" s="59"/>
      <c r="BG2095" s="60"/>
      <c r="BH2095" s="60"/>
      <c r="BI2095" s="89"/>
      <c r="BJ2095" s="89"/>
      <c r="BK2095" s="59"/>
      <c r="BL2095" s="60"/>
      <c r="BM2095" s="85"/>
      <c r="BN2095" s="85"/>
      <c r="BO2095" s="85"/>
      <c r="BP2095" s="60"/>
      <c r="BR2095" s="85"/>
      <c r="BS2095" s="85"/>
      <c r="BT2095" s="59"/>
      <c r="BU2095" s="59"/>
      <c r="BV2095" s="66"/>
      <c r="BW2095" s="66"/>
      <c r="BX2095" s="67"/>
      <c r="BY2095" s="67"/>
      <c r="BZ2095" s="67"/>
      <c r="CE2095" s="92"/>
      <c r="CF2095" s="76"/>
      <c r="CH2095" s="67"/>
      <c r="CI2095" s="67"/>
      <c r="CJ2095" s="67"/>
      <c r="CK2095" s="67"/>
      <c r="CL2095" s="1"/>
      <c r="CM2095" s="1"/>
      <c r="CT2095" s="3"/>
      <c r="CU2095" s="3"/>
      <c r="CV2095" s="3"/>
      <c r="CW2095" s="3"/>
      <c r="CX2095" s="3"/>
      <c r="CY2095" s="3"/>
      <c r="CZ2095" s="3"/>
      <c r="DA2095" s="3"/>
      <c r="DB2095" s="3"/>
      <c r="DC2095" s="3"/>
      <c r="DD2095" s="3"/>
      <c r="DE2095" s="3"/>
      <c r="DF2095" s="3"/>
      <c r="DG2095" s="3"/>
      <c r="DH2095" s="3"/>
      <c r="DI2095" s="3"/>
      <c r="DJ2095" s="3"/>
      <c r="DK2095" s="3"/>
      <c r="DL2095" s="3"/>
      <c r="DM2095" s="3"/>
      <c r="DN2095" s="3"/>
      <c r="DO2095" s="3"/>
      <c r="DP2095" s="3"/>
      <c r="DQ2095" s="3"/>
      <c r="DR2095" s="3"/>
      <c r="DS2095" s="3"/>
    </row>
    <row r="2096" spans="2:123" ht="21" customHeight="1" x14ac:dyDescent="0.25">
      <c r="F2096" s="127"/>
      <c r="G2096" s="127"/>
      <c r="H2096" s="6"/>
      <c r="I2096" s="3"/>
      <c r="J2096" s="3"/>
      <c r="L2096" s="3"/>
      <c r="M2096" s="3"/>
      <c r="N2096" s="3"/>
      <c r="O2096" s="3"/>
      <c r="P2096" s="3"/>
      <c r="Q2096" s="3"/>
      <c r="R2096" s="3"/>
      <c r="S2096" s="3"/>
      <c r="T2096" s="3"/>
      <c r="U2096" s="3"/>
      <c r="V2096" s="3"/>
      <c r="W2096" s="3"/>
      <c r="X2096" s="3"/>
      <c r="Y2096" s="3"/>
      <c r="Z2096" s="3"/>
      <c r="AA2096" s="3"/>
      <c r="AB2096" s="3"/>
      <c r="AC2096" s="3"/>
      <c r="AD2096" s="3"/>
      <c r="AE2096" s="3"/>
      <c r="AF2096" s="3"/>
      <c r="AT2096" s="107"/>
      <c r="AU2096" s="107"/>
      <c r="AX2096" s="125"/>
      <c r="AY2096" s="59"/>
      <c r="AZ2096" s="59"/>
      <c r="BA2096" s="59"/>
      <c r="BB2096" s="59"/>
      <c r="BC2096" s="59"/>
      <c r="BD2096" s="59"/>
      <c r="BE2096" s="59"/>
      <c r="BF2096" s="59"/>
      <c r="BG2096" s="60"/>
      <c r="BH2096" s="60"/>
      <c r="BI2096" s="89"/>
      <c r="BJ2096" s="89"/>
      <c r="BK2096" s="59"/>
      <c r="BL2096" s="60"/>
      <c r="BM2096" s="85"/>
      <c r="BN2096" s="85"/>
      <c r="BO2096" s="85"/>
      <c r="BP2096" s="60"/>
      <c r="BR2096" s="85"/>
      <c r="BS2096" s="85"/>
      <c r="BT2096" s="59"/>
      <c r="BU2096" s="59"/>
      <c r="BV2096" s="66"/>
      <c r="BW2096" s="66"/>
      <c r="BX2096" s="67"/>
      <c r="BY2096" s="67"/>
      <c r="BZ2096" s="67"/>
      <c r="CE2096" s="92"/>
      <c r="CF2096" s="76"/>
      <c r="CH2096" s="67"/>
      <c r="CI2096" s="67"/>
      <c r="CJ2096" s="67"/>
      <c r="CK2096" s="67"/>
      <c r="CL2096" s="1"/>
      <c r="CM2096" s="1"/>
      <c r="CT2096" s="3"/>
      <c r="CU2096" s="3"/>
      <c r="CV2096" s="3"/>
      <c r="CW2096" s="3"/>
      <c r="CX2096" s="3"/>
      <c r="CY2096" s="3"/>
      <c r="CZ2096" s="3"/>
      <c r="DA2096" s="3"/>
      <c r="DB2096" s="3"/>
      <c r="DC2096" s="3"/>
      <c r="DD2096" s="3"/>
      <c r="DE2096" s="3"/>
      <c r="DF2096" s="3"/>
      <c r="DG2096" s="3"/>
      <c r="DH2096" s="3"/>
      <c r="DI2096" s="3"/>
      <c r="DJ2096" s="3"/>
      <c r="DK2096" s="3"/>
      <c r="DL2096" s="3"/>
      <c r="DM2096" s="3"/>
      <c r="DN2096" s="3"/>
      <c r="DO2096" s="3"/>
      <c r="DP2096" s="3"/>
      <c r="DQ2096" s="3"/>
      <c r="DR2096" s="3"/>
      <c r="DS2096" s="3"/>
    </row>
    <row r="2097" spans="2:123" ht="21" customHeight="1" x14ac:dyDescent="0.25">
      <c r="F2097" s="127"/>
      <c r="G2097" s="127"/>
      <c r="H2097" s="6"/>
      <c r="I2097" s="3"/>
      <c r="J2097" s="3"/>
      <c r="L2097" s="3"/>
      <c r="M2097" s="3"/>
      <c r="N2097" s="3"/>
      <c r="O2097" s="3"/>
      <c r="P2097" s="3"/>
      <c r="Q2097" s="3"/>
      <c r="R2097" s="3"/>
      <c r="S2097" s="3"/>
      <c r="T2097" s="3"/>
      <c r="U2097" s="3"/>
      <c r="V2097" s="3"/>
      <c r="W2097" s="3"/>
      <c r="X2097" s="3"/>
      <c r="Y2097" s="3"/>
      <c r="Z2097" s="3"/>
      <c r="AA2097" s="3"/>
      <c r="AB2097" s="3"/>
      <c r="AC2097" s="3"/>
      <c r="AD2097" s="3"/>
      <c r="AE2097" s="3"/>
      <c r="AF2097" s="3"/>
      <c r="AT2097" s="107"/>
      <c r="AU2097" s="107"/>
      <c r="AX2097" s="125"/>
      <c r="AY2097" s="59"/>
      <c r="AZ2097" s="59"/>
      <c r="BA2097" s="59"/>
      <c r="BB2097" s="59"/>
      <c r="BC2097" s="59"/>
      <c r="BD2097" s="59"/>
      <c r="BE2097" s="59"/>
      <c r="BF2097" s="59"/>
      <c r="BG2097" s="60"/>
      <c r="BH2097" s="60"/>
      <c r="BI2097" s="89"/>
      <c r="BJ2097" s="89"/>
      <c r="BK2097" s="59"/>
      <c r="BL2097" s="60"/>
      <c r="BM2097" s="85"/>
      <c r="BN2097" s="85"/>
      <c r="BO2097" s="85"/>
      <c r="BP2097" s="60"/>
      <c r="BR2097" s="85"/>
      <c r="BS2097" s="85"/>
      <c r="BT2097" s="59"/>
      <c r="BU2097" s="59"/>
      <c r="BV2097" s="66"/>
      <c r="BW2097" s="66"/>
      <c r="BX2097" s="67"/>
      <c r="BY2097" s="67"/>
      <c r="BZ2097" s="67"/>
      <c r="CE2097" s="92"/>
      <c r="CF2097" s="76"/>
      <c r="CH2097" s="67"/>
      <c r="CI2097" s="67"/>
      <c r="CJ2097" s="67"/>
      <c r="CK2097" s="67"/>
      <c r="CL2097" s="1"/>
      <c r="CM2097" s="1"/>
      <c r="CT2097" s="3"/>
      <c r="CU2097" s="3"/>
      <c r="CV2097" s="3"/>
      <c r="CW2097" s="3"/>
      <c r="CX2097" s="3"/>
      <c r="CY2097" s="3"/>
      <c r="CZ2097" s="3"/>
      <c r="DA2097" s="3"/>
      <c r="DB2097" s="3"/>
      <c r="DC2097" s="3"/>
      <c r="DD2097" s="3"/>
      <c r="DE2097" s="3"/>
      <c r="DF2097" s="3"/>
      <c r="DG2097" s="3"/>
      <c r="DH2097" s="3"/>
      <c r="DI2097" s="3"/>
      <c r="DJ2097" s="3"/>
      <c r="DK2097" s="3"/>
      <c r="DL2097" s="3"/>
      <c r="DM2097" s="3"/>
      <c r="DN2097" s="3"/>
      <c r="DO2097" s="3"/>
      <c r="DP2097" s="3"/>
      <c r="DQ2097" s="3"/>
      <c r="DR2097" s="3"/>
      <c r="DS2097" s="3"/>
    </row>
    <row r="2098" spans="2:123" ht="36.75" customHeight="1" x14ac:dyDescent="0.25">
      <c r="B2098" s="21"/>
      <c r="C2098" s="22"/>
      <c r="D2098" s="23"/>
      <c r="E2098" s="23"/>
      <c r="F2098" s="127"/>
      <c r="G2098" s="127"/>
      <c r="H2098" s="6"/>
      <c r="I2098" s="3"/>
      <c r="J2098" s="3"/>
      <c r="L2098" s="3"/>
      <c r="M2098" s="3"/>
      <c r="N2098" s="3"/>
      <c r="O2098" s="3"/>
      <c r="P2098" s="3"/>
      <c r="Q2098" s="3"/>
      <c r="R2098" s="3"/>
      <c r="S2098" s="3"/>
      <c r="T2098" s="3"/>
      <c r="U2098" s="3"/>
      <c r="V2098" s="3"/>
      <c r="W2098" s="3"/>
      <c r="X2098" s="3"/>
      <c r="Y2098" s="3"/>
      <c r="Z2098" s="3"/>
      <c r="AA2098" s="3"/>
      <c r="AB2098" s="3"/>
      <c r="AC2098" s="3"/>
      <c r="AD2098" s="3"/>
      <c r="AE2098" s="3"/>
      <c r="AF2098" s="3"/>
      <c r="AX2098" s="100" t="str">
        <f>AX2</f>
        <v xml:space="preserve">Date </v>
      </c>
      <c r="AY2098" s="100" t="str">
        <f>AY2</f>
        <v>Gold Platinum Ratio 1985-2025</v>
      </c>
      <c r="AZ2098" s="100" t="str">
        <f>AZ2</f>
        <v>Platinum position value</v>
      </c>
      <c r="BA2098" s="100"/>
      <c r="BB2098" s="100"/>
      <c r="BC2098" s="100" t="str">
        <f>BC2</f>
        <v xml:space="preserve">Gold position value </v>
      </c>
      <c r="BD2098" s="100"/>
      <c r="BE2098" s="100"/>
      <c r="BF2098" s="100" t="str">
        <f t="shared" ref="BF2098:BP2098" si="508">BF2</f>
        <v>Difference in position value SI-GC</v>
      </c>
      <c r="BG2098" s="100" t="str">
        <f t="shared" si="508"/>
        <v>High Date</v>
      </c>
      <c r="BH2098" s="100" t="str">
        <f t="shared" si="508"/>
        <v>Low Date</v>
      </c>
      <c r="BI2098" s="101" t="str">
        <f t="shared" si="508"/>
        <v>Platinum</v>
      </c>
      <c r="BJ2098" s="101" t="str">
        <f t="shared" si="508"/>
        <v>Gold</v>
      </c>
      <c r="BK2098" s="100" t="str">
        <f t="shared" si="508"/>
        <v>P&amp;L Fom Current Entry</v>
      </c>
      <c r="BL2098" s="100" t="str">
        <f t="shared" si="508"/>
        <v>Historical Risk Date</v>
      </c>
      <c r="BM2098" s="100" t="str">
        <f t="shared" si="508"/>
        <v>H Risk Ratio</v>
      </c>
      <c r="BN2098" s="100" t="str">
        <f t="shared" si="508"/>
        <v>H-Risk Gold</v>
      </c>
      <c r="BO2098" s="100" t="str">
        <f t="shared" si="508"/>
        <v>H Risk Platinum</v>
      </c>
      <c r="BP2098" s="100" t="str">
        <f t="shared" si="508"/>
        <v>Historical Gain Date</v>
      </c>
      <c r="BQ2098" s="102" t="s">
        <v>28</v>
      </c>
      <c r="BR2098" s="103" t="s">
        <v>29</v>
      </c>
      <c r="BS2098" s="103" t="s">
        <v>30</v>
      </c>
      <c r="BT2098" s="100" t="str">
        <f>BT2</f>
        <v>Gold From Current Entry</v>
      </c>
      <c r="BU2098" s="100" t="str">
        <f>BU2</f>
        <v>Platinum From Entry</v>
      </c>
      <c r="BV2098" s="66"/>
      <c r="BW2098" s="66"/>
      <c r="BX2098" s="67"/>
      <c r="BY2098" s="67"/>
      <c r="BZ2098" s="67"/>
      <c r="CE2098" s="92"/>
      <c r="CF2098" s="76"/>
      <c r="CH2098" s="67"/>
      <c r="CI2098" s="67"/>
      <c r="CJ2098" s="67"/>
      <c r="CK2098" s="67"/>
      <c r="CL2098" s="1"/>
      <c r="CM2098" s="1"/>
      <c r="CT2098" s="3"/>
      <c r="CU2098" s="3"/>
      <c r="CV2098" s="3"/>
      <c r="CW2098" s="3"/>
      <c r="CX2098" s="3"/>
      <c r="CY2098" s="3"/>
      <c r="CZ2098" s="3"/>
      <c r="DA2098" s="3"/>
      <c r="DB2098" s="3"/>
      <c r="DC2098" s="3"/>
      <c r="DD2098" s="3"/>
      <c r="DE2098" s="3"/>
      <c r="DF2098" s="3"/>
      <c r="DG2098" s="3"/>
      <c r="DH2098" s="3"/>
      <c r="DI2098" s="3"/>
      <c r="DJ2098" s="3"/>
      <c r="DK2098" s="3"/>
      <c r="DL2098" s="3"/>
      <c r="DM2098" s="3"/>
      <c r="DN2098" s="3"/>
      <c r="DO2098" s="3"/>
      <c r="DP2098" s="3"/>
      <c r="DQ2098" s="3"/>
      <c r="DR2098" s="3"/>
      <c r="DS2098" s="3"/>
    </row>
    <row r="2099" spans="2:123" ht="21" customHeight="1" x14ac:dyDescent="0.25">
      <c r="B2099" s="21"/>
      <c r="C2099" s="22"/>
      <c r="D2099" s="23"/>
      <c r="E2099" s="23"/>
      <c r="F2099" s="127"/>
      <c r="G2099" s="127"/>
      <c r="H2099" s="6"/>
      <c r="I2099" s="3"/>
      <c r="J2099" s="3"/>
      <c r="L2099" s="3"/>
      <c r="M2099" s="3"/>
      <c r="N2099" s="3"/>
      <c r="O2099" s="3"/>
      <c r="P2099" s="3"/>
      <c r="Q2099" s="3"/>
      <c r="R2099" s="3"/>
      <c r="S2099" s="3"/>
      <c r="T2099" s="3"/>
      <c r="U2099" s="3"/>
      <c r="V2099" s="3"/>
      <c r="W2099" s="3"/>
      <c r="X2099" s="3"/>
      <c r="Y2099" s="3"/>
      <c r="Z2099" s="3"/>
      <c r="AA2099" s="3"/>
      <c r="AB2099" s="3"/>
      <c r="AC2099" s="3"/>
      <c r="AD2099" s="3"/>
      <c r="AE2099" s="3"/>
      <c r="AF2099" s="3"/>
      <c r="AX2099" s="58" t="s">
        <v>22</v>
      </c>
      <c r="AY2099" s="104">
        <f>MAX(AY4:AY2090)</f>
        <v>2.4</v>
      </c>
      <c r="AZ2099" s="104">
        <f>MAX(AZ4:AZ2090)</f>
        <v>109250</v>
      </c>
      <c r="BA2099" s="104"/>
      <c r="BB2099" s="104"/>
      <c r="BC2099" s="104">
        <f>MAX(BC4:BC2090)</f>
        <v>503772</v>
      </c>
      <c r="BD2099" s="104"/>
      <c r="BE2099" s="104"/>
      <c r="BF2099" s="104">
        <f t="shared" ref="BF2099:BU2099" si="509">MAX(BF4:BF2090)</f>
        <v>449410</v>
      </c>
      <c r="BG2099" s="105">
        <f t="shared" si="509"/>
        <v>36899</v>
      </c>
      <c r="BH2099" s="105">
        <f t="shared" si="509"/>
        <v>45761</v>
      </c>
      <c r="BI2099" s="104">
        <f t="shared" si="509"/>
        <v>2185</v>
      </c>
      <c r="BJ2099" s="104">
        <f t="shared" si="509"/>
        <v>3358.48</v>
      </c>
      <c r="BK2099" s="104">
        <f t="shared" si="509"/>
        <v>367087.43795999995</v>
      </c>
      <c r="BL2099" s="105">
        <f t="shared" si="509"/>
        <v>45782</v>
      </c>
      <c r="BM2099" s="104">
        <f t="shared" si="509"/>
        <v>0.29791967291967292</v>
      </c>
      <c r="BN2099" s="104">
        <f t="shared" si="509"/>
        <v>0</v>
      </c>
      <c r="BO2099" s="104">
        <f t="shared" si="509"/>
        <v>3326.4</v>
      </c>
      <c r="BP2099" s="105">
        <f t="shared" si="509"/>
        <v>36899</v>
      </c>
      <c r="BQ2099" s="106">
        <f t="shared" si="509"/>
        <v>2.4</v>
      </c>
      <c r="BR2099" s="106">
        <f t="shared" si="509"/>
        <v>633</v>
      </c>
      <c r="BS2099" s="106">
        <f t="shared" si="509"/>
        <v>263.75</v>
      </c>
      <c r="BT2099" s="104">
        <f t="shared" si="509"/>
        <v>-78250.005940000003</v>
      </c>
      <c r="BU2099" s="104">
        <f t="shared" si="509"/>
        <v>524489.94389999995</v>
      </c>
      <c r="BV2099" s="66"/>
      <c r="BW2099" s="66"/>
      <c r="BX2099" s="67"/>
      <c r="BY2099" s="67"/>
      <c r="BZ2099" s="67"/>
      <c r="CE2099" s="92"/>
      <c r="CF2099" s="76"/>
      <c r="CH2099" s="67"/>
      <c r="CI2099" s="67"/>
      <c r="CJ2099" s="67"/>
      <c r="CK2099" s="67"/>
      <c r="CL2099" s="1"/>
      <c r="CM2099" s="1"/>
      <c r="CT2099" s="3"/>
      <c r="CU2099" s="3"/>
      <c r="CV2099" s="3"/>
      <c r="CW2099" s="3"/>
      <c r="CX2099" s="3"/>
      <c r="CY2099" s="3"/>
      <c r="CZ2099" s="3"/>
      <c r="DA2099" s="3"/>
      <c r="DB2099" s="3"/>
      <c r="DC2099" s="3"/>
      <c r="DD2099" s="3"/>
      <c r="DE2099" s="3"/>
      <c r="DF2099" s="3"/>
      <c r="DG2099" s="3"/>
      <c r="DH2099" s="3"/>
      <c r="DI2099" s="3"/>
      <c r="DJ2099" s="3"/>
      <c r="DK2099" s="3"/>
      <c r="DL2099" s="3"/>
      <c r="DM2099" s="3"/>
      <c r="DN2099" s="3"/>
      <c r="DO2099" s="3"/>
      <c r="DP2099" s="3"/>
      <c r="DQ2099" s="3"/>
      <c r="DR2099" s="3"/>
      <c r="DS2099" s="3"/>
    </row>
    <row r="2100" spans="2:123" ht="38.25" customHeight="1" x14ac:dyDescent="0.25">
      <c r="B2100" s="130" t="str">
        <f t="shared" ref="B2100:G2100" si="510">B2</f>
        <v xml:space="preserve">Date </v>
      </c>
      <c r="C2100" s="130" t="str">
        <f t="shared" si="510"/>
        <v>Gold Platinum Ratio 1985-2025</v>
      </c>
      <c r="D2100" s="130" t="str">
        <f t="shared" si="510"/>
        <v>Platinum</v>
      </c>
      <c r="E2100" s="130" t="str">
        <f t="shared" si="510"/>
        <v>Gold</v>
      </c>
      <c r="F2100" s="130" t="str">
        <f t="shared" si="510"/>
        <v>Platinum position value</v>
      </c>
      <c r="G2100" s="130" t="str">
        <f t="shared" si="510"/>
        <v xml:space="preserve">Gold position value </v>
      </c>
      <c r="H2100" s="6"/>
      <c r="I2100" s="3"/>
      <c r="J2100" s="3"/>
      <c r="L2100" s="3"/>
      <c r="M2100" s="3"/>
      <c r="N2100" s="3"/>
      <c r="O2100" s="3"/>
      <c r="P2100" s="3"/>
      <c r="Q2100" s="3"/>
      <c r="R2100" s="3"/>
      <c r="S2100" s="3"/>
      <c r="T2100" s="3"/>
      <c r="U2100" s="3"/>
      <c r="V2100" s="3"/>
      <c r="W2100" s="3"/>
      <c r="X2100" s="3"/>
      <c r="Y2100" s="3"/>
      <c r="Z2100" s="3"/>
      <c r="AA2100" s="3"/>
      <c r="AB2100" s="3"/>
      <c r="AC2100" s="3"/>
      <c r="AD2100" s="3"/>
      <c r="AE2100" s="3"/>
      <c r="AF2100" s="3"/>
      <c r="AX2100" s="58" t="s">
        <v>23</v>
      </c>
      <c r="AY2100" s="107">
        <f>AVERAGE(AY4:AY2090)</f>
        <v>1.1857934281948737</v>
      </c>
      <c r="AZ2100" s="107">
        <f>AVERAGE(AZ4:AZ2090)</f>
        <v>41574.060852898896</v>
      </c>
      <c r="BA2100" s="107"/>
      <c r="BB2100" s="107"/>
      <c r="BC2100" s="107">
        <f>AVERAGE(BC4:BC2090)</f>
        <v>131344.98730234787</v>
      </c>
      <c r="BD2100" s="107"/>
      <c r="BE2100" s="107"/>
      <c r="BF2100" s="107">
        <f>AVERAGE(BF4:BF2090)</f>
        <v>89770.926449448976</v>
      </c>
      <c r="BG2100" s="107"/>
      <c r="BH2100" s="107"/>
      <c r="BI2100" s="107">
        <f>AVERAGE(BI4:BI2090)</f>
        <v>831.48121705797769</v>
      </c>
      <c r="BJ2100" s="107">
        <f>AVERAGE(BJ4:BJ2090)</f>
        <v>875.63324868231894</v>
      </c>
      <c r="BK2100" s="107">
        <f>AVERAGE(BK4:BK2090)</f>
        <v>285229.0115105685</v>
      </c>
      <c r="BL2100" s="107"/>
      <c r="BM2100" s="108"/>
      <c r="BN2100" s="108"/>
      <c r="BO2100" s="108"/>
      <c r="BP2100" s="108"/>
      <c r="BQ2100" s="109"/>
      <c r="BR2100" s="110"/>
      <c r="BS2100" s="110"/>
      <c r="BT2100" s="107">
        <f>AVERAGE(BT4:BT2090)</f>
        <v>-145925.94508709974</v>
      </c>
      <c r="BU2100" s="107">
        <f>AVERAGE(BU4:BU2090)</f>
        <v>431154.9565976428</v>
      </c>
      <c r="BV2100" s="66"/>
      <c r="BW2100" s="66"/>
      <c r="BX2100" s="67"/>
      <c r="BY2100" s="67"/>
      <c r="BZ2100" s="67"/>
      <c r="CE2100" s="92"/>
      <c r="CF2100" s="76"/>
      <c r="CH2100" s="67"/>
      <c r="CI2100" s="67"/>
      <c r="CJ2100" s="67"/>
      <c r="CK2100" s="67"/>
      <c r="CL2100" s="1"/>
      <c r="CM2100" s="1"/>
      <c r="CT2100" s="3"/>
      <c r="CU2100" s="3"/>
      <c r="CV2100" s="3"/>
      <c r="CW2100" s="3"/>
      <c r="CX2100" s="3"/>
      <c r="CY2100" s="3"/>
      <c r="CZ2100" s="3"/>
      <c r="DA2100" s="3"/>
      <c r="DB2100" s="3"/>
      <c r="DC2100" s="3"/>
      <c r="DD2100" s="3"/>
      <c r="DE2100" s="3"/>
      <c r="DF2100" s="3"/>
      <c r="DG2100" s="3"/>
      <c r="DH2100" s="3"/>
      <c r="DI2100" s="3"/>
      <c r="DJ2100" s="3"/>
      <c r="DK2100" s="3"/>
      <c r="DL2100" s="3"/>
      <c r="DM2100" s="3"/>
      <c r="DN2100" s="3"/>
      <c r="DO2100" s="3"/>
      <c r="DP2100" s="3"/>
      <c r="DQ2100" s="3"/>
      <c r="DR2100" s="3"/>
      <c r="DS2100" s="3"/>
    </row>
    <row r="2101" spans="2:123" ht="21" customHeight="1" x14ac:dyDescent="0.25">
      <c r="B2101" s="27"/>
      <c r="C2101" s="28"/>
      <c r="D2101" s="29"/>
      <c r="E2101" s="29"/>
      <c r="F2101" s="128"/>
      <c r="G2101" s="128"/>
      <c r="H2101" s="1"/>
      <c r="I2101" s="3"/>
      <c r="J2101" s="3"/>
      <c r="L2101" s="3"/>
      <c r="M2101" s="3"/>
      <c r="N2101" s="3"/>
      <c r="O2101" s="3"/>
      <c r="P2101" s="3"/>
      <c r="Q2101" s="3"/>
      <c r="R2101" s="3"/>
      <c r="S2101" s="3"/>
      <c r="T2101" s="3"/>
      <c r="U2101" s="3"/>
      <c r="V2101" s="3"/>
      <c r="W2101" s="3"/>
      <c r="X2101" s="3"/>
      <c r="Y2101" s="3"/>
      <c r="Z2101" s="3"/>
      <c r="AA2101" s="3"/>
      <c r="AB2101" s="3"/>
      <c r="AC2101" s="3"/>
      <c r="AD2101" s="3"/>
      <c r="AE2101" s="3"/>
      <c r="AF2101" s="3"/>
      <c r="AX2101" s="58" t="s">
        <v>24</v>
      </c>
      <c r="AY2101" s="107">
        <f>MIN(AY4:AY2090)</f>
        <v>0.2907722053141335</v>
      </c>
      <c r="AZ2101" s="107">
        <f>MIN(AZ4:AZ2090)</f>
        <v>14100</v>
      </c>
      <c r="BA2101" s="107"/>
      <c r="BB2101" s="107"/>
      <c r="BC2101" s="107">
        <f>MIN(BC4:BC2090)</f>
        <v>38010</v>
      </c>
      <c r="BD2101" s="107"/>
      <c r="BE2101" s="107"/>
      <c r="BF2101" s="107">
        <f>MIN(BF4:BF2090)</f>
        <v>7912.5</v>
      </c>
      <c r="BG2101" s="107"/>
      <c r="BH2101" s="107"/>
      <c r="BI2101" s="107">
        <f>MIN(BI4:BI2090)</f>
        <v>282</v>
      </c>
      <c r="BJ2101" s="107">
        <f>MIN(BJ4:BJ2090)</f>
        <v>253.4</v>
      </c>
      <c r="BK2101" s="107">
        <f>MIN(BK4:BK2090)</f>
        <v>-74410.062040000048</v>
      </c>
      <c r="BL2101" s="107"/>
      <c r="BM2101" s="108"/>
      <c r="BN2101" s="108"/>
      <c r="BO2101" s="108"/>
      <c r="BP2101" s="108"/>
      <c r="BQ2101" s="109"/>
      <c r="BR2101" s="110"/>
      <c r="BS2101" s="110"/>
      <c r="BT2101" s="107">
        <f>MIN(BT4:BT2090)</f>
        <v>-173400.00594</v>
      </c>
      <c r="BU2101" s="107">
        <f>MIN(BU4:BU2090)</f>
        <v>58727.943899999969</v>
      </c>
      <c r="BV2101" s="66"/>
      <c r="BW2101" s="66"/>
      <c r="BX2101" s="67"/>
      <c r="BY2101" s="67"/>
      <c r="BZ2101" s="67"/>
      <c r="CE2101" s="92"/>
      <c r="CF2101" s="76"/>
      <c r="CH2101" s="67"/>
      <c r="CI2101" s="67"/>
      <c r="CJ2101" s="67"/>
      <c r="CK2101" s="67"/>
      <c r="CL2101" s="1"/>
      <c r="CM2101" s="1"/>
      <c r="CT2101" s="3"/>
      <c r="CU2101" s="3"/>
      <c r="CV2101" s="3"/>
      <c r="CW2101" s="3"/>
      <c r="CX2101" s="3"/>
      <c r="CY2101" s="3"/>
      <c r="CZ2101" s="3"/>
      <c r="DA2101" s="3"/>
      <c r="DB2101" s="3"/>
      <c r="DC2101" s="3"/>
      <c r="DD2101" s="3"/>
      <c r="DE2101" s="3"/>
      <c r="DF2101" s="3"/>
      <c r="DG2101" s="3"/>
      <c r="DH2101" s="3"/>
      <c r="DI2101" s="3"/>
      <c r="DJ2101" s="3"/>
      <c r="DK2101" s="3"/>
      <c r="DL2101" s="3"/>
      <c r="DM2101" s="3"/>
      <c r="DN2101" s="3"/>
      <c r="DO2101" s="3"/>
      <c r="DP2101" s="3"/>
      <c r="DQ2101" s="3"/>
      <c r="DR2101" s="3"/>
      <c r="DS2101" s="3"/>
    </row>
    <row r="2102" spans="2:123" ht="21" customHeight="1" x14ac:dyDescent="0.25">
      <c r="B2102" s="27"/>
      <c r="C2102" s="28"/>
      <c r="D2102" s="29"/>
      <c r="E2102" s="29"/>
      <c r="F2102" s="128"/>
      <c r="G2102" s="128"/>
      <c r="H2102" s="1"/>
      <c r="I2102" s="3"/>
      <c r="J2102" s="3"/>
      <c r="L2102" s="3"/>
      <c r="M2102" s="3"/>
      <c r="N2102" s="3"/>
      <c r="O2102" s="3"/>
      <c r="P2102" s="3"/>
      <c r="Q2102" s="3"/>
      <c r="R2102" s="3"/>
      <c r="S2102" s="3"/>
      <c r="T2102" s="3"/>
      <c r="U2102" s="3"/>
      <c r="V2102" s="3"/>
      <c r="W2102" s="3"/>
      <c r="X2102" s="3"/>
      <c r="Y2102" s="3"/>
      <c r="Z2102" s="3"/>
      <c r="AA2102" s="3"/>
      <c r="AB2102" s="3"/>
      <c r="AC2102" s="3"/>
      <c r="AD2102" s="3"/>
      <c r="AE2102" s="3"/>
      <c r="AF2102" s="3"/>
      <c r="AX2102" s="58" t="s">
        <v>25</v>
      </c>
      <c r="AY2102" s="107">
        <f>C2091</f>
        <v>0.32788857804650601</v>
      </c>
      <c r="AZ2102" s="107">
        <f>D2092</f>
        <v>3749.9996259999998</v>
      </c>
      <c r="BA2102" s="107"/>
      <c r="BB2102" s="107"/>
      <c r="BC2102" s="107"/>
      <c r="BD2102" s="107"/>
      <c r="BE2102" s="107"/>
      <c r="BF2102" s="107" t="e">
        <f>#REF!</f>
        <v>#REF!</v>
      </c>
      <c r="BG2102" s="107"/>
      <c r="BH2102" s="107"/>
      <c r="BI2102" s="107" t="e">
        <f>#REF!</f>
        <v>#REF!</v>
      </c>
      <c r="BJ2102" s="107" t="e">
        <f>#REF!</f>
        <v>#REF!</v>
      </c>
      <c r="BK2102" s="107" t="e">
        <f>#REF!</f>
        <v>#REF!</v>
      </c>
      <c r="BL2102" s="107"/>
      <c r="BM2102" s="108"/>
      <c r="BN2102" s="108"/>
      <c r="BO2102" s="108"/>
      <c r="BP2102" s="108"/>
      <c r="BQ2102" s="109"/>
      <c r="BR2102" s="110"/>
      <c r="BS2102" s="110"/>
      <c r="BT2102" s="107" t="e">
        <f>#REF!</f>
        <v>#REF!</v>
      </c>
      <c r="BU2102" s="107" t="e">
        <f>#REF!</f>
        <v>#REF!</v>
      </c>
      <c r="BV2102" s="66"/>
      <c r="BW2102" s="66"/>
      <c r="BX2102" s="67"/>
      <c r="BY2102" s="67"/>
      <c r="BZ2102" s="67"/>
      <c r="CE2102" s="92"/>
      <c r="CF2102" s="76"/>
      <c r="CH2102" s="67"/>
      <c r="CI2102" s="67"/>
      <c r="CJ2102" s="67"/>
      <c r="CK2102" s="67"/>
      <c r="CL2102" s="1"/>
      <c r="CM2102" s="1"/>
      <c r="CT2102" s="3"/>
      <c r="CU2102" s="3"/>
      <c r="CV2102" s="3"/>
      <c r="CW2102" s="3"/>
      <c r="CX2102" s="3"/>
      <c r="CY2102" s="3"/>
      <c r="CZ2102" s="3"/>
      <c r="DA2102" s="3"/>
      <c r="DB2102" s="3"/>
      <c r="DC2102" s="3"/>
      <c r="DD2102" s="3"/>
      <c r="DE2102" s="3"/>
      <c r="DF2102" s="3"/>
      <c r="DG2102" s="3"/>
      <c r="DH2102" s="3"/>
      <c r="DI2102" s="3"/>
      <c r="DJ2102" s="3"/>
      <c r="DK2102" s="3"/>
      <c r="DL2102" s="3"/>
      <c r="DM2102" s="3"/>
      <c r="DN2102" s="3"/>
      <c r="DO2102" s="3"/>
      <c r="DP2102" s="3"/>
      <c r="DQ2102" s="3"/>
      <c r="DR2102" s="3"/>
      <c r="DS2102" s="3"/>
    </row>
    <row r="2103" spans="2:123" ht="21" customHeight="1" x14ac:dyDescent="0.25">
      <c r="B2103" s="27"/>
      <c r="C2103" s="28"/>
      <c r="D2103" s="29"/>
      <c r="E2103" s="29"/>
      <c r="F2103" s="128"/>
      <c r="G2103" s="128"/>
      <c r="H2103" s="1"/>
      <c r="I2103" s="3"/>
      <c r="J2103" s="3"/>
      <c r="L2103" s="3"/>
      <c r="M2103" s="3"/>
      <c r="N2103" s="3"/>
      <c r="O2103" s="3"/>
      <c r="P2103" s="3"/>
      <c r="Q2103" s="3"/>
      <c r="R2103" s="3"/>
      <c r="S2103" s="3"/>
      <c r="T2103" s="3"/>
      <c r="U2103" s="3"/>
      <c r="V2103" s="3"/>
      <c r="W2103" s="3"/>
      <c r="X2103" s="3"/>
      <c r="Y2103" s="3"/>
      <c r="Z2103" s="3"/>
      <c r="AA2103" s="3"/>
      <c r="AB2103" s="3"/>
      <c r="AC2103" s="3"/>
      <c r="AD2103" s="3"/>
      <c r="AE2103" s="3"/>
      <c r="AF2103" s="3"/>
      <c r="AX2103" s="58"/>
      <c r="AY2103" s="107"/>
      <c r="AZ2103" s="107"/>
      <c r="BA2103" s="107"/>
      <c r="BB2103" s="107"/>
      <c r="BC2103" s="107"/>
      <c r="BD2103" s="107"/>
      <c r="BE2103" s="107"/>
      <c r="BF2103" s="107"/>
      <c r="BG2103" s="107"/>
      <c r="BH2103" s="107"/>
      <c r="BI2103" s="107"/>
      <c r="BJ2103" s="107"/>
      <c r="BK2103" s="107"/>
      <c r="BL2103" s="108"/>
      <c r="BM2103" s="108"/>
      <c r="BN2103" s="108"/>
      <c r="BO2103" s="108"/>
      <c r="BP2103" s="108"/>
      <c r="BQ2103" s="109"/>
      <c r="BR2103" s="110"/>
      <c r="BS2103" s="110"/>
      <c r="BT2103" s="107"/>
      <c r="BU2103" s="107"/>
      <c r="BV2103" s="66"/>
      <c r="BW2103" s="66"/>
      <c r="BX2103" s="67"/>
      <c r="BY2103" s="67"/>
      <c r="BZ2103" s="67"/>
      <c r="CE2103" s="92"/>
      <c r="CF2103" s="76"/>
      <c r="CH2103" s="67"/>
      <c r="CI2103" s="67"/>
      <c r="CJ2103" s="67"/>
      <c r="CK2103" s="67"/>
      <c r="CL2103" s="1"/>
      <c r="CM2103" s="1"/>
      <c r="CT2103" s="3"/>
      <c r="CU2103" s="3"/>
      <c r="CV2103" s="3"/>
      <c r="CW2103" s="3"/>
      <c r="CX2103" s="3"/>
      <c r="CY2103" s="3"/>
      <c r="CZ2103" s="3"/>
      <c r="DA2103" s="3"/>
      <c r="DB2103" s="3"/>
      <c r="DC2103" s="3"/>
      <c r="DD2103" s="3"/>
      <c r="DE2103" s="3"/>
      <c r="DF2103" s="3"/>
      <c r="DG2103" s="3"/>
      <c r="DH2103" s="3"/>
      <c r="DI2103" s="3"/>
      <c r="DJ2103" s="3"/>
      <c r="DK2103" s="3"/>
      <c r="DL2103" s="3"/>
      <c r="DM2103" s="3"/>
      <c r="DN2103" s="3"/>
      <c r="DO2103" s="3"/>
      <c r="DP2103" s="3"/>
      <c r="DQ2103" s="3"/>
      <c r="DR2103" s="3"/>
      <c r="DS2103" s="3"/>
    </row>
    <row r="2104" spans="2:123" ht="21" customHeight="1" x14ac:dyDescent="0.25">
      <c r="B2104" s="27"/>
      <c r="C2104" s="28"/>
      <c r="D2104" s="29"/>
      <c r="E2104" s="29"/>
      <c r="F2104" s="128"/>
      <c r="G2104" s="128"/>
      <c r="H2104" s="1"/>
      <c r="I2104" s="3"/>
      <c r="J2104" s="3"/>
      <c r="L2104" s="3"/>
      <c r="M2104" s="3"/>
      <c r="N2104" s="3"/>
      <c r="O2104" s="3"/>
      <c r="P2104" s="3"/>
      <c r="Q2104" s="3"/>
      <c r="R2104" s="3"/>
      <c r="S2104" s="3"/>
      <c r="T2104" s="3"/>
      <c r="U2104" s="3"/>
      <c r="V2104" s="3"/>
      <c r="W2104" s="3"/>
      <c r="X2104" s="3"/>
      <c r="Y2104" s="3"/>
      <c r="Z2104" s="3"/>
      <c r="AA2104" s="3"/>
      <c r="AB2104" s="3"/>
      <c r="AC2104" s="3"/>
      <c r="AD2104" s="3"/>
      <c r="AE2104" s="3"/>
      <c r="AF2104" s="3"/>
      <c r="BG2104" s="65"/>
      <c r="BH2104" s="65"/>
      <c r="BV2104" s="66"/>
      <c r="BW2104" s="66"/>
      <c r="BX2104" s="67"/>
      <c r="BY2104" s="67"/>
      <c r="BZ2104" s="67"/>
      <c r="CE2104" s="92"/>
      <c r="CF2104" s="76"/>
      <c r="CH2104" s="67"/>
      <c r="CI2104" s="67"/>
      <c r="CJ2104" s="67"/>
      <c r="CK2104" s="67"/>
      <c r="CL2104" s="1"/>
      <c r="CM2104" s="1"/>
      <c r="CT2104" s="3"/>
      <c r="CU2104" s="3"/>
      <c r="CV2104" s="3"/>
      <c r="CW2104" s="3"/>
      <c r="CX2104" s="3"/>
      <c r="CY2104" s="3"/>
      <c r="CZ2104" s="3"/>
      <c r="DA2104" s="3"/>
      <c r="DB2104" s="3"/>
      <c r="DC2104" s="3"/>
      <c r="DD2104" s="3"/>
      <c r="DE2104" s="3"/>
      <c r="DF2104" s="3"/>
      <c r="DG2104" s="3"/>
      <c r="DH2104" s="3"/>
      <c r="DI2104" s="3"/>
      <c r="DJ2104" s="3"/>
      <c r="DK2104" s="3"/>
      <c r="DL2104" s="3"/>
      <c r="DM2104" s="3"/>
      <c r="DN2104" s="3"/>
      <c r="DO2104" s="3"/>
      <c r="DP2104" s="3"/>
      <c r="DQ2104" s="3"/>
      <c r="DR2104" s="3"/>
      <c r="DS2104" s="3"/>
    </row>
    <row r="2105" spans="2:123" ht="21" customHeight="1" x14ac:dyDescent="0.25">
      <c r="B2105" s="27"/>
      <c r="C2105" s="28"/>
      <c r="D2105" s="29"/>
      <c r="E2105" s="29"/>
      <c r="F2105" s="128"/>
      <c r="G2105" s="128"/>
      <c r="H2105" s="1"/>
      <c r="I2105" s="3"/>
      <c r="J2105" s="3"/>
      <c r="L2105" s="3"/>
      <c r="M2105" s="3"/>
      <c r="N2105" s="3"/>
      <c r="O2105" s="3"/>
      <c r="P2105" s="3"/>
      <c r="Q2105" s="3"/>
      <c r="R2105" s="3"/>
      <c r="S2105" s="3"/>
      <c r="T2105" s="3"/>
      <c r="U2105" s="3"/>
      <c r="V2105" s="3"/>
      <c r="W2105" s="3"/>
      <c r="X2105" s="3"/>
      <c r="Y2105" s="3"/>
      <c r="Z2105" s="3"/>
      <c r="AA2105" s="3"/>
      <c r="AB2105" s="3"/>
      <c r="AC2105" s="3"/>
      <c r="AD2105" s="3"/>
      <c r="AE2105" s="3"/>
      <c r="AF2105" s="3"/>
      <c r="BV2105" s="66"/>
      <c r="BW2105" s="66"/>
      <c r="BX2105" s="67"/>
      <c r="BY2105" s="67"/>
      <c r="BZ2105" s="67"/>
      <c r="CE2105" s="92"/>
      <c r="CF2105" s="76"/>
      <c r="CH2105" s="67"/>
      <c r="CI2105" s="67"/>
      <c r="CJ2105" s="67"/>
      <c r="CK2105" s="67"/>
      <c r="CL2105" s="1"/>
      <c r="CM2105" s="1"/>
      <c r="CT2105" s="3"/>
      <c r="CU2105" s="3"/>
      <c r="CV2105" s="3"/>
      <c r="CW2105" s="3"/>
      <c r="CX2105" s="3"/>
      <c r="CY2105" s="3"/>
      <c r="CZ2105" s="3"/>
      <c r="DA2105" s="3"/>
      <c r="DB2105" s="3"/>
      <c r="DC2105" s="3"/>
      <c r="DD2105" s="3"/>
      <c r="DE2105" s="3"/>
      <c r="DF2105" s="3"/>
      <c r="DG2105" s="3"/>
      <c r="DH2105" s="3"/>
      <c r="DI2105" s="3"/>
      <c r="DJ2105" s="3"/>
      <c r="DK2105" s="3"/>
      <c r="DL2105" s="3"/>
      <c r="DM2105" s="3"/>
      <c r="DN2105" s="3"/>
      <c r="DO2105" s="3"/>
      <c r="DP2105" s="3"/>
      <c r="DQ2105" s="3"/>
      <c r="DR2105" s="3"/>
      <c r="DS2105" s="3"/>
    </row>
    <row r="2106" spans="2:123" ht="21" customHeight="1" x14ac:dyDescent="0.25">
      <c r="B2106" s="27"/>
      <c r="C2106" s="28"/>
      <c r="D2106" s="29"/>
      <c r="E2106" s="29"/>
      <c r="F2106" s="128"/>
      <c r="G2106" s="128"/>
      <c r="H2106" s="1"/>
      <c r="I2106" s="3"/>
      <c r="J2106" s="3"/>
      <c r="L2106" s="3"/>
      <c r="M2106" s="3"/>
      <c r="N2106" s="3"/>
      <c r="O2106" s="3"/>
      <c r="P2106" s="3"/>
      <c r="Q2106" s="3"/>
      <c r="R2106" s="3"/>
      <c r="S2106" s="3"/>
      <c r="T2106" s="3"/>
      <c r="U2106" s="3"/>
      <c r="V2106" s="3"/>
      <c r="W2106" s="3"/>
      <c r="X2106" s="3"/>
      <c r="Y2106" s="3"/>
      <c r="Z2106" s="3"/>
      <c r="AA2106" s="3"/>
      <c r="AB2106" s="3"/>
      <c r="AC2106" s="3"/>
      <c r="AD2106" s="3"/>
      <c r="AE2106" s="3"/>
      <c r="AF2106" s="3"/>
      <c r="BV2106" s="66"/>
      <c r="BW2106" s="66"/>
      <c r="BX2106" s="67"/>
      <c r="BY2106" s="67"/>
      <c r="BZ2106" s="67"/>
      <c r="CE2106" s="92"/>
      <c r="CF2106" s="76"/>
      <c r="CH2106" s="67"/>
      <c r="CI2106" s="67"/>
      <c r="CJ2106" s="67"/>
      <c r="CK2106" s="67"/>
      <c r="CL2106" s="1"/>
      <c r="CM2106" s="1"/>
      <c r="CT2106" s="3"/>
      <c r="CU2106" s="3"/>
      <c r="CV2106" s="3"/>
      <c r="CW2106" s="3"/>
      <c r="CX2106" s="3"/>
      <c r="CY2106" s="3"/>
      <c r="CZ2106" s="3"/>
      <c r="DA2106" s="3"/>
      <c r="DB2106" s="3"/>
      <c r="DC2106" s="3"/>
      <c r="DD2106" s="3"/>
      <c r="DE2106" s="3"/>
      <c r="DF2106" s="3"/>
      <c r="DG2106" s="3"/>
      <c r="DH2106" s="3"/>
      <c r="DI2106" s="3"/>
      <c r="DJ2106" s="3"/>
      <c r="DK2106" s="3"/>
      <c r="DL2106" s="3"/>
      <c r="DM2106" s="3"/>
      <c r="DN2106" s="3"/>
      <c r="DO2106" s="3"/>
      <c r="DP2106" s="3"/>
      <c r="DQ2106" s="3"/>
      <c r="DR2106" s="3"/>
      <c r="DS2106" s="3"/>
    </row>
    <row r="2107" spans="2:123" ht="21" customHeight="1" x14ac:dyDescent="0.25">
      <c r="B2107" s="27"/>
      <c r="C2107" s="28"/>
      <c r="D2107" s="29"/>
      <c r="E2107" s="29"/>
      <c r="F2107" s="128"/>
      <c r="G2107" s="128"/>
      <c r="H2107" s="1"/>
      <c r="I2107" s="3"/>
      <c r="J2107" s="3"/>
      <c r="L2107" s="3"/>
      <c r="M2107" s="3"/>
      <c r="N2107" s="3"/>
      <c r="O2107" s="3"/>
      <c r="P2107" s="3"/>
      <c r="Q2107" s="3"/>
      <c r="R2107" s="3"/>
      <c r="S2107" s="3"/>
      <c r="T2107" s="3"/>
      <c r="U2107" s="3"/>
      <c r="V2107" s="3"/>
      <c r="W2107" s="3"/>
      <c r="X2107" s="3"/>
      <c r="Y2107" s="3"/>
      <c r="Z2107" s="3"/>
      <c r="AA2107" s="3"/>
      <c r="AB2107" s="3"/>
      <c r="AC2107" s="3"/>
      <c r="AD2107" s="3"/>
      <c r="AE2107" s="3"/>
      <c r="AF2107" s="3"/>
      <c r="AT2107" s="61"/>
      <c r="AU2107" s="61"/>
      <c r="BV2107" s="66"/>
      <c r="BW2107" s="66"/>
      <c r="BX2107" s="67"/>
      <c r="BY2107" s="67"/>
      <c r="BZ2107" s="67"/>
      <c r="CE2107" s="92"/>
      <c r="CF2107" s="76"/>
      <c r="CH2107" s="67"/>
      <c r="CI2107" s="67"/>
      <c r="CJ2107" s="67"/>
      <c r="CK2107" s="67"/>
      <c r="CL2107" s="1"/>
      <c r="CM2107" s="1"/>
      <c r="CT2107" s="3"/>
      <c r="CU2107" s="3"/>
      <c r="CV2107" s="3"/>
      <c r="CW2107" s="3"/>
      <c r="CX2107" s="3"/>
      <c r="CY2107" s="3"/>
      <c r="CZ2107" s="3"/>
      <c r="DA2107" s="3"/>
      <c r="DB2107" s="3"/>
      <c r="DC2107" s="3"/>
      <c r="DD2107" s="3"/>
      <c r="DE2107" s="3"/>
      <c r="DF2107" s="3"/>
      <c r="DG2107" s="3"/>
      <c r="DH2107" s="3"/>
      <c r="DI2107" s="3"/>
      <c r="DJ2107" s="3"/>
      <c r="DK2107" s="3"/>
      <c r="DL2107" s="3"/>
      <c r="DM2107" s="3"/>
      <c r="DN2107" s="3"/>
      <c r="DO2107" s="3"/>
      <c r="DP2107" s="3"/>
      <c r="DQ2107" s="3"/>
      <c r="DR2107" s="3"/>
      <c r="DS2107" s="3"/>
    </row>
    <row r="2108" spans="2:123" ht="21" customHeight="1" x14ac:dyDescent="0.25">
      <c r="B2108" s="27"/>
      <c r="C2108" s="28"/>
      <c r="D2108" s="29"/>
      <c r="E2108" s="29"/>
      <c r="F2108" s="128"/>
      <c r="G2108" s="128"/>
      <c r="H2108" s="1"/>
      <c r="I2108" s="3"/>
      <c r="J2108" s="3"/>
      <c r="L2108" s="3"/>
      <c r="M2108" s="3"/>
      <c r="N2108" s="3"/>
      <c r="O2108" s="3"/>
      <c r="P2108" s="3"/>
      <c r="Q2108" s="3"/>
      <c r="R2108" s="3"/>
      <c r="S2108" s="3"/>
      <c r="T2108" s="3"/>
      <c r="U2108" s="3"/>
      <c r="V2108" s="3"/>
      <c r="W2108" s="3"/>
      <c r="X2108" s="3"/>
      <c r="Y2108" s="3"/>
      <c r="Z2108" s="3"/>
      <c r="AA2108" s="3"/>
      <c r="AB2108" s="3"/>
      <c r="AC2108" s="3"/>
      <c r="AD2108" s="3"/>
      <c r="AE2108" s="3"/>
      <c r="AF2108" s="3"/>
      <c r="AT2108" s="61"/>
      <c r="AU2108" s="61"/>
      <c r="BV2108" s="66"/>
      <c r="BW2108" s="66"/>
      <c r="BX2108" s="67"/>
      <c r="BY2108" s="67"/>
      <c r="BZ2108" s="67"/>
      <c r="CE2108" s="92"/>
      <c r="CF2108" s="76"/>
      <c r="CH2108" s="67"/>
      <c r="CI2108" s="67"/>
      <c r="CJ2108" s="67"/>
      <c r="CK2108" s="67"/>
      <c r="CL2108" s="1"/>
      <c r="CM2108" s="1"/>
      <c r="CT2108" s="3"/>
      <c r="CU2108" s="3"/>
      <c r="CV2108" s="3"/>
      <c r="CW2108" s="3"/>
      <c r="CX2108" s="3"/>
      <c r="CY2108" s="3"/>
      <c r="CZ2108" s="3"/>
      <c r="DA2108" s="3"/>
      <c r="DB2108" s="3"/>
      <c r="DC2108" s="3"/>
      <c r="DD2108" s="3"/>
      <c r="DE2108" s="3"/>
      <c r="DF2108" s="3"/>
      <c r="DG2108" s="3"/>
      <c r="DH2108" s="3"/>
      <c r="DI2108" s="3"/>
      <c r="DJ2108" s="3"/>
      <c r="DK2108" s="3"/>
      <c r="DL2108" s="3"/>
      <c r="DM2108" s="3"/>
      <c r="DN2108" s="3"/>
      <c r="DO2108" s="3"/>
      <c r="DP2108" s="3"/>
      <c r="DQ2108" s="3"/>
      <c r="DR2108" s="3"/>
      <c r="DS2108" s="3"/>
    </row>
    <row r="2109" spans="2:123" ht="21" customHeight="1" x14ac:dyDescent="0.25">
      <c r="B2109" s="27"/>
      <c r="C2109" s="28"/>
      <c r="D2109" s="29"/>
      <c r="E2109" s="29"/>
      <c r="F2109" s="128"/>
      <c r="G2109" s="128"/>
      <c r="H2109" s="1"/>
      <c r="I2109" s="3"/>
      <c r="J2109" s="3"/>
      <c r="L2109" s="3"/>
      <c r="M2109" s="3"/>
      <c r="N2109" s="3"/>
      <c r="O2109" s="3"/>
      <c r="P2109" s="3"/>
      <c r="Q2109" s="3"/>
      <c r="R2109" s="3"/>
      <c r="S2109" s="3"/>
      <c r="T2109" s="3"/>
      <c r="U2109" s="3"/>
      <c r="V2109" s="3"/>
      <c r="W2109" s="3"/>
      <c r="X2109" s="3"/>
      <c r="Y2109" s="3"/>
      <c r="Z2109" s="3"/>
      <c r="AA2109" s="3"/>
      <c r="AB2109" s="3"/>
      <c r="AC2109" s="3"/>
      <c r="AD2109" s="3"/>
      <c r="AE2109" s="3"/>
      <c r="AF2109" s="3"/>
      <c r="AT2109" s="61"/>
      <c r="AU2109" s="61"/>
      <c r="BV2109" s="66"/>
      <c r="BW2109" s="66"/>
      <c r="BX2109" s="67"/>
      <c r="BY2109" s="67"/>
      <c r="BZ2109" s="67"/>
      <c r="CE2109" s="92"/>
      <c r="CF2109" s="76"/>
      <c r="CH2109" s="67"/>
      <c r="CI2109" s="67"/>
      <c r="CJ2109" s="67"/>
      <c r="CK2109" s="67"/>
      <c r="CL2109" s="1"/>
      <c r="CM2109" s="1"/>
      <c r="CT2109" s="3"/>
      <c r="CU2109" s="3"/>
      <c r="CV2109" s="3"/>
      <c r="CW2109" s="3"/>
      <c r="CX2109" s="3"/>
      <c r="CY2109" s="3"/>
      <c r="CZ2109" s="3"/>
      <c r="DA2109" s="3"/>
      <c r="DB2109" s="3"/>
      <c r="DC2109" s="3"/>
      <c r="DD2109" s="3"/>
      <c r="DE2109" s="3"/>
      <c r="DF2109" s="3"/>
      <c r="DG2109" s="3"/>
      <c r="DH2109" s="3"/>
      <c r="DI2109" s="3"/>
      <c r="DJ2109" s="3"/>
      <c r="DK2109" s="3"/>
      <c r="DL2109" s="3"/>
      <c r="DM2109" s="3"/>
      <c r="DN2109" s="3"/>
      <c r="DO2109" s="3"/>
      <c r="DP2109" s="3"/>
      <c r="DQ2109" s="3"/>
      <c r="DR2109" s="3"/>
      <c r="DS2109" s="3"/>
    </row>
    <row r="2110" spans="2:123" ht="21" customHeight="1" x14ac:dyDescent="0.25">
      <c r="B2110" s="27"/>
      <c r="C2110" s="28"/>
      <c r="D2110" s="29"/>
      <c r="E2110" s="29"/>
      <c r="F2110" s="128"/>
      <c r="G2110" s="128"/>
      <c r="H2110" s="3"/>
      <c r="I2110" s="3"/>
      <c r="J2110" s="3"/>
      <c r="L2110" s="3"/>
      <c r="M2110" s="3"/>
      <c r="N2110" s="3"/>
      <c r="O2110" s="3"/>
      <c r="P2110" s="3"/>
      <c r="Q2110" s="3"/>
      <c r="R2110" s="3"/>
      <c r="S2110" s="3"/>
      <c r="T2110" s="3"/>
      <c r="U2110" s="3"/>
      <c r="V2110" s="3"/>
      <c r="W2110" s="3"/>
      <c r="X2110" s="3"/>
      <c r="Y2110" s="3"/>
      <c r="Z2110" s="3"/>
      <c r="AA2110" s="3"/>
      <c r="AB2110" s="3"/>
      <c r="AC2110" s="3"/>
      <c r="AD2110" s="3"/>
      <c r="AE2110" s="3"/>
      <c r="AF2110" s="3"/>
      <c r="BV2110" s="66"/>
      <c r="BW2110" s="66"/>
      <c r="BX2110" s="67"/>
      <c r="BY2110" s="67"/>
      <c r="BZ2110" s="67"/>
      <c r="CE2110" s="92"/>
      <c r="CF2110" s="76"/>
      <c r="CH2110" s="67"/>
      <c r="CI2110" s="67"/>
      <c r="CJ2110" s="67"/>
      <c r="CK2110" s="67"/>
      <c r="CL2110" s="1"/>
      <c r="CM2110" s="1"/>
      <c r="CT2110" s="3"/>
      <c r="CU2110" s="3"/>
      <c r="CV2110" s="3"/>
      <c r="CW2110" s="3"/>
      <c r="CX2110" s="3"/>
      <c r="CY2110" s="3"/>
      <c r="CZ2110" s="3"/>
      <c r="DA2110" s="3"/>
      <c r="DB2110" s="3"/>
      <c r="DC2110" s="3"/>
      <c r="DD2110" s="3"/>
      <c r="DE2110" s="3"/>
      <c r="DF2110" s="3"/>
      <c r="DG2110" s="3"/>
      <c r="DH2110" s="3"/>
      <c r="DI2110" s="3"/>
      <c r="DJ2110" s="3"/>
      <c r="DK2110" s="3"/>
      <c r="DL2110" s="3"/>
      <c r="DM2110" s="3"/>
      <c r="DN2110" s="3"/>
      <c r="DO2110" s="3"/>
      <c r="DP2110" s="3"/>
      <c r="DQ2110" s="3"/>
      <c r="DR2110" s="3"/>
      <c r="DS2110" s="3"/>
    </row>
    <row r="2111" spans="2:123" ht="21" customHeight="1" x14ac:dyDescent="0.25">
      <c r="B2111" s="27"/>
      <c r="C2111" s="28"/>
      <c r="D2111" s="29"/>
      <c r="E2111" s="29"/>
      <c r="F2111" s="128"/>
      <c r="G2111" s="128"/>
      <c r="H2111" s="3"/>
      <c r="I2111" s="3"/>
      <c r="J2111" s="3"/>
      <c r="L2111" s="3"/>
      <c r="M2111" s="3"/>
      <c r="N2111" s="3"/>
      <c r="O2111" s="3"/>
      <c r="P2111" s="3"/>
      <c r="Q2111" s="3"/>
      <c r="R2111" s="3"/>
      <c r="S2111" s="3"/>
      <c r="T2111" s="3"/>
      <c r="U2111" s="3"/>
      <c r="V2111" s="3"/>
      <c r="W2111" s="3"/>
      <c r="X2111" s="3"/>
      <c r="Y2111" s="3"/>
      <c r="Z2111" s="3"/>
      <c r="AA2111" s="3"/>
      <c r="AB2111" s="3"/>
      <c r="AC2111" s="3"/>
      <c r="AD2111" s="3"/>
      <c r="AE2111" s="3"/>
      <c r="AF2111" s="3"/>
      <c r="BV2111" s="66"/>
      <c r="BW2111" s="66"/>
      <c r="BX2111" s="67"/>
      <c r="BY2111" s="67"/>
      <c r="BZ2111" s="67"/>
      <c r="CE2111" s="92"/>
      <c r="CF2111" s="76"/>
      <c r="CH2111" s="67"/>
      <c r="CI2111" s="67"/>
      <c r="CJ2111" s="67"/>
      <c r="CK2111" s="67"/>
      <c r="CL2111" s="1"/>
      <c r="CM2111" s="1"/>
      <c r="CT2111" s="3"/>
      <c r="CU2111" s="3"/>
      <c r="CV2111" s="3"/>
      <c r="CW2111" s="3"/>
      <c r="CX2111" s="3"/>
      <c r="CY2111" s="3"/>
      <c r="CZ2111" s="3"/>
      <c r="DA2111" s="3"/>
      <c r="DB2111" s="3"/>
      <c r="DC2111" s="3"/>
      <c r="DD2111" s="3"/>
      <c r="DE2111" s="3"/>
      <c r="DF2111" s="3"/>
      <c r="DG2111" s="3"/>
      <c r="DH2111" s="3"/>
      <c r="DI2111" s="3"/>
      <c r="DJ2111" s="3"/>
      <c r="DK2111" s="3"/>
      <c r="DL2111" s="3"/>
      <c r="DM2111" s="3"/>
      <c r="DN2111" s="3"/>
      <c r="DO2111" s="3"/>
      <c r="DP2111" s="3"/>
      <c r="DQ2111" s="3"/>
      <c r="DR2111" s="3"/>
      <c r="DS2111" s="3"/>
    </row>
    <row r="2112" spans="2:123" ht="21" customHeight="1" x14ac:dyDescent="0.25">
      <c r="B2112" s="27"/>
      <c r="C2112" s="28"/>
      <c r="D2112" s="29"/>
      <c r="E2112" s="29"/>
      <c r="F2112" s="128"/>
      <c r="G2112" s="128"/>
      <c r="H2112" s="3"/>
      <c r="I2112" s="3"/>
      <c r="J2112" s="3"/>
      <c r="L2112" s="3"/>
      <c r="M2112" s="3"/>
      <c r="N2112" s="3"/>
      <c r="O2112" s="3"/>
      <c r="P2112" s="3"/>
      <c r="Q2112" s="3"/>
      <c r="R2112" s="3"/>
      <c r="S2112" s="3"/>
      <c r="T2112" s="3"/>
      <c r="U2112" s="3"/>
      <c r="V2112" s="3"/>
      <c r="W2112" s="3"/>
      <c r="X2112" s="3"/>
      <c r="Y2112" s="3"/>
      <c r="Z2112" s="3"/>
      <c r="AA2112" s="3"/>
      <c r="AB2112" s="3"/>
      <c r="AC2112" s="3"/>
      <c r="AD2112" s="3"/>
      <c r="AE2112" s="3"/>
      <c r="AF2112" s="3"/>
      <c r="BV2112" s="66"/>
      <c r="BW2112" s="66"/>
      <c r="BX2112" s="67"/>
      <c r="BY2112" s="67"/>
      <c r="BZ2112" s="67"/>
      <c r="CE2112" s="92"/>
      <c r="CF2112" s="76"/>
      <c r="CH2112" s="67"/>
      <c r="CI2112" s="67"/>
      <c r="CJ2112" s="67"/>
      <c r="CK2112" s="67"/>
      <c r="CL2112" s="1"/>
      <c r="CM2112" s="1"/>
      <c r="CT2112" s="3"/>
      <c r="CU2112" s="3"/>
      <c r="CV2112" s="3"/>
      <c r="CW2112" s="3"/>
      <c r="CX2112" s="3"/>
      <c r="CY2112" s="3"/>
      <c r="CZ2112" s="3"/>
      <c r="DA2112" s="3"/>
      <c r="DB2112" s="3"/>
      <c r="DC2112" s="3"/>
      <c r="DD2112" s="3"/>
      <c r="DE2112" s="3"/>
      <c r="DF2112" s="3"/>
      <c r="DG2112" s="3"/>
      <c r="DH2112" s="3"/>
      <c r="DI2112" s="3"/>
      <c r="DJ2112" s="3"/>
      <c r="DK2112" s="3"/>
      <c r="DL2112" s="3"/>
      <c r="DM2112" s="3"/>
      <c r="DN2112" s="3"/>
      <c r="DO2112" s="3"/>
      <c r="DP2112" s="3"/>
      <c r="DQ2112" s="3"/>
      <c r="DR2112" s="3"/>
      <c r="DS2112" s="3"/>
    </row>
    <row r="2113" spans="2:123" ht="21" customHeight="1" x14ac:dyDescent="0.25">
      <c r="B2113" s="27"/>
      <c r="C2113" s="28"/>
      <c r="D2113" s="29"/>
      <c r="E2113" s="29"/>
      <c r="F2113" s="128"/>
      <c r="G2113" s="128"/>
      <c r="H2113" s="3"/>
      <c r="I2113" s="3"/>
      <c r="J2113" s="3"/>
      <c r="L2113" s="3"/>
      <c r="M2113" s="3"/>
      <c r="N2113" s="3"/>
      <c r="O2113" s="3"/>
      <c r="P2113" s="3"/>
      <c r="Q2113" s="3"/>
      <c r="R2113" s="3"/>
      <c r="S2113" s="3"/>
      <c r="T2113" s="3"/>
      <c r="U2113" s="3"/>
      <c r="V2113" s="3"/>
      <c r="W2113" s="3"/>
      <c r="X2113" s="3"/>
      <c r="Y2113" s="3"/>
      <c r="Z2113" s="3"/>
      <c r="AA2113" s="3"/>
      <c r="AB2113" s="3"/>
      <c r="AC2113" s="3"/>
      <c r="AD2113" s="3"/>
      <c r="AE2113" s="3"/>
      <c r="AF2113" s="3"/>
      <c r="AX2113" s="58"/>
      <c r="AY2113" s="59"/>
      <c r="AZ2113" s="59"/>
      <c r="BA2113" s="59"/>
      <c r="BB2113" s="59"/>
      <c r="BC2113" s="59"/>
      <c r="BD2113" s="59"/>
      <c r="BE2113" s="59"/>
      <c r="BF2113" s="59"/>
      <c r="BG2113" s="60"/>
      <c r="BH2113" s="60"/>
      <c r="BI2113" s="61"/>
      <c r="BJ2113" s="61"/>
      <c r="BK2113" s="59"/>
      <c r="BL2113" s="60"/>
      <c r="BM2113" s="85"/>
      <c r="BN2113" s="85"/>
      <c r="BO2113" s="85"/>
      <c r="BP2113" s="60"/>
      <c r="BR2113" s="85"/>
      <c r="BS2113" s="85"/>
      <c r="BT2113" s="59"/>
      <c r="BU2113" s="59"/>
      <c r="BV2113" s="66"/>
      <c r="BW2113" s="66"/>
      <c r="BX2113" s="67"/>
      <c r="BY2113" s="67"/>
      <c r="BZ2113" s="67"/>
      <c r="CE2113" s="92"/>
      <c r="CF2113" s="76"/>
      <c r="CH2113" s="67"/>
      <c r="CI2113" s="67"/>
      <c r="CJ2113" s="67"/>
      <c r="CK2113" s="67"/>
      <c r="CL2113" s="1"/>
      <c r="CM2113" s="1"/>
      <c r="CT2113" s="3"/>
      <c r="CU2113" s="3"/>
      <c r="CV2113" s="3"/>
      <c r="CW2113" s="3"/>
      <c r="CX2113" s="3"/>
      <c r="CY2113" s="3"/>
      <c r="CZ2113" s="3"/>
      <c r="DA2113" s="3"/>
      <c r="DB2113" s="3"/>
      <c r="DC2113" s="3"/>
      <c r="DD2113" s="3"/>
      <c r="DE2113" s="3"/>
      <c r="DF2113" s="3"/>
      <c r="DG2113" s="3"/>
      <c r="DH2113" s="3"/>
      <c r="DI2113" s="3"/>
      <c r="DJ2113" s="3"/>
      <c r="DK2113" s="3"/>
      <c r="DL2113" s="3"/>
      <c r="DM2113" s="3"/>
      <c r="DN2113" s="3"/>
      <c r="DO2113" s="3"/>
      <c r="DP2113" s="3"/>
      <c r="DQ2113" s="3"/>
      <c r="DR2113" s="3"/>
      <c r="DS2113" s="3"/>
    </row>
    <row r="2114" spans="2:123" ht="21" customHeight="1" x14ac:dyDescent="0.25">
      <c r="B2114" s="27"/>
      <c r="C2114" s="28"/>
      <c r="D2114" s="29"/>
      <c r="E2114" s="29"/>
      <c r="F2114" s="128"/>
      <c r="G2114" s="128"/>
      <c r="H2114" s="3"/>
      <c r="I2114" s="3"/>
      <c r="J2114" s="3"/>
      <c r="L2114" s="3"/>
      <c r="M2114" s="3"/>
      <c r="N2114" s="3"/>
      <c r="O2114" s="3"/>
      <c r="P2114" s="3"/>
      <c r="Q2114" s="3"/>
      <c r="R2114" s="3"/>
      <c r="S2114" s="3"/>
      <c r="T2114" s="3"/>
      <c r="U2114" s="3"/>
      <c r="V2114" s="3"/>
      <c r="W2114" s="3"/>
      <c r="X2114" s="3"/>
      <c r="Y2114" s="3"/>
      <c r="Z2114" s="3"/>
      <c r="AA2114" s="3"/>
      <c r="AB2114" s="3"/>
      <c r="AC2114" s="3"/>
      <c r="AD2114" s="3"/>
      <c r="AE2114" s="3"/>
      <c r="AF2114" s="3"/>
      <c r="AX2114" s="58"/>
      <c r="AY2114" s="59"/>
      <c r="AZ2114" s="59"/>
      <c r="BA2114" s="59"/>
      <c r="BB2114" s="59"/>
      <c r="BC2114" s="59"/>
      <c r="BD2114" s="59"/>
      <c r="BE2114" s="59"/>
      <c r="BF2114" s="59"/>
      <c r="BG2114" s="60"/>
      <c r="BH2114" s="60"/>
      <c r="BI2114" s="61"/>
      <c r="BJ2114" s="61"/>
      <c r="BK2114" s="59"/>
      <c r="BL2114" s="60"/>
      <c r="BM2114" s="85"/>
      <c r="BN2114" s="85"/>
      <c r="BO2114" s="85"/>
      <c r="BP2114" s="60"/>
      <c r="BR2114" s="85"/>
      <c r="BS2114" s="85"/>
      <c r="BT2114" s="59"/>
      <c r="BU2114" s="59"/>
      <c r="BV2114" s="66"/>
      <c r="BW2114" s="66"/>
      <c r="BX2114" s="67"/>
      <c r="BY2114" s="67"/>
      <c r="BZ2114" s="67"/>
      <c r="CE2114" s="92"/>
      <c r="CF2114" s="76"/>
      <c r="CH2114" s="67"/>
      <c r="CI2114" s="67"/>
      <c r="CJ2114" s="67"/>
      <c r="CK2114" s="67"/>
      <c r="CL2114" s="1"/>
      <c r="CM2114" s="1"/>
      <c r="CT2114" s="3"/>
      <c r="CU2114" s="3"/>
      <c r="CV2114" s="3"/>
      <c r="CW2114" s="3"/>
      <c r="CX2114" s="3"/>
      <c r="CY2114" s="3"/>
      <c r="CZ2114" s="3"/>
      <c r="DA2114" s="3"/>
      <c r="DB2114" s="3"/>
      <c r="DC2114" s="3"/>
      <c r="DD2114" s="3"/>
      <c r="DE2114" s="3"/>
      <c r="DF2114" s="3"/>
      <c r="DG2114" s="3"/>
      <c r="DH2114" s="3"/>
      <c r="DI2114" s="3"/>
      <c r="DJ2114" s="3"/>
      <c r="DK2114" s="3"/>
      <c r="DL2114" s="3"/>
      <c r="DM2114" s="3"/>
      <c r="DN2114" s="3"/>
      <c r="DO2114" s="3"/>
      <c r="DP2114" s="3"/>
      <c r="DQ2114" s="3"/>
      <c r="DR2114" s="3"/>
      <c r="DS2114" s="3"/>
    </row>
    <row r="2115" spans="2:123" ht="21" customHeight="1" x14ac:dyDescent="0.25">
      <c r="B2115" s="27"/>
      <c r="C2115" s="28"/>
      <c r="D2115" s="29"/>
      <c r="E2115" s="29"/>
      <c r="F2115" s="128"/>
      <c r="G2115" s="128"/>
      <c r="H2115" s="3"/>
      <c r="I2115" s="3"/>
      <c r="J2115" s="3"/>
      <c r="L2115" s="3"/>
      <c r="M2115" s="3"/>
      <c r="N2115" s="3"/>
      <c r="O2115" s="3"/>
      <c r="P2115" s="3"/>
      <c r="Q2115" s="3"/>
      <c r="R2115" s="3"/>
      <c r="S2115" s="3"/>
      <c r="T2115" s="3"/>
      <c r="U2115" s="3"/>
      <c r="V2115" s="3"/>
      <c r="W2115" s="3"/>
      <c r="X2115" s="3"/>
      <c r="Y2115" s="3"/>
      <c r="Z2115" s="3"/>
      <c r="AA2115" s="3"/>
      <c r="AB2115" s="3"/>
      <c r="AC2115" s="3"/>
      <c r="AD2115" s="3"/>
      <c r="AE2115" s="3"/>
      <c r="AF2115" s="3"/>
      <c r="AX2115" s="58"/>
      <c r="AY2115" s="59"/>
      <c r="AZ2115" s="59"/>
      <c r="BA2115" s="59"/>
      <c r="BB2115" s="59"/>
      <c r="BC2115" s="59"/>
      <c r="BD2115" s="59"/>
      <c r="BE2115" s="59"/>
      <c r="BF2115" s="59"/>
      <c r="BG2115" s="60"/>
      <c r="BH2115" s="60"/>
      <c r="BI2115" s="61"/>
      <c r="BJ2115" s="61"/>
      <c r="BK2115" s="59"/>
      <c r="BL2115" s="60"/>
      <c r="BM2115" s="85"/>
      <c r="BN2115" s="85"/>
      <c r="BO2115" s="85"/>
      <c r="BP2115" s="60"/>
      <c r="BR2115" s="85"/>
      <c r="BS2115" s="85"/>
      <c r="BT2115" s="59"/>
      <c r="BU2115" s="59"/>
      <c r="BV2115" s="66"/>
      <c r="BW2115" s="66"/>
      <c r="BX2115" s="67"/>
      <c r="BY2115" s="67"/>
      <c r="BZ2115" s="67"/>
      <c r="CE2115" s="92"/>
      <c r="CF2115" s="76"/>
      <c r="CH2115" s="67"/>
      <c r="CI2115" s="67"/>
      <c r="CJ2115" s="67"/>
      <c r="CK2115" s="67"/>
      <c r="CL2115" s="1"/>
      <c r="CM2115" s="1"/>
      <c r="CT2115" s="3"/>
      <c r="CU2115" s="3"/>
      <c r="CV2115" s="3"/>
      <c r="CW2115" s="3"/>
      <c r="CX2115" s="3"/>
      <c r="CY2115" s="3"/>
      <c r="CZ2115" s="3"/>
      <c r="DA2115" s="3"/>
      <c r="DB2115" s="3"/>
      <c r="DC2115" s="3"/>
      <c r="DD2115" s="3"/>
      <c r="DE2115" s="3"/>
      <c r="DF2115" s="3"/>
      <c r="DG2115" s="3"/>
      <c r="DH2115" s="3"/>
      <c r="DI2115" s="3"/>
      <c r="DJ2115" s="3"/>
      <c r="DK2115" s="3"/>
      <c r="DL2115" s="3"/>
      <c r="DM2115" s="3"/>
      <c r="DN2115" s="3"/>
      <c r="DO2115" s="3"/>
      <c r="DP2115" s="3"/>
      <c r="DQ2115" s="3"/>
      <c r="DR2115" s="3"/>
      <c r="DS2115" s="3"/>
    </row>
    <row r="2116" spans="2:123" ht="21" customHeight="1" x14ac:dyDescent="0.25">
      <c r="B2116" s="27"/>
      <c r="C2116" s="28"/>
      <c r="D2116" s="29"/>
      <c r="E2116" s="29"/>
      <c r="F2116" s="128"/>
      <c r="G2116" s="128"/>
      <c r="H2116" s="3"/>
      <c r="I2116" s="3"/>
      <c r="J2116" s="3"/>
      <c r="L2116" s="3"/>
      <c r="M2116" s="3"/>
      <c r="N2116" s="3"/>
      <c r="O2116" s="3"/>
      <c r="P2116" s="3"/>
      <c r="Q2116" s="3"/>
      <c r="R2116" s="3"/>
      <c r="S2116" s="3"/>
      <c r="T2116" s="3"/>
      <c r="U2116" s="3"/>
      <c r="V2116" s="3"/>
      <c r="W2116" s="3"/>
      <c r="X2116" s="3"/>
      <c r="Y2116" s="3"/>
      <c r="Z2116" s="3"/>
      <c r="AA2116" s="3"/>
      <c r="AB2116" s="3"/>
      <c r="AC2116" s="3"/>
      <c r="AD2116" s="3"/>
      <c r="AE2116" s="3"/>
      <c r="AF2116" s="3"/>
      <c r="BV2116" s="66"/>
      <c r="BW2116" s="66"/>
      <c r="BX2116" s="67"/>
      <c r="BY2116" s="67"/>
      <c r="BZ2116" s="67"/>
      <c r="CE2116" s="92"/>
      <c r="CF2116" s="76"/>
      <c r="CH2116" s="67"/>
      <c r="CI2116" s="67"/>
      <c r="CJ2116" s="67"/>
      <c r="CK2116" s="67"/>
      <c r="CL2116" s="1"/>
      <c r="CM2116" s="1"/>
      <c r="CT2116" s="3"/>
      <c r="CU2116" s="3"/>
      <c r="CV2116" s="3"/>
      <c r="CW2116" s="3"/>
      <c r="CX2116" s="3"/>
      <c r="CY2116" s="3"/>
      <c r="CZ2116" s="3"/>
      <c r="DA2116" s="3"/>
      <c r="DB2116" s="3"/>
      <c r="DC2116" s="3"/>
      <c r="DD2116" s="3"/>
      <c r="DE2116" s="3"/>
      <c r="DF2116" s="3"/>
      <c r="DG2116" s="3"/>
      <c r="DH2116" s="3"/>
      <c r="DI2116" s="3"/>
      <c r="DJ2116" s="3"/>
      <c r="DK2116" s="3"/>
      <c r="DL2116" s="3"/>
      <c r="DM2116" s="3"/>
      <c r="DN2116" s="3"/>
      <c r="DO2116" s="3"/>
      <c r="DP2116" s="3"/>
      <c r="DQ2116" s="3"/>
      <c r="DR2116" s="3"/>
      <c r="DS2116" s="3"/>
    </row>
    <row r="2117" spans="2:123" ht="21" customHeight="1" x14ac:dyDescent="0.25">
      <c r="B2117" s="27"/>
      <c r="C2117" s="28"/>
      <c r="D2117" s="29"/>
      <c r="E2117" s="29"/>
      <c r="F2117" s="128"/>
      <c r="G2117" s="128"/>
      <c r="H2117" s="3"/>
      <c r="I2117" s="3"/>
      <c r="J2117" s="3"/>
      <c r="L2117" s="3"/>
      <c r="M2117" s="3"/>
      <c r="N2117" s="3"/>
      <c r="O2117" s="3"/>
      <c r="P2117" s="3"/>
      <c r="Q2117" s="3"/>
      <c r="R2117" s="3"/>
      <c r="S2117" s="3"/>
      <c r="T2117" s="3"/>
      <c r="U2117" s="3"/>
      <c r="V2117" s="3"/>
      <c r="W2117" s="3"/>
      <c r="X2117" s="3"/>
      <c r="Y2117" s="3"/>
      <c r="Z2117" s="3"/>
      <c r="AA2117" s="3"/>
      <c r="AB2117" s="3"/>
      <c r="AC2117" s="3"/>
      <c r="AD2117" s="3"/>
      <c r="AE2117" s="3"/>
      <c r="AF2117" s="3"/>
      <c r="BV2117" s="66"/>
      <c r="BW2117" s="66"/>
      <c r="BX2117" s="67"/>
      <c r="BY2117" s="67"/>
      <c r="BZ2117" s="67"/>
      <c r="CE2117" s="92"/>
      <c r="CF2117" s="76"/>
      <c r="CH2117" s="67"/>
      <c r="CI2117" s="67"/>
      <c r="CJ2117" s="67"/>
      <c r="CK2117" s="67"/>
      <c r="CL2117" s="1"/>
      <c r="CM2117" s="1"/>
      <c r="CT2117" s="3"/>
      <c r="CU2117" s="3"/>
      <c r="CV2117" s="3"/>
      <c r="CW2117" s="3"/>
      <c r="CX2117" s="3"/>
      <c r="CY2117" s="3"/>
      <c r="CZ2117" s="3"/>
      <c r="DA2117" s="3"/>
      <c r="DB2117" s="3"/>
      <c r="DC2117" s="3"/>
      <c r="DD2117" s="3"/>
      <c r="DE2117" s="3"/>
      <c r="DF2117" s="3"/>
      <c r="DG2117" s="3"/>
      <c r="DH2117" s="3"/>
      <c r="DI2117" s="3"/>
      <c r="DJ2117" s="3"/>
      <c r="DK2117" s="3"/>
      <c r="DL2117" s="3"/>
      <c r="DM2117" s="3"/>
      <c r="DN2117" s="3"/>
      <c r="DO2117" s="3"/>
      <c r="DP2117" s="3"/>
      <c r="DQ2117" s="3"/>
      <c r="DR2117" s="3"/>
      <c r="DS2117" s="3"/>
    </row>
    <row r="2118" spans="2:123" ht="21" customHeight="1" x14ac:dyDescent="0.25">
      <c r="B2118" s="27"/>
      <c r="C2118" s="28"/>
      <c r="D2118" s="29"/>
      <c r="E2118" s="29"/>
      <c r="F2118" s="128"/>
      <c r="G2118" s="128"/>
      <c r="H2118" s="3"/>
      <c r="I2118" s="3"/>
      <c r="J2118" s="3"/>
      <c r="L2118" s="3"/>
      <c r="M2118" s="3"/>
      <c r="N2118" s="3"/>
      <c r="O2118" s="3"/>
      <c r="P2118" s="3"/>
      <c r="Q2118" s="3"/>
      <c r="R2118" s="3"/>
      <c r="S2118" s="3"/>
      <c r="T2118" s="3"/>
      <c r="U2118" s="3"/>
      <c r="V2118" s="3"/>
      <c r="W2118" s="3"/>
      <c r="X2118" s="3"/>
      <c r="Y2118" s="3"/>
      <c r="Z2118" s="3"/>
      <c r="AA2118" s="3"/>
      <c r="AB2118" s="3"/>
      <c r="AC2118" s="3"/>
      <c r="AD2118" s="3"/>
      <c r="AE2118" s="3"/>
      <c r="AF2118" s="3"/>
      <c r="BV2118" s="66"/>
      <c r="BW2118" s="66"/>
      <c r="BX2118" s="67"/>
      <c r="BY2118" s="67"/>
      <c r="BZ2118" s="67"/>
      <c r="CE2118" s="92"/>
      <c r="CF2118" s="76"/>
      <c r="CH2118" s="67"/>
      <c r="CI2118" s="67"/>
      <c r="CJ2118" s="67"/>
      <c r="CK2118" s="67"/>
      <c r="CL2118" s="1"/>
      <c r="CM2118" s="1"/>
      <c r="CT2118" s="3"/>
      <c r="CU2118" s="3"/>
      <c r="CV2118" s="3"/>
      <c r="CW2118" s="3"/>
      <c r="CX2118" s="3"/>
      <c r="CY2118" s="3"/>
      <c r="CZ2118" s="3"/>
      <c r="DA2118" s="3"/>
      <c r="DB2118" s="3"/>
      <c r="DC2118" s="3"/>
      <c r="DD2118" s="3"/>
      <c r="DE2118" s="3"/>
      <c r="DF2118" s="3"/>
      <c r="DG2118" s="3"/>
      <c r="DH2118" s="3"/>
      <c r="DI2118" s="3"/>
      <c r="DJ2118" s="3"/>
      <c r="DK2118" s="3"/>
      <c r="DL2118" s="3"/>
      <c r="DM2118" s="3"/>
      <c r="DN2118" s="3"/>
      <c r="DO2118" s="3"/>
      <c r="DP2118" s="3"/>
      <c r="DQ2118" s="3"/>
      <c r="DR2118" s="3"/>
      <c r="DS2118" s="3"/>
    </row>
    <row r="2119" spans="2:123" ht="21" customHeight="1" x14ac:dyDescent="0.25">
      <c r="B2119" s="27"/>
      <c r="C2119" s="28"/>
      <c r="D2119" s="29"/>
      <c r="E2119" s="29"/>
      <c r="F2119" s="128"/>
      <c r="G2119" s="128"/>
      <c r="H2119" s="3"/>
      <c r="I2119" s="3"/>
      <c r="J2119" s="3"/>
      <c r="L2119" s="3"/>
      <c r="M2119" s="3"/>
      <c r="N2119" s="3"/>
      <c r="O2119" s="3"/>
      <c r="P2119" s="3"/>
      <c r="Q2119" s="3"/>
      <c r="R2119" s="3"/>
      <c r="S2119" s="3"/>
      <c r="T2119" s="3"/>
      <c r="U2119" s="3"/>
      <c r="V2119" s="3"/>
      <c r="W2119" s="3"/>
      <c r="X2119" s="3"/>
      <c r="Y2119" s="3"/>
      <c r="Z2119" s="3"/>
      <c r="AA2119" s="3"/>
      <c r="AB2119" s="3"/>
      <c r="AC2119" s="3"/>
      <c r="AD2119" s="3"/>
      <c r="AE2119" s="3"/>
      <c r="AF2119" s="3"/>
      <c r="BV2119" s="66"/>
      <c r="BW2119" s="66"/>
      <c r="BX2119" s="67"/>
      <c r="BY2119" s="67"/>
      <c r="BZ2119" s="67"/>
      <c r="CE2119" s="92"/>
      <c r="CF2119" s="76"/>
      <c r="CH2119" s="67"/>
      <c r="CI2119" s="67"/>
      <c r="CJ2119" s="67"/>
      <c r="CK2119" s="67"/>
      <c r="CL2119" s="1"/>
      <c r="CM2119" s="1"/>
      <c r="CT2119" s="3"/>
      <c r="CU2119" s="3"/>
      <c r="CV2119" s="3"/>
      <c r="CW2119" s="3"/>
      <c r="CX2119" s="3"/>
      <c r="CY2119" s="3"/>
      <c r="CZ2119" s="3"/>
      <c r="DA2119" s="3"/>
      <c r="DB2119" s="3"/>
      <c r="DC2119" s="3"/>
      <c r="DD2119" s="3"/>
      <c r="DE2119" s="3"/>
      <c r="DF2119" s="3"/>
      <c r="DG2119" s="3"/>
      <c r="DH2119" s="3"/>
      <c r="DI2119" s="3"/>
      <c r="DJ2119" s="3"/>
      <c r="DK2119" s="3"/>
      <c r="DL2119" s="3"/>
      <c r="DM2119" s="3"/>
      <c r="DN2119" s="3"/>
      <c r="DO2119" s="3"/>
      <c r="DP2119" s="3"/>
      <c r="DQ2119" s="3"/>
      <c r="DR2119" s="3"/>
      <c r="DS2119" s="3"/>
    </row>
    <row r="2120" spans="2:123" ht="21" customHeight="1" x14ac:dyDescent="0.25">
      <c r="B2120" s="27"/>
      <c r="C2120" s="28"/>
      <c r="D2120" s="29"/>
      <c r="E2120" s="29"/>
      <c r="F2120" s="128"/>
      <c r="G2120" s="128"/>
      <c r="H2120" s="3"/>
      <c r="I2120" s="3"/>
      <c r="J2120" s="3"/>
      <c r="L2120" s="3"/>
      <c r="M2120" s="3"/>
      <c r="N2120" s="3"/>
      <c r="O2120" s="3"/>
      <c r="P2120" s="3"/>
      <c r="Q2120" s="3"/>
      <c r="R2120" s="3"/>
      <c r="S2120" s="3"/>
      <c r="T2120" s="3"/>
      <c r="U2120" s="3"/>
      <c r="V2120" s="3"/>
      <c r="W2120" s="3"/>
      <c r="X2120" s="3"/>
      <c r="Y2120" s="3"/>
      <c r="Z2120" s="3"/>
      <c r="AA2120" s="3"/>
      <c r="AB2120" s="3"/>
      <c r="AC2120" s="3"/>
      <c r="AD2120" s="3"/>
      <c r="AE2120" s="3"/>
      <c r="AF2120" s="3"/>
      <c r="BV2120" s="66"/>
      <c r="BW2120" s="66"/>
      <c r="BX2120" s="67"/>
      <c r="BY2120" s="67"/>
      <c r="BZ2120" s="67"/>
      <c r="CE2120" s="92"/>
      <c r="CF2120" s="76"/>
      <c r="CH2120" s="67"/>
      <c r="CI2120" s="67"/>
      <c r="CJ2120" s="67"/>
      <c r="CK2120" s="67"/>
      <c r="CL2120" s="1"/>
      <c r="CM2120" s="1"/>
      <c r="CT2120" s="3"/>
      <c r="CU2120" s="3"/>
      <c r="CV2120" s="3"/>
      <c r="CW2120" s="3"/>
      <c r="CX2120" s="3"/>
      <c r="CY2120" s="3"/>
      <c r="CZ2120" s="3"/>
      <c r="DA2120" s="3"/>
      <c r="DB2120" s="3"/>
      <c r="DC2120" s="3"/>
      <c r="DD2120" s="3"/>
      <c r="DE2120" s="3"/>
      <c r="DF2120" s="3"/>
      <c r="DG2120" s="3"/>
      <c r="DH2120" s="3"/>
      <c r="DI2120" s="3"/>
      <c r="DJ2120" s="3"/>
      <c r="DK2120" s="3"/>
      <c r="DL2120" s="3"/>
      <c r="DM2120" s="3"/>
      <c r="DN2120" s="3"/>
      <c r="DO2120" s="3"/>
      <c r="DP2120" s="3"/>
      <c r="DQ2120" s="3"/>
      <c r="DR2120" s="3"/>
      <c r="DS2120" s="3"/>
    </row>
    <row r="2121" spans="2:123" ht="21" customHeight="1" x14ac:dyDescent="0.25">
      <c r="B2121" s="27"/>
      <c r="C2121" s="28"/>
      <c r="D2121" s="29"/>
      <c r="E2121" s="29"/>
      <c r="F2121" s="128"/>
      <c r="G2121" s="128"/>
      <c r="H2121" s="3"/>
      <c r="I2121" s="3"/>
      <c r="J2121" s="3"/>
      <c r="L2121" s="3"/>
      <c r="M2121" s="3"/>
      <c r="N2121" s="3"/>
      <c r="O2121" s="3"/>
      <c r="P2121" s="3"/>
      <c r="Q2121" s="3"/>
      <c r="R2121" s="3"/>
      <c r="S2121" s="3"/>
      <c r="T2121" s="3"/>
      <c r="U2121" s="3"/>
      <c r="V2121" s="3"/>
      <c r="W2121" s="3"/>
      <c r="X2121" s="3"/>
      <c r="Y2121" s="3"/>
      <c r="Z2121" s="3"/>
      <c r="AA2121" s="3"/>
      <c r="AB2121" s="3"/>
      <c r="AC2121" s="3"/>
      <c r="AD2121" s="3"/>
      <c r="AE2121" s="3"/>
      <c r="AF2121" s="3"/>
      <c r="BV2121" s="66"/>
      <c r="BW2121" s="66"/>
      <c r="BX2121" s="67"/>
      <c r="BY2121" s="67"/>
      <c r="BZ2121" s="67"/>
      <c r="CE2121" s="92"/>
      <c r="CF2121" s="76"/>
      <c r="CH2121" s="67"/>
      <c r="CI2121" s="67"/>
      <c r="CJ2121" s="67"/>
      <c r="CK2121" s="67"/>
      <c r="CL2121" s="1"/>
      <c r="CM2121" s="1"/>
      <c r="CT2121" s="3"/>
      <c r="CU2121" s="3"/>
      <c r="CV2121" s="3"/>
      <c r="CW2121" s="3"/>
      <c r="CX2121" s="3"/>
      <c r="CY2121" s="3"/>
      <c r="CZ2121" s="3"/>
      <c r="DA2121" s="3"/>
      <c r="DB2121" s="3"/>
      <c r="DC2121" s="3"/>
      <c r="DD2121" s="3"/>
      <c r="DE2121" s="3"/>
      <c r="DF2121" s="3"/>
      <c r="DG2121" s="3"/>
      <c r="DH2121" s="3"/>
      <c r="DI2121" s="3"/>
      <c r="DJ2121" s="3"/>
      <c r="DK2121" s="3"/>
      <c r="DL2121" s="3"/>
      <c r="DM2121" s="3"/>
      <c r="DN2121" s="3"/>
      <c r="DO2121" s="3"/>
      <c r="DP2121" s="3"/>
      <c r="DQ2121" s="3"/>
      <c r="DR2121" s="3"/>
      <c r="DS2121" s="3"/>
    </row>
    <row r="2122" spans="2:123" ht="21" customHeight="1" x14ac:dyDescent="0.25">
      <c r="B2122" s="27"/>
      <c r="C2122" s="28"/>
      <c r="D2122" s="29"/>
      <c r="E2122" s="29"/>
      <c r="F2122" s="128"/>
      <c r="G2122" s="128"/>
      <c r="H2122" s="3"/>
      <c r="I2122" s="3"/>
      <c r="J2122" s="3"/>
      <c r="L2122" s="3"/>
      <c r="M2122" s="3"/>
      <c r="N2122" s="3"/>
      <c r="O2122" s="3"/>
      <c r="P2122" s="3"/>
      <c r="Q2122" s="3"/>
      <c r="R2122" s="3"/>
      <c r="S2122" s="3"/>
      <c r="T2122" s="3"/>
      <c r="U2122" s="3"/>
      <c r="V2122" s="3"/>
      <c r="W2122" s="3"/>
      <c r="X2122" s="3"/>
      <c r="Y2122" s="3"/>
      <c r="Z2122" s="3"/>
      <c r="AA2122" s="3"/>
      <c r="AB2122" s="3"/>
      <c r="AC2122" s="3"/>
      <c r="AD2122" s="3"/>
      <c r="AE2122" s="3"/>
      <c r="AF2122" s="3"/>
      <c r="BV2122" s="66"/>
      <c r="BW2122" s="66"/>
      <c r="BX2122" s="67"/>
      <c r="BY2122" s="67"/>
      <c r="BZ2122" s="67"/>
      <c r="CE2122" s="92"/>
      <c r="CF2122" s="76"/>
      <c r="CH2122" s="67"/>
      <c r="CI2122" s="67"/>
      <c r="CJ2122" s="67"/>
      <c r="CK2122" s="67"/>
      <c r="CL2122" s="1"/>
      <c r="CM2122" s="1"/>
      <c r="CT2122" s="3"/>
      <c r="CU2122" s="3"/>
      <c r="CV2122" s="3"/>
      <c r="CW2122" s="3"/>
      <c r="CX2122" s="3"/>
      <c r="CY2122" s="3"/>
      <c r="CZ2122" s="3"/>
      <c r="DA2122" s="3"/>
      <c r="DB2122" s="3"/>
      <c r="DC2122" s="3"/>
      <c r="DD2122" s="3"/>
      <c r="DE2122" s="3"/>
      <c r="DF2122" s="3"/>
      <c r="DG2122" s="3"/>
      <c r="DH2122" s="3"/>
      <c r="DI2122" s="3"/>
      <c r="DJ2122" s="3"/>
      <c r="DK2122" s="3"/>
      <c r="DL2122" s="3"/>
      <c r="DM2122" s="3"/>
      <c r="DN2122" s="3"/>
      <c r="DO2122" s="3"/>
      <c r="DP2122" s="3"/>
      <c r="DQ2122" s="3"/>
      <c r="DR2122" s="3"/>
      <c r="DS2122" s="3"/>
    </row>
    <row r="2123" spans="2:123" ht="21" customHeight="1" x14ac:dyDescent="0.25">
      <c r="B2123" s="27"/>
      <c r="C2123" s="28"/>
      <c r="D2123" s="29"/>
      <c r="E2123" s="29"/>
      <c r="F2123" s="128"/>
      <c r="G2123" s="128"/>
      <c r="H2123" s="3"/>
      <c r="I2123" s="3"/>
      <c r="J2123" s="3"/>
      <c r="L2123" s="3"/>
      <c r="M2123" s="3"/>
      <c r="N2123" s="3"/>
      <c r="O2123" s="3"/>
      <c r="P2123" s="3"/>
      <c r="Q2123" s="3"/>
      <c r="R2123" s="3"/>
      <c r="S2123" s="3"/>
      <c r="T2123" s="3"/>
      <c r="U2123" s="3"/>
      <c r="V2123" s="3"/>
      <c r="W2123" s="3"/>
      <c r="X2123" s="3"/>
      <c r="Y2123" s="3"/>
      <c r="Z2123" s="3"/>
      <c r="AA2123" s="3"/>
      <c r="AB2123" s="3"/>
      <c r="AC2123" s="3"/>
      <c r="AD2123" s="3"/>
      <c r="AE2123" s="3"/>
      <c r="AF2123" s="3"/>
      <c r="BV2123" s="66"/>
      <c r="BW2123" s="66"/>
      <c r="BX2123" s="67"/>
      <c r="BY2123" s="67"/>
      <c r="BZ2123" s="67"/>
      <c r="CE2123" s="92"/>
      <c r="CF2123" s="76"/>
      <c r="CH2123" s="67"/>
      <c r="CI2123" s="67"/>
      <c r="CJ2123" s="67"/>
      <c r="CK2123" s="67"/>
      <c r="CL2123" s="1"/>
      <c r="CM2123" s="1"/>
      <c r="CT2123" s="3"/>
      <c r="CU2123" s="3"/>
      <c r="CV2123" s="3"/>
      <c r="CW2123" s="3"/>
      <c r="CX2123" s="3"/>
      <c r="CY2123" s="3"/>
      <c r="CZ2123" s="3"/>
      <c r="DA2123" s="3"/>
      <c r="DB2123" s="3"/>
      <c r="DC2123" s="3"/>
      <c r="DD2123" s="3"/>
      <c r="DE2123" s="3"/>
      <c r="DF2123" s="3"/>
      <c r="DG2123" s="3"/>
      <c r="DH2123" s="3"/>
      <c r="DI2123" s="3"/>
      <c r="DJ2123" s="3"/>
      <c r="DK2123" s="3"/>
      <c r="DL2123" s="3"/>
      <c r="DM2123" s="3"/>
      <c r="DN2123" s="3"/>
      <c r="DO2123" s="3"/>
      <c r="DP2123" s="3"/>
      <c r="DQ2123" s="3"/>
      <c r="DR2123" s="3"/>
      <c r="DS2123" s="3"/>
    </row>
    <row r="2124" spans="2:123" ht="21" customHeight="1" x14ac:dyDescent="0.25">
      <c r="B2124" s="27"/>
      <c r="C2124" s="28"/>
      <c r="D2124" s="29"/>
      <c r="E2124" s="29"/>
      <c r="F2124" s="128"/>
      <c r="G2124" s="128"/>
      <c r="H2124" s="3"/>
      <c r="I2124" s="3"/>
      <c r="J2124" s="3"/>
      <c r="L2124" s="3"/>
      <c r="M2124" s="3"/>
      <c r="N2124" s="3"/>
      <c r="O2124" s="3"/>
      <c r="P2124" s="3"/>
      <c r="Q2124" s="3"/>
      <c r="R2124" s="3"/>
      <c r="S2124" s="3"/>
      <c r="T2124" s="3"/>
      <c r="U2124" s="3"/>
      <c r="V2124" s="3"/>
      <c r="W2124" s="3"/>
      <c r="X2124" s="3"/>
      <c r="Y2124" s="3"/>
      <c r="Z2124" s="3"/>
      <c r="AA2124" s="3"/>
      <c r="AB2124" s="3"/>
      <c r="AC2124" s="3"/>
      <c r="AD2124" s="3"/>
      <c r="AE2124" s="3"/>
      <c r="AF2124" s="3"/>
      <c r="BV2124" s="66"/>
      <c r="BW2124" s="66"/>
      <c r="BX2124" s="67"/>
      <c r="BY2124" s="67"/>
      <c r="BZ2124" s="67"/>
      <c r="CE2124" s="92"/>
      <c r="CF2124" s="76"/>
      <c r="CH2124" s="67"/>
      <c r="CI2124" s="67"/>
      <c r="CJ2124" s="67"/>
      <c r="CK2124" s="67"/>
      <c r="CL2124" s="1"/>
      <c r="CM2124" s="1"/>
      <c r="CT2124" s="3"/>
      <c r="CU2124" s="3"/>
      <c r="CV2124" s="3"/>
      <c r="CW2124" s="3"/>
      <c r="CX2124" s="3"/>
      <c r="CY2124" s="3"/>
      <c r="CZ2124" s="3"/>
      <c r="DA2124" s="3"/>
      <c r="DB2124" s="3"/>
      <c r="DC2124" s="3"/>
      <c r="DD2124" s="3"/>
      <c r="DE2124" s="3"/>
      <c r="DF2124" s="3"/>
      <c r="DG2124" s="3"/>
      <c r="DH2124" s="3"/>
      <c r="DI2124" s="3"/>
      <c r="DJ2124" s="3"/>
      <c r="DK2124" s="3"/>
      <c r="DL2124" s="3"/>
      <c r="DM2124" s="3"/>
      <c r="DN2124" s="3"/>
      <c r="DO2124" s="3"/>
      <c r="DP2124" s="3"/>
      <c r="DQ2124" s="3"/>
      <c r="DR2124" s="3"/>
      <c r="DS2124" s="3"/>
    </row>
    <row r="2125" spans="2:123" ht="21" customHeight="1" x14ac:dyDescent="0.25">
      <c r="B2125" s="27"/>
      <c r="C2125" s="28"/>
      <c r="D2125" s="29"/>
      <c r="E2125" s="29"/>
      <c r="F2125" s="128"/>
      <c r="G2125" s="128"/>
      <c r="H2125" s="3"/>
      <c r="I2125" s="3"/>
      <c r="J2125" s="3"/>
      <c r="L2125" s="3"/>
      <c r="M2125" s="3"/>
      <c r="N2125" s="3"/>
      <c r="O2125" s="3"/>
      <c r="P2125" s="3"/>
      <c r="Q2125" s="3"/>
      <c r="R2125" s="3"/>
      <c r="S2125" s="3"/>
      <c r="T2125" s="3"/>
      <c r="U2125" s="3"/>
      <c r="V2125" s="3"/>
      <c r="W2125" s="3"/>
      <c r="X2125" s="3"/>
      <c r="Y2125" s="3"/>
      <c r="Z2125" s="3"/>
      <c r="AA2125" s="3"/>
      <c r="AB2125" s="3"/>
      <c r="AC2125" s="3"/>
      <c r="AD2125" s="3"/>
      <c r="AE2125" s="3"/>
      <c r="AF2125" s="3"/>
      <c r="BV2125" s="66"/>
      <c r="BW2125" s="66"/>
      <c r="BX2125" s="67"/>
      <c r="BY2125" s="67"/>
      <c r="BZ2125" s="67"/>
      <c r="CE2125" s="92"/>
      <c r="CF2125" s="76"/>
      <c r="CH2125" s="67"/>
      <c r="CI2125" s="67"/>
      <c r="CJ2125" s="67"/>
      <c r="CK2125" s="67"/>
      <c r="CL2125" s="1"/>
      <c r="CM2125" s="1"/>
      <c r="CT2125" s="3"/>
      <c r="CU2125" s="3"/>
      <c r="CV2125" s="3"/>
      <c r="CW2125" s="3"/>
      <c r="CX2125" s="3"/>
      <c r="CY2125" s="3"/>
      <c r="CZ2125" s="3"/>
      <c r="DA2125" s="3"/>
      <c r="DB2125" s="3"/>
      <c r="DC2125" s="3"/>
      <c r="DD2125" s="3"/>
      <c r="DE2125" s="3"/>
      <c r="DF2125" s="3"/>
      <c r="DG2125" s="3"/>
      <c r="DH2125" s="3"/>
      <c r="DI2125" s="3"/>
      <c r="DJ2125" s="3"/>
      <c r="DK2125" s="3"/>
      <c r="DL2125" s="3"/>
      <c r="DM2125" s="3"/>
      <c r="DN2125" s="3"/>
      <c r="DO2125" s="3"/>
      <c r="DP2125" s="3"/>
      <c r="DQ2125" s="3"/>
      <c r="DR2125" s="3"/>
      <c r="DS2125" s="3"/>
    </row>
    <row r="2126" spans="2:123" ht="21" customHeight="1" x14ac:dyDescent="0.25">
      <c r="B2126" s="27"/>
      <c r="C2126" s="28"/>
      <c r="D2126" s="29"/>
      <c r="E2126" s="29"/>
      <c r="F2126" s="128"/>
      <c r="G2126" s="128"/>
      <c r="H2126" s="3"/>
      <c r="I2126" s="3"/>
      <c r="J2126" s="3"/>
      <c r="L2126" s="3"/>
      <c r="M2126" s="3"/>
      <c r="N2126" s="3"/>
      <c r="O2126" s="3"/>
      <c r="P2126" s="3"/>
      <c r="Q2126" s="3"/>
      <c r="R2126" s="3"/>
      <c r="S2126" s="3"/>
      <c r="T2126" s="3"/>
      <c r="U2126" s="3"/>
      <c r="V2126" s="3"/>
      <c r="W2126" s="3"/>
      <c r="X2126" s="3"/>
      <c r="Y2126" s="3"/>
      <c r="Z2126" s="3"/>
      <c r="AA2126" s="3"/>
      <c r="AB2126" s="3"/>
      <c r="AC2126" s="3"/>
      <c r="AD2126" s="3"/>
      <c r="AE2126" s="3"/>
      <c r="AF2126" s="3"/>
      <c r="BV2126" s="66"/>
      <c r="BW2126" s="66"/>
      <c r="BX2126" s="67"/>
      <c r="BY2126" s="67"/>
      <c r="BZ2126" s="67"/>
      <c r="CE2126" s="92"/>
      <c r="CF2126" s="76"/>
      <c r="CH2126" s="67"/>
      <c r="CI2126" s="67"/>
      <c r="CJ2126" s="67"/>
      <c r="CK2126" s="67"/>
      <c r="CL2126" s="1"/>
      <c r="CM2126" s="1"/>
      <c r="CT2126" s="3"/>
      <c r="CU2126" s="3"/>
      <c r="CV2126" s="3"/>
      <c r="CW2126" s="3"/>
      <c r="CX2126" s="3"/>
      <c r="CY2126" s="3"/>
      <c r="CZ2126" s="3"/>
      <c r="DA2126" s="3"/>
      <c r="DB2126" s="3"/>
      <c r="DC2126" s="3"/>
      <c r="DD2126" s="3"/>
      <c r="DE2126" s="3"/>
      <c r="DF2126" s="3"/>
      <c r="DG2126" s="3"/>
      <c r="DH2126" s="3"/>
      <c r="DI2126" s="3"/>
      <c r="DJ2126" s="3"/>
      <c r="DK2126" s="3"/>
      <c r="DL2126" s="3"/>
      <c r="DM2126" s="3"/>
      <c r="DN2126" s="3"/>
      <c r="DO2126" s="3"/>
      <c r="DP2126" s="3"/>
      <c r="DQ2126" s="3"/>
      <c r="DR2126" s="3"/>
      <c r="DS2126" s="3"/>
    </row>
    <row r="2127" spans="2:123" ht="21" customHeight="1" x14ac:dyDescent="0.25">
      <c r="B2127" s="27"/>
      <c r="C2127" s="28"/>
      <c r="D2127" s="29"/>
      <c r="E2127" s="29"/>
      <c r="F2127" s="128"/>
      <c r="G2127" s="128"/>
      <c r="H2127" s="3"/>
      <c r="I2127" s="3"/>
      <c r="J2127" s="3"/>
      <c r="L2127" s="3"/>
      <c r="M2127" s="3"/>
      <c r="N2127" s="3"/>
      <c r="O2127" s="3"/>
      <c r="P2127" s="3"/>
      <c r="Q2127" s="3"/>
      <c r="R2127" s="3"/>
      <c r="S2127" s="3"/>
      <c r="T2127" s="3"/>
      <c r="U2127" s="3"/>
      <c r="V2127" s="3"/>
      <c r="W2127" s="3"/>
      <c r="X2127" s="3"/>
      <c r="Y2127" s="3"/>
      <c r="Z2127" s="3"/>
      <c r="AA2127" s="3"/>
      <c r="AB2127" s="3"/>
      <c r="AC2127" s="3"/>
      <c r="AD2127" s="3"/>
      <c r="AE2127" s="3"/>
      <c r="AF2127" s="3"/>
      <c r="BV2127" s="66"/>
      <c r="BW2127" s="66"/>
      <c r="BX2127" s="67"/>
      <c r="BY2127" s="67"/>
      <c r="BZ2127" s="67"/>
      <c r="CE2127" s="92"/>
      <c r="CF2127" s="76"/>
      <c r="CH2127" s="67"/>
      <c r="CI2127" s="67"/>
      <c r="CJ2127" s="67"/>
      <c r="CK2127" s="67"/>
      <c r="CL2127" s="1"/>
      <c r="CM2127" s="1"/>
      <c r="CT2127" s="3"/>
      <c r="CU2127" s="3"/>
      <c r="CV2127" s="3"/>
      <c r="CW2127" s="3"/>
      <c r="CX2127" s="3"/>
      <c r="CY2127" s="3"/>
      <c r="CZ2127" s="3"/>
      <c r="DA2127" s="3"/>
      <c r="DB2127" s="3"/>
      <c r="DC2127" s="3"/>
      <c r="DD2127" s="3"/>
      <c r="DE2127" s="3"/>
      <c r="DF2127" s="3"/>
      <c r="DG2127" s="3"/>
      <c r="DH2127" s="3"/>
      <c r="DI2127" s="3"/>
      <c r="DJ2127" s="3"/>
      <c r="DK2127" s="3"/>
      <c r="DL2127" s="3"/>
      <c r="DM2127" s="3"/>
      <c r="DN2127" s="3"/>
      <c r="DO2127" s="3"/>
      <c r="DP2127" s="3"/>
      <c r="DQ2127" s="3"/>
      <c r="DR2127" s="3"/>
      <c r="DS2127" s="3"/>
    </row>
    <row r="2128" spans="2:123" ht="21" customHeight="1" x14ac:dyDescent="0.25">
      <c r="B2128" s="27"/>
      <c r="C2128" s="28"/>
      <c r="D2128" s="29"/>
      <c r="E2128" s="29"/>
      <c r="F2128" s="128"/>
      <c r="G2128" s="128"/>
      <c r="H2128" s="3"/>
      <c r="I2128" s="3"/>
      <c r="J2128" s="3"/>
      <c r="L2128" s="3"/>
      <c r="M2128" s="3"/>
      <c r="N2128" s="3"/>
      <c r="O2128" s="3"/>
      <c r="P2128" s="3"/>
      <c r="Q2128" s="3"/>
      <c r="R2128" s="3"/>
      <c r="S2128" s="3"/>
      <c r="T2128" s="3"/>
      <c r="U2128" s="3"/>
      <c r="V2128" s="3"/>
      <c r="W2128" s="3"/>
      <c r="X2128" s="3"/>
      <c r="Y2128" s="3"/>
      <c r="Z2128" s="3"/>
      <c r="AA2128" s="3"/>
      <c r="AB2128" s="3"/>
      <c r="AC2128" s="3"/>
      <c r="AD2128" s="3"/>
      <c r="AE2128" s="3"/>
      <c r="AF2128" s="3"/>
      <c r="BV2128" s="66"/>
      <c r="BW2128" s="66"/>
      <c r="BX2128" s="67"/>
      <c r="BY2128" s="67"/>
      <c r="BZ2128" s="67"/>
      <c r="CE2128" s="92"/>
      <c r="CF2128" s="76"/>
      <c r="CH2128" s="67"/>
      <c r="CI2128" s="67"/>
      <c r="CJ2128" s="67"/>
      <c r="CK2128" s="67"/>
      <c r="CL2128" s="1"/>
      <c r="CM2128" s="1"/>
      <c r="CT2128" s="3"/>
      <c r="CU2128" s="3"/>
      <c r="CV2128" s="3"/>
      <c r="CW2128" s="3"/>
      <c r="CX2128" s="3"/>
      <c r="CY2128" s="3"/>
      <c r="CZ2128" s="3"/>
      <c r="DA2128" s="3"/>
      <c r="DB2128" s="3"/>
      <c r="DC2128" s="3"/>
      <c r="DD2128" s="3"/>
      <c r="DE2128" s="3"/>
      <c r="DF2128" s="3"/>
      <c r="DG2128" s="3"/>
      <c r="DH2128" s="3"/>
      <c r="DI2128" s="3"/>
      <c r="DJ2128" s="3"/>
      <c r="DK2128" s="3"/>
      <c r="DL2128" s="3"/>
      <c r="DM2128" s="3"/>
      <c r="DN2128" s="3"/>
      <c r="DO2128" s="3"/>
      <c r="DP2128" s="3"/>
      <c r="DQ2128" s="3"/>
      <c r="DR2128" s="3"/>
      <c r="DS2128" s="3"/>
    </row>
    <row r="2129" spans="2:123" ht="21" customHeight="1" x14ac:dyDescent="0.25">
      <c r="B2129" s="27"/>
      <c r="C2129" s="28"/>
      <c r="D2129" s="29"/>
      <c r="E2129" s="29"/>
      <c r="F2129" s="128"/>
      <c r="G2129" s="128"/>
      <c r="H2129" s="3"/>
      <c r="I2129" s="3"/>
      <c r="J2129" s="3"/>
      <c r="L2129" s="3"/>
      <c r="M2129" s="3"/>
      <c r="N2129" s="3"/>
      <c r="O2129" s="3"/>
      <c r="P2129" s="3"/>
      <c r="Q2129" s="3"/>
      <c r="R2129" s="3"/>
      <c r="S2129" s="3"/>
      <c r="T2129" s="3"/>
      <c r="U2129" s="3"/>
      <c r="V2129" s="3"/>
      <c r="W2129" s="3"/>
      <c r="X2129" s="3"/>
      <c r="Y2129" s="3"/>
      <c r="Z2129" s="3"/>
      <c r="AA2129" s="3"/>
      <c r="AB2129" s="3"/>
      <c r="AC2129" s="3"/>
      <c r="AD2129" s="3"/>
      <c r="AE2129" s="3"/>
      <c r="AF2129" s="3"/>
      <c r="BV2129" s="66"/>
      <c r="BW2129" s="66"/>
      <c r="BX2129" s="67"/>
      <c r="BY2129" s="67"/>
      <c r="BZ2129" s="67"/>
      <c r="CE2129" s="92"/>
      <c r="CF2129" s="76"/>
      <c r="CH2129" s="67"/>
      <c r="CI2129" s="67"/>
      <c r="CJ2129" s="67"/>
      <c r="CK2129" s="67"/>
      <c r="CL2129" s="1"/>
      <c r="CM2129" s="1"/>
      <c r="CT2129" s="3"/>
      <c r="CU2129" s="3"/>
      <c r="CV2129" s="3"/>
      <c r="CW2129" s="3"/>
      <c r="CX2129" s="3"/>
      <c r="CY2129" s="3"/>
      <c r="CZ2129" s="3"/>
      <c r="DA2129" s="3"/>
      <c r="DB2129" s="3"/>
      <c r="DC2129" s="3"/>
      <c r="DD2129" s="3"/>
      <c r="DE2129" s="3"/>
      <c r="DF2129" s="3"/>
      <c r="DG2129" s="3"/>
      <c r="DH2129" s="3"/>
      <c r="DI2129" s="3"/>
      <c r="DJ2129" s="3"/>
      <c r="DK2129" s="3"/>
      <c r="DL2129" s="3"/>
      <c r="DM2129" s="3"/>
      <c r="DN2129" s="3"/>
      <c r="DO2129" s="3"/>
      <c r="DP2129" s="3"/>
      <c r="DQ2129" s="3"/>
      <c r="DR2129" s="3"/>
      <c r="DS2129" s="3"/>
    </row>
    <row r="2130" spans="2:123" ht="21" customHeight="1" x14ac:dyDescent="0.25">
      <c r="B2130" s="27"/>
      <c r="C2130" s="28"/>
      <c r="D2130" s="29"/>
      <c r="E2130" s="29"/>
      <c r="F2130" s="128"/>
      <c r="G2130" s="128"/>
      <c r="H2130" s="3"/>
      <c r="I2130" s="3"/>
      <c r="J2130" s="3"/>
      <c r="L2130" s="3"/>
      <c r="M2130" s="3"/>
      <c r="N2130" s="3"/>
      <c r="O2130" s="3"/>
      <c r="P2130" s="3"/>
      <c r="Q2130" s="3"/>
      <c r="R2130" s="3"/>
      <c r="S2130" s="3"/>
      <c r="T2130" s="3"/>
      <c r="U2130" s="3"/>
      <c r="V2130" s="3"/>
      <c r="W2130" s="3"/>
      <c r="X2130" s="3"/>
      <c r="Y2130" s="3"/>
      <c r="Z2130" s="3"/>
      <c r="AA2130" s="3"/>
      <c r="AB2130" s="3"/>
      <c r="AC2130" s="3"/>
      <c r="AD2130" s="3"/>
      <c r="AE2130" s="3"/>
      <c r="AF2130" s="3"/>
      <c r="BV2130" s="66"/>
      <c r="BW2130" s="66"/>
      <c r="BX2130" s="67"/>
      <c r="BY2130" s="67"/>
      <c r="BZ2130" s="67"/>
      <c r="CE2130" s="92"/>
      <c r="CF2130" s="76"/>
      <c r="CH2130" s="67"/>
      <c r="CI2130" s="67"/>
      <c r="CJ2130" s="67"/>
      <c r="CK2130" s="67"/>
      <c r="CL2130" s="1"/>
      <c r="CM2130" s="1"/>
      <c r="CT2130" s="3"/>
      <c r="CU2130" s="3"/>
      <c r="CV2130" s="3"/>
      <c r="CW2130" s="3"/>
      <c r="CX2130" s="3"/>
      <c r="CY2130" s="3"/>
      <c r="CZ2130" s="3"/>
      <c r="DA2130" s="3"/>
      <c r="DB2130" s="3"/>
      <c r="DC2130" s="3"/>
      <c r="DD2130" s="3"/>
      <c r="DE2130" s="3"/>
      <c r="DF2130" s="3"/>
      <c r="DG2130" s="3"/>
      <c r="DH2130" s="3"/>
      <c r="DI2130" s="3"/>
      <c r="DJ2130" s="3"/>
      <c r="DK2130" s="3"/>
      <c r="DL2130" s="3"/>
      <c r="DM2130" s="3"/>
      <c r="DN2130" s="3"/>
      <c r="DO2130" s="3"/>
      <c r="DP2130" s="3"/>
      <c r="DQ2130" s="3"/>
      <c r="DR2130" s="3"/>
      <c r="DS2130" s="3"/>
    </row>
    <row r="2131" spans="2:123" ht="21" customHeight="1" x14ac:dyDescent="0.25">
      <c r="B2131" s="27"/>
      <c r="C2131" s="28"/>
      <c r="D2131" s="29"/>
      <c r="E2131" s="29"/>
      <c r="F2131" s="128"/>
      <c r="G2131" s="128"/>
      <c r="H2131" s="3"/>
      <c r="I2131" s="3"/>
      <c r="J2131" s="3"/>
      <c r="L2131" s="3"/>
      <c r="M2131" s="3"/>
      <c r="N2131" s="3"/>
      <c r="O2131" s="3"/>
      <c r="P2131" s="3"/>
      <c r="Q2131" s="3"/>
      <c r="R2131" s="3"/>
      <c r="S2131" s="3"/>
      <c r="T2131" s="3"/>
      <c r="U2131" s="3"/>
      <c r="V2131" s="3"/>
      <c r="W2131" s="3"/>
      <c r="X2131" s="3"/>
      <c r="Y2131" s="3"/>
      <c r="Z2131" s="3"/>
      <c r="AA2131" s="3"/>
      <c r="AB2131" s="3"/>
      <c r="AC2131" s="3"/>
      <c r="AD2131" s="3"/>
      <c r="AE2131" s="3"/>
      <c r="AF2131" s="3"/>
      <c r="BV2131" s="66"/>
      <c r="BW2131" s="66"/>
      <c r="BX2131" s="67"/>
      <c r="BY2131" s="67"/>
      <c r="BZ2131" s="67"/>
      <c r="CE2131" s="92"/>
      <c r="CF2131" s="76"/>
      <c r="CH2131" s="67"/>
      <c r="CI2131" s="67"/>
      <c r="CJ2131" s="67"/>
      <c r="CK2131" s="67"/>
      <c r="CL2131" s="1"/>
      <c r="CM2131" s="1"/>
      <c r="CT2131" s="3"/>
      <c r="CU2131" s="3"/>
      <c r="CV2131" s="3"/>
      <c r="CW2131" s="3"/>
      <c r="CX2131" s="3"/>
      <c r="CY2131" s="3"/>
      <c r="CZ2131" s="3"/>
      <c r="DA2131" s="3"/>
      <c r="DB2131" s="3"/>
      <c r="DC2131" s="3"/>
      <c r="DD2131" s="3"/>
      <c r="DE2131" s="3"/>
      <c r="DF2131" s="3"/>
      <c r="DG2131" s="3"/>
      <c r="DH2131" s="3"/>
      <c r="DI2131" s="3"/>
      <c r="DJ2131" s="3"/>
      <c r="DK2131" s="3"/>
      <c r="DL2131" s="3"/>
      <c r="DM2131" s="3"/>
      <c r="DN2131" s="3"/>
      <c r="DO2131" s="3"/>
      <c r="DP2131" s="3"/>
      <c r="DQ2131" s="3"/>
      <c r="DR2131" s="3"/>
      <c r="DS2131" s="3"/>
    </row>
    <row r="2132" spans="2:123" ht="21" customHeight="1" x14ac:dyDescent="0.25">
      <c r="B2132" s="27"/>
      <c r="C2132" s="28"/>
      <c r="D2132" s="29"/>
      <c r="E2132" s="29"/>
      <c r="F2132" s="128"/>
      <c r="G2132" s="128"/>
      <c r="H2132" s="3"/>
      <c r="I2132" s="3"/>
      <c r="J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  <c r="W2132" s="3"/>
      <c r="X2132" s="3"/>
      <c r="Y2132" s="3"/>
      <c r="Z2132" s="3"/>
      <c r="AA2132" s="3"/>
      <c r="AB2132" s="3"/>
      <c r="AC2132" s="3"/>
      <c r="AD2132" s="3"/>
      <c r="AE2132" s="3"/>
      <c r="AF2132" s="3"/>
      <c r="BV2132" s="66"/>
      <c r="BW2132" s="66"/>
      <c r="BX2132" s="67"/>
      <c r="BY2132" s="67"/>
      <c r="BZ2132" s="67"/>
      <c r="CE2132" s="92"/>
      <c r="CF2132" s="76"/>
      <c r="CH2132" s="67"/>
      <c r="CI2132" s="67"/>
      <c r="CJ2132" s="67"/>
      <c r="CK2132" s="67"/>
      <c r="CL2132" s="1"/>
      <c r="CM2132" s="1"/>
      <c r="CT2132" s="3"/>
      <c r="CU2132" s="3"/>
      <c r="CV2132" s="3"/>
      <c r="CW2132" s="3"/>
      <c r="CX2132" s="3"/>
      <c r="CY2132" s="3"/>
      <c r="CZ2132" s="3"/>
      <c r="DA2132" s="3"/>
      <c r="DB2132" s="3"/>
      <c r="DC2132" s="3"/>
      <c r="DD2132" s="3"/>
      <c r="DE2132" s="3"/>
      <c r="DF2132" s="3"/>
      <c r="DG2132" s="3"/>
      <c r="DH2132" s="3"/>
      <c r="DI2132" s="3"/>
      <c r="DJ2132" s="3"/>
      <c r="DK2132" s="3"/>
      <c r="DL2132" s="3"/>
      <c r="DM2132" s="3"/>
      <c r="DN2132" s="3"/>
      <c r="DO2132" s="3"/>
      <c r="DP2132" s="3"/>
      <c r="DQ2132" s="3"/>
      <c r="DR2132" s="3"/>
      <c r="DS2132" s="3"/>
    </row>
    <row r="2133" spans="2:123" ht="21" customHeight="1" x14ac:dyDescent="0.25">
      <c r="B2133" s="27"/>
      <c r="C2133" s="28"/>
      <c r="D2133" s="29"/>
      <c r="E2133" s="29"/>
      <c r="F2133" s="128"/>
      <c r="G2133" s="128"/>
      <c r="H2133" s="3"/>
      <c r="I2133" s="3"/>
      <c r="J2133" s="3"/>
      <c r="L2133" s="3"/>
      <c r="M2133" s="3"/>
      <c r="N2133" s="3"/>
      <c r="O2133" s="3"/>
      <c r="P2133" s="3"/>
      <c r="Q2133" s="3"/>
      <c r="R2133" s="3"/>
      <c r="S2133" s="3"/>
      <c r="T2133" s="3"/>
      <c r="U2133" s="3"/>
      <c r="V2133" s="3"/>
      <c r="W2133" s="3"/>
      <c r="X2133" s="3"/>
      <c r="Y2133" s="3"/>
      <c r="Z2133" s="3"/>
      <c r="AA2133" s="3"/>
      <c r="AB2133" s="3"/>
      <c r="AC2133" s="3"/>
      <c r="AD2133" s="3"/>
      <c r="AE2133" s="3"/>
      <c r="AF2133" s="3"/>
      <c r="BV2133" s="66"/>
      <c r="BW2133" s="66"/>
      <c r="BX2133" s="67"/>
      <c r="BY2133" s="67"/>
      <c r="BZ2133" s="67"/>
      <c r="CE2133" s="92"/>
      <c r="CF2133" s="76"/>
      <c r="CH2133" s="67"/>
      <c r="CI2133" s="67"/>
      <c r="CJ2133" s="67"/>
      <c r="CK2133" s="67"/>
      <c r="CL2133" s="1"/>
      <c r="CM2133" s="1"/>
      <c r="CT2133" s="3"/>
      <c r="CU2133" s="3"/>
      <c r="CV2133" s="3"/>
      <c r="CW2133" s="3"/>
      <c r="CX2133" s="3"/>
      <c r="CY2133" s="3"/>
      <c r="CZ2133" s="3"/>
      <c r="DA2133" s="3"/>
      <c r="DB2133" s="3"/>
      <c r="DC2133" s="3"/>
      <c r="DD2133" s="3"/>
      <c r="DE2133" s="3"/>
      <c r="DF2133" s="3"/>
      <c r="DG2133" s="3"/>
      <c r="DH2133" s="3"/>
      <c r="DI2133" s="3"/>
      <c r="DJ2133" s="3"/>
      <c r="DK2133" s="3"/>
      <c r="DL2133" s="3"/>
      <c r="DM2133" s="3"/>
      <c r="DN2133" s="3"/>
      <c r="DO2133" s="3"/>
      <c r="DP2133" s="3"/>
      <c r="DQ2133" s="3"/>
      <c r="DR2133" s="3"/>
      <c r="DS2133" s="3"/>
    </row>
    <row r="2134" spans="2:123" ht="21" customHeight="1" x14ac:dyDescent="0.25">
      <c r="B2134" s="27"/>
      <c r="C2134" s="28"/>
      <c r="D2134" s="29"/>
      <c r="E2134" s="29"/>
      <c r="F2134" s="128"/>
      <c r="G2134" s="128"/>
      <c r="H2134" s="3"/>
      <c r="I2134" s="3"/>
      <c r="J2134" s="3"/>
      <c r="L2134" s="3"/>
      <c r="M2134" s="3"/>
      <c r="N2134" s="3"/>
      <c r="O2134" s="3"/>
      <c r="P2134" s="3"/>
      <c r="Q2134" s="3"/>
      <c r="R2134" s="3"/>
      <c r="S2134" s="3"/>
      <c r="T2134" s="3"/>
      <c r="U2134" s="3"/>
      <c r="V2134" s="3"/>
      <c r="W2134" s="3"/>
      <c r="X2134" s="3"/>
      <c r="Y2134" s="3"/>
      <c r="Z2134" s="3"/>
      <c r="AA2134" s="3"/>
      <c r="AB2134" s="3"/>
      <c r="AC2134" s="3"/>
      <c r="AD2134" s="3"/>
      <c r="AE2134" s="3"/>
      <c r="AF2134" s="3"/>
      <c r="BV2134" s="66"/>
      <c r="BW2134" s="66"/>
      <c r="BX2134" s="67"/>
      <c r="BY2134" s="67"/>
      <c r="BZ2134" s="67"/>
      <c r="CE2134" s="92"/>
      <c r="CF2134" s="76"/>
      <c r="CH2134" s="67"/>
      <c r="CI2134" s="67"/>
      <c r="CJ2134" s="67"/>
      <c r="CK2134" s="67"/>
      <c r="CL2134" s="1"/>
      <c r="CM2134" s="1"/>
      <c r="CT2134" s="3"/>
      <c r="CU2134" s="3"/>
      <c r="CV2134" s="3"/>
      <c r="CW2134" s="3"/>
      <c r="CX2134" s="3"/>
      <c r="CY2134" s="3"/>
      <c r="CZ2134" s="3"/>
      <c r="DA2134" s="3"/>
      <c r="DB2134" s="3"/>
      <c r="DC2134" s="3"/>
      <c r="DD2134" s="3"/>
      <c r="DE2134" s="3"/>
      <c r="DF2134" s="3"/>
      <c r="DG2134" s="3"/>
      <c r="DH2134" s="3"/>
      <c r="DI2134" s="3"/>
      <c r="DJ2134" s="3"/>
      <c r="DK2134" s="3"/>
      <c r="DL2134" s="3"/>
      <c r="DM2134" s="3"/>
      <c r="DN2134" s="3"/>
      <c r="DO2134" s="3"/>
      <c r="DP2134" s="3"/>
      <c r="DQ2134" s="3"/>
      <c r="DR2134" s="3"/>
      <c r="DS2134" s="3"/>
    </row>
    <row r="2135" spans="2:123" ht="21" customHeight="1" x14ac:dyDescent="0.25">
      <c r="B2135" s="27"/>
      <c r="C2135" s="28"/>
      <c r="D2135" s="29"/>
      <c r="E2135" s="29"/>
      <c r="F2135" s="128"/>
      <c r="G2135" s="128"/>
      <c r="H2135" s="3"/>
      <c r="I2135" s="3"/>
      <c r="J2135" s="3"/>
      <c r="L2135" s="3"/>
      <c r="M2135" s="3"/>
      <c r="N2135" s="3"/>
      <c r="O2135" s="3"/>
      <c r="P2135" s="3"/>
      <c r="Q2135" s="3"/>
      <c r="R2135" s="3"/>
      <c r="S2135" s="3"/>
      <c r="T2135" s="3"/>
      <c r="U2135" s="3"/>
      <c r="V2135" s="3"/>
      <c r="W2135" s="3"/>
      <c r="X2135" s="3"/>
      <c r="Y2135" s="3"/>
      <c r="Z2135" s="3"/>
      <c r="AA2135" s="3"/>
      <c r="AB2135" s="3"/>
      <c r="AC2135" s="3"/>
      <c r="AD2135" s="3"/>
      <c r="AE2135" s="3"/>
      <c r="AF2135" s="3"/>
      <c r="BV2135" s="66"/>
      <c r="BW2135" s="66"/>
      <c r="BX2135" s="67"/>
      <c r="BY2135" s="67"/>
      <c r="BZ2135" s="67"/>
      <c r="CE2135" s="92"/>
      <c r="CF2135" s="76"/>
      <c r="CH2135" s="67"/>
      <c r="CI2135" s="67"/>
      <c r="CJ2135" s="67"/>
      <c r="CK2135" s="67"/>
      <c r="CL2135" s="1"/>
      <c r="CM2135" s="1"/>
      <c r="CT2135" s="3"/>
      <c r="CU2135" s="3"/>
      <c r="CV2135" s="3"/>
      <c r="CW2135" s="3"/>
      <c r="CX2135" s="3"/>
      <c r="CY2135" s="3"/>
      <c r="CZ2135" s="3"/>
      <c r="DA2135" s="3"/>
      <c r="DB2135" s="3"/>
      <c r="DC2135" s="3"/>
      <c r="DD2135" s="3"/>
      <c r="DE2135" s="3"/>
      <c r="DF2135" s="3"/>
      <c r="DG2135" s="3"/>
      <c r="DH2135" s="3"/>
      <c r="DI2135" s="3"/>
      <c r="DJ2135" s="3"/>
      <c r="DK2135" s="3"/>
      <c r="DL2135" s="3"/>
      <c r="DM2135" s="3"/>
      <c r="DN2135" s="3"/>
      <c r="DO2135" s="3"/>
      <c r="DP2135" s="3"/>
      <c r="DQ2135" s="3"/>
      <c r="DR2135" s="3"/>
      <c r="DS2135" s="3"/>
    </row>
    <row r="2136" spans="2:123" ht="21" customHeight="1" x14ac:dyDescent="0.25">
      <c r="B2136" s="27"/>
      <c r="C2136" s="28"/>
      <c r="D2136" s="29"/>
      <c r="E2136" s="29"/>
      <c r="F2136" s="128"/>
      <c r="G2136" s="128"/>
      <c r="H2136" s="3"/>
      <c r="I2136" s="3"/>
      <c r="J2136" s="3"/>
      <c r="L2136" s="3"/>
      <c r="M2136" s="3"/>
      <c r="N2136" s="3"/>
      <c r="O2136" s="3"/>
      <c r="P2136" s="3"/>
      <c r="Q2136" s="3"/>
      <c r="R2136" s="3"/>
      <c r="S2136" s="3"/>
      <c r="T2136" s="3"/>
      <c r="U2136" s="3"/>
      <c r="V2136" s="3"/>
      <c r="W2136" s="3"/>
      <c r="X2136" s="3"/>
      <c r="Y2136" s="3"/>
      <c r="Z2136" s="3"/>
      <c r="AA2136" s="3"/>
      <c r="AB2136" s="3"/>
      <c r="AC2136" s="3"/>
      <c r="AD2136" s="3"/>
      <c r="AE2136" s="3"/>
      <c r="AF2136" s="3"/>
      <c r="BV2136" s="66"/>
      <c r="BW2136" s="66"/>
      <c r="BX2136" s="67"/>
      <c r="BY2136" s="67"/>
      <c r="BZ2136" s="67"/>
      <c r="CE2136" s="92"/>
      <c r="CF2136" s="76"/>
      <c r="CH2136" s="67"/>
      <c r="CI2136" s="67"/>
      <c r="CJ2136" s="67"/>
      <c r="CK2136" s="67"/>
      <c r="CL2136" s="1"/>
      <c r="CM2136" s="1"/>
      <c r="CT2136" s="3"/>
      <c r="CU2136" s="3"/>
      <c r="CV2136" s="3"/>
      <c r="CW2136" s="3"/>
      <c r="CX2136" s="3"/>
      <c r="CY2136" s="3"/>
      <c r="CZ2136" s="3"/>
      <c r="DA2136" s="3"/>
      <c r="DB2136" s="3"/>
      <c r="DC2136" s="3"/>
      <c r="DD2136" s="3"/>
      <c r="DE2136" s="3"/>
      <c r="DF2136" s="3"/>
      <c r="DG2136" s="3"/>
      <c r="DH2136" s="3"/>
      <c r="DI2136" s="3"/>
      <c r="DJ2136" s="3"/>
      <c r="DK2136" s="3"/>
      <c r="DL2136" s="3"/>
      <c r="DM2136" s="3"/>
      <c r="DN2136" s="3"/>
      <c r="DO2136" s="3"/>
      <c r="DP2136" s="3"/>
      <c r="DQ2136" s="3"/>
      <c r="DR2136" s="3"/>
      <c r="DS2136" s="3"/>
    </row>
    <row r="2137" spans="2:123" ht="21" customHeight="1" x14ac:dyDescent="0.25">
      <c r="B2137" s="27"/>
      <c r="C2137" s="28"/>
      <c r="D2137" s="29"/>
      <c r="E2137" s="29"/>
      <c r="F2137" s="128"/>
      <c r="G2137" s="128"/>
      <c r="H2137" s="3"/>
      <c r="I2137" s="3"/>
      <c r="J2137" s="3"/>
      <c r="L2137" s="3"/>
      <c r="M2137" s="3"/>
      <c r="N2137" s="3"/>
      <c r="O2137" s="3"/>
      <c r="P2137" s="3"/>
      <c r="Q2137" s="3"/>
      <c r="R2137" s="3"/>
      <c r="S2137" s="3"/>
      <c r="T2137" s="3"/>
      <c r="U2137" s="3"/>
      <c r="V2137" s="3"/>
      <c r="W2137" s="3"/>
      <c r="X2137" s="3"/>
      <c r="Y2137" s="3"/>
      <c r="Z2137" s="3"/>
      <c r="AA2137" s="3"/>
      <c r="AB2137" s="3"/>
      <c r="AC2137" s="3"/>
      <c r="AD2137" s="3"/>
      <c r="AE2137" s="3"/>
      <c r="AF2137" s="3"/>
      <c r="BV2137" s="66"/>
      <c r="BW2137" s="66"/>
      <c r="BX2137" s="67"/>
      <c r="BY2137" s="67"/>
      <c r="BZ2137" s="67"/>
      <c r="CE2137" s="92"/>
      <c r="CF2137" s="76"/>
      <c r="CH2137" s="67"/>
      <c r="CI2137" s="67"/>
      <c r="CJ2137" s="67"/>
      <c r="CK2137" s="67"/>
      <c r="CL2137" s="1"/>
      <c r="CM2137" s="1"/>
      <c r="CT2137" s="3"/>
      <c r="CU2137" s="3"/>
      <c r="CV2137" s="3"/>
      <c r="CW2137" s="3"/>
      <c r="CX2137" s="3"/>
      <c r="CY2137" s="3"/>
      <c r="CZ2137" s="3"/>
      <c r="DA2137" s="3"/>
      <c r="DB2137" s="3"/>
      <c r="DC2137" s="3"/>
      <c r="DD2137" s="3"/>
      <c r="DE2137" s="3"/>
      <c r="DF2137" s="3"/>
      <c r="DG2137" s="3"/>
      <c r="DH2137" s="3"/>
      <c r="DI2137" s="3"/>
      <c r="DJ2137" s="3"/>
      <c r="DK2137" s="3"/>
      <c r="DL2137" s="3"/>
      <c r="DM2137" s="3"/>
      <c r="DN2137" s="3"/>
      <c r="DO2137" s="3"/>
      <c r="DP2137" s="3"/>
      <c r="DQ2137" s="3"/>
      <c r="DR2137" s="3"/>
      <c r="DS2137" s="3"/>
    </row>
    <row r="2138" spans="2:123" ht="21" customHeight="1" x14ac:dyDescent="0.25">
      <c r="B2138" s="27"/>
      <c r="C2138" s="28"/>
      <c r="D2138" s="29"/>
      <c r="E2138" s="29"/>
      <c r="F2138" s="128"/>
      <c r="G2138" s="128"/>
      <c r="H2138" s="3"/>
      <c r="I2138" s="3"/>
      <c r="J2138" s="3"/>
      <c r="L2138" s="3"/>
      <c r="M2138" s="3"/>
      <c r="N2138" s="3"/>
      <c r="O2138" s="3"/>
      <c r="P2138" s="3"/>
      <c r="Q2138" s="3"/>
      <c r="R2138" s="3"/>
      <c r="S2138" s="3"/>
      <c r="T2138" s="3"/>
      <c r="U2138" s="3"/>
      <c r="V2138" s="3"/>
      <c r="W2138" s="3"/>
      <c r="X2138" s="3"/>
      <c r="Y2138" s="3"/>
      <c r="Z2138" s="3"/>
      <c r="AA2138" s="3"/>
      <c r="AB2138" s="3"/>
      <c r="AC2138" s="3"/>
      <c r="AD2138" s="3"/>
      <c r="AE2138" s="3"/>
      <c r="AF2138" s="3"/>
      <c r="BV2138" s="66"/>
      <c r="BW2138" s="66"/>
      <c r="BX2138" s="67"/>
      <c r="BY2138" s="67"/>
      <c r="BZ2138" s="67"/>
      <c r="CE2138" s="92"/>
      <c r="CF2138" s="76"/>
      <c r="CH2138" s="67"/>
      <c r="CI2138" s="67"/>
      <c r="CJ2138" s="67"/>
      <c r="CK2138" s="67"/>
      <c r="CL2138" s="1"/>
      <c r="CM2138" s="1"/>
      <c r="CT2138" s="3"/>
      <c r="CU2138" s="3"/>
      <c r="CV2138" s="3"/>
      <c r="CW2138" s="3"/>
      <c r="CX2138" s="3"/>
      <c r="CY2138" s="3"/>
      <c r="CZ2138" s="3"/>
      <c r="DA2138" s="3"/>
      <c r="DB2138" s="3"/>
      <c r="DC2138" s="3"/>
      <c r="DD2138" s="3"/>
      <c r="DE2138" s="3"/>
      <c r="DF2138" s="3"/>
      <c r="DG2138" s="3"/>
      <c r="DH2138" s="3"/>
      <c r="DI2138" s="3"/>
      <c r="DJ2138" s="3"/>
      <c r="DK2138" s="3"/>
      <c r="DL2138" s="3"/>
      <c r="DM2138" s="3"/>
      <c r="DN2138" s="3"/>
      <c r="DO2138" s="3"/>
      <c r="DP2138" s="3"/>
      <c r="DQ2138" s="3"/>
      <c r="DR2138" s="3"/>
      <c r="DS2138" s="3"/>
    </row>
    <row r="2139" spans="2:123" ht="21" customHeight="1" x14ac:dyDescent="0.25">
      <c r="B2139" s="27"/>
      <c r="C2139" s="28"/>
      <c r="D2139" s="29"/>
      <c r="E2139" s="29"/>
      <c r="F2139" s="128"/>
      <c r="G2139" s="128"/>
      <c r="H2139" s="3"/>
      <c r="I2139" s="3"/>
      <c r="J2139" s="3"/>
      <c r="L2139" s="3"/>
      <c r="M2139" s="3"/>
      <c r="N2139" s="3"/>
      <c r="O2139" s="3"/>
      <c r="P2139" s="3"/>
      <c r="Q2139" s="3"/>
      <c r="R2139" s="3"/>
      <c r="S2139" s="3"/>
      <c r="T2139" s="3"/>
      <c r="U2139" s="3"/>
      <c r="V2139" s="3"/>
      <c r="W2139" s="3"/>
      <c r="X2139" s="3"/>
      <c r="Y2139" s="3"/>
      <c r="Z2139" s="3"/>
      <c r="AA2139" s="3"/>
      <c r="AB2139" s="3"/>
      <c r="AC2139" s="3"/>
      <c r="AD2139" s="3"/>
      <c r="AE2139" s="3"/>
      <c r="AF2139" s="3"/>
      <c r="BV2139" s="66"/>
      <c r="BW2139" s="66"/>
      <c r="BX2139" s="67"/>
      <c r="BY2139" s="67"/>
      <c r="BZ2139" s="67"/>
      <c r="CE2139" s="92"/>
      <c r="CF2139" s="76"/>
      <c r="CH2139" s="67"/>
      <c r="CI2139" s="67"/>
      <c r="CJ2139" s="67"/>
      <c r="CK2139" s="67"/>
      <c r="CL2139" s="1"/>
      <c r="CM2139" s="1"/>
      <c r="CT2139" s="3"/>
      <c r="CU2139" s="3"/>
      <c r="CV2139" s="3"/>
      <c r="CW2139" s="3"/>
      <c r="CX2139" s="3"/>
      <c r="CY2139" s="3"/>
      <c r="CZ2139" s="3"/>
      <c r="DA2139" s="3"/>
      <c r="DB2139" s="3"/>
      <c r="DC2139" s="3"/>
      <c r="DD2139" s="3"/>
      <c r="DE2139" s="3"/>
      <c r="DF2139" s="3"/>
      <c r="DG2139" s="3"/>
      <c r="DH2139" s="3"/>
      <c r="DI2139" s="3"/>
      <c r="DJ2139" s="3"/>
      <c r="DK2139" s="3"/>
      <c r="DL2139" s="3"/>
      <c r="DM2139" s="3"/>
      <c r="DN2139" s="3"/>
      <c r="DO2139" s="3"/>
      <c r="DP2139" s="3"/>
      <c r="DQ2139" s="3"/>
      <c r="DR2139" s="3"/>
      <c r="DS2139" s="3"/>
    </row>
    <row r="2140" spans="2:123" ht="21" customHeight="1" x14ac:dyDescent="0.25">
      <c r="B2140" s="27"/>
      <c r="C2140" s="28"/>
      <c r="D2140" s="29"/>
      <c r="E2140" s="29"/>
      <c r="F2140" s="128"/>
      <c r="G2140" s="128"/>
      <c r="H2140" s="3"/>
      <c r="I2140" s="3"/>
      <c r="J2140" s="3"/>
      <c r="L2140" s="3"/>
      <c r="M2140" s="3"/>
      <c r="N2140" s="3"/>
      <c r="O2140" s="3"/>
      <c r="P2140" s="3"/>
      <c r="Q2140" s="3"/>
      <c r="R2140" s="3"/>
      <c r="S2140" s="3"/>
      <c r="T2140" s="3"/>
      <c r="U2140" s="3"/>
      <c r="V2140" s="3"/>
      <c r="W2140" s="3"/>
      <c r="X2140" s="3"/>
      <c r="Y2140" s="3"/>
      <c r="Z2140" s="3"/>
      <c r="AA2140" s="3"/>
      <c r="AB2140" s="3"/>
      <c r="AC2140" s="3"/>
      <c r="AD2140" s="3"/>
      <c r="AE2140" s="3"/>
      <c r="AF2140" s="3"/>
      <c r="BV2140" s="66"/>
      <c r="BW2140" s="66"/>
      <c r="BX2140" s="67"/>
      <c r="BY2140" s="67"/>
      <c r="BZ2140" s="67"/>
      <c r="CE2140" s="92"/>
      <c r="CF2140" s="76"/>
      <c r="CH2140" s="67"/>
      <c r="CI2140" s="67"/>
      <c r="CJ2140" s="67"/>
      <c r="CK2140" s="67"/>
      <c r="CL2140" s="1"/>
      <c r="CM2140" s="1"/>
      <c r="CT2140" s="3"/>
      <c r="CU2140" s="3"/>
      <c r="CV2140" s="3"/>
      <c r="CW2140" s="3"/>
      <c r="CX2140" s="3"/>
      <c r="CY2140" s="3"/>
      <c r="CZ2140" s="3"/>
      <c r="DA2140" s="3"/>
      <c r="DB2140" s="3"/>
      <c r="DC2140" s="3"/>
      <c r="DD2140" s="3"/>
      <c r="DE2140" s="3"/>
      <c r="DF2140" s="3"/>
      <c r="DG2140" s="3"/>
      <c r="DH2140" s="3"/>
      <c r="DI2140" s="3"/>
      <c r="DJ2140" s="3"/>
      <c r="DK2140" s="3"/>
      <c r="DL2140" s="3"/>
      <c r="DM2140" s="3"/>
      <c r="DN2140" s="3"/>
      <c r="DO2140" s="3"/>
      <c r="DP2140" s="3"/>
      <c r="DQ2140" s="3"/>
      <c r="DR2140" s="3"/>
      <c r="DS2140" s="3"/>
    </row>
    <row r="2141" spans="2:123" ht="21" customHeight="1" x14ac:dyDescent="0.25">
      <c r="B2141" s="27"/>
      <c r="C2141" s="28"/>
      <c r="D2141" s="29"/>
      <c r="E2141" s="29"/>
      <c r="F2141" s="128"/>
      <c r="G2141" s="128"/>
      <c r="H2141" s="3"/>
      <c r="I2141" s="3"/>
      <c r="J2141" s="3"/>
      <c r="L2141" s="3"/>
      <c r="M2141" s="3"/>
      <c r="N2141" s="3"/>
      <c r="O2141" s="3"/>
      <c r="P2141" s="3"/>
      <c r="Q2141" s="3"/>
      <c r="R2141" s="3"/>
      <c r="S2141" s="3"/>
      <c r="T2141" s="3"/>
      <c r="U2141" s="3"/>
      <c r="V2141" s="3"/>
      <c r="W2141" s="3"/>
      <c r="X2141" s="3"/>
      <c r="Y2141" s="3"/>
      <c r="Z2141" s="3"/>
      <c r="AA2141" s="3"/>
      <c r="AB2141" s="3"/>
      <c r="AC2141" s="3"/>
      <c r="AD2141" s="3"/>
      <c r="AE2141" s="3"/>
      <c r="AF2141" s="3"/>
      <c r="BV2141" s="66"/>
      <c r="BW2141" s="66"/>
      <c r="BX2141" s="67"/>
      <c r="BY2141" s="67"/>
      <c r="BZ2141" s="67"/>
      <c r="CE2141" s="92"/>
      <c r="CF2141" s="76"/>
      <c r="CH2141" s="67"/>
      <c r="CI2141" s="67"/>
      <c r="CJ2141" s="67"/>
      <c r="CK2141" s="67"/>
      <c r="CL2141" s="1"/>
      <c r="CM2141" s="1"/>
      <c r="CT2141" s="3"/>
      <c r="CU2141" s="3"/>
      <c r="CV2141" s="3"/>
      <c r="CW2141" s="3"/>
      <c r="CX2141" s="3"/>
      <c r="CY2141" s="3"/>
      <c r="CZ2141" s="3"/>
      <c r="DA2141" s="3"/>
      <c r="DB2141" s="3"/>
      <c r="DC2141" s="3"/>
      <c r="DD2141" s="3"/>
      <c r="DE2141" s="3"/>
      <c r="DF2141" s="3"/>
      <c r="DG2141" s="3"/>
      <c r="DH2141" s="3"/>
      <c r="DI2141" s="3"/>
      <c r="DJ2141" s="3"/>
      <c r="DK2141" s="3"/>
      <c r="DL2141" s="3"/>
      <c r="DM2141" s="3"/>
      <c r="DN2141" s="3"/>
      <c r="DO2141" s="3"/>
      <c r="DP2141" s="3"/>
      <c r="DQ2141" s="3"/>
      <c r="DR2141" s="3"/>
      <c r="DS2141" s="3"/>
    </row>
    <row r="2142" spans="2:123" ht="21" customHeight="1" x14ac:dyDescent="0.25">
      <c r="B2142" s="27"/>
      <c r="C2142" s="28"/>
      <c r="D2142" s="29"/>
      <c r="E2142" s="29"/>
      <c r="F2142" s="128"/>
      <c r="G2142" s="128"/>
      <c r="H2142" s="3"/>
      <c r="I2142" s="3"/>
      <c r="J2142" s="3"/>
      <c r="L2142" s="3"/>
      <c r="M2142" s="3"/>
      <c r="N2142" s="3"/>
      <c r="O2142" s="3"/>
      <c r="P2142" s="3"/>
      <c r="Q2142" s="3"/>
      <c r="R2142" s="3"/>
      <c r="S2142" s="3"/>
      <c r="T2142" s="3"/>
      <c r="U2142" s="3"/>
      <c r="V2142" s="3"/>
      <c r="W2142" s="3"/>
      <c r="X2142" s="3"/>
      <c r="Y2142" s="3"/>
      <c r="Z2142" s="3"/>
      <c r="AA2142" s="3"/>
      <c r="AB2142" s="3"/>
      <c r="AC2142" s="3"/>
      <c r="AD2142" s="3"/>
      <c r="AE2142" s="3"/>
      <c r="AF2142" s="3"/>
      <c r="BV2142" s="66"/>
      <c r="BW2142" s="66"/>
      <c r="BX2142" s="67"/>
      <c r="BY2142" s="67"/>
      <c r="BZ2142" s="67"/>
      <c r="CE2142" s="92"/>
      <c r="CF2142" s="76"/>
      <c r="CH2142" s="67"/>
      <c r="CI2142" s="67"/>
      <c r="CJ2142" s="67"/>
      <c r="CK2142" s="67"/>
      <c r="CL2142" s="1"/>
      <c r="CM2142" s="1"/>
      <c r="CT2142" s="3"/>
      <c r="CU2142" s="3"/>
      <c r="CV2142" s="3"/>
      <c r="CW2142" s="3"/>
      <c r="CX2142" s="3"/>
      <c r="CY2142" s="3"/>
      <c r="CZ2142" s="3"/>
      <c r="DA2142" s="3"/>
      <c r="DB2142" s="3"/>
      <c r="DC2142" s="3"/>
      <c r="DD2142" s="3"/>
      <c r="DE2142" s="3"/>
      <c r="DF2142" s="3"/>
      <c r="DG2142" s="3"/>
      <c r="DH2142" s="3"/>
      <c r="DI2142" s="3"/>
      <c r="DJ2142" s="3"/>
      <c r="DK2142" s="3"/>
      <c r="DL2142" s="3"/>
      <c r="DM2142" s="3"/>
      <c r="DN2142" s="3"/>
      <c r="DO2142" s="3"/>
      <c r="DP2142" s="3"/>
      <c r="DQ2142" s="3"/>
      <c r="DR2142" s="3"/>
      <c r="DS2142" s="3"/>
    </row>
    <row r="2143" spans="2:123" ht="21" customHeight="1" x14ac:dyDescent="0.25">
      <c r="B2143" s="27"/>
      <c r="C2143" s="28"/>
      <c r="D2143" s="29"/>
      <c r="E2143" s="29"/>
      <c r="F2143" s="128"/>
      <c r="G2143" s="128"/>
      <c r="H2143" s="3"/>
      <c r="I2143" s="3"/>
      <c r="J2143" s="3"/>
      <c r="L2143" s="3"/>
      <c r="M2143" s="3"/>
      <c r="N2143" s="3"/>
      <c r="O2143" s="3"/>
      <c r="P2143" s="3"/>
      <c r="Q2143" s="3"/>
      <c r="R2143" s="3"/>
      <c r="S2143" s="3"/>
      <c r="T2143" s="3"/>
      <c r="U2143" s="3"/>
      <c r="V2143" s="3"/>
      <c r="W2143" s="3"/>
      <c r="X2143" s="3"/>
      <c r="Y2143" s="3"/>
      <c r="Z2143" s="3"/>
      <c r="AA2143" s="3"/>
      <c r="AB2143" s="3"/>
      <c r="AC2143" s="3"/>
      <c r="AD2143" s="3"/>
      <c r="AE2143" s="3"/>
      <c r="AF2143" s="3"/>
      <c r="BV2143" s="66"/>
      <c r="BW2143" s="66"/>
      <c r="BX2143" s="67"/>
      <c r="BY2143" s="67"/>
      <c r="BZ2143" s="67"/>
      <c r="CE2143" s="92"/>
      <c r="CF2143" s="76"/>
      <c r="CH2143" s="67"/>
      <c r="CI2143" s="67"/>
      <c r="CJ2143" s="67"/>
      <c r="CK2143" s="67"/>
      <c r="CL2143" s="1"/>
      <c r="CM2143" s="1"/>
      <c r="CT2143" s="3"/>
      <c r="CU2143" s="3"/>
      <c r="CV2143" s="3"/>
      <c r="CW2143" s="3"/>
      <c r="CX2143" s="3"/>
      <c r="CY2143" s="3"/>
      <c r="CZ2143" s="3"/>
      <c r="DA2143" s="3"/>
      <c r="DB2143" s="3"/>
      <c r="DC2143" s="3"/>
      <c r="DD2143" s="3"/>
      <c r="DE2143" s="3"/>
      <c r="DF2143" s="3"/>
      <c r="DG2143" s="3"/>
      <c r="DH2143" s="3"/>
      <c r="DI2143" s="3"/>
      <c r="DJ2143" s="3"/>
      <c r="DK2143" s="3"/>
      <c r="DL2143" s="3"/>
      <c r="DM2143" s="3"/>
      <c r="DN2143" s="3"/>
      <c r="DO2143" s="3"/>
      <c r="DP2143" s="3"/>
      <c r="DQ2143" s="3"/>
      <c r="DR2143" s="3"/>
      <c r="DS2143" s="3"/>
    </row>
    <row r="2144" spans="2:123" ht="21" customHeight="1" x14ac:dyDescent="0.25">
      <c r="B2144" s="27"/>
      <c r="C2144" s="28"/>
      <c r="D2144" s="29"/>
      <c r="E2144" s="29"/>
      <c r="F2144" s="128"/>
      <c r="G2144" s="128"/>
      <c r="H2144" s="3"/>
      <c r="I2144" s="3"/>
      <c r="J2144" s="3"/>
      <c r="L2144" s="3"/>
      <c r="M2144" s="3"/>
      <c r="N2144" s="3"/>
      <c r="O2144" s="3"/>
      <c r="P2144" s="3"/>
      <c r="Q2144" s="3"/>
      <c r="R2144" s="3"/>
      <c r="S2144" s="3"/>
      <c r="T2144" s="3"/>
      <c r="U2144" s="3"/>
      <c r="V2144" s="3"/>
      <c r="W2144" s="3"/>
      <c r="X2144" s="3"/>
      <c r="Y2144" s="3"/>
      <c r="Z2144" s="3"/>
      <c r="AA2144" s="3"/>
      <c r="AB2144" s="3"/>
      <c r="AC2144" s="3"/>
      <c r="AD2144" s="3"/>
      <c r="AE2144" s="3"/>
      <c r="AF2144" s="3"/>
      <c r="BV2144" s="66"/>
      <c r="BW2144" s="66"/>
      <c r="BX2144" s="67"/>
      <c r="BY2144" s="67"/>
      <c r="BZ2144" s="67"/>
      <c r="CE2144" s="92"/>
      <c r="CF2144" s="76"/>
      <c r="CH2144" s="67"/>
      <c r="CI2144" s="67"/>
      <c r="CJ2144" s="67"/>
      <c r="CK2144" s="67"/>
      <c r="CL2144" s="1"/>
      <c r="CM2144" s="1"/>
      <c r="CT2144" s="3"/>
      <c r="CU2144" s="3"/>
      <c r="CV2144" s="3"/>
      <c r="CW2144" s="3"/>
      <c r="CX2144" s="3"/>
      <c r="CY2144" s="3"/>
      <c r="CZ2144" s="3"/>
      <c r="DA2144" s="3"/>
      <c r="DB2144" s="3"/>
      <c r="DC2144" s="3"/>
      <c r="DD2144" s="3"/>
      <c r="DE2144" s="3"/>
      <c r="DF2144" s="3"/>
      <c r="DG2144" s="3"/>
      <c r="DH2144" s="3"/>
      <c r="DI2144" s="3"/>
      <c r="DJ2144" s="3"/>
      <c r="DK2144" s="3"/>
      <c r="DL2144" s="3"/>
      <c r="DM2144" s="3"/>
      <c r="DN2144" s="3"/>
      <c r="DO2144" s="3"/>
      <c r="DP2144" s="3"/>
      <c r="DQ2144" s="3"/>
      <c r="DR2144" s="3"/>
      <c r="DS2144" s="3"/>
    </row>
    <row r="2145" spans="2:123" ht="21" customHeight="1" x14ac:dyDescent="0.25">
      <c r="B2145" s="27"/>
      <c r="C2145" s="28"/>
      <c r="D2145" s="29"/>
      <c r="E2145" s="29"/>
      <c r="F2145" s="128"/>
      <c r="G2145" s="128"/>
      <c r="H2145" s="3"/>
      <c r="I2145" s="3"/>
      <c r="J2145" s="3"/>
      <c r="L2145" s="3"/>
      <c r="M2145" s="3"/>
      <c r="N2145" s="3"/>
      <c r="O2145" s="3"/>
      <c r="P2145" s="3"/>
      <c r="Q2145" s="3"/>
      <c r="R2145" s="3"/>
      <c r="S2145" s="3"/>
      <c r="T2145" s="3"/>
      <c r="U2145" s="3"/>
      <c r="V2145" s="3"/>
      <c r="W2145" s="3"/>
      <c r="X2145" s="3"/>
      <c r="Y2145" s="3"/>
      <c r="Z2145" s="3"/>
      <c r="AA2145" s="3"/>
      <c r="AB2145" s="3"/>
      <c r="AC2145" s="3"/>
      <c r="AD2145" s="3"/>
      <c r="AE2145" s="3"/>
      <c r="AF2145" s="3"/>
      <c r="BV2145" s="66"/>
      <c r="BW2145" s="66"/>
      <c r="BX2145" s="67"/>
      <c r="BY2145" s="67"/>
      <c r="BZ2145" s="67"/>
      <c r="CE2145" s="92"/>
      <c r="CF2145" s="76"/>
      <c r="CH2145" s="67"/>
      <c r="CI2145" s="67"/>
      <c r="CJ2145" s="67"/>
      <c r="CK2145" s="67"/>
      <c r="CL2145" s="1"/>
      <c r="CM2145" s="1"/>
      <c r="CT2145" s="3"/>
      <c r="CU2145" s="3"/>
      <c r="CV2145" s="3"/>
      <c r="CW2145" s="3"/>
      <c r="CX2145" s="3"/>
      <c r="CY2145" s="3"/>
      <c r="CZ2145" s="3"/>
      <c r="DA2145" s="3"/>
      <c r="DB2145" s="3"/>
      <c r="DC2145" s="3"/>
      <c r="DD2145" s="3"/>
      <c r="DE2145" s="3"/>
      <c r="DF2145" s="3"/>
      <c r="DG2145" s="3"/>
      <c r="DH2145" s="3"/>
      <c r="DI2145" s="3"/>
      <c r="DJ2145" s="3"/>
      <c r="DK2145" s="3"/>
      <c r="DL2145" s="3"/>
      <c r="DM2145" s="3"/>
      <c r="DN2145" s="3"/>
      <c r="DO2145" s="3"/>
      <c r="DP2145" s="3"/>
      <c r="DQ2145" s="3"/>
      <c r="DR2145" s="3"/>
      <c r="DS2145" s="3"/>
    </row>
    <row r="2146" spans="2:123" ht="21" customHeight="1" x14ac:dyDescent="0.25">
      <c r="B2146" s="17"/>
      <c r="C2146" s="18"/>
      <c r="D2146" s="18"/>
      <c r="E2146" s="18"/>
      <c r="F2146" s="126"/>
      <c r="G2146" s="126"/>
      <c r="H2146" s="3"/>
      <c r="I2146" s="3"/>
      <c r="J2146" s="3"/>
      <c r="L2146" s="3"/>
      <c r="M2146" s="3"/>
      <c r="N2146" s="3"/>
      <c r="O2146" s="3"/>
      <c r="P2146" s="3"/>
      <c r="Q2146" s="3"/>
      <c r="R2146" s="3"/>
      <c r="S2146" s="3"/>
      <c r="T2146" s="3"/>
      <c r="U2146" s="3"/>
      <c r="V2146" s="3"/>
      <c r="W2146" s="3"/>
      <c r="X2146" s="3"/>
      <c r="Y2146" s="3"/>
      <c r="Z2146" s="3"/>
      <c r="AA2146" s="3"/>
      <c r="AB2146" s="3"/>
      <c r="AC2146" s="3"/>
      <c r="AD2146" s="3"/>
      <c r="AE2146" s="3"/>
      <c r="AF2146" s="3"/>
      <c r="BV2146" s="66"/>
      <c r="BW2146" s="66"/>
      <c r="BX2146" s="67"/>
      <c r="BY2146" s="67"/>
      <c r="BZ2146" s="67"/>
      <c r="CE2146" s="92"/>
      <c r="CF2146" s="76"/>
      <c r="CH2146" s="67"/>
      <c r="CI2146" s="67"/>
      <c r="CJ2146" s="67"/>
      <c r="CK2146" s="67"/>
      <c r="CL2146" s="1"/>
      <c r="CM2146" s="1"/>
      <c r="CT2146" s="3"/>
      <c r="CU2146" s="3"/>
      <c r="CV2146" s="3"/>
      <c r="CW2146" s="3"/>
      <c r="CX2146" s="3"/>
      <c r="CY2146" s="3"/>
      <c r="CZ2146" s="3"/>
      <c r="DA2146" s="3"/>
      <c r="DB2146" s="3"/>
      <c r="DC2146" s="3"/>
      <c r="DD2146" s="3"/>
      <c r="DE2146" s="3"/>
      <c r="DF2146" s="3"/>
      <c r="DG2146" s="3"/>
      <c r="DH2146" s="3"/>
      <c r="DI2146" s="3"/>
      <c r="DJ2146" s="3"/>
      <c r="DK2146" s="3"/>
      <c r="DL2146" s="3"/>
      <c r="DM2146" s="3"/>
      <c r="DN2146" s="3"/>
      <c r="DO2146" s="3"/>
      <c r="DP2146" s="3"/>
      <c r="DQ2146" s="3"/>
      <c r="DR2146" s="3"/>
      <c r="DS2146" s="3"/>
    </row>
    <row r="2147" spans="2:123" ht="21" customHeight="1" x14ac:dyDescent="0.25">
      <c r="B2147" s="17"/>
      <c r="C2147" s="18"/>
      <c r="D2147" s="18"/>
      <c r="E2147" s="18"/>
      <c r="F2147" s="126"/>
      <c r="G2147" s="126"/>
      <c r="H2147" s="3"/>
      <c r="I2147" s="3"/>
      <c r="J2147" s="3"/>
      <c r="L2147" s="3"/>
      <c r="M2147" s="3"/>
      <c r="N2147" s="3"/>
      <c r="O2147" s="3"/>
      <c r="P2147" s="3"/>
      <c r="Q2147" s="3"/>
      <c r="R2147" s="3"/>
      <c r="S2147" s="3"/>
      <c r="T2147" s="3"/>
      <c r="U2147" s="3"/>
      <c r="V2147" s="3"/>
      <c r="W2147" s="3"/>
      <c r="X2147" s="3"/>
      <c r="Y2147" s="3"/>
      <c r="Z2147" s="3"/>
      <c r="AA2147" s="3"/>
      <c r="AB2147" s="3"/>
      <c r="AC2147" s="3"/>
      <c r="AD2147" s="3"/>
      <c r="AE2147" s="3"/>
      <c r="AF2147" s="3"/>
      <c r="BV2147" s="66"/>
      <c r="BW2147" s="66"/>
      <c r="BX2147" s="67"/>
      <c r="BY2147" s="67"/>
      <c r="BZ2147" s="67"/>
      <c r="CE2147" s="92"/>
      <c r="CF2147" s="76"/>
      <c r="CH2147" s="67"/>
      <c r="CI2147" s="67"/>
      <c r="CJ2147" s="67"/>
      <c r="CK2147" s="67"/>
      <c r="CL2147" s="1"/>
      <c r="CM2147" s="1"/>
      <c r="CT2147" s="3"/>
      <c r="CU2147" s="3"/>
      <c r="CV2147" s="3"/>
      <c r="CW2147" s="3"/>
      <c r="CX2147" s="3"/>
      <c r="CY2147" s="3"/>
      <c r="CZ2147" s="3"/>
      <c r="DA2147" s="3"/>
      <c r="DB2147" s="3"/>
      <c r="DC2147" s="3"/>
      <c r="DD2147" s="3"/>
      <c r="DE2147" s="3"/>
      <c r="DF2147" s="3"/>
      <c r="DG2147" s="3"/>
      <c r="DH2147" s="3"/>
      <c r="DI2147" s="3"/>
      <c r="DJ2147" s="3"/>
      <c r="DK2147" s="3"/>
      <c r="DL2147" s="3"/>
      <c r="DM2147" s="3"/>
      <c r="DN2147" s="3"/>
      <c r="DO2147" s="3"/>
      <c r="DP2147" s="3"/>
      <c r="DQ2147" s="3"/>
      <c r="DR2147" s="3"/>
      <c r="DS2147" s="3"/>
    </row>
    <row r="2148" spans="2:123" ht="21" customHeight="1" x14ac:dyDescent="0.25">
      <c r="B2148" s="17"/>
      <c r="C2148" s="18"/>
      <c r="D2148" s="18"/>
      <c r="E2148" s="18"/>
      <c r="F2148" s="126"/>
      <c r="G2148" s="126"/>
      <c r="H2148" s="3"/>
      <c r="I2148" s="3"/>
      <c r="J2148" s="3"/>
      <c r="L2148" s="3"/>
      <c r="M2148" s="3"/>
      <c r="N2148" s="3"/>
      <c r="O2148" s="3"/>
      <c r="P2148" s="3"/>
      <c r="Q2148" s="3"/>
      <c r="R2148" s="3"/>
      <c r="S2148" s="3"/>
      <c r="T2148" s="3"/>
      <c r="U2148" s="3"/>
      <c r="V2148" s="3"/>
      <c r="W2148" s="3"/>
      <c r="X2148" s="3"/>
      <c r="Y2148" s="3"/>
      <c r="Z2148" s="3"/>
      <c r="AA2148" s="3"/>
      <c r="AB2148" s="3"/>
      <c r="AC2148" s="3"/>
      <c r="AD2148" s="3"/>
      <c r="AE2148" s="3"/>
      <c r="AF2148" s="3"/>
      <c r="BV2148" s="66"/>
      <c r="BW2148" s="66"/>
      <c r="BX2148" s="67"/>
      <c r="BY2148" s="67"/>
      <c r="BZ2148" s="67"/>
      <c r="CE2148" s="92"/>
      <c r="CF2148" s="76"/>
      <c r="CH2148" s="67"/>
      <c r="CI2148" s="67"/>
      <c r="CJ2148" s="67"/>
      <c r="CK2148" s="67"/>
      <c r="CL2148" s="1"/>
      <c r="CM2148" s="1"/>
      <c r="CT2148" s="3"/>
      <c r="CU2148" s="3"/>
      <c r="CV2148" s="3"/>
      <c r="CW2148" s="3"/>
      <c r="CX2148" s="3"/>
      <c r="CY2148" s="3"/>
      <c r="CZ2148" s="3"/>
      <c r="DA2148" s="3"/>
      <c r="DB2148" s="3"/>
      <c r="DC2148" s="3"/>
      <c r="DD2148" s="3"/>
      <c r="DE2148" s="3"/>
      <c r="DF2148" s="3"/>
      <c r="DG2148" s="3"/>
      <c r="DH2148" s="3"/>
      <c r="DI2148" s="3"/>
      <c r="DJ2148" s="3"/>
      <c r="DK2148" s="3"/>
      <c r="DL2148" s="3"/>
      <c r="DM2148" s="3"/>
      <c r="DN2148" s="3"/>
      <c r="DO2148" s="3"/>
      <c r="DP2148" s="3"/>
      <c r="DQ2148" s="3"/>
      <c r="DR2148" s="3"/>
      <c r="DS2148" s="3"/>
    </row>
    <row r="2149" spans="2:123" ht="21" customHeight="1" x14ac:dyDescent="0.25">
      <c r="B2149" s="17"/>
      <c r="C2149" s="18"/>
      <c r="D2149" s="18"/>
      <c r="E2149" s="18"/>
      <c r="F2149" s="126"/>
      <c r="G2149" s="126"/>
      <c r="H2149" s="3"/>
      <c r="I2149" s="3"/>
      <c r="J2149" s="3"/>
      <c r="L2149" s="3"/>
      <c r="M2149" s="3"/>
      <c r="N2149" s="3"/>
      <c r="O2149" s="3"/>
      <c r="P2149" s="3"/>
      <c r="Q2149" s="3"/>
      <c r="R2149" s="3"/>
      <c r="S2149" s="3"/>
      <c r="T2149" s="3"/>
      <c r="U2149" s="3"/>
      <c r="V2149" s="3"/>
      <c r="W2149" s="3"/>
      <c r="X2149" s="3"/>
      <c r="Y2149" s="3"/>
      <c r="Z2149" s="3"/>
      <c r="AA2149" s="3"/>
      <c r="AB2149" s="3"/>
      <c r="AC2149" s="3"/>
      <c r="AD2149" s="3"/>
      <c r="AE2149" s="3"/>
      <c r="AF2149" s="3"/>
      <c r="BV2149" s="66"/>
      <c r="BW2149" s="66"/>
      <c r="BX2149" s="67"/>
      <c r="BY2149" s="67"/>
      <c r="BZ2149" s="67"/>
      <c r="CE2149" s="92"/>
      <c r="CF2149" s="76"/>
      <c r="CH2149" s="67"/>
      <c r="CI2149" s="67"/>
      <c r="CJ2149" s="67"/>
      <c r="CK2149" s="67"/>
      <c r="CL2149" s="1"/>
      <c r="CM2149" s="1"/>
      <c r="CT2149" s="3"/>
      <c r="CU2149" s="3"/>
      <c r="CV2149" s="3"/>
      <c r="CW2149" s="3"/>
      <c r="CX2149" s="3"/>
      <c r="CY2149" s="3"/>
      <c r="CZ2149" s="3"/>
      <c r="DA2149" s="3"/>
      <c r="DB2149" s="3"/>
      <c r="DC2149" s="3"/>
      <c r="DD2149" s="3"/>
      <c r="DE2149" s="3"/>
      <c r="DF2149" s="3"/>
      <c r="DG2149" s="3"/>
      <c r="DH2149" s="3"/>
      <c r="DI2149" s="3"/>
      <c r="DJ2149" s="3"/>
      <c r="DK2149" s="3"/>
      <c r="DL2149" s="3"/>
      <c r="DM2149" s="3"/>
      <c r="DN2149" s="3"/>
      <c r="DO2149" s="3"/>
      <c r="DP2149" s="3"/>
      <c r="DQ2149" s="3"/>
      <c r="DR2149" s="3"/>
      <c r="DS2149" s="3"/>
    </row>
    <row r="2150" spans="2:123" ht="21" customHeight="1" x14ac:dyDescent="0.25">
      <c r="B2150" s="17"/>
      <c r="C2150" s="18"/>
      <c r="D2150" s="18"/>
      <c r="E2150" s="18"/>
      <c r="F2150" s="126"/>
      <c r="G2150" s="126"/>
      <c r="H2150" s="3"/>
      <c r="I2150" s="3"/>
      <c r="J2150" s="3"/>
      <c r="L2150" s="3"/>
      <c r="M2150" s="3"/>
      <c r="N2150" s="3"/>
      <c r="O2150" s="3"/>
      <c r="P2150" s="3"/>
      <c r="Q2150" s="3"/>
      <c r="R2150" s="3"/>
      <c r="S2150" s="3"/>
      <c r="T2150" s="3"/>
      <c r="U2150" s="3"/>
      <c r="V2150" s="3"/>
      <c r="W2150" s="3"/>
      <c r="X2150" s="3"/>
      <c r="Y2150" s="3"/>
      <c r="Z2150" s="3"/>
      <c r="AA2150" s="3"/>
      <c r="AB2150" s="3"/>
      <c r="AC2150" s="3"/>
      <c r="AD2150" s="3"/>
      <c r="AE2150" s="3"/>
      <c r="AF2150" s="3"/>
      <c r="BV2150" s="66"/>
      <c r="BW2150" s="66"/>
      <c r="BX2150" s="67"/>
      <c r="BY2150" s="67"/>
      <c r="BZ2150" s="67"/>
      <c r="CE2150" s="92"/>
      <c r="CF2150" s="76"/>
      <c r="CH2150" s="67"/>
      <c r="CI2150" s="67"/>
      <c r="CJ2150" s="67"/>
      <c r="CK2150" s="67"/>
      <c r="CL2150" s="1"/>
      <c r="CM2150" s="1"/>
      <c r="CT2150" s="3"/>
      <c r="CU2150" s="3"/>
      <c r="CV2150" s="3"/>
      <c r="CW2150" s="3"/>
      <c r="CX2150" s="3"/>
      <c r="CY2150" s="3"/>
      <c r="CZ2150" s="3"/>
      <c r="DA2150" s="3"/>
      <c r="DB2150" s="3"/>
      <c r="DC2150" s="3"/>
      <c r="DD2150" s="3"/>
      <c r="DE2150" s="3"/>
      <c r="DF2150" s="3"/>
      <c r="DG2150" s="3"/>
      <c r="DH2150" s="3"/>
      <c r="DI2150" s="3"/>
      <c r="DJ2150" s="3"/>
      <c r="DK2150" s="3"/>
      <c r="DL2150" s="3"/>
      <c r="DM2150" s="3"/>
      <c r="DN2150" s="3"/>
      <c r="DO2150" s="3"/>
      <c r="DP2150" s="3"/>
      <c r="DQ2150" s="3"/>
      <c r="DR2150" s="3"/>
      <c r="DS2150" s="3"/>
    </row>
    <row r="2151" spans="2:123" ht="21" customHeight="1" x14ac:dyDescent="0.25">
      <c r="B2151" s="17"/>
      <c r="C2151" s="18"/>
      <c r="D2151" s="18"/>
      <c r="E2151" s="18"/>
      <c r="F2151" s="126"/>
      <c r="G2151" s="126"/>
      <c r="H2151" s="3"/>
      <c r="I2151" s="3"/>
      <c r="J2151" s="3"/>
      <c r="L2151" s="3"/>
      <c r="M2151" s="3"/>
      <c r="N2151" s="3"/>
      <c r="O2151" s="3"/>
      <c r="P2151" s="3"/>
      <c r="Q2151" s="3"/>
      <c r="R2151" s="3"/>
      <c r="S2151" s="3"/>
      <c r="T2151" s="3"/>
      <c r="U2151" s="3"/>
      <c r="V2151" s="3"/>
      <c r="W2151" s="3"/>
      <c r="X2151" s="3"/>
      <c r="Y2151" s="3"/>
      <c r="Z2151" s="3"/>
      <c r="AA2151" s="3"/>
      <c r="AB2151" s="3"/>
      <c r="AC2151" s="3"/>
      <c r="AD2151" s="3"/>
      <c r="AE2151" s="3"/>
      <c r="AF2151" s="3"/>
      <c r="BV2151" s="66"/>
      <c r="BW2151" s="66"/>
      <c r="BX2151" s="67"/>
      <c r="BY2151" s="67"/>
      <c r="BZ2151" s="67"/>
      <c r="CE2151" s="92"/>
      <c r="CF2151" s="76"/>
      <c r="CH2151" s="67"/>
      <c r="CI2151" s="67"/>
      <c r="CJ2151" s="67"/>
      <c r="CK2151" s="67"/>
      <c r="CL2151" s="1"/>
      <c r="CM2151" s="1"/>
      <c r="CT2151" s="3"/>
      <c r="CU2151" s="3"/>
      <c r="CV2151" s="3"/>
      <c r="CW2151" s="3"/>
      <c r="CX2151" s="3"/>
      <c r="CY2151" s="3"/>
      <c r="CZ2151" s="3"/>
      <c r="DA2151" s="3"/>
      <c r="DB2151" s="3"/>
      <c r="DC2151" s="3"/>
      <c r="DD2151" s="3"/>
      <c r="DE2151" s="3"/>
      <c r="DF2151" s="3"/>
      <c r="DG2151" s="3"/>
      <c r="DH2151" s="3"/>
      <c r="DI2151" s="3"/>
      <c r="DJ2151" s="3"/>
      <c r="DK2151" s="3"/>
      <c r="DL2151" s="3"/>
      <c r="DM2151" s="3"/>
      <c r="DN2151" s="3"/>
      <c r="DO2151" s="3"/>
      <c r="DP2151" s="3"/>
      <c r="DQ2151" s="3"/>
      <c r="DR2151" s="3"/>
      <c r="DS2151" s="3"/>
    </row>
    <row r="2152" spans="2:123" ht="21" customHeight="1" x14ac:dyDescent="0.25">
      <c r="B2152" s="17"/>
      <c r="C2152" s="18"/>
      <c r="D2152" s="18"/>
      <c r="E2152" s="18"/>
      <c r="F2152" s="126"/>
      <c r="G2152" s="126"/>
      <c r="H2152" s="3"/>
      <c r="I2152" s="3"/>
      <c r="J2152" s="3"/>
      <c r="L2152" s="3"/>
      <c r="M2152" s="3"/>
      <c r="N2152" s="3"/>
      <c r="O2152" s="3"/>
      <c r="P2152" s="3"/>
      <c r="Q2152" s="3"/>
      <c r="R2152" s="3"/>
      <c r="S2152" s="3"/>
      <c r="T2152" s="3"/>
      <c r="U2152" s="3"/>
      <c r="V2152" s="3"/>
      <c r="W2152" s="3"/>
      <c r="X2152" s="3"/>
      <c r="Y2152" s="3"/>
      <c r="Z2152" s="3"/>
      <c r="AA2152" s="3"/>
      <c r="AB2152" s="3"/>
      <c r="AC2152" s="3"/>
      <c r="AD2152" s="3"/>
      <c r="AE2152" s="3"/>
      <c r="AF2152" s="3"/>
      <c r="BV2152" s="66"/>
      <c r="BW2152" s="66"/>
      <c r="BX2152" s="67"/>
      <c r="BY2152" s="67"/>
      <c r="BZ2152" s="67"/>
      <c r="CE2152" s="92"/>
      <c r="CF2152" s="76"/>
      <c r="CH2152" s="67"/>
      <c r="CI2152" s="67"/>
      <c r="CJ2152" s="67"/>
      <c r="CK2152" s="67"/>
      <c r="CL2152" s="1"/>
      <c r="CM2152" s="1"/>
      <c r="CT2152" s="3"/>
      <c r="CU2152" s="3"/>
      <c r="CV2152" s="3"/>
      <c r="CW2152" s="3"/>
      <c r="CX2152" s="3"/>
      <c r="CY2152" s="3"/>
      <c r="CZ2152" s="3"/>
      <c r="DA2152" s="3"/>
      <c r="DB2152" s="3"/>
      <c r="DC2152" s="3"/>
      <c r="DD2152" s="3"/>
      <c r="DE2152" s="3"/>
      <c r="DF2152" s="3"/>
      <c r="DG2152" s="3"/>
      <c r="DH2152" s="3"/>
      <c r="DI2152" s="3"/>
      <c r="DJ2152" s="3"/>
      <c r="DK2152" s="3"/>
      <c r="DL2152" s="3"/>
      <c r="DM2152" s="3"/>
      <c r="DN2152" s="3"/>
      <c r="DO2152" s="3"/>
      <c r="DP2152" s="3"/>
      <c r="DQ2152" s="3"/>
      <c r="DR2152" s="3"/>
      <c r="DS2152" s="3"/>
    </row>
    <row r="2153" spans="2:123" ht="21" customHeight="1" x14ac:dyDescent="0.25">
      <c r="B2153" s="17"/>
      <c r="C2153" s="18"/>
      <c r="D2153" s="18"/>
      <c r="E2153" s="18"/>
      <c r="F2153" s="126"/>
      <c r="G2153" s="126"/>
      <c r="H2153" s="3"/>
      <c r="I2153" s="3"/>
      <c r="J2153" s="3"/>
      <c r="L2153" s="3"/>
      <c r="M2153" s="3"/>
      <c r="N2153" s="3"/>
      <c r="O2153" s="3"/>
      <c r="P2153" s="3"/>
      <c r="Q2153" s="3"/>
      <c r="R2153" s="3"/>
      <c r="S2153" s="3"/>
      <c r="T2153" s="3"/>
      <c r="U2153" s="3"/>
      <c r="V2153" s="3"/>
      <c r="W2153" s="3"/>
      <c r="X2153" s="3"/>
      <c r="Y2153" s="3"/>
      <c r="Z2153" s="3"/>
      <c r="AA2153" s="3"/>
      <c r="AB2153" s="3"/>
      <c r="AC2153" s="3"/>
      <c r="AD2153" s="3"/>
      <c r="AE2153" s="3"/>
      <c r="AF2153" s="3"/>
      <c r="BV2153" s="66"/>
      <c r="BW2153" s="66"/>
      <c r="BX2153" s="67"/>
      <c r="BY2153" s="67"/>
      <c r="BZ2153" s="67"/>
      <c r="CE2153" s="92"/>
      <c r="CF2153" s="76"/>
      <c r="CH2153" s="67"/>
      <c r="CI2153" s="67"/>
      <c r="CJ2153" s="67"/>
      <c r="CK2153" s="67"/>
      <c r="CL2153" s="1"/>
      <c r="CM2153" s="1"/>
      <c r="CT2153" s="3"/>
      <c r="CU2153" s="3"/>
      <c r="CV2153" s="3"/>
      <c r="CW2153" s="3"/>
      <c r="CX2153" s="3"/>
      <c r="CY2153" s="3"/>
      <c r="CZ2153" s="3"/>
      <c r="DA2153" s="3"/>
      <c r="DB2153" s="3"/>
      <c r="DC2153" s="3"/>
      <c r="DD2153" s="3"/>
      <c r="DE2153" s="3"/>
      <c r="DF2153" s="3"/>
      <c r="DG2153" s="3"/>
      <c r="DH2153" s="3"/>
      <c r="DI2153" s="3"/>
      <c r="DJ2153" s="3"/>
      <c r="DK2153" s="3"/>
      <c r="DL2153" s="3"/>
      <c r="DM2153" s="3"/>
      <c r="DN2153" s="3"/>
      <c r="DO2153" s="3"/>
      <c r="DP2153" s="3"/>
      <c r="DQ2153" s="3"/>
      <c r="DR2153" s="3"/>
      <c r="DS2153" s="3"/>
    </row>
    <row r="2154" spans="2:123" ht="21" customHeight="1" x14ac:dyDescent="0.25">
      <c r="B2154" s="17"/>
      <c r="C2154" s="18"/>
      <c r="D2154" s="18"/>
      <c r="E2154" s="18"/>
      <c r="F2154" s="126"/>
      <c r="G2154" s="126"/>
      <c r="H2154" s="3"/>
      <c r="I2154" s="3"/>
      <c r="J2154" s="3"/>
      <c r="L2154" s="3"/>
      <c r="M2154" s="3"/>
      <c r="N2154" s="3"/>
      <c r="O2154" s="3"/>
      <c r="P2154" s="3"/>
      <c r="Q2154" s="3"/>
      <c r="R2154" s="3"/>
      <c r="S2154" s="3"/>
      <c r="T2154" s="3"/>
      <c r="U2154" s="3"/>
      <c r="V2154" s="3"/>
      <c r="W2154" s="3"/>
      <c r="X2154" s="3"/>
      <c r="Y2154" s="3"/>
      <c r="Z2154" s="3"/>
      <c r="AA2154" s="3"/>
      <c r="AB2154" s="3"/>
      <c r="AC2154" s="3"/>
      <c r="AD2154" s="3"/>
      <c r="AE2154" s="3"/>
      <c r="AF2154" s="3"/>
      <c r="BV2154" s="66"/>
      <c r="BW2154" s="66"/>
      <c r="BX2154" s="67"/>
      <c r="BY2154" s="67"/>
      <c r="BZ2154" s="67"/>
      <c r="CE2154" s="92"/>
      <c r="CF2154" s="76"/>
      <c r="CH2154" s="67"/>
      <c r="CI2154" s="67"/>
      <c r="CJ2154" s="67"/>
      <c r="CK2154" s="67"/>
      <c r="CL2154" s="1"/>
      <c r="CM2154" s="1"/>
      <c r="CT2154" s="3"/>
      <c r="CU2154" s="3"/>
      <c r="CV2154" s="3"/>
      <c r="CW2154" s="3"/>
      <c r="CX2154" s="3"/>
      <c r="CY2154" s="3"/>
      <c r="CZ2154" s="3"/>
      <c r="DA2154" s="3"/>
      <c r="DB2154" s="3"/>
      <c r="DC2154" s="3"/>
      <c r="DD2154" s="3"/>
      <c r="DE2154" s="3"/>
      <c r="DF2154" s="3"/>
      <c r="DG2154" s="3"/>
      <c r="DH2154" s="3"/>
      <c r="DI2154" s="3"/>
      <c r="DJ2154" s="3"/>
      <c r="DK2154" s="3"/>
      <c r="DL2154" s="3"/>
      <c r="DM2154" s="3"/>
      <c r="DN2154" s="3"/>
      <c r="DO2154" s="3"/>
      <c r="DP2154" s="3"/>
      <c r="DQ2154" s="3"/>
      <c r="DR2154" s="3"/>
      <c r="DS2154" s="3"/>
    </row>
    <row r="2155" spans="2:123" ht="21" customHeight="1" x14ac:dyDescent="0.25">
      <c r="B2155" s="17"/>
      <c r="C2155" s="18"/>
      <c r="D2155" s="18"/>
      <c r="E2155" s="18"/>
      <c r="F2155" s="126"/>
      <c r="G2155" s="126"/>
      <c r="H2155" s="3"/>
      <c r="I2155" s="3"/>
      <c r="J2155" s="3"/>
      <c r="L2155" s="3"/>
      <c r="M2155" s="3"/>
      <c r="N2155" s="3"/>
      <c r="O2155" s="3"/>
      <c r="P2155" s="3"/>
      <c r="Q2155" s="3"/>
      <c r="R2155" s="3"/>
      <c r="S2155" s="3"/>
      <c r="T2155" s="3"/>
      <c r="U2155" s="3"/>
      <c r="V2155" s="3"/>
      <c r="W2155" s="3"/>
      <c r="X2155" s="3"/>
      <c r="Y2155" s="3"/>
      <c r="Z2155" s="3"/>
      <c r="AA2155" s="3"/>
      <c r="AB2155" s="3"/>
      <c r="AC2155" s="3"/>
      <c r="AD2155" s="3"/>
      <c r="AE2155" s="3"/>
      <c r="AF2155" s="3"/>
      <c r="BV2155" s="66"/>
      <c r="BW2155" s="66"/>
      <c r="BX2155" s="67"/>
      <c r="BY2155" s="67"/>
      <c r="BZ2155" s="67"/>
      <c r="CE2155" s="92"/>
      <c r="CF2155" s="76"/>
      <c r="CH2155" s="67"/>
      <c r="CI2155" s="67"/>
      <c r="CJ2155" s="67"/>
      <c r="CK2155" s="67"/>
      <c r="CL2155" s="1"/>
      <c r="CM2155" s="1"/>
      <c r="CT2155" s="3"/>
      <c r="CU2155" s="3"/>
      <c r="CV2155" s="3"/>
      <c r="CW2155" s="3"/>
      <c r="CX2155" s="3"/>
      <c r="CY2155" s="3"/>
      <c r="CZ2155" s="3"/>
      <c r="DA2155" s="3"/>
      <c r="DB2155" s="3"/>
      <c r="DC2155" s="3"/>
      <c r="DD2155" s="3"/>
      <c r="DE2155" s="3"/>
      <c r="DF2155" s="3"/>
      <c r="DG2155" s="3"/>
      <c r="DH2155" s="3"/>
      <c r="DI2155" s="3"/>
      <c r="DJ2155" s="3"/>
      <c r="DK2155" s="3"/>
      <c r="DL2155" s="3"/>
      <c r="DM2155" s="3"/>
      <c r="DN2155" s="3"/>
      <c r="DO2155" s="3"/>
      <c r="DP2155" s="3"/>
      <c r="DQ2155" s="3"/>
      <c r="DR2155" s="3"/>
      <c r="DS2155" s="3"/>
    </row>
    <row r="2156" spans="2:123" ht="21" customHeight="1" x14ac:dyDescent="0.25">
      <c r="B2156" s="17"/>
      <c r="C2156" s="18"/>
      <c r="D2156" s="18"/>
      <c r="E2156" s="18"/>
      <c r="F2156" s="126"/>
      <c r="G2156" s="126"/>
      <c r="H2156" s="3"/>
      <c r="I2156" s="3"/>
      <c r="J2156" s="3"/>
      <c r="L2156" s="3"/>
      <c r="M2156" s="3"/>
      <c r="N2156" s="3"/>
      <c r="O2156" s="3"/>
      <c r="P2156" s="3"/>
      <c r="Q2156" s="3"/>
      <c r="R2156" s="3"/>
      <c r="S2156" s="3"/>
      <c r="T2156" s="3"/>
      <c r="U2156" s="3"/>
      <c r="V2156" s="3"/>
      <c r="W2156" s="3"/>
      <c r="X2156" s="3"/>
      <c r="Y2156" s="3"/>
      <c r="Z2156" s="3"/>
      <c r="AA2156" s="3"/>
      <c r="AB2156" s="3"/>
      <c r="AC2156" s="3"/>
      <c r="AD2156" s="3"/>
      <c r="AE2156" s="3"/>
      <c r="AF2156" s="3"/>
      <c r="BV2156" s="66"/>
      <c r="BW2156" s="66"/>
      <c r="BX2156" s="67"/>
      <c r="BY2156" s="67"/>
      <c r="BZ2156" s="67"/>
      <c r="CE2156" s="92"/>
      <c r="CF2156" s="76"/>
      <c r="CH2156" s="67"/>
      <c r="CI2156" s="67"/>
      <c r="CJ2156" s="67"/>
      <c r="CK2156" s="67"/>
      <c r="CL2156" s="1"/>
      <c r="CM2156" s="1"/>
      <c r="CT2156" s="3"/>
      <c r="CU2156" s="3"/>
      <c r="CV2156" s="3"/>
      <c r="CW2156" s="3"/>
      <c r="CX2156" s="3"/>
      <c r="CY2156" s="3"/>
      <c r="CZ2156" s="3"/>
      <c r="DA2156" s="3"/>
      <c r="DB2156" s="3"/>
      <c r="DC2156" s="3"/>
      <c r="DD2156" s="3"/>
      <c r="DE2156" s="3"/>
      <c r="DF2156" s="3"/>
      <c r="DG2156" s="3"/>
      <c r="DH2156" s="3"/>
      <c r="DI2156" s="3"/>
      <c r="DJ2156" s="3"/>
      <c r="DK2156" s="3"/>
      <c r="DL2156" s="3"/>
      <c r="DM2156" s="3"/>
      <c r="DN2156" s="3"/>
      <c r="DO2156" s="3"/>
      <c r="DP2156" s="3"/>
      <c r="DQ2156" s="3"/>
      <c r="DR2156" s="3"/>
      <c r="DS2156" s="3"/>
    </row>
    <row r="2157" spans="2:123" ht="21" customHeight="1" x14ac:dyDescent="0.25">
      <c r="B2157" s="17"/>
      <c r="C2157" s="18"/>
      <c r="D2157" s="18"/>
      <c r="E2157" s="18"/>
      <c r="F2157" s="126"/>
      <c r="G2157" s="126"/>
      <c r="H2157" s="3"/>
      <c r="I2157" s="3"/>
      <c r="J2157" s="3"/>
      <c r="L2157" s="3"/>
      <c r="M2157" s="3"/>
      <c r="N2157" s="3"/>
      <c r="O2157" s="3"/>
      <c r="P2157" s="3"/>
      <c r="Q2157" s="3"/>
      <c r="R2157" s="3"/>
      <c r="S2157" s="3"/>
      <c r="T2157" s="3"/>
      <c r="U2157" s="3"/>
      <c r="V2157" s="3"/>
      <c r="W2157" s="3"/>
      <c r="X2157" s="3"/>
      <c r="Y2157" s="3"/>
      <c r="Z2157" s="3"/>
      <c r="AA2157" s="3"/>
      <c r="AB2157" s="3"/>
      <c r="AC2157" s="3"/>
      <c r="AD2157" s="3"/>
      <c r="AE2157" s="3"/>
      <c r="AF2157" s="3"/>
      <c r="BV2157" s="66"/>
      <c r="BW2157" s="66"/>
      <c r="BX2157" s="67"/>
      <c r="BY2157" s="67"/>
      <c r="BZ2157" s="67"/>
      <c r="CE2157" s="92"/>
      <c r="CF2157" s="76"/>
      <c r="CH2157" s="67"/>
      <c r="CI2157" s="67"/>
      <c r="CJ2157" s="67"/>
      <c r="CK2157" s="67"/>
      <c r="CL2157" s="1"/>
      <c r="CM2157" s="1"/>
      <c r="CT2157" s="3"/>
      <c r="CU2157" s="3"/>
      <c r="CV2157" s="3"/>
      <c r="CW2157" s="3"/>
      <c r="CX2157" s="3"/>
      <c r="CY2157" s="3"/>
      <c r="CZ2157" s="3"/>
      <c r="DA2157" s="3"/>
      <c r="DB2157" s="3"/>
      <c r="DC2157" s="3"/>
      <c r="DD2157" s="3"/>
      <c r="DE2157" s="3"/>
      <c r="DF2157" s="3"/>
      <c r="DG2157" s="3"/>
      <c r="DH2157" s="3"/>
      <c r="DI2157" s="3"/>
      <c r="DJ2157" s="3"/>
      <c r="DK2157" s="3"/>
      <c r="DL2157" s="3"/>
      <c r="DM2157" s="3"/>
      <c r="DN2157" s="3"/>
      <c r="DO2157" s="3"/>
      <c r="DP2157" s="3"/>
      <c r="DQ2157" s="3"/>
      <c r="DR2157" s="3"/>
      <c r="DS2157" s="3"/>
    </row>
    <row r="2158" spans="2:123" ht="21" customHeight="1" x14ac:dyDescent="0.25">
      <c r="B2158" s="17"/>
      <c r="C2158" s="18"/>
      <c r="D2158" s="18"/>
      <c r="E2158" s="18"/>
      <c r="F2158" s="126"/>
      <c r="G2158" s="126"/>
      <c r="H2158" s="3"/>
      <c r="I2158" s="3"/>
      <c r="J2158" s="3"/>
      <c r="L2158" s="3"/>
      <c r="M2158" s="3"/>
      <c r="N2158" s="3"/>
      <c r="O2158" s="3"/>
      <c r="P2158" s="3"/>
      <c r="Q2158" s="3"/>
      <c r="R2158" s="3"/>
      <c r="S2158" s="3"/>
      <c r="T2158" s="3"/>
      <c r="U2158" s="3"/>
      <c r="V2158" s="3"/>
      <c r="W2158" s="3"/>
      <c r="X2158" s="3"/>
      <c r="Y2158" s="3"/>
      <c r="Z2158" s="3"/>
      <c r="AA2158" s="3"/>
      <c r="AB2158" s="3"/>
      <c r="AC2158" s="3"/>
      <c r="AD2158" s="3"/>
      <c r="AE2158" s="3"/>
      <c r="AF2158" s="3"/>
      <c r="BV2158" s="66"/>
      <c r="BW2158" s="66"/>
      <c r="BX2158" s="67"/>
      <c r="BY2158" s="67"/>
      <c r="BZ2158" s="67"/>
      <c r="CE2158" s="92"/>
      <c r="CF2158" s="76"/>
      <c r="CH2158" s="67"/>
      <c r="CI2158" s="67"/>
      <c r="CJ2158" s="67"/>
      <c r="CK2158" s="67"/>
      <c r="CL2158" s="1"/>
      <c r="CM2158" s="1"/>
      <c r="CT2158" s="3"/>
      <c r="CU2158" s="3"/>
      <c r="CV2158" s="3"/>
      <c r="CW2158" s="3"/>
      <c r="CX2158" s="3"/>
      <c r="CY2158" s="3"/>
      <c r="CZ2158" s="3"/>
      <c r="DA2158" s="3"/>
      <c r="DB2158" s="3"/>
      <c r="DC2158" s="3"/>
      <c r="DD2158" s="3"/>
      <c r="DE2158" s="3"/>
      <c r="DF2158" s="3"/>
      <c r="DG2158" s="3"/>
      <c r="DH2158" s="3"/>
      <c r="DI2158" s="3"/>
      <c r="DJ2158" s="3"/>
      <c r="DK2158" s="3"/>
      <c r="DL2158" s="3"/>
      <c r="DM2158" s="3"/>
      <c r="DN2158" s="3"/>
      <c r="DO2158" s="3"/>
      <c r="DP2158" s="3"/>
      <c r="DQ2158" s="3"/>
      <c r="DR2158" s="3"/>
      <c r="DS2158" s="3"/>
    </row>
    <row r="2159" spans="2:123" ht="21" customHeight="1" x14ac:dyDescent="0.25">
      <c r="B2159" s="17"/>
      <c r="C2159" s="18"/>
      <c r="D2159" s="18"/>
      <c r="E2159" s="18"/>
      <c r="F2159" s="126"/>
      <c r="G2159" s="126"/>
      <c r="H2159" s="3"/>
      <c r="I2159" s="3"/>
      <c r="J2159" s="3"/>
      <c r="L2159" s="3"/>
      <c r="M2159" s="3"/>
      <c r="N2159" s="3"/>
      <c r="O2159" s="3"/>
      <c r="P2159" s="3"/>
      <c r="Q2159" s="3"/>
      <c r="R2159" s="3"/>
      <c r="S2159" s="3"/>
      <c r="T2159" s="3"/>
      <c r="U2159" s="3"/>
      <c r="V2159" s="3"/>
      <c r="W2159" s="3"/>
      <c r="X2159" s="3"/>
      <c r="Y2159" s="3"/>
      <c r="Z2159" s="3"/>
      <c r="AA2159" s="3"/>
      <c r="AB2159" s="3"/>
      <c r="AC2159" s="3"/>
      <c r="AD2159" s="3"/>
      <c r="AE2159" s="3"/>
      <c r="AF2159" s="3"/>
      <c r="BV2159" s="66"/>
      <c r="BW2159" s="66"/>
      <c r="BX2159" s="67"/>
      <c r="BY2159" s="67"/>
      <c r="BZ2159" s="67"/>
      <c r="CE2159" s="92"/>
      <c r="CF2159" s="76"/>
      <c r="CH2159" s="67"/>
      <c r="CI2159" s="67"/>
      <c r="CJ2159" s="67"/>
      <c r="CK2159" s="67"/>
      <c r="CL2159" s="1"/>
      <c r="CM2159" s="1"/>
      <c r="CT2159" s="3"/>
      <c r="CU2159" s="3"/>
      <c r="CV2159" s="3"/>
      <c r="CW2159" s="3"/>
      <c r="CX2159" s="3"/>
      <c r="CY2159" s="3"/>
      <c r="CZ2159" s="3"/>
      <c r="DA2159" s="3"/>
      <c r="DB2159" s="3"/>
      <c r="DC2159" s="3"/>
      <c r="DD2159" s="3"/>
      <c r="DE2159" s="3"/>
      <c r="DF2159" s="3"/>
      <c r="DG2159" s="3"/>
      <c r="DH2159" s="3"/>
      <c r="DI2159" s="3"/>
      <c r="DJ2159" s="3"/>
      <c r="DK2159" s="3"/>
      <c r="DL2159" s="3"/>
      <c r="DM2159" s="3"/>
      <c r="DN2159" s="3"/>
      <c r="DO2159" s="3"/>
      <c r="DP2159" s="3"/>
      <c r="DQ2159" s="3"/>
      <c r="DR2159" s="3"/>
      <c r="DS2159" s="3"/>
    </row>
    <row r="2160" spans="2:123" ht="21" customHeight="1" x14ac:dyDescent="0.25">
      <c r="B2160" s="17"/>
      <c r="C2160" s="18"/>
      <c r="D2160" s="18"/>
      <c r="E2160" s="18"/>
      <c r="F2160" s="126"/>
      <c r="G2160" s="126"/>
      <c r="H2160" s="3"/>
      <c r="I2160" s="3"/>
      <c r="J2160" s="3"/>
      <c r="L2160" s="3"/>
      <c r="M2160" s="3"/>
      <c r="N2160" s="3"/>
      <c r="O2160" s="3"/>
      <c r="P2160" s="3"/>
      <c r="Q2160" s="3"/>
      <c r="R2160" s="3"/>
      <c r="S2160" s="3"/>
      <c r="T2160" s="3"/>
      <c r="U2160" s="3"/>
      <c r="V2160" s="3"/>
      <c r="W2160" s="3"/>
      <c r="X2160" s="3"/>
      <c r="Y2160" s="3"/>
      <c r="Z2160" s="3"/>
      <c r="AA2160" s="3"/>
      <c r="AB2160" s="3"/>
      <c r="AC2160" s="3"/>
      <c r="AD2160" s="3"/>
      <c r="AE2160" s="3"/>
      <c r="AF2160" s="3"/>
      <c r="BV2160" s="66"/>
      <c r="BW2160" s="66"/>
      <c r="BX2160" s="67"/>
      <c r="BY2160" s="67"/>
      <c r="BZ2160" s="67"/>
      <c r="CE2160" s="92"/>
      <c r="CF2160" s="76"/>
      <c r="CH2160" s="67"/>
      <c r="CI2160" s="67"/>
      <c r="CJ2160" s="67"/>
      <c r="CK2160" s="67"/>
      <c r="CL2160" s="1"/>
      <c r="CM2160" s="1"/>
      <c r="CT2160" s="3"/>
      <c r="CU2160" s="3"/>
      <c r="CV2160" s="3"/>
      <c r="CW2160" s="3"/>
      <c r="CX2160" s="3"/>
      <c r="CY2160" s="3"/>
      <c r="CZ2160" s="3"/>
      <c r="DA2160" s="3"/>
      <c r="DB2160" s="3"/>
      <c r="DC2160" s="3"/>
      <c r="DD2160" s="3"/>
      <c r="DE2160" s="3"/>
      <c r="DF2160" s="3"/>
      <c r="DG2160" s="3"/>
      <c r="DH2160" s="3"/>
      <c r="DI2160" s="3"/>
      <c r="DJ2160" s="3"/>
      <c r="DK2160" s="3"/>
      <c r="DL2160" s="3"/>
      <c r="DM2160" s="3"/>
      <c r="DN2160" s="3"/>
      <c r="DO2160" s="3"/>
      <c r="DP2160" s="3"/>
      <c r="DQ2160" s="3"/>
      <c r="DR2160" s="3"/>
      <c r="DS2160" s="3"/>
    </row>
    <row r="2161" spans="2:123" ht="21" customHeight="1" x14ac:dyDescent="0.25">
      <c r="B2161" s="17"/>
      <c r="C2161" s="18"/>
      <c r="D2161" s="18"/>
      <c r="E2161" s="18"/>
      <c r="F2161" s="126"/>
      <c r="G2161" s="126"/>
      <c r="H2161" s="3"/>
      <c r="I2161" s="3"/>
      <c r="J2161" s="3"/>
      <c r="L2161" s="3"/>
      <c r="M2161" s="3"/>
      <c r="N2161" s="3"/>
      <c r="O2161" s="3"/>
      <c r="P2161" s="3"/>
      <c r="Q2161" s="3"/>
      <c r="R2161" s="3"/>
      <c r="S2161" s="3"/>
      <c r="T2161" s="3"/>
      <c r="U2161" s="3"/>
      <c r="V2161" s="3"/>
      <c r="W2161" s="3"/>
      <c r="X2161" s="3"/>
      <c r="Y2161" s="3"/>
      <c r="Z2161" s="3"/>
      <c r="AA2161" s="3"/>
      <c r="AB2161" s="3"/>
      <c r="AC2161" s="3"/>
      <c r="AD2161" s="3"/>
      <c r="AE2161" s="3"/>
      <c r="AF2161" s="3"/>
      <c r="BV2161" s="66"/>
      <c r="BW2161" s="66"/>
      <c r="BX2161" s="67"/>
      <c r="BY2161" s="67"/>
      <c r="BZ2161" s="67"/>
      <c r="CE2161" s="92"/>
      <c r="CF2161" s="76"/>
      <c r="CH2161" s="67"/>
      <c r="CI2161" s="67"/>
      <c r="CJ2161" s="67"/>
      <c r="CK2161" s="67"/>
      <c r="CL2161" s="1"/>
      <c r="CM2161" s="1"/>
      <c r="CT2161" s="3"/>
      <c r="CU2161" s="3"/>
      <c r="CV2161" s="3"/>
      <c r="CW2161" s="3"/>
      <c r="CX2161" s="3"/>
      <c r="CY2161" s="3"/>
      <c r="CZ2161" s="3"/>
      <c r="DA2161" s="3"/>
      <c r="DB2161" s="3"/>
      <c r="DC2161" s="3"/>
      <c r="DD2161" s="3"/>
      <c r="DE2161" s="3"/>
      <c r="DF2161" s="3"/>
      <c r="DG2161" s="3"/>
      <c r="DH2161" s="3"/>
      <c r="DI2161" s="3"/>
      <c r="DJ2161" s="3"/>
      <c r="DK2161" s="3"/>
      <c r="DL2161" s="3"/>
      <c r="DM2161" s="3"/>
      <c r="DN2161" s="3"/>
      <c r="DO2161" s="3"/>
      <c r="DP2161" s="3"/>
      <c r="DQ2161" s="3"/>
      <c r="DR2161" s="3"/>
      <c r="DS2161" s="3"/>
    </row>
    <row r="2162" spans="2:123" ht="21" customHeight="1" x14ac:dyDescent="0.25">
      <c r="B2162" s="17"/>
      <c r="C2162" s="18"/>
      <c r="D2162" s="18"/>
      <c r="E2162" s="18"/>
      <c r="F2162" s="126"/>
      <c r="G2162" s="126"/>
      <c r="H2162" s="3"/>
      <c r="I2162" s="3"/>
      <c r="J2162" s="3"/>
      <c r="L2162" s="3"/>
      <c r="M2162" s="3"/>
      <c r="N2162" s="3"/>
      <c r="O2162" s="3"/>
      <c r="P2162" s="3"/>
      <c r="Q2162" s="3"/>
      <c r="R2162" s="3"/>
      <c r="S2162" s="3"/>
      <c r="T2162" s="3"/>
      <c r="U2162" s="3"/>
      <c r="V2162" s="3"/>
      <c r="W2162" s="3"/>
      <c r="X2162" s="3"/>
      <c r="Y2162" s="3"/>
      <c r="Z2162" s="3"/>
      <c r="AA2162" s="3"/>
      <c r="AB2162" s="3"/>
      <c r="AC2162" s="3"/>
      <c r="AD2162" s="3"/>
      <c r="AE2162" s="3"/>
      <c r="AF2162" s="3"/>
      <c r="BV2162" s="66"/>
      <c r="BW2162" s="66"/>
      <c r="BX2162" s="67"/>
      <c r="BY2162" s="67"/>
      <c r="BZ2162" s="67"/>
      <c r="CE2162" s="92"/>
      <c r="CF2162" s="76"/>
      <c r="CH2162" s="67"/>
      <c r="CI2162" s="67"/>
      <c r="CJ2162" s="67"/>
      <c r="CK2162" s="67"/>
      <c r="CL2162" s="1"/>
      <c r="CM2162" s="1"/>
      <c r="CT2162" s="3"/>
      <c r="CU2162" s="3"/>
      <c r="CV2162" s="3"/>
      <c r="CW2162" s="3"/>
      <c r="CX2162" s="3"/>
      <c r="CY2162" s="3"/>
      <c r="CZ2162" s="3"/>
      <c r="DA2162" s="3"/>
      <c r="DB2162" s="3"/>
      <c r="DC2162" s="3"/>
      <c r="DD2162" s="3"/>
      <c r="DE2162" s="3"/>
      <c r="DF2162" s="3"/>
      <c r="DG2162" s="3"/>
      <c r="DH2162" s="3"/>
      <c r="DI2162" s="3"/>
      <c r="DJ2162" s="3"/>
      <c r="DK2162" s="3"/>
      <c r="DL2162" s="3"/>
      <c r="DM2162" s="3"/>
      <c r="DN2162" s="3"/>
      <c r="DO2162" s="3"/>
      <c r="DP2162" s="3"/>
      <c r="DQ2162" s="3"/>
      <c r="DR2162" s="3"/>
      <c r="DS2162" s="3"/>
    </row>
    <row r="2163" spans="2:123" ht="21" customHeight="1" x14ac:dyDescent="0.25">
      <c r="B2163" s="17"/>
      <c r="C2163" s="18"/>
      <c r="D2163" s="18"/>
      <c r="E2163" s="18"/>
      <c r="F2163" s="126"/>
      <c r="G2163" s="126"/>
      <c r="H2163" s="3"/>
      <c r="I2163" s="3"/>
      <c r="J2163" s="3"/>
      <c r="L2163" s="3"/>
      <c r="M2163" s="3"/>
      <c r="N2163" s="3"/>
      <c r="O2163" s="3"/>
      <c r="P2163" s="3"/>
      <c r="Q2163" s="3"/>
      <c r="R2163" s="3"/>
      <c r="S2163" s="3"/>
      <c r="T2163" s="3"/>
      <c r="U2163" s="3"/>
      <c r="V2163" s="3"/>
      <c r="W2163" s="3"/>
      <c r="X2163" s="3"/>
      <c r="Y2163" s="3"/>
      <c r="Z2163" s="3"/>
      <c r="AA2163" s="3"/>
      <c r="AB2163" s="3"/>
      <c r="AC2163" s="3"/>
      <c r="AD2163" s="3"/>
      <c r="AE2163" s="3"/>
      <c r="AF2163" s="3"/>
      <c r="BV2163" s="66"/>
      <c r="BW2163" s="66"/>
      <c r="BX2163" s="67"/>
      <c r="BY2163" s="67"/>
      <c r="BZ2163" s="67"/>
      <c r="CE2163" s="92"/>
      <c r="CF2163" s="76"/>
      <c r="CH2163" s="67"/>
      <c r="CI2163" s="67"/>
      <c r="CJ2163" s="67"/>
      <c r="CK2163" s="67"/>
      <c r="CL2163" s="1"/>
      <c r="CM2163" s="1"/>
      <c r="CT2163" s="3"/>
      <c r="CU2163" s="3"/>
      <c r="CV2163" s="3"/>
      <c r="CW2163" s="3"/>
      <c r="CX2163" s="3"/>
      <c r="CY2163" s="3"/>
      <c r="CZ2163" s="3"/>
      <c r="DA2163" s="3"/>
      <c r="DB2163" s="3"/>
      <c r="DC2163" s="3"/>
      <c r="DD2163" s="3"/>
      <c r="DE2163" s="3"/>
      <c r="DF2163" s="3"/>
      <c r="DG2163" s="3"/>
      <c r="DH2163" s="3"/>
      <c r="DI2163" s="3"/>
      <c r="DJ2163" s="3"/>
      <c r="DK2163" s="3"/>
      <c r="DL2163" s="3"/>
      <c r="DM2163" s="3"/>
      <c r="DN2163" s="3"/>
      <c r="DO2163" s="3"/>
      <c r="DP2163" s="3"/>
      <c r="DQ2163" s="3"/>
      <c r="DR2163" s="3"/>
      <c r="DS2163" s="3"/>
    </row>
    <row r="2164" spans="2:123" ht="21" customHeight="1" x14ac:dyDescent="0.25">
      <c r="B2164" s="17"/>
      <c r="C2164" s="18"/>
      <c r="D2164" s="18"/>
      <c r="E2164" s="18"/>
      <c r="F2164" s="126"/>
      <c r="G2164" s="126"/>
      <c r="H2164" s="3"/>
      <c r="I2164" s="3"/>
      <c r="J2164" s="3"/>
      <c r="L2164" s="3"/>
      <c r="M2164" s="3"/>
      <c r="N2164" s="3"/>
      <c r="O2164" s="3"/>
      <c r="P2164" s="3"/>
      <c r="Q2164" s="3"/>
      <c r="R2164" s="3"/>
      <c r="S2164" s="3"/>
      <c r="T2164" s="3"/>
      <c r="U2164" s="3"/>
      <c r="V2164" s="3"/>
      <c r="W2164" s="3"/>
      <c r="X2164" s="3"/>
      <c r="Y2164" s="3"/>
      <c r="Z2164" s="3"/>
      <c r="AA2164" s="3"/>
      <c r="AB2164" s="3"/>
      <c r="AC2164" s="3"/>
      <c r="AD2164" s="3"/>
      <c r="AE2164" s="3"/>
      <c r="AF2164" s="3"/>
      <c r="BV2164" s="66"/>
      <c r="BW2164" s="66"/>
      <c r="BX2164" s="67"/>
      <c r="BY2164" s="67"/>
      <c r="BZ2164" s="67"/>
      <c r="CE2164" s="92"/>
      <c r="CF2164" s="76"/>
      <c r="CH2164" s="67"/>
      <c r="CI2164" s="67"/>
      <c r="CJ2164" s="67"/>
      <c r="CK2164" s="67"/>
      <c r="CL2164" s="1"/>
      <c r="CM2164" s="1"/>
      <c r="CT2164" s="3"/>
      <c r="CU2164" s="3"/>
      <c r="CV2164" s="3"/>
      <c r="CW2164" s="3"/>
      <c r="CX2164" s="3"/>
      <c r="CY2164" s="3"/>
      <c r="CZ2164" s="3"/>
      <c r="DA2164" s="3"/>
      <c r="DB2164" s="3"/>
      <c r="DC2164" s="3"/>
      <c r="DD2164" s="3"/>
      <c r="DE2164" s="3"/>
      <c r="DF2164" s="3"/>
      <c r="DG2164" s="3"/>
      <c r="DH2164" s="3"/>
      <c r="DI2164" s="3"/>
      <c r="DJ2164" s="3"/>
      <c r="DK2164" s="3"/>
      <c r="DL2164" s="3"/>
      <c r="DM2164" s="3"/>
      <c r="DN2164" s="3"/>
      <c r="DO2164" s="3"/>
      <c r="DP2164" s="3"/>
      <c r="DQ2164" s="3"/>
      <c r="DR2164" s="3"/>
      <c r="DS2164" s="3"/>
    </row>
    <row r="2165" spans="2:123" ht="21" customHeight="1" x14ac:dyDescent="0.25">
      <c r="B2165" s="17"/>
      <c r="C2165" s="18"/>
      <c r="D2165" s="18"/>
      <c r="E2165" s="18"/>
      <c r="F2165" s="126"/>
      <c r="G2165" s="126"/>
      <c r="H2165" s="3"/>
      <c r="I2165" s="3"/>
      <c r="J2165" s="3"/>
      <c r="L2165" s="3"/>
      <c r="M2165" s="3"/>
      <c r="N2165" s="3"/>
      <c r="O2165" s="3"/>
      <c r="P2165" s="3"/>
      <c r="Q2165" s="3"/>
      <c r="R2165" s="3"/>
      <c r="S2165" s="3"/>
      <c r="T2165" s="3"/>
      <c r="U2165" s="3"/>
      <c r="V2165" s="3"/>
      <c r="W2165" s="3"/>
      <c r="X2165" s="3"/>
      <c r="Y2165" s="3"/>
      <c r="Z2165" s="3"/>
      <c r="AA2165" s="3"/>
      <c r="AB2165" s="3"/>
      <c r="AC2165" s="3"/>
      <c r="AD2165" s="3"/>
      <c r="AE2165" s="3"/>
      <c r="AF2165" s="3"/>
      <c r="BV2165" s="66"/>
      <c r="BW2165" s="66"/>
      <c r="BX2165" s="67"/>
      <c r="BY2165" s="67"/>
      <c r="BZ2165" s="67"/>
      <c r="CE2165" s="92"/>
      <c r="CF2165" s="76"/>
      <c r="CH2165" s="67"/>
      <c r="CI2165" s="67"/>
      <c r="CJ2165" s="67"/>
      <c r="CK2165" s="67"/>
      <c r="CL2165" s="1"/>
      <c r="CM2165" s="1"/>
      <c r="CT2165" s="3"/>
      <c r="CU2165" s="3"/>
      <c r="CV2165" s="3"/>
      <c r="CW2165" s="3"/>
      <c r="CX2165" s="3"/>
      <c r="CY2165" s="3"/>
      <c r="CZ2165" s="3"/>
      <c r="DA2165" s="3"/>
      <c r="DB2165" s="3"/>
      <c r="DC2165" s="3"/>
      <c r="DD2165" s="3"/>
      <c r="DE2165" s="3"/>
      <c r="DF2165" s="3"/>
      <c r="DG2165" s="3"/>
      <c r="DH2165" s="3"/>
      <c r="DI2165" s="3"/>
      <c r="DJ2165" s="3"/>
      <c r="DK2165" s="3"/>
      <c r="DL2165" s="3"/>
      <c r="DM2165" s="3"/>
      <c r="DN2165" s="3"/>
      <c r="DO2165" s="3"/>
      <c r="DP2165" s="3"/>
      <c r="DQ2165" s="3"/>
      <c r="DR2165" s="3"/>
      <c r="DS2165" s="3"/>
    </row>
    <row r="2166" spans="2:123" ht="21" customHeight="1" x14ac:dyDescent="0.25">
      <c r="B2166" s="17"/>
      <c r="C2166" s="18"/>
      <c r="D2166" s="18"/>
      <c r="E2166" s="18"/>
      <c r="F2166" s="126"/>
      <c r="G2166" s="126"/>
      <c r="H2166" s="3"/>
      <c r="I2166" s="3"/>
      <c r="J2166" s="3"/>
      <c r="L2166" s="3"/>
      <c r="M2166" s="3"/>
      <c r="N2166" s="3"/>
      <c r="O2166" s="3"/>
      <c r="P2166" s="3"/>
      <c r="Q2166" s="3"/>
      <c r="R2166" s="3"/>
      <c r="S2166" s="3"/>
      <c r="T2166" s="3"/>
      <c r="U2166" s="3"/>
      <c r="V2166" s="3"/>
      <c r="W2166" s="3"/>
      <c r="X2166" s="3"/>
      <c r="Y2166" s="3"/>
      <c r="Z2166" s="3"/>
      <c r="AA2166" s="3"/>
      <c r="AB2166" s="3"/>
      <c r="AC2166" s="3"/>
      <c r="AD2166" s="3"/>
      <c r="AE2166" s="3"/>
      <c r="AF2166" s="3"/>
      <c r="BV2166" s="66"/>
      <c r="BW2166" s="66"/>
      <c r="BX2166" s="67"/>
      <c r="BY2166" s="67"/>
      <c r="BZ2166" s="67"/>
      <c r="CE2166" s="92"/>
      <c r="CF2166" s="76"/>
      <c r="CH2166" s="67"/>
      <c r="CI2166" s="67"/>
      <c r="CJ2166" s="67"/>
      <c r="CK2166" s="67"/>
      <c r="CL2166" s="1"/>
      <c r="CM2166" s="1"/>
      <c r="CT2166" s="3"/>
      <c r="CU2166" s="3"/>
      <c r="CV2166" s="3"/>
      <c r="CW2166" s="3"/>
      <c r="CX2166" s="3"/>
      <c r="CY2166" s="3"/>
      <c r="CZ2166" s="3"/>
      <c r="DA2166" s="3"/>
      <c r="DB2166" s="3"/>
      <c r="DC2166" s="3"/>
      <c r="DD2166" s="3"/>
      <c r="DE2166" s="3"/>
      <c r="DF2166" s="3"/>
      <c r="DG2166" s="3"/>
      <c r="DH2166" s="3"/>
      <c r="DI2166" s="3"/>
      <c r="DJ2166" s="3"/>
      <c r="DK2166" s="3"/>
      <c r="DL2166" s="3"/>
      <c r="DM2166" s="3"/>
      <c r="DN2166" s="3"/>
      <c r="DO2166" s="3"/>
      <c r="DP2166" s="3"/>
      <c r="DQ2166" s="3"/>
      <c r="DR2166" s="3"/>
      <c r="DS2166" s="3"/>
    </row>
    <row r="2167" spans="2:123" ht="21" customHeight="1" x14ac:dyDescent="0.25">
      <c r="B2167" s="17"/>
      <c r="C2167" s="18"/>
      <c r="D2167" s="18"/>
      <c r="E2167" s="18"/>
      <c r="F2167" s="126"/>
      <c r="G2167" s="126"/>
      <c r="H2167" s="3"/>
      <c r="I2167" s="3"/>
      <c r="J2167" s="3"/>
      <c r="L2167" s="3"/>
      <c r="M2167" s="3"/>
      <c r="N2167" s="3"/>
      <c r="O2167" s="3"/>
      <c r="P2167" s="3"/>
      <c r="Q2167" s="3"/>
      <c r="R2167" s="3"/>
      <c r="S2167" s="3"/>
      <c r="T2167" s="3"/>
      <c r="U2167" s="3"/>
      <c r="V2167" s="3"/>
      <c r="W2167" s="3"/>
      <c r="X2167" s="3"/>
      <c r="Y2167" s="3"/>
      <c r="Z2167" s="3"/>
      <c r="AA2167" s="3"/>
      <c r="AB2167" s="3"/>
      <c r="AC2167" s="3"/>
      <c r="AD2167" s="3"/>
      <c r="AE2167" s="3"/>
      <c r="AF2167" s="3"/>
      <c r="BV2167" s="66"/>
      <c r="BW2167" s="66"/>
      <c r="BX2167" s="67"/>
      <c r="BY2167" s="67"/>
      <c r="BZ2167" s="67"/>
      <c r="CE2167" s="92"/>
      <c r="CF2167" s="76"/>
      <c r="CH2167" s="67"/>
      <c r="CI2167" s="67"/>
      <c r="CJ2167" s="67"/>
      <c r="CK2167" s="67"/>
      <c r="CL2167" s="1"/>
      <c r="CM2167" s="1"/>
      <c r="CT2167" s="3"/>
      <c r="CU2167" s="3"/>
      <c r="CV2167" s="3"/>
      <c r="CW2167" s="3"/>
      <c r="CX2167" s="3"/>
      <c r="CY2167" s="3"/>
      <c r="CZ2167" s="3"/>
      <c r="DA2167" s="3"/>
      <c r="DB2167" s="3"/>
      <c r="DC2167" s="3"/>
      <c r="DD2167" s="3"/>
      <c r="DE2167" s="3"/>
      <c r="DF2167" s="3"/>
      <c r="DG2167" s="3"/>
      <c r="DH2167" s="3"/>
      <c r="DI2167" s="3"/>
      <c r="DJ2167" s="3"/>
      <c r="DK2167" s="3"/>
      <c r="DL2167" s="3"/>
      <c r="DM2167" s="3"/>
      <c r="DN2167" s="3"/>
      <c r="DO2167" s="3"/>
      <c r="DP2167" s="3"/>
      <c r="DQ2167" s="3"/>
      <c r="DR2167" s="3"/>
      <c r="DS2167" s="3"/>
    </row>
    <row r="2168" spans="2:123" ht="21" customHeight="1" x14ac:dyDescent="0.25">
      <c r="B2168" s="17"/>
      <c r="C2168" s="18"/>
      <c r="D2168" s="18"/>
      <c r="E2168" s="18"/>
      <c r="F2168" s="126"/>
      <c r="G2168" s="126"/>
      <c r="H2168" s="3"/>
      <c r="I2168" s="3"/>
      <c r="J2168" s="3"/>
      <c r="L2168" s="3"/>
      <c r="M2168" s="3"/>
      <c r="N2168" s="3"/>
      <c r="O2168" s="3"/>
      <c r="P2168" s="3"/>
      <c r="Q2168" s="3"/>
      <c r="R2168" s="3"/>
      <c r="S2168" s="3"/>
      <c r="T2168" s="3"/>
      <c r="U2168" s="3"/>
      <c r="V2168" s="3"/>
      <c r="W2168" s="3"/>
      <c r="X2168" s="3"/>
      <c r="Y2168" s="3"/>
      <c r="Z2168" s="3"/>
      <c r="AA2168" s="3"/>
      <c r="AB2168" s="3"/>
      <c r="AC2168" s="3"/>
      <c r="AD2168" s="3"/>
      <c r="AE2168" s="3"/>
      <c r="AF2168" s="3"/>
      <c r="BV2168" s="66"/>
      <c r="BW2168" s="66"/>
      <c r="BX2168" s="67"/>
      <c r="BY2168" s="67"/>
      <c r="BZ2168" s="67"/>
      <c r="CE2168" s="92"/>
      <c r="CF2168" s="76"/>
      <c r="CH2168" s="67"/>
      <c r="CI2168" s="67"/>
      <c r="CJ2168" s="67"/>
      <c r="CK2168" s="67"/>
      <c r="CL2168" s="1"/>
      <c r="CM2168" s="1"/>
      <c r="CT2168" s="3"/>
      <c r="CU2168" s="3"/>
      <c r="CV2168" s="3"/>
      <c r="CW2168" s="3"/>
      <c r="CX2168" s="3"/>
      <c r="CY2168" s="3"/>
      <c r="CZ2168" s="3"/>
      <c r="DA2168" s="3"/>
      <c r="DB2168" s="3"/>
      <c r="DC2168" s="3"/>
      <c r="DD2168" s="3"/>
      <c r="DE2168" s="3"/>
      <c r="DF2168" s="3"/>
      <c r="DG2168" s="3"/>
      <c r="DH2168" s="3"/>
      <c r="DI2168" s="3"/>
      <c r="DJ2168" s="3"/>
      <c r="DK2168" s="3"/>
      <c r="DL2168" s="3"/>
      <c r="DM2168" s="3"/>
      <c r="DN2168" s="3"/>
      <c r="DO2168" s="3"/>
      <c r="DP2168" s="3"/>
      <c r="DQ2168" s="3"/>
      <c r="DR2168" s="3"/>
      <c r="DS2168" s="3"/>
    </row>
    <row r="2169" spans="2:123" ht="21" customHeight="1" x14ac:dyDescent="0.25">
      <c r="B2169" s="17"/>
      <c r="C2169" s="18"/>
      <c r="D2169" s="18"/>
      <c r="E2169" s="18"/>
      <c r="F2169" s="126"/>
      <c r="G2169" s="126"/>
      <c r="H2169" s="3"/>
      <c r="I2169" s="3"/>
      <c r="J2169" s="3"/>
      <c r="L2169" s="3"/>
      <c r="M2169" s="3"/>
      <c r="N2169" s="3"/>
      <c r="O2169" s="3"/>
      <c r="P2169" s="3"/>
      <c r="Q2169" s="3"/>
      <c r="R2169" s="3"/>
      <c r="S2169" s="3"/>
      <c r="T2169" s="3"/>
      <c r="U2169" s="3"/>
      <c r="V2169" s="3"/>
      <c r="W2169" s="3"/>
      <c r="X2169" s="3"/>
      <c r="Y2169" s="3"/>
      <c r="Z2169" s="3"/>
      <c r="AA2169" s="3"/>
      <c r="AB2169" s="3"/>
      <c r="AC2169" s="3"/>
      <c r="AD2169" s="3"/>
      <c r="AE2169" s="3"/>
      <c r="AF2169" s="3"/>
      <c r="BV2169" s="66"/>
      <c r="BW2169" s="66"/>
      <c r="BX2169" s="67"/>
      <c r="BY2169" s="67"/>
      <c r="BZ2169" s="67"/>
      <c r="CE2169" s="92"/>
      <c r="CF2169" s="76"/>
      <c r="CH2169" s="67"/>
      <c r="CI2169" s="67"/>
      <c r="CJ2169" s="67"/>
      <c r="CK2169" s="67"/>
      <c r="CL2169" s="1"/>
      <c r="CM2169" s="1"/>
      <c r="CT2169" s="3"/>
      <c r="CU2169" s="3"/>
      <c r="CV2169" s="3"/>
      <c r="CW2169" s="3"/>
      <c r="CX2169" s="3"/>
      <c r="CY2169" s="3"/>
      <c r="CZ2169" s="3"/>
      <c r="DA2169" s="3"/>
      <c r="DB2169" s="3"/>
      <c r="DC2169" s="3"/>
      <c r="DD2169" s="3"/>
      <c r="DE2169" s="3"/>
      <c r="DF2169" s="3"/>
      <c r="DG2169" s="3"/>
      <c r="DH2169" s="3"/>
      <c r="DI2169" s="3"/>
      <c r="DJ2169" s="3"/>
      <c r="DK2169" s="3"/>
      <c r="DL2169" s="3"/>
      <c r="DM2169" s="3"/>
      <c r="DN2169" s="3"/>
      <c r="DO2169" s="3"/>
      <c r="DP2169" s="3"/>
      <c r="DQ2169" s="3"/>
      <c r="DR2169" s="3"/>
      <c r="DS2169" s="3"/>
    </row>
    <row r="2170" spans="2:123" ht="21" customHeight="1" x14ac:dyDescent="0.25">
      <c r="B2170" s="17"/>
      <c r="C2170" s="18"/>
      <c r="D2170" s="18"/>
      <c r="E2170" s="18"/>
      <c r="F2170" s="126"/>
      <c r="G2170" s="126"/>
      <c r="H2170" s="3"/>
      <c r="I2170" s="3"/>
      <c r="J2170" s="3"/>
      <c r="L2170" s="3"/>
      <c r="M2170" s="3"/>
      <c r="N2170" s="3"/>
      <c r="O2170" s="3"/>
      <c r="P2170" s="3"/>
      <c r="Q2170" s="3"/>
      <c r="R2170" s="3"/>
      <c r="S2170" s="3"/>
      <c r="T2170" s="3"/>
      <c r="U2170" s="3"/>
      <c r="V2170" s="3"/>
      <c r="W2170" s="3"/>
      <c r="X2170" s="3"/>
      <c r="Y2170" s="3"/>
      <c r="Z2170" s="3"/>
      <c r="AA2170" s="3"/>
      <c r="AB2170" s="3"/>
      <c r="AC2170" s="3"/>
      <c r="AD2170" s="3"/>
      <c r="AE2170" s="3"/>
      <c r="AF2170" s="3"/>
      <c r="BV2170" s="66"/>
      <c r="BW2170" s="66"/>
      <c r="BX2170" s="67"/>
      <c r="BY2170" s="67"/>
      <c r="BZ2170" s="67"/>
      <c r="CE2170" s="92"/>
      <c r="CF2170" s="76"/>
      <c r="CH2170" s="67"/>
      <c r="CI2170" s="67"/>
      <c r="CJ2170" s="67"/>
      <c r="CK2170" s="67"/>
      <c r="CL2170" s="1"/>
      <c r="CM2170" s="1"/>
      <c r="CT2170" s="3"/>
      <c r="CU2170" s="3"/>
      <c r="CV2170" s="3"/>
      <c r="CW2170" s="3"/>
      <c r="CX2170" s="3"/>
      <c r="CY2170" s="3"/>
      <c r="CZ2170" s="3"/>
      <c r="DA2170" s="3"/>
      <c r="DB2170" s="3"/>
      <c r="DC2170" s="3"/>
      <c r="DD2170" s="3"/>
      <c r="DE2170" s="3"/>
      <c r="DF2170" s="3"/>
      <c r="DG2170" s="3"/>
      <c r="DH2170" s="3"/>
      <c r="DI2170" s="3"/>
      <c r="DJ2170" s="3"/>
      <c r="DK2170" s="3"/>
      <c r="DL2170" s="3"/>
      <c r="DM2170" s="3"/>
      <c r="DN2170" s="3"/>
      <c r="DO2170" s="3"/>
      <c r="DP2170" s="3"/>
      <c r="DQ2170" s="3"/>
      <c r="DR2170" s="3"/>
      <c r="DS2170" s="3"/>
    </row>
    <row r="2171" spans="2:123" ht="21" customHeight="1" x14ac:dyDescent="0.25">
      <c r="B2171" s="17"/>
      <c r="C2171" s="18"/>
      <c r="D2171" s="18"/>
      <c r="E2171" s="18"/>
      <c r="F2171" s="126"/>
      <c r="G2171" s="126"/>
      <c r="H2171" s="3"/>
      <c r="I2171" s="3"/>
      <c r="J2171" s="3"/>
      <c r="L2171" s="3"/>
      <c r="M2171" s="3"/>
      <c r="N2171" s="3"/>
      <c r="O2171" s="3"/>
      <c r="P2171" s="3"/>
      <c r="Q2171" s="3"/>
      <c r="R2171" s="3"/>
      <c r="S2171" s="3"/>
      <c r="T2171" s="3"/>
      <c r="U2171" s="3"/>
      <c r="V2171" s="3"/>
      <c r="W2171" s="3"/>
      <c r="X2171" s="3"/>
      <c r="Y2171" s="3"/>
      <c r="Z2171" s="3"/>
      <c r="AA2171" s="3"/>
      <c r="AB2171" s="3"/>
      <c r="AC2171" s="3"/>
      <c r="AD2171" s="3"/>
      <c r="AE2171" s="3"/>
      <c r="AF2171" s="3"/>
      <c r="BV2171" s="66"/>
      <c r="BW2171" s="66"/>
      <c r="BX2171" s="67"/>
      <c r="BY2171" s="67"/>
      <c r="BZ2171" s="67"/>
      <c r="CE2171" s="92"/>
      <c r="CF2171" s="76"/>
      <c r="CH2171" s="67"/>
      <c r="CI2171" s="67"/>
      <c r="CJ2171" s="67"/>
      <c r="CK2171" s="67"/>
      <c r="CL2171" s="1"/>
      <c r="CM2171" s="1"/>
      <c r="CT2171" s="3"/>
      <c r="CU2171" s="3"/>
      <c r="CV2171" s="3"/>
      <c r="CW2171" s="3"/>
      <c r="CX2171" s="3"/>
      <c r="CY2171" s="3"/>
      <c r="CZ2171" s="3"/>
      <c r="DA2171" s="3"/>
      <c r="DB2171" s="3"/>
      <c r="DC2171" s="3"/>
      <c r="DD2171" s="3"/>
      <c r="DE2171" s="3"/>
      <c r="DF2171" s="3"/>
      <c r="DG2171" s="3"/>
      <c r="DH2171" s="3"/>
      <c r="DI2171" s="3"/>
      <c r="DJ2171" s="3"/>
      <c r="DK2171" s="3"/>
      <c r="DL2171" s="3"/>
      <c r="DM2171" s="3"/>
      <c r="DN2171" s="3"/>
      <c r="DO2171" s="3"/>
      <c r="DP2171" s="3"/>
      <c r="DQ2171" s="3"/>
      <c r="DR2171" s="3"/>
      <c r="DS2171" s="3"/>
    </row>
    <row r="2172" spans="2:123" ht="21" customHeight="1" x14ac:dyDescent="0.25">
      <c r="B2172" s="17"/>
      <c r="C2172" s="18"/>
      <c r="D2172" s="18"/>
      <c r="E2172" s="18"/>
      <c r="F2172" s="126"/>
      <c r="G2172" s="126"/>
      <c r="H2172" s="3"/>
      <c r="I2172" s="3"/>
      <c r="J2172" s="3"/>
      <c r="L2172" s="3"/>
      <c r="M2172" s="3"/>
      <c r="N2172" s="3"/>
      <c r="O2172" s="3"/>
      <c r="P2172" s="3"/>
      <c r="Q2172" s="3"/>
      <c r="R2172" s="3"/>
      <c r="S2172" s="3"/>
      <c r="T2172" s="3"/>
      <c r="U2172" s="3"/>
      <c r="V2172" s="3"/>
      <c r="W2172" s="3"/>
      <c r="X2172" s="3"/>
      <c r="Y2172" s="3"/>
      <c r="Z2172" s="3"/>
      <c r="AA2172" s="3"/>
      <c r="AB2172" s="3"/>
      <c r="AC2172" s="3"/>
      <c r="AD2172" s="3"/>
      <c r="AE2172" s="3"/>
      <c r="AF2172" s="3"/>
      <c r="BV2172" s="66"/>
      <c r="BW2172" s="66"/>
      <c r="BX2172" s="67"/>
      <c r="BY2172" s="67"/>
      <c r="BZ2172" s="67"/>
      <c r="CE2172" s="92"/>
      <c r="CF2172" s="76"/>
      <c r="CH2172" s="67"/>
      <c r="CI2172" s="67"/>
      <c r="CJ2172" s="67"/>
      <c r="CK2172" s="67"/>
      <c r="CL2172" s="1"/>
      <c r="CM2172" s="1"/>
      <c r="CT2172" s="3"/>
      <c r="CU2172" s="3"/>
      <c r="CV2172" s="3"/>
      <c r="CW2172" s="3"/>
      <c r="CX2172" s="3"/>
      <c r="CY2172" s="3"/>
      <c r="CZ2172" s="3"/>
      <c r="DA2172" s="3"/>
      <c r="DB2172" s="3"/>
      <c r="DC2172" s="3"/>
      <c r="DD2172" s="3"/>
      <c r="DE2172" s="3"/>
      <c r="DF2172" s="3"/>
      <c r="DG2172" s="3"/>
      <c r="DH2172" s="3"/>
      <c r="DI2172" s="3"/>
      <c r="DJ2172" s="3"/>
      <c r="DK2172" s="3"/>
      <c r="DL2172" s="3"/>
      <c r="DM2172" s="3"/>
      <c r="DN2172" s="3"/>
      <c r="DO2172" s="3"/>
      <c r="DP2172" s="3"/>
      <c r="DQ2172" s="3"/>
      <c r="DR2172" s="3"/>
      <c r="DS2172" s="3"/>
    </row>
    <row r="2173" spans="2:123" ht="21" customHeight="1" x14ac:dyDescent="0.25">
      <c r="B2173" s="17"/>
      <c r="C2173" s="18"/>
      <c r="D2173" s="18"/>
      <c r="E2173" s="18"/>
      <c r="F2173" s="126"/>
      <c r="G2173" s="126"/>
      <c r="H2173" s="3"/>
      <c r="I2173" s="3"/>
      <c r="J2173" s="3"/>
      <c r="L2173" s="3"/>
      <c r="M2173" s="3"/>
      <c r="N2173" s="3"/>
      <c r="O2173" s="3"/>
      <c r="P2173" s="3"/>
      <c r="Q2173" s="3"/>
      <c r="R2173" s="3"/>
      <c r="S2173" s="3"/>
      <c r="T2173" s="3"/>
      <c r="U2173" s="3"/>
      <c r="V2173" s="3"/>
      <c r="W2173" s="3"/>
      <c r="X2173" s="3"/>
      <c r="Y2173" s="3"/>
      <c r="Z2173" s="3"/>
      <c r="AA2173" s="3"/>
      <c r="AB2173" s="3"/>
      <c r="AC2173" s="3"/>
      <c r="AD2173" s="3"/>
      <c r="AE2173" s="3"/>
      <c r="AF2173" s="3"/>
      <c r="BV2173" s="66"/>
      <c r="BW2173" s="66"/>
      <c r="BX2173" s="67"/>
      <c r="BY2173" s="67"/>
      <c r="BZ2173" s="67"/>
      <c r="CE2173" s="92"/>
      <c r="CF2173" s="76"/>
      <c r="CH2173" s="67"/>
      <c r="CI2173" s="67"/>
      <c r="CJ2173" s="67"/>
      <c r="CK2173" s="67"/>
      <c r="CL2173" s="1"/>
      <c r="CM2173" s="1"/>
      <c r="CT2173" s="3"/>
      <c r="CU2173" s="3"/>
      <c r="CV2173" s="3"/>
      <c r="CW2173" s="3"/>
      <c r="CX2173" s="3"/>
      <c r="CY2173" s="3"/>
      <c r="CZ2173" s="3"/>
      <c r="DA2173" s="3"/>
      <c r="DB2173" s="3"/>
      <c r="DC2173" s="3"/>
      <c r="DD2173" s="3"/>
      <c r="DE2173" s="3"/>
      <c r="DF2173" s="3"/>
      <c r="DG2173" s="3"/>
      <c r="DH2173" s="3"/>
      <c r="DI2173" s="3"/>
      <c r="DJ2173" s="3"/>
      <c r="DK2173" s="3"/>
      <c r="DL2173" s="3"/>
      <c r="DM2173" s="3"/>
      <c r="DN2173" s="3"/>
      <c r="DO2173" s="3"/>
      <c r="DP2173" s="3"/>
      <c r="DQ2173" s="3"/>
      <c r="DR2173" s="3"/>
      <c r="DS2173" s="3"/>
    </row>
    <row r="2174" spans="2:123" ht="21" customHeight="1" x14ac:dyDescent="0.25">
      <c r="B2174" s="17"/>
      <c r="C2174" s="18"/>
      <c r="D2174" s="18"/>
      <c r="E2174" s="18"/>
      <c r="F2174" s="126"/>
      <c r="G2174" s="126"/>
      <c r="H2174" s="3"/>
      <c r="I2174" s="3"/>
      <c r="J2174" s="3"/>
      <c r="L2174" s="3"/>
      <c r="M2174" s="3"/>
      <c r="N2174" s="3"/>
      <c r="O2174" s="3"/>
      <c r="P2174" s="3"/>
      <c r="Q2174" s="3"/>
      <c r="R2174" s="3"/>
      <c r="S2174" s="3"/>
      <c r="T2174" s="3"/>
      <c r="U2174" s="3"/>
      <c r="V2174" s="3"/>
      <c r="W2174" s="3"/>
      <c r="X2174" s="3"/>
      <c r="Y2174" s="3"/>
      <c r="Z2174" s="3"/>
      <c r="AA2174" s="3"/>
      <c r="AB2174" s="3"/>
      <c r="AC2174" s="3"/>
      <c r="AD2174" s="3"/>
      <c r="AE2174" s="3"/>
      <c r="AF2174" s="3"/>
      <c r="BV2174" s="66"/>
      <c r="BW2174" s="66"/>
      <c r="BX2174" s="67"/>
      <c r="BY2174" s="67"/>
      <c r="BZ2174" s="67"/>
      <c r="CE2174" s="92"/>
      <c r="CF2174" s="76"/>
      <c r="CH2174" s="67"/>
      <c r="CI2174" s="67"/>
      <c r="CJ2174" s="67"/>
      <c r="CK2174" s="67"/>
      <c r="CL2174" s="1"/>
      <c r="CM2174" s="1"/>
      <c r="CT2174" s="3"/>
      <c r="CU2174" s="3"/>
      <c r="CV2174" s="3"/>
      <c r="CW2174" s="3"/>
      <c r="CX2174" s="3"/>
      <c r="CY2174" s="3"/>
      <c r="CZ2174" s="3"/>
      <c r="DA2174" s="3"/>
      <c r="DB2174" s="3"/>
      <c r="DC2174" s="3"/>
      <c r="DD2174" s="3"/>
      <c r="DE2174" s="3"/>
      <c r="DF2174" s="3"/>
      <c r="DG2174" s="3"/>
      <c r="DH2174" s="3"/>
      <c r="DI2174" s="3"/>
      <c r="DJ2174" s="3"/>
      <c r="DK2174" s="3"/>
      <c r="DL2174" s="3"/>
      <c r="DM2174" s="3"/>
      <c r="DN2174" s="3"/>
      <c r="DO2174" s="3"/>
      <c r="DP2174" s="3"/>
      <c r="DQ2174" s="3"/>
      <c r="DR2174" s="3"/>
      <c r="DS2174" s="3"/>
    </row>
    <row r="2175" spans="2:123" ht="21" customHeight="1" x14ac:dyDescent="0.25">
      <c r="B2175" s="17"/>
      <c r="C2175" s="18"/>
      <c r="D2175" s="18"/>
      <c r="E2175" s="18"/>
      <c r="F2175" s="126"/>
      <c r="G2175" s="126"/>
      <c r="H2175" s="3"/>
      <c r="I2175" s="3"/>
      <c r="J2175" s="3"/>
      <c r="L2175" s="3"/>
      <c r="M2175" s="3"/>
      <c r="N2175" s="3"/>
      <c r="O2175" s="3"/>
      <c r="P2175" s="3"/>
      <c r="Q2175" s="3"/>
      <c r="R2175" s="3"/>
      <c r="S2175" s="3"/>
      <c r="T2175" s="3"/>
      <c r="U2175" s="3"/>
      <c r="V2175" s="3"/>
      <c r="W2175" s="3"/>
      <c r="X2175" s="3"/>
      <c r="Y2175" s="3"/>
      <c r="Z2175" s="3"/>
      <c r="AA2175" s="3"/>
      <c r="AB2175" s="3"/>
      <c r="AC2175" s="3"/>
      <c r="AD2175" s="3"/>
      <c r="AE2175" s="3"/>
      <c r="AF2175" s="3"/>
      <c r="BV2175" s="66"/>
      <c r="BW2175" s="66"/>
      <c r="BX2175" s="67"/>
      <c r="BY2175" s="67"/>
      <c r="BZ2175" s="67"/>
      <c r="CE2175" s="92"/>
      <c r="CF2175" s="76"/>
      <c r="CH2175" s="67"/>
      <c r="CI2175" s="67"/>
      <c r="CJ2175" s="67"/>
      <c r="CK2175" s="67"/>
      <c r="CL2175" s="1"/>
      <c r="CM2175" s="1"/>
      <c r="CT2175" s="3"/>
      <c r="CU2175" s="3"/>
      <c r="CV2175" s="3"/>
      <c r="CW2175" s="3"/>
      <c r="CX2175" s="3"/>
      <c r="CY2175" s="3"/>
      <c r="CZ2175" s="3"/>
      <c r="DA2175" s="3"/>
      <c r="DB2175" s="3"/>
      <c r="DC2175" s="3"/>
      <c r="DD2175" s="3"/>
      <c r="DE2175" s="3"/>
      <c r="DF2175" s="3"/>
      <c r="DG2175" s="3"/>
      <c r="DH2175" s="3"/>
      <c r="DI2175" s="3"/>
      <c r="DJ2175" s="3"/>
      <c r="DK2175" s="3"/>
      <c r="DL2175" s="3"/>
      <c r="DM2175" s="3"/>
      <c r="DN2175" s="3"/>
      <c r="DO2175" s="3"/>
      <c r="DP2175" s="3"/>
      <c r="DQ2175" s="3"/>
      <c r="DR2175" s="3"/>
      <c r="DS2175" s="3"/>
    </row>
    <row r="2176" spans="2:123" ht="21" customHeight="1" x14ac:dyDescent="0.25">
      <c r="B2176" s="17"/>
      <c r="C2176" s="18"/>
      <c r="D2176" s="18"/>
      <c r="E2176" s="18"/>
      <c r="F2176" s="126"/>
      <c r="G2176" s="126"/>
      <c r="H2176" s="3"/>
      <c r="I2176" s="3"/>
      <c r="J2176" s="3"/>
      <c r="L2176" s="3"/>
      <c r="M2176" s="3"/>
      <c r="N2176" s="3"/>
      <c r="O2176" s="3"/>
      <c r="P2176" s="3"/>
      <c r="Q2176" s="3"/>
      <c r="R2176" s="3"/>
      <c r="S2176" s="3"/>
      <c r="T2176" s="3"/>
      <c r="U2176" s="3"/>
      <c r="V2176" s="3"/>
      <c r="W2176" s="3"/>
      <c r="X2176" s="3"/>
      <c r="Y2176" s="3"/>
      <c r="Z2176" s="3"/>
      <c r="AA2176" s="3"/>
      <c r="AB2176" s="3"/>
      <c r="AC2176" s="3"/>
      <c r="AD2176" s="3"/>
      <c r="AE2176" s="3"/>
      <c r="AF2176" s="3"/>
      <c r="BV2176" s="66"/>
      <c r="BW2176" s="66"/>
      <c r="BX2176" s="67"/>
      <c r="BY2176" s="67"/>
      <c r="BZ2176" s="67"/>
      <c r="CE2176" s="92"/>
      <c r="CF2176" s="76"/>
      <c r="CH2176" s="67"/>
      <c r="CI2176" s="67"/>
      <c r="CJ2176" s="67"/>
      <c r="CK2176" s="67"/>
      <c r="CL2176" s="1"/>
      <c r="CM2176" s="1"/>
      <c r="CT2176" s="3"/>
      <c r="CU2176" s="3"/>
      <c r="CV2176" s="3"/>
      <c r="CW2176" s="3"/>
      <c r="CX2176" s="3"/>
      <c r="CY2176" s="3"/>
      <c r="CZ2176" s="3"/>
      <c r="DA2176" s="3"/>
      <c r="DB2176" s="3"/>
      <c r="DC2176" s="3"/>
      <c r="DD2176" s="3"/>
      <c r="DE2176" s="3"/>
      <c r="DF2176" s="3"/>
      <c r="DG2176" s="3"/>
      <c r="DH2176" s="3"/>
      <c r="DI2176" s="3"/>
      <c r="DJ2176" s="3"/>
      <c r="DK2176" s="3"/>
      <c r="DL2176" s="3"/>
      <c r="DM2176" s="3"/>
      <c r="DN2176" s="3"/>
      <c r="DO2176" s="3"/>
      <c r="DP2176" s="3"/>
      <c r="DQ2176" s="3"/>
      <c r="DR2176" s="3"/>
      <c r="DS2176" s="3"/>
    </row>
    <row r="2177" spans="2:123" ht="21" customHeight="1" x14ac:dyDescent="0.25">
      <c r="B2177" s="17"/>
      <c r="C2177" s="18"/>
      <c r="D2177" s="18"/>
      <c r="E2177" s="18"/>
      <c r="F2177" s="126"/>
      <c r="G2177" s="126"/>
      <c r="H2177" s="3"/>
      <c r="I2177" s="3"/>
      <c r="J2177" s="3"/>
      <c r="L2177" s="3"/>
      <c r="M2177" s="3"/>
      <c r="N2177" s="3"/>
      <c r="O2177" s="3"/>
      <c r="P2177" s="3"/>
      <c r="Q2177" s="3"/>
      <c r="R2177" s="3"/>
      <c r="S2177" s="3"/>
      <c r="T2177" s="3"/>
      <c r="U2177" s="3"/>
      <c r="V2177" s="3"/>
      <c r="W2177" s="3"/>
      <c r="X2177" s="3"/>
      <c r="Y2177" s="3"/>
      <c r="Z2177" s="3"/>
      <c r="AA2177" s="3"/>
      <c r="AB2177" s="3"/>
      <c r="AC2177" s="3"/>
      <c r="AD2177" s="3"/>
      <c r="AE2177" s="3"/>
      <c r="AF2177" s="3"/>
      <c r="BV2177" s="66"/>
      <c r="BW2177" s="66"/>
      <c r="BX2177" s="67"/>
      <c r="BY2177" s="67"/>
      <c r="BZ2177" s="67"/>
      <c r="CE2177" s="92"/>
      <c r="CF2177" s="76"/>
      <c r="CH2177" s="67"/>
      <c r="CI2177" s="67"/>
      <c r="CJ2177" s="67"/>
      <c r="CK2177" s="67"/>
      <c r="CL2177" s="1"/>
      <c r="CM2177" s="1"/>
      <c r="CT2177" s="3"/>
      <c r="CU2177" s="3"/>
      <c r="CV2177" s="3"/>
      <c r="CW2177" s="3"/>
      <c r="CX2177" s="3"/>
      <c r="CY2177" s="3"/>
      <c r="CZ2177" s="3"/>
      <c r="DA2177" s="3"/>
      <c r="DB2177" s="3"/>
      <c r="DC2177" s="3"/>
      <c r="DD2177" s="3"/>
      <c r="DE2177" s="3"/>
      <c r="DF2177" s="3"/>
      <c r="DG2177" s="3"/>
      <c r="DH2177" s="3"/>
      <c r="DI2177" s="3"/>
      <c r="DJ2177" s="3"/>
      <c r="DK2177" s="3"/>
      <c r="DL2177" s="3"/>
      <c r="DM2177" s="3"/>
      <c r="DN2177" s="3"/>
      <c r="DO2177" s="3"/>
      <c r="DP2177" s="3"/>
      <c r="DQ2177" s="3"/>
      <c r="DR2177" s="3"/>
      <c r="DS2177" s="3"/>
    </row>
    <row r="2178" spans="2:123" ht="21" customHeight="1" x14ac:dyDescent="0.25">
      <c r="B2178" s="17"/>
      <c r="C2178" s="18"/>
      <c r="D2178" s="18"/>
      <c r="E2178" s="18"/>
      <c r="F2178" s="126"/>
      <c r="G2178" s="126"/>
      <c r="H2178" s="3"/>
      <c r="I2178" s="3"/>
      <c r="J2178" s="3"/>
      <c r="L2178" s="3"/>
      <c r="M2178" s="3"/>
      <c r="N2178" s="3"/>
      <c r="O2178" s="3"/>
      <c r="P2178" s="3"/>
      <c r="Q2178" s="3"/>
      <c r="R2178" s="3"/>
      <c r="S2178" s="3"/>
      <c r="T2178" s="3"/>
      <c r="U2178" s="3"/>
      <c r="V2178" s="3"/>
      <c r="W2178" s="3"/>
      <c r="X2178" s="3"/>
      <c r="Y2178" s="3"/>
      <c r="Z2178" s="3"/>
      <c r="AA2178" s="3"/>
      <c r="AB2178" s="3"/>
      <c r="AC2178" s="3"/>
      <c r="AD2178" s="3"/>
      <c r="AE2178" s="3"/>
      <c r="AF2178" s="3"/>
      <c r="BV2178" s="66"/>
      <c r="BW2178" s="66"/>
      <c r="BX2178" s="67"/>
      <c r="BY2178" s="67"/>
      <c r="BZ2178" s="67"/>
      <c r="CE2178" s="92"/>
      <c r="CF2178" s="76"/>
      <c r="CH2178" s="67"/>
      <c r="CI2178" s="67"/>
      <c r="CJ2178" s="67"/>
      <c r="CK2178" s="67"/>
      <c r="CL2178" s="1"/>
      <c r="CM2178" s="1"/>
      <c r="CT2178" s="3"/>
      <c r="CU2178" s="3"/>
      <c r="CV2178" s="3"/>
      <c r="CW2178" s="3"/>
      <c r="CX2178" s="3"/>
      <c r="CY2178" s="3"/>
      <c r="CZ2178" s="3"/>
      <c r="DA2178" s="3"/>
      <c r="DB2178" s="3"/>
      <c r="DC2178" s="3"/>
      <c r="DD2178" s="3"/>
      <c r="DE2178" s="3"/>
      <c r="DF2178" s="3"/>
      <c r="DG2178" s="3"/>
      <c r="DH2178" s="3"/>
      <c r="DI2178" s="3"/>
      <c r="DJ2178" s="3"/>
      <c r="DK2178" s="3"/>
      <c r="DL2178" s="3"/>
      <c r="DM2178" s="3"/>
      <c r="DN2178" s="3"/>
      <c r="DO2178" s="3"/>
      <c r="DP2178" s="3"/>
      <c r="DQ2178" s="3"/>
      <c r="DR2178" s="3"/>
      <c r="DS2178" s="3"/>
    </row>
    <row r="2179" spans="2:123" ht="21" customHeight="1" x14ac:dyDescent="0.25">
      <c r="B2179" s="17"/>
      <c r="C2179" s="18"/>
      <c r="D2179" s="18"/>
      <c r="E2179" s="18"/>
      <c r="F2179" s="126"/>
      <c r="G2179" s="126"/>
      <c r="H2179" s="3"/>
      <c r="I2179" s="3"/>
      <c r="J2179" s="3"/>
      <c r="L2179" s="3"/>
      <c r="M2179" s="3"/>
      <c r="N2179" s="3"/>
      <c r="O2179" s="3"/>
      <c r="P2179" s="3"/>
      <c r="Q2179" s="3"/>
      <c r="R2179" s="3"/>
      <c r="S2179" s="3"/>
      <c r="T2179" s="3"/>
      <c r="U2179" s="3"/>
      <c r="V2179" s="3"/>
      <c r="W2179" s="3"/>
      <c r="X2179" s="3"/>
      <c r="Y2179" s="3"/>
      <c r="Z2179" s="3"/>
      <c r="AA2179" s="3"/>
      <c r="AB2179" s="3"/>
      <c r="AC2179" s="3"/>
      <c r="AD2179" s="3"/>
      <c r="AE2179" s="3"/>
      <c r="AF2179" s="3"/>
      <c r="BV2179" s="66"/>
      <c r="BW2179" s="66"/>
      <c r="BX2179" s="67"/>
      <c r="BY2179" s="67"/>
      <c r="BZ2179" s="67"/>
      <c r="CE2179" s="92"/>
      <c r="CF2179" s="76"/>
      <c r="CH2179" s="67"/>
      <c r="CI2179" s="67"/>
      <c r="CJ2179" s="67"/>
      <c r="CK2179" s="67"/>
      <c r="CL2179" s="1"/>
      <c r="CM2179" s="1"/>
      <c r="CT2179" s="3"/>
      <c r="CU2179" s="3"/>
      <c r="CV2179" s="3"/>
      <c r="CW2179" s="3"/>
      <c r="CX2179" s="3"/>
      <c r="CY2179" s="3"/>
      <c r="CZ2179" s="3"/>
      <c r="DA2179" s="3"/>
      <c r="DB2179" s="3"/>
      <c r="DC2179" s="3"/>
      <c r="DD2179" s="3"/>
      <c r="DE2179" s="3"/>
      <c r="DF2179" s="3"/>
      <c r="DG2179" s="3"/>
      <c r="DH2179" s="3"/>
      <c r="DI2179" s="3"/>
      <c r="DJ2179" s="3"/>
      <c r="DK2179" s="3"/>
      <c r="DL2179" s="3"/>
      <c r="DM2179" s="3"/>
      <c r="DN2179" s="3"/>
      <c r="DO2179" s="3"/>
      <c r="DP2179" s="3"/>
      <c r="DQ2179" s="3"/>
      <c r="DR2179" s="3"/>
      <c r="DS2179" s="3"/>
    </row>
    <row r="2180" spans="2:123" ht="21" customHeight="1" x14ac:dyDescent="0.25">
      <c r="B2180" s="17"/>
      <c r="C2180" s="18"/>
      <c r="D2180" s="18"/>
      <c r="E2180" s="18"/>
      <c r="F2180" s="126"/>
      <c r="G2180" s="126"/>
      <c r="H2180" s="3"/>
      <c r="I2180" s="3"/>
      <c r="J2180" s="3"/>
      <c r="L2180" s="3"/>
      <c r="M2180" s="3"/>
      <c r="N2180" s="3"/>
      <c r="O2180" s="3"/>
      <c r="P2180" s="3"/>
      <c r="Q2180" s="3"/>
      <c r="R2180" s="3"/>
      <c r="S2180" s="3"/>
      <c r="T2180" s="3"/>
      <c r="U2180" s="3"/>
      <c r="V2180" s="3"/>
      <c r="W2180" s="3"/>
      <c r="X2180" s="3"/>
      <c r="Y2180" s="3"/>
      <c r="Z2180" s="3"/>
      <c r="AA2180" s="3"/>
      <c r="AB2180" s="3"/>
      <c r="AC2180" s="3"/>
      <c r="AD2180" s="3"/>
      <c r="AE2180" s="3"/>
      <c r="AF2180" s="3"/>
      <c r="BV2180" s="66"/>
      <c r="BW2180" s="66"/>
      <c r="BX2180" s="67"/>
      <c r="BY2180" s="67"/>
      <c r="BZ2180" s="67"/>
      <c r="CE2180" s="92"/>
      <c r="CF2180" s="76"/>
      <c r="CH2180" s="67"/>
      <c r="CI2180" s="67"/>
      <c r="CJ2180" s="67"/>
      <c r="CK2180" s="67"/>
      <c r="CL2180" s="1"/>
      <c r="CM2180" s="1"/>
      <c r="CT2180" s="3"/>
      <c r="CU2180" s="3"/>
      <c r="CV2180" s="3"/>
      <c r="CW2180" s="3"/>
      <c r="CX2180" s="3"/>
      <c r="CY2180" s="3"/>
      <c r="CZ2180" s="3"/>
      <c r="DA2180" s="3"/>
      <c r="DB2180" s="3"/>
      <c r="DC2180" s="3"/>
      <c r="DD2180" s="3"/>
      <c r="DE2180" s="3"/>
      <c r="DF2180" s="3"/>
      <c r="DG2180" s="3"/>
      <c r="DH2180" s="3"/>
      <c r="DI2180" s="3"/>
      <c r="DJ2180" s="3"/>
      <c r="DK2180" s="3"/>
      <c r="DL2180" s="3"/>
      <c r="DM2180" s="3"/>
      <c r="DN2180" s="3"/>
      <c r="DO2180" s="3"/>
      <c r="DP2180" s="3"/>
      <c r="DQ2180" s="3"/>
      <c r="DR2180" s="3"/>
      <c r="DS2180" s="3"/>
    </row>
    <row r="2181" spans="2:123" ht="21" customHeight="1" x14ac:dyDescent="0.25">
      <c r="B2181" s="17"/>
      <c r="C2181" s="18"/>
      <c r="D2181" s="18"/>
      <c r="E2181" s="18"/>
      <c r="F2181" s="126"/>
      <c r="G2181" s="126"/>
      <c r="H2181" s="3"/>
      <c r="I2181" s="3"/>
      <c r="J2181" s="3"/>
      <c r="L2181" s="3"/>
      <c r="M2181" s="3"/>
      <c r="N2181" s="3"/>
      <c r="O2181" s="3"/>
      <c r="P2181" s="3"/>
      <c r="Q2181" s="3"/>
      <c r="R2181" s="3"/>
      <c r="S2181" s="3"/>
      <c r="T2181" s="3"/>
      <c r="U2181" s="3"/>
      <c r="V2181" s="3"/>
      <c r="W2181" s="3"/>
      <c r="X2181" s="3"/>
      <c r="Y2181" s="3"/>
      <c r="Z2181" s="3"/>
      <c r="AA2181" s="3"/>
      <c r="AB2181" s="3"/>
      <c r="AC2181" s="3"/>
      <c r="AD2181" s="3"/>
      <c r="AE2181" s="3"/>
      <c r="AF2181" s="3"/>
      <c r="BV2181" s="66"/>
      <c r="BW2181" s="66"/>
      <c r="BX2181" s="67"/>
      <c r="BY2181" s="67"/>
      <c r="BZ2181" s="67"/>
      <c r="CE2181" s="92"/>
      <c r="CF2181" s="76"/>
      <c r="CH2181" s="67"/>
      <c r="CI2181" s="67"/>
      <c r="CJ2181" s="67"/>
      <c r="CK2181" s="67"/>
      <c r="CL2181" s="1"/>
      <c r="CM2181" s="1"/>
      <c r="CT2181" s="3"/>
      <c r="CU2181" s="3"/>
      <c r="CV2181" s="3"/>
      <c r="CW2181" s="3"/>
      <c r="CX2181" s="3"/>
      <c r="CY2181" s="3"/>
      <c r="CZ2181" s="3"/>
      <c r="DA2181" s="3"/>
      <c r="DB2181" s="3"/>
      <c r="DC2181" s="3"/>
      <c r="DD2181" s="3"/>
      <c r="DE2181" s="3"/>
      <c r="DF2181" s="3"/>
      <c r="DG2181" s="3"/>
      <c r="DH2181" s="3"/>
      <c r="DI2181" s="3"/>
      <c r="DJ2181" s="3"/>
      <c r="DK2181" s="3"/>
      <c r="DL2181" s="3"/>
      <c r="DM2181" s="3"/>
      <c r="DN2181" s="3"/>
      <c r="DO2181" s="3"/>
      <c r="DP2181" s="3"/>
      <c r="DQ2181" s="3"/>
      <c r="DR2181" s="3"/>
      <c r="DS2181" s="3"/>
    </row>
    <row r="2182" spans="2:123" ht="21" customHeight="1" x14ac:dyDescent="0.25">
      <c r="B2182" s="17"/>
      <c r="C2182" s="18"/>
      <c r="D2182" s="18"/>
      <c r="E2182" s="18"/>
      <c r="F2182" s="126"/>
      <c r="G2182" s="126"/>
      <c r="H2182" s="3"/>
      <c r="I2182" s="3"/>
      <c r="J2182" s="3"/>
      <c r="L2182" s="3"/>
      <c r="M2182" s="3"/>
      <c r="N2182" s="3"/>
      <c r="O2182" s="3"/>
      <c r="P2182" s="3"/>
      <c r="Q2182" s="3"/>
      <c r="R2182" s="3"/>
      <c r="S2182" s="3"/>
      <c r="T2182" s="3"/>
      <c r="U2182" s="3"/>
      <c r="V2182" s="3"/>
      <c r="W2182" s="3"/>
      <c r="X2182" s="3"/>
      <c r="Y2182" s="3"/>
      <c r="Z2182" s="3"/>
      <c r="AA2182" s="3"/>
      <c r="AB2182" s="3"/>
      <c r="AC2182" s="3"/>
      <c r="AD2182" s="3"/>
      <c r="AE2182" s="3"/>
      <c r="AF2182" s="3"/>
      <c r="BV2182" s="66"/>
      <c r="BW2182" s="66"/>
      <c r="BX2182" s="67"/>
      <c r="BY2182" s="67"/>
      <c r="BZ2182" s="67"/>
      <c r="CE2182" s="92"/>
      <c r="CF2182" s="76"/>
      <c r="CH2182" s="67"/>
      <c r="CI2182" s="67"/>
      <c r="CJ2182" s="67"/>
      <c r="CK2182" s="67"/>
      <c r="CL2182" s="1"/>
      <c r="CM2182" s="1"/>
      <c r="CT2182" s="3"/>
      <c r="CU2182" s="3"/>
      <c r="CV2182" s="3"/>
      <c r="CW2182" s="3"/>
      <c r="CX2182" s="3"/>
      <c r="CY2182" s="3"/>
      <c r="CZ2182" s="3"/>
      <c r="DA2182" s="3"/>
      <c r="DB2182" s="3"/>
      <c r="DC2182" s="3"/>
      <c r="DD2182" s="3"/>
      <c r="DE2182" s="3"/>
      <c r="DF2182" s="3"/>
      <c r="DG2182" s="3"/>
      <c r="DH2182" s="3"/>
      <c r="DI2182" s="3"/>
      <c r="DJ2182" s="3"/>
      <c r="DK2182" s="3"/>
      <c r="DL2182" s="3"/>
      <c r="DM2182" s="3"/>
      <c r="DN2182" s="3"/>
      <c r="DO2182" s="3"/>
      <c r="DP2182" s="3"/>
      <c r="DQ2182" s="3"/>
      <c r="DR2182" s="3"/>
      <c r="DS2182" s="3"/>
    </row>
    <row r="2183" spans="2:123" ht="21" customHeight="1" x14ac:dyDescent="0.25">
      <c r="B2183" s="17"/>
      <c r="C2183" s="18"/>
      <c r="D2183" s="18"/>
      <c r="E2183" s="18"/>
      <c r="F2183" s="126"/>
      <c r="G2183" s="126"/>
      <c r="H2183" s="3"/>
      <c r="I2183" s="3"/>
      <c r="J2183" s="3"/>
      <c r="L2183" s="3"/>
      <c r="M2183" s="3"/>
      <c r="N2183" s="3"/>
      <c r="O2183" s="3"/>
      <c r="P2183" s="3"/>
      <c r="Q2183" s="3"/>
      <c r="R2183" s="3"/>
      <c r="S2183" s="3"/>
      <c r="T2183" s="3"/>
      <c r="U2183" s="3"/>
      <c r="V2183" s="3"/>
      <c r="W2183" s="3"/>
      <c r="X2183" s="3"/>
      <c r="Y2183" s="3"/>
      <c r="Z2183" s="3"/>
      <c r="AA2183" s="3"/>
      <c r="AB2183" s="3"/>
      <c r="AC2183" s="3"/>
      <c r="AD2183" s="3"/>
      <c r="AE2183" s="3"/>
      <c r="AF2183" s="3"/>
      <c r="BV2183" s="66"/>
      <c r="BW2183" s="66"/>
      <c r="BX2183" s="67"/>
      <c r="BY2183" s="67"/>
      <c r="BZ2183" s="67"/>
      <c r="CE2183" s="92"/>
      <c r="CF2183" s="76"/>
      <c r="CH2183" s="67"/>
      <c r="CI2183" s="67"/>
      <c r="CJ2183" s="67"/>
      <c r="CK2183" s="67"/>
      <c r="CL2183" s="1"/>
      <c r="CM2183" s="1"/>
      <c r="CT2183" s="3"/>
      <c r="CU2183" s="3"/>
      <c r="CV2183" s="3"/>
      <c r="CW2183" s="3"/>
      <c r="CX2183" s="3"/>
      <c r="CY2183" s="3"/>
      <c r="CZ2183" s="3"/>
      <c r="DA2183" s="3"/>
      <c r="DB2183" s="3"/>
      <c r="DC2183" s="3"/>
      <c r="DD2183" s="3"/>
      <c r="DE2183" s="3"/>
      <c r="DF2183" s="3"/>
      <c r="DG2183" s="3"/>
      <c r="DH2183" s="3"/>
      <c r="DI2183" s="3"/>
      <c r="DJ2183" s="3"/>
      <c r="DK2183" s="3"/>
      <c r="DL2183" s="3"/>
      <c r="DM2183" s="3"/>
      <c r="DN2183" s="3"/>
      <c r="DO2183" s="3"/>
      <c r="DP2183" s="3"/>
      <c r="DQ2183" s="3"/>
      <c r="DR2183" s="3"/>
      <c r="DS2183" s="3"/>
    </row>
    <row r="2184" spans="2:123" ht="21" customHeight="1" x14ac:dyDescent="0.25">
      <c r="B2184" s="17"/>
      <c r="C2184" s="18"/>
      <c r="D2184" s="18"/>
      <c r="E2184" s="18"/>
      <c r="F2184" s="126"/>
      <c r="G2184" s="126"/>
      <c r="H2184" s="3"/>
      <c r="I2184" s="3"/>
      <c r="J2184" s="3"/>
      <c r="L2184" s="3"/>
      <c r="M2184" s="3"/>
      <c r="N2184" s="3"/>
      <c r="O2184" s="3"/>
      <c r="P2184" s="3"/>
      <c r="Q2184" s="3"/>
      <c r="R2184" s="3"/>
      <c r="S2184" s="3"/>
      <c r="T2184" s="3"/>
      <c r="U2184" s="3"/>
      <c r="V2184" s="3"/>
      <c r="W2184" s="3"/>
      <c r="X2184" s="3"/>
      <c r="Y2184" s="3"/>
      <c r="Z2184" s="3"/>
      <c r="AA2184" s="3"/>
      <c r="AB2184" s="3"/>
      <c r="AC2184" s="3"/>
      <c r="AD2184" s="3"/>
      <c r="AE2184" s="3"/>
      <c r="AF2184" s="3"/>
      <c r="BV2184" s="66"/>
      <c r="BW2184" s="66"/>
      <c r="BX2184" s="67"/>
      <c r="BY2184" s="67"/>
      <c r="BZ2184" s="67"/>
      <c r="CE2184" s="92"/>
      <c r="CF2184" s="76"/>
      <c r="CH2184" s="67"/>
      <c r="CI2184" s="67"/>
      <c r="CJ2184" s="67"/>
      <c r="CK2184" s="67"/>
      <c r="CL2184" s="1"/>
      <c r="CM2184" s="1"/>
      <c r="CT2184" s="3"/>
      <c r="CU2184" s="3"/>
      <c r="CV2184" s="3"/>
      <c r="CW2184" s="3"/>
      <c r="CX2184" s="3"/>
      <c r="CY2184" s="3"/>
      <c r="CZ2184" s="3"/>
      <c r="DA2184" s="3"/>
      <c r="DB2184" s="3"/>
      <c r="DC2184" s="3"/>
      <c r="DD2184" s="3"/>
      <c r="DE2184" s="3"/>
      <c r="DF2184" s="3"/>
      <c r="DG2184" s="3"/>
      <c r="DH2184" s="3"/>
      <c r="DI2184" s="3"/>
      <c r="DJ2184" s="3"/>
      <c r="DK2184" s="3"/>
      <c r="DL2184" s="3"/>
      <c r="DM2184" s="3"/>
      <c r="DN2184" s="3"/>
      <c r="DO2184" s="3"/>
      <c r="DP2184" s="3"/>
      <c r="DQ2184" s="3"/>
      <c r="DR2184" s="3"/>
      <c r="DS2184" s="3"/>
    </row>
    <row r="2185" spans="2:123" ht="21" customHeight="1" x14ac:dyDescent="0.25">
      <c r="B2185" s="17"/>
      <c r="C2185" s="18"/>
      <c r="D2185" s="18"/>
      <c r="E2185" s="18"/>
      <c r="F2185" s="126"/>
      <c r="G2185" s="126"/>
      <c r="H2185" s="3"/>
      <c r="I2185" s="3"/>
      <c r="J2185" s="3"/>
      <c r="L2185" s="3"/>
      <c r="M2185" s="3"/>
      <c r="N2185" s="3"/>
      <c r="O2185" s="3"/>
      <c r="P2185" s="3"/>
      <c r="Q2185" s="3"/>
      <c r="R2185" s="3"/>
      <c r="S2185" s="3"/>
      <c r="T2185" s="3"/>
      <c r="U2185" s="3"/>
      <c r="V2185" s="3"/>
      <c r="W2185" s="3"/>
      <c r="X2185" s="3"/>
      <c r="Y2185" s="3"/>
      <c r="Z2185" s="3"/>
      <c r="AA2185" s="3"/>
      <c r="AB2185" s="3"/>
      <c r="AC2185" s="3"/>
      <c r="AD2185" s="3"/>
      <c r="AE2185" s="3"/>
      <c r="AF2185" s="3"/>
      <c r="BV2185" s="66"/>
      <c r="BW2185" s="66"/>
      <c r="BX2185" s="67"/>
      <c r="BY2185" s="67"/>
      <c r="BZ2185" s="67"/>
      <c r="CE2185" s="92"/>
      <c r="CF2185" s="76"/>
      <c r="CH2185" s="67"/>
      <c r="CI2185" s="67"/>
      <c r="CJ2185" s="67"/>
      <c r="CK2185" s="67"/>
      <c r="CL2185" s="1"/>
      <c r="CM2185" s="1"/>
      <c r="CT2185" s="3"/>
      <c r="CU2185" s="3"/>
      <c r="CV2185" s="3"/>
      <c r="CW2185" s="3"/>
      <c r="CX2185" s="3"/>
      <c r="CY2185" s="3"/>
      <c r="CZ2185" s="3"/>
      <c r="DA2185" s="3"/>
      <c r="DB2185" s="3"/>
      <c r="DC2185" s="3"/>
      <c r="DD2185" s="3"/>
      <c r="DE2185" s="3"/>
      <c r="DF2185" s="3"/>
      <c r="DG2185" s="3"/>
      <c r="DH2185" s="3"/>
      <c r="DI2185" s="3"/>
      <c r="DJ2185" s="3"/>
      <c r="DK2185" s="3"/>
      <c r="DL2185" s="3"/>
      <c r="DM2185" s="3"/>
      <c r="DN2185" s="3"/>
      <c r="DO2185" s="3"/>
      <c r="DP2185" s="3"/>
      <c r="DQ2185" s="3"/>
      <c r="DR2185" s="3"/>
      <c r="DS2185" s="3"/>
    </row>
    <row r="2186" spans="2:123" ht="21" customHeight="1" x14ac:dyDescent="0.25">
      <c r="B2186" s="17"/>
      <c r="C2186" s="18"/>
      <c r="D2186" s="18"/>
      <c r="E2186" s="18"/>
      <c r="F2186" s="126"/>
      <c r="G2186" s="126"/>
      <c r="H2186" s="3"/>
      <c r="I2186" s="3"/>
      <c r="J2186" s="3"/>
      <c r="L2186" s="3"/>
      <c r="M2186" s="3"/>
      <c r="N2186" s="3"/>
      <c r="O2186" s="3"/>
      <c r="P2186" s="3"/>
      <c r="Q2186" s="3"/>
      <c r="R2186" s="3"/>
      <c r="S2186" s="3"/>
      <c r="T2186" s="3"/>
      <c r="U2186" s="3"/>
      <c r="V2186" s="3"/>
      <c r="W2186" s="3"/>
      <c r="X2186" s="3"/>
      <c r="Y2186" s="3"/>
      <c r="Z2186" s="3"/>
      <c r="AA2186" s="3"/>
      <c r="AB2186" s="3"/>
      <c r="AC2186" s="3"/>
      <c r="AD2186" s="3"/>
      <c r="AE2186" s="3"/>
      <c r="AF2186" s="3"/>
      <c r="BV2186" s="66"/>
      <c r="BW2186" s="66"/>
      <c r="BX2186" s="67"/>
      <c r="BY2186" s="67"/>
      <c r="BZ2186" s="67"/>
      <c r="CE2186" s="92"/>
      <c r="CF2186" s="76"/>
      <c r="CH2186" s="67"/>
      <c r="CI2186" s="67"/>
      <c r="CJ2186" s="67"/>
      <c r="CK2186" s="67"/>
      <c r="CL2186" s="1"/>
      <c r="CM2186" s="1"/>
      <c r="CT2186" s="3"/>
      <c r="CU2186" s="3"/>
      <c r="CV2186" s="3"/>
      <c r="CW2186" s="3"/>
      <c r="CX2186" s="3"/>
      <c r="CY2186" s="3"/>
      <c r="CZ2186" s="3"/>
      <c r="DA2186" s="3"/>
      <c r="DB2186" s="3"/>
      <c r="DC2186" s="3"/>
      <c r="DD2186" s="3"/>
      <c r="DE2186" s="3"/>
      <c r="DF2186" s="3"/>
      <c r="DG2186" s="3"/>
      <c r="DH2186" s="3"/>
      <c r="DI2186" s="3"/>
      <c r="DJ2186" s="3"/>
      <c r="DK2186" s="3"/>
      <c r="DL2186" s="3"/>
      <c r="DM2186" s="3"/>
      <c r="DN2186" s="3"/>
      <c r="DO2186" s="3"/>
      <c r="DP2186" s="3"/>
      <c r="DQ2186" s="3"/>
      <c r="DR2186" s="3"/>
      <c r="DS2186" s="3"/>
    </row>
    <row r="2187" spans="2:123" ht="21" customHeight="1" x14ac:dyDescent="0.25">
      <c r="B2187" s="17"/>
      <c r="C2187" s="18"/>
      <c r="D2187" s="18"/>
      <c r="E2187" s="18"/>
      <c r="F2187" s="126"/>
      <c r="G2187" s="126"/>
      <c r="H2187" s="3"/>
      <c r="I2187" s="3"/>
      <c r="J2187" s="3"/>
      <c r="L2187" s="3"/>
      <c r="M2187" s="3"/>
      <c r="N2187" s="3"/>
      <c r="O2187" s="3"/>
      <c r="P2187" s="3"/>
      <c r="Q2187" s="3"/>
      <c r="R2187" s="3"/>
      <c r="S2187" s="3"/>
      <c r="T2187" s="3"/>
      <c r="U2187" s="3"/>
      <c r="V2187" s="3"/>
      <c r="W2187" s="3"/>
      <c r="X2187" s="3"/>
      <c r="Y2187" s="3"/>
      <c r="Z2187" s="3"/>
      <c r="AA2187" s="3"/>
      <c r="AB2187" s="3"/>
      <c r="AC2187" s="3"/>
      <c r="AD2187" s="3"/>
      <c r="AE2187" s="3"/>
      <c r="AF2187" s="3"/>
      <c r="BV2187" s="66"/>
      <c r="BW2187" s="66"/>
      <c r="BX2187" s="67"/>
      <c r="BY2187" s="67"/>
      <c r="BZ2187" s="67"/>
      <c r="CE2187" s="92"/>
      <c r="CF2187" s="76"/>
      <c r="CH2187" s="67"/>
      <c r="CI2187" s="67"/>
      <c r="CJ2187" s="67"/>
      <c r="CK2187" s="67"/>
      <c r="CL2187" s="1"/>
      <c r="CM2187" s="1"/>
      <c r="CT2187" s="3"/>
      <c r="CU2187" s="3"/>
      <c r="CV2187" s="3"/>
      <c r="CW2187" s="3"/>
      <c r="CX2187" s="3"/>
      <c r="CY2187" s="3"/>
      <c r="CZ2187" s="3"/>
      <c r="DA2187" s="3"/>
      <c r="DB2187" s="3"/>
      <c r="DC2187" s="3"/>
      <c r="DD2187" s="3"/>
      <c r="DE2187" s="3"/>
      <c r="DF2187" s="3"/>
      <c r="DG2187" s="3"/>
      <c r="DH2187" s="3"/>
      <c r="DI2187" s="3"/>
      <c r="DJ2187" s="3"/>
      <c r="DK2187" s="3"/>
      <c r="DL2187" s="3"/>
      <c r="DM2187" s="3"/>
      <c r="DN2187" s="3"/>
      <c r="DO2187" s="3"/>
      <c r="DP2187" s="3"/>
      <c r="DQ2187" s="3"/>
      <c r="DR2187" s="3"/>
      <c r="DS2187" s="3"/>
    </row>
    <row r="2188" spans="2:123" ht="21" customHeight="1" x14ac:dyDescent="0.25">
      <c r="B2188" s="17"/>
      <c r="C2188" s="18"/>
      <c r="D2188" s="18"/>
      <c r="E2188" s="18"/>
      <c r="F2188" s="126"/>
      <c r="G2188" s="126"/>
      <c r="H2188" s="3"/>
      <c r="I2188" s="3"/>
      <c r="J2188" s="3"/>
      <c r="L2188" s="3"/>
      <c r="M2188" s="3"/>
      <c r="N2188" s="3"/>
      <c r="O2188" s="3"/>
      <c r="P2188" s="3"/>
      <c r="Q2188" s="3"/>
      <c r="R2188" s="3"/>
      <c r="S2188" s="3"/>
      <c r="T2188" s="3"/>
      <c r="U2188" s="3"/>
      <c r="V2188" s="3"/>
      <c r="W2188" s="3"/>
      <c r="X2188" s="3"/>
      <c r="Y2188" s="3"/>
      <c r="Z2188" s="3"/>
      <c r="AA2188" s="3"/>
      <c r="AB2188" s="3"/>
      <c r="AC2188" s="3"/>
      <c r="AD2188" s="3"/>
      <c r="AE2188" s="3"/>
      <c r="AF2188" s="3"/>
      <c r="BV2188" s="66"/>
      <c r="BW2188" s="66"/>
      <c r="BX2188" s="67"/>
      <c r="BY2188" s="67"/>
      <c r="BZ2188" s="67"/>
      <c r="CE2188" s="92"/>
      <c r="CF2188" s="76"/>
      <c r="CH2188" s="67"/>
      <c r="CI2188" s="67"/>
      <c r="CJ2188" s="67"/>
      <c r="CK2188" s="67"/>
      <c r="CL2188" s="1"/>
      <c r="CM2188" s="1"/>
      <c r="CT2188" s="3"/>
      <c r="CU2188" s="3"/>
      <c r="CV2188" s="3"/>
      <c r="CW2188" s="3"/>
      <c r="CX2188" s="3"/>
      <c r="CY2188" s="3"/>
      <c r="CZ2188" s="3"/>
      <c r="DA2188" s="3"/>
      <c r="DB2188" s="3"/>
      <c r="DC2188" s="3"/>
      <c r="DD2188" s="3"/>
      <c r="DE2188" s="3"/>
      <c r="DF2188" s="3"/>
      <c r="DG2188" s="3"/>
      <c r="DH2188" s="3"/>
      <c r="DI2188" s="3"/>
      <c r="DJ2188" s="3"/>
      <c r="DK2188" s="3"/>
      <c r="DL2188" s="3"/>
      <c r="DM2188" s="3"/>
      <c r="DN2188" s="3"/>
      <c r="DO2188" s="3"/>
      <c r="DP2188" s="3"/>
      <c r="DQ2188" s="3"/>
      <c r="DR2188" s="3"/>
      <c r="DS2188" s="3"/>
    </row>
    <row r="2189" spans="2:123" ht="21" customHeight="1" x14ac:dyDescent="0.25">
      <c r="B2189" s="17"/>
      <c r="C2189" s="18"/>
      <c r="D2189" s="18"/>
      <c r="E2189" s="18"/>
      <c r="F2189" s="126"/>
      <c r="G2189" s="126"/>
      <c r="H2189" s="3"/>
      <c r="I2189" s="3"/>
      <c r="J2189" s="3"/>
      <c r="L2189" s="3"/>
      <c r="M2189" s="3"/>
      <c r="N2189" s="3"/>
      <c r="O2189" s="3"/>
      <c r="P2189" s="3"/>
      <c r="Q2189" s="3"/>
      <c r="R2189" s="3"/>
      <c r="S2189" s="3"/>
      <c r="T2189" s="3"/>
      <c r="U2189" s="3"/>
      <c r="V2189" s="3"/>
      <c r="W2189" s="3"/>
      <c r="X2189" s="3"/>
      <c r="Y2189" s="3"/>
      <c r="Z2189" s="3"/>
      <c r="AA2189" s="3"/>
      <c r="AB2189" s="3"/>
      <c r="AC2189" s="3"/>
      <c r="AD2189" s="3"/>
      <c r="AE2189" s="3"/>
      <c r="AF2189" s="3"/>
      <c r="BV2189" s="66"/>
      <c r="BW2189" s="66"/>
      <c r="BX2189" s="67"/>
      <c r="BY2189" s="67"/>
      <c r="BZ2189" s="67"/>
      <c r="CE2189" s="92"/>
      <c r="CF2189" s="76"/>
      <c r="CH2189" s="67"/>
      <c r="CI2189" s="67"/>
      <c r="CJ2189" s="67"/>
      <c r="CK2189" s="67"/>
      <c r="CL2189" s="1"/>
      <c r="CM2189" s="1"/>
      <c r="CT2189" s="3"/>
      <c r="CU2189" s="3"/>
      <c r="CV2189" s="3"/>
      <c r="CW2189" s="3"/>
      <c r="CX2189" s="3"/>
      <c r="CY2189" s="3"/>
      <c r="CZ2189" s="3"/>
      <c r="DA2189" s="3"/>
      <c r="DB2189" s="3"/>
      <c r="DC2189" s="3"/>
      <c r="DD2189" s="3"/>
      <c r="DE2189" s="3"/>
      <c r="DF2189" s="3"/>
      <c r="DG2189" s="3"/>
      <c r="DH2189" s="3"/>
      <c r="DI2189" s="3"/>
      <c r="DJ2189" s="3"/>
      <c r="DK2189" s="3"/>
      <c r="DL2189" s="3"/>
      <c r="DM2189" s="3"/>
      <c r="DN2189" s="3"/>
      <c r="DO2189" s="3"/>
      <c r="DP2189" s="3"/>
      <c r="DQ2189" s="3"/>
      <c r="DR2189" s="3"/>
      <c r="DS2189" s="3"/>
    </row>
    <row r="2190" spans="2:123" ht="21" customHeight="1" x14ac:dyDescent="0.25">
      <c r="B2190" s="17"/>
      <c r="C2190" s="18"/>
      <c r="D2190" s="18"/>
      <c r="E2190" s="18"/>
      <c r="F2190" s="126"/>
      <c r="G2190" s="126"/>
      <c r="H2190" s="3"/>
      <c r="I2190" s="3"/>
      <c r="J2190" s="3"/>
      <c r="L2190" s="3"/>
      <c r="M2190" s="3"/>
      <c r="N2190" s="3"/>
      <c r="O2190" s="3"/>
      <c r="P2190" s="3"/>
      <c r="Q2190" s="3"/>
      <c r="R2190" s="3"/>
      <c r="S2190" s="3"/>
      <c r="T2190" s="3"/>
      <c r="U2190" s="3"/>
      <c r="V2190" s="3"/>
      <c r="W2190" s="3"/>
      <c r="X2190" s="3"/>
      <c r="Y2190" s="3"/>
      <c r="Z2190" s="3"/>
      <c r="AA2190" s="3"/>
      <c r="AB2190" s="3"/>
      <c r="AC2190" s="3"/>
      <c r="AD2190" s="3"/>
      <c r="AE2190" s="3"/>
      <c r="AF2190" s="3"/>
      <c r="BV2190" s="66"/>
      <c r="BW2190" s="66"/>
      <c r="BX2190" s="67"/>
      <c r="BY2190" s="67"/>
      <c r="BZ2190" s="67"/>
      <c r="CE2190" s="92"/>
      <c r="CF2190" s="76"/>
      <c r="CH2190" s="67"/>
      <c r="CI2190" s="67"/>
      <c r="CJ2190" s="67"/>
      <c r="CK2190" s="67"/>
      <c r="CL2190" s="1"/>
      <c r="CM2190" s="1"/>
      <c r="CT2190" s="3"/>
      <c r="CU2190" s="3"/>
      <c r="CV2190" s="3"/>
      <c r="CW2190" s="3"/>
      <c r="CX2190" s="3"/>
      <c r="CY2190" s="3"/>
      <c r="CZ2190" s="3"/>
      <c r="DA2190" s="3"/>
      <c r="DB2190" s="3"/>
      <c r="DC2190" s="3"/>
      <c r="DD2190" s="3"/>
      <c r="DE2190" s="3"/>
      <c r="DF2190" s="3"/>
      <c r="DG2190" s="3"/>
      <c r="DH2190" s="3"/>
      <c r="DI2190" s="3"/>
      <c r="DJ2190" s="3"/>
      <c r="DK2190" s="3"/>
      <c r="DL2190" s="3"/>
      <c r="DM2190" s="3"/>
      <c r="DN2190" s="3"/>
      <c r="DO2190" s="3"/>
      <c r="DP2190" s="3"/>
      <c r="DQ2190" s="3"/>
      <c r="DR2190" s="3"/>
      <c r="DS2190" s="3"/>
    </row>
    <row r="2191" spans="2:123" ht="21" customHeight="1" x14ac:dyDescent="0.25">
      <c r="B2191" s="17"/>
      <c r="C2191" s="18"/>
      <c r="D2191" s="18"/>
      <c r="E2191" s="18"/>
      <c r="F2191" s="126"/>
      <c r="G2191" s="126"/>
      <c r="H2191" s="3"/>
      <c r="I2191" s="3"/>
      <c r="J2191" s="3"/>
      <c r="L2191" s="3"/>
      <c r="M2191" s="3"/>
      <c r="N2191" s="3"/>
      <c r="O2191" s="3"/>
      <c r="P2191" s="3"/>
      <c r="Q2191" s="3"/>
      <c r="R2191" s="3"/>
      <c r="S2191" s="3"/>
      <c r="T2191" s="3"/>
      <c r="U2191" s="3"/>
      <c r="V2191" s="3"/>
      <c r="W2191" s="3"/>
      <c r="X2191" s="3"/>
      <c r="Y2191" s="3"/>
      <c r="Z2191" s="3"/>
      <c r="AA2191" s="3"/>
      <c r="AB2191" s="3"/>
      <c r="AC2191" s="3"/>
      <c r="AD2191" s="3"/>
      <c r="AE2191" s="3"/>
      <c r="AF2191" s="3"/>
      <c r="BV2191" s="66"/>
      <c r="BW2191" s="66"/>
      <c r="BX2191" s="67"/>
      <c r="BY2191" s="67"/>
      <c r="BZ2191" s="67"/>
      <c r="CE2191" s="92"/>
      <c r="CF2191" s="76"/>
      <c r="CH2191" s="67"/>
      <c r="CI2191" s="67"/>
      <c r="CJ2191" s="67"/>
      <c r="CK2191" s="67"/>
      <c r="CL2191" s="1"/>
      <c r="CM2191" s="1"/>
      <c r="CT2191" s="3"/>
      <c r="CU2191" s="3"/>
      <c r="CV2191" s="3"/>
      <c r="CW2191" s="3"/>
      <c r="CX2191" s="3"/>
      <c r="CY2191" s="3"/>
      <c r="CZ2191" s="3"/>
      <c r="DA2191" s="3"/>
      <c r="DB2191" s="3"/>
      <c r="DC2191" s="3"/>
      <c r="DD2191" s="3"/>
      <c r="DE2191" s="3"/>
      <c r="DF2191" s="3"/>
      <c r="DG2191" s="3"/>
      <c r="DH2191" s="3"/>
      <c r="DI2191" s="3"/>
      <c r="DJ2191" s="3"/>
      <c r="DK2191" s="3"/>
      <c r="DL2191" s="3"/>
      <c r="DM2191" s="3"/>
      <c r="DN2191" s="3"/>
      <c r="DO2191" s="3"/>
      <c r="DP2191" s="3"/>
      <c r="DQ2191" s="3"/>
      <c r="DR2191" s="3"/>
      <c r="DS2191" s="3"/>
    </row>
    <row r="2192" spans="2:123" ht="21" customHeight="1" x14ac:dyDescent="0.25">
      <c r="B2192" s="17"/>
      <c r="C2192" s="18"/>
      <c r="D2192" s="18"/>
      <c r="E2192" s="18"/>
      <c r="F2192" s="126"/>
      <c r="G2192" s="126"/>
      <c r="H2192" s="3"/>
      <c r="I2192" s="3"/>
      <c r="J2192" s="3"/>
      <c r="L2192" s="3"/>
      <c r="M2192" s="3"/>
      <c r="N2192" s="3"/>
      <c r="O2192" s="3"/>
      <c r="P2192" s="3"/>
      <c r="Q2192" s="3"/>
      <c r="R2192" s="3"/>
      <c r="S2192" s="3"/>
      <c r="T2192" s="3"/>
      <c r="U2192" s="3"/>
      <c r="V2192" s="3"/>
      <c r="W2192" s="3"/>
      <c r="X2192" s="3"/>
      <c r="Y2192" s="3"/>
      <c r="Z2192" s="3"/>
      <c r="AA2192" s="3"/>
      <c r="AB2192" s="3"/>
      <c r="AC2192" s="3"/>
      <c r="AD2192" s="3"/>
      <c r="AE2192" s="3"/>
      <c r="AF2192" s="3"/>
      <c r="BV2192" s="66"/>
      <c r="BW2192" s="66"/>
      <c r="BX2192" s="67"/>
      <c r="BY2192" s="67"/>
      <c r="BZ2192" s="67"/>
      <c r="CE2192" s="92"/>
      <c r="CF2192" s="76"/>
      <c r="CH2192" s="67"/>
      <c r="CI2192" s="67"/>
      <c r="CJ2192" s="67"/>
      <c r="CK2192" s="67"/>
      <c r="CL2192" s="1"/>
      <c r="CM2192" s="1"/>
      <c r="CT2192" s="3"/>
      <c r="CU2192" s="3"/>
      <c r="CV2192" s="3"/>
      <c r="CW2192" s="3"/>
      <c r="CX2192" s="3"/>
      <c r="CY2192" s="3"/>
      <c r="CZ2192" s="3"/>
      <c r="DA2192" s="3"/>
      <c r="DB2192" s="3"/>
      <c r="DC2192" s="3"/>
      <c r="DD2192" s="3"/>
      <c r="DE2192" s="3"/>
      <c r="DF2192" s="3"/>
      <c r="DG2192" s="3"/>
      <c r="DH2192" s="3"/>
      <c r="DI2192" s="3"/>
      <c r="DJ2192" s="3"/>
      <c r="DK2192" s="3"/>
      <c r="DL2192" s="3"/>
      <c r="DM2192" s="3"/>
      <c r="DN2192" s="3"/>
      <c r="DO2192" s="3"/>
      <c r="DP2192" s="3"/>
      <c r="DQ2192" s="3"/>
      <c r="DR2192" s="3"/>
      <c r="DS2192" s="3"/>
    </row>
    <row r="2193" spans="2:123" ht="21" customHeight="1" x14ac:dyDescent="0.25">
      <c r="B2193" s="17"/>
      <c r="C2193" s="18"/>
      <c r="D2193" s="18"/>
      <c r="E2193" s="18"/>
      <c r="F2193" s="126"/>
      <c r="G2193" s="126"/>
      <c r="H2193" s="3"/>
      <c r="I2193" s="3"/>
      <c r="J2193" s="3"/>
      <c r="L2193" s="3"/>
      <c r="M2193" s="3"/>
      <c r="N2193" s="3"/>
      <c r="O2193" s="3"/>
      <c r="P2193" s="3"/>
      <c r="Q2193" s="3"/>
      <c r="R2193" s="3"/>
      <c r="S2193" s="3"/>
      <c r="T2193" s="3"/>
      <c r="U2193" s="3"/>
      <c r="V2193" s="3"/>
      <c r="W2193" s="3"/>
      <c r="X2193" s="3"/>
      <c r="Y2193" s="3"/>
      <c r="Z2193" s="3"/>
      <c r="AA2193" s="3"/>
      <c r="AB2193" s="3"/>
      <c r="AC2193" s="3"/>
      <c r="AD2193" s="3"/>
      <c r="AE2193" s="3"/>
      <c r="AF2193" s="3"/>
      <c r="BV2193" s="66"/>
      <c r="BW2193" s="66"/>
      <c r="BX2193" s="67"/>
      <c r="BY2193" s="67"/>
      <c r="BZ2193" s="67"/>
      <c r="CE2193" s="92"/>
      <c r="CF2193" s="76"/>
      <c r="CH2193" s="67"/>
      <c r="CI2193" s="67"/>
      <c r="CJ2193" s="67"/>
      <c r="CK2193" s="67"/>
      <c r="CL2193" s="1"/>
      <c r="CM2193" s="1"/>
      <c r="CT2193" s="3"/>
      <c r="CU2193" s="3"/>
      <c r="CV2193" s="3"/>
      <c r="CW2193" s="3"/>
      <c r="CX2193" s="3"/>
      <c r="CY2193" s="3"/>
      <c r="CZ2193" s="3"/>
      <c r="DA2193" s="3"/>
      <c r="DB2193" s="3"/>
      <c r="DC2193" s="3"/>
      <c r="DD2193" s="3"/>
      <c r="DE2193" s="3"/>
      <c r="DF2193" s="3"/>
      <c r="DG2193" s="3"/>
      <c r="DH2193" s="3"/>
      <c r="DI2193" s="3"/>
      <c r="DJ2193" s="3"/>
      <c r="DK2193" s="3"/>
      <c r="DL2193" s="3"/>
      <c r="DM2193" s="3"/>
      <c r="DN2193" s="3"/>
      <c r="DO2193" s="3"/>
      <c r="DP2193" s="3"/>
      <c r="DQ2193" s="3"/>
      <c r="DR2193" s="3"/>
      <c r="DS2193" s="3"/>
    </row>
    <row r="2194" spans="2:123" ht="21" customHeight="1" x14ac:dyDescent="0.25">
      <c r="B2194" s="17"/>
      <c r="C2194" s="18"/>
      <c r="D2194" s="18"/>
      <c r="E2194" s="18"/>
      <c r="F2194" s="126"/>
      <c r="G2194" s="126"/>
      <c r="H2194" s="3"/>
      <c r="I2194" s="3"/>
      <c r="J2194" s="3"/>
      <c r="L2194" s="3"/>
      <c r="M2194" s="3"/>
      <c r="N2194" s="3"/>
      <c r="O2194" s="3"/>
      <c r="P2194" s="3"/>
      <c r="Q2194" s="3"/>
      <c r="R2194" s="3"/>
      <c r="S2194" s="3"/>
      <c r="T2194" s="3"/>
      <c r="U2194" s="3"/>
      <c r="V2194" s="3"/>
      <c r="W2194" s="3"/>
      <c r="X2194" s="3"/>
      <c r="Y2194" s="3"/>
      <c r="Z2194" s="3"/>
      <c r="AA2194" s="3"/>
      <c r="AB2194" s="3"/>
      <c r="AC2194" s="3"/>
      <c r="AD2194" s="3"/>
      <c r="AE2194" s="3"/>
      <c r="AF2194" s="3"/>
      <c r="BV2194" s="66"/>
      <c r="BW2194" s="66"/>
      <c r="BX2194" s="67"/>
      <c r="BY2194" s="67"/>
      <c r="BZ2194" s="67"/>
      <c r="CE2194" s="92"/>
      <c r="CF2194" s="76"/>
      <c r="CH2194" s="67"/>
      <c r="CI2194" s="67"/>
      <c r="CJ2194" s="67"/>
      <c r="CK2194" s="67"/>
      <c r="CL2194" s="1"/>
      <c r="CM2194" s="1"/>
      <c r="CT2194" s="3"/>
      <c r="CU2194" s="3"/>
      <c r="CV2194" s="3"/>
      <c r="CW2194" s="3"/>
      <c r="CX2194" s="3"/>
      <c r="CY2194" s="3"/>
      <c r="CZ2194" s="3"/>
      <c r="DA2194" s="3"/>
      <c r="DB2194" s="3"/>
      <c r="DC2194" s="3"/>
      <c r="DD2194" s="3"/>
      <c r="DE2194" s="3"/>
      <c r="DF2194" s="3"/>
      <c r="DG2194" s="3"/>
      <c r="DH2194" s="3"/>
      <c r="DI2194" s="3"/>
      <c r="DJ2194" s="3"/>
      <c r="DK2194" s="3"/>
      <c r="DL2194" s="3"/>
      <c r="DM2194" s="3"/>
      <c r="DN2194" s="3"/>
      <c r="DO2194" s="3"/>
      <c r="DP2194" s="3"/>
      <c r="DQ2194" s="3"/>
      <c r="DR2194" s="3"/>
      <c r="DS2194" s="3"/>
    </row>
    <row r="2195" spans="2:123" ht="21" customHeight="1" x14ac:dyDescent="0.25">
      <c r="B2195" s="17"/>
      <c r="C2195" s="18"/>
      <c r="D2195" s="18"/>
      <c r="E2195" s="18"/>
      <c r="F2195" s="126"/>
      <c r="G2195" s="126"/>
      <c r="H2195" s="3"/>
      <c r="I2195" s="3"/>
      <c r="J2195" s="3"/>
      <c r="L2195" s="3"/>
      <c r="M2195" s="3"/>
      <c r="N2195" s="3"/>
      <c r="O2195" s="3"/>
      <c r="P2195" s="3"/>
      <c r="Q2195" s="3"/>
      <c r="R2195" s="3"/>
      <c r="S2195" s="3"/>
      <c r="T2195" s="3"/>
      <c r="U2195" s="3"/>
      <c r="V2195" s="3"/>
      <c r="W2195" s="3"/>
      <c r="X2195" s="3"/>
      <c r="Y2195" s="3"/>
      <c r="Z2195" s="3"/>
      <c r="AA2195" s="3"/>
      <c r="AB2195" s="3"/>
      <c r="AC2195" s="3"/>
      <c r="AD2195" s="3"/>
      <c r="AE2195" s="3"/>
      <c r="AF2195" s="3"/>
      <c r="BV2195" s="66"/>
      <c r="BW2195" s="66"/>
      <c r="BX2195" s="67"/>
      <c r="BY2195" s="67"/>
      <c r="BZ2195" s="67"/>
      <c r="CE2195" s="92"/>
      <c r="CF2195" s="76"/>
      <c r="CH2195" s="67"/>
      <c r="CI2195" s="67"/>
      <c r="CJ2195" s="67"/>
      <c r="CK2195" s="67"/>
      <c r="CL2195" s="1"/>
      <c r="CM2195" s="1"/>
      <c r="CT2195" s="3"/>
      <c r="CU2195" s="3"/>
      <c r="CV2195" s="3"/>
      <c r="CW2195" s="3"/>
      <c r="CX2195" s="3"/>
      <c r="CY2195" s="3"/>
      <c r="CZ2195" s="3"/>
      <c r="DA2195" s="3"/>
      <c r="DB2195" s="3"/>
      <c r="DC2195" s="3"/>
      <c r="DD2195" s="3"/>
      <c r="DE2195" s="3"/>
      <c r="DF2195" s="3"/>
      <c r="DG2195" s="3"/>
      <c r="DH2195" s="3"/>
      <c r="DI2195" s="3"/>
      <c r="DJ2195" s="3"/>
      <c r="DK2195" s="3"/>
      <c r="DL2195" s="3"/>
      <c r="DM2195" s="3"/>
      <c r="DN2195" s="3"/>
      <c r="DO2195" s="3"/>
      <c r="DP2195" s="3"/>
      <c r="DQ2195" s="3"/>
      <c r="DR2195" s="3"/>
      <c r="DS2195" s="3"/>
    </row>
    <row r="2196" spans="2:123" ht="21" customHeight="1" x14ac:dyDescent="0.25">
      <c r="B2196" s="17"/>
      <c r="C2196" s="18"/>
      <c r="D2196" s="18"/>
      <c r="E2196" s="18"/>
      <c r="F2196" s="126"/>
      <c r="G2196" s="126"/>
      <c r="H2196" s="3"/>
      <c r="I2196" s="3"/>
      <c r="J2196" s="3"/>
      <c r="L2196" s="3"/>
      <c r="M2196" s="3"/>
      <c r="N2196" s="3"/>
      <c r="O2196" s="3"/>
      <c r="P2196" s="3"/>
      <c r="Q2196" s="3"/>
      <c r="R2196" s="3"/>
      <c r="S2196" s="3"/>
      <c r="T2196" s="3"/>
      <c r="U2196" s="3"/>
      <c r="V2196" s="3"/>
      <c r="W2196" s="3"/>
      <c r="X2196" s="3"/>
      <c r="Y2196" s="3"/>
      <c r="Z2196" s="3"/>
      <c r="AA2196" s="3"/>
      <c r="AB2196" s="3"/>
      <c r="AC2196" s="3"/>
      <c r="AD2196" s="3"/>
      <c r="AE2196" s="3"/>
      <c r="AF2196" s="3"/>
      <c r="BV2196" s="66"/>
      <c r="BW2196" s="66"/>
      <c r="BX2196" s="67"/>
      <c r="BY2196" s="67"/>
      <c r="BZ2196" s="67"/>
      <c r="CE2196" s="92"/>
      <c r="CF2196" s="76"/>
      <c r="CH2196" s="67"/>
      <c r="CI2196" s="67"/>
      <c r="CJ2196" s="67"/>
      <c r="CK2196" s="67"/>
      <c r="CL2196" s="1"/>
      <c r="CM2196" s="1"/>
      <c r="CT2196" s="3"/>
      <c r="CU2196" s="3"/>
      <c r="CV2196" s="3"/>
      <c r="CW2196" s="3"/>
      <c r="CX2196" s="3"/>
      <c r="CY2196" s="3"/>
      <c r="CZ2196" s="3"/>
      <c r="DA2196" s="3"/>
      <c r="DB2196" s="3"/>
      <c r="DC2196" s="3"/>
      <c r="DD2196" s="3"/>
      <c r="DE2196" s="3"/>
      <c r="DF2196" s="3"/>
      <c r="DG2196" s="3"/>
      <c r="DH2196" s="3"/>
      <c r="DI2196" s="3"/>
      <c r="DJ2196" s="3"/>
      <c r="DK2196" s="3"/>
      <c r="DL2196" s="3"/>
      <c r="DM2196" s="3"/>
      <c r="DN2196" s="3"/>
      <c r="DO2196" s="3"/>
      <c r="DP2196" s="3"/>
      <c r="DQ2196" s="3"/>
      <c r="DR2196" s="3"/>
      <c r="DS2196" s="3"/>
    </row>
    <row r="2197" spans="2:123" ht="21" customHeight="1" x14ac:dyDescent="0.25">
      <c r="B2197" s="17"/>
      <c r="C2197" s="18"/>
      <c r="D2197" s="18"/>
      <c r="E2197" s="18"/>
      <c r="F2197" s="126"/>
      <c r="G2197" s="126"/>
      <c r="H2197" s="3"/>
      <c r="I2197" s="3"/>
      <c r="J2197" s="3"/>
      <c r="L2197" s="3"/>
      <c r="M2197" s="3"/>
      <c r="N2197" s="3"/>
      <c r="O2197" s="3"/>
      <c r="P2197" s="3"/>
      <c r="Q2197" s="3"/>
      <c r="R2197" s="3"/>
      <c r="S2197" s="3"/>
      <c r="T2197" s="3"/>
      <c r="U2197" s="3"/>
      <c r="V2197" s="3"/>
      <c r="W2197" s="3"/>
      <c r="X2197" s="3"/>
      <c r="Y2197" s="3"/>
      <c r="Z2197" s="3"/>
      <c r="AA2197" s="3"/>
      <c r="AB2197" s="3"/>
      <c r="AC2197" s="3"/>
      <c r="AD2197" s="3"/>
      <c r="AE2197" s="3"/>
      <c r="AF2197" s="3"/>
      <c r="BV2197" s="66"/>
      <c r="BW2197" s="66"/>
      <c r="BX2197" s="67"/>
      <c r="BY2197" s="67"/>
      <c r="BZ2197" s="67"/>
      <c r="CE2197" s="92"/>
      <c r="CF2197" s="76"/>
      <c r="CH2197" s="67"/>
      <c r="CI2197" s="67"/>
      <c r="CJ2197" s="67"/>
      <c r="CK2197" s="67"/>
      <c r="CL2197" s="1"/>
      <c r="CM2197" s="1"/>
      <c r="CT2197" s="3"/>
      <c r="CU2197" s="3"/>
      <c r="CV2197" s="3"/>
      <c r="CW2197" s="3"/>
      <c r="CX2197" s="3"/>
      <c r="CY2197" s="3"/>
      <c r="CZ2197" s="3"/>
      <c r="DA2197" s="3"/>
      <c r="DB2197" s="3"/>
      <c r="DC2197" s="3"/>
      <c r="DD2197" s="3"/>
      <c r="DE2197" s="3"/>
      <c r="DF2197" s="3"/>
      <c r="DG2197" s="3"/>
      <c r="DH2197" s="3"/>
      <c r="DI2197" s="3"/>
      <c r="DJ2197" s="3"/>
      <c r="DK2197" s="3"/>
      <c r="DL2197" s="3"/>
      <c r="DM2197" s="3"/>
      <c r="DN2197" s="3"/>
      <c r="DO2197" s="3"/>
      <c r="DP2197" s="3"/>
      <c r="DQ2197" s="3"/>
      <c r="DR2197" s="3"/>
      <c r="DS2197" s="3"/>
    </row>
    <row r="2198" spans="2:123" ht="21" customHeight="1" x14ac:dyDescent="0.25">
      <c r="B2198" s="17"/>
      <c r="C2198" s="18"/>
      <c r="D2198" s="18"/>
      <c r="E2198" s="18"/>
      <c r="F2198" s="126"/>
      <c r="G2198" s="126"/>
      <c r="H2198" s="3"/>
      <c r="I2198" s="3"/>
      <c r="J2198" s="3"/>
      <c r="L2198" s="3"/>
      <c r="M2198" s="3"/>
      <c r="N2198" s="3"/>
      <c r="O2198" s="3"/>
      <c r="P2198" s="3"/>
      <c r="Q2198" s="3"/>
      <c r="R2198" s="3"/>
      <c r="S2198" s="3"/>
      <c r="T2198" s="3"/>
      <c r="U2198" s="3"/>
      <c r="V2198" s="3"/>
      <c r="W2198" s="3"/>
      <c r="X2198" s="3"/>
      <c r="Y2198" s="3"/>
      <c r="Z2198" s="3"/>
      <c r="AA2198" s="3"/>
      <c r="AB2198" s="3"/>
      <c r="AC2198" s="3"/>
      <c r="AD2198" s="3"/>
      <c r="AE2198" s="3"/>
      <c r="AF2198" s="3"/>
      <c r="BV2198" s="66"/>
      <c r="BW2198" s="66"/>
      <c r="BX2198" s="67"/>
      <c r="BY2198" s="67"/>
      <c r="BZ2198" s="67"/>
      <c r="CE2198" s="92"/>
      <c r="CF2198" s="76"/>
      <c r="CH2198" s="67"/>
      <c r="CI2198" s="67"/>
      <c r="CJ2198" s="67"/>
      <c r="CK2198" s="67"/>
      <c r="CL2198" s="1"/>
      <c r="CM2198" s="1"/>
      <c r="CT2198" s="3"/>
      <c r="CU2198" s="3"/>
      <c r="CV2198" s="3"/>
      <c r="CW2198" s="3"/>
      <c r="CX2198" s="3"/>
      <c r="CY2198" s="3"/>
      <c r="CZ2198" s="3"/>
      <c r="DA2198" s="3"/>
      <c r="DB2198" s="3"/>
      <c r="DC2198" s="3"/>
      <c r="DD2198" s="3"/>
      <c r="DE2198" s="3"/>
      <c r="DF2198" s="3"/>
      <c r="DG2198" s="3"/>
      <c r="DH2198" s="3"/>
      <c r="DI2198" s="3"/>
      <c r="DJ2198" s="3"/>
      <c r="DK2198" s="3"/>
      <c r="DL2198" s="3"/>
      <c r="DM2198" s="3"/>
      <c r="DN2198" s="3"/>
      <c r="DO2198" s="3"/>
      <c r="DP2198" s="3"/>
      <c r="DQ2198" s="3"/>
      <c r="DR2198" s="3"/>
      <c r="DS2198" s="3"/>
    </row>
    <row r="2199" spans="2:123" ht="21" customHeight="1" x14ac:dyDescent="0.25">
      <c r="B2199" s="17"/>
      <c r="C2199" s="18"/>
      <c r="D2199" s="18"/>
      <c r="E2199" s="18"/>
      <c r="F2199" s="126"/>
      <c r="G2199" s="126"/>
      <c r="H2199" s="3"/>
      <c r="I2199" s="3"/>
      <c r="J2199" s="3"/>
      <c r="L2199" s="3"/>
      <c r="M2199" s="3"/>
      <c r="N2199" s="3"/>
      <c r="O2199" s="3"/>
      <c r="P2199" s="3"/>
      <c r="Q2199" s="3"/>
      <c r="R2199" s="3"/>
      <c r="S2199" s="3"/>
      <c r="T2199" s="3"/>
      <c r="U2199" s="3"/>
      <c r="V2199" s="3"/>
      <c r="W2199" s="3"/>
      <c r="X2199" s="3"/>
      <c r="Y2199" s="3"/>
      <c r="Z2199" s="3"/>
      <c r="AA2199" s="3"/>
      <c r="AB2199" s="3"/>
      <c r="AC2199" s="3"/>
      <c r="AD2199" s="3"/>
      <c r="AE2199" s="3"/>
      <c r="AF2199" s="3"/>
      <c r="BV2199" s="66"/>
      <c r="BW2199" s="66"/>
      <c r="BX2199" s="67"/>
      <c r="BY2199" s="67"/>
      <c r="BZ2199" s="67"/>
      <c r="CE2199" s="92"/>
      <c r="CF2199" s="76"/>
      <c r="CH2199" s="67"/>
      <c r="CI2199" s="67"/>
      <c r="CJ2199" s="67"/>
      <c r="CK2199" s="67"/>
      <c r="CL2199" s="1"/>
      <c r="CM2199" s="1"/>
      <c r="CT2199" s="3"/>
      <c r="CU2199" s="3"/>
      <c r="CV2199" s="3"/>
      <c r="CW2199" s="3"/>
      <c r="CX2199" s="3"/>
      <c r="CY2199" s="3"/>
      <c r="CZ2199" s="3"/>
      <c r="DA2199" s="3"/>
      <c r="DB2199" s="3"/>
      <c r="DC2199" s="3"/>
      <c r="DD2199" s="3"/>
      <c r="DE2199" s="3"/>
      <c r="DF2199" s="3"/>
      <c r="DG2199" s="3"/>
      <c r="DH2199" s="3"/>
      <c r="DI2199" s="3"/>
      <c r="DJ2199" s="3"/>
      <c r="DK2199" s="3"/>
      <c r="DL2199" s="3"/>
      <c r="DM2199" s="3"/>
      <c r="DN2199" s="3"/>
      <c r="DO2199" s="3"/>
      <c r="DP2199" s="3"/>
      <c r="DQ2199" s="3"/>
      <c r="DR2199" s="3"/>
      <c r="DS2199" s="3"/>
    </row>
    <row r="2200" spans="2:123" ht="21" customHeight="1" x14ac:dyDescent="0.25">
      <c r="B2200" s="17"/>
      <c r="C2200" s="18"/>
      <c r="D2200" s="18"/>
      <c r="E2200" s="18"/>
      <c r="F2200" s="126"/>
      <c r="G2200" s="126"/>
      <c r="H2200" s="3"/>
      <c r="I2200" s="3"/>
      <c r="J2200" s="3"/>
      <c r="L2200" s="3"/>
      <c r="M2200" s="3"/>
      <c r="N2200" s="3"/>
      <c r="O2200" s="3"/>
      <c r="P2200" s="3"/>
      <c r="Q2200" s="3"/>
      <c r="R2200" s="3"/>
      <c r="S2200" s="3"/>
      <c r="T2200" s="3"/>
      <c r="U2200" s="3"/>
      <c r="V2200" s="3"/>
      <c r="W2200" s="3"/>
      <c r="X2200" s="3"/>
      <c r="Y2200" s="3"/>
      <c r="Z2200" s="3"/>
      <c r="AA2200" s="3"/>
      <c r="AB2200" s="3"/>
      <c r="AC2200" s="3"/>
      <c r="AD2200" s="3"/>
      <c r="AE2200" s="3"/>
      <c r="AF2200" s="3"/>
      <c r="BV2200" s="66"/>
      <c r="BW2200" s="66"/>
      <c r="BX2200" s="67"/>
      <c r="BY2200" s="67"/>
      <c r="BZ2200" s="67"/>
      <c r="CE2200" s="92"/>
      <c r="CF2200" s="76"/>
      <c r="CH2200" s="67"/>
      <c r="CI2200" s="67"/>
      <c r="CJ2200" s="67"/>
      <c r="CK2200" s="67"/>
      <c r="CL2200" s="1"/>
      <c r="CM2200" s="1"/>
      <c r="CT2200" s="3"/>
      <c r="CU2200" s="3"/>
      <c r="CV2200" s="3"/>
      <c r="CW2200" s="3"/>
      <c r="CX2200" s="3"/>
      <c r="CY2200" s="3"/>
      <c r="CZ2200" s="3"/>
      <c r="DA2200" s="3"/>
      <c r="DB2200" s="3"/>
      <c r="DC2200" s="3"/>
      <c r="DD2200" s="3"/>
      <c r="DE2200" s="3"/>
      <c r="DF2200" s="3"/>
      <c r="DG2200" s="3"/>
      <c r="DH2200" s="3"/>
      <c r="DI2200" s="3"/>
      <c r="DJ2200" s="3"/>
      <c r="DK2200" s="3"/>
      <c r="DL2200" s="3"/>
      <c r="DM2200" s="3"/>
      <c r="DN2200" s="3"/>
      <c r="DO2200" s="3"/>
      <c r="DP2200" s="3"/>
      <c r="DQ2200" s="3"/>
      <c r="DR2200" s="3"/>
      <c r="DS2200" s="3"/>
    </row>
    <row r="2201" spans="2:123" ht="21" customHeight="1" x14ac:dyDescent="0.25">
      <c r="B2201" s="17"/>
      <c r="C2201" s="18"/>
      <c r="D2201" s="18"/>
      <c r="E2201" s="18"/>
      <c r="F2201" s="126"/>
      <c r="G2201" s="126"/>
      <c r="H2201" s="3"/>
      <c r="I2201" s="3"/>
      <c r="J2201" s="3"/>
      <c r="L2201" s="3"/>
      <c r="M2201" s="3"/>
      <c r="N2201" s="3"/>
      <c r="O2201" s="3"/>
      <c r="P2201" s="3"/>
      <c r="Q2201" s="3"/>
      <c r="R2201" s="3"/>
      <c r="S2201" s="3"/>
      <c r="T2201" s="3"/>
      <c r="U2201" s="3"/>
      <c r="V2201" s="3"/>
      <c r="W2201" s="3"/>
      <c r="X2201" s="3"/>
      <c r="Y2201" s="3"/>
      <c r="Z2201" s="3"/>
      <c r="AA2201" s="3"/>
      <c r="AB2201" s="3"/>
      <c r="AC2201" s="3"/>
      <c r="AD2201" s="3"/>
      <c r="AE2201" s="3"/>
      <c r="AF2201" s="3"/>
      <c r="BV2201" s="66"/>
      <c r="BW2201" s="66"/>
      <c r="BX2201" s="67"/>
      <c r="BY2201" s="67"/>
      <c r="BZ2201" s="67"/>
      <c r="CE2201" s="92"/>
      <c r="CF2201" s="76"/>
      <c r="CH2201" s="67"/>
      <c r="CI2201" s="67"/>
      <c r="CJ2201" s="67"/>
      <c r="CK2201" s="67"/>
      <c r="CL2201" s="1"/>
      <c r="CM2201" s="1"/>
      <c r="CT2201" s="3"/>
      <c r="CU2201" s="3"/>
      <c r="CV2201" s="3"/>
      <c r="CW2201" s="3"/>
      <c r="CX2201" s="3"/>
      <c r="CY2201" s="3"/>
      <c r="CZ2201" s="3"/>
      <c r="DA2201" s="3"/>
      <c r="DB2201" s="3"/>
      <c r="DC2201" s="3"/>
      <c r="DD2201" s="3"/>
      <c r="DE2201" s="3"/>
      <c r="DF2201" s="3"/>
      <c r="DG2201" s="3"/>
      <c r="DH2201" s="3"/>
      <c r="DI2201" s="3"/>
      <c r="DJ2201" s="3"/>
      <c r="DK2201" s="3"/>
      <c r="DL2201" s="3"/>
      <c r="DM2201" s="3"/>
      <c r="DN2201" s="3"/>
      <c r="DO2201" s="3"/>
      <c r="DP2201" s="3"/>
      <c r="DQ2201" s="3"/>
      <c r="DR2201" s="3"/>
      <c r="DS2201" s="3"/>
    </row>
    <row r="2202" spans="2:123" ht="21" customHeight="1" x14ac:dyDescent="0.25">
      <c r="B2202" s="17"/>
      <c r="C2202" s="18"/>
      <c r="D2202" s="18"/>
      <c r="E2202" s="18"/>
      <c r="F2202" s="126"/>
      <c r="G2202" s="126"/>
      <c r="H2202" s="3"/>
      <c r="I2202" s="3"/>
      <c r="J2202" s="3"/>
      <c r="L2202" s="3"/>
      <c r="M2202" s="3"/>
      <c r="N2202" s="3"/>
      <c r="O2202" s="3"/>
      <c r="P2202" s="3"/>
      <c r="Q2202" s="3"/>
      <c r="R2202" s="3"/>
      <c r="S2202" s="3"/>
      <c r="T2202" s="3"/>
      <c r="U2202" s="3"/>
      <c r="V2202" s="3"/>
      <c r="W2202" s="3"/>
      <c r="X2202" s="3"/>
      <c r="Y2202" s="3"/>
      <c r="Z2202" s="3"/>
      <c r="AA2202" s="3"/>
      <c r="AB2202" s="3"/>
      <c r="AC2202" s="3"/>
      <c r="AD2202" s="3"/>
      <c r="AE2202" s="3"/>
      <c r="AF2202" s="3"/>
      <c r="BV2202" s="66"/>
      <c r="BW2202" s="66"/>
      <c r="BX2202" s="67"/>
      <c r="BY2202" s="67"/>
      <c r="BZ2202" s="67"/>
      <c r="CE2202" s="92"/>
      <c r="CF2202" s="76"/>
      <c r="CH2202" s="67"/>
      <c r="CI2202" s="67"/>
      <c r="CJ2202" s="67"/>
      <c r="CK2202" s="67"/>
      <c r="CL2202" s="1"/>
      <c r="CM2202" s="1"/>
      <c r="CT2202" s="3"/>
      <c r="CU2202" s="3"/>
      <c r="CV2202" s="3"/>
      <c r="CW2202" s="3"/>
      <c r="CX2202" s="3"/>
      <c r="CY2202" s="3"/>
      <c r="CZ2202" s="3"/>
      <c r="DA2202" s="3"/>
      <c r="DB2202" s="3"/>
      <c r="DC2202" s="3"/>
      <c r="DD2202" s="3"/>
      <c r="DE2202" s="3"/>
      <c r="DF2202" s="3"/>
      <c r="DG2202" s="3"/>
      <c r="DH2202" s="3"/>
      <c r="DI2202" s="3"/>
      <c r="DJ2202" s="3"/>
      <c r="DK2202" s="3"/>
      <c r="DL2202" s="3"/>
      <c r="DM2202" s="3"/>
      <c r="DN2202" s="3"/>
      <c r="DO2202" s="3"/>
      <c r="DP2202" s="3"/>
      <c r="DQ2202" s="3"/>
      <c r="DR2202" s="3"/>
      <c r="DS2202" s="3"/>
    </row>
    <row r="2203" spans="2:123" ht="21" customHeight="1" x14ac:dyDescent="0.25">
      <c r="B2203" s="17"/>
      <c r="C2203" s="18"/>
      <c r="D2203" s="18"/>
      <c r="E2203" s="18"/>
      <c r="F2203" s="126"/>
      <c r="G2203" s="126"/>
      <c r="H2203" s="3"/>
      <c r="I2203" s="3"/>
      <c r="J2203" s="3"/>
      <c r="L2203" s="3"/>
      <c r="M2203" s="3"/>
      <c r="N2203" s="3"/>
      <c r="O2203" s="3"/>
      <c r="P2203" s="3"/>
      <c r="Q2203" s="3"/>
      <c r="R2203" s="3"/>
      <c r="S2203" s="3"/>
      <c r="T2203" s="3"/>
      <c r="U2203" s="3"/>
      <c r="V2203" s="3"/>
      <c r="W2203" s="3"/>
      <c r="X2203" s="3"/>
      <c r="Y2203" s="3"/>
      <c r="Z2203" s="3"/>
      <c r="AA2203" s="3"/>
      <c r="AB2203" s="3"/>
      <c r="AC2203" s="3"/>
      <c r="AD2203" s="3"/>
      <c r="AE2203" s="3"/>
      <c r="AF2203" s="3"/>
      <c r="BV2203" s="66"/>
      <c r="BW2203" s="66"/>
      <c r="BX2203" s="67"/>
      <c r="BY2203" s="67"/>
      <c r="BZ2203" s="67"/>
      <c r="CE2203" s="92"/>
      <c r="CF2203" s="76"/>
      <c r="CH2203" s="67"/>
      <c r="CI2203" s="67"/>
      <c r="CJ2203" s="67"/>
      <c r="CK2203" s="67"/>
      <c r="CL2203" s="1"/>
      <c r="CM2203" s="1"/>
      <c r="CT2203" s="3"/>
      <c r="CU2203" s="3"/>
      <c r="CV2203" s="3"/>
      <c r="CW2203" s="3"/>
      <c r="CX2203" s="3"/>
      <c r="CY2203" s="3"/>
      <c r="CZ2203" s="3"/>
      <c r="DA2203" s="3"/>
      <c r="DB2203" s="3"/>
      <c r="DC2203" s="3"/>
      <c r="DD2203" s="3"/>
      <c r="DE2203" s="3"/>
      <c r="DF2203" s="3"/>
      <c r="DG2203" s="3"/>
      <c r="DH2203" s="3"/>
      <c r="DI2203" s="3"/>
      <c r="DJ2203" s="3"/>
      <c r="DK2203" s="3"/>
      <c r="DL2203" s="3"/>
      <c r="DM2203" s="3"/>
      <c r="DN2203" s="3"/>
      <c r="DO2203" s="3"/>
      <c r="DP2203" s="3"/>
      <c r="DQ2203" s="3"/>
      <c r="DR2203" s="3"/>
      <c r="DS2203" s="3"/>
    </row>
    <row r="2204" spans="2:123" ht="21" customHeight="1" x14ac:dyDescent="0.25">
      <c r="B2204" s="17"/>
      <c r="C2204" s="18"/>
      <c r="D2204" s="18"/>
      <c r="E2204" s="18"/>
      <c r="F2204" s="126"/>
      <c r="G2204" s="126"/>
      <c r="H2204" s="3"/>
      <c r="I2204" s="3"/>
      <c r="J2204" s="3"/>
      <c r="L2204" s="3"/>
      <c r="M2204" s="3"/>
      <c r="N2204" s="3"/>
      <c r="O2204" s="3"/>
      <c r="P2204" s="3"/>
      <c r="Q2204" s="3"/>
      <c r="R2204" s="3"/>
      <c r="S2204" s="3"/>
      <c r="T2204" s="3"/>
      <c r="U2204" s="3"/>
      <c r="V2204" s="3"/>
      <c r="W2204" s="3"/>
      <c r="X2204" s="3"/>
      <c r="Y2204" s="3"/>
      <c r="Z2204" s="3"/>
      <c r="AA2204" s="3"/>
      <c r="AB2204" s="3"/>
      <c r="AC2204" s="3"/>
      <c r="AD2204" s="3"/>
      <c r="AE2204" s="3"/>
      <c r="AF2204" s="3"/>
      <c r="BV2204" s="66"/>
      <c r="BW2204" s="66"/>
      <c r="BX2204" s="67"/>
      <c r="BY2204" s="67"/>
      <c r="BZ2204" s="67"/>
      <c r="CE2204" s="92"/>
      <c r="CF2204" s="76"/>
      <c r="CH2204" s="67"/>
      <c r="CI2204" s="67"/>
      <c r="CJ2204" s="67"/>
      <c r="CK2204" s="67"/>
      <c r="CL2204" s="1"/>
      <c r="CM2204" s="1"/>
      <c r="CT2204" s="3"/>
      <c r="CU2204" s="3"/>
      <c r="CV2204" s="3"/>
      <c r="CW2204" s="3"/>
      <c r="CX2204" s="3"/>
      <c r="CY2204" s="3"/>
      <c r="CZ2204" s="3"/>
      <c r="DA2204" s="3"/>
      <c r="DB2204" s="3"/>
      <c r="DC2204" s="3"/>
      <c r="DD2204" s="3"/>
      <c r="DE2204" s="3"/>
      <c r="DF2204" s="3"/>
      <c r="DG2204" s="3"/>
      <c r="DH2204" s="3"/>
      <c r="DI2204" s="3"/>
      <c r="DJ2204" s="3"/>
      <c r="DK2204" s="3"/>
      <c r="DL2204" s="3"/>
      <c r="DM2204" s="3"/>
      <c r="DN2204" s="3"/>
      <c r="DO2204" s="3"/>
      <c r="DP2204" s="3"/>
      <c r="DQ2204" s="3"/>
      <c r="DR2204" s="3"/>
      <c r="DS2204" s="3"/>
    </row>
    <row r="2205" spans="2:123" ht="21" customHeight="1" x14ac:dyDescent="0.25">
      <c r="B2205" s="17"/>
      <c r="C2205" s="18"/>
      <c r="D2205" s="18"/>
      <c r="E2205" s="18"/>
      <c r="F2205" s="126"/>
      <c r="G2205" s="126"/>
      <c r="H2205" s="3"/>
      <c r="I2205" s="3"/>
      <c r="J2205" s="3"/>
      <c r="L2205" s="3"/>
      <c r="M2205" s="3"/>
      <c r="N2205" s="3"/>
      <c r="O2205" s="3"/>
      <c r="P2205" s="3"/>
      <c r="Q2205" s="3"/>
      <c r="R2205" s="3"/>
      <c r="S2205" s="3"/>
      <c r="T2205" s="3"/>
      <c r="U2205" s="3"/>
      <c r="V2205" s="3"/>
      <c r="W2205" s="3"/>
      <c r="X2205" s="3"/>
      <c r="Y2205" s="3"/>
      <c r="Z2205" s="3"/>
      <c r="AA2205" s="3"/>
      <c r="AB2205" s="3"/>
      <c r="AC2205" s="3"/>
      <c r="AD2205" s="3"/>
      <c r="AE2205" s="3"/>
      <c r="AF2205" s="3"/>
      <c r="BV2205" s="66"/>
      <c r="BW2205" s="66"/>
      <c r="BX2205" s="67"/>
      <c r="BY2205" s="67"/>
      <c r="BZ2205" s="67"/>
      <c r="CE2205" s="92"/>
      <c r="CF2205" s="76"/>
      <c r="CH2205" s="67"/>
      <c r="CI2205" s="67"/>
      <c r="CJ2205" s="67"/>
      <c r="CK2205" s="67"/>
      <c r="CL2205" s="1"/>
      <c r="CM2205" s="1"/>
      <c r="CT2205" s="3"/>
      <c r="CU2205" s="3"/>
      <c r="CV2205" s="3"/>
      <c r="CW2205" s="3"/>
      <c r="CX2205" s="3"/>
      <c r="CY2205" s="3"/>
      <c r="CZ2205" s="3"/>
      <c r="DA2205" s="3"/>
      <c r="DB2205" s="3"/>
      <c r="DC2205" s="3"/>
      <c r="DD2205" s="3"/>
      <c r="DE2205" s="3"/>
      <c r="DF2205" s="3"/>
      <c r="DG2205" s="3"/>
      <c r="DH2205" s="3"/>
      <c r="DI2205" s="3"/>
      <c r="DJ2205" s="3"/>
      <c r="DK2205" s="3"/>
      <c r="DL2205" s="3"/>
      <c r="DM2205" s="3"/>
      <c r="DN2205" s="3"/>
      <c r="DO2205" s="3"/>
      <c r="DP2205" s="3"/>
      <c r="DQ2205" s="3"/>
      <c r="DR2205" s="3"/>
      <c r="DS2205" s="3"/>
    </row>
    <row r="2206" spans="2:123" ht="21" customHeight="1" x14ac:dyDescent="0.25">
      <c r="B2206" s="17"/>
      <c r="C2206" s="18"/>
      <c r="D2206" s="18"/>
      <c r="E2206" s="18"/>
      <c r="F2206" s="126"/>
      <c r="G2206" s="126"/>
      <c r="H2206" s="3"/>
      <c r="I2206" s="3"/>
      <c r="J2206" s="3"/>
      <c r="L2206" s="3"/>
      <c r="M2206" s="3"/>
      <c r="N2206" s="3"/>
      <c r="O2206" s="3"/>
      <c r="P2206" s="3"/>
      <c r="Q2206" s="3"/>
      <c r="R2206" s="3"/>
      <c r="S2206" s="3"/>
      <c r="T2206" s="3"/>
      <c r="U2206" s="3"/>
      <c r="V2206" s="3"/>
      <c r="W2206" s="3"/>
      <c r="X2206" s="3"/>
      <c r="Y2206" s="3"/>
      <c r="Z2206" s="3"/>
      <c r="AA2206" s="3"/>
      <c r="AB2206" s="3"/>
      <c r="AC2206" s="3"/>
      <c r="AD2206" s="3"/>
      <c r="AE2206" s="3"/>
      <c r="AF2206" s="3"/>
      <c r="BV2206" s="66"/>
      <c r="BW2206" s="66"/>
      <c r="BX2206" s="67"/>
      <c r="BY2206" s="67"/>
      <c r="BZ2206" s="67"/>
      <c r="CE2206" s="92"/>
      <c r="CF2206" s="76"/>
      <c r="CH2206" s="67"/>
      <c r="CI2206" s="67"/>
      <c r="CJ2206" s="67"/>
      <c r="CK2206" s="67"/>
      <c r="CL2206" s="1"/>
      <c r="CM2206" s="1"/>
      <c r="CT2206" s="3"/>
      <c r="CU2206" s="3"/>
      <c r="CV2206" s="3"/>
      <c r="CW2206" s="3"/>
      <c r="CX2206" s="3"/>
      <c r="CY2206" s="3"/>
      <c r="CZ2206" s="3"/>
      <c r="DA2206" s="3"/>
      <c r="DB2206" s="3"/>
      <c r="DC2206" s="3"/>
      <c r="DD2206" s="3"/>
      <c r="DE2206" s="3"/>
      <c r="DF2206" s="3"/>
      <c r="DG2206" s="3"/>
      <c r="DH2206" s="3"/>
      <c r="DI2206" s="3"/>
      <c r="DJ2206" s="3"/>
      <c r="DK2206" s="3"/>
      <c r="DL2206" s="3"/>
      <c r="DM2206" s="3"/>
      <c r="DN2206" s="3"/>
      <c r="DO2206" s="3"/>
      <c r="DP2206" s="3"/>
      <c r="DQ2206" s="3"/>
      <c r="DR2206" s="3"/>
      <c r="DS2206" s="3"/>
    </row>
    <row r="2207" spans="2:123" ht="21" customHeight="1" x14ac:dyDescent="0.25">
      <c r="B2207" s="17"/>
      <c r="C2207" s="18"/>
      <c r="D2207" s="18"/>
      <c r="E2207" s="18"/>
      <c r="F2207" s="126"/>
      <c r="G2207" s="126"/>
      <c r="H2207" s="3"/>
      <c r="I2207" s="3"/>
      <c r="J2207" s="3"/>
      <c r="L2207" s="3"/>
      <c r="M2207" s="3"/>
      <c r="N2207" s="3"/>
      <c r="O2207" s="3"/>
      <c r="P2207" s="3"/>
      <c r="Q2207" s="3"/>
      <c r="R2207" s="3"/>
      <c r="S2207" s="3"/>
      <c r="T2207" s="3"/>
      <c r="U2207" s="3"/>
      <c r="V2207" s="3"/>
      <c r="W2207" s="3"/>
      <c r="X2207" s="3"/>
      <c r="Y2207" s="3"/>
      <c r="Z2207" s="3"/>
      <c r="AA2207" s="3"/>
      <c r="AB2207" s="3"/>
      <c r="AC2207" s="3"/>
      <c r="AD2207" s="3"/>
      <c r="AE2207" s="3"/>
      <c r="AF2207" s="3"/>
      <c r="BV2207" s="66"/>
      <c r="BW2207" s="66"/>
      <c r="BX2207" s="67"/>
      <c r="BY2207" s="67"/>
      <c r="BZ2207" s="67"/>
      <c r="CE2207" s="92"/>
      <c r="CF2207" s="76"/>
      <c r="CH2207" s="67"/>
      <c r="CI2207" s="67"/>
      <c r="CJ2207" s="67"/>
      <c r="CK2207" s="67"/>
      <c r="CL2207" s="1"/>
      <c r="CM2207" s="1"/>
      <c r="CT2207" s="3"/>
      <c r="CU2207" s="3"/>
      <c r="CV2207" s="3"/>
      <c r="CW2207" s="3"/>
      <c r="CX2207" s="3"/>
      <c r="CY2207" s="3"/>
      <c r="CZ2207" s="3"/>
      <c r="DA2207" s="3"/>
      <c r="DB2207" s="3"/>
      <c r="DC2207" s="3"/>
      <c r="DD2207" s="3"/>
      <c r="DE2207" s="3"/>
      <c r="DF2207" s="3"/>
      <c r="DG2207" s="3"/>
      <c r="DH2207" s="3"/>
      <c r="DI2207" s="3"/>
      <c r="DJ2207" s="3"/>
      <c r="DK2207" s="3"/>
      <c r="DL2207" s="3"/>
      <c r="DM2207" s="3"/>
      <c r="DN2207" s="3"/>
      <c r="DO2207" s="3"/>
      <c r="DP2207" s="3"/>
      <c r="DQ2207" s="3"/>
      <c r="DR2207" s="3"/>
      <c r="DS2207" s="3"/>
    </row>
    <row r="2208" spans="2:123" ht="21" customHeight="1" x14ac:dyDescent="0.25">
      <c r="B2208" s="17"/>
      <c r="C2208" s="18"/>
      <c r="D2208" s="18"/>
      <c r="E2208" s="18"/>
      <c r="F2208" s="126"/>
      <c r="G2208" s="126"/>
      <c r="H2208" s="3"/>
      <c r="I2208" s="3"/>
      <c r="J2208" s="3"/>
      <c r="L2208" s="3"/>
      <c r="M2208" s="3"/>
      <c r="N2208" s="3"/>
      <c r="O2208" s="3"/>
      <c r="P2208" s="3"/>
      <c r="Q2208" s="3"/>
      <c r="R2208" s="3"/>
      <c r="S2208" s="3"/>
      <c r="T2208" s="3"/>
      <c r="U2208" s="3"/>
      <c r="V2208" s="3"/>
      <c r="W2208" s="3"/>
      <c r="X2208" s="3"/>
      <c r="Y2208" s="3"/>
      <c r="Z2208" s="3"/>
      <c r="AA2208" s="3"/>
      <c r="AB2208" s="3"/>
      <c r="AC2208" s="3"/>
      <c r="AD2208" s="3"/>
      <c r="AE2208" s="3"/>
      <c r="AF2208" s="3"/>
      <c r="BV2208" s="66"/>
      <c r="BW2208" s="66"/>
      <c r="BX2208" s="67"/>
      <c r="BY2208" s="67"/>
      <c r="BZ2208" s="67"/>
      <c r="CE2208" s="92"/>
      <c r="CF2208" s="76"/>
      <c r="CH2208" s="67"/>
      <c r="CI2208" s="67"/>
      <c r="CJ2208" s="67"/>
      <c r="CK2208" s="67"/>
      <c r="CL2208" s="1"/>
      <c r="CM2208" s="1"/>
      <c r="CT2208" s="3"/>
      <c r="CU2208" s="3"/>
      <c r="CV2208" s="3"/>
      <c r="CW2208" s="3"/>
      <c r="CX2208" s="3"/>
      <c r="CY2208" s="3"/>
      <c r="CZ2208" s="3"/>
      <c r="DA2208" s="3"/>
      <c r="DB2208" s="3"/>
      <c r="DC2208" s="3"/>
      <c r="DD2208" s="3"/>
      <c r="DE2208" s="3"/>
      <c r="DF2208" s="3"/>
      <c r="DG2208" s="3"/>
      <c r="DH2208" s="3"/>
      <c r="DI2208" s="3"/>
      <c r="DJ2208" s="3"/>
      <c r="DK2208" s="3"/>
      <c r="DL2208" s="3"/>
      <c r="DM2208" s="3"/>
      <c r="DN2208" s="3"/>
      <c r="DO2208" s="3"/>
      <c r="DP2208" s="3"/>
      <c r="DQ2208" s="3"/>
      <c r="DR2208" s="3"/>
      <c r="DS2208" s="3"/>
    </row>
    <row r="2209" spans="2:123" ht="21" customHeight="1" x14ac:dyDescent="0.25">
      <c r="B2209" s="17"/>
      <c r="C2209" s="18"/>
      <c r="D2209" s="18"/>
      <c r="E2209" s="18"/>
      <c r="F2209" s="126"/>
      <c r="G2209" s="126"/>
      <c r="H2209" s="3"/>
      <c r="I2209" s="3"/>
      <c r="J2209" s="3"/>
      <c r="L2209" s="3"/>
      <c r="M2209" s="3"/>
      <c r="N2209" s="3"/>
      <c r="O2209" s="3"/>
      <c r="P2209" s="3"/>
      <c r="Q2209" s="3"/>
      <c r="R2209" s="3"/>
      <c r="S2209" s="3"/>
      <c r="T2209" s="3"/>
      <c r="U2209" s="3"/>
      <c r="V2209" s="3"/>
      <c r="W2209" s="3"/>
      <c r="X2209" s="3"/>
      <c r="Y2209" s="3"/>
      <c r="Z2209" s="3"/>
      <c r="AA2209" s="3"/>
      <c r="AB2209" s="3"/>
      <c r="AC2209" s="3"/>
      <c r="AD2209" s="3"/>
      <c r="AE2209" s="3"/>
      <c r="AF2209" s="3"/>
      <c r="BV2209" s="66"/>
      <c r="BW2209" s="66"/>
      <c r="BX2209" s="67"/>
      <c r="BY2209" s="67"/>
      <c r="BZ2209" s="67"/>
      <c r="CE2209" s="92"/>
      <c r="CF2209" s="76"/>
      <c r="CH2209" s="67"/>
      <c r="CI2209" s="67"/>
      <c r="CJ2209" s="67"/>
      <c r="CK2209" s="67"/>
      <c r="CL2209" s="1"/>
      <c r="CM2209" s="1"/>
      <c r="CT2209" s="3"/>
      <c r="CU2209" s="3"/>
      <c r="CV2209" s="3"/>
      <c r="CW2209" s="3"/>
      <c r="CX2209" s="3"/>
      <c r="CY2209" s="3"/>
      <c r="CZ2209" s="3"/>
      <c r="DA2209" s="3"/>
      <c r="DB2209" s="3"/>
      <c r="DC2209" s="3"/>
      <c r="DD2209" s="3"/>
      <c r="DE2209" s="3"/>
      <c r="DF2209" s="3"/>
      <c r="DG2209" s="3"/>
      <c r="DH2209" s="3"/>
      <c r="DI2209" s="3"/>
      <c r="DJ2209" s="3"/>
      <c r="DK2209" s="3"/>
      <c r="DL2209" s="3"/>
      <c r="DM2209" s="3"/>
      <c r="DN2209" s="3"/>
      <c r="DO2209" s="3"/>
      <c r="DP2209" s="3"/>
      <c r="DQ2209" s="3"/>
      <c r="DR2209" s="3"/>
      <c r="DS2209" s="3"/>
    </row>
    <row r="2210" spans="2:123" ht="21" customHeight="1" x14ac:dyDescent="0.25">
      <c r="B2210" s="17"/>
      <c r="C2210" s="18"/>
      <c r="D2210" s="18"/>
      <c r="E2210" s="18"/>
      <c r="F2210" s="126"/>
      <c r="G2210" s="126"/>
      <c r="H2210" s="3"/>
      <c r="I2210" s="3"/>
      <c r="J2210" s="3"/>
      <c r="L2210" s="3"/>
      <c r="M2210" s="3"/>
      <c r="N2210" s="3"/>
      <c r="O2210" s="3"/>
      <c r="P2210" s="3"/>
      <c r="Q2210" s="3"/>
      <c r="R2210" s="3"/>
      <c r="S2210" s="3"/>
      <c r="T2210" s="3"/>
      <c r="U2210" s="3"/>
      <c r="V2210" s="3"/>
      <c r="W2210" s="3"/>
      <c r="X2210" s="3"/>
      <c r="Y2210" s="3"/>
      <c r="Z2210" s="3"/>
      <c r="AA2210" s="3"/>
      <c r="AB2210" s="3"/>
      <c r="AC2210" s="3"/>
      <c r="AD2210" s="3"/>
      <c r="AE2210" s="3"/>
      <c r="AF2210" s="3"/>
      <c r="BV2210" s="66"/>
      <c r="BW2210" s="66"/>
      <c r="BX2210" s="67"/>
      <c r="BY2210" s="67"/>
      <c r="BZ2210" s="67"/>
      <c r="CE2210" s="92"/>
      <c r="CF2210" s="76"/>
      <c r="CH2210" s="67"/>
      <c r="CI2210" s="67"/>
      <c r="CJ2210" s="67"/>
      <c r="CK2210" s="67"/>
      <c r="CL2210" s="1"/>
      <c r="CM2210" s="1"/>
      <c r="CT2210" s="3"/>
      <c r="CU2210" s="3"/>
      <c r="CV2210" s="3"/>
      <c r="CW2210" s="3"/>
      <c r="CX2210" s="3"/>
      <c r="CY2210" s="3"/>
      <c r="CZ2210" s="3"/>
      <c r="DA2210" s="3"/>
      <c r="DB2210" s="3"/>
      <c r="DC2210" s="3"/>
      <c r="DD2210" s="3"/>
      <c r="DE2210" s="3"/>
      <c r="DF2210" s="3"/>
      <c r="DG2210" s="3"/>
      <c r="DH2210" s="3"/>
      <c r="DI2210" s="3"/>
      <c r="DJ2210" s="3"/>
      <c r="DK2210" s="3"/>
      <c r="DL2210" s="3"/>
      <c r="DM2210" s="3"/>
      <c r="DN2210" s="3"/>
      <c r="DO2210" s="3"/>
      <c r="DP2210" s="3"/>
      <c r="DQ2210" s="3"/>
      <c r="DR2210" s="3"/>
      <c r="DS2210" s="3"/>
    </row>
    <row r="2211" spans="2:123" ht="21" customHeight="1" x14ac:dyDescent="0.25">
      <c r="B2211" s="17"/>
      <c r="C2211" s="18"/>
      <c r="D2211" s="18"/>
      <c r="E2211" s="18"/>
      <c r="F2211" s="126"/>
      <c r="G2211" s="126"/>
      <c r="H2211" s="3"/>
      <c r="I2211" s="3"/>
      <c r="J2211" s="3"/>
      <c r="L2211" s="3"/>
      <c r="M2211" s="3"/>
      <c r="N2211" s="3"/>
      <c r="O2211" s="3"/>
      <c r="P2211" s="3"/>
      <c r="Q2211" s="3"/>
      <c r="R2211" s="3"/>
      <c r="S2211" s="3"/>
      <c r="T2211" s="3"/>
      <c r="U2211" s="3"/>
      <c r="V2211" s="3"/>
      <c r="W2211" s="3"/>
      <c r="X2211" s="3"/>
      <c r="Y2211" s="3"/>
      <c r="Z2211" s="3"/>
      <c r="AA2211" s="3"/>
      <c r="AB2211" s="3"/>
      <c r="AC2211" s="3"/>
      <c r="AD2211" s="3"/>
      <c r="AE2211" s="3"/>
      <c r="AF2211" s="3"/>
      <c r="BV2211" s="66"/>
      <c r="BW2211" s="66"/>
      <c r="BX2211" s="67"/>
      <c r="BY2211" s="67"/>
      <c r="BZ2211" s="67"/>
      <c r="CE2211" s="92"/>
      <c r="CF2211" s="76"/>
      <c r="CH2211" s="67"/>
      <c r="CI2211" s="67"/>
      <c r="CJ2211" s="67"/>
      <c r="CK2211" s="67"/>
      <c r="CL2211" s="1"/>
      <c r="CM2211" s="1"/>
      <c r="CT2211" s="3"/>
      <c r="CU2211" s="3"/>
      <c r="CV2211" s="3"/>
      <c r="CW2211" s="3"/>
      <c r="CX2211" s="3"/>
      <c r="CY2211" s="3"/>
      <c r="CZ2211" s="3"/>
      <c r="DA2211" s="3"/>
      <c r="DB2211" s="3"/>
      <c r="DC2211" s="3"/>
      <c r="DD2211" s="3"/>
      <c r="DE2211" s="3"/>
      <c r="DF2211" s="3"/>
      <c r="DG2211" s="3"/>
      <c r="DH2211" s="3"/>
      <c r="DI2211" s="3"/>
      <c r="DJ2211" s="3"/>
      <c r="DK2211" s="3"/>
      <c r="DL2211" s="3"/>
      <c r="DM2211" s="3"/>
      <c r="DN2211" s="3"/>
      <c r="DO2211" s="3"/>
      <c r="DP2211" s="3"/>
      <c r="DQ2211" s="3"/>
      <c r="DR2211" s="3"/>
      <c r="DS2211" s="3"/>
    </row>
    <row r="2212" spans="2:123" ht="21" customHeight="1" x14ac:dyDescent="0.25">
      <c r="B2212" s="17"/>
      <c r="C2212" s="18"/>
      <c r="D2212" s="18"/>
      <c r="E2212" s="18"/>
      <c r="F2212" s="126"/>
      <c r="G2212" s="126"/>
      <c r="H2212" s="3"/>
      <c r="I2212" s="3"/>
      <c r="J2212" s="3"/>
      <c r="L2212" s="3"/>
      <c r="M2212" s="3"/>
      <c r="N2212" s="3"/>
      <c r="O2212" s="3"/>
      <c r="P2212" s="3"/>
      <c r="Q2212" s="3"/>
      <c r="R2212" s="3"/>
      <c r="S2212" s="3"/>
      <c r="T2212" s="3"/>
      <c r="U2212" s="3"/>
      <c r="V2212" s="3"/>
      <c r="W2212" s="3"/>
      <c r="X2212" s="3"/>
      <c r="Y2212" s="3"/>
      <c r="Z2212" s="3"/>
      <c r="AA2212" s="3"/>
      <c r="AB2212" s="3"/>
      <c r="AC2212" s="3"/>
      <c r="AD2212" s="3"/>
      <c r="AE2212" s="3"/>
      <c r="AF2212" s="3"/>
      <c r="BV2212" s="66"/>
      <c r="BW2212" s="66"/>
      <c r="BX2212" s="67"/>
      <c r="BY2212" s="67"/>
      <c r="BZ2212" s="67"/>
      <c r="CE2212" s="92"/>
      <c r="CF2212" s="76"/>
      <c r="CH2212" s="67"/>
      <c r="CI2212" s="67"/>
      <c r="CJ2212" s="67"/>
      <c r="CK2212" s="67"/>
      <c r="CL2212" s="1"/>
      <c r="CM2212" s="1"/>
      <c r="CT2212" s="3"/>
      <c r="CU2212" s="3"/>
      <c r="CV2212" s="3"/>
      <c r="CW2212" s="3"/>
      <c r="CX2212" s="3"/>
      <c r="CY2212" s="3"/>
      <c r="CZ2212" s="3"/>
      <c r="DA2212" s="3"/>
      <c r="DB2212" s="3"/>
      <c r="DC2212" s="3"/>
      <c r="DD2212" s="3"/>
      <c r="DE2212" s="3"/>
      <c r="DF2212" s="3"/>
      <c r="DG2212" s="3"/>
      <c r="DH2212" s="3"/>
      <c r="DI2212" s="3"/>
      <c r="DJ2212" s="3"/>
      <c r="DK2212" s="3"/>
      <c r="DL2212" s="3"/>
      <c r="DM2212" s="3"/>
      <c r="DN2212" s="3"/>
      <c r="DO2212" s="3"/>
      <c r="DP2212" s="3"/>
      <c r="DQ2212" s="3"/>
      <c r="DR2212" s="3"/>
      <c r="DS2212" s="3"/>
    </row>
    <row r="2213" spans="2:123" ht="21" customHeight="1" x14ac:dyDescent="0.25">
      <c r="B2213" s="17"/>
      <c r="C2213" s="18"/>
      <c r="D2213" s="18"/>
      <c r="E2213" s="18"/>
      <c r="F2213" s="126"/>
      <c r="G2213" s="126"/>
      <c r="H2213" s="3"/>
      <c r="I2213" s="3"/>
      <c r="J2213" s="3"/>
      <c r="L2213" s="3"/>
      <c r="M2213" s="3"/>
      <c r="N2213" s="3"/>
      <c r="O2213" s="3"/>
      <c r="P2213" s="3"/>
      <c r="Q2213" s="3"/>
      <c r="R2213" s="3"/>
      <c r="S2213" s="3"/>
      <c r="T2213" s="3"/>
      <c r="U2213" s="3"/>
      <c r="V2213" s="3"/>
      <c r="W2213" s="3"/>
      <c r="X2213" s="3"/>
      <c r="Y2213" s="3"/>
      <c r="Z2213" s="3"/>
      <c r="AA2213" s="3"/>
      <c r="AB2213" s="3"/>
      <c r="AC2213" s="3"/>
      <c r="AD2213" s="3"/>
      <c r="AE2213" s="3"/>
      <c r="AF2213" s="3"/>
      <c r="BV2213" s="66"/>
      <c r="BW2213" s="66"/>
      <c r="BX2213" s="67"/>
      <c r="BY2213" s="67"/>
      <c r="BZ2213" s="67"/>
      <c r="CE2213" s="92"/>
      <c r="CF2213" s="76"/>
      <c r="CH2213" s="67"/>
      <c r="CI2213" s="67"/>
      <c r="CJ2213" s="67"/>
      <c r="CK2213" s="67"/>
      <c r="CL2213" s="1"/>
      <c r="CM2213" s="1"/>
      <c r="CT2213" s="3"/>
      <c r="CU2213" s="3"/>
      <c r="CV2213" s="3"/>
      <c r="CW2213" s="3"/>
      <c r="CX2213" s="3"/>
      <c r="CY2213" s="3"/>
      <c r="CZ2213" s="3"/>
      <c r="DA2213" s="3"/>
      <c r="DB2213" s="3"/>
      <c r="DC2213" s="3"/>
      <c r="DD2213" s="3"/>
      <c r="DE2213" s="3"/>
      <c r="DF2213" s="3"/>
      <c r="DG2213" s="3"/>
      <c r="DH2213" s="3"/>
      <c r="DI2213" s="3"/>
      <c r="DJ2213" s="3"/>
      <c r="DK2213" s="3"/>
      <c r="DL2213" s="3"/>
      <c r="DM2213" s="3"/>
      <c r="DN2213" s="3"/>
      <c r="DO2213" s="3"/>
      <c r="DP2213" s="3"/>
      <c r="DQ2213" s="3"/>
      <c r="DR2213" s="3"/>
      <c r="DS2213" s="3"/>
    </row>
    <row r="2214" spans="2:123" ht="21" customHeight="1" x14ac:dyDescent="0.25">
      <c r="B2214" s="17"/>
      <c r="C2214" s="18"/>
      <c r="D2214" s="18"/>
      <c r="E2214" s="18"/>
      <c r="F2214" s="126"/>
      <c r="G2214" s="126"/>
      <c r="H2214" s="3"/>
      <c r="I2214" s="3"/>
      <c r="J2214" s="3"/>
      <c r="L2214" s="3"/>
      <c r="M2214" s="3"/>
      <c r="N2214" s="3"/>
      <c r="O2214" s="3"/>
      <c r="P2214" s="3"/>
      <c r="Q2214" s="3"/>
      <c r="R2214" s="3"/>
      <c r="S2214" s="3"/>
      <c r="T2214" s="3"/>
      <c r="U2214" s="3"/>
      <c r="V2214" s="3"/>
      <c r="W2214" s="3"/>
      <c r="X2214" s="3"/>
      <c r="Y2214" s="3"/>
      <c r="Z2214" s="3"/>
      <c r="AA2214" s="3"/>
      <c r="AB2214" s="3"/>
      <c r="AC2214" s="3"/>
      <c r="AD2214" s="3"/>
      <c r="AE2214" s="3"/>
      <c r="AF2214" s="3"/>
      <c r="BV2214" s="66"/>
      <c r="BW2214" s="66"/>
      <c r="BX2214" s="67"/>
      <c r="BY2214" s="67"/>
      <c r="BZ2214" s="67"/>
      <c r="CE2214" s="92"/>
      <c r="CF2214" s="76"/>
      <c r="CH2214" s="67"/>
      <c r="CI2214" s="67"/>
      <c r="CJ2214" s="67"/>
      <c r="CK2214" s="67"/>
      <c r="CL2214" s="1"/>
      <c r="CM2214" s="1"/>
      <c r="CT2214" s="3"/>
      <c r="CU2214" s="3"/>
      <c r="CV2214" s="3"/>
      <c r="CW2214" s="3"/>
      <c r="CX2214" s="3"/>
      <c r="CY2214" s="3"/>
      <c r="CZ2214" s="3"/>
      <c r="DA2214" s="3"/>
      <c r="DB2214" s="3"/>
      <c r="DC2214" s="3"/>
      <c r="DD2214" s="3"/>
      <c r="DE2214" s="3"/>
      <c r="DF2214" s="3"/>
      <c r="DG2214" s="3"/>
      <c r="DH2214" s="3"/>
      <c r="DI2214" s="3"/>
      <c r="DJ2214" s="3"/>
      <c r="DK2214" s="3"/>
      <c r="DL2214" s="3"/>
      <c r="DM2214" s="3"/>
      <c r="DN2214" s="3"/>
      <c r="DO2214" s="3"/>
      <c r="DP2214" s="3"/>
      <c r="DQ2214" s="3"/>
      <c r="DR2214" s="3"/>
      <c r="DS2214" s="3"/>
    </row>
    <row r="2215" spans="2:123" ht="21" customHeight="1" x14ac:dyDescent="0.25">
      <c r="B2215" s="17"/>
      <c r="C2215" s="18"/>
      <c r="D2215" s="18"/>
      <c r="E2215" s="18"/>
      <c r="F2215" s="126"/>
      <c r="G2215" s="126"/>
      <c r="H2215" s="3"/>
      <c r="I2215" s="3"/>
      <c r="J2215" s="3"/>
      <c r="L2215" s="3"/>
      <c r="M2215" s="3"/>
      <c r="N2215" s="3"/>
      <c r="O2215" s="3"/>
      <c r="P2215" s="3"/>
      <c r="Q2215" s="3"/>
      <c r="R2215" s="3"/>
      <c r="S2215" s="3"/>
      <c r="T2215" s="3"/>
      <c r="U2215" s="3"/>
      <c r="V2215" s="3"/>
      <c r="W2215" s="3"/>
      <c r="X2215" s="3"/>
      <c r="Y2215" s="3"/>
      <c r="Z2215" s="3"/>
      <c r="AA2215" s="3"/>
      <c r="AB2215" s="3"/>
      <c r="AC2215" s="3"/>
      <c r="AD2215" s="3"/>
      <c r="AE2215" s="3"/>
      <c r="AF2215" s="3"/>
      <c r="BV2215" s="66"/>
      <c r="BW2215" s="66"/>
      <c r="BX2215" s="67"/>
      <c r="BY2215" s="67"/>
      <c r="BZ2215" s="67"/>
      <c r="CE2215" s="92"/>
      <c r="CF2215" s="76"/>
      <c r="CH2215" s="67"/>
      <c r="CI2215" s="67"/>
      <c r="CJ2215" s="67"/>
      <c r="CK2215" s="67"/>
      <c r="CL2215" s="1"/>
      <c r="CM2215" s="1"/>
      <c r="CT2215" s="3"/>
      <c r="CU2215" s="3"/>
      <c r="CV2215" s="3"/>
      <c r="CW2215" s="3"/>
      <c r="CX2215" s="3"/>
      <c r="CY2215" s="3"/>
      <c r="CZ2215" s="3"/>
      <c r="DA2215" s="3"/>
      <c r="DB2215" s="3"/>
      <c r="DC2215" s="3"/>
      <c r="DD2215" s="3"/>
      <c r="DE2215" s="3"/>
      <c r="DF2215" s="3"/>
      <c r="DG2215" s="3"/>
      <c r="DH2215" s="3"/>
      <c r="DI2215" s="3"/>
      <c r="DJ2215" s="3"/>
      <c r="DK2215" s="3"/>
      <c r="DL2215" s="3"/>
      <c r="DM2215" s="3"/>
      <c r="DN2215" s="3"/>
      <c r="DO2215" s="3"/>
      <c r="DP2215" s="3"/>
      <c r="DQ2215" s="3"/>
      <c r="DR2215" s="3"/>
      <c r="DS2215" s="3"/>
    </row>
    <row r="2216" spans="2:123" ht="21" customHeight="1" x14ac:dyDescent="0.25">
      <c r="B2216" s="17"/>
      <c r="C2216" s="18"/>
      <c r="D2216" s="18"/>
      <c r="E2216" s="18"/>
      <c r="F2216" s="126"/>
      <c r="G2216" s="126"/>
      <c r="H2216" s="3"/>
      <c r="I2216" s="3"/>
      <c r="J2216" s="3"/>
      <c r="L2216" s="3"/>
      <c r="M2216" s="3"/>
      <c r="N2216" s="3"/>
      <c r="O2216" s="3"/>
      <c r="P2216" s="3"/>
      <c r="Q2216" s="3"/>
      <c r="R2216" s="3"/>
      <c r="S2216" s="3"/>
      <c r="T2216" s="3"/>
      <c r="U2216" s="3"/>
      <c r="V2216" s="3"/>
      <c r="W2216" s="3"/>
      <c r="X2216" s="3"/>
      <c r="Y2216" s="3"/>
      <c r="Z2216" s="3"/>
      <c r="AA2216" s="3"/>
      <c r="AB2216" s="3"/>
      <c r="AC2216" s="3"/>
      <c r="AD2216" s="3"/>
      <c r="AE2216" s="3"/>
      <c r="AF2216" s="3"/>
      <c r="BV2216" s="66"/>
      <c r="BW2216" s="66"/>
      <c r="BX2216" s="67"/>
      <c r="BY2216" s="67"/>
      <c r="BZ2216" s="67"/>
      <c r="CE2216" s="92"/>
      <c r="CF2216" s="76"/>
      <c r="CH2216" s="67"/>
      <c r="CI2216" s="67"/>
      <c r="CJ2216" s="67"/>
      <c r="CK2216" s="67"/>
      <c r="CL2216" s="1"/>
      <c r="CM2216" s="1"/>
      <c r="CT2216" s="3"/>
      <c r="CU2216" s="3"/>
      <c r="CV2216" s="3"/>
      <c r="CW2216" s="3"/>
      <c r="CX2216" s="3"/>
      <c r="CY2216" s="3"/>
      <c r="CZ2216" s="3"/>
      <c r="DA2216" s="3"/>
      <c r="DB2216" s="3"/>
      <c r="DC2216" s="3"/>
      <c r="DD2216" s="3"/>
      <c r="DE2216" s="3"/>
      <c r="DF2216" s="3"/>
      <c r="DG2216" s="3"/>
      <c r="DH2216" s="3"/>
      <c r="DI2216" s="3"/>
      <c r="DJ2216" s="3"/>
      <c r="DK2216" s="3"/>
      <c r="DL2216" s="3"/>
      <c r="DM2216" s="3"/>
      <c r="DN2216" s="3"/>
      <c r="DO2216" s="3"/>
      <c r="DP2216" s="3"/>
      <c r="DQ2216" s="3"/>
      <c r="DR2216" s="3"/>
      <c r="DS2216" s="3"/>
    </row>
    <row r="2217" spans="2:123" ht="21" customHeight="1" x14ac:dyDescent="0.25">
      <c r="B2217" s="17"/>
      <c r="C2217" s="18"/>
      <c r="D2217" s="18"/>
      <c r="E2217" s="18"/>
      <c r="F2217" s="126"/>
      <c r="G2217" s="126"/>
      <c r="H2217" s="3"/>
      <c r="I2217" s="3"/>
      <c r="J2217" s="3"/>
      <c r="L2217" s="3"/>
      <c r="M2217" s="3"/>
      <c r="N2217" s="3"/>
      <c r="O2217" s="3"/>
      <c r="P2217" s="3"/>
      <c r="Q2217" s="3"/>
      <c r="R2217" s="3"/>
      <c r="S2217" s="3"/>
      <c r="T2217" s="3"/>
      <c r="U2217" s="3"/>
      <c r="V2217" s="3"/>
      <c r="W2217" s="3"/>
      <c r="X2217" s="3"/>
      <c r="Y2217" s="3"/>
      <c r="Z2217" s="3"/>
      <c r="AA2217" s="3"/>
      <c r="AB2217" s="3"/>
      <c r="AC2217" s="3"/>
      <c r="AD2217" s="3"/>
      <c r="AE2217" s="3"/>
      <c r="AF2217" s="3"/>
      <c r="BV2217" s="66"/>
      <c r="BW2217" s="66"/>
      <c r="BX2217" s="67"/>
      <c r="BY2217" s="67"/>
      <c r="BZ2217" s="67"/>
      <c r="CE2217" s="92"/>
      <c r="CF2217" s="76"/>
      <c r="CH2217" s="67"/>
      <c r="CI2217" s="67"/>
      <c r="CJ2217" s="67"/>
      <c r="CK2217" s="67"/>
      <c r="CL2217" s="1"/>
      <c r="CM2217" s="1"/>
      <c r="CT2217" s="3"/>
      <c r="CU2217" s="3"/>
      <c r="CV2217" s="3"/>
      <c r="CW2217" s="3"/>
      <c r="CX2217" s="3"/>
      <c r="CY2217" s="3"/>
      <c r="CZ2217" s="3"/>
      <c r="DA2217" s="3"/>
      <c r="DB2217" s="3"/>
      <c r="DC2217" s="3"/>
      <c r="DD2217" s="3"/>
      <c r="DE2217" s="3"/>
      <c r="DF2217" s="3"/>
      <c r="DG2217" s="3"/>
      <c r="DH2217" s="3"/>
      <c r="DI2217" s="3"/>
      <c r="DJ2217" s="3"/>
      <c r="DK2217" s="3"/>
      <c r="DL2217" s="3"/>
      <c r="DM2217" s="3"/>
      <c r="DN2217" s="3"/>
      <c r="DO2217" s="3"/>
      <c r="DP2217" s="3"/>
      <c r="DQ2217" s="3"/>
      <c r="DR2217" s="3"/>
      <c r="DS2217" s="3"/>
    </row>
    <row r="2218" spans="2:123" ht="21" customHeight="1" x14ac:dyDescent="0.25">
      <c r="B2218" s="17"/>
      <c r="C2218" s="18"/>
      <c r="D2218" s="18"/>
      <c r="E2218" s="18"/>
      <c r="F2218" s="126"/>
      <c r="G2218" s="126"/>
      <c r="H2218" s="3"/>
      <c r="I2218" s="3"/>
      <c r="J2218" s="3"/>
      <c r="L2218" s="3"/>
      <c r="M2218" s="3"/>
      <c r="N2218" s="3"/>
      <c r="O2218" s="3"/>
      <c r="P2218" s="3"/>
      <c r="Q2218" s="3"/>
      <c r="R2218" s="3"/>
      <c r="S2218" s="3"/>
      <c r="T2218" s="3"/>
      <c r="U2218" s="3"/>
      <c r="V2218" s="3"/>
      <c r="W2218" s="3"/>
      <c r="X2218" s="3"/>
      <c r="Y2218" s="3"/>
      <c r="Z2218" s="3"/>
      <c r="AA2218" s="3"/>
      <c r="AB2218" s="3"/>
      <c r="AC2218" s="3"/>
      <c r="AD2218" s="3"/>
      <c r="AE2218" s="3"/>
      <c r="AF2218" s="3"/>
      <c r="BV2218" s="66"/>
      <c r="BW2218" s="66"/>
      <c r="BX2218" s="67"/>
      <c r="BY2218" s="67"/>
      <c r="BZ2218" s="67"/>
      <c r="CE2218" s="92"/>
      <c r="CF2218" s="76"/>
      <c r="CH2218" s="67"/>
      <c r="CI2218" s="67"/>
      <c r="CJ2218" s="67"/>
      <c r="CK2218" s="67"/>
      <c r="CL2218" s="1"/>
      <c r="CM2218" s="1"/>
      <c r="CT2218" s="3"/>
      <c r="CU2218" s="3"/>
      <c r="CV2218" s="3"/>
      <c r="CW2218" s="3"/>
      <c r="CX2218" s="3"/>
      <c r="CY2218" s="3"/>
      <c r="CZ2218" s="3"/>
      <c r="DA2218" s="3"/>
      <c r="DB2218" s="3"/>
      <c r="DC2218" s="3"/>
      <c r="DD2218" s="3"/>
      <c r="DE2218" s="3"/>
      <c r="DF2218" s="3"/>
      <c r="DG2218" s="3"/>
      <c r="DH2218" s="3"/>
      <c r="DI2218" s="3"/>
      <c r="DJ2218" s="3"/>
      <c r="DK2218" s="3"/>
      <c r="DL2218" s="3"/>
      <c r="DM2218" s="3"/>
      <c r="DN2218" s="3"/>
      <c r="DO2218" s="3"/>
      <c r="DP2218" s="3"/>
      <c r="DQ2218" s="3"/>
      <c r="DR2218" s="3"/>
      <c r="DS2218" s="3"/>
    </row>
    <row r="2219" spans="2:123" ht="21" customHeight="1" x14ac:dyDescent="0.25">
      <c r="B2219" s="17"/>
      <c r="C2219" s="18"/>
      <c r="D2219" s="18"/>
      <c r="E2219" s="18"/>
      <c r="F2219" s="126"/>
      <c r="G2219" s="126"/>
      <c r="H2219" s="3"/>
      <c r="I2219" s="3"/>
      <c r="J2219" s="3"/>
      <c r="L2219" s="3"/>
      <c r="M2219" s="3"/>
      <c r="N2219" s="3"/>
      <c r="O2219" s="3"/>
      <c r="P2219" s="3"/>
      <c r="Q2219" s="3"/>
      <c r="R2219" s="3"/>
      <c r="S2219" s="3"/>
      <c r="T2219" s="3"/>
      <c r="U2219" s="3"/>
      <c r="V2219" s="3"/>
      <c r="W2219" s="3"/>
      <c r="X2219" s="3"/>
      <c r="Y2219" s="3"/>
      <c r="Z2219" s="3"/>
      <c r="AA2219" s="3"/>
      <c r="AB2219" s="3"/>
      <c r="AC2219" s="3"/>
      <c r="AD2219" s="3"/>
      <c r="AE2219" s="3"/>
      <c r="AF2219" s="3"/>
      <c r="BV2219" s="66"/>
      <c r="BW2219" s="66"/>
      <c r="BX2219" s="67"/>
      <c r="BY2219" s="67"/>
      <c r="BZ2219" s="67"/>
      <c r="CE2219" s="92"/>
      <c r="CF2219" s="76"/>
      <c r="CH2219" s="67"/>
      <c r="CI2219" s="67"/>
      <c r="CJ2219" s="67"/>
      <c r="CK2219" s="67"/>
      <c r="CL2219" s="1"/>
      <c r="CM2219" s="1"/>
      <c r="CT2219" s="3"/>
      <c r="CU2219" s="3"/>
      <c r="CV2219" s="3"/>
      <c r="CW2219" s="3"/>
      <c r="CX2219" s="3"/>
      <c r="CY2219" s="3"/>
      <c r="CZ2219" s="3"/>
      <c r="DA2219" s="3"/>
      <c r="DB2219" s="3"/>
      <c r="DC2219" s="3"/>
      <c r="DD2219" s="3"/>
      <c r="DE2219" s="3"/>
      <c r="DF2219" s="3"/>
      <c r="DG2219" s="3"/>
      <c r="DH2219" s="3"/>
      <c r="DI2219" s="3"/>
      <c r="DJ2219" s="3"/>
      <c r="DK2219" s="3"/>
      <c r="DL2219" s="3"/>
      <c r="DM2219" s="3"/>
      <c r="DN2219" s="3"/>
      <c r="DO2219" s="3"/>
      <c r="DP2219" s="3"/>
      <c r="DQ2219" s="3"/>
      <c r="DR2219" s="3"/>
      <c r="DS2219" s="3"/>
    </row>
    <row r="2220" spans="2:123" ht="21" customHeight="1" x14ac:dyDescent="0.25">
      <c r="B2220" s="17"/>
      <c r="C2220" s="18"/>
      <c r="D2220" s="18"/>
      <c r="E2220" s="18"/>
      <c r="F2220" s="126"/>
      <c r="G2220" s="126"/>
      <c r="H2220" s="3"/>
      <c r="I2220" s="3"/>
      <c r="J2220" s="3"/>
      <c r="L2220" s="3"/>
      <c r="M2220" s="3"/>
      <c r="N2220" s="3"/>
      <c r="O2220" s="3"/>
      <c r="P2220" s="3"/>
      <c r="Q2220" s="3"/>
      <c r="R2220" s="3"/>
      <c r="S2220" s="3"/>
      <c r="T2220" s="3"/>
      <c r="U2220" s="3"/>
      <c r="V2220" s="3"/>
      <c r="W2220" s="3"/>
      <c r="X2220" s="3"/>
      <c r="Y2220" s="3"/>
      <c r="Z2220" s="3"/>
      <c r="AA2220" s="3"/>
      <c r="AB2220" s="3"/>
      <c r="AC2220" s="3"/>
      <c r="AD2220" s="3"/>
      <c r="AE2220" s="3"/>
      <c r="AF2220" s="3"/>
      <c r="BV2220" s="66"/>
      <c r="BW2220" s="66"/>
      <c r="BX2220" s="67"/>
      <c r="BY2220" s="67"/>
      <c r="BZ2220" s="67"/>
      <c r="CE2220" s="92"/>
      <c r="CF2220" s="76"/>
      <c r="CH2220" s="67"/>
      <c r="CI2220" s="67"/>
      <c r="CJ2220" s="67"/>
      <c r="CK2220" s="67"/>
      <c r="CL2220" s="1"/>
      <c r="CM2220" s="1"/>
      <c r="CT2220" s="3"/>
      <c r="CU2220" s="3"/>
      <c r="CV2220" s="3"/>
      <c r="CW2220" s="3"/>
      <c r="CX2220" s="3"/>
      <c r="CY2220" s="3"/>
      <c r="CZ2220" s="3"/>
      <c r="DA2220" s="3"/>
      <c r="DB2220" s="3"/>
      <c r="DC2220" s="3"/>
      <c r="DD2220" s="3"/>
      <c r="DE2220" s="3"/>
      <c r="DF2220" s="3"/>
      <c r="DG2220" s="3"/>
      <c r="DH2220" s="3"/>
      <c r="DI2220" s="3"/>
      <c r="DJ2220" s="3"/>
      <c r="DK2220" s="3"/>
      <c r="DL2220" s="3"/>
      <c r="DM2220" s="3"/>
      <c r="DN2220" s="3"/>
      <c r="DO2220" s="3"/>
      <c r="DP2220" s="3"/>
      <c r="DQ2220" s="3"/>
      <c r="DR2220" s="3"/>
      <c r="DS2220" s="3"/>
    </row>
    <row r="2221" spans="2:123" ht="21" customHeight="1" x14ac:dyDescent="0.25">
      <c r="B2221" s="17"/>
      <c r="C2221" s="18"/>
      <c r="D2221" s="18"/>
      <c r="E2221" s="18"/>
      <c r="F2221" s="126"/>
      <c r="G2221" s="126"/>
      <c r="H2221" s="3"/>
      <c r="I2221" s="3"/>
      <c r="J2221" s="3"/>
      <c r="L2221" s="3"/>
      <c r="M2221" s="3"/>
      <c r="N2221" s="3"/>
      <c r="O2221" s="3"/>
      <c r="P2221" s="3"/>
      <c r="Q2221" s="3"/>
      <c r="R2221" s="3"/>
      <c r="S2221" s="3"/>
      <c r="T2221" s="3"/>
      <c r="U2221" s="3"/>
      <c r="V2221" s="3"/>
      <c r="W2221" s="3"/>
      <c r="X2221" s="3"/>
      <c r="Y2221" s="3"/>
      <c r="Z2221" s="3"/>
      <c r="AA2221" s="3"/>
      <c r="AB2221" s="3"/>
      <c r="AC2221" s="3"/>
      <c r="AD2221" s="3"/>
      <c r="AE2221" s="3"/>
      <c r="AF2221" s="3"/>
      <c r="BV2221" s="66"/>
      <c r="BW2221" s="66"/>
      <c r="BX2221" s="67"/>
      <c r="BY2221" s="67"/>
      <c r="BZ2221" s="67"/>
      <c r="CE2221" s="92"/>
      <c r="CF2221" s="76"/>
      <c r="CH2221" s="67"/>
      <c r="CI2221" s="67"/>
      <c r="CJ2221" s="67"/>
      <c r="CK2221" s="67"/>
      <c r="CL2221" s="1"/>
      <c r="CM2221" s="1"/>
      <c r="CT2221" s="3"/>
      <c r="CU2221" s="3"/>
      <c r="CV2221" s="3"/>
      <c r="CW2221" s="3"/>
      <c r="CX2221" s="3"/>
      <c r="CY2221" s="3"/>
      <c r="CZ2221" s="3"/>
      <c r="DA2221" s="3"/>
      <c r="DB2221" s="3"/>
      <c r="DC2221" s="3"/>
      <c r="DD2221" s="3"/>
      <c r="DE2221" s="3"/>
      <c r="DF2221" s="3"/>
      <c r="DG2221" s="3"/>
      <c r="DH2221" s="3"/>
      <c r="DI2221" s="3"/>
      <c r="DJ2221" s="3"/>
      <c r="DK2221" s="3"/>
      <c r="DL2221" s="3"/>
      <c r="DM2221" s="3"/>
      <c r="DN2221" s="3"/>
      <c r="DO2221" s="3"/>
      <c r="DP2221" s="3"/>
      <c r="DQ2221" s="3"/>
      <c r="DR2221" s="3"/>
      <c r="DS2221" s="3"/>
    </row>
    <row r="2222" spans="2:123" ht="21" customHeight="1" x14ac:dyDescent="0.25">
      <c r="B2222" s="17"/>
      <c r="C2222" s="18"/>
      <c r="D2222" s="18"/>
      <c r="E2222" s="18"/>
      <c r="F2222" s="126"/>
      <c r="G2222" s="126"/>
      <c r="H2222" s="3"/>
      <c r="I2222" s="3"/>
      <c r="J2222" s="3"/>
      <c r="L2222" s="3"/>
      <c r="M2222" s="3"/>
      <c r="N2222" s="3"/>
      <c r="O2222" s="3"/>
      <c r="P2222" s="3"/>
      <c r="Q2222" s="3"/>
      <c r="R2222" s="3"/>
      <c r="S2222" s="3"/>
      <c r="T2222" s="3"/>
      <c r="U2222" s="3"/>
      <c r="V2222" s="3"/>
      <c r="W2222" s="3"/>
      <c r="X2222" s="3"/>
      <c r="Y2222" s="3"/>
      <c r="Z2222" s="3"/>
      <c r="AA2222" s="3"/>
      <c r="AB2222" s="3"/>
      <c r="AC2222" s="3"/>
      <c r="AD2222" s="3"/>
      <c r="AE2222" s="3"/>
      <c r="AF2222" s="3"/>
      <c r="BV2222" s="66"/>
      <c r="BW2222" s="66"/>
      <c r="BX2222" s="67"/>
      <c r="BY2222" s="67"/>
      <c r="BZ2222" s="67"/>
      <c r="CE2222" s="92"/>
      <c r="CF2222" s="76"/>
      <c r="CH2222" s="67"/>
      <c r="CI2222" s="67"/>
      <c r="CJ2222" s="67"/>
      <c r="CK2222" s="67"/>
      <c r="CL2222" s="1"/>
      <c r="CM2222" s="1"/>
      <c r="CT2222" s="3"/>
      <c r="CU2222" s="3"/>
      <c r="CV2222" s="3"/>
      <c r="CW2222" s="3"/>
      <c r="CX2222" s="3"/>
      <c r="CY2222" s="3"/>
      <c r="CZ2222" s="3"/>
      <c r="DA2222" s="3"/>
      <c r="DB2222" s="3"/>
      <c r="DC2222" s="3"/>
      <c r="DD2222" s="3"/>
      <c r="DE2222" s="3"/>
      <c r="DF2222" s="3"/>
      <c r="DG2222" s="3"/>
      <c r="DH2222" s="3"/>
      <c r="DI2222" s="3"/>
      <c r="DJ2222" s="3"/>
      <c r="DK2222" s="3"/>
      <c r="DL2222" s="3"/>
      <c r="DM2222" s="3"/>
      <c r="DN2222" s="3"/>
      <c r="DO2222" s="3"/>
      <c r="DP2222" s="3"/>
      <c r="DQ2222" s="3"/>
      <c r="DR2222" s="3"/>
      <c r="DS2222" s="3"/>
    </row>
    <row r="2223" spans="2:123" ht="21" customHeight="1" x14ac:dyDescent="0.25">
      <c r="B2223" s="17"/>
      <c r="C2223" s="18"/>
      <c r="D2223" s="18"/>
      <c r="E2223" s="18"/>
      <c r="F2223" s="126"/>
      <c r="G2223" s="126"/>
      <c r="H2223" s="3"/>
      <c r="I2223" s="3"/>
      <c r="J2223" s="3"/>
      <c r="L2223" s="3"/>
      <c r="M2223" s="3"/>
      <c r="N2223" s="3"/>
      <c r="O2223" s="3"/>
      <c r="P2223" s="3"/>
      <c r="Q2223" s="3"/>
      <c r="R2223" s="3"/>
      <c r="S2223" s="3"/>
      <c r="T2223" s="3"/>
      <c r="U2223" s="3"/>
      <c r="V2223" s="3"/>
      <c r="W2223" s="3"/>
      <c r="X2223" s="3"/>
      <c r="Y2223" s="3"/>
      <c r="Z2223" s="3"/>
      <c r="AA2223" s="3"/>
      <c r="AB2223" s="3"/>
      <c r="AC2223" s="3"/>
      <c r="AD2223" s="3"/>
      <c r="AE2223" s="3"/>
      <c r="AF2223" s="3"/>
      <c r="BV2223" s="66"/>
      <c r="BW2223" s="66"/>
      <c r="BX2223" s="67"/>
      <c r="BY2223" s="67"/>
      <c r="BZ2223" s="67"/>
      <c r="CE2223" s="92"/>
      <c r="CF2223" s="76"/>
      <c r="CH2223" s="67"/>
      <c r="CI2223" s="67"/>
      <c r="CJ2223" s="67"/>
      <c r="CK2223" s="67"/>
      <c r="CL2223" s="1"/>
      <c r="CM2223" s="1"/>
      <c r="CT2223" s="3"/>
      <c r="CU2223" s="3"/>
      <c r="CV2223" s="3"/>
      <c r="CW2223" s="3"/>
      <c r="CX2223" s="3"/>
      <c r="CY2223" s="3"/>
      <c r="CZ2223" s="3"/>
      <c r="DA2223" s="3"/>
      <c r="DB2223" s="3"/>
      <c r="DC2223" s="3"/>
      <c r="DD2223" s="3"/>
      <c r="DE2223" s="3"/>
      <c r="DF2223" s="3"/>
      <c r="DG2223" s="3"/>
      <c r="DH2223" s="3"/>
      <c r="DI2223" s="3"/>
      <c r="DJ2223" s="3"/>
      <c r="DK2223" s="3"/>
      <c r="DL2223" s="3"/>
      <c r="DM2223" s="3"/>
      <c r="DN2223" s="3"/>
      <c r="DO2223" s="3"/>
      <c r="DP2223" s="3"/>
      <c r="DQ2223" s="3"/>
      <c r="DR2223" s="3"/>
      <c r="DS2223" s="3"/>
    </row>
    <row r="2224" spans="2:123" ht="21" customHeight="1" x14ac:dyDescent="0.25">
      <c r="B2224" s="17"/>
      <c r="C2224" s="18"/>
      <c r="D2224" s="18"/>
      <c r="E2224" s="18"/>
      <c r="F2224" s="126"/>
      <c r="G2224" s="126"/>
      <c r="H2224" s="3"/>
      <c r="I2224" s="3"/>
      <c r="J2224" s="3"/>
      <c r="L2224" s="3"/>
      <c r="M2224" s="3"/>
      <c r="N2224" s="3"/>
      <c r="O2224" s="3"/>
      <c r="P2224" s="3"/>
      <c r="Q2224" s="3"/>
      <c r="R2224" s="3"/>
      <c r="S2224" s="3"/>
      <c r="T2224" s="3"/>
      <c r="U2224" s="3"/>
      <c r="V2224" s="3"/>
      <c r="W2224" s="3"/>
      <c r="X2224" s="3"/>
      <c r="Y2224" s="3"/>
      <c r="Z2224" s="3"/>
      <c r="AA2224" s="3"/>
      <c r="AB2224" s="3"/>
      <c r="AC2224" s="3"/>
      <c r="AD2224" s="3"/>
      <c r="AE2224" s="3"/>
      <c r="AF2224" s="3"/>
      <c r="BV2224" s="66"/>
      <c r="BW2224" s="66"/>
      <c r="BX2224" s="67"/>
      <c r="BY2224" s="67"/>
      <c r="BZ2224" s="67"/>
      <c r="CE2224" s="92"/>
      <c r="CF2224" s="76"/>
      <c r="CH2224" s="67"/>
      <c r="CI2224" s="67"/>
      <c r="CJ2224" s="67"/>
      <c r="CK2224" s="67"/>
      <c r="CL2224" s="1"/>
      <c r="CM2224" s="1"/>
      <c r="CT2224" s="3"/>
      <c r="CU2224" s="3"/>
      <c r="CV2224" s="3"/>
      <c r="CW2224" s="3"/>
      <c r="CX2224" s="3"/>
      <c r="CY2224" s="3"/>
      <c r="CZ2224" s="3"/>
      <c r="DA2224" s="3"/>
      <c r="DB2224" s="3"/>
      <c r="DC2224" s="3"/>
      <c r="DD2224" s="3"/>
      <c r="DE2224" s="3"/>
      <c r="DF2224" s="3"/>
      <c r="DG2224" s="3"/>
      <c r="DH2224" s="3"/>
      <c r="DI2224" s="3"/>
      <c r="DJ2224" s="3"/>
      <c r="DK2224" s="3"/>
      <c r="DL2224" s="3"/>
      <c r="DM2224" s="3"/>
      <c r="DN2224" s="3"/>
      <c r="DO2224" s="3"/>
      <c r="DP2224" s="3"/>
      <c r="DQ2224" s="3"/>
      <c r="DR2224" s="3"/>
      <c r="DS2224" s="3"/>
    </row>
    <row r="2225" spans="2:123" ht="21" customHeight="1" x14ac:dyDescent="0.25">
      <c r="B2225" s="17"/>
      <c r="C2225" s="18"/>
      <c r="D2225" s="18"/>
      <c r="E2225" s="18"/>
      <c r="F2225" s="126"/>
      <c r="G2225" s="126"/>
      <c r="H2225" s="3"/>
      <c r="I2225" s="3"/>
      <c r="J2225" s="3"/>
      <c r="L2225" s="3"/>
      <c r="M2225" s="3"/>
      <c r="N2225" s="3"/>
      <c r="O2225" s="3"/>
      <c r="P2225" s="3"/>
      <c r="Q2225" s="3"/>
      <c r="R2225" s="3"/>
      <c r="S2225" s="3"/>
      <c r="T2225" s="3"/>
      <c r="U2225" s="3"/>
      <c r="V2225" s="3"/>
      <c r="W2225" s="3"/>
      <c r="X2225" s="3"/>
      <c r="Y2225" s="3"/>
      <c r="Z2225" s="3"/>
      <c r="AA2225" s="3"/>
      <c r="AB2225" s="3"/>
      <c r="AC2225" s="3"/>
      <c r="AD2225" s="3"/>
      <c r="AE2225" s="3"/>
      <c r="AF2225" s="3"/>
      <c r="BV2225" s="66"/>
      <c r="BW2225" s="66"/>
      <c r="BX2225" s="67"/>
      <c r="BY2225" s="67"/>
      <c r="BZ2225" s="67"/>
      <c r="CE2225" s="92"/>
      <c r="CF2225" s="76"/>
      <c r="CH2225" s="67"/>
      <c r="CI2225" s="67"/>
      <c r="CJ2225" s="67"/>
      <c r="CK2225" s="67"/>
      <c r="CL2225" s="1"/>
      <c r="CM2225" s="1"/>
      <c r="CT2225" s="3"/>
      <c r="CU2225" s="3"/>
      <c r="CV2225" s="3"/>
      <c r="CW2225" s="3"/>
      <c r="CX2225" s="3"/>
      <c r="CY2225" s="3"/>
      <c r="CZ2225" s="3"/>
      <c r="DA2225" s="3"/>
      <c r="DB2225" s="3"/>
      <c r="DC2225" s="3"/>
      <c r="DD2225" s="3"/>
      <c r="DE2225" s="3"/>
      <c r="DF2225" s="3"/>
      <c r="DG2225" s="3"/>
      <c r="DH2225" s="3"/>
      <c r="DI2225" s="3"/>
      <c r="DJ2225" s="3"/>
      <c r="DK2225" s="3"/>
      <c r="DL2225" s="3"/>
      <c r="DM2225" s="3"/>
      <c r="DN2225" s="3"/>
      <c r="DO2225" s="3"/>
      <c r="DP2225" s="3"/>
      <c r="DQ2225" s="3"/>
      <c r="DR2225" s="3"/>
      <c r="DS2225" s="3"/>
    </row>
    <row r="2226" spans="2:123" ht="21" customHeight="1" x14ac:dyDescent="0.25">
      <c r="B2226" s="17"/>
      <c r="C2226" s="18"/>
      <c r="D2226" s="18"/>
      <c r="E2226" s="18"/>
      <c r="F2226" s="126"/>
      <c r="G2226" s="126"/>
      <c r="H2226" s="3"/>
      <c r="I2226" s="3"/>
      <c r="J2226" s="3"/>
      <c r="L2226" s="3"/>
      <c r="M2226" s="3"/>
      <c r="N2226" s="3"/>
      <c r="O2226" s="3"/>
      <c r="P2226" s="3"/>
      <c r="Q2226" s="3"/>
      <c r="R2226" s="3"/>
      <c r="S2226" s="3"/>
      <c r="T2226" s="3"/>
      <c r="U2226" s="3"/>
      <c r="V2226" s="3"/>
      <c r="W2226" s="3"/>
      <c r="X2226" s="3"/>
      <c r="Y2226" s="3"/>
      <c r="Z2226" s="3"/>
      <c r="AA2226" s="3"/>
      <c r="AB2226" s="3"/>
      <c r="AC2226" s="3"/>
      <c r="AD2226" s="3"/>
      <c r="AE2226" s="3"/>
      <c r="AF2226" s="3"/>
      <c r="BV2226" s="66"/>
      <c r="BW2226" s="66"/>
      <c r="BX2226" s="67"/>
      <c r="BY2226" s="67"/>
      <c r="BZ2226" s="67"/>
      <c r="CE2226" s="92"/>
      <c r="CF2226" s="76"/>
      <c r="CH2226" s="67"/>
      <c r="CI2226" s="67"/>
      <c r="CJ2226" s="67"/>
      <c r="CK2226" s="67"/>
      <c r="CL2226" s="1"/>
      <c r="CM2226" s="1"/>
      <c r="CT2226" s="3"/>
      <c r="CU2226" s="3"/>
      <c r="CV2226" s="3"/>
      <c r="CW2226" s="3"/>
      <c r="CX2226" s="3"/>
      <c r="CY2226" s="3"/>
      <c r="CZ2226" s="3"/>
      <c r="DA2226" s="3"/>
      <c r="DB2226" s="3"/>
      <c r="DC2226" s="3"/>
      <c r="DD2226" s="3"/>
      <c r="DE2226" s="3"/>
      <c r="DF2226" s="3"/>
      <c r="DG2226" s="3"/>
      <c r="DH2226" s="3"/>
      <c r="DI2226" s="3"/>
      <c r="DJ2226" s="3"/>
      <c r="DK2226" s="3"/>
      <c r="DL2226" s="3"/>
      <c r="DM2226" s="3"/>
      <c r="DN2226" s="3"/>
      <c r="DO2226" s="3"/>
      <c r="DP2226" s="3"/>
      <c r="DQ2226" s="3"/>
      <c r="DR2226" s="3"/>
      <c r="DS2226" s="3"/>
    </row>
    <row r="2227" spans="2:123" ht="21" customHeight="1" x14ac:dyDescent="0.25">
      <c r="B2227" s="17"/>
      <c r="C2227" s="18"/>
      <c r="D2227" s="18"/>
      <c r="E2227" s="18"/>
      <c r="F2227" s="126"/>
      <c r="G2227" s="126"/>
      <c r="H2227" s="3"/>
      <c r="I2227" s="3"/>
      <c r="J2227" s="3"/>
      <c r="L2227" s="3"/>
      <c r="M2227" s="3"/>
      <c r="N2227" s="3"/>
      <c r="O2227" s="3"/>
      <c r="P2227" s="3"/>
      <c r="Q2227" s="3"/>
      <c r="R2227" s="3"/>
      <c r="S2227" s="3"/>
      <c r="T2227" s="3"/>
      <c r="U2227" s="3"/>
      <c r="V2227" s="3"/>
      <c r="W2227" s="3"/>
      <c r="X2227" s="3"/>
      <c r="Y2227" s="3"/>
      <c r="Z2227" s="3"/>
      <c r="AA2227" s="3"/>
      <c r="AB2227" s="3"/>
      <c r="AC2227" s="3"/>
      <c r="AD2227" s="3"/>
      <c r="AE2227" s="3"/>
      <c r="AF2227" s="3"/>
      <c r="BV2227" s="66"/>
      <c r="BW2227" s="66"/>
      <c r="BX2227" s="67"/>
      <c r="BY2227" s="67"/>
      <c r="BZ2227" s="67"/>
      <c r="CE2227" s="92"/>
      <c r="CF2227" s="76"/>
      <c r="CH2227" s="67"/>
      <c r="CI2227" s="67"/>
      <c r="CJ2227" s="67"/>
      <c r="CK2227" s="67"/>
      <c r="CL2227" s="1"/>
      <c r="CM2227" s="1"/>
      <c r="CT2227" s="3"/>
      <c r="CU2227" s="3"/>
      <c r="CV2227" s="3"/>
      <c r="CW2227" s="3"/>
      <c r="CX2227" s="3"/>
      <c r="CY2227" s="3"/>
      <c r="CZ2227" s="3"/>
      <c r="DA2227" s="3"/>
      <c r="DB2227" s="3"/>
      <c r="DC2227" s="3"/>
      <c r="DD2227" s="3"/>
      <c r="DE2227" s="3"/>
      <c r="DF2227" s="3"/>
      <c r="DG2227" s="3"/>
      <c r="DH2227" s="3"/>
      <c r="DI2227" s="3"/>
      <c r="DJ2227" s="3"/>
      <c r="DK2227" s="3"/>
      <c r="DL2227" s="3"/>
      <c r="DM2227" s="3"/>
      <c r="DN2227" s="3"/>
      <c r="DO2227" s="3"/>
      <c r="DP2227" s="3"/>
      <c r="DQ2227" s="3"/>
      <c r="DR2227" s="3"/>
      <c r="DS2227" s="3"/>
    </row>
    <row r="2228" spans="2:123" ht="21" customHeight="1" x14ac:dyDescent="0.25">
      <c r="B2228" s="17"/>
      <c r="C2228" s="18"/>
      <c r="D2228" s="18"/>
      <c r="E2228" s="18"/>
      <c r="F2228" s="126"/>
      <c r="G2228" s="126"/>
      <c r="H2228" s="3"/>
      <c r="I2228" s="3"/>
      <c r="J2228" s="3"/>
      <c r="L2228" s="3"/>
      <c r="M2228" s="3"/>
      <c r="N2228" s="3"/>
      <c r="O2228" s="3"/>
      <c r="P2228" s="3"/>
      <c r="Q2228" s="3"/>
      <c r="R2228" s="3"/>
      <c r="S2228" s="3"/>
      <c r="T2228" s="3"/>
      <c r="U2228" s="3"/>
      <c r="V2228" s="3"/>
      <c r="W2228" s="3"/>
      <c r="X2228" s="3"/>
      <c r="Y2228" s="3"/>
      <c r="Z2228" s="3"/>
      <c r="AA2228" s="3"/>
      <c r="AB2228" s="3"/>
      <c r="AC2228" s="3"/>
      <c r="AD2228" s="3"/>
      <c r="AE2228" s="3"/>
      <c r="AF2228" s="3"/>
      <c r="BV2228" s="66"/>
      <c r="BW2228" s="66"/>
      <c r="BX2228" s="67"/>
      <c r="BY2228" s="67"/>
      <c r="BZ2228" s="67"/>
      <c r="CE2228" s="92"/>
      <c r="CF2228" s="76"/>
      <c r="CH2228" s="67"/>
      <c r="CI2228" s="67"/>
      <c r="CJ2228" s="67"/>
      <c r="CK2228" s="67"/>
      <c r="CL2228" s="1"/>
      <c r="CM2228" s="1"/>
      <c r="CT2228" s="3"/>
      <c r="CU2228" s="3"/>
      <c r="CV2228" s="3"/>
      <c r="CW2228" s="3"/>
      <c r="CX2228" s="3"/>
      <c r="CY2228" s="3"/>
      <c r="CZ2228" s="3"/>
      <c r="DA2228" s="3"/>
      <c r="DB2228" s="3"/>
      <c r="DC2228" s="3"/>
      <c r="DD2228" s="3"/>
      <c r="DE2228" s="3"/>
      <c r="DF2228" s="3"/>
      <c r="DG2228" s="3"/>
      <c r="DH2228" s="3"/>
      <c r="DI2228" s="3"/>
      <c r="DJ2228" s="3"/>
      <c r="DK2228" s="3"/>
      <c r="DL2228" s="3"/>
      <c r="DM2228" s="3"/>
      <c r="DN2228" s="3"/>
      <c r="DO2228" s="3"/>
      <c r="DP2228" s="3"/>
      <c r="DQ2228" s="3"/>
      <c r="DR2228" s="3"/>
      <c r="DS2228" s="3"/>
    </row>
    <row r="2229" spans="2:123" ht="21" customHeight="1" x14ac:dyDescent="0.25">
      <c r="B2229" s="17"/>
      <c r="C2229" s="18"/>
      <c r="D2229" s="18"/>
      <c r="E2229" s="18"/>
      <c r="F2229" s="126"/>
      <c r="G2229" s="126"/>
      <c r="H2229" s="3"/>
      <c r="I2229" s="3"/>
      <c r="J2229" s="3"/>
      <c r="L2229" s="3"/>
      <c r="M2229" s="3"/>
      <c r="N2229" s="3"/>
      <c r="O2229" s="3"/>
      <c r="P2229" s="3"/>
      <c r="Q2229" s="3"/>
      <c r="R2229" s="3"/>
      <c r="S2229" s="3"/>
      <c r="T2229" s="3"/>
      <c r="U2229" s="3"/>
      <c r="V2229" s="3"/>
      <c r="W2229" s="3"/>
      <c r="X2229" s="3"/>
      <c r="Y2229" s="3"/>
      <c r="Z2229" s="3"/>
      <c r="AA2229" s="3"/>
      <c r="AB2229" s="3"/>
      <c r="AC2229" s="3"/>
      <c r="AD2229" s="3"/>
      <c r="AE2229" s="3"/>
      <c r="AF2229" s="3"/>
      <c r="BV2229" s="66"/>
      <c r="BW2229" s="66"/>
      <c r="BX2229" s="67"/>
      <c r="BY2229" s="67"/>
      <c r="BZ2229" s="67"/>
      <c r="CE2229" s="92"/>
      <c r="CF2229" s="76"/>
      <c r="CH2229" s="67"/>
      <c r="CI2229" s="67"/>
      <c r="CJ2229" s="67"/>
      <c r="CK2229" s="67"/>
      <c r="CL2229" s="1"/>
      <c r="CM2229" s="1"/>
      <c r="CT2229" s="3"/>
      <c r="CU2229" s="3"/>
      <c r="CV2229" s="3"/>
      <c r="CW2229" s="3"/>
      <c r="CX2229" s="3"/>
      <c r="CY2229" s="3"/>
      <c r="CZ2229" s="3"/>
      <c r="DA2229" s="3"/>
      <c r="DB2229" s="3"/>
      <c r="DC2229" s="3"/>
      <c r="DD2229" s="3"/>
      <c r="DE2229" s="3"/>
      <c r="DF2229" s="3"/>
      <c r="DG2229" s="3"/>
      <c r="DH2229" s="3"/>
      <c r="DI2229" s="3"/>
      <c r="DJ2229" s="3"/>
      <c r="DK2229" s="3"/>
      <c r="DL2229" s="3"/>
      <c r="DM2229" s="3"/>
      <c r="DN2229" s="3"/>
      <c r="DO2229" s="3"/>
      <c r="DP2229" s="3"/>
      <c r="DQ2229" s="3"/>
      <c r="DR2229" s="3"/>
      <c r="DS2229" s="3"/>
    </row>
    <row r="2230" spans="2:123" ht="21" customHeight="1" x14ac:dyDescent="0.25">
      <c r="B2230" s="17"/>
      <c r="C2230" s="18"/>
      <c r="D2230" s="18"/>
      <c r="E2230" s="18"/>
      <c r="F2230" s="126"/>
      <c r="G2230" s="126"/>
      <c r="H2230" s="3"/>
      <c r="I2230" s="3"/>
      <c r="J2230" s="3"/>
      <c r="L2230" s="3"/>
      <c r="M2230" s="3"/>
      <c r="N2230" s="3"/>
      <c r="O2230" s="3"/>
      <c r="P2230" s="3"/>
      <c r="Q2230" s="3"/>
      <c r="R2230" s="3"/>
      <c r="S2230" s="3"/>
      <c r="T2230" s="3"/>
      <c r="U2230" s="3"/>
      <c r="V2230" s="3"/>
      <c r="W2230" s="3"/>
      <c r="X2230" s="3"/>
      <c r="Y2230" s="3"/>
      <c r="Z2230" s="3"/>
      <c r="AA2230" s="3"/>
      <c r="AB2230" s="3"/>
      <c r="AC2230" s="3"/>
      <c r="AD2230" s="3"/>
      <c r="AE2230" s="3"/>
      <c r="AF2230" s="3"/>
      <c r="BV2230" s="66"/>
      <c r="BW2230" s="66"/>
      <c r="BX2230" s="67"/>
      <c r="BY2230" s="67"/>
      <c r="BZ2230" s="67"/>
      <c r="CE2230" s="92"/>
      <c r="CF2230" s="76"/>
      <c r="CH2230" s="67"/>
      <c r="CI2230" s="67"/>
      <c r="CJ2230" s="67"/>
      <c r="CK2230" s="67"/>
      <c r="CL2230" s="1"/>
      <c r="CM2230" s="1"/>
      <c r="CT2230" s="3"/>
      <c r="CU2230" s="3"/>
      <c r="CV2230" s="3"/>
      <c r="CW2230" s="3"/>
      <c r="CX2230" s="3"/>
      <c r="CY2230" s="3"/>
      <c r="CZ2230" s="3"/>
      <c r="DA2230" s="3"/>
      <c r="DB2230" s="3"/>
      <c r="DC2230" s="3"/>
      <c r="DD2230" s="3"/>
      <c r="DE2230" s="3"/>
      <c r="DF2230" s="3"/>
      <c r="DG2230" s="3"/>
      <c r="DH2230" s="3"/>
      <c r="DI2230" s="3"/>
      <c r="DJ2230" s="3"/>
      <c r="DK2230" s="3"/>
      <c r="DL2230" s="3"/>
      <c r="DM2230" s="3"/>
      <c r="DN2230" s="3"/>
      <c r="DO2230" s="3"/>
      <c r="DP2230" s="3"/>
      <c r="DQ2230" s="3"/>
      <c r="DR2230" s="3"/>
      <c r="DS2230" s="3"/>
    </row>
    <row r="2231" spans="2:123" ht="21" customHeight="1" x14ac:dyDescent="0.25">
      <c r="B2231" s="17"/>
      <c r="C2231" s="18"/>
      <c r="D2231" s="18"/>
      <c r="E2231" s="18"/>
      <c r="F2231" s="126"/>
      <c r="G2231" s="126"/>
      <c r="H2231" s="3"/>
      <c r="I2231" s="3"/>
      <c r="J2231" s="3"/>
      <c r="L2231" s="3"/>
      <c r="M2231" s="3"/>
      <c r="N2231" s="3"/>
      <c r="O2231" s="3"/>
      <c r="P2231" s="3"/>
      <c r="Q2231" s="3"/>
      <c r="R2231" s="3"/>
      <c r="S2231" s="3"/>
      <c r="T2231" s="3"/>
      <c r="U2231" s="3"/>
      <c r="V2231" s="3"/>
      <c r="W2231" s="3"/>
      <c r="X2231" s="3"/>
      <c r="Y2231" s="3"/>
      <c r="Z2231" s="3"/>
      <c r="AA2231" s="3"/>
      <c r="AB2231" s="3"/>
      <c r="AC2231" s="3"/>
      <c r="AD2231" s="3"/>
      <c r="AE2231" s="3"/>
      <c r="AF2231" s="3"/>
      <c r="BV2231" s="66"/>
      <c r="BW2231" s="66"/>
      <c r="BX2231" s="67"/>
      <c r="BY2231" s="67"/>
      <c r="BZ2231" s="67"/>
      <c r="CE2231" s="92"/>
      <c r="CF2231" s="76"/>
      <c r="CH2231" s="67"/>
      <c r="CI2231" s="67"/>
      <c r="CJ2231" s="67"/>
      <c r="CK2231" s="67"/>
      <c r="CL2231" s="1"/>
      <c r="CM2231" s="1"/>
      <c r="CT2231" s="3"/>
      <c r="CU2231" s="3"/>
      <c r="CV2231" s="3"/>
      <c r="CW2231" s="3"/>
      <c r="CX2231" s="3"/>
      <c r="CY2231" s="3"/>
      <c r="CZ2231" s="3"/>
      <c r="DA2231" s="3"/>
      <c r="DB2231" s="3"/>
      <c r="DC2231" s="3"/>
      <c r="DD2231" s="3"/>
      <c r="DE2231" s="3"/>
      <c r="DF2231" s="3"/>
      <c r="DG2231" s="3"/>
      <c r="DH2231" s="3"/>
      <c r="DI2231" s="3"/>
      <c r="DJ2231" s="3"/>
      <c r="DK2231" s="3"/>
      <c r="DL2231" s="3"/>
      <c r="DM2231" s="3"/>
      <c r="DN2231" s="3"/>
      <c r="DO2231" s="3"/>
      <c r="DP2231" s="3"/>
      <c r="DQ2231" s="3"/>
      <c r="DR2231" s="3"/>
      <c r="DS2231" s="3"/>
    </row>
    <row r="2232" spans="2:123" ht="21" customHeight="1" x14ac:dyDescent="0.25">
      <c r="B2232" s="17"/>
      <c r="C2232" s="18"/>
      <c r="D2232" s="18"/>
      <c r="E2232" s="18"/>
      <c r="F2232" s="126"/>
      <c r="G2232" s="126"/>
      <c r="H2232" s="3"/>
      <c r="I2232" s="3"/>
      <c r="J2232" s="3"/>
      <c r="L2232" s="3"/>
      <c r="M2232" s="3"/>
      <c r="N2232" s="3"/>
      <c r="O2232" s="3"/>
      <c r="P2232" s="3"/>
      <c r="Q2232" s="3"/>
      <c r="R2232" s="3"/>
      <c r="S2232" s="3"/>
      <c r="T2232" s="3"/>
      <c r="U2232" s="3"/>
      <c r="V2232" s="3"/>
      <c r="W2232" s="3"/>
      <c r="X2232" s="3"/>
      <c r="Y2232" s="3"/>
      <c r="Z2232" s="3"/>
      <c r="AA2232" s="3"/>
      <c r="AB2232" s="3"/>
      <c r="AC2232" s="3"/>
      <c r="AD2232" s="3"/>
      <c r="AE2232" s="3"/>
      <c r="AF2232" s="3"/>
      <c r="BV2232" s="66"/>
      <c r="BW2232" s="66"/>
      <c r="BX2232" s="67"/>
      <c r="BY2232" s="67"/>
      <c r="BZ2232" s="67"/>
      <c r="CE2232" s="92"/>
      <c r="CF2232" s="76"/>
      <c r="CH2232" s="67"/>
      <c r="CI2232" s="67"/>
      <c r="CJ2232" s="67"/>
      <c r="CK2232" s="67"/>
      <c r="CL2232" s="1"/>
      <c r="CM2232" s="1"/>
      <c r="CT2232" s="3"/>
      <c r="CU2232" s="3"/>
      <c r="CV2232" s="3"/>
      <c r="CW2232" s="3"/>
      <c r="CX2232" s="3"/>
      <c r="CY2232" s="3"/>
      <c r="CZ2232" s="3"/>
      <c r="DA2232" s="3"/>
      <c r="DB2232" s="3"/>
      <c r="DC2232" s="3"/>
      <c r="DD2232" s="3"/>
      <c r="DE2232" s="3"/>
      <c r="DF2232" s="3"/>
      <c r="DG2232" s="3"/>
      <c r="DH2232" s="3"/>
      <c r="DI2232" s="3"/>
      <c r="DJ2232" s="3"/>
      <c r="DK2232" s="3"/>
      <c r="DL2232" s="3"/>
      <c r="DM2232" s="3"/>
      <c r="DN2232" s="3"/>
      <c r="DO2232" s="3"/>
      <c r="DP2232" s="3"/>
      <c r="DQ2232" s="3"/>
      <c r="DR2232" s="3"/>
      <c r="DS2232" s="3"/>
    </row>
    <row r="2233" spans="2:123" ht="21" customHeight="1" x14ac:dyDescent="0.25">
      <c r="B2233" s="17"/>
      <c r="C2233" s="18"/>
      <c r="D2233" s="18"/>
      <c r="E2233" s="18"/>
      <c r="F2233" s="126"/>
      <c r="G2233" s="126"/>
      <c r="H2233" s="3"/>
      <c r="I2233" s="3"/>
      <c r="J2233" s="3"/>
      <c r="L2233" s="3"/>
      <c r="M2233" s="3"/>
      <c r="N2233" s="3"/>
      <c r="O2233" s="3"/>
      <c r="P2233" s="3"/>
      <c r="Q2233" s="3"/>
      <c r="R2233" s="3"/>
      <c r="S2233" s="3"/>
      <c r="T2233" s="3"/>
      <c r="U2233" s="3"/>
      <c r="V2233" s="3"/>
      <c r="W2233" s="3"/>
      <c r="X2233" s="3"/>
      <c r="Y2233" s="3"/>
      <c r="Z2233" s="3"/>
      <c r="AA2233" s="3"/>
      <c r="AB2233" s="3"/>
      <c r="AC2233" s="3"/>
      <c r="AD2233" s="3"/>
      <c r="AE2233" s="3"/>
      <c r="AF2233" s="3"/>
      <c r="BV2233" s="66"/>
      <c r="BW2233" s="66"/>
      <c r="BX2233" s="67"/>
      <c r="BY2233" s="67"/>
      <c r="BZ2233" s="67"/>
      <c r="CE2233" s="92"/>
      <c r="CF2233" s="76"/>
      <c r="CH2233" s="67"/>
      <c r="CI2233" s="67"/>
      <c r="CJ2233" s="67"/>
      <c r="CK2233" s="67"/>
      <c r="CL2233" s="1"/>
      <c r="CM2233" s="1"/>
      <c r="CT2233" s="3"/>
      <c r="CU2233" s="3"/>
      <c r="CV2233" s="3"/>
      <c r="CW2233" s="3"/>
      <c r="CX2233" s="3"/>
      <c r="CY2233" s="3"/>
      <c r="CZ2233" s="3"/>
      <c r="DA2233" s="3"/>
      <c r="DB2233" s="3"/>
      <c r="DC2233" s="3"/>
      <c r="DD2233" s="3"/>
      <c r="DE2233" s="3"/>
      <c r="DF2233" s="3"/>
      <c r="DG2233" s="3"/>
      <c r="DH2233" s="3"/>
      <c r="DI2233" s="3"/>
      <c r="DJ2233" s="3"/>
      <c r="DK2233" s="3"/>
      <c r="DL2233" s="3"/>
      <c r="DM2233" s="3"/>
      <c r="DN2233" s="3"/>
      <c r="DO2233" s="3"/>
      <c r="DP2233" s="3"/>
      <c r="DQ2233" s="3"/>
      <c r="DR2233" s="3"/>
      <c r="DS2233" s="3"/>
    </row>
    <row r="2234" spans="2:123" ht="21" customHeight="1" x14ac:dyDescent="0.25">
      <c r="B2234" s="17"/>
      <c r="C2234" s="18"/>
      <c r="D2234" s="18"/>
      <c r="E2234" s="18"/>
      <c r="F2234" s="126"/>
      <c r="G2234" s="126"/>
      <c r="H2234" s="3"/>
      <c r="I2234" s="3"/>
      <c r="J2234" s="3"/>
      <c r="L2234" s="3"/>
      <c r="M2234" s="3"/>
      <c r="N2234" s="3"/>
      <c r="O2234" s="3"/>
      <c r="P2234" s="3"/>
      <c r="Q2234" s="3"/>
      <c r="R2234" s="3"/>
      <c r="S2234" s="3"/>
      <c r="T2234" s="3"/>
      <c r="U2234" s="3"/>
      <c r="V2234" s="3"/>
      <c r="W2234" s="3"/>
      <c r="X2234" s="3"/>
      <c r="Y2234" s="3"/>
      <c r="Z2234" s="3"/>
      <c r="AA2234" s="3"/>
      <c r="AB2234" s="3"/>
      <c r="AC2234" s="3"/>
      <c r="AD2234" s="3"/>
      <c r="AE2234" s="3"/>
      <c r="AF2234" s="3"/>
      <c r="BV2234" s="66"/>
      <c r="BW2234" s="66"/>
      <c r="BX2234" s="67"/>
      <c r="BY2234" s="67"/>
      <c r="BZ2234" s="67"/>
      <c r="CE2234" s="92"/>
      <c r="CF2234" s="76"/>
      <c r="CH2234" s="67"/>
      <c r="CI2234" s="67"/>
      <c r="CJ2234" s="67"/>
      <c r="CK2234" s="67"/>
      <c r="CL2234" s="1"/>
      <c r="CM2234" s="1"/>
      <c r="CT2234" s="3"/>
      <c r="CU2234" s="3"/>
      <c r="CV2234" s="3"/>
      <c r="CW2234" s="3"/>
      <c r="CX2234" s="3"/>
      <c r="CY2234" s="3"/>
      <c r="CZ2234" s="3"/>
      <c r="DA2234" s="3"/>
      <c r="DB2234" s="3"/>
      <c r="DC2234" s="3"/>
      <c r="DD2234" s="3"/>
      <c r="DE2234" s="3"/>
      <c r="DF2234" s="3"/>
      <c r="DG2234" s="3"/>
      <c r="DH2234" s="3"/>
      <c r="DI2234" s="3"/>
      <c r="DJ2234" s="3"/>
      <c r="DK2234" s="3"/>
      <c r="DL2234" s="3"/>
      <c r="DM2234" s="3"/>
      <c r="DN2234" s="3"/>
      <c r="DO2234" s="3"/>
      <c r="DP2234" s="3"/>
      <c r="DQ2234" s="3"/>
      <c r="DR2234" s="3"/>
      <c r="DS2234" s="3"/>
    </row>
    <row r="2235" spans="2:123" ht="21" customHeight="1" x14ac:dyDescent="0.25">
      <c r="B2235" s="17"/>
      <c r="C2235" s="18"/>
      <c r="D2235" s="18"/>
      <c r="E2235" s="18"/>
      <c r="F2235" s="126"/>
      <c r="G2235" s="126"/>
      <c r="H2235" s="3"/>
      <c r="I2235" s="3"/>
      <c r="J2235" s="3"/>
      <c r="L2235" s="3"/>
      <c r="M2235" s="3"/>
      <c r="N2235" s="3"/>
      <c r="O2235" s="3"/>
      <c r="P2235" s="3"/>
      <c r="Q2235" s="3"/>
      <c r="R2235" s="3"/>
      <c r="S2235" s="3"/>
      <c r="T2235" s="3"/>
      <c r="U2235" s="3"/>
      <c r="V2235" s="3"/>
      <c r="W2235" s="3"/>
      <c r="X2235" s="3"/>
      <c r="Y2235" s="3"/>
      <c r="Z2235" s="3"/>
      <c r="AA2235" s="3"/>
      <c r="AB2235" s="3"/>
      <c r="AC2235" s="3"/>
      <c r="AD2235" s="3"/>
      <c r="AE2235" s="3"/>
      <c r="AF2235" s="3"/>
      <c r="BV2235" s="66"/>
      <c r="BW2235" s="66"/>
      <c r="BX2235" s="67"/>
      <c r="BY2235" s="67"/>
      <c r="BZ2235" s="67"/>
      <c r="CE2235" s="92"/>
      <c r="CF2235" s="76"/>
      <c r="CH2235" s="67"/>
      <c r="CI2235" s="67"/>
      <c r="CJ2235" s="67"/>
      <c r="CK2235" s="67"/>
      <c r="CL2235" s="1"/>
      <c r="CM2235" s="1"/>
      <c r="CT2235" s="3"/>
      <c r="CU2235" s="3"/>
      <c r="CV2235" s="3"/>
      <c r="CW2235" s="3"/>
      <c r="CX2235" s="3"/>
      <c r="CY2235" s="3"/>
      <c r="CZ2235" s="3"/>
      <c r="DA2235" s="3"/>
      <c r="DB2235" s="3"/>
      <c r="DC2235" s="3"/>
      <c r="DD2235" s="3"/>
      <c r="DE2235" s="3"/>
      <c r="DF2235" s="3"/>
      <c r="DG2235" s="3"/>
      <c r="DH2235" s="3"/>
      <c r="DI2235" s="3"/>
      <c r="DJ2235" s="3"/>
      <c r="DK2235" s="3"/>
      <c r="DL2235" s="3"/>
      <c r="DM2235" s="3"/>
      <c r="DN2235" s="3"/>
      <c r="DO2235" s="3"/>
      <c r="DP2235" s="3"/>
      <c r="DQ2235" s="3"/>
      <c r="DR2235" s="3"/>
      <c r="DS2235" s="3"/>
    </row>
    <row r="2236" spans="2:123" ht="21" customHeight="1" x14ac:dyDescent="0.25">
      <c r="B2236" s="17"/>
      <c r="C2236" s="18"/>
      <c r="D2236" s="18"/>
      <c r="E2236" s="18"/>
      <c r="F2236" s="126"/>
      <c r="G2236" s="126"/>
      <c r="H2236" s="3"/>
      <c r="I2236" s="3"/>
      <c r="J2236" s="3"/>
      <c r="L2236" s="3"/>
      <c r="M2236" s="3"/>
      <c r="N2236" s="3"/>
      <c r="O2236" s="3"/>
      <c r="P2236" s="3"/>
      <c r="Q2236" s="3"/>
      <c r="R2236" s="3"/>
      <c r="S2236" s="3"/>
      <c r="T2236" s="3"/>
      <c r="U2236" s="3"/>
      <c r="V2236" s="3"/>
      <c r="W2236" s="3"/>
      <c r="X2236" s="3"/>
      <c r="Y2236" s="3"/>
      <c r="Z2236" s="3"/>
      <c r="AA2236" s="3"/>
      <c r="AB2236" s="3"/>
      <c r="AC2236" s="3"/>
      <c r="AD2236" s="3"/>
      <c r="AE2236" s="3"/>
      <c r="AF2236" s="3"/>
      <c r="BV2236" s="66"/>
      <c r="BW2236" s="66"/>
      <c r="BX2236" s="67"/>
      <c r="BY2236" s="67"/>
      <c r="BZ2236" s="67"/>
      <c r="CE2236" s="92"/>
      <c r="CF2236" s="76"/>
      <c r="CH2236" s="67"/>
      <c r="CI2236" s="67"/>
      <c r="CJ2236" s="67"/>
      <c r="CK2236" s="67"/>
      <c r="CL2236" s="1"/>
      <c r="CM2236" s="1"/>
      <c r="CT2236" s="3"/>
      <c r="CU2236" s="3"/>
      <c r="CV2236" s="3"/>
      <c r="CW2236" s="3"/>
      <c r="CX2236" s="3"/>
      <c r="CY2236" s="3"/>
      <c r="CZ2236" s="3"/>
      <c r="DA2236" s="3"/>
      <c r="DB2236" s="3"/>
      <c r="DC2236" s="3"/>
      <c r="DD2236" s="3"/>
      <c r="DE2236" s="3"/>
      <c r="DF2236" s="3"/>
      <c r="DG2236" s="3"/>
      <c r="DH2236" s="3"/>
      <c r="DI2236" s="3"/>
      <c r="DJ2236" s="3"/>
      <c r="DK2236" s="3"/>
      <c r="DL2236" s="3"/>
      <c r="DM2236" s="3"/>
      <c r="DN2236" s="3"/>
      <c r="DO2236" s="3"/>
      <c r="DP2236" s="3"/>
      <c r="DQ2236" s="3"/>
      <c r="DR2236" s="3"/>
      <c r="DS2236" s="3"/>
    </row>
    <row r="2237" spans="2:123" ht="21" customHeight="1" x14ac:dyDescent="0.25">
      <c r="B2237" s="17"/>
      <c r="C2237" s="18"/>
      <c r="D2237" s="18"/>
      <c r="E2237" s="18"/>
      <c r="F2237" s="126"/>
      <c r="G2237" s="126"/>
      <c r="H2237" s="3"/>
      <c r="I2237" s="3"/>
      <c r="J2237" s="3"/>
      <c r="L2237" s="3"/>
      <c r="M2237" s="3"/>
      <c r="N2237" s="3"/>
      <c r="O2237" s="3"/>
      <c r="P2237" s="3"/>
      <c r="Q2237" s="3"/>
      <c r="R2237" s="3"/>
      <c r="S2237" s="3"/>
      <c r="T2237" s="3"/>
      <c r="U2237" s="3"/>
      <c r="V2237" s="3"/>
      <c r="W2237" s="3"/>
      <c r="X2237" s="3"/>
      <c r="Y2237" s="3"/>
      <c r="Z2237" s="3"/>
      <c r="AA2237" s="3"/>
      <c r="AB2237" s="3"/>
      <c r="AC2237" s="3"/>
      <c r="AD2237" s="3"/>
      <c r="AE2237" s="3"/>
      <c r="AF2237" s="3"/>
      <c r="BV2237" s="66"/>
      <c r="BW2237" s="66"/>
      <c r="BX2237" s="67"/>
      <c r="BY2237" s="67"/>
      <c r="BZ2237" s="67"/>
      <c r="CE2237" s="92"/>
      <c r="CF2237" s="76"/>
      <c r="CH2237" s="67"/>
      <c r="CI2237" s="67"/>
      <c r="CJ2237" s="67"/>
      <c r="CK2237" s="67"/>
      <c r="CL2237" s="1"/>
      <c r="CM2237" s="1"/>
      <c r="CT2237" s="3"/>
      <c r="CU2237" s="3"/>
      <c r="CV2237" s="3"/>
      <c r="CW2237" s="3"/>
      <c r="CX2237" s="3"/>
      <c r="CY2237" s="3"/>
      <c r="CZ2237" s="3"/>
      <c r="DA2237" s="3"/>
      <c r="DB2237" s="3"/>
      <c r="DC2237" s="3"/>
      <c r="DD2237" s="3"/>
      <c r="DE2237" s="3"/>
      <c r="DF2237" s="3"/>
      <c r="DG2237" s="3"/>
      <c r="DH2237" s="3"/>
      <c r="DI2237" s="3"/>
      <c r="DJ2237" s="3"/>
      <c r="DK2237" s="3"/>
      <c r="DL2237" s="3"/>
      <c r="DM2237" s="3"/>
      <c r="DN2237" s="3"/>
      <c r="DO2237" s="3"/>
      <c r="DP2237" s="3"/>
      <c r="DQ2237" s="3"/>
      <c r="DR2237" s="3"/>
      <c r="DS2237" s="3"/>
    </row>
    <row r="2238" spans="2:123" ht="21" customHeight="1" x14ac:dyDescent="0.25">
      <c r="B2238" s="17"/>
      <c r="C2238" s="18"/>
      <c r="D2238" s="18"/>
      <c r="E2238" s="18"/>
      <c r="F2238" s="126"/>
      <c r="G2238" s="126"/>
      <c r="H2238" s="3"/>
      <c r="I2238" s="3"/>
      <c r="J2238" s="3"/>
      <c r="L2238" s="3"/>
      <c r="M2238" s="3"/>
      <c r="N2238" s="3"/>
      <c r="O2238" s="3"/>
      <c r="P2238" s="3"/>
      <c r="Q2238" s="3"/>
      <c r="R2238" s="3"/>
      <c r="S2238" s="3"/>
      <c r="T2238" s="3"/>
      <c r="U2238" s="3"/>
      <c r="V2238" s="3"/>
      <c r="W2238" s="3"/>
      <c r="X2238" s="3"/>
      <c r="Y2238" s="3"/>
      <c r="Z2238" s="3"/>
      <c r="AA2238" s="3"/>
      <c r="AB2238" s="3"/>
      <c r="AC2238" s="3"/>
      <c r="AD2238" s="3"/>
      <c r="AE2238" s="3"/>
      <c r="AF2238" s="3"/>
      <c r="BV2238" s="66"/>
      <c r="BW2238" s="66"/>
      <c r="BX2238" s="67"/>
      <c r="BY2238" s="67"/>
      <c r="BZ2238" s="67"/>
      <c r="CE2238" s="92"/>
      <c r="CF2238" s="76"/>
      <c r="CH2238" s="67"/>
      <c r="CI2238" s="67"/>
      <c r="CJ2238" s="67"/>
      <c r="CK2238" s="67"/>
      <c r="CL2238" s="1"/>
      <c r="CM2238" s="1"/>
      <c r="CT2238" s="3"/>
      <c r="CU2238" s="3"/>
      <c r="CV2238" s="3"/>
      <c r="CW2238" s="3"/>
      <c r="CX2238" s="3"/>
      <c r="CY2238" s="3"/>
      <c r="CZ2238" s="3"/>
      <c r="DA2238" s="3"/>
      <c r="DB2238" s="3"/>
      <c r="DC2238" s="3"/>
      <c r="DD2238" s="3"/>
      <c r="DE2238" s="3"/>
      <c r="DF2238" s="3"/>
      <c r="DG2238" s="3"/>
      <c r="DH2238" s="3"/>
      <c r="DI2238" s="3"/>
      <c r="DJ2238" s="3"/>
      <c r="DK2238" s="3"/>
      <c r="DL2238" s="3"/>
      <c r="DM2238" s="3"/>
      <c r="DN2238" s="3"/>
      <c r="DO2238" s="3"/>
      <c r="DP2238" s="3"/>
      <c r="DQ2238" s="3"/>
      <c r="DR2238" s="3"/>
      <c r="DS2238" s="3"/>
    </row>
    <row r="2239" spans="2:123" ht="21" customHeight="1" x14ac:dyDescent="0.25">
      <c r="B2239" s="17"/>
      <c r="C2239" s="18"/>
      <c r="D2239" s="18"/>
      <c r="E2239" s="18"/>
      <c r="F2239" s="126"/>
      <c r="G2239" s="126"/>
      <c r="H2239" s="3"/>
      <c r="I2239" s="3"/>
      <c r="J2239" s="3"/>
      <c r="L2239" s="3"/>
      <c r="M2239" s="3"/>
      <c r="N2239" s="3"/>
      <c r="O2239" s="3"/>
      <c r="P2239" s="3"/>
      <c r="Q2239" s="3"/>
      <c r="R2239" s="3"/>
      <c r="S2239" s="3"/>
      <c r="T2239" s="3"/>
      <c r="U2239" s="3"/>
      <c r="V2239" s="3"/>
      <c r="W2239" s="3"/>
      <c r="X2239" s="3"/>
      <c r="Y2239" s="3"/>
      <c r="Z2239" s="3"/>
      <c r="AA2239" s="3"/>
      <c r="AB2239" s="3"/>
      <c r="AC2239" s="3"/>
      <c r="AD2239" s="3"/>
      <c r="AE2239" s="3"/>
      <c r="AF2239" s="3"/>
      <c r="BV2239" s="66"/>
      <c r="BW2239" s="66"/>
      <c r="BX2239" s="67"/>
      <c r="BY2239" s="67"/>
      <c r="BZ2239" s="67"/>
      <c r="CE2239" s="92"/>
      <c r="CF2239" s="76"/>
      <c r="CH2239" s="67"/>
      <c r="CI2239" s="67"/>
      <c r="CJ2239" s="67"/>
      <c r="CK2239" s="67"/>
      <c r="CL2239" s="1"/>
      <c r="CM2239" s="1"/>
      <c r="CT2239" s="3"/>
      <c r="CU2239" s="3"/>
      <c r="CV2239" s="3"/>
      <c r="CW2239" s="3"/>
      <c r="CX2239" s="3"/>
      <c r="CY2239" s="3"/>
      <c r="CZ2239" s="3"/>
      <c r="DA2239" s="3"/>
      <c r="DB2239" s="3"/>
      <c r="DC2239" s="3"/>
      <c r="DD2239" s="3"/>
      <c r="DE2239" s="3"/>
      <c r="DF2239" s="3"/>
      <c r="DG2239" s="3"/>
      <c r="DH2239" s="3"/>
      <c r="DI2239" s="3"/>
      <c r="DJ2239" s="3"/>
      <c r="DK2239" s="3"/>
      <c r="DL2239" s="3"/>
      <c r="DM2239" s="3"/>
      <c r="DN2239" s="3"/>
      <c r="DO2239" s="3"/>
      <c r="DP2239" s="3"/>
      <c r="DQ2239" s="3"/>
      <c r="DR2239" s="3"/>
      <c r="DS2239" s="3"/>
    </row>
    <row r="2240" spans="2:123" ht="21" customHeight="1" x14ac:dyDescent="0.25">
      <c r="B2240" s="17"/>
      <c r="C2240" s="18"/>
      <c r="D2240" s="18"/>
      <c r="E2240" s="18"/>
      <c r="F2240" s="126"/>
      <c r="G2240" s="126"/>
      <c r="H2240" s="3"/>
      <c r="I2240" s="3"/>
      <c r="J2240" s="3"/>
      <c r="L2240" s="3"/>
      <c r="M2240" s="3"/>
      <c r="N2240" s="3"/>
      <c r="O2240" s="3"/>
      <c r="P2240" s="3"/>
      <c r="Q2240" s="3"/>
      <c r="R2240" s="3"/>
      <c r="S2240" s="3"/>
      <c r="T2240" s="3"/>
      <c r="U2240" s="3"/>
      <c r="V2240" s="3"/>
      <c r="W2240" s="3"/>
      <c r="X2240" s="3"/>
      <c r="Y2240" s="3"/>
      <c r="Z2240" s="3"/>
      <c r="AA2240" s="3"/>
      <c r="AB2240" s="3"/>
      <c r="AC2240" s="3"/>
      <c r="AD2240" s="3"/>
      <c r="AE2240" s="3"/>
      <c r="AF2240" s="3"/>
      <c r="BV2240" s="66"/>
      <c r="BW2240" s="66"/>
      <c r="BX2240" s="67"/>
      <c r="BY2240" s="67"/>
      <c r="BZ2240" s="67"/>
      <c r="CE2240" s="92"/>
      <c r="CF2240" s="76"/>
      <c r="CH2240" s="67"/>
      <c r="CI2240" s="67"/>
      <c r="CJ2240" s="67"/>
      <c r="CK2240" s="67"/>
      <c r="CL2240" s="1"/>
      <c r="CM2240" s="1"/>
      <c r="CT2240" s="3"/>
      <c r="CU2240" s="3"/>
      <c r="CV2240" s="3"/>
      <c r="CW2240" s="3"/>
      <c r="CX2240" s="3"/>
      <c r="CY2240" s="3"/>
      <c r="CZ2240" s="3"/>
      <c r="DA2240" s="3"/>
      <c r="DB2240" s="3"/>
      <c r="DC2240" s="3"/>
      <c r="DD2240" s="3"/>
      <c r="DE2240" s="3"/>
      <c r="DF2240" s="3"/>
      <c r="DG2240" s="3"/>
      <c r="DH2240" s="3"/>
      <c r="DI2240" s="3"/>
      <c r="DJ2240" s="3"/>
      <c r="DK2240" s="3"/>
      <c r="DL2240" s="3"/>
      <c r="DM2240" s="3"/>
      <c r="DN2240" s="3"/>
      <c r="DO2240" s="3"/>
      <c r="DP2240" s="3"/>
      <c r="DQ2240" s="3"/>
      <c r="DR2240" s="3"/>
      <c r="DS2240" s="3"/>
    </row>
    <row r="2241" spans="2:123" ht="21" customHeight="1" x14ac:dyDescent="0.25">
      <c r="B2241" s="17"/>
      <c r="C2241" s="18"/>
      <c r="D2241" s="18"/>
      <c r="E2241" s="18"/>
      <c r="F2241" s="126"/>
      <c r="G2241" s="126"/>
      <c r="H2241" s="3"/>
      <c r="I2241" s="3"/>
      <c r="J2241" s="3"/>
      <c r="L2241" s="3"/>
      <c r="M2241" s="3"/>
      <c r="N2241" s="3"/>
      <c r="O2241" s="3"/>
      <c r="P2241" s="3"/>
      <c r="Q2241" s="3"/>
      <c r="R2241" s="3"/>
      <c r="S2241" s="3"/>
      <c r="T2241" s="3"/>
      <c r="U2241" s="3"/>
      <c r="V2241" s="3"/>
      <c r="W2241" s="3"/>
      <c r="X2241" s="3"/>
      <c r="Y2241" s="3"/>
      <c r="Z2241" s="3"/>
      <c r="AA2241" s="3"/>
      <c r="AB2241" s="3"/>
      <c r="AC2241" s="3"/>
      <c r="AD2241" s="3"/>
      <c r="AE2241" s="3"/>
      <c r="AF2241" s="3"/>
      <c r="BV2241" s="66"/>
      <c r="BW2241" s="66"/>
      <c r="BX2241" s="67"/>
      <c r="BY2241" s="67"/>
      <c r="BZ2241" s="67"/>
      <c r="CE2241" s="92"/>
      <c r="CF2241" s="76"/>
      <c r="CH2241" s="67"/>
      <c r="CI2241" s="67"/>
      <c r="CJ2241" s="67"/>
      <c r="CK2241" s="67"/>
      <c r="CL2241" s="1"/>
      <c r="CM2241" s="1"/>
      <c r="CT2241" s="3"/>
      <c r="CU2241" s="3"/>
      <c r="CV2241" s="3"/>
      <c r="CW2241" s="3"/>
      <c r="CX2241" s="3"/>
      <c r="CY2241" s="3"/>
      <c r="CZ2241" s="3"/>
      <c r="DA2241" s="3"/>
      <c r="DB2241" s="3"/>
      <c r="DC2241" s="3"/>
      <c r="DD2241" s="3"/>
      <c r="DE2241" s="3"/>
      <c r="DF2241" s="3"/>
      <c r="DG2241" s="3"/>
      <c r="DH2241" s="3"/>
      <c r="DI2241" s="3"/>
      <c r="DJ2241" s="3"/>
      <c r="DK2241" s="3"/>
      <c r="DL2241" s="3"/>
      <c r="DM2241" s="3"/>
      <c r="DN2241" s="3"/>
      <c r="DO2241" s="3"/>
      <c r="DP2241" s="3"/>
      <c r="DQ2241" s="3"/>
      <c r="DR2241" s="3"/>
      <c r="DS2241" s="3"/>
    </row>
    <row r="2242" spans="2:123" ht="21" customHeight="1" x14ac:dyDescent="0.25">
      <c r="B2242" s="17"/>
      <c r="C2242" s="18"/>
      <c r="D2242" s="18"/>
      <c r="E2242" s="18"/>
      <c r="F2242" s="126"/>
      <c r="G2242" s="126"/>
      <c r="H2242" s="3"/>
      <c r="I2242" s="3"/>
      <c r="J2242" s="3"/>
      <c r="L2242" s="3"/>
      <c r="M2242" s="3"/>
      <c r="N2242" s="3"/>
      <c r="O2242" s="3"/>
      <c r="P2242" s="3"/>
      <c r="Q2242" s="3"/>
      <c r="R2242" s="3"/>
      <c r="S2242" s="3"/>
      <c r="T2242" s="3"/>
      <c r="U2242" s="3"/>
      <c r="V2242" s="3"/>
      <c r="W2242" s="3"/>
      <c r="X2242" s="3"/>
      <c r="Y2242" s="3"/>
      <c r="Z2242" s="3"/>
      <c r="AA2242" s="3"/>
      <c r="AB2242" s="3"/>
      <c r="AC2242" s="3"/>
      <c r="AD2242" s="3"/>
      <c r="AE2242" s="3"/>
      <c r="AF2242" s="3"/>
      <c r="BV2242" s="66"/>
      <c r="BW2242" s="66"/>
      <c r="BX2242" s="67"/>
      <c r="BY2242" s="67"/>
      <c r="BZ2242" s="67"/>
      <c r="CE2242" s="92"/>
      <c r="CF2242" s="76"/>
      <c r="CH2242" s="67"/>
      <c r="CI2242" s="67"/>
      <c r="CJ2242" s="67"/>
      <c r="CK2242" s="67"/>
      <c r="CL2242" s="1"/>
      <c r="CM2242" s="1"/>
      <c r="CT2242" s="3"/>
      <c r="CU2242" s="3"/>
      <c r="CV2242" s="3"/>
      <c r="CW2242" s="3"/>
      <c r="CX2242" s="3"/>
      <c r="CY2242" s="3"/>
      <c r="CZ2242" s="3"/>
      <c r="DA2242" s="3"/>
      <c r="DB2242" s="3"/>
      <c r="DC2242" s="3"/>
      <c r="DD2242" s="3"/>
      <c r="DE2242" s="3"/>
      <c r="DF2242" s="3"/>
      <c r="DG2242" s="3"/>
      <c r="DH2242" s="3"/>
      <c r="DI2242" s="3"/>
      <c r="DJ2242" s="3"/>
      <c r="DK2242" s="3"/>
      <c r="DL2242" s="3"/>
      <c r="DM2242" s="3"/>
      <c r="DN2242" s="3"/>
      <c r="DO2242" s="3"/>
      <c r="DP2242" s="3"/>
      <c r="DQ2242" s="3"/>
      <c r="DR2242" s="3"/>
      <c r="DS2242" s="3"/>
    </row>
    <row r="2243" spans="2:123" ht="21" customHeight="1" x14ac:dyDescent="0.25">
      <c r="B2243" s="17"/>
      <c r="C2243" s="18"/>
      <c r="D2243" s="18"/>
      <c r="E2243" s="18"/>
      <c r="F2243" s="126"/>
      <c r="G2243" s="126"/>
      <c r="H2243" s="3"/>
      <c r="I2243" s="3"/>
      <c r="J2243" s="3"/>
      <c r="L2243" s="3"/>
      <c r="M2243" s="3"/>
      <c r="N2243" s="3"/>
      <c r="O2243" s="3"/>
      <c r="P2243" s="3"/>
      <c r="Q2243" s="3"/>
      <c r="R2243" s="3"/>
      <c r="S2243" s="3"/>
      <c r="T2243" s="3"/>
      <c r="U2243" s="3"/>
      <c r="V2243" s="3"/>
      <c r="W2243" s="3"/>
      <c r="X2243" s="3"/>
      <c r="Y2243" s="3"/>
      <c r="Z2243" s="3"/>
      <c r="AA2243" s="3"/>
      <c r="AB2243" s="3"/>
      <c r="AC2243" s="3"/>
      <c r="AD2243" s="3"/>
      <c r="AE2243" s="3"/>
      <c r="AF2243" s="3"/>
      <c r="BV2243" s="66"/>
      <c r="BW2243" s="66"/>
      <c r="BX2243" s="67"/>
      <c r="BY2243" s="67"/>
      <c r="BZ2243" s="67"/>
      <c r="CE2243" s="92"/>
      <c r="CF2243" s="76"/>
      <c r="CH2243" s="67"/>
      <c r="CI2243" s="67"/>
      <c r="CJ2243" s="67"/>
      <c r="CK2243" s="67"/>
      <c r="CL2243" s="1"/>
      <c r="CM2243" s="1"/>
      <c r="CT2243" s="3"/>
      <c r="CU2243" s="3"/>
      <c r="CV2243" s="3"/>
      <c r="CW2243" s="3"/>
      <c r="CX2243" s="3"/>
      <c r="CY2243" s="3"/>
      <c r="CZ2243" s="3"/>
      <c r="DA2243" s="3"/>
      <c r="DB2243" s="3"/>
      <c r="DC2243" s="3"/>
      <c r="DD2243" s="3"/>
      <c r="DE2243" s="3"/>
      <c r="DF2243" s="3"/>
      <c r="DG2243" s="3"/>
      <c r="DH2243" s="3"/>
      <c r="DI2243" s="3"/>
      <c r="DJ2243" s="3"/>
      <c r="DK2243" s="3"/>
      <c r="DL2243" s="3"/>
      <c r="DM2243" s="3"/>
      <c r="DN2243" s="3"/>
      <c r="DO2243" s="3"/>
      <c r="DP2243" s="3"/>
      <c r="DQ2243" s="3"/>
      <c r="DR2243" s="3"/>
      <c r="DS2243" s="3"/>
    </row>
    <row r="2244" spans="2:123" ht="21" customHeight="1" x14ac:dyDescent="0.25">
      <c r="B2244" s="17"/>
      <c r="C2244" s="18"/>
      <c r="D2244" s="18"/>
      <c r="E2244" s="18"/>
      <c r="F2244" s="126"/>
      <c r="G2244" s="126"/>
      <c r="H2244" s="3"/>
      <c r="I2244" s="3"/>
      <c r="J2244" s="3"/>
      <c r="L2244" s="3"/>
      <c r="M2244" s="3"/>
      <c r="N2244" s="3"/>
      <c r="O2244" s="3"/>
      <c r="P2244" s="3"/>
      <c r="Q2244" s="3"/>
      <c r="R2244" s="3"/>
      <c r="S2244" s="3"/>
      <c r="T2244" s="3"/>
      <c r="U2244" s="3"/>
      <c r="V2244" s="3"/>
      <c r="W2244" s="3"/>
      <c r="X2244" s="3"/>
      <c r="Y2244" s="3"/>
      <c r="Z2244" s="3"/>
      <c r="AA2244" s="3"/>
      <c r="AB2244" s="3"/>
      <c r="AC2244" s="3"/>
      <c r="AD2244" s="3"/>
      <c r="AE2244" s="3"/>
      <c r="AF2244" s="3"/>
      <c r="BV2244" s="66"/>
      <c r="BW2244" s="66"/>
      <c r="BX2244" s="67"/>
      <c r="BY2244" s="67"/>
      <c r="BZ2244" s="67"/>
      <c r="CE2244" s="92"/>
      <c r="CF2244" s="76"/>
      <c r="CH2244" s="67"/>
      <c r="CI2244" s="67"/>
      <c r="CJ2244" s="67"/>
      <c r="CK2244" s="67"/>
      <c r="CL2244" s="1"/>
      <c r="CM2244" s="1"/>
      <c r="CT2244" s="3"/>
      <c r="CU2244" s="3"/>
      <c r="CV2244" s="3"/>
      <c r="CW2244" s="3"/>
      <c r="CX2244" s="3"/>
      <c r="CY2244" s="3"/>
      <c r="CZ2244" s="3"/>
      <c r="DA2244" s="3"/>
      <c r="DB2244" s="3"/>
      <c r="DC2244" s="3"/>
      <c r="DD2244" s="3"/>
      <c r="DE2244" s="3"/>
      <c r="DF2244" s="3"/>
      <c r="DG2244" s="3"/>
      <c r="DH2244" s="3"/>
      <c r="DI2244" s="3"/>
      <c r="DJ2244" s="3"/>
      <c r="DK2244" s="3"/>
      <c r="DL2244" s="3"/>
      <c r="DM2244" s="3"/>
      <c r="DN2244" s="3"/>
      <c r="DO2244" s="3"/>
      <c r="DP2244" s="3"/>
      <c r="DQ2244" s="3"/>
      <c r="DR2244" s="3"/>
      <c r="DS2244" s="3"/>
    </row>
    <row r="2245" spans="2:123" ht="21" customHeight="1" x14ac:dyDescent="0.25">
      <c r="B2245" s="17"/>
      <c r="C2245" s="18"/>
      <c r="D2245" s="18"/>
      <c r="E2245" s="18"/>
      <c r="F2245" s="126"/>
      <c r="G2245" s="126"/>
      <c r="H2245" s="3"/>
      <c r="I2245" s="3"/>
      <c r="J2245" s="3"/>
      <c r="L2245" s="3"/>
      <c r="M2245" s="3"/>
      <c r="N2245" s="3"/>
      <c r="O2245" s="3"/>
      <c r="P2245" s="3"/>
      <c r="Q2245" s="3"/>
      <c r="R2245" s="3"/>
      <c r="S2245" s="3"/>
      <c r="T2245" s="3"/>
      <c r="U2245" s="3"/>
      <c r="V2245" s="3"/>
      <c r="W2245" s="3"/>
      <c r="X2245" s="3"/>
      <c r="Y2245" s="3"/>
      <c r="Z2245" s="3"/>
      <c r="AA2245" s="3"/>
      <c r="AB2245" s="3"/>
      <c r="AC2245" s="3"/>
      <c r="AD2245" s="3"/>
      <c r="AE2245" s="3"/>
      <c r="AF2245" s="3"/>
      <c r="BV2245" s="66"/>
      <c r="BW2245" s="66"/>
      <c r="BX2245" s="67"/>
      <c r="BY2245" s="67"/>
      <c r="BZ2245" s="67"/>
      <c r="CE2245" s="92"/>
      <c r="CF2245" s="76"/>
      <c r="CH2245" s="67"/>
      <c r="CI2245" s="67"/>
      <c r="CJ2245" s="67"/>
      <c r="CK2245" s="67"/>
      <c r="CL2245" s="1"/>
      <c r="CM2245" s="1"/>
      <c r="CT2245" s="3"/>
      <c r="CU2245" s="3"/>
      <c r="CV2245" s="3"/>
      <c r="CW2245" s="3"/>
      <c r="CX2245" s="3"/>
      <c r="CY2245" s="3"/>
      <c r="CZ2245" s="3"/>
      <c r="DA2245" s="3"/>
      <c r="DB2245" s="3"/>
      <c r="DC2245" s="3"/>
      <c r="DD2245" s="3"/>
      <c r="DE2245" s="3"/>
      <c r="DF2245" s="3"/>
      <c r="DG2245" s="3"/>
      <c r="DH2245" s="3"/>
      <c r="DI2245" s="3"/>
      <c r="DJ2245" s="3"/>
      <c r="DK2245" s="3"/>
      <c r="DL2245" s="3"/>
      <c r="DM2245" s="3"/>
      <c r="DN2245" s="3"/>
      <c r="DO2245" s="3"/>
      <c r="DP2245" s="3"/>
      <c r="DQ2245" s="3"/>
      <c r="DR2245" s="3"/>
      <c r="DS2245" s="3"/>
    </row>
    <row r="2246" spans="2:123" ht="21" customHeight="1" x14ac:dyDescent="0.25">
      <c r="B2246" s="17"/>
      <c r="C2246" s="18"/>
      <c r="D2246" s="18"/>
      <c r="E2246" s="18"/>
      <c r="F2246" s="126"/>
      <c r="G2246" s="126"/>
      <c r="H2246" s="3"/>
      <c r="I2246" s="3"/>
      <c r="J2246" s="3"/>
      <c r="L2246" s="3"/>
      <c r="M2246" s="3"/>
      <c r="N2246" s="3"/>
      <c r="O2246" s="3"/>
      <c r="P2246" s="3"/>
      <c r="Q2246" s="3"/>
      <c r="R2246" s="3"/>
      <c r="S2246" s="3"/>
      <c r="T2246" s="3"/>
      <c r="U2246" s="3"/>
      <c r="V2246" s="3"/>
      <c r="W2246" s="3"/>
      <c r="X2246" s="3"/>
      <c r="Y2246" s="3"/>
      <c r="Z2246" s="3"/>
      <c r="AA2246" s="3"/>
      <c r="AB2246" s="3"/>
      <c r="AC2246" s="3"/>
      <c r="AD2246" s="3"/>
      <c r="AE2246" s="3"/>
      <c r="AF2246" s="3"/>
      <c r="BV2246" s="66"/>
      <c r="BW2246" s="66"/>
      <c r="BX2246" s="67"/>
      <c r="BY2246" s="67"/>
      <c r="BZ2246" s="67"/>
      <c r="CE2246" s="92"/>
      <c r="CF2246" s="76"/>
      <c r="CH2246" s="67"/>
      <c r="CI2246" s="67"/>
      <c r="CJ2246" s="67"/>
      <c r="CK2246" s="67"/>
      <c r="CL2246" s="1"/>
      <c r="CM2246" s="1"/>
      <c r="CT2246" s="3"/>
      <c r="CU2246" s="3"/>
      <c r="CV2246" s="3"/>
      <c r="CW2246" s="3"/>
      <c r="CX2246" s="3"/>
      <c r="CY2246" s="3"/>
      <c r="CZ2246" s="3"/>
      <c r="DA2246" s="3"/>
      <c r="DB2246" s="3"/>
      <c r="DC2246" s="3"/>
      <c r="DD2246" s="3"/>
      <c r="DE2246" s="3"/>
      <c r="DF2246" s="3"/>
      <c r="DG2246" s="3"/>
      <c r="DH2246" s="3"/>
      <c r="DI2246" s="3"/>
      <c r="DJ2246" s="3"/>
      <c r="DK2246" s="3"/>
      <c r="DL2246" s="3"/>
      <c r="DM2246" s="3"/>
      <c r="DN2246" s="3"/>
      <c r="DO2246" s="3"/>
      <c r="DP2246" s="3"/>
      <c r="DQ2246" s="3"/>
      <c r="DR2246" s="3"/>
      <c r="DS2246" s="3"/>
    </row>
    <row r="2247" spans="2:123" ht="21" customHeight="1" x14ac:dyDescent="0.25">
      <c r="B2247" s="17"/>
      <c r="C2247" s="18"/>
      <c r="D2247" s="18"/>
      <c r="E2247" s="18"/>
      <c r="F2247" s="126"/>
      <c r="G2247" s="126"/>
      <c r="H2247" s="3"/>
      <c r="I2247" s="3"/>
      <c r="J2247" s="3"/>
      <c r="L2247" s="3"/>
      <c r="M2247" s="3"/>
      <c r="N2247" s="3"/>
      <c r="O2247" s="3"/>
      <c r="P2247" s="3"/>
      <c r="Q2247" s="3"/>
      <c r="R2247" s="3"/>
      <c r="S2247" s="3"/>
      <c r="T2247" s="3"/>
      <c r="U2247" s="3"/>
      <c r="V2247" s="3"/>
      <c r="W2247" s="3"/>
      <c r="X2247" s="3"/>
      <c r="Y2247" s="3"/>
      <c r="Z2247" s="3"/>
      <c r="AA2247" s="3"/>
      <c r="AB2247" s="3"/>
      <c r="AC2247" s="3"/>
      <c r="AD2247" s="3"/>
      <c r="AE2247" s="3"/>
      <c r="AF2247" s="3"/>
      <c r="BV2247" s="66"/>
      <c r="BW2247" s="66"/>
      <c r="BX2247" s="67"/>
      <c r="BY2247" s="67"/>
      <c r="BZ2247" s="67"/>
      <c r="CE2247" s="92"/>
      <c r="CF2247" s="76"/>
      <c r="CH2247" s="67"/>
      <c r="CI2247" s="67"/>
      <c r="CJ2247" s="67"/>
      <c r="CK2247" s="67"/>
      <c r="CL2247" s="1"/>
      <c r="CM2247" s="1"/>
      <c r="CT2247" s="3"/>
      <c r="CU2247" s="3"/>
      <c r="CV2247" s="3"/>
      <c r="CW2247" s="3"/>
      <c r="CX2247" s="3"/>
      <c r="CY2247" s="3"/>
      <c r="CZ2247" s="3"/>
      <c r="DA2247" s="3"/>
      <c r="DB2247" s="3"/>
      <c r="DC2247" s="3"/>
      <c r="DD2247" s="3"/>
      <c r="DE2247" s="3"/>
      <c r="DF2247" s="3"/>
      <c r="DG2247" s="3"/>
      <c r="DH2247" s="3"/>
      <c r="DI2247" s="3"/>
      <c r="DJ2247" s="3"/>
      <c r="DK2247" s="3"/>
      <c r="DL2247" s="3"/>
      <c r="DM2247" s="3"/>
      <c r="DN2247" s="3"/>
      <c r="DO2247" s="3"/>
      <c r="DP2247" s="3"/>
      <c r="DQ2247" s="3"/>
      <c r="DR2247" s="3"/>
      <c r="DS2247" s="3"/>
    </row>
    <row r="2248" spans="2:123" ht="21" customHeight="1" x14ac:dyDescent="0.25">
      <c r="B2248" s="17"/>
      <c r="C2248" s="18"/>
      <c r="D2248" s="18"/>
      <c r="E2248" s="18"/>
      <c r="F2248" s="126"/>
      <c r="G2248" s="126"/>
      <c r="H2248" s="3"/>
      <c r="I2248" s="3"/>
      <c r="J2248" s="3"/>
      <c r="L2248" s="3"/>
      <c r="M2248" s="3"/>
      <c r="N2248" s="3"/>
      <c r="O2248" s="3"/>
      <c r="P2248" s="3"/>
      <c r="Q2248" s="3"/>
      <c r="R2248" s="3"/>
      <c r="S2248" s="3"/>
      <c r="T2248" s="3"/>
      <c r="U2248" s="3"/>
      <c r="V2248" s="3"/>
      <c r="W2248" s="3"/>
      <c r="X2248" s="3"/>
      <c r="Y2248" s="3"/>
      <c r="Z2248" s="3"/>
      <c r="AA2248" s="3"/>
      <c r="AB2248" s="3"/>
      <c r="AC2248" s="3"/>
      <c r="AD2248" s="3"/>
      <c r="AE2248" s="3"/>
      <c r="AF2248" s="3"/>
      <c r="BV2248" s="66"/>
      <c r="BW2248" s="66"/>
      <c r="BX2248" s="67"/>
      <c r="BY2248" s="67"/>
      <c r="BZ2248" s="67"/>
      <c r="CE2248" s="92"/>
      <c r="CF2248" s="76"/>
      <c r="CH2248" s="67"/>
      <c r="CI2248" s="67"/>
      <c r="CJ2248" s="67"/>
      <c r="CK2248" s="67"/>
      <c r="CL2248" s="1"/>
      <c r="CM2248" s="1"/>
      <c r="CT2248" s="3"/>
      <c r="CU2248" s="3"/>
      <c r="CV2248" s="3"/>
      <c r="CW2248" s="3"/>
      <c r="CX2248" s="3"/>
      <c r="CY2248" s="3"/>
      <c r="CZ2248" s="3"/>
      <c r="DA2248" s="3"/>
      <c r="DB2248" s="3"/>
      <c r="DC2248" s="3"/>
      <c r="DD2248" s="3"/>
      <c r="DE2248" s="3"/>
      <c r="DF2248" s="3"/>
      <c r="DG2248" s="3"/>
      <c r="DH2248" s="3"/>
      <c r="DI2248" s="3"/>
      <c r="DJ2248" s="3"/>
      <c r="DK2248" s="3"/>
      <c r="DL2248" s="3"/>
      <c r="DM2248" s="3"/>
      <c r="DN2248" s="3"/>
      <c r="DO2248" s="3"/>
      <c r="DP2248" s="3"/>
      <c r="DQ2248" s="3"/>
      <c r="DR2248" s="3"/>
      <c r="DS2248" s="3"/>
    </row>
    <row r="2249" spans="2:123" ht="21" customHeight="1" x14ac:dyDescent="0.25">
      <c r="B2249" s="17"/>
      <c r="C2249" s="18"/>
      <c r="D2249" s="18"/>
      <c r="E2249" s="18"/>
      <c r="F2249" s="126"/>
      <c r="G2249" s="126"/>
      <c r="H2249" s="3"/>
      <c r="I2249" s="3"/>
      <c r="J2249" s="3"/>
      <c r="L2249" s="3"/>
      <c r="M2249" s="3"/>
      <c r="N2249" s="3"/>
      <c r="O2249" s="3"/>
      <c r="P2249" s="3"/>
      <c r="Q2249" s="3"/>
      <c r="R2249" s="3"/>
      <c r="S2249" s="3"/>
      <c r="T2249" s="3"/>
      <c r="U2249" s="3"/>
      <c r="V2249" s="3"/>
      <c r="W2249" s="3"/>
      <c r="X2249" s="3"/>
      <c r="Y2249" s="3"/>
      <c r="Z2249" s="3"/>
      <c r="AA2249" s="3"/>
      <c r="AB2249" s="3"/>
      <c r="AC2249" s="3"/>
      <c r="AD2249" s="3"/>
      <c r="AE2249" s="3"/>
      <c r="AF2249" s="3"/>
      <c r="BV2249" s="66"/>
      <c r="BW2249" s="66"/>
      <c r="BX2249" s="67"/>
      <c r="BY2249" s="67"/>
      <c r="BZ2249" s="67"/>
      <c r="CE2249" s="92"/>
      <c r="CF2249" s="76"/>
      <c r="CH2249" s="67"/>
      <c r="CI2249" s="67"/>
      <c r="CJ2249" s="67"/>
      <c r="CK2249" s="67"/>
      <c r="CL2249" s="1"/>
      <c r="CM2249" s="1"/>
      <c r="CT2249" s="3"/>
      <c r="CU2249" s="3"/>
      <c r="CV2249" s="3"/>
      <c r="CW2249" s="3"/>
      <c r="CX2249" s="3"/>
      <c r="CY2249" s="3"/>
      <c r="CZ2249" s="3"/>
      <c r="DA2249" s="3"/>
      <c r="DB2249" s="3"/>
      <c r="DC2249" s="3"/>
      <c r="DD2249" s="3"/>
      <c r="DE2249" s="3"/>
      <c r="DF2249" s="3"/>
      <c r="DG2249" s="3"/>
      <c r="DH2249" s="3"/>
      <c r="DI2249" s="3"/>
      <c r="DJ2249" s="3"/>
      <c r="DK2249" s="3"/>
      <c r="DL2249" s="3"/>
      <c r="DM2249" s="3"/>
      <c r="DN2249" s="3"/>
      <c r="DO2249" s="3"/>
      <c r="DP2249" s="3"/>
      <c r="DQ2249" s="3"/>
      <c r="DR2249" s="3"/>
      <c r="DS2249" s="3"/>
    </row>
    <row r="2250" spans="2:123" ht="21" customHeight="1" x14ac:dyDescent="0.25">
      <c r="B2250" s="17"/>
      <c r="C2250" s="18"/>
      <c r="D2250" s="18"/>
      <c r="E2250" s="18"/>
      <c r="F2250" s="126"/>
      <c r="G2250" s="126"/>
      <c r="H2250" s="3"/>
      <c r="I2250" s="3"/>
      <c r="J2250" s="3"/>
      <c r="L2250" s="3"/>
      <c r="M2250" s="3"/>
      <c r="N2250" s="3"/>
      <c r="O2250" s="3"/>
      <c r="P2250" s="3"/>
      <c r="Q2250" s="3"/>
      <c r="R2250" s="3"/>
      <c r="S2250" s="3"/>
      <c r="T2250" s="3"/>
      <c r="U2250" s="3"/>
      <c r="V2250" s="3"/>
      <c r="W2250" s="3"/>
      <c r="X2250" s="3"/>
      <c r="Y2250" s="3"/>
      <c r="Z2250" s="3"/>
      <c r="AA2250" s="3"/>
      <c r="AB2250" s="3"/>
      <c r="AC2250" s="3"/>
      <c r="AD2250" s="3"/>
      <c r="AE2250" s="3"/>
      <c r="AF2250" s="3"/>
      <c r="BV2250" s="66"/>
      <c r="BW2250" s="66"/>
      <c r="BX2250" s="67"/>
      <c r="BY2250" s="67"/>
      <c r="BZ2250" s="67"/>
      <c r="CE2250" s="92"/>
      <c r="CF2250" s="76"/>
      <c r="CH2250" s="67"/>
      <c r="CI2250" s="67"/>
      <c r="CJ2250" s="67"/>
      <c r="CK2250" s="67"/>
      <c r="CL2250" s="1"/>
      <c r="CM2250" s="1"/>
      <c r="CT2250" s="3"/>
      <c r="CU2250" s="3"/>
      <c r="CV2250" s="3"/>
      <c r="CW2250" s="3"/>
      <c r="CX2250" s="3"/>
      <c r="CY2250" s="3"/>
      <c r="CZ2250" s="3"/>
      <c r="DA2250" s="3"/>
      <c r="DB2250" s="3"/>
      <c r="DC2250" s="3"/>
      <c r="DD2250" s="3"/>
      <c r="DE2250" s="3"/>
      <c r="DF2250" s="3"/>
      <c r="DG2250" s="3"/>
      <c r="DH2250" s="3"/>
      <c r="DI2250" s="3"/>
      <c r="DJ2250" s="3"/>
      <c r="DK2250" s="3"/>
      <c r="DL2250" s="3"/>
      <c r="DM2250" s="3"/>
      <c r="DN2250" s="3"/>
      <c r="DO2250" s="3"/>
      <c r="DP2250" s="3"/>
      <c r="DQ2250" s="3"/>
      <c r="DR2250" s="3"/>
      <c r="DS2250" s="3"/>
    </row>
    <row r="2251" spans="2:123" ht="21" customHeight="1" x14ac:dyDescent="0.25">
      <c r="B2251" s="17"/>
      <c r="C2251" s="18"/>
      <c r="D2251" s="18"/>
      <c r="E2251" s="18"/>
      <c r="F2251" s="126"/>
      <c r="G2251" s="126"/>
      <c r="H2251" s="3"/>
      <c r="I2251" s="3"/>
      <c r="J2251" s="3"/>
      <c r="L2251" s="3"/>
      <c r="M2251" s="3"/>
      <c r="N2251" s="3"/>
      <c r="O2251" s="3"/>
      <c r="P2251" s="3"/>
      <c r="Q2251" s="3"/>
      <c r="R2251" s="3"/>
      <c r="S2251" s="3"/>
      <c r="T2251" s="3"/>
      <c r="U2251" s="3"/>
      <c r="V2251" s="3"/>
      <c r="W2251" s="3"/>
      <c r="X2251" s="3"/>
      <c r="Y2251" s="3"/>
      <c r="Z2251" s="3"/>
      <c r="AA2251" s="3"/>
      <c r="AB2251" s="3"/>
      <c r="AC2251" s="3"/>
      <c r="AD2251" s="3"/>
      <c r="AE2251" s="3"/>
      <c r="AF2251" s="3"/>
      <c r="BV2251" s="66"/>
      <c r="BW2251" s="66"/>
      <c r="BX2251" s="67"/>
      <c r="BY2251" s="67"/>
      <c r="BZ2251" s="67"/>
      <c r="CE2251" s="92"/>
      <c r="CF2251" s="76"/>
      <c r="CH2251" s="67"/>
      <c r="CI2251" s="67"/>
      <c r="CJ2251" s="67"/>
      <c r="CK2251" s="67"/>
      <c r="CL2251" s="1"/>
      <c r="CM2251" s="1"/>
      <c r="CT2251" s="3"/>
      <c r="CU2251" s="3"/>
      <c r="CV2251" s="3"/>
      <c r="CW2251" s="3"/>
      <c r="CX2251" s="3"/>
      <c r="CY2251" s="3"/>
      <c r="CZ2251" s="3"/>
      <c r="DA2251" s="3"/>
      <c r="DB2251" s="3"/>
      <c r="DC2251" s="3"/>
      <c r="DD2251" s="3"/>
      <c r="DE2251" s="3"/>
      <c r="DF2251" s="3"/>
      <c r="DG2251" s="3"/>
      <c r="DH2251" s="3"/>
      <c r="DI2251" s="3"/>
      <c r="DJ2251" s="3"/>
      <c r="DK2251" s="3"/>
      <c r="DL2251" s="3"/>
      <c r="DM2251" s="3"/>
      <c r="DN2251" s="3"/>
      <c r="DO2251" s="3"/>
      <c r="DP2251" s="3"/>
      <c r="DQ2251" s="3"/>
      <c r="DR2251" s="3"/>
      <c r="DS2251" s="3"/>
    </row>
    <row r="2252" spans="2:123" ht="21" customHeight="1" x14ac:dyDescent="0.25">
      <c r="B2252" s="17"/>
      <c r="C2252" s="18"/>
      <c r="D2252" s="18"/>
      <c r="E2252" s="18"/>
      <c r="F2252" s="126"/>
      <c r="G2252" s="126"/>
      <c r="H2252" s="3"/>
      <c r="I2252" s="3"/>
      <c r="J2252" s="3"/>
      <c r="L2252" s="3"/>
      <c r="M2252" s="3"/>
      <c r="N2252" s="3"/>
      <c r="O2252" s="3"/>
      <c r="P2252" s="3"/>
      <c r="Q2252" s="3"/>
      <c r="R2252" s="3"/>
      <c r="S2252" s="3"/>
      <c r="T2252" s="3"/>
      <c r="U2252" s="3"/>
      <c r="V2252" s="3"/>
      <c r="W2252" s="3"/>
      <c r="X2252" s="3"/>
      <c r="Y2252" s="3"/>
      <c r="Z2252" s="3"/>
      <c r="AA2252" s="3"/>
      <c r="AB2252" s="3"/>
      <c r="AC2252" s="3"/>
      <c r="AD2252" s="3"/>
      <c r="AE2252" s="3"/>
      <c r="AF2252" s="3"/>
      <c r="BV2252" s="66"/>
      <c r="BW2252" s="66"/>
      <c r="BX2252" s="67"/>
      <c r="BY2252" s="67"/>
      <c r="BZ2252" s="67"/>
      <c r="CE2252" s="92"/>
      <c r="CF2252" s="76"/>
      <c r="CH2252" s="67"/>
      <c r="CI2252" s="67"/>
      <c r="CJ2252" s="67"/>
      <c r="CK2252" s="67"/>
      <c r="CL2252" s="1"/>
      <c r="CM2252" s="1"/>
      <c r="CT2252" s="3"/>
      <c r="CU2252" s="3"/>
      <c r="CV2252" s="3"/>
      <c r="CW2252" s="3"/>
      <c r="CX2252" s="3"/>
      <c r="CY2252" s="3"/>
      <c r="CZ2252" s="3"/>
      <c r="DA2252" s="3"/>
      <c r="DB2252" s="3"/>
      <c r="DC2252" s="3"/>
      <c r="DD2252" s="3"/>
      <c r="DE2252" s="3"/>
      <c r="DF2252" s="3"/>
      <c r="DG2252" s="3"/>
      <c r="DH2252" s="3"/>
      <c r="DI2252" s="3"/>
      <c r="DJ2252" s="3"/>
      <c r="DK2252" s="3"/>
      <c r="DL2252" s="3"/>
      <c r="DM2252" s="3"/>
      <c r="DN2252" s="3"/>
      <c r="DO2252" s="3"/>
      <c r="DP2252" s="3"/>
      <c r="DQ2252" s="3"/>
      <c r="DR2252" s="3"/>
      <c r="DS2252" s="3"/>
    </row>
    <row r="2253" spans="2:123" ht="21" customHeight="1" x14ac:dyDescent="0.25">
      <c r="B2253" s="17"/>
      <c r="C2253" s="18"/>
      <c r="D2253" s="18"/>
      <c r="E2253" s="18"/>
      <c r="F2253" s="126"/>
      <c r="G2253" s="126"/>
      <c r="H2253" s="3"/>
      <c r="I2253" s="3"/>
      <c r="J2253" s="3"/>
      <c r="L2253" s="3"/>
      <c r="M2253" s="3"/>
      <c r="N2253" s="3"/>
      <c r="O2253" s="3"/>
      <c r="P2253" s="3"/>
      <c r="Q2253" s="3"/>
      <c r="R2253" s="3"/>
      <c r="S2253" s="3"/>
      <c r="T2253" s="3"/>
      <c r="U2253" s="3"/>
      <c r="V2253" s="3"/>
      <c r="W2253" s="3"/>
      <c r="X2253" s="3"/>
      <c r="Y2253" s="3"/>
      <c r="Z2253" s="3"/>
      <c r="AA2253" s="3"/>
      <c r="AB2253" s="3"/>
      <c r="AC2253" s="3"/>
      <c r="AD2253" s="3"/>
      <c r="AE2253" s="3"/>
      <c r="AF2253" s="3"/>
      <c r="BV2253" s="66"/>
      <c r="BW2253" s="66"/>
      <c r="BX2253" s="67"/>
      <c r="BY2253" s="67"/>
      <c r="BZ2253" s="67"/>
      <c r="CE2253" s="92"/>
      <c r="CF2253" s="76"/>
      <c r="CH2253" s="67"/>
      <c r="CI2253" s="67"/>
      <c r="CJ2253" s="67"/>
      <c r="CK2253" s="67"/>
      <c r="CL2253" s="1"/>
      <c r="CM2253" s="1"/>
      <c r="CT2253" s="3"/>
      <c r="CU2253" s="3"/>
      <c r="CV2253" s="3"/>
      <c r="CW2253" s="3"/>
      <c r="CX2253" s="3"/>
      <c r="CY2253" s="3"/>
      <c r="CZ2253" s="3"/>
      <c r="DA2253" s="3"/>
      <c r="DB2253" s="3"/>
      <c r="DC2253" s="3"/>
      <c r="DD2253" s="3"/>
      <c r="DE2253" s="3"/>
      <c r="DF2253" s="3"/>
      <c r="DG2253" s="3"/>
      <c r="DH2253" s="3"/>
      <c r="DI2253" s="3"/>
      <c r="DJ2253" s="3"/>
      <c r="DK2253" s="3"/>
      <c r="DL2253" s="3"/>
      <c r="DM2253" s="3"/>
      <c r="DN2253" s="3"/>
      <c r="DO2253" s="3"/>
      <c r="DP2253" s="3"/>
      <c r="DQ2253" s="3"/>
      <c r="DR2253" s="3"/>
      <c r="DS2253" s="3"/>
    </row>
    <row r="2254" spans="2:123" ht="21" customHeight="1" x14ac:dyDescent="0.25">
      <c r="B2254" s="17"/>
      <c r="C2254" s="18"/>
      <c r="D2254" s="18"/>
      <c r="E2254" s="18"/>
      <c r="F2254" s="126"/>
      <c r="G2254" s="126"/>
      <c r="H2254" s="3"/>
      <c r="I2254" s="3"/>
      <c r="J2254" s="3"/>
      <c r="L2254" s="3"/>
      <c r="M2254" s="3"/>
      <c r="N2254" s="3"/>
      <c r="O2254" s="3"/>
      <c r="P2254" s="3"/>
      <c r="Q2254" s="3"/>
      <c r="R2254" s="3"/>
      <c r="S2254" s="3"/>
      <c r="T2254" s="3"/>
      <c r="U2254" s="3"/>
      <c r="V2254" s="3"/>
      <c r="W2254" s="3"/>
      <c r="X2254" s="3"/>
      <c r="Y2254" s="3"/>
      <c r="Z2254" s="3"/>
      <c r="AA2254" s="3"/>
      <c r="AB2254" s="3"/>
      <c r="AC2254" s="3"/>
      <c r="AD2254" s="3"/>
      <c r="AE2254" s="3"/>
      <c r="AF2254" s="3"/>
      <c r="BV2254" s="66"/>
      <c r="BW2254" s="66"/>
      <c r="BX2254" s="67"/>
      <c r="BY2254" s="67"/>
      <c r="BZ2254" s="67"/>
      <c r="CE2254" s="92"/>
      <c r="CF2254" s="76"/>
      <c r="CH2254" s="67"/>
      <c r="CI2254" s="67"/>
      <c r="CJ2254" s="67"/>
      <c r="CK2254" s="67"/>
      <c r="CL2254" s="1"/>
      <c r="CM2254" s="1"/>
      <c r="CT2254" s="3"/>
      <c r="CU2254" s="3"/>
      <c r="CV2254" s="3"/>
      <c r="CW2254" s="3"/>
      <c r="CX2254" s="3"/>
      <c r="CY2254" s="3"/>
      <c r="CZ2254" s="3"/>
      <c r="DA2254" s="3"/>
      <c r="DB2254" s="3"/>
      <c r="DC2254" s="3"/>
      <c r="DD2254" s="3"/>
      <c r="DE2254" s="3"/>
      <c r="DF2254" s="3"/>
      <c r="DG2254" s="3"/>
      <c r="DH2254" s="3"/>
      <c r="DI2254" s="3"/>
      <c r="DJ2254" s="3"/>
      <c r="DK2254" s="3"/>
      <c r="DL2254" s="3"/>
      <c r="DM2254" s="3"/>
      <c r="DN2254" s="3"/>
      <c r="DO2254" s="3"/>
      <c r="DP2254" s="3"/>
      <c r="DQ2254" s="3"/>
      <c r="DR2254" s="3"/>
      <c r="DS2254" s="3"/>
    </row>
    <row r="2255" spans="2:123" ht="21" customHeight="1" x14ac:dyDescent="0.25">
      <c r="B2255" s="17"/>
      <c r="C2255" s="18"/>
      <c r="D2255" s="18"/>
      <c r="E2255" s="18"/>
      <c r="F2255" s="126"/>
      <c r="G2255" s="126"/>
      <c r="H2255" s="3"/>
      <c r="I2255" s="3"/>
      <c r="J2255" s="3"/>
      <c r="L2255" s="3"/>
      <c r="M2255" s="3"/>
      <c r="N2255" s="3"/>
      <c r="O2255" s="3"/>
      <c r="P2255" s="3"/>
      <c r="Q2255" s="3"/>
      <c r="R2255" s="3"/>
      <c r="S2255" s="3"/>
      <c r="T2255" s="3"/>
      <c r="U2255" s="3"/>
      <c r="V2255" s="3"/>
      <c r="W2255" s="3"/>
      <c r="X2255" s="3"/>
      <c r="Y2255" s="3"/>
      <c r="Z2255" s="3"/>
      <c r="AA2255" s="3"/>
      <c r="AB2255" s="3"/>
      <c r="AC2255" s="3"/>
      <c r="AD2255" s="3"/>
      <c r="AE2255" s="3"/>
      <c r="AF2255" s="3"/>
      <c r="BV2255" s="66"/>
      <c r="BW2255" s="66"/>
      <c r="BX2255" s="67"/>
      <c r="BY2255" s="67"/>
      <c r="BZ2255" s="67"/>
      <c r="CE2255" s="92"/>
      <c r="CF2255" s="76"/>
      <c r="CH2255" s="67"/>
      <c r="CI2255" s="67"/>
      <c r="CJ2255" s="67"/>
      <c r="CK2255" s="67"/>
      <c r="CL2255" s="1"/>
      <c r="CM2255" s="1"/>
      <c r="CT2255" s="3"/>
      <c r="CU2255" s="3"/>
      <c r="CV2255" s="3"/>
      <c r="CW2255" s="3"/>
      <c r="CX2255" s="3"/>
      <c r="CY2255" s="3"/>
      <c r="CZ2255" s="3"/>
      <c r="DA2255" s="3"/>
      <c r="DB2255" s="3"/>
      <c r="DC2255" s="3"/>
      <c r="DD2255" s="3"/>
      <c r="DE2255" s="3"/>
      <c r="DF2255" s="3"/>
      <c r="DG2255" s="3"/>
      <c r="DH2255" s="3"/>
      <c r="DI2255" s="3"/>
      <c r="DJ2255" s="3"/>
      <c r="DK2255" s="3"/>
      <c r="DL2255" s="3"/>
      <c r="DM2255" s="3"/>
      <c r="DN2255" s="3"/>
      <c r="DO2255" s="3"/>
      <c r="DP2255" s="3"/>
      <c r="DQ2255" s="3"/>
      <c r="DR2255" s="3"/>
      <c r="DS2255" s="3"/>
    </row>
    <row r="2256" spans="2:123" ht="21" customHeight="1" x14ac:dyDescent="0.25">
      <c r="B2256" s="17"/>
      <c r="C2256" s="18"/>
      <c r="D2256" s="18"/>
      <c r="E2256" s="18"/>
      <c r="F2256" s="126"/>
      <c r="G2256" s="126"/>
      <c r="H2256" s="3"/>
      <c r="I2256" s="3"/>
      <c r="J2256" s="3"/>
      <c r="L2256" s="3"/>
      <c r="M2256" s="3"/>
      <c r="N2256" s="3"/>
      <c r="O2256" s="3"/>
      <c r="P2256" s="3"/>
      <c r="Q2256" s="3"/>
      <c r="R2256" s="3"/>
      <c r="S2256" s="3"/>
      <c r="T2256" s="3"/>
      <c r="U2256" s="3"/>
      <c r="V2256" s="3"/>
      <c r="W2256" s="3"/>
      <c r="X2256" s="3"/>
      <c r="Y2256" s="3"/>
      <c r="Z2256" s="3"/>
      <c r="AA2256" s="3"/>
      <c r="AB2256" s="3"/>
      <c r="AC2256" s="3"/>
      <c r="AD2256" s="3"/>
      <c r="AE2256" s="3"/>
      <c r="AF2256" s="3"/>
      <c r="BV2256" s="66"/>
      <c r="BW2256" s="66"/>
      <c r="BX2256" s="67"/>
      <c r="BY2256" s="67"/>
      <c r="BZ2256" s="67"/>
      <c r="CE2256" s="92"/>
      <c r="CF2256" s="76"/>
      <c r="CH2256" s="67"/>
      <c r="CI2256" s="67"/>
      <c r="CJ2256" s="67"/>
      <c r="CK2256" s="67"/>
      <c r="CL2256" s="1"/>
      <c r="CM2256" s="1"/>
      <c r="CT2256" s="3"/>
      <c r="CU2256" s="3"/>
      <c r="CV2256" s="3"/>
      <c r="CW2256" s="3"/>
      <c r="CX2256" s="3"/>
      <c r="CY2256" s="3"/>
      <c r="CZ2256" s="3"/>
      <c r="DA2256" s="3"/>
      <c r="DB2256" s="3"/>
      <c r="DC2256" s="3"/>
      <c r="DD2256" s="3"/>
      <c r="DE2256" s="3"/>
      <c r="DF2256" s="3"/>
      <c r="DG2256" s="3"/>
      <c r="DH2256" s="3"/>
      <c r="DI2256" s="3"/>
      <c r="DJ2256" s="3"/>
      <c r="DK2256" s="3"/>
      <c r="DL2256" s="3"/>
      <c r="DM2256" s="3"/>
      <c r="DN2256" s="3"/>
      <c r="DO2256" s="3"/>
      <c r="DP2256" s="3"/>
      <c r="DQ2256" s="3"/>
      <c r="DR2256" s="3"/>
      <c r="DS2256" s="3"/>
    </row>
    <row r="2257" spans="2:123" ht="21" customHeight="1" x14ac:dyDescent="0.25">
      <c r="B2257" s="17"/>
      <c r="C2257" s="18"/>
      <c r="D2257" s="18"/>
      <c r="E2257" s="18"/>
      <c r="F2257" s="126"/>
      <c r="G2257" s="126"/>
      <c r="H2257" s="3"/>
      <c r="I2257" s="3"/>
      <c r="J2257" s="3"/>
      <c r="L2257" s="3"/>
      <c r="M2257" s="3"/>
      <c r="N2257" s="3"/>
      <c r="O2257" s="3"/>
      <c r="P2257" s="3"/>
      <c r="Q2257" s="3"/>
      <c r="R2257" s="3"/>
      <c r="S2257" s="3"/>
      <c r="T2257" s="3"/>
      <c r="U2257" s="3"/>
      <c r="V2257" s="3"/>
      <c r="W2257" s="3"/>
      <c r="X2257" s="3"/>
      <c r="Y2257" s="3"/>
      <c r="Z2257" s="3"/>
      <c r="AA2257" s="3"/>
      <c r="AB2257" s="3"/>
      <c r="AC2257" s="3"/>
      <c r="AD2257" s="3"/>
      <c r="AE2257" s="3"/>
      <c r="AF2257" s="3"/>
      <c r="BV2257" s="66"/>
      <c r="BW2257" s="66"/>
      <c r="BX2257" s="67"/>
      <c r="BY2257" s="67"/>
      <c r="BZ2257" s="67"/>
      <c r="CE2257" s="92"/>
      <c r="CF2257" s="76"/>
      <c r="CH2257" s="67"/>
      <c r="CI2257" s="67"/>
      <c r="CJ2257" s="67"/>
      <c r="CK2257" s="67"/>
      <c r="CL2257" s="1"/>
      <c r="CM2257" s="1"/>
      <c r="CT2257" s="3"/>
      <c r="CU2257" s="3"/>
      <c r="CV2257" s="3"/>
      <c r="CW2257" s="3"/>
      <c r="CX2257" s="3"/>
      <c r="CY2257" s="3"/>
      <c r="CZ2257" s="3"/>
      <c r="DA2257" s="3"/>
      <c r="DB2257" s="3"/>
      <c r="DC2257" s="3"/>
      <c r="DD2257" s="3"/>
      <c r="DE2257" s="3"/>
      <c r="DF2257" s="3"/>
      <c r="DG2257" s="3"/>
      <c r="DH2257" s="3"/>
      <c r="DI2257" s="3"/>
      <c r="DJ2257" s="3"/>
      <c r="DK2257" s="3"/>
      <c r="DL2257" s="3"/>
      <c r="DM2257" s="3"/>
      <c r="DN2257" s="3"/>
      <c r="DO2257" s="3"/>
      <c r="DP2257" s="3"/>
      <c r="DQ2257" s="3"/>
      <c r="DR2257" s="3"/>
      <c r="DS2257" s="3"/>
    </row>
    <row r="2258" spans="2:123" ht="21" customHeight="1" x14ac:dyDescent="0.25">
      <c r="B2258" s="17"/>
      <c r="C2258" s="18"/>
      <c r="D2258" s="18"/>
      <c r="E2258" s="18"/>
      <c r="F2258" s="126"/>
      <c r="G2258" s="126"/>
      <c r="H2258" s="3"/>
      <c r="I2258" s="3"/>
      <c r="J2258" s="3"/>
      <c r="L2258" s="3"/>
      <c r="M2258" s="3"/>
      <c r="N2258" s="3"/>
      <c r="O2258" s="3"/>
      <c r="P2258" s="3"/>
      <c r="Q2258" s="3"/>
      <c r="R2258" s="3"/>
      <c r="S2258" s="3"/>
      <c r="T2258" s="3"/>
      <c r="U2258" s="3"/>
      <c r="V2258" s="3"/>
      <c r="W2258" s="3"/>
      <c r="X2258" s="3"/>
      <c r="Y2258" s="3"/>
      <c r="Z2258" s="3"/>
      <c r="AA2258" s="3"/>
      <c r="AB2258" s="3"/>
      <c r="AC2258" s="3"/>
      <c r="AD2258" s="3"/>
      <c r="AE2258" s="3"/>
      <c r="AF2258" s="3"/>
      <c r="BV2258" s="66"/>
      <c r="BW2258" s="66"/>
      <c r="BX2258" s="67"/>
      <c r="BY2258" s="67"/>
      <c r="BZ2258" s="67"/>
      <c r="CE2258" s="92"/>
      <c r="CF2258" s="76"/>
      <c r="CH2258" s="67"/>
      <c r="CI2258" s="67"/>
      <c r="CJ2258" s="67"/>
      <c r="CK2258" s="67"/>
      <c r="CL2258" s="1"/>
      <c r="CM2258" s="1"/>
      <c r="CT2258" s="3"/>
      <c r="CU2258" s="3"/>
      <c r="CV2258" s="3"/>
      <c r="CW2258" s="3"/>
      <c r="CX2258" s="3"/>
      <c r="CY2258" s="3"/>
      <c r="CZ2258" s="3"/>
      <c r="DA2258" s="3"/>
      <c r="DB2258" s="3"/>
      <c r="DC2258" s="3"/>
      <c r="DD2258" s="3"/>
      <c r="DE2258" s="3"/>
      <c r="DF2258" s="3"/>
      <c r="DG2258" s="3"/>
      <c r="DH2258" s="3"/>
      <c r="DI2258" s="3"/>
      <c r="DJ2258" s="3"/>
      <c r="DK2258" s="3"/>
      <c r="DL2258" s="3"/>
      <c r="DM2258" s="3"/>
      <c r="DN2258" s="3"/>
      <c r="DO2258" s="3"/>
      <c r="DP2258" s="3"/>
      <c r="DQ2258" s="3"/>
      <c r="DR2258" s="3"/>
      <c r="DS2258" s="3"/>
    </row>
    <row r="2259" spans="2:123" ht="21" customHeight="1" x14ac:dyDescent="0.25">
      <c r="B2259" s="17"/>
      <c r="C2259" s="18"/>
      <c r="D2259" s="18"/>
      <c r="E2259" s="18"/>
      <c r="F2259" s="126"/>
      <c r="G2259" s="126"/>
      <c r="H2259" s="3"/>
      <c r="I2259" s="3"/>
      <c r="J2259" s="3"/>
      <c r="L2259" s="3"/>
      <c r="M2259" s="3"/>
      <c r="N2259" s="3"/>
      <c r="O2259" s="3"/>
      <c r="P2259" s="3"/>
      <c r="Q2259" s="3"/>
      <c r="R2259" s="3"/>
      <c r="S2259" s="3"/>
      <c r="T2259" s="3"/>
      <c r="U2259" s="3"/>
      <c r="V2259" s="3"/>
      <c r="W2259" s="3"/>
      <c r="X2259" s="3"/>
      <c r="Y2259" s="3"/>
      <c r="Z2259" s="3"/>
      <c r="AA2259" s="3"/>
      <c r="AB2259" s="3"/>
      <c r="AC2259" s="3"/>
      <c r="AD2259" s="3"/>
      <c r="AE2259" s="3"/>
      <c r="AF2259" s="3"/>
      <c r="BV2259" s="66"/>
      <c r="BW2259" s="66"/>
      <c r="BX2259" s="67"/>
      <c r="BY2259" s="67"/>
      <c r="BZ2259" s="67"/>
      <c r="CE2259" s="92"/>
      <c r="CF2259" s="76"/>
      <c r="CH2259" s="67"/>
      <c r="CI2259" s="67"/>
      <c r="CJ2259" s="67"/>
      <c r="CK2259" s="67"/>
      <c r="CL2259" s="1"/>
      <c r="CM2259" s="1"/>
      <c r="CT2259" s="3"/>
      <c r="CU2259" s="3"/>
      <c r="CV2259" s="3"/>
      <c r="CW2259" s="3"/>
      <c r="CX2259" s="3"/>
      <c r="CY2259" s="3"/>
      <c r="CZ2259" s="3"/>
      <c r="DA2259" s="3"/>
      <c r="DB2259" s="3"/>
      <c r="DC2259" s="3"/>
      <c r="DD2259" s="3"/>
      <c r="DE2259" s="3"/>
      <c r="DF2259" s="3"/>
      <c r="DG2259" s="3"/>
      <c r="DH2259" s="3"/>
      <c r="DI2259" s="3"/>
      <c r="DJ2259" s="3"/>
      <c r="DK2259" s="3"/>
      <c r="DL2259" s="3"/>
      <c r="DM2259" s="3"/>
      <c r="DN2259" s="3"/>
      <c r="DO2259" s="3"/>
      <c r="DP2259" s="3"/>
      <c r="DQ2259" s="3"/>
      <c r="DR2259" s="3"/>
      <c r="DS2259" s="3"/>
    </row>
    <row r="2260" spans="2:123" ht="21" customHeight="1" x14ac:dyDescent="0.25">
      <c r="B2260" s="17"/>
      <c r="C2260" s="18"/>
      <c r="D2260" s="18"/>
      <c r="E2260" s="18"/>
      <c r="F2260" s="126"/>
      <c r="G2260" s="126"/>
      <c r="H2260" s="3"/>
      <c r="I2260" s="3"/>
      <c r="J2260" s="3"/>
      <c r="L2260" s="3"/>
      <c r="M2260" s="3"/>
      <c r="N2260" s="3"/>
      <c r="O2260" s="3"/>
      <c r="P2260" s="3"/>
      <c r="Q2260" s="3"/>
      <c r="R2260" s="3"/>
      <c r="S2260" s="3"/>
      <c r="T2260" s="3"/>
      <c r="U2260" s="3"/>
      <c r="V2260" s="3"/>
      <c r="W2260" s="3"/>
      <c r="X2260" s="3"/>
      <c r="Y2260" s="3"/>
      <c r="Z2260" s="3"/>
      <c r="AA2260" s="3"/>
      <c r="AB2260" s="3"/>
      <c r="AC2260" s="3"/>
      <c r="AD2260" s="3"/>
      <c r="AE2260" s="3"/>
      <c r="AF2260" s="3"/>
      <c r="BV2260" s="66"/>
      <c r="BW2260" s="66"/>
      <c r="BX2260" s="67"/>
      <c r="BY2260" s="67"/>
      <c r="BZ2260" s="67"/>
      <c r="CE2260" s="92"/>
      <c r="CF2260" s="76"/>
      <c r="CH2260" s="67"/>
      <c r="CI2260" s="67"/>
      <c r="CJ2260" s="67"/>
      <c r="CK2260" s="67"/>
      <c r="CL2260" s="1"/>
      <c r="CM2260" s="1"/>
      <c r="CT2260" s="3"/>
      <c r="CU2260" s="3"/>
      <c r="CV2260" s="3"/>
      <c r="CW2260" s="3"/>
      <c r="CX2260" s="3"/>
      <c r="CY2260" s="3"/>
      <c r="CZ2260" s="3"/>
      <c r="DA2260" s="3"/>
      <c r="DB2260" s="3"/>
      <c r="DC2260" s="3"/>
      <c r="DD2260" s="3"/>
      <c r="DE2260" s="3"/>
      <c r="DF2260" s="3"/>
      <c r="DG2260" s="3"/>
      <c r="DH2260" s="3"/>
      <c r="DI2260" s="3"/>
      <c r="DJ2260" s="3"/>
      <c r="DK2260" s="3"/>
      <c r="DL2260" s="3"/>
      <c r="DM2260" s="3"/>
      <c r="DN2260" s="3"/>
      <c r="DO2260" s="3"/>
      <c r="DP2260" s="3"/>
      <c r="DQ2260" s="3"/>
      <c r="DR2260" s="3"/>
      <c r="DS2260" s="3"/>
    </row>
    <row r="2261" spans="2:123" ht="21" customHeight="1" x14ac:dyDescent="0.25">
      <c r="B2261" s="17"/>
      <c r="C2261" s="18"/>
      <c r="D2261" s="18"/>
      <c r="E2261" s="18"/>
      <c r="F2261" s="126"/>
      <c r="G2261" s="126"/>
      <c r="H2261" s="3"/>
      <c r="I2261" s="3"/>
      <c r="J2261" s="3"/>
      <c r="L2261" s="3"/>
      <c r="M2261" s="3"/>
      <c r="N2261" s="3"/>
      <c r="O2261" s="3"/>
      <c r="P2261" s="3"/>
      <c r="Q2261" s="3"/>
      <c r="R2261" s="3"/>
      <c r="S2261" s="3"/>
      <c r="T2261" s="3"/>
      <c r="U2261" s="3"/>
      <c r="V2261" s="3"/>
      <c r="W2261" s="3"/>
      <c r="X2261" s="3"/>
      <c r="Y2261" s="3"/>
      <c r="Z2261" s="3"/>
      <c r="AA2261" s="3"/>
      <c r="AB2261" s="3"/>
      <c r="AC2261" s="3"/>
      <c r="AD2261" s="3"/>
      <c r="AE2261" s="3"/>
      <c r="AF2261" s="3"/>
      <c r="BV2261" s="66"/>
      <c r="BW2261" s="66"/>
      <c r="BX2261" s="67"/>
      <c r="BY2261" s="67"/>
      <c r="BZ2261" s="67"/>
      <c r="CE2261" s="92"/>
      <c r="CF2261" s="76"/>
      <c r="CH2261" s="67"/>
      <c r="CI2261" s="67"/>
      <c r="CJ2261" s="67"/>
      <c r="CK2261" s="67"/>
      <c r="CL2261" s="1"/>
      <c r="CM2261" s="1"/>
      <c r="CT2261" s="3"/>
      <c r="CU2261" s="3"/>
      <c r="CV2261" s="3"/>
      <c r="CW2261" s="3"/>
      <c r="CX2261" s="3"/>
      <c r="CY2261" s="3"/>
      <c r="CZ2261" s="3"/>
      <c r="DA2261" s="3"/>
      <c r="DB2261" s="3"/>
      <c r="DC2261" s="3"/>
      <c r="DD2261" s="3"/>
      <c r="DE2261" s="3"/>
      <c r="DF2261" s="3"/>
      <c r="DG2261" s="3"/>
      <c r="DH2261" s="3"/>
      <c r="DI2261" s="3"/>
      <c r="DJ2261" s="3"/>
      <c r="DK2261" s="3"/>
      <c r="DL2261" s="3"/>
      <c r="DM2261" s="3"/>
      <c r="DN2261" s="3"/>
      <c r="DO2261" s="3"/>
      <c r="DP2261" s="3"/>
      <c r="DQ2261" s="3"/>
      <c r="DR2261" s="3"/>
      <c r="DS2261" s="3"/>
    </row>
    <row r="2262" spans="2:123" ht="21" customHeight="1" x14ac:dyDescent="0.25">
      <c r="B2262" s="17"/>
      <c r="C2262" s="18"/>
      <c r="D2262" s="18"/>
      <c r="E2262" s="18"/>
      <c r="F2262" s="126"/>
      <c r="G2262" s="126"/>
      <c r="H2262" s="3"/>
      <c r="I2262" s="3"/>
      <c r="J2262" s="3"/>
      <c r="L2262" s="3"/>
      <c r="M2262" s="3"/>
      <c r="N2262" s="3"/>
      <c r="O2262" s="3"/>
      <c r="P2262" s="3"/>
      <c r="Q2262" s="3"/>
      <c r="R2262" s="3"/>
      <c r="S2262" s="3"/>
      <c r="T2262" s="3"/>
      <c r="U2262" s="3"/>
      <c r="V2262" s="3"/>
      <c r="W2262" s="3"/>
      <c r="X2262" s="3"/>
      <c r="Y2262" s="3"/>
      <c r="Z2262" s="3"/>
      <c r="AA2262" s="3"/>
      <c r="AB2262" s="3"/>
      <c r="AC2262" s="3"/>
      <c r="AD2262" s="3"/>
      <c r="AE2262" s="3"/>
      <c r="AF2262" s="3"/>
      <c r="BV2262" s="66"/>
      <c r="BW2262" s="66"/>
      <c r="BX2262" s="67"/>
      <c r="BY2262" s="67"/>
      <c r="BZ2262" s="67"/>
      <c r="CE2262" s="92"/>
      <c r="CF2262" s="76"/>
      <c r="CH2262" s="67"/>
      <c r="CI2262" s="67"/>
      <c r="CJ2262" s="67"/>
      <c r="CK2262" s="67"/>
      <c r="CL2262" s="1"/>
      <c r="CM2262" s="1"/>
      <c r="CT2262" s="3"/>
      <c r="CU2262" s="3"/>
      <c r="CV2262" s="3"/>
      <c r="CW2262" s="3"/>
      <c r="CX2262" s="3"/>
      <c r="CY2262" s="3"/>
      <c r="CZ2262" s="3"/>
      <c r="DA2262" s="3"/>
      <c r="DB2262" s="3"/>
      <c r="DC2262" s="3"/>
      <c r="DD2262" s="3"/>
      <c r="DE2262" s="3"/>
      <c r="DF2262" s="3"/>
      <c r="DG2262" s="3"/>
      <c r="DH2262" s="3"/>
      <c r="DI2262" s="3"/>
      <c r="DJ2262" s="3"/>
      <c r="DK2262" s="3"/>
      <c r="DL2262" s="3"/>
      <c r="DM2262" s="3"/>
      <c r="DN2262" s="3"/>
      <c r="DO2262" s="3"/>
      <c r="DP2262" s="3"/>
      <c r="DQ2262" s="3"/>
      <c r="DR2262" s="3"/>
      <c r="DS2262" s="3"/>
    </row>
    <row r="2263" spans="2:123" ht="21" customHeight="1" x14ac:dyDescent="0.25">
      <c r="B2263" s="17"/>
      <c r="C2263" s="18"/>
      <c r="D2263" s="18"/>
      <c r="E2263" s="18"/>
      <c r="F2263" s="126"/>
      <c r="G2263" s="126"/>
      <c r="H2263" s="3"/>
      <c r="I2263" s="3"/>
      <c r="J2263" s="3"/>
      <c r="L2263" s="3"/>
      <c r="M2263" s="3"/>
      <c r="N2263" s="3"/>
      <c r="O2263" s="3"/>
      <c r="P2263" s="3"/>
      <c r="Q2263" s="3"/>
      <c r="R2263" s="3"/>
      <c r="S2263" s="3"/>
      <c r="T2263" s="3"/>
      <c r="U2263" s="3"/>
      <c r="V2263" s="3"/>
      <c r="W2263" s="3"/>
      <c r="X2263" s="3"/>
      <c r="Y2263" s="3"/>
      <c r="Z2263" s="3"/>
      <c r="AA2263" s="3"/>
      <c r="AB2263" s="3"/>
      <c r="AC2263" s="3"/>
      <c r="AD2263" s="3"/>
      <c r="AE2263" s="3"/>
      <c r="AF2263" s="3"/>
      <c r="BV2263" s="66"/>
      <c r="BW2263" s="66"/>
      <c r="BX2263" s="67"/>
      <c r="BY2263" s="67"/>
      <c r="BZ2263" s="67"/>
      <c r="CE2263" s="92"/>
      <c r="CF2263" s="76"/>
      <c r="CH2263" s="67"/>
      <c r="CI2263" s="67"/>
      <c r="CJ2263" s="67"/>
      <c r="CK2263" s="67"/>
      <c r="CL2263" s="1"/>
      <c r="CM2263" s="1"/>
      <c r="CT2263" s="3"/>
      <c r="CU2263" s="3"/>
      <c r="CV2263" s="3"/>
      <c r="CW2263" s="3"/>
      <c r="CX2263" s="3"/>
      <c r="CY2263" s="3"/>
      <c r="CZ2263" s="3"/>
      <c r="DA2263" s="3"/>
      <c r="DB2263" s="3"/>
      <c r="DC2263" s="3"/>
      <c r="DD2263" s="3"/>
      <c r="DE2263" s="3"/>
      <c r="DF2263" s="3"/>
      <c r="DG2263" s="3"/>
      <c r="DH2263" s="3"/>
      <c r="DI2263" s="3"/>
      <c r="DJ2263" s="3"/>
      <c r="DK2263" s="3"/>
      <c r="DL2263" s="3"/>
      <c r="DM2263" s="3"/>
      <c r="DN2263" s="3"/>
      <c r="DO2263" s="3"/>
      <c r="DP2263" s="3"/>
      <c r="DQ2263" s="3"/>
      <c r="DR2263" s="3"/>
      <c r="DS2263" s="3"/>
    </row>
    <row r="2264" spans="2:123" ht="21" customHeight="1" x14ac:dyDescent="0.25">
      <c r="B2264" s="17"/>
      <c r="C2264" s="18"/>
      <c r="D2264" s="18"/>
      <c r="E2264" s="18"/>
      <c r="F2264" s="126"/>
      <c r="G2264" s="126"/>
      <c r="H2264" s="3"/>
      <c r="I2264" s="3"/>
      <c r="J2264" s="3"/>
      <c r="L2264" s="3"/>
      <c r="M2264" s="3"/>
      <c r="N2264" s="3"/>
      <c r="O2264" s="3"/>
      <c r="P2264" s="3"/>
      <c r="Q2264" s="3"/>
      <c r="R2264" s="3"/>
      <c r="S2264" s="3"/>
      <c r="T2264" s="3"/>
      <c r="U2264" s="3"/>
      <c r="V2264" s="3"/>
      <c r="W2264" s="3"/>
      <c r="X2264" s="3"/>
      <c r="Y2264" s="3"/>
      <c r="Z2264" s="3"/>
      <c r="AA2264" s="3"/>
      <c r="AB2264" s="3"/>
      <c r="AC2264" s="3"/>
      <c r="AD2264" s="3"/>
      <c r="AE2264" s="3"/>
      <c r="AF2264" s="3"/>
      <c r="BV2264" s="66"/>
      <c r="BW2264" s="66"/>
      <c r="BX2264" s="67"/>
      <c r="BY2264" s="67"/>
      <c r="BZ2264" s="67"/>
      <c r="CE2264" s="92"/>
      <c r="CF2264" s="76"/>
      <c r="CH2264" s="67"/>
      <c r="CI2264" s="67"/>
      <c r="CJ2264" s="67"/>
      <c r="CK2264" s="67"/>
      <c r="CL2264" s="1"/>
      <c r="CM2264" s="1"/>
      <c r="CT2264" s="3"/>
      <c r="CU2264" s="3"/>
      <c r="CV2264" s="3"/>
      <c r="CW2264" s="3"/>
      <c r="CX2264" s="3"/>
      <c r="CY2264" s="3"/>
      <c r="CZ2264" s="3"/>
      <c r="DA2264" s="3"/>
      <c r="DB2264" s="3"/>
      <c r="DC2264" s="3"/>
      <c r="DD2264" s="3"/>
      <c r="DE2264" s="3"/>
      <c r="DF2264" s="3"/>
      <c r="DG2264" s="3"/>
      <c r="DH2264" s="3"/>
      <c r="DI2264" s="3"/>
      <c r="DJ2264" s="3"/>
      <c r="DK2264" s="3"/>
      <c r="DL2264" s="3"/>
      <c r="DM2264" s="3"/>
      <c r="DN2264" s="3"/>
      <c r="DO2264" s="3"/>
      <c r="DP2264" s="3"/>
      <c r="DQ2264" s="3"/>
      <c r="DR2264" s="3"/>
      <c r="DS2264" s="3"/>
    </row>
    <row r="2265" spans="2:123" ht="21" customHeight="1" x14ac:dyDescent="0.25">
      <c r="B2265" s="17"/>
      <c r="C2265" s="18"/>
      <c r="D2265" s="18"/>
      <c r="E2265" s="18"/>
      <c r="F2265" s="126"/>
      <c r="G2265" s="126"/>
      <c r="H2265" s="3"/>
      <c r="I2265" s="3"/>
      <c r="J2265" s="3"/>
      <c r="L2265" s="3"/>
      <c r="M2265" s="3"/>
      <c r="N2265" s="3"/>
      <c r="O2265" s="3"/>
      <c r="P2265" s="3"/>
      <c r="Q2265" s="3"/>
      <c r="R2265" s="3"/>
      <c r="S2265" s="3"/>
      <c r="T2265" s="3"/>
      <c r="U2265" s="3"/>
      <c r="V2265" s="3"/>
      <c r="W2265" s="3"/>
      <c r="X2265" s="3"/>
      <c r="Y2265" s="3"/>
      <c r="Z2265" s="3"/>
      <c r="AA2265" s="3"/>
      <c r="AB2265" s="3"/>
      <c r="AC2265" s="3"/>
      <c r="AD2265" s="3"/>
      <c r="AE2265" s="3"/>
      <c r="AF2265" s="3"/>
      <c r="BV2265" s="66"/>
      <c r="BW2265" s="66"/>
      <c r="BX2265" s="67"/>
      <c r="BY2265" s="67"/>
      <c r="BZ2265" s="67"/>
      <c r="CE2265" s="92"/>
      <c r="CF2265" s="76"/>
      <c r="CH2265" s="67"/>
      <c r="CI2265" s="67"/>
      <c r="CJ2265" s="67"/>
      <c r="CK2265" s="67"/>
      <c r="CL2265" s="1"/>
      <c r="CM2265" s="1"/>
      <c r="CT2265" s="3"/>
      <c r="CU2265" s="3"/>
      <c r="CV2265" s="3"/>
      <c r="CW2265" s="3"/>
      <c r="CX2265" s="3"/>
      <c r="CY2265" s="3"/>
      <c r="CZ2265" s="3"/>
      <c r="DA2265" s="3"/>
      <c r="DB2265" s="3"/>
      <c r="DC2265" s="3"/>
      <c r="DD2265" s="3"/>
      <c r="DE2265" s="3"/>
      <c r="DF2265" s="3"/>
      <c r="DG2265" s="3"/>
      <c r="DH2265" s="3"/>
      <c r="DI2265" s="3"/>
      <c r="DJ2265" s="3"/>
      <c r="DK2265" s="3"/>
      <c r="DL2265" s="3"/>
      <c r="DM2265" s="3"/>
      <c r="DN2265" s="3"/>
      <c r="DO2265" s="3"/>
      <c r="DP2265" s="3"/>
      <c r="DQ2265" s="3"/>
      <c r="DR2265" s="3"/>
      <c r="DS2265" s="3"/>
    </row>
    <row r="2266" spans="2:123" ht="21" customHeight="1" x14ac:dyDescent="0.25">
      <c r="B2266" s="17"/>
      <c r="C2266" s="18"/>
      <c r="D2266" s="18"/>
      <c r="E2266" s="18"/>
      <c r="F2266" s="126"/>
      <c r="G2266" s="126"/>
      <c r="H2266" s="3"/>
      <c r="I2266" s="3"/>
      <c r="J2266" s="3"/>
      <c r="L2266" s="3"/>
      <c r="M2266" s="3"/>
      <c r="N2266" s="3"/>
      <c r="O2266" s="3"/>
      <c r="P2266" s="3"/>
      <c r="Q2266" s="3"/>
      <c r="R2266" s="3"/>
      <c r="S2266" s="3"/>
      <c r="T2266" s="3"/>
      <c r="U2266" s="3"/>
      <c r="V2266" s="3"/>
      <c r="W2266" s="3"/>
      <c r="X2266" s="3"/>
      <c r="Y2266" s="3"/>
      <c r="Z2266" s="3"/>
      <c r="AA2266" s="3"/>
      <c r="AB2266" s="3"/>
      <c r="AC2266" s="3"/>
      <c r="AD2266" s="3"/>
      <c r="AE2266" s="3"/>
      <c r="AF2266" s="3"/>
      <c r="BV2266" s="66"/>
      <c r="BW2266" s="66"/>
      <c r="BX2266" s="67"/>
      <c r="BY2266" s="67"/>
      <c r="BZ2266" s="67"/>
      <c r="CE2266" s="92"/>
      <c r="CF2266" s="76"/>
      <c r="CH2266" s="67"/>
      <c r="CI2266" s="67"/>
      <c r="CJ2266" s="67"/>
      <c r="CK2266" s="67"/>
      <c r="CL2266" s="1"/>
      <c r="CM2266" s="1"/>
      <c r="CT2266" s="3"/>
      <c r="CU2266" s="3"/>
      <c r="CV2266" s="3"/>
      <c r="CW2266" s="3"/>
      <c r="CX2266" s="3"/>
      <c r="CY2266" s="3"/>
      <c r="CZ2266" s="3"/>
      <c r="DA2266" s="3"/>
      <c r="DB2266" s="3"/>
      <c r="DC2266" s="3"/>
      <c r="DD2266" s="3"/>
      <c r="DE2266" s="3"/>
      <c r="DF2266" s="3"/>
      <c r="DG2266" s="3"/>
      <c r="DH2266" s="3"/>
      <c r="DI2266" s="3"/>
      <c r="DJ2266" s="3"/>
      <c r="DK2266" s="3"/>
      <c r="DL2266" s="3"/>
      <c r="DM2266" s="3"/>
      <c r="DN2266" s="3"/>
      <c r="DO2266" s="3"/>
      <c r="DP2266" s="3"/>
      <c r="DQ2266" s="3"/>
      <c r="DR2266" s="3"/>
      <c r="DS2266" s="3"/>
    </row>
    <row r="2267" spans="2:123" ht="21" customHeight="1" x14ac:dyDescent="0.25">
      <c r="B2267" s="17"/>
      <c r="C2267" s="18"/>
      <c r="D2267" s="18"/>
      <c r="E2267" s="18"/>
      <c r="F2267" s="126"/>
      <c r="G2267" s="126"/>
      <c r="H2267" s="3"/>
      <c r="I2267" s="3"/>
      <c r="J2267" s="3"/>
      <c r="L2267" s="3"/>
      <c r="M2267" s="3"/>
      <c r="N2267" s="3"/>
      <c r="O2267" s="3"/>
      <c r="P2267" s="3"/>
      <c r="Q2267" s="3"/>
      <c r="R2267" s="3"/>
      <c r="S2267" s="3"/>
      <c r="T2267" s="3"/>
      <c r="U2267" s="3"/>
      <c r="V2267" s="3"/>
      <c r="W2267" s="3"/>
      <c r="X2267" s="3"/>
      <c r="Y2267" s="3"/>
      <c r="Z2267" s="3"/>
      <c r="AA2267" s="3"/>
      <c r="AB2267" s="3"/>
      <c r="AC2267" s="3"/>
      <c r="AD2267" s="3"/>
      <c r="AE2267" s="3"/>
      <c r="AF2267" s="3"/>
      <c r="BV2267" s="66"/>
      <c r="BW2267" s="66"/>
      <c r="BX2267" s="67"/>
      <c r="BY2267" s="67"/>
      <c r="BZ2267" s="67"/>
      <c r="CE2267" s="92"/>
      <c r="CF2267" s="76"/>
      <c r="CH2267" s="67"/>
      <c r="CI2267" s="67"/>
      <c r="CJ2267" s="67"/>
      <c r="CK2267" s="67"/>
      <c r="CL2267" s="1"/>
      <c r="CM2267" s="1"/>
      <c r="CT2267" s="3"/>
      <c r="CU2267" s="3"/>
      <c r="CV2267" s="3"/>
      <c r="CW2267" s="3"/>
      <c r="CX2267" s="3"/>
      <c r="CY2267" s="3"/>
      <c r="CZ2267" s="3"/>
      <c r="DA2267" s="3"/>
      <c r="DB2267" s="3"/>
      <c r="DC2267" s="3"/>
      <c r="DD2267" s="3"/>
      <c r="DE2267" s="3"/>
      <c r="DF2267" s="3"/>
      <c r="DG2267" s="3"/>
      <c r="DH2267" s="3"/>
      <c r="DI2267" s="3"/>
      <c r="DJ2267" s="3"/>
      <c r="DK2267" s="3"/>
      <c r="DL2267" s="3"/>
      <c r="DM2267" s="3"/>
      <c r="DN2267" s="3"/>
      <c r="DO2267" s="3"/>
      <c r="DP2267" s="3"/>
      <c r="DQ2267" s="3"/>
      <c r="DR2267" s="3"/>
      <c r="DS2267" s="3"/>
    </row>
    <row r="2268" spans="2:123" ht="21" customHeight="1" x14ac:dyDescent="0.25">
      <c r="B2268" s="17"/>
      <c r="C2268" s="18"/>
      <c r="D2268" s="18"/>
      <c r="E2268" s="18"/>
      <c r="F2268" s="126"/>
      <c r="G2268" s="126"/>
      <c r="H2268" s="3"/>
      <c r="I2268" s="3"/>
      <c r="J2268" s="3"/>
      <c r="L2268" s="3"/>
      <c r="M2268" s="3"/>
      <c r="N2268" s="3"/>
      <c r="O2268" s="3"/>
      <c r="P2268" s="3"/>
      <c r="Q2268" s="3"/>
      <c r="R2268" s="3"/>
      <c r="S2268" s="3"/>
      <c r="T2268" s="3"/>
      <c r="U2268" s="3"/>
      <c r="V2268" s="3"/>
      <c r="W2268" s="3"/>
      <c r="X2268" s="3"/>
      <c r="Y2268" s="3"/>
      <c r="Z2268" s="3"/>
      <c r="AA2268" s="3"/>
      <c r="AB2268" s="3"/>
      <c r="AC2268" s="3"/>
      <c r="AD2268" s="3"/>
      <c r="AE2268" s="3"/>
      <c r="AF2268" s="3"/>
      <c r="BV2268" s="66"/>
      <c r="BW2268" s="66"/>
      <c r="BX2268" s="67"/>
      <c r="BY2268" s="67"/>
      <c r="BZ2268" s="67"/>
      <c r="CE2268" s="92"/>
      <c r="CF2268" s="76"/>
      <c r="CH2268" s="67"/>
      <c r="CI2268" s="67"/>
      <c r="CJ2268" s="67"/>
      <c r="CK2268" s="67"/>
      <c r="CL2268" s="1"/>
      <c r="CM2268" s="1"/>
      <c r="CT2268" s="3"/>
      <c r="CU2268" s="3"/>
      <c r="CV2268" s="3"/>
      <c r="CW2268" s="3"/>
      <c r="CX2268" s="3"/>
      <c r="CY2268" s="3"/>
      <c r="CZ2268" s="3"/>
      <c r="DA2268" s="3"/>
      <c r="DB2268" s="3"/>
      <c r="DC2268" s="3"/>
      <c r="DD2268" s="3"/>
      <c r="DE2268" s="3"/>
      <c r="DF2268" s="3"/>
      <c r="DG2268" s="3"/>
      <c r="DH2268" s="3"/>
      <c r="DI2268" s="3"/>
      <c r="DJ2268" s="3"/>
      <c r="DK2268" s="3"/>
      <c r="DL2268" s="3"/>
      <c r="DM2268" s="3"/>
      <c r="DN2268" s="3"/>
      <c r="DO2268" s="3"/>
      <c r="DP2268" s="3"/>
      <c r="DQ2268" s="3"/>
      <c r="DR2268" s="3"/>
      <c r="DS2268" s="3"/>
    </row>
    <row r="2269" spans="2:123" ht="21" customHeight="1" x14ac:dyDescent="0.25">
      <c r="B2269" s="17"/>
      <c r="C2269" s="18"/>
      <c r="D2269" s="18"/>
      <c r="E2269" s="18"/>
      <c r="F2269" s="126"/>
      <c r="G2269" s="126"/>
      <c r="H2269" s="3"/>
      <c r="I2269" s="3"/>
      <c r="J2269" s="3"/>
      <c r="L2269" s="3"/>
      <c r="M2269" s="3"/>
      <c r="N2269" s="3"/>
      <c r="O2269" s="3"/>
      <c r="P2269" s="3"/>
      <c r="Q2269" s="3"/>
      <c r="R2269" s="3"/>
      <c r="S2269" s="3"/>
      <c r="T2269" s="3"/>
      <c r="U2269" s="3"/>
      <c r="V2269" s="3"/>
      <c r="W2269" s="3"/>
      <c r="X2269" s="3"/>
      <c r="Y2269" s="3"/>
      <c r="Z2269" s="3"/>
      <c r="AA2269" s="3"/>
      <c r="AB2269" s="3"/>
      <c r="AC2269" s="3"/>
      <c r="AD2269" s="3"/>
      <c r="AE2269" s="3"/>
      <c r="AF2269" s="3"/>
      <c r="BV2269" s="66"/>
      <c r="BW2269" s="66"/>
      <c r="BX2269" s="67"/>
      <c r="BY2269" s="67"/>
      <c r="BZ2269" s="67"/>
      <c r="CE2269" s="92"/>
      <c r="CF2269" s="76"/>
      <c r="CH2269" s="67"/>
      <c r="CI2269" s="67"/>
      <c r="CJ2269" s="67"/>
      <c r="CK2269" s="67"/>
      <c r="CL2269" s="1"/>
      <c r="CM2269" s="1"/>
      <c r="CT2269" s="3"/>
      <c r="CU2269" s="3"/>
      <c r="CV2269" s="3"/>
      <c r="CW2269" s="3"/>
      <c r="CX2269" s="3"/>
      <c r="CY2269" s="3"/>
      <c r="CZ2269" s="3"/>
      <c r="DA2269" s="3"/>
      <c r="DB2269" s="3"/>
      <c r="DC2269" s="3"/>
      <c r="DD2269" s="3"/>
      <c r="DE2269" s="3"/>
      <c r="DF2269" s="3"/>
      <c r="DG2269" s="3"/>
      <c r="DH2269" s="3"/>
      <c r="DI2269" s="3"/>
      <c r="DJ2269" s="3"/>
      <c r="DK2269" s="3"/>
      <c r="DL2269" s="3"/>
      <c r="DM2269" s="3"/>
      <c r="DN2269" s="3"/>
      <c r="DO2269" s="3"/>
      <c r="DP2269" s="3"/>
      <c r="DQ2269" s="3"/>
      <c r="DR2269" s="3"/>
      <c r="DS2269" s="3"/>
    </row>
    <row r="2270" spans="2:123" ht="21" customHeight="1" x14ac:dyDescent="0.25">
      <c r="B2270" s="17"/>
      <c r="C2270" s="18"/>
      <c r="D2270" s="18"/>
      <c r="E2270" s="18"/>
      <c r="F2270" s="126"/>
      <c r="G2270" s="126"/>
      <c r="H2270" s="3"/>
      <c r="I2270" s="3"/>
      <c r="J2270" s="3"/>
      <c r="L2270" s="3"/>
      <c r="M2270" s="3"/>
      <c r="N2270" s="3"/>
      <c r="O2270" s="3"/>
      <c r="P2270" s="3"/>
      <c r="Q2270" s="3"/>
      <c r="R2270" s="3"/>
      <c r="S2270" s="3"/>
      <c r="T2270" s="3"/>
      <c r="U2270" s="3"/>
      <c r="V2270" s="3"/>
      <c r="W2270" s="3"/>
      <c r="X2270" s="3"/>
      <c r="Y2270" s="3"/>
      <c r="Z2270" s="3"/>
      <c r="AA2270" s="3"/>
      <c r="AB2270" s="3"/>
      <c r="AC2270" s="3"/>
      <c r="AD2270" s="3"/>
      <c r="AE2270" s="3"/>
      <c r="AF2270" s="3"/>
      <c r="BV2270" s="66"/>
      <c r="BW2270" s="66"/>
      <c r="BX2270" s="67"/>
      <c r="BY2270" s="67"/>
      <c r="BZ2270" s="67"/>
      <c r="CE2270" s="92"/>
      <c r="CF2270" s="76"/>
      <c r="CH2270" s="67"/>
      <c r="CI2270" s="67"/>
      <c r="CJ2270" s="67"/>
      <c r="CK2270" s="67"/>
      <c r="CL2270" s="1"/>
      <c r="CM2270" s="1"/>
      <c r="CT2270" s="3"/>
      <c r="CU2270" s="3"/>
      <c r="CV2270" s="3"/>
      <c r="CW2270" s="3"/>
      <c r="CX2270" s="3"/>
      <c r="CY2270" s="3"/>
      <c r="CZ2270" s="3"/>
      <c r="DA2270" s="3"/>
      <c r="DB2270" s="3"/>
      <c r="DC2270" s="3"/>
      <c r="DD2270" s="3"/>
      <c r="DE2270" s="3"/>
      <c r="DF2270" s="3"/>
      <c r="DG2270" s="3"/>
      <c r="DH2270" s="3"/>
      <c r="DI2270" s="3"/>
      <c r="DJ2270" s="3"/>
      <c r="DK2270" s="3"/>
      <c r="DL2270" s="3"/>
      <c r="DM2270" s="3"/>
      <c r="DN2270" s="3"/>
      <c r="DO2270" s="3"/>
      <c r="DP2270" s="3"/>
      <c r="DQ2270" s="3"/>
      <c r="DR2270" s="3"/>
      <c r="DS2270" s="3"/>
    </row>
    <row r="2271" spans="2:123" ht="21" customHeight="1" x14ac:dyDescent="0.25">
      <c r="B2271" s="17"/>
      <c r="C2271" s="18"/>
      <c r="D2271" s="18"/>
      <c r="E2271" s="18"/>
      <c r="F2271" s="126"/>
      <c r="G2271" s="126"/>
      <c r="H2271" s="3"/>
      <c r="I2271" s="3"/>
      <c r="J2271" s="3"/>
      <c r="L2271" s="3"/>
      <c r="M2271" s="3"/>
      <c r="N2271" s="3"/>
      <c r="O2271" s="3"/>
      <c r="P2271" s="3"/>
      <c r="Q2271" s="3"/>
      <c r="R2271" s="3"/>
      <c r="S2271" s="3"/>
      <c r="T2271" s="3"/>
      <c r="U2271" s="3"/>
      <c r="V2271" s="3"/>
      <c r="W2271" s="3"/>
      <c r="X2271" s="3"/>
      <c r="Y2271" s="3"/>
      <c r="Z2271" s="3"/>
      <c r="AA2271" s="3"/>
      <c r="AB2271" s="3"/>
      <c r="AC2271" s="3"/>
      <c r="AD2271" s="3"/>
      <c r="AE2271" s="3"/>
      <c r="AF2271" s="3"/>
      <c r="BV2271" s="66"/>
      <c r="BW2271" s="66"/>
      <c r="BX2271" s="67"/>
      <c r="BY2271" s="67"/>
      <c r="BZ2271" s="67"/>
      <c r="CE2271" s="92"/>
      <c r="CF2271" s="76"/>
      <c r="CH2271" s="67"/>
      <c r="CI2271" s="67"/>
      <c r="CJ2271" s="67"/>
      <c r="CK2271" s="67"/>
      <c r="CL2271" s="1"/>
      <c r="CM2271" s="1"/>
      <c r="CT2271" s="3"/>
      <c r="CU2271" s="3"/>
      <c r="CV2271" s="3"/>
      <c r="CW2271" s="3"/>
      <c r="CX2271" s="3"/>
      <c r="CY2271" s="3"/>
      <c r="CZ2271" s="3"/>
      <c r="DA2271" s="3"/>
      <c r="DB2271" s="3"/>
      <c r="DC2271" s="3"/>
      <c r="DD2271" s="3"/>
      <c r="DE2271" s="3"/>
      <c r="DF2271" s="3"/>
      <c r="DG2271" s="3"/>
      <c r="DH2271" s="3"/>
      <c r="DI2271" s="3"/>
      <c r="DJ2271" s="3"/>
      <c r="DK2271" s="3"/>
      <c r="DL2271" s="3"/>
      <c r="DM2271" s="3"/>
      <c r="DN2271" s="3"/>
      <c r="DO2271" s="3"/>
      <c r="DP2271" s="3"/>
      <c r="DQ2271" s="3"/>
      <c r="DR2271" s="3"/>
      <c r="DS2271" s="3"/>
    </row>
    <row r="2272" spans="2:123" ht="24" customHeight="1" x14ac:dyDescent="0.25">
      <c r="B2272" s="17"/>
      <c r="C2272" s="18"/>
      <c r="D2272" s="18"/>
      <c r="E2272" s="18"/>
      <c r="F2272" s="126"/>
      <c r="G2272" s="126"/>
      <c r="H2272" s="3"/>
      <c r="I2272" s="3"/>
      <c r="J2272" s="3"/>
      <c r="L2272" s="3"/>
      <c r="M2272" s="3"/>
      <c r="N2272" s="3"/>
      <c r="O2272" s="3"/>
      <c r="P2272" s="3"/>
      <c r="Q2272" s="3"/>
      <c r="R2272" s="3"/>
      <c r="S2272" s="3"/>
      <c r="T2272" s="3"/>
      <c r="U2272" s="3"/>
      <c r="V2272" s="3"/>
      <c r="W2272" s="3"/>
      <c r="X2272" s="3"/>
      <c r="Y2272" s="3"/>
      <c r="Z2272" s="3"/>
      <c r="AA2272" s="3"/>
      <c r="AB2272" s="3"/>
      <c r="AC2272" s="3"/>
      <c r="AD2272" s="3"/>
      <c r="AE2272" s="3"/>
      <c r="AF2272" s="3"/>
      <c r="BV2272" s="66"/>
      <c r="BW2272" s="66"/>
      <c r="BX2272" s="67"/>
      <c r="BY2272" s="67"/>
      <c r="BZ2272" s="67"/>
      <c r="CE2272" s="92"/>
      <c r="CF2272" s="76"/>
      <c r="CH2272" s="67"/>
      <c r="CI2272" s="67"/>
      <c r="CJ2272" s="67"/>
      <c r="CK2272" s="67"/>
      <c r="CL2272" s="1"/>
      <c r="CM2272" s="1"/>
      <c r="CT2272" s="3"/>
      <c r="CU2272" s="3"/>
      <c r="CV2272" s="3"/>
      <c r="CW2272" s="3"/>
      <c r="CX2272" s="3"/>
      <c r="CY2272" s="3"/>
      <c r="CZ2272" s="3"/>
      <c r="DA2272" s="3"/>
      <c r="DB2272" s="3"/>
      <c r="DC2272" s="3"/>
      <c r="DD2272" s="3"/>
      <c r="DE2272" s="3"/>
      <c r="DF2272" s="3"/>
      <c r="DG2272" s="3"/>
      <c r="DH2272" s="3"/>
      <c r="DI2272" s="3"/>
      <c r="DJ2272" s="3"/>
      <c r="DK2272" s="3"/>
      <c r="DL2272" s="3"/>
      <c r="DM2272" s="3"/>
      <c r="DN2272" s="3"/>
      <c r="DO2272" s="3"/>
      <c r="DP2272" s="3"/>
      <c r="DQ2272" s="3"/>
      <c r="DR2272" s="3"/>
      <c r="DS2272" s="3"/>
    </row>
    <row r="2273" spans="2:91" s="3" customFormat="1" ht="21" customHeight="1" x14ac:dyDescent="0.25">
      <c r="B2273" s="17"/>
      <c r="C2273" s="18"/>
      <c r="D2273" s="18"/>
      <c r="E2273" s="18"/>
      <c r="F2273" s="126"/>
      <c r="G2273" s="126"/>
      <c r="AS2273"/>
      <c r="AT2273" s="111"/>
      <c r="AU2273" s="111"/>
      <c r="AV2273"/>
      <c r="AW2273"/>
      <c r="AX2273" s="111"/>
      <c r="AY2273" s="65"/>
      <c r="AZ2273" s="65"/>
      <c r="BA2273" s="65"/>
      <c r="BB2273" s="65"/>
      <c r="BC2273" s="65"/>
      <c r="BD2273" s="65"/>
      <c r="BE2273" s="65"/>
      <c r="BF2273" s="65"/>
      <c r="BG2273" s="112"/>
      <c r="BH2273" s="112"/>
      <c r="BI2273" s="111"/>
      <c r="BJ2273" s="111"/>
      <c r="BK2273" s="65"/>
      <c r="BL2273" s="112"/>
      <c r="BM2273" s="113"/>
      <c r="BN2273" s="113"/>
      <c r="BO2273" s="113"/>
      <c r="BP2273" s="112"/>
      <c r="BQ2273" s="64"/>
      <c r="BR2273" s="113"/>
      <c r="BS2273" s="113"/>
      <c r="BT2273" s="65"/>
      <c r="BU2273" s="65"/>
      <c r="BV2273" s="66"/>
      <c r="BW2273" s="66"/>
      <c r="BX2273" s="67"/>
      <c r="BY2273" s="67"/>
      <c r="BZ2273" s="67"/>
      <c r="CA2273"/>
      <c r="CB2273"/>
      <c r="CC2273"/>
      <c r="CD2273"/>
      <c r="CE2273" s="92"/>
      <c r="CF2273" s="76"/>
      <c r="CG2273"/>
      <c r="CH2273" s="67"/>
      <c r="CI2273" s="67"/>
      <c r="CJ2273" s="67"/>
      <c r="CK2273" s="67"/>
      <c r="CL2273" s="1"/>
      <c r="CM2273" s="1"/>
    </row>
    <row r="2274" spans="2:91" s="3" customFormat="1" ht="21" customHeight="1" x14ac:dyDescent="0.25">
      <c r="B2274" s="17"/>
      <c r="C2274" s="18"/>
      <c r="D2274" s="18"/>
      <c r="E2274" s="18"/>
      <c r="F2274" s="126"/>
      <c r="G2274" s="126"/>
      <c r="AS2274"/>
      <c r="AT2274" s="111"/>
      <c r="AU2274" s="111"/>
      <c r="AV2274"/>
      <c r="AW2274"/>
      <c r="AX2274" s="111"/>
      <c r="AY2274" s="65"/>
      <c r="AZ2274" s="65"/>
      <c r="BA2274" s="65"/>
      <c r="BB2274" s="65"/>
      <c r="BC2274" s="65"/>
      <c r="BD2274" s="65"/>
      <c r="BE2274" s="65"/>
      <c r="BF2274" s="65"/>
      <c r="BG2274" s="112"/>
      <c r="BH2274" s="112"/>
      <c r="BI2274" s="111"/>
      <c r="BJ2274" s="111"/>
      <c r="BK2274" s="65"/>
      <c r="BL2274" s="112"/>
      <c r="BM2274" s="113"/>
      <c r="BN2274" s="113"/>
      <c r="BO2274" s="113"/>
      <c r="BP2274" s="112"/>
      <c r="BQ2274" s="64"/>
      <c r="BR2274" s="113"/>
      <c r="BS2274" s="113"/>
      <c r="BT2274" s="65"/>
      <c r="BU2274" s="65"/>
      <c r="BV2274" s="66"/>
      <c r="BW2274" s="66"/>
      <c r="BX2274" s="67"/>
      <c r="BY2274" s="67"/>
      <c r="BZ2274" s="67"/>
      <c r="CA2274"/>
      <c r="CB2274"/>
      <c r="CC2274"/>
      <c r="CD2274"/>
      <c r="CE2274" s="92"/>
      <c r="CF2274" s="76"/>
      <c r="CG2274"/>
      <c r="CH2274" s="67"/>
      <c r="CI2274" s="67"/>
      <c r="CJ2274" s="67"/>
      <c r="CK2274" s="67"/>
      <c r="CL2274" s="1"/>
      <c r="CM2274" s="1"/>
    </row>
    <row r="2275" spans="2:91" s="3" customFormat="1" ht="21" customHeight="1" x14ac:dyDescent="0.25">
      <c r="B2275" s="17"/>
      <c r="C2275" s="18"/>
      <c r="D2275" s="18"/>
      <c r="E2275" s="18"/>
      <c r="F2275" s="126"/>
      <c r="G2275" s="126"/>
      <c r="AS2275"/>
      <c r="AT2275" s="111"/>
      <c r="AU2275" s="111"/>
      <c r="AV2275"/>
      <c r="AW2275"/>
      <c r="AX2275" s="111"/>
      <c r="AY2275" s="65"/>
      <c r="AZ2275" s="65"/>
      <c r="BA2275" s="65"/>
      <c r="BB2275" s="65"/>
      <c r="BC2275" s="65"/>
      <c r="BD2275" s="65"/>
      <c r="BE2275" s="65"/>
      <c r="BF2275" s="65"/>
      <c r="BG2275" s="112"/>
      <c r="BH2275" s="112"/>
      <c r="BI2275" s="111"/>
      <c r="BJ2275" s="111"/>
      <c r="BK2275" s="65"/>
      <c r="BL2275" s="112"/>
      <c r="BM2275" s="113"/>
      <c r="BN2275" s="113"/>
      <c r="BO2275" s="113"/>
      <c r="BP2275" s="112"/>
      <c r="BQ2275" s="64"/>
      <c r="BR2275" s="113"/>
      <c r="BS2275" s="113"/>
      <c r="BT2275" s="65"/>
      <c r="BU2275" s="65"/>
      <c r="BV2275" s="66"/>
      <c r="BW2275" s="66"/>
      <c r="BX2275" s="67"/>
      <c r="BY2275" s="67"/>
      <c r="BZ2275" s="67"/>
      <c r="CA2275"/>
      <c r="CB2275"/>
      <c r="CC2275"/>
      <c r="CD2275"/>
      <c r="CE2275" s="92"/>
      <c r="CF2275" s="76"/>
      <c r="CG2275"/>
      <c r="CH2275" s="67"/>
      <c r="CI2275" s="67"/>
      <c r="CJ2275" s="67"/>
      <c r="CK2275" s="67"/>
      <c r="CL2275" s="1"/>
      <c r="CM2275" s="1"/>
    </row>
    <row r="2276" spans="2:91" s="3" customFormat="1" ht="21" customHeight="1" x14ac:dyDescent="0.25">
      <c r="B2276" s="17"/>
      <c r="C2276" s="18"/>
      <c r="D2276" s="18"/>
      <c r="E2276" s="18"/>
      <c r="F2276" s="126"/>
      <c r="G2276" s="126"/>
      <c r="AS2276"/>
      <c r="AT2276" s="111"/>
      <c r="AU2276" s="111"/>
      <c r="AV2276"/>
      <c r="AW2276"/>
      <c r="AX2276" s="111"/>
      <c r="AY2276" s="65"/>
      <c r="AZ2276" s="65"/>
      <c r="BA2276" s="65"/>
      <c r="BB2276" s="65"/>
      <c r="BC2276" s="65"/>
      <c r="BD2276" s="65"/>
      <c r="BE2276" s="65"/>
      <c r="BF2276" s="65"/>
      <c r="BG2276" s="112"/>
      <c r="BH2276" s="112"/>
      <c r="BI2276" s="111"/>
      <c r="BJ2276" s="111"/>
      <c r="BK2276" s="65"/>
      <c r="BL2276" s="112"/>
      <c r="BM2276" s="113"/>
      <c r="BN2276" s="113"/>
      <c r="BO2276" s="113"/>
      <c r="BP2276" s="112"/>
      <c r="BQ2276" s="64"/>
      <c r="BR2276" s="113"/>
      <c r="BS2276" s="113"/>
      <c r="BT2276" s="65"/>
      <c r="BU2276" s="65"/>
      <c r="BV2276" s="66"/>
      <c r="BW2276" s="66"/>
      <c r="BX2276" s="67"/>
      <c r="BY2276" s="67"/>
      <c r="BZ2276" s="67"/>
      <c r="CA2276"/>
      <c r="CB2276"/>
      <c r="CC2276"/>
      <c r="CD2276"/>
      <c r="CE2276" s="92"/>
      <c r="CF2276" s="76"/>
      <c r="CG2276"/>
      <c r="CH2276" s="67"/>
      <c r="CI2276" s="67"/>
      <c r="CJ2276" s="67"/>
      <c r="CK2276" s="67"/>
      <c r="CL2276" s="1"/>
      <c r="CM2276" s="1"/>
    </row>
    <row r="2277" spans="2:91" s="3" customFormat="1" ht="21" customHeight="1" x14ac:dyDescent="0.25">
      <c r="B2277" s="17"/>
      <c r="C2277" s="18"/>
      <c r="D2277" s="18"/>
      <c r="E2277" s="18"/>
      <c r="F2277" s="126"/>
      <c r="G2277" s="126"/>
      <c r="AS2277"/>
      <c r="AT2277" s="111"/>
      <c r="AU2277" s="111"/>
      <c r="AV2277"/>
      <c r="AW2277"/>
      <c r="AX2277" s="111"/>
      <c r="AY2277" s="65"/>
      <c r="AZ2277" s="65"/>
      <c r="BA2277" s="65"/>
      <c r="BB2277" s="65"/>
      <c r="BC2277" s="65"/>
      <c r="BD2277" s="65"/>
      <c r="BE2277" s="65"/>
      <c r="BF2277" s="65"/>
      <c r="BG2277" s="112"/>
      <c r="BH2277" s="112"/>
      <c r="BI2277" s="111"/>
      <c r="BJ2277" s="111"/>
      <c r="BK2277" s="65"/>
      <c r="BL2277" s="112"/>
      <c r="BM2277" s="113"/>
      <c r="BN2277" s="113"/>
      <c r="BO2277" s="113"/>
      <c r="BP2277" s="112"/>
      <c r="BQ2277" s="64"/>
      <c r="BR2277" s="113"/>
      <c r="BS2277" s="113"/>
      <c r="BT2277" s="65"/>
      <c r="BU2277" s="65"/>
      <c r="BV2277" s="66"/>
      <c r="BW2277" s="66"/>
      <c r="BX2277" s="67"/>
      <c r="BY2277" s="67"/>
      <c r="BZ2277" s="67"/>
      <c r="CA2277"/>
      <c r="CB2277"/>
      <c r="CC2277"/>
      <c r="CD2277"/>
      <c r="CE2277" s="92"/>
      <c r="CF2277" s="76"/>
      <c r="CG2277"/>
      <c r="CH2277" s="67"/>
      <c r="CI2277" s="67"/>
      <c r="CJ2277" s="67"/>
      <c r="CK2277" s="67"/>
      <c r="CL2277" s="1"/>
      <c r="CM2277" s="1"/>
    </row>
    <row r="2278" spans="2:91" s="3" customFormat="1" ht="21" customHeight="1" x14ac:dyDescent="0.25">
      <c r="B2278" s="17"/>
      <c r="C2278" s="18"/>
      <c r="D2278" s="18"/>
      <c r="E2278" s="18"/>
      <c r="F2278" s="126"/>
      <c r="G2278" s="126"/>
      <c r="AS2278"/>
      <c r="AT2278" s="111"/>
      <c r="AU2278" s="111"/>
      <c r="AV2278"/>
      <c r="AW2278"/>
      <c r="AX2278" s="111"/>
      <c r="AY2278" s="65"/>
      <c r="AZ2278" s="65"/>
      <c r="BA2278" s="65"/>
      <c r="BB2278" s="65"/>
      <c r="BC2278" s="65"/>
      <c r="BD2278" s="65"/>
      <c r="BE2278" s="65"/>
      <c r="BF2278" s="65"/>
      <c r="BG2278" s="112"/>
      <c r="BH2278" s="112"/>
      <c r="BI2278" s="111"/>
      <c r="BJ2278" s="111"/>
      <c r="BK2278" s="65"/>
      <c r="BL2278" s="112"/>
      <c r="BM2278" s="113"/>
      <c r="BN2278" s="113"/>
      <c r="BO2278" s="113"/>
      <c r="BP2278" s="112"/>
      <c r="BQ2278" s="64"/>
      <c r="BR2278" s="113"/>
      <c r="BS2278" s="113"/>
      <c r="BT2278" s="65"/>
      <c r="BU2278" s="65"/>
      <c r="BV2278" s="66"/>
      <c r="BW2278" s="66"/>
      <c r="BX2278" s="67"/>
      <c r="BY2278" s="67"/>
      <c r="BZ2278" s="67"/>
      <c r="CA2278"/>
      <c r="CB2278"/>
      <c r="CC2278"/>
      <c r="CD2278"/>
      <c r="CE2278" s="92"/>
      <c r="CF2278" s="76"/>
      <c r="CG2278"/>
      <c r="CH2278" s="67"/>
      <c r="CI2278" s="67"/>
      <c r="CJ2278" s="67"/>
      <c r="CK2278" s="67"/>
      <c r="CL2278" s="1"/>
      <c r="CM2278" s="1"/>
    </row>
    <row r="2279" spans="2:91" s="3" customFormat="1" ht="21" customHeight="1" x14ac:dyDescent="0.25">
      <c r="B2279" s="17"/>
      <c r="C2279" s="18"/>
      <c r="D2279" s="18"/>
      <c r="E2279" s="18"/>
      <c r="F2279" s="126"/>
      <c r="G2279" s="126"/>
      <c r="AS2279"/>
      <c r="AT2279" s="111"/>
      <c r="AU2279" s="111"/>
      <c r="AV2279"/>
      <c r="AW2279"/>
      <c r="AX2279" s="111"/>
      <c r="AY2279" s="65"/>
      <c r="AZ2279" s="65"/>
      <c r="BA2279" s="65"/>
      <c r="BB2279" s="65"/>
      <c r="BC2279" s="65"/>
      <c r="BD2279" s="65"/>
      <c r="BE2279" s="65"/>
      <c r="BF2279" s="65"/>
      <c r="BG2279" s="112"/>
      <c r="BH2279" s="112"/>
      <c r="BI2279" s="111"/>
      <c r="BJ2279" s="111"/>
      <c r="BK2279" s="65"/>
      <c r="BL2279" s="112"/>
      <c r="BM2279" s="113"/>
      <c r="BN2279" s="113"/>
      <c r="BO2279" s="113"/>
      <c r="BP2279" s="112"/>
      <c r="BQ2279" s="64"/>
      <c r="BR2279" s="113"/>
      <c r="BS2279" s="113"/>
      <c r="BT2279" s="65"/>
      <c r="BU2279" s="65"/>
      <c r="BV2279" s="66"/>
      <c r="BW2279" s="66"/>
      <c r="BX2279" s="67"/>
      <c r="BY2279" s="67"/>
      <c r="BZ2279" s="67"/>
      <c r="CA2279"/>
      <c r="CB2279"/>
      <c r="CC2279"/>
      <c r="CD2279"/>
      <c r="CE2279" s="92"/>
      <c r="CF2279" s="76"/>
      <c r="CG2279"/>
      <c r="CH2279" s="67"/>
      <c r="CI2279" s="67"/>
      <c r="CJ2279" s="67"/>
      <c r="CK2279" s="67"/>
      <c r="CL2279" s="1"/>
      <c r="CM2279" s="1"/>
    </row>
    <row r="2280" spans="2:91" s="3" customFormat="1" ht="21" customHeight="1" x14ac:dyDescent="0.25">
      <c r="B2280" s="17"/>
      <c r="C2280" s="18"/>
      <c r="D2280" s="18"/>
      <c r="E2280" s="18"/>
      <c r="F2280" s="126"/>
      <c r="G2280" s="126"/>
      <c r="AS2280"/>
      <c r="AT2280" s="111"/>
      <c r="AU2280" s="111"/>
      <c r="AV2280"/>
      <c r="AW2280"/>
      <c r="AX2280" s="111"/>
      <c r="AY2280" s="65"/>
      <c r="AZ2280" s="65"/>
      <c r="BA2280" s="65"/>
      <c r="BB2280" s="65"/>
      <c r="BC2280" s="65"/>
      <c r="BD2280" s="65"/>
      <c r="BE2280" s="65"/>
      <c r="BF2280" s="65"/>
      <c r="BG2280" s="112"/>
      <c r="BH2280" s="112"/>
      <c r="BI2280" s="111"/>
      <c r="BJ2280" s="111"/>
      <c r="BK2280" s="65"/>
      <c r="BL2280" s="112"/>
      <c r="BM2280" s="113"/>
      <c r="BN2280" s="113"/>
      <c r="BO2280" s="113"/>
      <c r="BP2280" s="112"/>
      <c r="BQ2280" s="64"/>
      <c r="BR2280" s="113"/>
      <c r="BS2280" s="113"/>
      <c r="BT2280" s="65"/>
      <c r="BU2280" s="65"/>
      <c r="BV2280" s="66"/>
      <c r="BW2280" s="66"/>
      <c r="BX2280" s="67"/>
      <c r="BY2280" s="67"/>
      <c r="BZ2280" s="67"/>
      <c r="CA2280"/>
      <c r="CB2280"/>
      <c r="CC2280"/>
      <c r="CD2280"/>
      <c r="CE2280" s="92"/>
      <c r="CF2280" s="76"/>
      <c r="CG2280"/>
      <c r="CH2280" s="67"/>
      <c r="CI2280" s="67"/>
      <c r="CJ2280" s="67"/>
      <c r="CK2280" s="67"/>
      <c r="CL2280" s="1"/>
      <c r="CM2280" s="1"/>
    </row>
    <row r="2281" spans="2:91" s="3" customFormat="1" ht="21" customHeight="1" x14ac:dyDescent="0.25">
      <c r="B2281" s="17"/>
      <c r="C2281" s="18"/>
      <c r="D2281" s="18"/>
      <c r="E2281" s="18"/>
      <c r="F2281" s="126"/>
      <c r="G2281" s="126"/>
      <c r="AS2281"/>
      <c r="AT2281" s="111"/>
      <c r="AU2281" s="111"/>
      <c r="AV2281"/>
      <c r="AW2281"/>
      <c r="AX2281" s="111"/>
      <c r="AY2281" s="65"/>
      <c r="AZ2281" s="65"/>
      <c r="BA2281" s="65"/>
      <c r="BB2281" s="65"/>
      <c r="BC2281" s="65"/>
      <c r="BD2281" s="65"/>
      <c r="BE2281" s="65"/>
      <c r="BF2281" s="65"/>
      <c r="BG2281" s="112"/>
      <c r="BH2281" s="112"/>
      <c r="BI2281" s="111"/>
      <c r="BJ2281" s="111"/>
      <c r="BK2281" s="65"/>
      <c r="BL2281" s="112"/>
      <c r="BM2281" s="113"/>
      <c r="BN2281" s="113"/>
      <c r="BO2281" s="113"/>
      <c r="BP2281" s="112"/>
      <c r="BQ2281" s="64"/>
      <c r="BR2281" s="113"/>
      <c r="BS2281" s="113"/>
      <c r="BT2281" s="65"/>
      <c r="BU2281" s="65"/>
      <c r="BV2281" s="66"/>
      <c r="BW2281" s="66"/>
      <c r="BX2281" s="67"/>
      <c r="BY2281" s="67"/>
      <c r="BZ2281" s="67"/>
      <c r="CA2281"/>
      <c r="CB2281"/>
      <c r="CC2281"/>
      <c r="CD2281"/>
      <c r="CE2281" s="92"/>
      <c r="CF2281" s="76"/>
      <c r="CG2281"/>
      <c r="CH2281" s="67"/>
      <c r="CI2281" s="67"/>
      <c r="CJ2281" s="67"/>
      <c r="CK2281" s="67"/>
      <c r="CL2281" s="1"/>
      <c r="CM2281" s="1"/>
    </row>
    <row r="2282" spans="2:91" s="3" customFormat="1" ht="21" customHeight="1" x14ac:dyDescent="0.25">
      <c r="B2282" s="17"/>
      <c r="C2282" s="18"/>
      <c r="D2282" s="18"/>
      <c r="E2282" s="18"/>
      <c r="F2282" s="126"/>
      <c r="G2282" s="126"/>
      <c r="AS2282"/>
      <c r="AT2282" s="111"/>
      <c r="AU2282" s="111"/>
      <c r="AV2282"/>
      <c r="AW2282"/>
      <c r="AX2282" s="111"/>
      <c r="AY2282" s="65"/>
      <c r="AZ2282" s="65"/>
      <c r="BA2282" s="65"/>
      <c r="BB2282" s="65"/>
      <c r="BC2282" s="65"/>
      <c r="BD2282" s="65"/>
      <c r="BE2282" s="65"/>
      <c r="BF2282" s="65"/>
      <c r="BG2282" s="112"/>
      <c r="BH2282" s="112"/>
      <c r="BI2282" s="111"/>
      <c r="BJ2282" s="111"/>
      <c r="BK2282" s="65"/>
      <c r="BL2282" s="112"/>
      <c r="BM2282" s="113"/>
      <c r="BN2282" s="113"/>
      <c r="BO2282" s="113"/>
      <c r="BP2282" s="112"/>
      <c r="BQ2282" s="64"/>
      <c r="BR2282" s="113"/>
      <c r="BS2282" s="113"/>
      <c r="BT2282" s="65"/>
      <c r="BU2282" s="65"/>
      <c r="BV2282" s="66"/>
      <c r="BW2282" s="66"/>
      <c r="BX2282" s="67"/>
      <c r="BY2282" s="67"/>
      <c r="BZ2282" s="67"/>
      <c r="CA2282"/>
      <c r="CB2282"/>
      <c r="CC2282"/>
      <c r="CD2282"/>
      <c r="CE2282" s="92"/>
      <c r="CF2282" s="76"/>
      <c r="CG2282"/>
      <c r="CH2282" s="67"/>
      <c r="CI2282" s="67"/>
      <c r="CJ2282" s="67"/>
      <c r="CK2282" s="67"/>
      <c r="CL2282" s="1"/>
      <c r="CM2282" s="1"/>
    </row>
    <row r="2283" spans="2:91" s="3" customFormat="1" ht="21" customHeight="1" x14ac:dyDescent="0.25">
      <c r="B2283" s="17"/>
      <c r="C2283" s="18"/>
      <c r="D2283" s="18"/>
      <c r="E2283" s="18"/>
      <c r="F2283" s="126"/>
      <c r="G2283" s="126"/>
      <c r="AS2283"/>
      <c r="AT2283" s="111"/>
      <c r="AU2283" s="111"/>
      <c r="AV2283"/>
      <c r="AW2283"/>
      <c r="AX2283" s="111"/>
      <c r="AY2283" s="65"/>
      <c r="AZ2283" s="65"/>
      <c r="BA2283" s="65"/>
      <c r="BB2283" s="65"/>
      <c r="BC2283" s="65"/>
      <c r="BD2283" s="65"/>
      <c r="BE2283" s="65"/>
      <c r="BF2283" s="65"/>
      <c r="BG2283" s="112"/>
      <c r="BH2283" s="112"/>
      <c r="BI2283" s="111"/>
      <c r="BJ2283" s="111"/>
      <c r="BK2283" s="65"/>
      <c r="BL2283" s="112"/>
      <c r="BM2283" s="113"/>
      <c r="BN2283" s="113"/>
      <c r="BO2283" s="113"/>
      <c r="BP2283" s="112"/>
      <c r="BQ2283" s="64"/>
      <c r="BR2283" s="113"/>
      <c r="BS2283" s="113"/>
      <c r="BT2283" s="65"/>
      <c r="BU2283" s="65"/>
      <c r="BV2283" s="66"/>
      <c r="BW2283" s="66"/>
      <c r="BX2283" s="67"/>
      <c r="BY2283" s="67"/>
      <c r="BZ2283" s="67"/>
      <c r="CA2283"/>
      <c r="CB2283"/>
      <c r="CC2283"/>
      <c r="CD2283"/>
      <c r="CE2283" s="92"/>
      <c r="CF2283" s="76"/>
      <c r="CG2283"/>
      <c r="CH2283" s="67"/>
      <c r="CI2283" s="67"/>
      <c r="CJ2283" s="67"/>
      <c r="CK2283" s="67"/>
      <c r="CL2283" s="1"/>
      <c r="CM2283" s="1"/>
    </row>
    <row r="2284" spans="2:91" s="3" customFormat="1" ht="21" customHeight="1" x14ac:dyDescent="0.25">
      <c r="B2284" s="17"/>
      <c r="C2284" s="18"/>
      <c r="D2284" s="18"/>
      <c r="E2284" s="18"/>
      <c r="F2284" s="126"/>
      <c r="G2284" s="126"/>
      <c r="AS2284"/>
      <c r="AT2284" s="111"/>
      <c r="AU2284" s="111"/>
      <c r="AV2284"/>
      <c r="AW2284"/>
      <c r="AX2284" s="111"/>
      <c r="AY2284" s="65"/>
      <c r="AZ2284" s="65"/>
      <c r="BA2284" s="65"/>
      <c r="BB2284" s="65"/>
      <c r="BC2284" s="65"/>
      <c r="BD2284" s="65"/>
      <c r="BE2284" s="65"/>
      <c r="BF2284" s="65"/>
      <c r="BG2284" s="112"/>
      <c r="BH2284" s="112"/>
      <c r="BI2284" s="111"/>
      <c r="BJ2284" s="111"/>
      <c r="BK2284" s="65"/>
      <c r="BL2284" s="112"/>
      <c r="BM2284" s="113"/>
      <c r="BN2284" s="113"/>
      <c r="BO2284" s="113"/>
      <c r="BP2284" s="112"/>
      <c r="BQ2284" s="64"/>
      <c r="BR2284" s="113"/>
      <c r="BS2284" s="113"/>
      <c r="BT2284" s="65"/>
      <c r="BU2284" s="65"/>
      <c r="BV2284" s="66"/>
      <c r="BW2284" s="66"/>
      <c r="BX2284" s="67"/>
      <c r="BY2284" s="67"/>
      <c r="BZ2284" s="67"/>
      <c r="CA2284"/>
      <c r="CB2284"/>
      <c r="CC2284"/>
      <c r="CD2284"/>
      <c r="CE2284" s="92"/>
      <c r="CF2284" s="76"/>
      <c r="CG2284"/>
      <c r="CH2284" s="67"/>
      <c r="CI2284" s="67"/>
      <c r="CJ2284" s="67"/>
      <c r="CK2284" s="67"/>
      <c r="CL2284" s="1"/>
      <c r="CM2284" s="1"/>
    </row>
    <row r="2285" spans="2:91" s="3" customFormat="1" ht="21" customHeight="1" x14ac:dyDescent="0.25">
      <c r="B2285" s="17"/>
      <c r="C2285" s="18"/>
      <c r="D2285" s="18"/>
      <c r="E2285" s="18"/>
      <c r="F2285" s="126"/>
      <c r="G2285" s="126"/>
      <c r="AS2285"/>
      <c r="AT2285" s="111"/>
      <c r="AU2285" s="111"/>
      <c r="AV2285"/>
      <c r="AW2285"/>
      <c r="AX2285" s="111"/>
      <c r="AY2285" s="65"/>
      <c r="AZ2285" s="65"/>
      <c r="BA2285" s="65"/>
      <c r="BB2285" s="65"/>
      <c r="BC2285" s="65"/>
      <c r="BD2285" s="65"/>
      <c r="BE2285" s="65"/>
      <c r="BF2285" s="65"/>
      <c r="BG2285" s="112"/>
      <c r="BH2285" s="112"/>
      <c r="BI2285" s="111"/>
      <c r="BJ2285" s="111"/>
      <c r="BK2285" s="65"/>
      <c r="BL2285" s="112"/>
      <c r="BM2285" s="113"/>
      <c r="BN2285" s="113"/>
      <c r="BO2285" s="113"/>
      <c r="BP2285" s="112"/>
      <c r="BQ2285" s="64"/>
      <c r="BR2285" s="113"/>
      <c r="BS2285" s="113"/>
      <c r="BT2285" s="65"/>
      <c r="BU2285" s="65"/>
      <c r="BV2285" s="66"/>
      <c r="BW2285" s="66"/>
      <c r="BX2285" s="67"/>
      <c r="BY2285" s="67"/>
      <c r="BZ2285" s="67"/>
      <c r="CA2285"/>
      <c r="CB2285"/>
      <c r="CC2285"/>
      <c r="CD2285"/>
      <c r="CE2285" s="92"/>
      <c r="CF2285" s="76"/>
      <c r="CG2285"/>
      <c r="CH2285" s="67"/>
      <c r="CI2285" s="67"/>
      <c r="CJ2285" s="67"/>
      <c r="CK2285" s="67"/>
      <c r="CL2285" s="1"/>
      <c r="CM2285" s="1"/>
    </row>
    <row r="2286" spans="2:91" s="3" customFormat="1" ht="21" customHeight="1" x14ac:dyDescent="0.25">
      <c r="B2286" s="17"/>
      <c r="C2286" s="18"/>
      <c r="D2286" s="18"/>
      <c r="E2286" s="18"/>
      <c r="F2286" s="126"/>
      <c r="G2286" s="126"/>
      <c r="AS2286"/>
      <c r="AT2286" s="111"/>
      <c r="AU2286" s="111"/>
      <c r="AV2286"/>
      <c r="AW2286"/>
      <c r="AX2286" s="111"/>
      <c r="AY2286" s="65"/>
      <c r="AZ2286" s="65"/>
      <c r="BA2286" s="65"/>
      <c r="BB2286" s="65"/>
      <c r="BC2286" s="65"/>
      <c r="BD2286" s="65"/>
      <c r="BE2286" s="65"/>
      <c r="BF2286" s="65"/>
      <c r="BG2286" s="112"/>
      <c r="BH2286" s="112"/>
      <c r="BI2286" s="111"/>
      <c r="BJ2286" s="111"/>
      <c r="BK2286" s="65"/>
      <c r="BL2286" s="112"/>
      <c r="BM2286" s="113"/>
      <c r="BN2286" s="113"/>
      <c r="BO2286" s="113"/>
      <c r="BP2286" s="112"/>
      <c r="BQ2286" s="64"/>
      <c r="BR2286" s="113"/>
      <c r="BS2286" s="113"/>
      <c r="BT2286" s="65"/>
      <c r="BU2286" s="65"/>
      <c r="BV2286" s="66"/>
      <c r="BW2286" s="66"/>
      <c r="BX2286" s="67"/>
      <c r="BY2286" s="67"/>
      <c r="BZ2286" s="67"/>
      <c r="CA2286"/>
      <c r="CB2286"/>
      <c r="CC2286"/>
      <c r="CD2286"/>
      <c r="CE2286" s="92"/>
      <c r="CF2286" s="76"/>
      <c r="CG2286"/>
      <c r="CH2286" s="67"/>
      <c r="CI2286" s="67"/>
      <c r="CJ2286" s="67"/>
      <c r="CK2286" s="67"/>
      <c r="CL2286" s="1"/>
      <c r="CM2286" s="1"/>
    </row>
    <row r="2287" spans="2:91" s="3" customFormat="1" ht="21" customHeight="1" x14ac:dyDescent="0.25">
      <c r="B2287" s="17"/>
      <c r="C2287" s="18"/>
      <c r="D2287" s="18"/>
      <c r="E2287" s="18"/>
      <c r="F2287" s="126"/>
      <c r="G2287" s="126"/>
      <c r="AS2287"/>
      <c r="AT2287" s="111"/>
      <c r="AU2287" s="111"/>
      <c r="AV2287"/>
      <c r="AW2287"/>
      <c r="AX2287" s="111"/>
      <c r="AY2287" s="65"/>
      <c r="AZ2287" s="65"/>
      <c r="BA2287" s="65"/>
      <c r="BB2287" s="65"/>
      <c r="BC2287" s="65"/>
      <c r="BD2287" s="65"/>
      <c r="BE2287" s="65"/>
      <c r="BF2287" s="65"/>
      <c r="BG2287" s="112"/>
      <c r="BH2287" s="112"/>
      <c r="BI2287" s="111"/>
      <c r="BJ2287" s="111"/>
      <c r="BK2287" s="65"/>
      <c r="BL2287" s="112"/>
      <c r="BM2287" s="113"/>
      <c r="BN2287" s="113"/>
      <c r="BO2287" s="113"/>
      <c r="BP2287" s="112"/>
      <c r="BQ2287" s="64"/>
      <c r="BR2287" s="113"/>
      <c r="BS2287" s="113"/>
      <c r="BT2287" s="65"/>
      <c r="BU2287" s="65"/>
      <c r="BV2287" s="66"/>
      <c r="BW2287" s="66"/>
      <c r="BX2287" s="67"/>
      <c r="BY2287" s="67"/>
      <c r="BZ2287" s="67"/>
      <c r="CA2287"/>
      <c r="CB2287"/>
      <c r="CC2287"/>
      <c r="CD2287"/>
      <c r="CE2287" s="92"/>
      <c r="CF2287" s="76"/>
      <c r="CG2287"/>
      <c r="CH2287" s="67"/>
      <c r="CI2287" s="67"/>
      <c r="CJ2287" s="67"/>
      <c r="CK2287" s="67"/>
      <c r="CL2287" s="1"/>
      <c r="CM2287" s="1"/>
    </row>
    <row r="2288" spans="2:91" s="3" customFormat="1" ht="21" customHeight="1" x14ac:dyDescent="0.25">
      <c r="B2288" s="17"/>
      <c r="C2288" s="18"/>
      <c r="D2288" s="18"/>
      <c r="E2288" s="18"/>
      <c r="F2288" s="126"/>
      <c r="G2288" s="126"/>
      <c r="AS2288"/>
      <c r="AT2288" s="111"/>
      <c r="AU2288" s="111"/>
      <c r="AV2288"/>
      <c r="AW2288"/>
      <c r="AX2288" s="111"/>
      <c r="AY2288" s="65"/>
      <c r="AZ2288" s="65"/>
      <c r="BA2288" s="65"/>
      <c r="BB2288" s="65"/>
      <c r="BC2288" s="65"/>
      <c r="BD2288" s="65"/>
      <c r="BE2288" s="65"/>
      <c r="BF2288" s="65"/>
      <c r="BG2288" s="112"/>
      <c r="BH2288" s="112"/>
      <c r="BI2288" s="111"/>
      <c r="BJ2288" s="111"/>
      <c r="BK2288" s="65"/>
      <c r="BL2288" s="112"/>
      <c r="BM2288" s="113"/>
      <c r="BN2288" s="113"/>
      <c r="BO2288" s="113"/>
      <c r="BP2288" s="112"/>
      <c r="BQ2288" s="64"/>
      <c r="BR2288" s="113"/>
      <c r="BS2288" s="113"/>
      <c r="BT2288" s="65"/>
      <c r="BU2288" s="65"/>
      <c r="BV2288" s="66"/>
      <c r="BW2288" s="66"/>
      <c r="BX2288" s="67"/>
      <c r="BY2288" s="67"/>
      <c r="BZ2288" s="67"/>
      <c r="CA2288"/>
      <c r="CB2288"/>
      <c r="CC2288"/>
      <c r="CD2288"/>
      <c r="CE2288" s="92"/>
      <c r="CF2288" s="76"/>
      <c r="CG2288"/>
      <c r="CH2288" s="67"/>
      <c r="CI2288" s="67"/>
      <c r="CJ2288" s="67"/>
      <c r="CK2288" s="67"/>
      <c r="CL2288" s="1"/>
      <c r="CM2288" s="1"/>
    </row>
    <row r="2289" spans="2:91" s="3" customFormat="1" ht="21" customHeight="1" x14ac:dyDescent="0.25">
      <c r="B2289" s="17"/>
      <c r="C2289" s="18"/>
      <c r="D2289" s="18"/>
      <c r="E2289" s="18"/>
      <c r="F2289" s="126"/>
      <c r="G2289" s="126"/>
      <c r="AS2289"/>
      <c r="AT2289" s="111"/>
      <c r="AU2289" s="111"/>
      <c r="AV2289"/>
      <c r="AW2289"/>
      <c r="AX2289" s="111"/>
      <c r="AY2289" s="65"/>
      <c r="AZ2289" s="65"/>
      <c r="BA2289" s="65"/>
      <c r="BB2289" s="65"/>
      <c r="BC2289" s="65"/>
      <c r="BD2289" s="65"/>
      <c r="BE2289" s="65"/>
      <c r="BF2289" s="65"/>
      <c r="BG2289" s="112"/>
      <c r="BH2289" s="112"/>
      <c r="BI2289" s="111"/>
      <c r="BJ2289" s="111"/>
      <c r="BK2289" s="65"/>
      <c r="BL2289" s="112"/>
      <c r="BM2289" s="113"/>
      <c r="BN2289" s="113"/>
      <c r="BO2289" s="113"/>
      <c r="BP2289" s="112"/>
      <c r="BQ2289" s="64"/>
      <c r="BR2289" s="113"/>
      <c r="BS2289" s="113"/>
      <c r="BT2289" s="65"/>
      <c r="BU2289" s="65"/>
      <c r="BV2289" s="66"/>
      <c r="BW2289" s="66"/>
      <c r="BX2289" s="67"/>
      <c r="BY2289" s="67"/>
      <c r="BZ2289" s="67"/>
      <c r="CA2289"/>
      <c r="CB2289"/>
      <c r="CC2289"/>
      <c r="CD2289"/>
      <c r="CE2289" s="92"/>
      <c r="CF2289" s="76"/>
      <c r="CG2289"/>
      <c r="CH2289" s="67"/>
      <c r="CI2289" s="67"/>
      <c r="CJ2289" s="67"/>
      <c r="CK2289" s="67"/>
      <c r="CL2289" s="1"/>
      <c r="CM2289" s="1"/>
    </row>
    <row r="2290" spans="2:91" s="3" customFormat="1" ht="21" customHeight="1" x14ac:dyDescent="0.25">
      <c r="B2290" s="17"/>
      <c r="C2290" s="18"/>
      <c r="D2290" s="18"/>
      <c r="E2290" s="18"/>
      <c r="F2290" s="126"/>
      <c r="G2290" s="126"/>
      <c r="AS2290"/>
      <c r="AT2290" s="111"/>
      <c r="AU2290" s="111"/>
      <c r="AV2290"/>
      <c r="AW2290"/>
      <c r="AX2290" s="111"/>
      <c r="AY2290" s="65"/>
      <c r="AZ2290" s="65"/>
      <c r="BA2290" s="65"/>
      <c r="BB2290" s="65"/>
      <c r="BC2290" s="65"/>
      <c r="BD2290" s="65"/>
      <c r="BE2290" s="65"/>
      <c r="BF2290" s="65"/>
      <c r="BG2290" s="112"/>
      <c r="BH2290" s="112"/>
      <c r="BI2290" s="111"/>
      <c r="BJ2290" s="111"/>
      <c r="BK2290" s="65"/>
      <c r="BL2290" s="112"/>
      <c r="BM2290" s="113"/>
      <c r="BN2290" s="113"/>
      <c r="BO2290" s="113"/>
      <c r="BP2290" s="112"/>
      <c r="BQ2290" s="64"/>
      <c r="BR2290" s="113"/>
      <c r="BS2290" s="113"/>
      <c r="BT2290" s="65"/>
      <c r="BU2290" s="65"/>
      <c r="BV2290" s="66"/>
      <c r="BW2290" s="66"/>
      <c r="BX2290" s="67"/>
      <c r="BY2290" s="67"/>
      <c r="BZ2290" s="67"/>
      <c r="CA2290"/>
      <c r="CB2290"/>
      <c r="CC2290"/>
      <c r="CD2290"/>
      <c r="CE2290" s="92"/>
      <c r="CF2290" s="76"/>
      <c r="CG2290"/>
      <c r="CH2290" s="67"/>
      <c r="CI2290" s="67"/>
      <c r="CJ2290" s="67"/>
      <c r="CK2290" s="67"/>
      <c r="CL2290" s="1"/>
      <c r="CM2290" s="1"/>
    </row>
    <row r="2291" spans="2:91" s="3" customFormat="1" ht="21" customHeight="1" x14ac:dyDescent="0.25">
      <c r="B2291" s="17"/>
      <c r="C2291" s="18"/>
      <c r="D2291" s="18"/>
      <c r="E2291" s="18"/>
      <c r="F2291" s="126"/>
      <c r="G2291" s="126"/>
      <c r="AS2291"/>
      <c r="AT2291" s="111"/>
      <c r="AU2291" s="111"/>
      <c r="AV2291"/>
      <c r="AW2291"/>
      <c r="AX2291" s="111"/>
      <c r="AY2291" s="65"/>
      <c r="AZ2291" s="65"/>
      <c r="BA2291" s="65"/>
      <c r="BB2291" s="65"/>
      <c r="BC2291" s="65"/>
      <c r="BD2291" s="65"/>
      <c r="BE2291" s="65"/>
      <c r="BF2291" s="65"/>
      <c r="BG2291" s="112"/>
      <c r="BH2291" s="112"/>
      <c r="BI2291" s="111"/>
      <c r="BJ2291" s="111"/>
      <c r="BK2291" s="65"/>
      <c r="BL2291" s="112"/>
      <c r="BM2291" s="113"/>
      <c r="BN2291" s="113"/>
      <c r="BO2291" s="113"/>
      <c r="BP2291" s="112"/>
      <c r="BQ2291" s="64"/>
      <c r="BR2291" s="113"/>
      <c r="BS2291" s="113"/>
      <c r="BT2291" s="65"/>
      <c r="BU2291" s="65"/>
      <c r="BV2291" s="66"/>
      <c r="BW2291" s="66"/>
      <c r="BX2291" s="67"/>
      <c r="BY2291" s="67"/>
      <c r="BZ2291" s="67"/>
      <c r="CA2291"/>
      <c r="CB2291"/>
      <c r="CC2291"/>
      <c r="CD2291"/>
      <c r="CE2291" s="92"/>
      <c r="CF2291" s="76"/>
      <c r="CG2291"/>
      <c r="CH2291" s="67"/>
      <c r="CI2291" s="67"/>
      <c r="CJ2291" s="67"/>
      <c r="CK2291" s="67"/>
      <c r="CL2291" s="1"/>
      <c r="CM2291" s="1"/>
    </row>
    <row r="2292" spans="2:91" s="3" customFormat="1" ht="21" customHeight="1" x14ac:dyDescent="0.25">
      <c r="B2292" s="17"/>
      <c r="C2292" s="18"/>
      <c r="D2292" s="18"/>
      <c r="E2292" s="18"/>
      <c r="F2292" s="126"/>
      <c r="G2292" s="126"/>
      <c r="AS2292"/>
      <c r="AT2292" s="111"/>
      <c r="AU2292" s="111"/>
      <c r="AV2292"/>
      <c r="AW2292"/>
      <c r="AX2292" s="111"/>
      <c r="AY2292" s="65"/>
      <c r="AZ2292" s="65"/>
      <c r="BA2292" s="65"/>
      <c r="BB2292" s="65"/>
      <c r="BC2292" s="65"/>
      <c r="BD2292" s="65"/>
      <c r="BE2292" s="65"/>
      <c r="BF2292" s="65"/>
      <c r="BG2292" s="112"/>
      <c r="BH2292" s="112"/>
      <c r="BI2292" s="111"/>
      <c r="BJ2292" s="111"/>
      <c r="BK2292" s="65"/>
      <c r="BL2292" s="112"/>
      <c r="BM2292" s="113"/>
      <c r="BN2292" s="113"/>
      <c r="BO2292" s="113"/>
      <c r="BP2292" s="112"/>
      <c r="BQ2292" s="64"/>
      <c r="BR2292" s="113"/>
      <c r="BS2292" s="113"/>
      <c r="BT2292" s="65"/>
      <c r="BU2292" s="65"/>
      <c r="BV2292" s="66"/>
      <c r="BW2292" s="66"/>
      <c r="BX2292" s="67"/>
      <c r="BY2292" s="67"/>
      <c r="BZ2292" s="67"/>
      <c r="CA2292"/>
      <c r="CB2292"/>
      <c r="CC2292"/>
      <c r="CD2292"/>
      <c r="CE2292" s="92"/>
      <c r="CF2292" s="76"/>
      <c r="CG2292"/>
      <c r="CH2292" s="67"/>
      <c r="CI2292" s="67"/>
      <c r="CJ2292" s="67"/>
      <c r="CK2292" s="67"/>
      <c r="CL2292" s="1"/>
      <c r="CM2292" s="1"/>
    </row>
    <row r="2293" spans="2:91" s="3" customFormat="1" ht="21" customHeight="1" x14ac:dyDescent="0.25">
      <c r="B2293" s="17"/>
      <c r="C2293" s="18"/>
      <c r="D2293" s="18"/>
      <c r="E2293" s="18"/>
      <c r="F2293" s="126"/>
      <c r="G2293" s="126"/>
      <c r="AS2293"/>
      <c r="AT2293" s="111"/>
      <c r="AU2293" s="111"/>
      <c r="AV2293"/>
      <c r="AW2293"/>
      <c r="AX2293" s="111"/>
      <c r="AY2293" s="65"/>
      <c r="AZ2293" s="65"/>
      <c r="BA2293" s="65"/>
      <c r="BB2293" s="65"/>
      <c r="BC2293" s="65"/>
      <c r="BD2293" s="65"/>
      <c r="BE2293" s="65"/>
      <c r="BF2293" s="65"/>
      <c r="BG2293" s="112"/>
      <c r="BH2293" s="112"/>
      <c r="BI2293" s="111"/>
      <c r="BJ2293" s="111"/>
      <c r="BK2293" s="65"/>
      <c r="BL2293" s="112"/>
      <c r="BM2293" s="113"/>
      <c r="BN2293" s="113"/>
      <c r="BO2293" s="113"/>
      <c r="BP2293" s="112"/>
      <c r="BQ2293" s="64"/>
      <c r="BR2293" s="113"/>
      <c r="BS2293" s="113"/>
      <c r="BT2293" s="65"/>
      <c r="BU2293" s="65"/>
      <c r="BV2293" s="66"/>
      <c r="BW2293" s="66"/>
      <c r="BX2293" s="67"/>
      <c r="BY2293" s="67"/>
      <c r="BZ2293" s="67"/>
      <c r="CA2293"/>
      <c r="CB2293"/>
      <c r="CC2293"/>
      <c r="CD2293"/>
      <c r="CE2293" s="92"/>
      <c r="CF2293" s="76"/>
      <c r="CG2293"/>
      <c r="CH2293" s="67"/>
      <c r="CI2293" s="67"/>
      <c r="CJ2293" s="67"/>
      <c r="CK2293" s="67"/>
      <c r="CL2293" s="1"/>
      <c r="CM2293" s="1"/>
    </row>
    <row r="2294" spans="2:91" s="3" customFormat="1" ht="21" customHeight="1" x14ac:dyDescent="0.25">
      <c r="B2294" s="17"/>
      <c r="C2294" s="18"/>
      <c r="D2294" s="18"/>
      <c r="E2294" s="18"/>
      <c r="F2294" s="126"/>
      <c r="G2294" s="126"/>
      <c r="AS2294"/>
      <c r="AT2294" s="111"/>
      <c r="AU2294" s="111"/>
      <c r="AV2294"/>
      <c r="AW2294"/>
      <c r="AX2294" s="111"/>
      <c r="AY2294" s="65"/>
      <c r="AZ2294" s="65"/>
      <c r="BA2294" s="65"/>
      <c r="BB2294" s="65"/>
      <c r="BC2294" s="65"/>
      <c r="BD2294" s="65"/>
      <c r="BE2294" s="65"/>
      <c r="BF2294" s="65"/>
      <c r="BG2294" s="112"/>
      <c r="BH2294" s="112"/>
      <c r="BI2294" s="111"/>
      <c r="BJ2294" s="111"/>
      <c r="BK2294" s="65"/>
      <c r="BL2294" s="112"/>
      <c r="BM2294" s="113"/>
      <c r="BN2294" s="113"/>
      <c r="BO2294" s="113"/>
      <c r="BP2294" s="112"/>
      <c r="BQ2294" s="64"/>
      <c r="BR2294" s="113"/>
      <c r="BS2294" s="113"/>
      <c r="BT2294" s="65"/>
      <c r="BU2294" s="65"/>
      <c r="BV2294" s="66"/>
      <c r="BW2294" s="66"/>
      <c r="BX2294" s="67"/>
      <c r="BY2294" s="67"/>
      <c r="BZ2294" s="67"/>
      <c r="CA2294"/>
      <c r="CB2294"/>
      <c r="CC2294"/>
      <c r="CD2294"/>
      <c r="CE2294" s="92"/>
      <c r="CF2294" s="76"/>
      <c r="CG2294"/>
      <c r="CH2294" s="67"/>
      <c r="CI2294" s="67"/>
      <c r="CJ2294" s="67"/>
      <c r="CK2294" s="67"/>
      <c r="CL2294" s="1"/>
      <c r="CM2294" s="1"/>
    </row>
    <row r="2295" spans="2:91" s="3" customFormat="1" ht="21" customHeight="1" x14ac:dyDescent="0.25">
      <c r="B2295" s="17"/>
      <c r="C2295" s="18"/>
      <c r="D2295" s="18"/>
      <c r="E2295" s="18"/>
      <c r="F2295" s="126"/>
      <c r="G2295" s="126"/>
      <c r="AS2295"/>
      <c r="AT2295" s="111"/>
      <c r="AU2295" s="111"/>
      <c r="AV2295"/>
      <c r="AW2295"/>
      <c r="AX2295" s="111"/>
      <c r="AY2295" s="65"/>
      <c r="AZ2295" s="65"/>
      <c r="BA2295" s="65"/>
      <c r="BB2295" s="65"/>
      <c r="BC2295" s="65"/>
      <c r="BD2295" s="65"/>
      <c r="BE2295" s="65"/>
      <c r="BF2295" s="65"/>
      <c r="BG2295" s="112"/>
      <c r="BH2295" s="112"/>
      <c r="BI2295" s="111"/>
      <c r="BJ2295" s="111"/>
      <c r="BK2295" s="65"/>
      <c r="BL2295" s="112"/>
      <c r="BM2295" s="113"/>
      <c r="BN2295" s="113"/>
      <c r="BO2295" s="113"/>
      <c r="BP2295" s="112"/>
      <c r="BQ2295" s="64"/>
      <c r="BR2295" s="113"/>
      <c r="BS2295" s="113"/>
      <c r="BT2295" s="65"/>
      <c r="BU2295" s="65"/>
      <c r="BV2295" s="66"/>
      <c r="BW2295" s="66"/>
      <c r="BX2295" s="67"/>
      <c r="BY2295" s="67"/>
      <c r="BZ2295" s="67"/>
      <c r="CA2295"/>
      <c r="CB2295"/>
      <c r="CC2295"/>
      <c r="CD2295"/>
      <c r="CE2295" s="92"/>
      <c r="CF2295" s="76"/>
      <c r="CG2295"/>
      <c r="CH2295" s="67"/>
      <c r="CI2295" s="67"/>
      <c r="CJ2295" s="67"/>
      <c r="CK2295" s="67"/>
      <c r="CL2295" s="1"/>
      <c r="CM2295" s="1"/>
    </row>
    <row r="2296" spans="2:91" s="3" customFormat="1" ht="21" customHeight="1" x14ac:dyDescent="0.25">
      <c r="B2296" s="17"/>
      <c r="C2296" s="18"/>
      <c r="D2296" s="18"/>
      <c r="E2296" s="18"/>
      <c r="F2296" s="126"/>
      <c r="G2296" s="126"/>
      <c r="AS2296"/>
      <c r="AT2296" s="111"/>
      <c r="AU2296" s="111"/>
      <c r="AV2296"/>
      <c r="AW2296"/>
      <c r="AX2296" s="111"/>
      <c r="AY2296" s="65"/>
      <c r="AZ2296" s="65"/>
      <c r="BA2296" s="65"/>
      <c r="BB2296" s="65"/>
      <c r="BC2296" s="65"/>
      <c r="BD2296" s="65"/>
      <c r="BE2296" s="65"/>
      <c r="BF2296" s="65"/>
      <c r="BG2296" s="112"/>
      <c r="BH2296" s="112"/>
      <c r="BI2296" s="111"/>
      <c r="BJ2296" s="111"/>
      <c r="BK2296" s="65"/>
      <c r="BL2296" s="112"/>
      <c r="BM2296" s="113"/>
      <c r="BN2296" s="113"/>
      <c r="BO2296" s="113"/>
      <c r="BP2296" s="112"/>
      <c r="BQ2296" s="64"/>
      <c r="BR2296" s="113"/>
      <c r="BS2296" s="113"/>
      <c r="BT2296" s="65"/>
      <c r="BU2296" s="65"/>
      <c r="BV2296" s="66"/>
      <c r="BW2296" s="66"/>
      <c r="BX2296" s="67"/>
      <c r="BY2296" s="67"/>
      <c r="BZ2296" s="67"/>
      <c r="CA2296"/>
      <c r="CB2296"/>
      <c r="CC2296"/>
      <c r="CD2296"/>
      <c r="CE2296" s="92"/>
      <c r="CF2296" s="76"/>
      <c r="CG2296"/>
      <c r="CH2296" s="67"/>
      <c r="CI2296" s="67"/>
      <c r="CJ2296" s="67"/>
      <c r="CK2296" s="67"/>
      <c r="CL2296" s="1"/>
      <c r="CM2296" s="1"/>
    </row>
    <row r="2297" spans="2:91" s="3" customFormat="1" ht="21" customHeight="1" x14ac:dyDescent="0.25">
      <c r="B2297" s="17"/>
      <c r="C2297" s="18"/>
      <c r="D2297" s="18"/>
      <c r="E2297" s="18"/>
      <c r="F2297" s="126"/>
      <c r="G2297" s="126"/>
      <c r="AS2297"/>
      <c r="AT2297" s="111"/>
      <c r="AU2297" s="111"/>
      <c r="AV2297"/>
      <c r="AW2297"/>
      <c r="AX2297" s="111"/>
      <c r="AY2297" s="65"/>
      <c r="AZ2297" s="65"/>
      <c r="BA2297" s="65"/>
      <c r="BB2297" s="65"/>
      <c r="BC2297" s="65"/>
      <c r="BD2297" s="65"/>
      <c r="BE2297" s="65"/>
      <c r="BF2297" s="65"/>
      <c r="BG2297" s="112"/>
      <c r="BH2297" s="112"/>
      <c r="BI2297" s="111"/>
      <c r="BJ2297" s="111"/>
      <c r="BK2297" s="65"/>
      <c r="BL2297" s="112"/>
      <c r="BM2297" s="113"/>
      <c r="BN2297" s="113"/>
      <c r="BO2297" s="113"/>
      <c r="BP2297" s="112"/>
      <c r="BQ2297" s="64"/>
      <c r="BR2297" s="113"/>
      <c r="BS2297" s="113"/>
      <c r="BT2297" s="65"/>
      <c r="BU2297" s="65"/>
      <c r="BV2297" s="66"/>
      <c r="BW2297" s="66"/>
      <c r="BX2297" s="67"/>
      <c r="BY2297" s="67"/>
      <c r="BZ2297" s="67"/>
      <c r="CA2297"/>
      <c r="CB2297"/>
      <c r="CC2297"/>
      <c r="CD2297"/>
      <c r="CE2297" s="92"/>
      <c r="CF2297" s="76"/>
      <c r="CG2297"/>
      <c r="CH2297" s="67"/>
      <c r="CI2297" s="67"/>
      <c r="CJ2297" s="67"/>
      <c r="CK2297" s="67"/>
      <c r="CL2297" s="1"/>
      <c r="CM2297" s="1"/>
    </row>
    <row r="2298" spans="2:91" s="3" customFormat="1" ht="21" customHeight="1" x14ac:dyDescent="0.25">
      <c r="B2298" s="17"/>
      <c r="C2298" s="18"/>
      <c r="D2298" s="18"/>
      <c r="E2298" s="18"/>
      <c r="F2298" s="126"/>
      <c r="G2298" s="126"/>
      <c r="AS2298"/>
      <c r="AT2298" s="111"/>
      <c r="AU2298" s="111"/>
      <c r="AV2298"/>
      <c r="AW2298"/>
      <c r="AX2298" s="111"/>
      <c r="AY2298" s="65"/>
      <c r="AZ2298" s="65"/>
      <c r="BA2298" s="65"/>
      <c r="BB2298" s="65"/>
      <c r="BC2298" s="65"/>
      <c r="BD2298" s="65"/>
      <c r="BE2298" s="65"/>
      <c r="BF2298" s="65"/>
      <c r="BG2298" s="112"/>
      <c r="BH2298" s="112"/>
      <c r="BI2298" s="111"/>
      <c r="BJ2298" s="111"/>
      <c r="BK2298" s="65"/>
      <c r="BL2298" s="112"/>
      <c r="BM2298" s="113"/>
      <c r="BN2298" s="113"/>
      <c r="BO2298" s="113"/>
      <c r="BP2298" s="112"/>
      <c r="BQ2298" s="64"/>
      <c r="BR2298" s="113"/>
      <c r="BS2298" s="113"/>
      <c r="BT2298" s="65"/>
      <c r="BU2298" s="65"/>
      <c r="BV2298" s="66"/>
      <c r="BW2298" s="66"/>
      <c r="BX2298" s="67"/>
      <c r="BY2298" s="67"/>
      <c r="BZ2298" s="67"/>
      <c r="CA2298"/>
      <c r="CB2298"/>
      <c r="CC2298"/>
      <c r="CD2298"/>
      <c r="CE2298" s="92"/>
      <c r="CF2298" s="76"/>
      <c r="CG2298"/>
      <c r="CH2298" s="67"/>
      <c r="CI2298" s="67"/>
      <c r="CJ2298" s="67"/>
      <c r="CK2298" s="67"/>
      <c r="CL2298" s="1"/>
      <c r="CM2298" s="1"/>
    </row>
    <row r="2299" spans="2:91" s="3" customFormat="1" ht="21" customHeight="1" x14ac:dyDescent="0.25">
      <c r="B2299" s="17"/>
      <c r="C2299" s="18"/>
      <c r="D2299" s="18"/>
      <c r="E2299" s="18"/>
      <c r="F2299" s="126"/>
      <c r="G2299" s="126"/>
      <c r="AS2299"/>
      <c r="AT2299" s="111"/>
      <c r="AU2299" s="111"/>
      <c r="AV2299"/>
      <c r="AW2299"/>
      <c r="AX2299" s="111"/>
      <c r="AY2299" s="65"/>
      <c r="AZ2299" s="65"/>
      <c r="BA2299" s="65"/>
      <c r="BB2299" s="65"/>
      <c r="BC2299" s="65"/>
      <c r="BD2299" s="65"/>
      <c r="BE2299" s="65"/>
      <c r="BF2299" s="65"/>
      <c r="BG2299" s="112"/>
      <c r="BH2299" s="112"/>
      <c r="BI2299" s="111"/>
      <c r="BJ2299" s="111"/>
      <c r="BK2299" s="65"/>
      <c r="BL2299" s="112"/>
      <c r="BM2299" s="113"/>
      <c r="BN2299" s="113"/>
      <c r="BO2299" s="113"/>
      <c r="BP2299" s="112"/>
      <c r="BQ2299" s="64"/>
      <c r="BR2299" s="113"/>
      <c r="BS2299" s="113"/>
      <c r="BT2299" s="65"/>
      <c r="BU2299" s="65"/>
      <c r="BV2299" s="66"/>
      <c r="BW2299" s="66"/>
      <c r="BX2299" s="67"/>
      <c r="BY2299" s="67"/>
      <c r="BZ2299" s="67"/>
      <c r="CA2299"/>
      <c r="CB2299"/>
      <c r="CC2299"/>
      <c r="CD2299"/>
      <c r="CE2299" s="92"/>
      <c r="CF2299" s="76"/>
      <c r="CG2299"/>
      <c r="CH2299" s="67"/>
      <c r="CI2299" s="67"/>
      <c r="CJ2299" s="67"/>
      <c r="CK2299" s="67"/>
      <c r="CL2299" s="1"/>
      <c r="CM2299" s="1"/>
    </row>
    <row r="2300" spans="2:91" s="3" customFormat="1" ht="21" customHeight="1" x14ac:dyDescent="0.25">
      <c r="B2300" s="17"/>
      <c r="C2300" s="18"/>
      <c r="D2300" s="18"/>
      <c r="E2300" s="18"/>
      <c r="F2300" s="126"/>
      <c r="G2300" s="126"/>
      <c r="AS2300"/>
      <c r="AT2300" s="111"/>
      <c r="AU2300" s="111"/>
      <c r="AV2300"/>
      <c r="AW2300"/>
      <c r="AX2300" s="111"/>
      <c r="AY2300" s="65"/>
      <c r="AZ2300" s="65"/>
      <c r="BA2300" s="65"/>
      <c r="BB2300" s="65"/>
      <c r="BC2300" s="65"/>
      <c r="BD2300" s="65"/>
      <c r="BE2300" s="65"/>
      <c r="BF2300" s="65"/>
      <c r="BG2300" s="112"/>
      <c r="BH2300" s="112"/>
      <c r="BI2300" s="111"/>
      <c r="BJ2300" s="111"/>
      <c r="BK2300" s="65"/>
      <c r="BL2300" s="112"/>
      <c r="BM2300" s="113"/>
      <c r="BN2300" s="113"/>
      <c r="BO2300" s="113"/>
      <c r="BP2300" s="112"/>
      <c r="BQ2300" s="64"/>
      <c r="BR2300" s="113"/>
      <c r="BS2300" s="113"/>
      <c r="BT2300" s="65"/>
      <c r="BU2300" s="65"/>
      <c r="BV2300" s="66"/>
      <c r="BW2300" s="66"/>
      <c r="BX2300" s="67"/>
      <c r="BY2300" s="67"/>
      <c r="BZ2300" s="67"/>
      <c r="CA2300"/>
      <c r="CB2300"/>
      <c r="CC2300"/>
      <c r="CD2300"/>
      <c r="CE2300" s="92"/>
      <c r="CF2300" s="76"/>
      <c r="CG2300"/>
      <c r="CH2300" s="67"/>
      <c r="CI2300" s="67"/>
      <c r="CJ2300" s="67"/>
      <c r="CK2300" s="67"/>
      <c r="CL2300" s="1"/>
      <c r="CM2300" s="1"/>
    </row>
    <row r="2301" spans="2:91" s="3" customFormat="1" ht="21" customHeight="1" x14ac:dyDescent="0.25">
      <c r="B2301" s="17"/>
      <c r="C2301" s="18"/>
      <c r="D2301" s="18"/>
      <c r="E2301" s="18"/>
      <c r="F2301" s="126"/>
      <c r="G2301" s="126"/>
      <c r="AS2301"/>
      <c r="AT2301" s="111"/>
      <c r="AU2301" s="111"/>
      <c r="AV2301"/>
      <c r="AW2301"/>
      <c r="AX2301" s="111"/>
      <c r="AY2301" s="65"/>
      <c r="AZ2301" s="65"/>
      <c r="BA2301" s="65"/>
      <c r="BB2301" s="65"/>
      <c r="BC2301" s="65"/>
      <c r="BD2301" s="65"/>
      <c r="BE2301" s="65"/>
      <c r="BF2301" s="65"/>
      <c r="BG2301" s="112"/>
      <c r="BH2301" s="112"/>
      <c r="BI2301" s="111"/>
      <c r="BJ2301" s="111"/>
      <c r="BK2301" s="65"/>
      <c r="BL2301" s="112"/>
      <c r="BM2301" s="113"/>
      <c r="BN2301" s="113"/>
      <c r="BO2301" s="113"/>
      <c r="BP2301" s="112"/>
      <c r="BQ2301" s="64"/>
      <c r="BR2301" s="113"/>
      <c r="BS2301" s="113"/>
      <c r="BT2301" s="65"/>
      <c r="BU2301" s="65"/>
      <c r="BV2301" s="66"/>
      <c r="BW2301" s="66"/>
      <c r="BX2301" s="67"/>
      <c r="BY2301" s="67"/>
      <c r="BZ2301" s="67"/>
      <c r="CA2301"/>
      <c r="CB2301"/>
      <c r="CC2301"/>
      <c r="CD2301"/>
      <c r="CE2301" s="92"/>
      <c r="CF2301" s="76"/>
      <c r="CG2301"/>
      <c r="CH2301" s="67"/>
      <c r="CI2301" s="67"/>
      <c r="CJ2301" s="67"/>
      <c r="CK2301" s="67"/>
      <c r="CL2301" s="1"/>
      <c r="CM2301" s="1"/>
    </row>
    <row r="2302" spans="2:91" s="3" customFormat="1" ht="21" customHeight="1" x14ac:dyDescent="0.25">
      <c r="B2302" s="17"/>
      <c r="C2302" s="18"/>
      <c r="D2302" s="18"/>
      <c r="E2302" s="18"/>
      <c r="F2302" s="126"/>
      <c r="G2302" s="126"/>
      <c r="AS2302"/>
      <c r="AT2302" s="111"/>
      <c r="AU2302" s="111"/>
      <c r="AV2302"/>
      <c r="AW2302"/>
      <c r="AX2302" s="111"/>
      <c r="AY2302" s="65"/>
      <c r="AZ2302" s="65"/>
      <c r="BA2302" s="65"/>
      <c r="BB2302" s="65"/>
      <c r="BC2302" s="65"/>
      <c r="BD2302" s="65"/>
      <c r="BE2302" s="65"/>
      <c r="BF2302" s="65"/>
      <c r="BG2302" s="112"/>
      <c r="BH2302" s="112"/>
      <c r="BI2302" s="111"/>
      <c r="BJ2302" s="111"/>
      <c r="BK2302" s="65"/>
      <c r="BL2302" s="112"/>
      <c r="BM2302" s="113"/>
      <c r="BN2302" s="113"/>
      <c r="BO2302" s="113"/>
      <c r="BP2302" s="112"/>
      <c r="BQ2302" s="64"/>
      <c r="BR2302" s="113"/>
      <c r="BS2302" s="113"/>
      <c r="BT2302" s="65"/>
      <c r="BU2302" s="65"/>
      <c r="BV2302" s="66"/>
      <c r="BW2302" s="66"/>
      <c r="BX2302" s="67"/>
      <c r="BY2302" s="67"/>
      <c r="BZ2302" s="67"/>
      <c r="CA2302"/>
      <c r="CB2302"/>
      <c r="CC2302"/>
      <c r="CD2302"/>
      <c r="CE2302" s="92"/>
      <c r="CF2302" s="76"/>
      <c r="CG2302"/>
      <c r="CH2302" s="67"/>
      <c r="CI2302" s="67"/>
      <c r="CJ2302" s="67"/>
      <c r="CK2302" s="67"/>
      <c r="CL2302" s="1"/>
      <c r="CM2302" s="1"/>
    </row>
    <row r="2303" spans="2:91" s="3" customFormat="1" ht="21" customHeight="1" x14ac:dyDescent="0.25">
      <c r="B2303" s="17"/>
      <c r="C2303" s="18"/>
      <c r="D2303" s="18"/>
      <c r="E2303" s="18"/>
      <c r="F2303" s="126"/>
      <c r="G2303" s="126"/>
      <c r="AS2303"/>
      <c r="AT2303" s="111"/>
      <c r="AU2303" s="111"/>
      <c r="AV2303"/>
      <c r="AW2303"/>
      <c r="AX2303" s="111"/>
      <c r="AY2303" s="65"/>
      <c r="AZ2303" s="65"/>
      <c r="BA2303" s="65"/>
      <c r="BB2303" s="65"/>
      <c r="BC2303" s="65"/>
      <c r="BD2303" s="65"/>
      <c r="BE2303" s="65"/>
      <c r="BF2303" s="65"/>
      <c r="BG2303" s="112"/>
      <c r="BH2303" s="112"/>
      <c r="BI2303" s="111"/>
      <c r="BJ2303" s="111"/>
      <c r="BK2303" s="65"/>
      <c r="BL2303" s="112"/>
      <c r="BM2303" s="113"/>
      <c r="BN2303" s="113"/>
      <c r="BO2303" s="113"/>
      <c r="BP2303" s="112"/>
      <c r="BQ2303" s="64"/>
      <c r="BR2303" s="113"/>
      <c r="BS2303" s="113"/>
      <c r="BT2303" s="65"/>
      <c r="BU2303" s="65"/>
      <c r="BV2303" s="66"/>
      <c r="BW2303" s="66"/>
      <c r="BX2303" s="67"/>
      <c r="BY2303" s="67"/>
      <c r="BZ2303" s="67"/>
      <c r="CA2303"/>
      <c r="CB2303"/>
      <c r="CC2303"/>
      <c r="CD2303"/>
      <c r="CE2303" s="92"/>
      <c r="CF2303" s="76"/>
      <c r="CG2303"/>
      <c r="CH2303" s="67"/>
      <c r="CI2303" s="67"/>
      <c r="CJ2303" s="67"/>
      <c r="CK2303" s="67"/>
      <c r="CL2303" s="1"/>
      <c r="CM2303" s="1"/>
    </row>
    <row r="2304" spans="2:91" s="3" customFormat="1" ht="21" customHeight="1" x14ac:dyDescent="0.25">
      <c r="B2304" s="17"/>
      <c r="C2304" s="18"/>
      <c r="D2304" s="18"/>
      <c r="E2304" s="18"/>
      <c r="F2304" s="126"/>
      <c r="G2304" s="126"/>
      <c r="AS2304"/>
      <c r="AT2304" s="111"/>
      <c r="AU2304" s="111"/>
      <c r="AV2304"/>
      <c r="AW2304"/>
      <c r="AX2304" s="111"/>
      <c r="AY2304" s="65"/>
      <c r="AZ2304" s="65"/>
      <c r="BA2304" s="65"/>
      <c r="BB2304" s="65"/>
      <c r="BC2304" s="65"/>
      <c r="BD2304" s="65"/>
      <c r="BE2304" s="65"/>
      <c r="BF2304" s="65"/>
      <c r="BG2304" s="112"/>
      <c r="BH2304" s="112"/>
      <c r="BI2304" s="111"/>
      <c r="BJ2304" s="111"/>
      <c r="BK2304" s="65"/>
      <c r="BL2304" s="112"/>
      <c r="BM2304" s="113"/>
      <c r="BN2304" s="113"/>
      <c r="BO2304" s="113"/>
      <c r="BP2304" s="112"/>
      <c r="BQ2304" s="64"/>
      <c r="BR2304" s="113"/>
      <c r="BS2304" s="113"/>
      <c r="BT2304" s="65"/>
      <c r="BU2304" s="65"/>
      <c r="BV2304" s="66"/>
      <c r="BW2304" s="66"/>
      <c r="BX2304" s="67"/>
      <c r="BY2304" s="67"/>
      <c r="BZ2304" s="67"/>
      <c r="CA2304"/>
      <c r="CB2304"/>
      <c r="CC2304"/>
      <c r="CD2304"/>
      <c r="CE2304" s="92"/>
      <c r="CF2304" s="76"/>
      <c r="CG2304"/>
      <c r="CH2304" s="67"/>
      <c r="CI2304" s="67"/>
      <c r="CJ2304" s="67"/>
      <c r="CK2304" s="67"/>
      <c r="CL2304" s="1"/>
      <c r="CM2304" s="1"/>
    </row>
    <row r="2305" spans="2:91" s="3" customFormat="1" ht="21" customHeight="1" x14ac:dyDescent="0.25">
      <c r="B2305" s="17"/>
      <c r="C2305" s="18"/>
      <c r="D2305" s="18"/>
      <c r="E2305" s="18"/>
      <c r="F2305" s="126"/>
      <c r="G2305" s="126"/>
      <c r="AS2305"/>
      <c r="AT2305" s="111"/>
      <c r="AU2305" s="111"/>
      <c r="AV2305"/>
      <c r="AW2305"/>
      <c r="AX2305" s="111"/>
      <c r="AY2305" s="65"/>
      <c r="AZ2305" s="65"/>
      <c r="BA2305" s="65"/>
      <c r="BB2305" s="65"/>
      <c r="BC2305" s="65"/>
      <c r="BD2305" s="65"/>
      <c r="BE2305" s="65"/>
      <c r="BF2305" s="65"/>
      <c r="BG2305" s="112"/>
      <c r="BH2305" s="112"/>
      <c r="BI2305" s="111"/>
      <c r="BJ2305" s="111"/>
      <c r="BK2305" s="65"/>
      <c r="BL2305" s="112"/>
      <c r="BM2305" s="113"/>
      <c r="BN2305" s="113"/>
      <c r="BO2305" s="113"/>
      <c r="BP2305" s="112"/>
      <c r="BQ2305" s="64"/>
      <c r="BR2305" s="113"/>
      <c r="BS2305" s="113"/>
      <c r="BT2305" s="65"/>
      <c r="BU2305" s="65"/>
      <c r="BV2305" s="66"/>
      <c r="BW2305" s="66"/>
      <c r="BX2305" s="67"/>
      <c r="BY2305" s="67"/>
      <c r="BZ2305" s="67"/>
      <c r="CA2305"/>
      <c r="CB2305"/>
      <c r="CC2305"/>
      <c r="CD2305"/>
      <c r="CE2305" s="92"/>
      <c r="CF2305" s="76"/>
      <c r="CG2305"/>
      <c r="CH2305" s="67"/>
      <c r="CI2305" s="67"/>
      <c r="CJ2305" s="67"/>
      <c r="CK2305" s="67"/>
      <c r="CL2305" s="1"/>
      <c r="CM2305" s="1"/>
    </row>
    <row r="2306" spans="2:91" s="3" customFormat="1" ht="21" customHeight="1" x14ac:dyDescent="0.25">
      <c r="B2306" s="17"/>
      <c r="C2306" s="18"/>
      <c r="D2306" s="18"/>
      <c r="E2306" s="18"/>
      <c r="F2306" s="126"/>
      <c r="G2306" s="126"/>
      <c r="AS2306"/>
      <c r="AT2306" s="111"/>
      <c r="AU2306" s="111"/>
      <c r="AV2306"/>
      <c r="AW2306"/>
      <c r="AX2306" s="111"/>
      <c r="AY2306" s="65"/>
      <c r="AZ2306" s="65"/>
      <c r="BA2306" s="65"/>
      <c r="BB2306" s="65"/>
      <c r="BC2306" s="65"/>
      <c r="BD2306" s="65"/>
      <c r="BE2306" s="65"/>
      <c r="BF2306" s="65"/>
      <c r="BG2306" s="112"/>
      <c r="BH2306" s="112"/>
      <c r="BI2306" s="111"/>
      <c r="BJ2306" s="111"/>
      <c r="BK2306" s="65"/>
      <c r="BL2306" s="112"/>
      <c r="BM2306" s="113"/>
      <c r="BN2306" s="113"/>
      <c r="BO2306" s="113"/>
      <c r="BP2306" s="112"/>
      <c r="BQ2306" s="64"/>
      <c r="BR2306" s="113"/>
      <c r="BS2306" s="113"/>
      <c r="BT2306" s="65"/>
      <c r="BU2306" s="65"/>
      <c r="BV2306" s="66"/>
      <c r="BW2306" s="66"/>
      <c r="BX2306" s="67"/>
      <c r="BY2306" s="67"/>
      <c r="BZ2306" s="67"/>
      <c r="CA2306"/>
      <c r="CB2306"/>
      <c r="CC2306"/>
      <c r="CD2306"/>
      <c r="CE2306" s="92"/>
      <c r="CF2306" s="76"/>
      <c r="CG2306"/>
      <c r="CH2306" s="67"/>
      <c r="CI2306" s="67"/>
      <c r="CJ2306" s="67"/>
      <c r="CK2306" s="67"/>
      <c r="CL2306" s="1"/>
      <c r="CM2306" s="1"/>
    </row>
    <row r="2307" spans="2:91" s="3" customFormat="1" ht="21" customHeight="1" x14ac:dyDescent="0.25">
      <c r="B2307" s="17"/>
      <c r="C2307" s="18"/>
      <c r="D2307" s="18"/>
      <c r="E2307" s="18"/>
      <c r="F2307" s="126"/>
      <c r="G2307" s="126"/>
      <c r="AS2307"/>
      <c r="AT2307" s="111"/>
      <c r="AU2307" s="111"/>
      <c r="AV2307"/>
      <c r="AW2307"/>
      <c r="AX2307" s="111"/>
      <c r="AY2307" s="65"/>
      <c r="AZ2307" s="65"/>
      <c r="BA2307" s="65"/>
      <c r="BB2307" s="65"/>
      <c r="BC2307" s="65"/>
      <c r="BD2307" s="65"/>
      <c r="BE2307" s="65"/>
      <c r="BF2307" s="65"/>
      <c r="BG2307" s="112"/>
      <c r="BH2307" s="112"/>
      <c r="BI2307" s="111"/>
      <c r="BJ2307" s="111"/>
      <c r="BK2307" s="65"/>
      <c r="BL2307" s="112"/>
      <c r="BM2307" s="113"/>
      <c r="BN2307" s="113"/>
      <c r="BO2307" s="113"/>
      <c r="BP2307" s="112"/>
      <c r="BQ2307" s="64"/>
      <c r="BR2307" s="113"/>
      <c r="BS2307" s="113"/>
      <c r="BT2307" s="65"/>
      <c r="BU2307" s="65"/>
      <c r="BV2307" s="66"/>
      <c r="BW2307" s="66"/>
      <c r="BX2307" s="67"/>
      <c r="BY2307" s="67"/>
      <c r="BZ2307" s="67"/>
      <c r="CA2307"/>
      <c r="CB2307"/>
      <c r="CC2307"/>
      <c r="CD2307"/>
      <c r="CE2307" s="92"/>
      <c r="CF2307" s="76"/>
      <c r="CG2307"/>
      <c r="CH2307" s="67"/>
      <c r="CI2307" s="67"/>
      <c r="CJ2307" s="67"/>
      <c r="CK2307" s="67"/>
      <c r="CL2307" s="1"/>
      <c r="CM2307" s="1"/>
    </row>
    <row r="2308" spans="2:91" s="3" customFormat="1" ht="21" customHeight="1" x14ac:dyDescent="0.25">
      <c r="B2308" s="17"/>
      <c r="C2308" s="18"/>
      <c r="D2308" s="18"/>
      <c r="E2308" s="18"/>
      <c r="F2308" s="126"/>
      <c r="G2308" s="126"/>
      <c r="AS2308"/>
      <c r="AT2308" s="111"/>
      <c r="AU2308" s="111"/>
      <c r="AV2308"/>
      <c r="AW2308"/>
      <c r="AX2308" s="111"/>
      <c r="AY2308" s="65"/>
      <c r="AZ2308" s="65"/>
      <c r="BA2308" s="65"/>
      <c r="BB2308" s="65"/>
      <c r="BC2308" s="65"/>
      <c r="BD2308" s="65"/>
      <c r="BE2308" s="65"/>
      <c r="BF2308" s="65"/>
      <c r="BG2308" s="112"/>
      <c r="BH2308" s="112"/>
      <c r="BI2308" s="111"/>
      <c r="BJ2308" s="111"/>
      <c r="BK2308" s="65"/>
      <c r="BL2308" s="112"/>
      <c r="BM2308" s="113"/>
      <c r="BN2308" s="113"/>
      <c r="BO2308" s="113"/>
      <c r="BP2308" s="112"/>
      <c r="BQ2308" s="64"/>
      <c r="BR2308" s="113"/>
      <c r="BS2308" s="113"/>
      <c r="BT2308" s="65"/>
      <c r="BU2308" s="65"/>
      <c r="BV2308" s="66"/>
      <c r="BW2308" s="66"/>
      <c r="BX2308" s="67"/>
      <c r="BY2308" s="67"/>
      <c r="BZ2308" s="67"/>
      <c r="CA2308"/>
      <c r="CB2308"/>
      <c r="CC2308"/>
      <c r="CD2308"/>
      <c r="CE2308" s="92"/>
      <c r="CF2308" s="76"/>
      <c r="CG2308"/>
      <c r="CH2308" s="67"/>
      <c r="CI2308" s="67"/>
      <c r="CJ2308" s="67"/>
      <c r="CK2308" s="67"/>
      <c r="CL2308" s="1"/>
      <c r="CM2308" s="1"/>
    </row>
    <row r="2309" spans="2:91" s="3" customFormat="1" ht="21" customHeight="1" x14ac:dyDescent="0.25">
      <c r="B2309" s="17"/>
      <c r="C2309" s="18"/>
      <c r="D2309" s="18"/>
      <c r="E2309" s="18"/>
      <c r="F2309" s="126"/>
      <c r="G2309" s="126"/>
      <c r="AS2309"/>
      <c r="AT2309" s="111"/>
      <c r="AU2309" s="111"/>
      <c r="AV2309"/>
      <c r="AW2309"/>
      <c r="AX2309" s="111"/>
      <c r="AY2309" s="65"/>
      <c r="AZ2309" s="65"/>
      <c r="BA2309" s="65"/>
      <c r="BB2309" s="65"/>
      <c r="BC2309" s="65"/>
      <c r="BD2309" s="65"/>
      <c r="BE2309" s="65"/>
      <c r="BF2309" s="65"/>
      <c r="BG2309" s="112"/>
      <c r="BH2309" s="112"/>
      <c r="BI2309" s="111"/>
      <c r="BJ2309" s="111"/>
      <c r="BK2309" s="65"/>
      <c r="BL2309" s="112"/>
      <c r="BM2309" s="113"/>
      <c r="BN2309" s="113"/>
      <c r="BO2309" s="113"/>
      <c r="BP2309" s="112"/>
      <c r="BQ2309" s="64"/>
      <c r="BR2309" s="113"/>
      <c r="BS2309" s="113"/>
      <c r="BT2309" s="65"/>
      <c r="BU2309" s="65"/>
      <c r="BV2309" s="66"/>
      <c r="BW2309" s="66"/>
      <c r="BX2309" s="67"/>
      <c r="BY2309" s="67"/>
      <c r="BZ2309" s="67"/>
      <c r="CA2309"/>
      <c r="CB2309"/>
      <c r="CC2309"/>
      <c r="CD2309"/>
      <c r="CE2309" s="92"/>
      <c r="CF2309" s="76"/>
      <c r="CG2309"/>
      <c r="CH2309" s="67"/>
      <c r="CI2309" s="67"/>
      <c r="CJ2309" s="67"/>
      <c r="CK2309" s="67"/>
      <c r="CL2309" s="1"/>
      <c r="CM2309" s="1"/>
    </row>
    <row r="2310" spans="2:91" s="3" customFormat="1" ht="21" customHeight="1" x14ac:dyDescent="0.25">
      <c r="B2310" s="17"/>
      <c r="C2310" s="18"/>
      <c r="D2310" s="18"/>
      <c r="E2310" s="18"/>
      <c r="F2310" s="126"/>
      <c r="G2310" s="126"/>
      <c r="AS2310"/>
      <c r="AT2310" s="111"/>
      <c r="AU2310" s="111"/>
      <c r="AV2310"/>
      <c r="AW2310"/>
      <c r="AX2310" s="111"/>
      <c r="AY2310" s="65"/>
      <c r="AZ2310" s="65"/>
      <c r="BA2310" s="65"/>
      <c r="BB2310" s="65"/>
      <c r="BC2310" s="65"/>
      <c r="BD2310" s="65"/>
      <c r="BE2310" s="65"/>
      <c r="BF2310" s="65"/>
      <c r="BG2310" s="112"/>
      <c r="BH2310" s="112"/>
      <c r="BI2310" s="111"/>
      <c r="BJ2310" s="111"/>
      <c r="BK2310" s="65"/>
      <c r="BL2310" s="112"/>
      <c r="BM2310" s="113"/>
      <c r="BN2310" s="113"/>
      <c r="BO2310" s="113"/>
      <c r="BP2310" s="112"/>
      <c r="BQ2310" s="64"/>
      <c r="BR2310" s="113"/>
      <c r="BS2310" s="113"/>
      <c r="BT2310" s="65"/>
      <c r="BU2310" s="65"/>
      <c r="BV2310" s="66"/>
      <c r="BW2310" s="66"/>
      <c r="BX2310" s="67"/>
      <c r="BY2310" s="67"/>
      <c r="BZ2310" s="67"/>
      <c r="CA2310"/>
      <c r="CB2310"/>
      <c r="CC2310"/>
      <c r="CD2310"/>
      <c r="CE2310" s="92"/>
      <c r="CF2310" s="76"/>
      <c r="CG2310"/>
      <c r="CH2310" s="67"/>
      <c r="CI2310" s="67"/>
      <c r="CJ2310" s="67"/>
      <c r="CK2310" s="67"/>
      <c r="CL2310" s="1"/>
      <c r="CM2310" s="1"/>
    </row>
    <row r="2311" spans="2:91" s="3" customFormat="1" ht="21" customHeight="1" x14ac:dyDescent="0.25">
      <c r="B2311" s="17"/>
      <c r="C2311" s="18"/>
      <c r="D2311" s="18"/>
      <c r="E2311" s="18"/>
      <c r="F2311" s="126"/>
      <c r="G2311" s="126"/>
      <c r="AS2311"/>
      <c r="AT2311" s="111"/>
      <c r="AU2311" s="111"/>
      <c r="AV2311"/>
      <c r="AW2311"/>
      <c r="AX2311" s="111"/>
      <c r="AY2311" s="65"/>
      <c r="AZ2311" s="65"/>
      <c r="BA2311" s="65"/>
      <c r="BB2311" s="65"/>
      <c r="BC2311" s="65"/>
      <c r="BD2311" s="65"/>
      <c r="BE2311" s="65"/>
      <c r="BF2311" s="65"/>
      <c r="BG2311" s="112"/>
      <c r="BH2311" s="112"/>
      <c r="BI2311" s="111"/>
      <c r="BJ2311" s="111"/>
      <c r="BK2311" s="65"/>
      <c r="BL2311" s="112"/>
      <c r="BM2311" s="113"/>
      <c r="BN2311" s="113"/>
      <c r="BO2311" s="113"/>
      <c r="BP2311" s="112"/>
      <c r="BQ2311" s="64"/>
      <c r="BR2311" s="113"/>
      <c r="BS2311" s="113"/>
      <c r="BT2311" s="65"/>
      <c r="BU2311" s="65"/>
      <c r="BV2311" s="66"/>
      <c r="BW2311" s="66"/>
      <c r="BX2311" s="67"/>
      <c r="BY2311" s="67"/>
      <c r="BZ2311" s="67"/>
      <c r="CA2311"/>
      <c r="CB2311"/>
      <c r="CC2311"/>
      <c r="CD2311"/>
      <c r="CE2311" s="92"/>
      <c r="CF2311" s="76"/>
      <c r="CG2311"/>
      <c r="CH2311" s="67"/>
      <c r="CI2311" s="67"/>
      <c r="CJ2311" s="67"/>
      <c r="CK2311" s="67"/>
      <c r="CL2311" s="1"/>
      <c r="CM2311" s="1"/>
    </row>
    <row r="2312" spans="2:91" s="3" customFormat="1" ht="21" customHeight="1" x14ac:dyDescent="0.25">
      <c r="B2312" s="17"/>
      <c r="C2312" s="18"/>
      <c r="D2312" s="18"/>
      <c r="E2312" s="18"/>
      <c r="F2312" s="126"/>
      <c r="G2312" s="126"/>
      <c r="AS2312"/>
      <c r="AT2312" s="111"/>
      <c r="AU2312" s="111"/>
      <c r="AV2312"/>
      <c r="AW2312"/>
      <c r="AX2312" s="111"/>
      <c r="AY2312" s="65"/>
      <c r="AZ2312" s="65"/>
      <c r="BA2312" s="65"/>
      <c r="BB2312" s="65"/>
      <c r="BC2312" s="65"/>
      <c r="BD2312" s="65"/>
      <c r="BE2312" s="65"/>
      <c r="BF2312" s="65"/>
      <c r="BG2312" s="112"/>
      <c r="BH2312" s="112"/>
      <c r="BI2312" s="111"/>
      <c r="BJ2312" s="111"/>
      <c r="BK2312" s="65"/>
      <c r="BL2312" s="112"/>
      <c r="BM2312" s="113"/>
      <c r="BN2312" s="113"/>
      <c r="BO2312" s="113"/>
      <c r="BP2312" s="112"/>
      <c r="BQ2312" s="64"/>
      <c r="BR2312" s="113"/>
      <c r="BS2312" s="113"/>
      <c r="BT2312" s="65"/>
      <c r="BU2312" s="65"/>
      <c r="BV2312" s="66"/>
      <c r="BW2312" s="66"/>
      <c r="BX2312" s="67"/>
      <c r="BY2312" s="67"/>
      <c r="BZ2312" s="67"/>
      <c r="CA2312"/>
      <c r="CB2312"/>
      <c r="CC2312"/>
      <c r="CD2312"/>
      <c r="CE2312" s="92"/>
      <c r="CF2312" s="76"/>
      <c r="CG2312"/>
      <c r="CH2312" s="67"/>
      <c r="CI2312" s="67"/>
      <c r="CJ2312" s="67"/>
      <c r="CK2312" s="67"/>
      <c r="CL2312" s="1"/>
      <c r="CM2312" s="1"/>
    </row>
    <row r="2313" spans="2:91" s="3" customFormat="1" ht="21" customHeight="1" x14ac:dyDescent="0.25">
      <c r="B2313" s="17"/>
      <c r="C2313" s="18"/>
      <c r="D2313" s="18"/>
      <c r="E2313" s="18"/>
      <c r="F2313" s="126"/>
      <c r="G2313" s="126"/>
      <c r="AS2313"/>
      <c r="AT2313" s="111"/>
      <c r="AU2313" s="111"/>
      <c r="AV2313"/>
      <c r="AW2313"/>
      <c r="AX2313" s="111"/>
      <c r="AY2313" s="65"/>
      <c r="AZ2313" s="65"/>
      <c r="BA2313" s="65"/>
      <c r="BB2313" s="65"/>
      <c r="BC2313" s="65"/>
      <c r="BD2313" s="65"/>
      <c r="BE2313" s="65"/>
      <c r="BF2313" s="65"/>
      <c r="BG2313" s="112"/>
      <c r="BH2313" s="112"/>
      <c r="BI2313" s="111"/>
      <c r="BJ2313" s="111"/>
      <c r="BK2313" s="65"/>
      <c r="BL2313" s="112"/>
      <c r="BM2313" s="113"/>
      <c r="BN2313" s="113"/>
      <c r="BO2313" s="113"/>
      <c r="BP2313" s="112"/>
      <c r="BQ2313" s="64"/>
      <c r="BR2313" s="113"/>
      <c r="BS2313" s="113"/>
      <c r="BT2313" s="65"/>
      <c r="BU2313" s="65"/>
      <c r="BV2313" s="66"/>
      <c r="BW2313" s="66"/>
      <c r="BX2313" s="67"/>
      <c r="BY2313" s="67"/>
      <c r="BZ2313" s="67"/>
      <c r="CA2313"/>
      <c r="CB2313"/>
      <c r="CC2313"/>
      <c r="CD2313"/>
      <c r="CE2313" s="92"/>
      <c r="CF2313" s="76"/>
      <c r="CG2313"/>
      <c r="CH2313" s="67"/>
      <c r="CI2313" s="67"/>
      <c r="CJ2313" s="67"/>
      <c r="CK2313" s="67"/>
      <c r="CL2313" s="1"/>
      <c r="CM2313" s="1"/>
    </row>
    <row r="2314" spans="2:91" s="3" customFormat="1" ht="21" customHeight="1" x14ac:dyDescent="0.25">
      <c r="B2314" s="17"/>
      <c r="C2314" s="18"/>
      <c r="D2314" s="18"/>
      <c r="E2314" s="18"/>
      <c r="F2314" s="126"/>
      <c r="G2314" s="126"/>
      <c r="AS2314"/>
      <c r="AT2314" s="111"/>
      <c r="AU2314" s="111"/>
      <c r="AV2314"/>
      <c r="AW2314"/>
      <c r="AX2314" s="111"/>
      <c r="AY2314" s="65"/>
      <c r="AZ2314" s="65"/>
      <c r="BA2314" s="65"/>
      <c r="BB2314" s="65"/>
      <c r="BC2314" s="65"/>
      <c r="BD2314" s="65"/>
      <c r="BE2314" s="65"/>
      <c r="BF2314" s="65"/>
      <c r="BG2314" s="112"/>
      <c r="BH2314" s="112"/>
      <c r="BI2314" s="111"/>
      <c r="BJ2314" s="111"/>
      <c r="BK2314" s="65"/>
      <c r="BL2314" s="112"/>
      <c r="BM2314" s="113"/>
      <c r="BN2314" s="113"/>
      <c r="BO2314" s="113"/>
      <c r="BP2314" s="112"/>
      <c r="BQ2314" s="64"/>
      <c r="BR2314" s="113"/>
      <c r="BS2314" s="113"/>
      <c r="BT2314" s="65"/>
      <c r="BU2314" s="65"/>
      <c r="BV2314" s="66"/>
      <c r="BW2314" s="66"/>
      <c r="BX2314" s="67"/>
      <c r="BY2314" s="67"/>
      <c r="BZ2314" s="67"/>
      <c r="CA2314"/>
      <c r="CB2314"/>
      <c r="CC2314"/>
      <c r="CD2314"/>
      <c r="CE2314" s="92"/>
      <c r="CF2314" s="76"/>
      <c r="CG2314"/>
      <c r="CH2314" s="67"/>
      <c r="CI2314" s="67"/>
      <c r="CJ2314" s="67"/>
      <c r="CK2314" s="67"/>
      <c r="CL2314" s="1"/>
      <c r="CM2314" s="1"/>
    </row>
    <row r="2315" spans="2:91" s="3" customFormat="1" ht="21" customHeight="1" x14ac:dyDescent="0.25">
      <c r="B2315" s="17"/>
      <c r="C2315" s="18"/>
      <c r="D2315" s="18"/>
      <c r="E2315" s="18"/>
      <c r="F2315" s="126"/>
      <c r="G2315" s="126"/>
      <c r="AS2315"/>
      <c r="AT2315" s="111"/>
      <c r="AU2315" s="111"/>
      <c r="AV2315"/>
      <c r="AW2315"/>
      <c r="AX2315" s="111"/>
      <c r="AY2315" s="65"/>
      <c r="AZ2315" s="65"/>
      <c r="BA2315" s="65"/>
      <c r="BB2315" s="65"/>
      <c r="BC2315" s="65"/>
      <c r="BD2315" s="65"/>
      <c r="BE2315" s="65"/>
      <c r="BF2315" s="65"/>
      <c r="BG2315" s="112"/>
      <c r="BH2315" s="112"/>
      <c r="BI2315" s="111"/>
      <c r="BJ2315" s="111"/>
      <c r="BK2315" s="65"/>
      <c r="BL2315" s="112"/>
      <c r="BM2315" s="113"/>
      <c r="BN2315" s="113"/>
      <c r="BO2315" s="113"/>
      <c r="BP2315" s="112"/>
      <c r="BQ2315" s="64"/>
      <c r="BR2315" s="113"/>
      <c r="BS2315" s="113"/>
      <c r="BT2315" s="65"/>
      <c r="BU2315" s="65"/>
      <c r="BV2315" s="66"/>
      <c r="BW2315" s="66"/>
      <c r="BX2315" s="67"/>
      <c r="BY2315" s="67"/>
      <c r="BZ2315" s="67"/>
      <c r="CA2315"/>
      <c r="CB2315"/>
      <c r="CC2315"/>
      <c r="CD2315"/>
      <c r="CE2315" s="92"/>
      <c r="CF2315" s="76"/>
      <c r="CG2315"/>
      <c r="CH2315" s="67"/>
      <c r="CI2315" s="67"/>
      <c r="CJ2315" s="67"/>
      <c r="CK2315" s="67"/>
      <c r="CL2315" s="1"/>
      <c r="CM2315" s="1"/>
    </row>
    <row r="2316" spans="2:91" s="3" customFormat="1" ht="21" customHeight="1" x14ac:dyDescent="0.25">
      <c r="B2316" s="17"/>
      <c r="C2316" s="18"/>
      <c r="D2316" s="18"/>
      <c r="E2316" s="18"/>
      <c r="F2316" s="126"/>
      <c r="G2316" s="126"/>
      <c r="AS2316"/>
      <c r="AT2316" s="111"/>
      <c r="AU2316" s="111"/>
      <c r="AV2316"/>
      <c r="AW2316"/>
      <c r="AX2316" s="111"/>
      <c r="AY2316" s="65"/>
      <c r="AZ2316" s="65"/>
      <c r="BA2316" s="65"/>
      <c r="BB2316" s="65"/>
      <c r="BC2316" s="65"/>
      <c r="BD2316" s="65"/>
      <c r="BE2316" s="65"/>
      <c r="BF2316" s="65"/>
      <c r="BG2316" s="112"/>
      <c r="BH2316" s="112"/>
      <c r="BI2316" s="111"/>
      <c r="BJ2316" s="111"/>
      <c r="BK2316" s="65"/>
      <c r="BL2316" s="112"/>
      <c r="BM2316" s="113"/>
      <c r="BN2316" s="113"/>
      <c r="BO2316" s="113"/>
      <c r="BP2316" s="112"/>
      <c r="BQ2316" s="64"/>
      <c r="BR2316" s="113"/>
      <c r="BS2316" s="113"/>
      <c r="BT2316" s="65"/>
      <c r="BU2316" s="65"/>
      <c r="BV2316" s="66"/>
      <c r="BW2316" s="66"/>
      <c r="BX2316" s="67"/>
      <c r="BY2316" s="67"/>
      <c r="BZ2316" s="67"/>
      <c r="CA2316"/>
      <c r="CB2316"/>
      <c r="CC2316"/>
      <c r="CD2316"/>
      <c r="CE2316" s="92"/>
      <c r="CF2316" s="76"/>
      <c r="CG2316"/>
      <c r="CH2316" s="67"/>
      <c r="CI2316" s="67"/>
      <c r="CJ2316" s="67"/>
      <c r="CK2316" s="67"/>
      <c r="CL2316" s="1"/>
      <c r="CM2316" s="1"/>
    </row>
    <row r="2317" spans="2:91" s="3" customFormat="1" ht="21" customHeight="1" x14ac:dyDescent="0.25">
      <c r="B2317" s="17"/>
      <c r="C2317" s="18"/>
      <c r="D2317" s="18"/>
      <c r="E2317" s="18"/>
      <c r="F2317" s="126"/>
      <c r="G2317" s="126"/>
      <c r="AS2317"/>
      <c r="AT2317" s="111"/>
      <c r="AU2317" s="111"/>
      <c r="AV2317"/>
      <c r="AW2317"/>
      <c r="AX2317" s="111"/>
      <c r="AY2317" s="65"/>
      <c r="AZ2317" s="65"/>
      <c r="BA2317" s="65"/>
      <c r="BB2317" s="65"/>
      <c r="BC2317" s="65"/>
      <c r="BD2317" s="65"/>
      <c r="BE2317" s="65"/>
      <c r="BF2317" s="65"/>
      <c r="BG2317" s="112"/>
      <c r="BH2317" s="112"/>
      <c r="BI2317" s="111"/>
      <c r="BJ2317" s="111"/>
      <c r="BK2317" s="65"/>
      <c r="BL2317" s="112"/>
      <c r="BM2317" s="113"/>
      <c r="BN2317" s="113"/>
      <c r="BO2317" s="113"/>
      <c r="BP2317" s="112"/>
      <c r="BQ2317" s="64"/>
      <c r="BR2317" s="113"/>
      <c r="BS2317" s="113"/>
      <c r="BT2317" s="65"/>
      <c r="BU2317" s="65"/>
      <c r="BV2317" s="66"/>
      <c r="BW2317" s="66"/>
      <c r="BX2317" s="67"/>
      <c r="BY2317" s="67"/>
      <c r="BZ2317" s="67"/>
      <c r="CA2317"/>
      <c r="CB2317"/>
      <c r="CC2317"/>
      <c r="CD2317"/>
      <c r="CE2317" s="92"/>
      <c r="CF2317" s="76"/>
      <c r="CG2317"/>
      <c r="CH2317" s="67"/>
      <c r="CI2317" s="67"/>
      <c r="CJ2317" s="67"/>
      <c r="CK2317" s="67"/>
      <c r="CL2317" s="1"/>
      <c r="CM2317" s="1"/>
    </row>
    <row r="2318" spans="2:91" s="3" customFormat="1" ht="21" customHeight="1" x14ac:dyDescent="0.25">
      <c r="B2318" s="17"/>
      <c r="C2318" s="18"/>
      <c r="D2318" s="18"/>
      <c r="E2318" s="18"/>
      <c r="F2318" s="126"/>
      <c r="G2318" s="126"/>
      <c r="AS2318"/>
      <c r="AT2318" s="111"/>
      <c r="AU2318" s="111"/>
      <c r="AV2318"/>
      <c r="AW2318"/>
      <c r="AX2318" s="111"/>
      <c r="AY2318" s="65"/>
      <c r="AZ2318" s="65"/>
      <c r="BA2318" s="65"/>
      <c r="BB2318" s="65"/>
      <c r="BC2318" s="65"/>
      <c r="BD2318" s="65"/>
      <c r="BE2318" s="65"/>
      <c r="BF2318" s="65"/>
      <c r="BG2318" s="112"/>
      <c r="BH2318" s="112"/>
      <c r="BI2318" s="111"/>
      <c r="BJ2318" s="111"/>
      <c r="BK2318" s="65"/>
      <c r="BL2318" s="112"/>
      <c r="BM2318" s="113"/>
      <c r="BN2318" s="113"/>
      <c r="BO2318" s="113"/>
      <c r="BP2318" s="112"/>
      <c r="BQ2318" s="64"/>
      <c r="BR2318" s="113"/>
      <c r="BS2318" s="113"/>
      <c r="BT2318" s="65"/>
      <c r="BU2318" s="65"/>
      <c r="BV2318" s="66"/>
      <c r="BW2318" s="66"/>
      <c r="BX2318" s="67"/>
      <c r="BY2318" s="67"/>
      <c r="BZ2318" s="67"/>
      <c r="CA2318"/>
      <c r="CB2318"/>
      <c r="CC2318"/>
      <c r="CD2318"/>
      <c r="CE2318" s="92"/>
      <c r="CF2318" s="76"/>
      <c r="CG2318"/>
      <c r="CH2318" s="67"/>
      <c r="CI2318" s="67"/>
      <c r="CJ2318" s="67"/>
      <c r="CK2318" s="67"/>
      <c r="CL2318" s="1"/>
      <c r="CM2318" s="1"/>
    </row>
    <row r="2319" spans="2:91" s="3" customFormat="1" ht="21" customHeight="1" x14ac:dyDescent="0.25">
      <c r="B2319" s="17"/>
      <c r="C2319" s="18"/>
      <c r="D2319" s="18"/>
      <c r="E2319" s="18"/>
      <c r="F2319" s="126"/>
      <c r="G2319" s="126"/>
      <c r="AS2319"/>
      <c r="AT2319" s="111"/>
      <c r="AU2319" s="111"/>
      <c r="AV2319"/>
      <c r="AW2319"/>
      <c r="AX2319" s="111"/>
      <c r="AY2319" s="65"/>
      <c r="AZ2319" s="65"/>
      <c r="BA2319" s="65"/>
      <c r="BB2319" s="65"/>
      <c r="BC2319" s="65"/>
      <c r="BD2319" s="65"/>
      <c r="BE2319" s="65"/>
      <c r="BF2319" s="65"/>
      <c r="BG2319" s="112"/>
      <c r="BH2319" s="112"/>
      <c r="BI2319" s="111"/>
      <c r="BJ2319" s="111"/>
      <c r="BK2319" s="65"/>
      <c r="BL2319" s="112"/>
      <c r="BM2319" s="113"/>
      <c r="BN2319" s="113"/>
      <c r="BO2319" s="113"/>
      <c r="BP2319" s="112"/>
      <c r="BQ2319" s="64"/>
      <c r="BR2319" s="113"/>
      <c r="BS2319" s="113"/>
      <c r="BT2319" s="65"/>
      <c r="BU2319" s="65"/>
      <c r="BV2319" s="66"/>
      <c r="BW2319" s="66"/>
      <c r="BX2319" s="67"/>
      <c r="BY2319" s="67"/>
      <c r="BZ2319" s="67"/>
      <c r="CA2319"/>
      <c r="CB2319"/>
      <c r="CC2319"/>
      <c r="CD2319"/>
      <c r="CE2319" s="92"/>
      <c r="CF2319" s="76"/>
      <c r="CG2319"/>
      <c r="CH2319" s="67"/>
      <c r="CI2319" s="67"/>
      <c r="CJ2319" s="67"/>
      <c r="CK2319" s="67"/>
      <c r="CL2319" s="1"/>
      <c r="CM2319" s="1"/>
    </row>
    <row r="2320" spans="2:91" s="3" customFormat="1" ht="21" customHeight="1" x14ac:dyDescent="0.25">
      <c r="B2320" s="17"/>
      <c r="C2320" s="18"/>
      <c r="D2320" s="18"/>
      <c r="E2320" s="18"/>
      <c r="F2320" s="126"/>
      <c r="G2320" s="126"/>
      <c r="AS2320"/>
      <c r="AT2320" s="111"/>
      <c r="AU2320" s="111"/>
      <c r="AV2320"/>
      <c r="AW2320"/>
      <c r="AX2320" s="111"/>
      <c r="AY2320" s="65"/>
      <c r="AZ2320" s="65"/>
      <c r="BA2320" s="65"/>
      <c r="BB2320" s="65"/>
      <c r="BC2320" s="65"/>
      <c r="BD2320" s="65"/>
      <c r="BE2320" s="65"/>
      <c r="BF2320" s="65"/>
      <c r="BG2320" s="112"/>
      <c r="BH2320" s="112"/>
      <c r="BI2320" s="111"/>
      <c r="BJ2320" s="111"/>
      <c r="BK2320" s="65"/>
      <c r="BL2320" s="112"/>
      <c r="BM2320" s="113"/>
      <c r="BN2320" s="113"/>
      <c r="BO2320" s="113"/>
      <c r="BP2320" s="112"/>
      <c r="BQ2320" s="64"/>
      <c r="BR2320" s="113"/>
      <c r="BS2320" s="113"/>
      <c r="BT2320" s="65"/>
      <c r="BU2320" s="65"/>
      <c r="BV2320" s="66"/>
      <c r="BW2320" s="66"/>
      <c r="BX2320" s="67"/>
      <c r="BY2320" s="67"/>
      <c r="BZ2320" s="67"/>
      <c r="CA2320"/>
      <c r="CB2320"/>
      <c r="CC2320"/>
      <c r="CD2320"/>
      <c r="CE2320" s="92"/>
      <c r="CF2320" s="76"/>
      <c r="CG2320"/>
      <c r="CH2320" s="67"/>
      <c r="CI2320" s="67"/>
      <c r="CJ2320" s="67"/>
      <c r="CK2320" s="67"/>
      <c r="CL2320" s="1"/>
      <c r="CM2320" s="1"/>
    </row>
    <row r="2321" spans="2:91" s="3" customFormat="1" ht="21" customHeight="1" x14ac:dyDescent="0.25">
      <c r="B2321" s="17"/>
      <c r="C2321" s="18"/>
      <c r="D2321" s="18"/>
      <c r="E2321" s="18"/>
      <c r="F2321" s="126"/>
      <c r="G2321" s="126"/>
      <c r="AS2321"/>
      <c r="AT2321" s="111"/>
      <c r="AU2321" s="111"/>
      <c r="AV2321"/>
      <c r="AW2321"/>
      <c r="AX2321" s="111"/>
      <c r="AY2321" s="65"/>
      <c r="AZ2321" s="65"/>
      <c r="BA2321" s="65"/>
      <c r="BB2321" s="65"/>
      <c r="BC2321" s="65"/>
      <c r="BD2321" s="65"/>
      <c r="BE2321" s="65"/>
      <c r="BF2321" s="65"/>
      <c r="BG2321" s="112"/>
      <c r="BH2321" s="112"/>
      <c r="BI2321" s="111"/>
      <c r="BJ2321" s="111"/>
      <c r="BK2321" s="65"/>
      <c r="BL2321" s="112"/>
      <c r="BM2321" s="113"/>
      <c r="BN2321" s="113"/>
      <c r="BO2321" s="113"/>
      <c r="BP2321" s="112"/>
      <c r="BQ2321" s="64"/>
      <c r="BR2321" s="113"/>
      <c r="BS2321" s="113"/>
      <c r="BT2321" s="65"/>
      <c r="BU2321" s="65"/>
      <c r="BV2321" s="66"/>
      <c r="BW2321" s="66"/>
      <c r="BX2321" s="67"/>
      <c r="BY2321" s="67"/>
      <c r="BZ2321" s="67"/>
      <c r="CA2321"/>
      <c r="CB2321"/>
      <c r="CC2321"/>
      <c r="CD2321"/>
      <c r="CE2321" s="92"/>
      <c r="CF2321" s="76"/>
      <c r="CG2321"/>
      <c r="CH2321" s="67"/>
      <c r="CI2321" s="67"/>
      <c r="CJ2321" s="67"/>
      <c r="CK2321" s="67"/>
      <c r="CL2321" s="1"/>
      <c r="CM2321" s="1"/>
    </row>
    <row r="2322" spans="2:91" s="3" customFormat="1" ht="21" customHeight="1" x14ac:dyDescent="0.25">
      <c r="B2322" s="17"/>
      <c r="C2322" s="18"/>
      <c r="D2322" s="18"/>
      <c r="E2322" s="18"/>
      <c r="F2322" s="126"/>
      <c r="G2322" s="126"/>
      <c r="AS2322"/>
      <c r="AT2322" s="111"/>
      <c r="AU2322" s="111"/>
      <c r="AV2322"/>
      <c r="AW2322"/>
      <c r="AX2322" s="111"/>
      <c r="AY2322" s="65"/>
      <c r="AZ2322" s="65"/>
      <c r="BA2322" s="65"/>
      <c r="BB2322" s="65"/>
      <c r="BC2322" s="65"/>
      <c r="BD2322" s="65"/>
      <c r="BE2322" s="65"/>
      <c r="BF2322" s="65"/>
      <c r="BG2322" s="112"/>
      <c r="BH2322" s="112"/>
      <c r="BI2322" s="111"/>
      <c r="BJ2322" s="111"/>
      <c r="BK2322" s="65"/>
      <c r="BL2322" s="112"/>
      <c r="BM2322" s="113"/>
      <c r="BN2322" s="113"/>
      <c r="BO2322" s="113"/>
      <c r="BP2322" s="112"/>
      <c r="BQ2322" s="64"/>
      <c r="BR2322" s="113"/>
      <c r="BS2322" s="113"/>
      <c r="BT2322" s="65"/>
      <c r="BU2322" s="65"/>
      <c r="BV2322" s="66"/>
      <c r="BW2322" s="66"/>
      <c r="BX2322" s="67"/>
      <c r="BY2322" s="67"/>
      <c r="BZ2322" s="67"/>
      <c r="CA2322"/>
      <c r="CB2322"/>
      <c r="CC2322"/>
      <c r="CD2322"/>
      <c r="CE2322" s="92"/>
      <c r="CF2322" s="76"/>
      <c r="CG2322"/>
      <c r="CH2322" s="67"/>
      <c r="CI2322" s="67"/>
      <c r="CJ2322" s="67"/>
      <c r="CK2322" s="67"/>
      <c r="CL2322" s="1"/>
      <c r="CM2322" s="1"/>
    </row>
    <row r="2323" spans="2:91" s="3" customFormat="1" ht="21" customHeight="1" x14ac:dyDescent="0.25">
      <c r="B2323" s="17"/>
      <c r="C2323" s="18"/>
      <c r="D2323" s="18"/>
      <c r="E2323" s="18"/>
      <c r="F2323" s="126"/>
      <c r="G2323" s="126"/>
      <c r="AS2323"/>
      <c r="AT2323" s="111"/>
      <c r="AU2323" s="111"/>
      <c r="AV2323"/>
      <c r="AW2323"/>
      <c r="AX2323" s="111"/>
      <c r="AY2323" s="65"/>
      <c r="AZ2323" s="65"/>
      <c r="BA2323" s="65"/>
      <c r="BB2323" s="65"/>
      <c r="BC2323" s="65"/>
      <c r="BD2323" s="65"/>
      <c r="BE2323" s="65"/>
      <c r="BF2323" s="65"/>
      <c r="BG2323" s="112"/>
      <c r="BH2323" s="112"/>
      <c r="BI2323" s="111"/>
      <c r="BJ2323" s="111"/>
      <c r="BK2323" s="65"/>
      <c r="BL2323" s="112"/>
      <c r="BM2323" s="113"/>
      <c r="BN2323" s="113"/>
      <c r="BO2323" s="113"/>
      <c r="BP2323" s="112"/>
      <c r="BQ2323" s="64"/>
      <c r="BR2323" s="113"/>
      <c r="BS2323" s="113"/>
      <c r="BT2323" s="65"/>
      <c r="BU2323" s="65"/>
      <c r="BV2323" s="66"/>
      <c r="BW2323" s="66"/>
      <c r="BX2323" s="67"/>
      <c r="BY2323" s="67"/>
      <c r="BZ2323" s="67"/>
      <c r="CA2323"/>
      <c r="CB2323"/>
      <c r="CC2323"/>
      <c r="CD2323"/>
      <c r="CE2323" s="92"/>
      <c r="CF2323" s="76"/>
      <c r="CG2323"/>
      <c r="CH2323" s="67"/>
      <c r="CI2323" s="67"/>
      <c r="CJ2323" s="67"/>
      <c r="CK2323" s="67"/>
      <c r="CL2323" s="1"/>
      <c r="CM2323" s="1"/>
    </row>
    <row r="2324" spans="2:91" s="3" customFormat="1" ht="21" customHeight="1" x14ac:dyDescent="0.25">
      <c r="B2324" s="17"/>
      <c r="C2324" s="18"/>
      <c r="D2324" s="18"/>
      <c r="E2324" s="18"/>
      <c r="F2324" s="126"/>
      <c r="G2324" s="126"/>
      <c r="AS2324"/>
      <c r="AT2324" s="111"/>
      <c r="AU2324" s="111"/>
      <c r="AV2324"/>
      <c r="AW2324"/>
      <c r="AX2324" s="111"/>
      <c r="AY2324" s="65"/>
      <c r="AZ2324" s="65"/>
      <c r="BA2324" s="65"/>
      <c r="BB2324" s="65"/>
      <c r="BC2324" s="65"/>
      <c r="BD2324" s="65"/>
      <c r="BE2324" s="65"/>
      <c r="BF2324" s="65"/>
      <c r="BG2324" s="112"/>
      <c r="BH2324" s="112"/>
      <c r="BI2324" s="111"/>
      <c r="BJ2324" s="111"/>
      <c r="BK2324" s="65"/>
      <c r="BL2324" s="112"/>
      <c r="BM2324" s="113"/>
      <c r="BN2324" s="113"/>
      <c r="BO2324" s="113"/>
      <c r="BP2324" s="112"/>
      <c r="BQ2324" s="64"/>
      <c r="BR2324" s="113"/>
      <c r="BS2324" s="113"/>
      <c r="BT2324" s="65"/>
      <c r="BU2324" s="65"/>
      <c r="BV2324" s="66"/>
      <c r="BW2324" s="66"/>
      <c r="BX2324" s="67"/>
      <c r="BY2324" s="67"/>
      <c r="BZ2324" s="67"/>
      <c r="CA2324"/>
      <c r="CB2324"/>
      <c r="CC2324"/>
      <c r="CD2324"/>
      <c r="CE2324" s="92"/>
      <c r="CF2324" s="76"/>
      <c r="CG2324"/>
      <c r="CH2324" s="67"/>
      <c r="CI2324" s="67"/>
      <c r="CJ2324" s="67"/>
      <c r="CK2324" s="67"/>
      <c r="CL2324" s="1"/>
      <c r="CM2324" s="1"/>
    </row>
    <row r="2325" spans="2:91" s="3" customFormat="1" ht="21" customHeight="1" x14ac:dyDescent="0.25">
      <c r="B2325" s="17"/>
      <c r="C2325" s="18"/>
      <c r="D2325" s="18"/>
      <c r="E2325" s="18"/>
      <c r="F2325" s="126"/>
      <c r="G2325" s="126"/>
      <c r="AS2325"/>
      <c r="AT2325" s="111"/>
      <c r="AU2325" s="111"/>
      <c r="AV2325"/>
      <c r="AW2325"/>
      <c r="AX2325" s="111"/>
      <c r="AY2325" s="65"/>
      <c r="AZ2325" s="65"/>
      <c r="BA2325" s="65"/>
      <c r="BB2325" s="65"/>
      <c r="BC2325" s="65"/>
      <c r="BD2325" s="65"/>
      <c r="BE2325" s="65"/>
      <c r="BF2325" s="65"/>
      <c r="BG2325" s="112"/>
      <c r="BH2325" s="112"/>
      <c r="BI2325" s="111"/>
      <c r="BJ2325" s="111"/>
      <c r="BK2325" s="65"/>
      <c r="BL2325" s="112"/>
      <c r="BM2325" s="113"/>
      <c r="BN2325" s="113"/>
      <c r="BO2325" s="113"/>
      <c r="BP2325" s="112"/>
      <c r="BQ2325" s="64"/>
      <c r="BR2325" s="113"/>
      <c r="BS2325" s="113"/>
      <c r="BT2325" s="65"/>
      <c r="BU2325" s="65"/>
      <c r="BV2325" s="66"/>
      <c r="BW2325" s="66"/>
      <c r="BX2325" s="67"/>
      <c r="BY2325" s="67"/>
      <c r="BZ2325" s="67"/>
      <c r="CA2325"/>
      <c r="CB2325"/>
      <c r="CC2325"/>
      <c r="CD2325"/>
      <c r="CE2325" s="92"/>
      <c r="CF2325" s="76"/>
      <c r="CG2325"/>
      <c r="CH2325" s="67"/>
      <c r="CI2325" s="67"/>
      <c r="CJ2325" s="67"/>
      <c r="CK2325" s="67"/>
      <c r="CL2325" s="1"/>
      <c r="CM2325" s="1"/>
    </row>
    <row r="2326" spans="2:91" s="3" customFormat="1" ht="21" customHeight="1" x14ac:dyDescent="0.25">
      <c r="B2326" s="17"/>
      <c r="C2326" s="18"/>
      <c r="D2326" s="18"/>
      <c r="E2326" s="18"/>
      <c r="F2326" s="126"/>
      <c r="G2326" s="126"/>
      <c r="AS2326"/>
      <c r="AT2326" s="111"/>
      <c r="AU2326" s="111"/>
      <c r="AV2326"/>
      <c r="AW2326"/>
      <c r="AX2326" s="111"/>
      <c r="AY2326" s="65"/>
      <c r="AZ2326" s="65"/>
      <c r="BA2326" s="65"/>
      <c r="BB2326" s="65"/>
      <c r="BC2326" s="65"/>
      <c r="BD2326" s="65"/>
      <c r="BE2326" s="65"/>
      <c r="BF2326" s="65"/>
      <c r="BG2326" s="112"/>
      <c r="BH2326" s="112"/>
      <c r="BI2326" s="111"/>
      <c r="BJ2326" s="111"/>
      <c r="BK2326" s="65"/>
      <c r="BL2326" s="112"/>
      <c r="BM2326" s="113"/>
      <c r="BN2326" s="113"/>
      <c r="BO2326" s="113"/>
      <c r="BP2326" s="112"/>
      <c r="BQ2326" s="64"/>
      <c r="BR2326" s="113"/>
      <c r="BS2326" s="113"/>
      <c r="BT2326" s="65"/>
      <c r="BU2326" s="65"/>
      <c r="BV2326" s="66"/>
      <c r="BW2326" s="66"/>
      <c r="BX2326" s="67"/>
      <c r="BY2326" s="67"/>
      <c r="BZ2326" s="67"/>
      <c r="CA2326"/>
      <c r="CB2326"/>
      <c r="CC2326"/>
      <c r="CD2326"/>
      <c r="CE2326" s="92"/>
      <c r="CF2326" s="76"/>
      <c r="CG2326"/>
      <c r="CH2326" s="67"/>
      <c r="CI2326" s="67"/>
      <c r="CJ2326" s="67"/>
      <c r="CK2326" s="67"/>
      <c r="CL2326" s="1"/>
      <c r="CM2326" s="1"/>
    </row>
    <row r="2327" spans="2:91" s="3" customFormat="1" ht="21" customHeight="1" x14ac:dyDescent="0.25">
      <c r="B2327" s="17"/>
      <c r="C2327" s="18"/>
      <c r="D2327" s="18"/>
      <c r="E2327" s="18"/>
      <c r="F2327" s="126"/>
      <c r="G2327" s="126"/>
      <c r="AS2327"/>
      <c r="AT2327" s="111"/>
      <c r="AU2327" s="111"/>
      <c r="AV2327"/>
      <c r="AW2327"/>
      <c r="AX2327" s="111"/>
      <c r="AY2327" s="65"/>
      <c r="AZ2327" s="65"/>
      <c r="BA2327" s="65"/>
      <c r="BB2327" s="65"/>
      <c r="BC2327" s="65"/>
      <c r="BD2327" s="65"/>
      <c r="BE2327" s="65"/>
      <c r="BF2327" s="65"/>
      <c r="BG2327" s="112"/>
      <c r="BH2327" s="112"/>
      <c r="BI2327" s="111"/>
      <c r="BJ2327" s="111"/>
      <c r="BK2327" s="65"/>
      <c r="BL2327" s="112"/>
      <c r="BM2327" s="113"/>
      <c r="BN2327" s="113"/>
      <c r="BO2327" s="113"/>
      <c r="BP2327" s="112"/>
      <c r="BQ2327" s="64"/>
      <c r="BR2327" s="113"/>
      <c r="BS2327" s="113"/>
      <c r="BT2327" s="65"/>
      <c r="BU2327" s="65"/>
      <c r="BV2327" s="66"/>
      <c r="BW2327" s="66"/>
      <c r="BX2327" s="67"/>
      <c r="BY2327" s="67"/>
      <c r="BZ2327" s="67"/>
      <c r="CA2327"/>
      <c r="CB2327"/>
      <c r="CC2327"/>
      <c r="CD2327"/>
      <c r="CE2327" s="92"/>
      <c r="CF2327" s="76"/>
      <c r="CG2327"/>
      <c r="CH2327" s="67"/>
      <c r="CI2327" s="67"/>
      <c r="CJ2327" s="67"/>
      <c r="CK2327" s="67"/>
      <c r="CL2327" s="1"/>
      <c r="CM2327" s="1"/>
    </row>
    <row r="2328" spans="2:91" s="3" customFormat="1" ht="21" customHeight="1" x14ac:dyDescent="0.25">
      <c r="B2328" s="17"/>
      <c r="C2328" s="18"/>
      <c r="D2328" s="18"/>
      <c r="E2328" s="18"/>
      <c r="F2328" s="126"/>
      <c r="G2328" s="126"/>
      <c r="AS2328"/>
      <c r="AT2328" s="111"/>
      <c r="AU2328" s="111"/>
      <c r="AV2328"/>
      <c r="AW2328"/>
      <c r="AX2328" s="111"/>
      <c r="AY2328" s="65"/>
      <c r="AZ2328" s="65"/>
      <c r="BA2328" s="65"/>
      <c r="BB2328" s="65"/>
      <c r="BC2328" s="65"/>
      <c r="BD2328" s="65"/>
      <c r="BE2328" s="65"/>
      <c r="BF2328" s="65"/>
      <c r="BG2328" s="112"/>
      <c r="BH2328" s="112"/>
      <c r="BI2328" s="111"/>
      <c r="BJ2328" s="111"/>
      <c r="BK2328" s="65"/>
      <c r="BL2328" s="112"/>
      <c r="BM2328" s="113"/>
      <c r="BN2328" s="113"/>
      <c r="BO2328" s="113"/>
      <c r="BP2328" s="112"/>
      <c r="BQ2328" s="64"/>
      <c r="BR2328" s="113"/>
      <c r="BS2328" s="113"/>
      <c r="BT2328" s="65"/>
      <c r="BU2328" s="65"/>
      <c r="BV2328" s="66"/>
      <c r="BW2328" s="66"/>
      <c r="BX2328" s="67"/>
      <c r="BY2328" s="67"/>
      <c r="BZ2328" s="67"/>
      <c r="CA2328"/>
      <c r="CB2328"/>
      <c r="CC2328"/>
      <c r="CD2328"/>
      <c r="CE2328" s="92"/>
      <c r="CF2328" s="76"/>
      <c r="CG2328"/>
      <c r="CH2328" s="67"/>
      <c r="CI2328" s="67"/>
      <c r="CJ2328" s="67"/>
      <c r="CK2328" s="67"/>
      <c r="CL2328" s="1"/>
      <c r="CM2328" s="1"/>
    </row>
    <row r="2329" spans="2:91" s="3" customFormat="1" ht="21" customHeight="1" x14ac:dyDescent="0.25">
      <c r="B2329" s="17"/>
      <c r="C2329" s="18"/>
      <c r="D2329" s="18"/>
      <c r="E2329" s="18"/>
      <c r="F2329" s="126"/>
      <c r="G2329" s="126"/>
      <c r="AS2329"/>
      <c r="AT2329" s="111"/>
      <c r="AU2329" s="111"/>
      <c r="AV2329"/>
      <c r="AW2329"/>
      <c r="AX2329" s="111"/>
      <c r="AY2329" s="65"/>
      <c r="AZ2329" s="65"/>
      <c r="BA2329" s="65"/>
      <c r="BB2329" s="65"/>
      <c r="BC2329" s="65"/>
      <c r="BD2329" s="65"/>
      <c r="BE2329" s="65"/>
      <c r="BF2329" s="65"/>
      <c r="BG2329" s="112"/>
      <c r="BH2329" s="112"/>
      <c r="BI2329" s="111"/>
      <c r="BJ2329" s="111"/>
      <c r="BK2329" s="65"/>
      <c r="BL2329" s="112"/>
      <c r="BM2329" s="113"/>
      <c r="BN2329" s="113"/>
      <c r="BO2329" s="113"/>
      <c r="BP2329" s="112"/>
      <c r="BQ2329" s="64"/>
      <c r="BR2329" s="113"/>
      <c r="BS2329" s="113"/>
      <c r="BT2329" s="65"/>
      <c r="BU2329" s="65"/>
      <c r="BV2329" s="66"/>
      <c r="BW2329" s="66"/>
      <c r="BX2329" s="67"/>
      <c r="BY2329" s="67"/>
      <c r="BZ2329" s="67"/>
      <c r="CA2329"/>
      <c r="CB2329"/>
      <c r="CC2329"/>
      <c r="CD2329"/>
      <c r="CE2329" s="92"/>
      <c r="CF2329" s="76"/>
      <c r="CG2329"/>
      <c r="CH2329" s="67"/>
      <c r="CI2329" s="67"/>
      <c r="CJ2329" s="67"/>
      <c r="CK2329" s="67"/>
      <c r="CL2329" s="1"/>
      <c r="CM2329" s="1"/>
    </row>
    <row r="2330" spans="2:91" s="3" customFormat="1" ht="21" customHeight="1" x14ac:dyDescent="0.25">
      <c r="B2330" s="17"/>
      <c r="C2330" s="18"/>
      <c r="D2330" s="18"/>
      <c r="E2330" s="18"/>
      <c r="F2330" s="126"/>
      <c r="G2330" s="126"/>
      <c r="AS2330"/>
      <c r="AT2330" s="111"/>
      <c r="AU2330" s="111"/>
      <c r="AV2330"/>
      <c r="AW2330"/>
      <c r="AX2330" s="111"/>
      <c r="AY2330" s="65"/>
      <c r="AZ2330" s="65"/>
      <c r="BA2330" s="65"/>
      <c r="BB2330" s="65"/>
      <c r="BC2330" s="65"/>
      <c r="BD2330" s="65"/>
      <c r="BE2330" s="65"/>
      <c r="BF2330" s="65"/>
      <c r="BG2330" s="112"/>
      <c r="BH2330" s="112"/>
      <c r="BI2330" s="111"/>
      <c r="BJ2330" s="111"/>
      <c r="BK2330" s="65"/>
      <c r="BL2330" s="112"/>
      <c r="BM2330" s="113"/>
      <c r="BN2330" s="113"/>
      <c r="BO2330" s="113"/>
      <c r="BP2330" s="112"/>
      <c r="BQ2330" s="64"/>
      <c r="BR2330" s="113"/>
      <c r="BS2330" s="113"/>
      <c r="BT2330" s="65"/>
      <c r="BU2330" s="65"/>
      <c r="BV2330" s="66"/>
      <c r="BW2330" s="66"/>
      <c r="BX2330" s="67"/>
      <c r="BY2330" s="67"/>
      <c r="BZ2330" s="67"/>
      <c r="CA2330"/>
      <c r="CB2330"/>
      <c r="CC2330"/>
      <c r="CD2330"/>
      <c r="CE2330" s="92"/>
      <c r="CF2330" s="76"/>
      <c r="CG2330"/>
      <c r="CH2330" s="67"/>
      <c r="CI2330" s="67"/>
      <c r="CJ2330" s="67"/>
      <c r="CK2330" s="67"/>
      <c r="CL2330" s="1"/>
      <c r="CM2330" s="1"/>
    </row>
    <row r="2331" spans="2:91" s="3" customFormat="1" ht="21" customHeight="1" x14ac:dyDescent="0.25">
      <c r="B2331" s="17"/>
      <c r="C2331" s="18"/>
      <c r="D2331" s="18"/>
      <c r="E2331" s="18"/>
      <c r="F2331" s="126"/>
      <c r="G2331" s="126"/>
      <c r="AS2331"/>
      <c r="AT2331" s="111"/>
      <c r="AU2331" s="111"/>
      <c r="AV2331"/>
      <c r="AW2331"/>
      <c r="AX2331" s="111"/>
      <c r="AY2331" s="65"/>
      <c r="AZ2331" s="65"/>
      <c r="BA2331" s="65"/>
      <c r="BB2331" s="65"/>
      <c r="BC2331" s="65"/>
      <c r="BD2331" s="65"/>
      <c r="BE2331" s="65"/>
      <c r="BF2331" s="65"/>
      <c r="BG2331" s="112"/>
      <c r="BH2331" s="112"/>
      <c r="BI2331" s="111"/>
      <c r="BJ2331" s="111"/>
      <c r="BK2331" s="65"/>
      <c r="BL2331" s="112"/>
      <c r="BM2331" s="113"/>
      <c r="BN2331" s="113"/>
      <c r="BO2331" s="113"/>
      <c r="BP2331" s="112"/>
      <c r="BQ2331" s="64"/>
      <c r="BR2331" s="113"/>
      <c r="BS2331" s="113"/>
      <c r="BT2331" s="65"/>
      <c r="BU2331" s="65"/>
      <c r="BV2331" s="66"/>
      <c r="BW2331" s="66"/>
      <c r="BX2331" s="67"/>
      <c r="BY2331" s="67"/>
      <c r="BZ2331" s="67"/>
      <c r="CA2331"/>
      <c r="CB2331"/>
      <c r="CC2331"/>
      <c r="CD2331"/>
      <c r="CE2331" s="92"/>
      <c r="CF2331" s="76"/>
      <c r="CG2331"/>
      <c r="CH2331" s="67"/>
      <c r="CI2331" s="67"/>
      <c r="CJ2331" s="67"/>
      <c r="CK2331" s="67"/>
      <c r="CL2331" s="1"/>
      <c r="CM2331" s="1"/>
    </row>
    <row r="2332" spans="2:91" s="3" customFormat="1" ht="21" customHeight="1" x14ac:dyDescent="0.25">
      <c r="B2332" s="17"/>
      <c r="C2332" s="18"/>
      <c r="D2332" s="18"/>
      <c r="E2332" s="18"/>
      <c r="F2332" s="126"/>
      <c r="G2332" s="126"/>
      <c r="AS2332"/>
      <c r="AT2332" s="111"/>
      <c r="AU2332" s="111"/>
      <c r="AV2332"/>
      <c r="AW2332"/>
      <c r="AX2332" s="111"/>
      <c r="AY2332" s="65"/>
      <c r="AZ2332" s="65"/>
      <c r="BA2332" s="65"/>
      <c r="BB2332" s="65"/>
      <c r="BC2332" s="65"/>
      <c r="BD2332" s="65"/>
      <c r="BE2332" s="65"/>
      <c r="BF2332" s="65"/>
      <c r="BG2332" s="112"/>
      <c r="BH2332" s="112"/>
      <c r="BI2332" s="111"/>
      <c r="BJ2332" s="111"/>
      <c r="BK2332" s="65"/>
      <c r="BL2332" s="112"/>
      <c r="BM2332" s="113"/>
      <c r="BN2332" s="113"/>
      <c r="BO2332" s="113"/>
      <c r="BP2332" s="112"/>
      <c r="BQ2332" s="64"/>
      <c r="BR2332" s="113"/>
      <c r="BS2332" s="113"/>
      <c r="BT2332" s="65"/>
      <c r="BU2332" s="65"/>
      <c r="BV2332" s="66"/>
      <c r="BW2332" s="66"/>
      <c r="BX2332" s="67"/>
      <c r="BY2332" s="67"/>
      <c r="BZ2332" s="67"/>
      <c r="CA2332"/>
      <c r="CB2332"/>
      <c r="CC2332"/>
      <c r="CD2332"/>
      <c r="CE2332" s="92"/>
      <c r="CF2332" s="76"/>
      <c r="CG2332"/>
      <c r="CH2332" s="67"/>
      <c r="CI2332" s="67"/>
      <c r="CJ2332" s="67"/>
      <c r="CK2332" s="67"/>
      <c r="CL2332" s="1"/>
      <c r="CM2332" s="1"/>
    </row>
    <row r="2333" spans="2:91" s="3" customFormat="1" ht="21" customHeight="1" x14ac:dyDescent="0.25">
      <c r="B2333" s="17"/>
      <c r="C2333" s="18"/>
      <c r="D2333" s="18"/>
      <c r="E2333" s="18"/>
      <c r="F2333" s="126"/>
      <c r="G2333" s="126"/>
      <c r="AS2333"/>
      <c r="AT2333" s="111"/>
      <c r="AU2333" s="111"/>
      <c r="AV2333"/>
      <c r="AW2333"/>
      <c r="AX2333" s="111"/>
      <c r="AY2333" s="65"/>
      <c r="AZ2333" s="65"/>
      <c r="BA2333" s="65"/>
      <c r="BB2333" s="65"/>
      <c r="BC2333" s="65"/>
      <c r="BD2333" s="65"/>
      <c r="BE2333" s="65"/>
      <c r="BF2333" s="65"/>
      <c r="BG2333" s="112"/>
      <c r="BH2333" s="112"/>
      <c r="BI2333" s="111"/>
      <c r="BJ2333" s="111"/>
      <c r="BK2333" s="65"/>
      <c r="BL2333" s="112"/>
      <c r="BM2333" s="113"/>
      <c r="BN2333" s="113"/>
      <c r="BO2333" s="113"/>
      <c r="BP2333" s="112"/>
      <c r="BQ2333" s="64"/>
      <c r="BR2333" s="113"/>
      <c r="BS2333" s="113"/>
      <c r="BT2333" s="65"/>
      <c r="BU2333" s="65"/>
      <c r="BV2333" s="66"/>
      <c r="BW2333" s="66"/>
      <c r="BX2333" s="67"/>
      <c r="BY2333" s="67"/>
      <c r="BZ2333" s="67"/>
      <c r="CA2333"/>
      <c r="CB2333"/>
      <c r="CC2333"/>
      <c r="CD2333"/>
      <c r="CE2333" s="92"/>
      <c r="CF2333" s="76"/>
      <c r="CG2333"/>
      <c r="CH2333" s="67"/>
      <c r="CI2333" s="67"/>
      <c r="CJ2333" s="67"/>
      <c r="CK2333" s="67"/>
      <c r="CL2333" s="1"/>
      <c r="CM2333" s="1"/>
    </row>
    <row r="2334" spans="2:91" s="3" customFormat="1" ht="21" customHeight="1" x14ac:dyDescent="0.25">
      <c r="B2334" s="17"/>
      <c r="C2334" s="18"/>
      <c r="D2334" s="18"/>
      <c r="E2334" s="18"/>
      <c r="F2334" s="126"/>
      <c r="G2334" s="126"/>
      <c r="AS2334"/>
      <c r="AT2334" s="111"/>
      <c r="AU2334" s="111"/>
      <c r="AV2334"/>
      <c r="AW2334"/>
      <c r="AX2334" s="111"/>
      <c r="AY2334" s="65"/>
      <c r="AZ2334" s="65"/>
      <c r="BA2334" s="65"/>
      <c r="BB2334" s="65"/>
      <c r="BC2334" s="65"/>
      <c r="BD2334" s="65"/>
      <c r="BE2334" s="65"/>
      <c r="BF2334" s="65"/>
      <c r="BG2334" s="112"/>
      <c r="BH2334" s="112"/>
      <c r="BI2334" s="111"/>
      <c r="BJ2334" s="111"/>
      <c r="BK2334" s="65"/>
      <c r="BL2334" s="112"/>
      <c r="BM2334" s="113"/>
      <c r="BN2334" s="113"/>
      <c r="BO2334" s="113"/>
      <c r="BP2334" s="112"/>
      <c r="BQ2334" s="64"/>
      <c r="BR2334" s="113"/>
      <c r="BS2334" s="113"/>
      <c r="BT2334" s="65"/>
      <c r="BU2334" s="65"/>
      <c r="BV2334" s="66"/>
      <c r="BW2334" s="66"/>
      <c r="BX2334" s="67"/>
      <c r="BY2334" s="67"/>
      <c r="BZ2334" s="67"/>
      <c r="CA2334"/>
      <c r="CB2334"/>
      <c r="CC2334"/>
      <c r="CD2334"/>
      <c r="CE2334" s="92"/>
      <c r="CF2334" s="76"/>
      <c r="CG2334"/>
      <c r="CH2334" s="67"/>
      <c r="CI2334" s="67"/>
      <c r="CJ2334" s="67"/>
      <c r="CK2334" s="67"/>
      <c r="CL2334" s="1"/>
      <c r="CM2334" s="1"/>
    </row>
    <row r="2335" spans="2:91" s="3" customFormat="1" ht="21" customHeight="1" x14ac:dyDescent="0.25">
      <c r="B2335" s="17"/>
      <c r="C2335" s="18"/>
      <c r="D2335" s="18"/>
      <c r="E2335" s="18"/>
      <c r="F2335" s="126"/>
      <c r="G2335" s="126"/>
      <c r="AS2335"/>
      <c r="AT2335" s="111"/>
      <c r="AU2335" s="111"/>
      <c r="AV2335"/>
      <c r="AW2335"/>
      <c r="AX2335" s="111"/>
      <c r="AY2335" s="65"/>
      <c r="AZ2335" s="65"/>
      <c r="BA2335" s="65"/>
      <c r="BB2335" s="65"/>
      <c r="BC2335" s="65"/>
      <c r="BD2335" s="65"/>
      <c r="BE2335" s="65"/>
      <c r="BF2335" s="65"/>
      <c r="BG2335" s="112"/>
      <c r="BH2335" s="112"/>
      <c r="BI2335" s="111"/>
      <c r="BJ2335" s="111"/>
      <c r="BK2335" s="65"/>
      <c r="BL2335" s="112"/>
      <c r="BM2335" s="113"/>
      <c r="BN2335" s="113"/>
      <c r="BO2335" s="113"/>
      <c r="BP2335" s="112"/>
      <c r="BQ2335" s="64"/>
      <c r="BR2335" s="113"/>
      <c r="BS2335" s="113"/>
      <c r="BT2335" s="65"/>
      <c r="BU2335" s="65"/>
      <c r="BV2335" s="66"/>
      <c r="BW2335" s="66"/>
      <c r="BX2335" s="67"/>
      <c r="BY2335" s="67"/>
      <c r="BZ2335" s="67"/>
      <c r="CA2335"/>
      <c r="CB2335"/>
      <c r="CC2335"/>
      <c r="CD2335"/>
      <c r="CE2335" s="92"/>
      <c r="CF2335" s="76"/>
      <c r="CG2335"/>
      <c r="CH2335" s="67"/>
      <c r="CI2335" s="67"/>
      <c r="CJ2335" s="67"/>
      <c r="CK2335" s="67"/>
      <c r="CL2335" s="1"/>
      <c r="CM2335" s="1"/>
    </row>
    <row r="2336" spans="2:91" s="3" customFormat="1" ht="21" customHeight="1" x14ac:dyDescent="0.25">
      <c r="B2336" s="17"/>
      <c r="C2336" s="18"/>
      <c r="D2336" s="18"/>
      <c r="E2336" s="18"/>
      <c r="F2336" s="126"/>
      <c r="G2336" s="126"/>
      <c r="AS2336"/>
      <c r="AT2336" s="111"/>
      <c r="AU2336" s="111"/>
      <c r="AV2336"/>
      <c r="AW2336"/>
      <c r="AX2336" s="111"/>
      <c r="AY2336" s="65"/>
      <c r="AZ2336" s="65"/>
      <c r="BA2336" s="65"/>
      <c r="BB2336" s="65"/>
      <c r="BC2336" s="65"/>
      <c r="BD2336" s="65"/>
      <c r="BE2336" s="65"/>
      <c r="BF2336" s="65"/>
      <c r="BG2336" s="112"/>
      <c r="BH2336" s="112"/>
      <c r="BI2336" s="111"/>
      <c r="BJ2336" s="111"/>
      <c r="BK2336" s="65"/>
      <c r="BL2336" s="112"/>
      <c r="BM2336" s="113"/>
      <c r="BN2336" s="113"/>
      <c r="BO2336" s="113"/>
      <c r="BP2336" s="112"/>
      <c r="BQ2336" s="64"/>
      <c r="BR2336" s="113"/>
      <c r="BS2336" s="113"/>
      <c r="BT2336" s="65"/>
      <c r="BU2336" s="65"/>
      <c r="BV2336" s="66"/>
      <c r="BW2336" s="66"/>
      <c r="BX2336" s="67"/>
      <c r="BY2336" s="67"/>
      <c r="BZ2336" s="67"/>
      <c r="CA2336"/>
      <c r="CB2336"/>
      <c r="CC2336"/>
      <c r="CD2336"/>
      <c r="CE2336" s="92"/>
      <c r="CF2336" s="76"/>
      <c r="CG2336"/>
      <c r="CH2336" s="67"/>
      <c r="CI2336" s="67"/>
      <c r="CJ2336" s="67"/>
      <c r="CK2336" s="67"/>
      <c r="CL2336" s="1"/>
      <c r="CM2336" s="1"/>
    </row>
    <row r="2337" spans="2:91" s="3" customFormat="1" ht="21" customHeight="1" x14ac:dyDescent="0.25">
      <c r="B2337" s="17"/>
      <c r="C2337" s="18"/>
      <c r="D2337" s="18"/>
      <c r="E2337" s="18"/>
      <c r="F2337" s="126"/>
      <c r="G2337" s="126"/>
      <c r="AS2337"/>
      <c r="AT2337" s="111"/>
      <c r="AU2337" s="111"/>
      <c r="AV2337"/>
      <c r="AW2337"/>
      <c r="AX2337" s="111"/>
      <c r="AY2337" s="65"/>
      <c r="AZ2337" s="65"/>
      <c r="BA2337" s="65"/>
      <c r="BB2337" s="65"/>
      <c r="BC2337" s="65"/>
      <c r="BD2337" s="65"/>
      <c r="BE2337" s="65"/>
      <c r="BF2337" s="65"/>
      <c r="BG2337" s="112"/>
      <c r="BH2337" s="112"/>
      <c r="BI2337" s="111"/>
      <c r="BJ2337" s="111"/>
      <c r="BK2337" s="65"/>
      <c r="BL2337" s="112"/>
      <c r="BM2337" s="113"/>
      <c r="BN2337" s="113"/>
      <c r="BO2337" s="113"/>
      <c r="BP2337" s="112"/>
      <c r="BQ2337" s="64"/>
      <c r="BR2337" s="113"/>
      <c r="BS2337" s="113"/>
      <c r="BT2337" s="65"/>
      <c r="BU2337" s="65"/>
      <c r="BV2337" s="66"/>
      <c r="BW2337" s="66"/>
      <c r="BX2337" s="67"/>
      <c r="BY2337" s="67"/>
      <c r="BZ2337" s="67"/>
      <c r="CA2337"/>
      <c r="CB2337"/>
      <c r="CC2337"/>
      <c r="CD2337"/>
      <c r="CE2337" s="92"/>
      <c r="CF2337" s="76"/>
      <c r="CG2337"/>
      <c r="CH2337" s="67"/>
      <c r="CI2337" s="67"/>
      <c r="CJ2337" s="67"/>
      <c r="CK2337" s="67"/>
      <c r="CL2337" s="1"/>
      <c r="CM2337" s="1"/>
    </row>
    <row r="2338" spans="2:91" s="3" customFormat="1" ht="21" customHeight="1" x14ac:dyDescent="0.25">
      <c r="B2338" s="17"/>
      <c r="C2338" s="18"/>
      <c r="D2338" s="18"/>
      <c r="E2338" s="18"/>
      <c r="F2338" s="126"/>
      <c r="G2338" s="126"/>
      <c r="AS2338"/>
      <c r="AT2338" s="111"/>
      <c r="AU2338" s="111"/>
      <c r="AV2338"/>
      <c r="AW2338"/>
      <c r="AX2338" s="111"/>
      <c r="AY2338" s="65"/>
      <c r="AZ2338" s="65"/>
      <c r="BA2338" s="65"/>
      <c r="BB2338" s="65"/>
      <c r="BC2338" s="65"/>
      <c r="BD2338" s="65"/>
      <c r="BE2338" s="65"/>
      <c r="BF2338" s="65"/>
      <c r="BG2338" s="112"/>
      <c r="BH2338" s="112"/>
      <c r="BI2338" s="111"/>
      <c r="BJ2338" s="111"/>
      <c r="BK2338" s="65"/>
      <c r="BL2338" s="112"/>
      <c r="BM2338" s="113"/>
      <c r="BN2338" s="113"/>
      <c r="BO2338" s="113"/>
      <c r="BP2338" s="112"/>
      <c r="BQ2338" s="64"/>
      <c r="BR2338" s="113"/>
      <c r="BS2338" s="113"/>
      <c r="BT2338" s="65"/>
      <c r="BU2338" s="65"/>
      <c r="BV2338" s="66"/>
      <c r="BW2338" s="66"/>
      <c r="BX2338" s="67"/>
      <c r="BY2338" s="67"/>
      <c r="BZ2338" s="67"/>
      <c r="CA2338"/>
      <c r="CB2338"/>
      <c r="CC2338"/>
      <c r="CD2338"/>
      <c r="CE2338" s="92"/>
      <c r="CF2338" s="76"/>
      <c r="CG2338"/>
      <c r="CH2338" s="67"/>
      <c r="CI2338" s="67"/>
      <c r="CJ2338" s="67"/>
      <c r="CK2338" s="67"/>
      <c r="CL2338" s="1"/>
      <c r="CM2338" s="1"/>
    </row>
    <row r="2339" spans="2:91" s="3" customFormat="1" ht="21" customHeight="1" x14ac:dyDescent="0.25">
      <c r="B2339" s="17"/>
      <c r="C2339" s="18"/>
      <c r="D2339" s="18"/>
      <c r="E2339" s="18"/>
      <c r="F2339" s="126"/>
      <c r="G2339" s="126"/>
      <c r="AS2339"/>
      <c r="AT2339" s="111"/>
      <c r="AU2339" s="111"/>
      <c r="AV2339"/>
      <c r="AW2339"/>
      <c r="AX2339" s="111"/>
      <c r="AY2339" s="65"/>
      <c r="AZ2339" s="65"/>
      <c r="BA2339" s="65"/>
      <c r="BB2339" s="65"/>
      <c r="BC2339" s="65"/>
      <c r="BD2339" s="65"/>
      <c r="BE2339" s="65"/>
      <c r="BF2339" s="65"/>
      <c r="BG2339" s="112"/>
      <c r="BH2339" s="112"/>
      <c r="BI2339" s="111"/>
      <c r="BJ2339" s="111"/>
      <c r="BK2339" s="65"/>
      <c r="BL2339" s="112"/>
      <c r="BM2339" s="113"/>
      <c r="BN2339" s="113"/>
      <c r="BO2339" s="113"/>
      <c r="BP2339" s="112"/>
      <c r="BQ2339" s="64"/>
      <c r="BR2339" s="113"/>
      <c r="BS2339" s="113"/>
      <c r="BT2339" s="65"/>
      <c r="BU2339" s="65"/>
      <c r="BV2339" s="66"/>
      <c r="BW2339" s="66"/>
      <c r="BX2339" s="67"/>
      <c r="BY2339" s="67"/>
      <c r="BZ2339" s="67"/>
      <c r="CA2339"/>
      <c r="CB2339"/>
      <c r="CC2339"/>
      <c r="CD2339"/>
      <c r="CE2339" s="92"/>
      <c r="CF2339" s="76"/>
      <c r="CG2339"/>
      <c r="CH2339" s="67"/>
      <c r="CI2339" s="67"/>
      <c r="CJ2339" s="67"/>
      <c r="CK2339" s="67"/>
      <c r="CL2339" s="1"/>
      <c r="CM2339" s="1"/>
    </row>
    <row r="2340" spans="2:91" s="3" customFormat="1" ht="21" customHeight="1" x14ac:dyDescent="0.25">
      <c r="B2340" s="17"/>
      <c r="C2340" s="18"/>
      <c r="D2340" s="18"/>
      <c r="E2340" s="18"/>
      <c r="F2340" s="126"/>
      <c r="G2340" s="126"/>
      <c r="AS2340"/>
      <c r="AT2340" s="111"/>
      <c r="AU2340" s="111"/>
      <c r="AV2340"/>
      <c r="AW2340"/>
      <c r="AX2340" s="111"/>
      <c r="AY2340" s="65"/>
      <c r="AZ2340" s="65"/>
      <c r="BA2340" s="65"/>
      <c r="BB2340" s="65"/>
      <c r="BC2340" s="65"/>
      <c r="BD2340" s="65"/>
      <c r="BE2340" s="65"/>
      <c r="BF2340" s="65"/>
      <c r="BG2340" s="112"/>
      <c r="BH2340" s="112"/>
      <c r="BI2340" s="111"/>
      <c r="BJ2340" s="111"/>
      <c r="BK2340" s="65"/>
      <c r="BL2340" s="112"/>
      <c r="BM2340" s="113"/>
      <c r="BN2340" s="113"/>
      <c r="BO2340" s="113"/>
      <c r="BP2340" s="112"/>
      <c r="BQ2340" s="64"/>
      <c r="BR2340" s="113"/>
      <c r="BS2340" s="113"/>
      <c r="BT2340" s="65"/>
      <c r="BU2340" s="65"/>
      <c r="BV2340" s="66"/>
      <c r="BW2340" s="66"/>
      <c r="BX2340" s="67"/>
      <c r="BY2340" s="67"/>
      <c r="BZ2340" s="67"/>
      <c r="CA2340"/>
      <c r="CB2340"/>
      <c r="CC2340"/>
      <c r="CD2340"/>
      <c r="CE2340" s="92"/>
      <c r="CF2340" s="76"/>
      <c r="CG2340"/>
      <c r="CH2340" s="67"/>
      <c r="CI2340" s="67"/>
      <c r="CJ2340" s="67"/>
      <c r="CK2340" s="67"/>
      <c r="CL2340" s="1"/>
      <c r="CM2340" s="1"/>
    </row>
    <row r="2341" spans="2:91" s="3" customFormat="1" ht="21" customHeight="1" x14ac:dyDescent="0.25">
      <c r="B2341" s="17"/>
      <c r="C2341" s="18"/>
      <c r="D2341" s="18"/>
      <c r="E2341" s="18"/>
      <c r="F2341" s="126"/>
      <c r="G2341" s="126"/>
      <c r="AS2341"/>
      <c r="AT2341" s="111"/>
      <c r="AU2341" s="111"/>
      <c r="AV2341"/>
      <c r="AW2341"/>
      <c r="AX2341" s="111"/>
      <c r="AY2341" s="65"/>
      <c r="AZ2341" s="65"/>
      <c r="BA2341" s="65"/>
      <c r="BB2341" s="65"/>
      <c r="BC2341" s="65"/>
      <c r="BD2341" s="65"/>
      <c r="BE2341" s="65"/>
      <c r="BF2341" s="65"/>
      <c r="BG2341" s="112"/>
      <c r="BH2341" s="112"/>
      <c r="BI2341" s="111"/>
      <c r="BJ2341" s="111"/>
      <c r="BK2341" s="65"/>
      <c r="BL2341" s="112"/>
      <c r="BM2341" s="113"/>
      <c r="BN2341" s="113"/>
      <c r="BO2341" s="113"/>
      <c r="BP2341" s="112"/>
      <c r="BQ2341" s="64"/>
      <c r="BR2341" s="113"/>
      <c r="BS2341" s="113"/>
      <c r="BT2341" s="65"/>
      <c r="BU2341" s="65"/>
      <c r="BV2341" s="66"/>
      <c r="BW2341" s="66"/>
      <c r="BX2341" s="67"/>
      <c r="BY2341" s="67"/>
      <c r="BZ2341" s="67"/>
      <c r="CA2341"/>
      <c r="CB2341"/>
      <c r="CC2341"/>
      <c r="CD2341"/>
      <c r="CE2341" s="92"/>
      <c r="CF2341" s="76"/>
      <c r="CG2341"/>
      <c r="CH2341" s="67"/>
      <c r="CI2341" s="67"/>
      <c r="CJ2341" s="67"/>
      <c r="CK2341" s="67"/>
      <c r="CL2341" s="1"/>
      <c r="CM2341" s="1"/>
    </row>
    <row r="2342" spans="2:91" s="3" customFormat="1" ht="21" customHeight="1" x14ac:dyDescent="0.25">
      <c r="B2342" s="17"/>
      <c r="C2342" s="18"/>
      <c r="D2342" s="18"/>
      <c r="E2342" s="18"/>
      <c r="F2342" s="126"/>
      <c r="G2342" s="126"/>
      <c r="AS2342"/>
      <c r="AT2342" s="111"/>
      <c r="AU2342" s="111"/>
      <c r="AV2342"/>
      <c r="AW2342"/>
      <c r="AX2342" s="111"/>
      <c r="AY2342" s="65"/>
      <c r="AZ2342" s="65"/>
      <c r="BA2342" s="65"/>
      <c r="BB2342" s="65"/>
      <c r="BC2342" s="65"/>
      <c r="BD2342" s="65"/>
      <c r="BE2342" s="65"/>
      <c r="BF2342" s="65"/>
      <c r="BG2342" s="112"/>
      <c r="BH2342" s="112"/>
      <c r="BI2342" s="111"/>
      <c r="BJ2342" s="111"/>
      <c r="BK2342" s="65"/>
      <c r="BL2342" s="112"/>
      <c r="BM2342" s="113"/>
      <c r="BN2342" s="113"/>
      <c r="BO2342" s="113"/>
      <c r="BP2342" s="112"/>
      <c r="BQ2342" s="64"/>
      <c r="BR2342" s="113"/>
      <c r="BS2342" s="113"/>
      <c r="BT2342" s="65"/>
      <c r="BU2342" s="65"/>
      <c r="BV2342" s="66"/>
      <c r="BW2342" s="66"/>
      <c r="BX2342" s="67"/>
      <c r="BY2342" s="67"/>
      <c r="BZ2342" s="67"/>
      <c r="CA2342"/>
      <c r="CB2342"/>
      <c r="CC2342"/>
      <c r="CD2342"/>
      <c r="CE2342" s="92"/>
      <c r="CF2342" s="76"/>
      <c r="CG2342"/>
      <c r="CH2342" s="67"/>
      <c r="CI2342" s="67"/>
      <c r="CJ2342" s="67"/>
      <c r="CK2342" s="67"/>
      <c r="CL2342" s="1"/>
      <c r="CM2342" s="1"/>
    </row>
    <row r="2343" spans="2:91" s="3" customFormat="1" ht="21" customHeight="1" x14ac:dyDescent="0.25">
      <c r="B2343" s="17"/>
      <c r="C2343" s="18"/>
      <c r="D2343" s="18"/>
      <c r="E2343" s="18"/>
      <c r="F2343" s="126"/>
      <c r="G2343" s="126"/>
      <c r="AS2343"/>
      <c r="AT2343" s="111"/>
      <c r="AU2343" s="111"/>
      <c r="AV2343"/>
      <c r="AW2343"/>
      <c r="AX2343" s="111"/>
      <c r="AY2343" s="65"/>
      <c r="AZ2343" s="65"/>
      <c r="BA2343" s="65"/>
      <c r="BB2343" s="65"/>
      <c r="BC2343" s="65"/>
      <c r="BD2343" s="65"/>
      <c r="BE2343" s="65"/>
      <c r="BF2343" s="65"/>
      <c r="BG2343" s="112"/>
      <c r="BH2343" s="112"/>
      <c r="BI2343" s="111"/>
      <c r="BJ2343" s="111"/>
      <c r="BK2343" s="65"/>
      <c r="BL2343" s="112"/>
      <c r="BM2343" s="113"/>
      <c r="BN2343" s="113"/>
      <c r="BO2343" s="113"/>
      <c r="BP2343" s="112"/>
      <c r="BQ2343" s="64"/>
      <c r="BR2343" s="113"/>
      <c r="BS2343" s="113"/>
      <c r="BT2343" s="65"/>
      <c r="BU2343" s="65"/>
      <c r="BV2343" s="66"/>
      <c r="BW2343" s="66"/>
      <c r="BX2343" s="67"/>
      <c r="BY2343" s="67"/>
      <c r="BZ2343" s="67"/>
      <c r="CA2343"/>
      <c r="CB2343"/>
      <c r="CC2343"/>
      <c r="CD2343"/>
      <c r="CE2343" s="92"/>
      <c r="CF2343" s="76"/>
      <c r="CG2343"/>
      <c r="CH2343" s="67"/>
      <c r="CI2343" s="67"/>
      <c r="CJ2343" s="67"/>
      <c r="CK2343" s="67"/>
      <c r="CL2343" s="1"/>
      <c r="CM2343" s="1"/>
    </row>
    <row r="2344" spans="2:91" s="3" customFormat="1" ht="21" customHeight="1" x14ac:dyDescent="0.25">
      <c r="B2344" s="17"/>
      <c r="C2344" s="18"/>
      <c r="D2344" s="18"/>
      <c r="E2344" s="18"/>
      <c r="F2344" s="126"/>
      <c r="G2344" s="126"/>
      <c r="AS2344"/>
      <c r="AT2344" s="111"/>
      <c r="AU2344" s="111"/>
      <c r="AV2344"/>
      <c r="AW2344"/>
      <c r="AX2344" s="111"/>
      <c r="AY2344" s="65"/>
      <c r="AZ2344" s="65"/>
      <c r="BA2344" s="65"/>
      <c r="BB2344" s="65"/>
      <c r="BC2344" s="65"/>
      <c r="BD2344" s="65"/>
      <c r="BE2344" s="65"/>
      <c r="BF2344" s="65"/>
      <c r="BG2344" s="112"/>
      <c r="BH2344" s="112"/>
      <c r="BI2344" s="111"/>
      <c r="BJ2344" s="111"/>
      <c r="BK2344" s="65"/>
      <c r="BL2344" s="112"/>
      <c r="BM2344" s="113"/>
      <c r="BN2344" s="113"/>
      <c r="BO2344" s="113"/>
      <c r="BP2344" s="112"/>
      <c r="BQ2344" s="64"/>
      <c r="BR2344" s="113"/>
      <c r="BS2344" s="113"/>
      <c r="BT2344" s="65"/>
      <c r="BU2344" s="65"/>
      <c r="BV2344" s="66"/>
      <c r="BW2344" s="66"/>
      <c r="BX2344" s="67"/>
      <c r="BY2344" s="67"/>
      <c r="BZ2344" s="67"/>
      <c r="CA2344"/>
      <c r="CB2344"/>
      <c r="CC2344"/>
      <c r="CD2344"/>
      <c r="CE2344" s="92"/>
      <c r="CF2344" s="76"/>
      <c r="CG2344"/>
      <c r="CH2344" s="67"/>
      <c r="CI2344" s="67"/>
      <c r="CJ2344" s="67"/>
      <c r="CK2344" s="67"/>
      <c r="CL2344" s="1"/>
      <c r="CM2344" s="1"/>
    </row>
    <row r="2345" spans="2:91" s="3" customFormat="1" ht="21" customHeight="1" x14ac:dyDescent="0.25">
      <c r="B2345" s="17"/>
      <c r="C2345" s="18"/>
      <c r="D2345" s="18"/>
      <c r="E2345" s="18"/>
      <c r="F2345" s="126"/>
      <c r="G2345" s="126"/>
      <c r="AS2345"/>
      <c r="AT2345" s="111"/>
      <c r="AU2345" s="111"/>
      <c r="AV2345"/>
      <c r="AW2345"/>
      <c r="AX2345" s="111"/>
      <c r="AY2345" s="65"/>
      <c r="AZ2345" s="65"/>
      <c r="BA2345" s="65"/>
      <c r="BB2345" s="65"/>
      <c r="BC2345" s="65"/>
      <c r="BD2345" s="65"/>
      <c r="BE2345" s="65"/>
      <c r="BF2345" s="65"/>
      <c r="BG2345" s="112"/>
      <c r="BH2345" s="112"/>
      <c r="BI2345" s="111"/>
      <c r="BJ2345" s="111"/>
      <c r="BK2345" s="65"/>
      <c r="BL2345" s="112"/>
      <c r="BM2345" s="113"/>
      <c r="BN2345" s="113"/>
      <c r="BO2345" s="113"/>
      <c r="BP2345" s="112"/>
      <c r="BQ2345" s="64"/>
      <c r="BR2345" s="113"/>
      <c r="BS2345" s="113"/>
      <c r="BT2345" s="65"/>
      <c r="BU2345" s="65"/>
      <c r="BV2345" s="66"/>
      <c r="BW2345" s="66"/>
      <c r="BX2345" s="67"/>
      <c r="BY2345" s="67"/>
      <c r="BZ2345" s="67"/>
      <c r="CA2345"/>
      <c r="CB2345"/>
      <c r="CC2345"/>
      <c r="CD2345"/>
      <c r="CE2345" s="92"/>
      <c r="CF2345" s="76"/>
      <c r="CG2345"/>
      <c r="CH2345" s="67"/>
      <c r="CI2345" s="67"/>
      <c r="CJ2345" s="67"/>
      <c r="CK2345" s="67"/>
      <c r="CL2345" s="1"/>
      <c r="CM2345" s="1"/>
    </row>
    <row r="2346" spans="2:91" s="3" customFormat="1" ht="21" customHeight="1" x14ac:dyDescent="0.25">
      <c r="B2346" s="17"/>
      <c r="C2346" s="18"/>
      <c r="D2346" s="18"/>
      <c r="E2346" s="18"/>
      <c r="F2346" s="126"/>
      <c r="G2346" s="126"/>
      <c r="AS2346"/>
      <c r="AT2346" s="111"/>
      <c r="AU2346" s="111"/>
      <c r="AV2346"/>
      <c r="AW2346"/>
      <c r="AX2346" s="111"/>
      <c r="AY2346" s="65"/>
      <c r="AZ2346" s="65"/>
      <c r="BA2346" s="65"/>
      <c r="BB2346" s="65"/>
      <c r="BC2346" s="65"/>
      <c r="BD2346" s="65"/>
      <c r="BE2346" s="65"/>
      <c r="BF2346" s="65"/>
      <c r="BG2346" s="112"/>
      <c r="BH2346" s="112"/>
      <c r="BI2346" s="111"/>
      <c r="BJ2346" s="111"/>
      <c r="BK2346" s="65"/>
      <c r="BL2346" s="112"/>
      <c r="BM2346" s="113"/>
      <c r="BN2346" s="113"/>
      <c r="BO2346" s="113"/>
      <c r="BP2346" s="112"/>
      <c r="BQ2346" s="64"/>
      <c r="BR2346" s="113"/>
      <c r="BS2346" s="113"/>
      <c r="BT2346" s="65"/>
      <c r="BU2346" s="65"/>
      <c r="BV2346" s="66"/>
      <c r="BW2346" s="66"/>
      <c r="BX2346" s="67"/>
      <c r="BY2346" s="67"/>
      <c r="BZ2346" s="67"/>
      <c r="CA2346"/>
      <c r="CB2346"/>
      <c r="CC2346"/>
      <c r="CD2346"/>
      <c r="CE2346" s="92"/>
      <c r="CF2346" s="76"/>
      <c r="CG2346"/>
      <c r="CH2346" s="67"/>
      <c r="CI2346" s="67"/>
      <c r="CJ2346" s="67"/>
      <c r="CK2346" s="67"/>
      <c r="CL2346" s="1"/>
      <c r="CM2346" s="1"/>
    </row>
    <row r="2347" spans="2:91" s="3" customFormat="1" ht="21" customHeight="1" x14ac:dyDescent="0.25">
      <c r="B2347" s="17"/>
      <c r="C2347" s="18"/>
      <c r="D2347" s="18"/>
      <c r="E2347" s="18"/>
      <c r="F2347" s="126"/>
      <c r="G2347" s="126"/>
      <c r="AS2347"/>
      <c r="AT2347" s="111"/>
      <c r="AU2347" s="111"/>
      <c r="AV2347"/>
      <c r="AW2347"/>
      <c r="AX2347" s="111"/>
      <c r="AY2347" s="65"/>
      <c r="AZ2347" s="65"/>
      <c r="BA2347" s="65"/>
      <c r="BB2347" s="65"/>
      <c r="BC2347" s="65"/>
      <c r="BD2347" s="65"/>
      <c r="BE2347" s="65"/>
      <c r="BF2347" s="65"/>
      <c r="BG2347" s="112"/>
      <c r="BH2347" s="112"/>
      <c r="BI2347" s="111"/>
      <c r="BJ2347" s="111"/>
      <c r="BK2347" s="65"/>
      <c r="BL2347" s="112"/>
      <c r="BM2347" s="113"/>
      <c r="BN2347" s="113"/>
      <c r="BO2347" s="113"/>
      <c r="BP2347" s="112"/>
      <c r="BQ2347" s="64"/>
      <c r="BR2347" s="113"/>
      <c r="BS2347" s="113"/>
      <c r="BT2347" s="65"/>
      <c r="BU2347" s="65"/>
      <c r="BV2347" s="66"/>
      <c r="BW2347" s="66"/>
      <c r="BX2347" s="67"/>
      <c r="BY2347" s="67"/>
      <c r="BZ2347" s="67"/>
      <c r="CA2347"/>
      <c r="CB2347"/>
      <c r="CC2347"/>
      <c r="CD2347"/>
      <c r="CE2347" s="92"/>
      <c r="CF2347" s="76"/>
      <c r="CG2347"/>
      <c r="CH2347" s="67"/>
      <c r="CI2347" s="67"/>
      <c r="CJ2347" s="67"/>
      <c r="CK2347" s="67"/>
      <c r="CL2347" s="1"/>
      <c r="CM2347" s="1"/>
    </row>
    <row r="2348" spans="2:91" s="3" customFormat="1" ht="21" customHeight="1" x14ac:dyDescent="0.25">
      <c r="B2348" s="17"/>
      <c r="C2348" s="18"/>
      <c r="D2348" s="18"/>
      <c r="E2348" s="18"/>
      <c r="F2348" s="126"/>
      <c r="G2348" s="126"/>
      <c r="AS2348"/>
      <c r="AT2348" s="111"/>
      <c r="AU2348" s="111"/>
      <c r="AV2348"/>
      <c r="AW2348"/>
      <c r="AX2348" s="111"/>
      <c r="AY2348" s="65"/>
      <c r="AZ2348" s="65"/>
      <c r="BA2348" s="65"/>
      <c r="BB2348" s="65"/>
      <c r="BC2348" s="65"/>
      <c r="BD2348" s="65"/>
      <c r="BE2348" s="65"/>
      <c r="BF2348" s="65"/>
      <c r="BG2348" s="112"/>
      <c r="BH2348" s="112"/>
      <c r="BI2348" s="111"/>
      <c r="BJ2348" s="111"/>
      <c r="BK2348" s="65"/>
      <c r="BL2348" s="112"/>
      <c r="BM2348" s="113"/>
      <c r="BN2348" s="113"/>
      <c r="BO2348" s="113"/>
      <c r="BP2348" s="112"/>
      <c r="BQ2348" s="64"/>
      <c r="BR2348" s="113"/>
      <c r="BS2348" s="113"/>
      <c r="BT2348" s="65"/>
      <c r="BU2348" s="65"/>
      <c r="BV2348" s="66"/>
      <c r="BW2348" s="66"/>
      <c r="BX2348" s="67"/>
      <c r="BY2348" s="67"/>
      <c r="BZ2348" s="67"/>
      <c r="CA2348"/>
      <c r="CB2348"/>
      <c r="CC2348"/>
      <c r="CD2348"/>
      <c r="CE2348" s="92"/>
      <c r="CF2348" s="76"/>
      <c r="CG2348"/>
      <c r="CH2348" s="67"/>
      <c r="CI2348" s="67"/>
      <c r="CJ2348" s="67"/>
      <c r="CK2348" s="67"/>
      <c r="CL2348" s="1"/>
      <c r="CM2348" s="1"/>
    </row>
    <row r="2349" spans="2:91" s="3" customFormat="1" ht="21" customHeight="1" x14ac:dyDescent="0.25">
      <c r="B2349" s="17"/>
      <c r="C2349" s="18"/>
      <c r="D2349" s="18"/>
      <c r="E2349" s="18"/>
      <c r="F2349" s="126"/>
      <c r="G2349" s="126"/>
      <c r="AS2349"/>
      <c r="AT2349" s="111"/>
      <c r="AU2349" s="111"/>
      <c r="AV2349"/>
      <c r="AW2349"/>
      <c r="AX2349" s="111"/>
      <c r="AY2349" s="65"/>
      <c r="AZ2349" s="65"/>
      <c r="BA2349" s="65"/>
      <c r="BB2349" s="65"/>
      <c r="BC2349" s="65"/>
      <c r="BD2349" s="65"/>
      <c r="BE2349" s="65"/>
      <c r="BF2349" s="65"/>
      <c r="BG2349" s="112"/>
      <c r="BH2349" s="112"/>
      <c r="BI2349" s="111"/>
      <c r="BJ2349" s="111"/>
      <c r="BK2349" s="65"/>
      <c r="BL2349" s="112"/>
      <c r="BM2349" s="113"/>
      <c r="BN2349" s="113"/>
      <c r="BO2349" s="113"/>
      <c r="BP2349" s="112"/>
      <c r="BQ2349" s="64"/>
      <c r="BR2349" s="113"/>
      <c r="BS2349" s="113"/>
      <c r="BT2349" s="65"/>
      <c r="BU2349" s="65"/>
      <c r="BV2349" s="66"/>
      <c r="BW2349" s="66"/>
      <c r="BX2349" s="67"/>
      <c r="BY2349" s="67"/>
      <c r="BZ2349" s="67"/>
      <c r="CA2349"/>
      <c r="CB2349"/>
      <c r="CC2349"/>
      <c r="CD2349"/>
      <c r="CE2349" s="92"/>
      <c r="CF2349" s="76"/>
      <c r="CG2349"/>
      <c r="CH2349" s="67"/>
      <c r="CI2349" s="67"/>
      <c r="CJ2349" s="67"/>
      <c r="CK2349" s="67"/>
      <c r="CL2349" s="1"/>
      <c r="CM2349" s="1"/>
    </row>
    <row r="2350" spans="2:91" s="3" customFormat="1" ht="21" customHeight="1" x14ac:dyDescent="0.25">
      <c r="B2350" s="17"/>
      <c r="C2350" s="18"/>
      <c r="D2350" s="18"/>
      <c r="E2350" s="18"/>
      <c r="F2350" s="126"/>
      <c r="G2350" s="126"/>
      <c r="AS2350"/>
      <c r="AT2350" s="111"/>
      <c r="AU2350" s="111"/>
      <c r="AV2350"/>
      <c r="AW2350"/>
      <c r="AX2350" s="111"/>
      <c r="AY2350" s="65"/>
      <c r="AZ2350" s="65"/>
      <c r="BA2350" s="65"/>
      <c r="BB2350" s="65"/>
      <c r="BC2350" s="65"/>
      <c r="BD2350" s="65"/>
      <c r="BE2350" s="65"/>
      <c r="BF2350" s="65"/>
      <c r="BG2350" s="112"/>
      <c r="BH2350" s="112"/>
      <c r="BI2350" s="111"/>
      <c r="BJ2350" s="111"/>
      <c r="BK2350" s="65"/>
      <c r="BL2350" s="112"/>
      <c r="BM2350" s="113"/>
      <c r="BN2350" s="113"/>
      <c r="BO2350" s="113"/>
      <c r="BP2350" s="112"/>
      <c r="BQ2350" s="64"/>
      <c r="BR2350" s="113"/>
      <c r="BS2350" s="113"/>
      <c r="BT2350" s="65"/>
      <c r="BU2350" s="65"/>
      <c r="BV2350" s="66"/>
      <c r="BW2350" s="66"/>
      <c r="BX2350" s="67"/>
      <c r="BY2350" s="67"/>
      <c r="BZ2350" s="67"/>
      <c r="CA2350"/>
      <c r="CB2350"/>
      <c r="CC2350"/>
      <c r="CD2350"/>
      <c r="CE2350" s="92"/>
      <c r="CF2350" s="76"/>
      <c r="CG2350"/>
      <c r="CH2350" s="67"/>
      <c r="CI2350" s="67"/>
      <c r="CJ2350" s="67"/>
      <c r="CK2350" s="67"/>
      <c r="CL2350" s="1"/>
      <c r="CM2350" s="1"/>
    </row>
    <row r="2351" spans="2:91" s="3" customFormat="1" ht="21" customHeight="1" x14ac:dyDescent="0.25">
      <c r="B2351" s="17"/>
      <c r="C2351" s="18"/>
      <c r="D2351" s="18"/>
      <c r="E2351" s="18"/>
      <c r="F2351" s="126"/>
      <c r="G2351" s="126"/>
      <c r="AS2351"/>
      <c r="AT2351" s="111"/>
      <c r="AU2351" s="111"/>
      <c r="AV2351"/>
      <c r="AW2351"/>
      <c r="AX2351" s="111"/>
      <c r="AY2351" s="65"/>
      <c r="AZ2351" s="65"/>
      <c r="BA2351" s="65"/>
      <c r="BB2351" s="65"/>
      <c r="BC2351" s="65"/>
      <c r="BD2351" s="65"/>
      <c r="BE2351" s="65"/>
      <c r="BF2351" s="65"/>
      <c r="BG2351" s="112"/>
      <c r="BH2351" s="112"/>
      <c r="BI2351" s="111"/>
      <c r="BJ2351" s="111"/>
      <c r="BK2351" s="65"/>
      <c r="BL2351" s="112"/>
      <c r="BM2351" s="113"/>
      <c r="BN2351" s="113"/>
      <c r="BO2351" s="113"/>
      <c r="BP2351" s="112"/>
      <c r="BQ2351" s="64"/>
      <c r="BR2351" s="113"/>
      <c r="BS2351" s="113"/>
      <c r="BT2351" s="65"/>
      <c r="BU2351" s="65"/>
      <c r="BV2351" s="66"/>
      <c r="BW2351" s="66"/>
      <c r="BX2351" s="67"/>
      <c r="BY2351" s="67"/>
      <c r="BZ2351" s="67"/>
      <c r="CA2351"/>
      <c r="CB2351"/>
      <c r="CC2351"/>
      <c r="CD2351"/>
      <c r="CE2351" s="92"/>
      <c r="CF2351" s="76"/>
      <c r="CG2351"/>
      <c r="CH2351" s="67"/>
      <c r="CI2351" s="67"/>
      <c r="CJ2351" s="67"/>
      <c r="CK2351" s="67"/>
      <c r="CL2351" s="1"/>
      <c r="CM2351" s="1"/>
    </row>
    <row r="2352" spans="2:91" s="3" customFormat="1" ht="21" customHeight="1" x14ac:dyDescent="0.25">
      <c r="B2352" s="17"/>
      <c r="C2352" s="18"/>
      <c r="D2352" s="18"/>
      <c r="E2352" s="18"/>
      <c r="F2352" s="126"/>
      <c r="G2352" s="126"/>
      <c r="AS2352"/>
      <c r="AT2352" s="111"/>
      <c r="AU2352" s="111"/>
      <c r="AV2352"/>
      <c r="AW2352"/>
      <c r="AX2352" s="111"/>
      <c r="AY2352" s="65"/>
      <c r="AZ2352" s="65"/>
      <c r="BA2352" s="65"/>
      <c r="BB2352" s="65"/>
      <c r="BC2352" s="65"/>
      <c r="BD2352" s="65"/>
      <c r="BE2352" s="65"/>
      <c r="BF2352" s="65"/>
      <c r="BG2352" s="112"/>
      <c r="BH2352" s="112"/>
      <c r="BI2352" s="111"/>
      <c r="BJ2352" s="111"/>
      <c r="BK2352" s="65"/>
      <c r="BL2352" s="112"/>
      <c r="BM2352" s="113"/>
      <c r="BN2352" s="113"/>
      <c r="BO2352" s="113"/>
      <c r="BP2352" s="112"/>
      <c r="BQ2352" s="64"/>
      <c r="BR2352" s="113"/>
      <c r="BS2352" s="113"/>
      <c r="BT2352" s="65"/>
      <c r="BU2352" s="65"/>
      <c r="BV2352" s="66"/>
      <c r="BW2352" s="66"/>
      <c r="BX2352" s="67"/>
      <c r="BY2352" s="67"/>
      <c r="BZ2352" s="67"/>
      <c r="CA2352"/>
      <c r="CB2352"/>
      <c r="CC2352"/>
      <c r="CD2352"/>
      <c r="CE2352" s="92"/>
      <c r="CF2352" s="76"/>
      <c r="CG2352"/>
      <c r="CH2352" s="67"/>
      <c r="CI2352" s="67"/>
      <c r="CJ2352" s="67"/>
      <c r="CK2352" s="67"/>
      <c r="CL2352" s="1"/>
      <c r="CM2352" s="1"/>
    </row>
    <row r="2353" spans="2:91" s="3" customFormat="1" ht="21" customHeight="1" x14ac:dyDescent="0.25">
      <c r="B2353" s="17"/>
      <c r="C2353" s="18"/>
      <c r="D2353" s="18"/>
      <c r="E2353" s="18"/>
      <c r="F2353" s="126"/>
      <c r="G2353" s="126"/>
      <c r="AS2353"/>
      <c r="AT2353" s="111"/>
      <c r="AU2353" s="111"/>
      <c r="AV2353"/>
      <c r="AW2353"/>
      <c r="AX2353" s="111"/>
      <c r="AY2353" s="65"/>
      <c r="AZ2353" s="65"/>
      <c r="BA2353" s="65"/>
      <c r="BB2353" s="65"/>
      <c r="BC2353" s="65"/>
      <c r="BD2353" s="65"/>
      <c r="BE2353" s="65"/>
      <c r="BF2353" s="65"/>
      <c r="BG2353" s="112"/>
      <c r="BH2353" s="112"/>
      <c r="BI2353" s="111"/>
      <c r="BJ2353" s="111"/>
      <c r="BK2353" s="65"/>
      <c r="BL2353" s="112"/>
      <c r="BM2353" s="113"/>
      <c r="BN2353" s="113"/>
      <c r="BO2353" s="113"/>
      <c r="BP2353" s="112"/>
      <c r="BQ2353" s="64"/>
      <c r="BR2353" s="113"/>
      <c r="BS2353" s="113"/>
      <c r="BT2353" s="65"/>
      <c r="BU2353" s="65"/>
      <c r="BV2353" s="66"/>
      <c r="BW2353" s="66"/>
      <c r="BX2353" s="67"/>
      <c r="BY2353" s="67"/>
      <c r="BZ2353" s="67"/>
      <c r="CA2353"/>
      <c r="CB2353"/>
      <c r="CC2353"/>
      <c r="CD2353"/>
      <c r="CE2353" s="92"/>
      <c r="CF2353" s="76"/>
      <c r="CG2353"/>
      <c r="CH2353" s="67"/>
      <c r="CI2353" s="67"/>
      <c r="CJ2353" s="67"/>
      <c r="CK2353" s="67"/>
      <c r="CL2353" s="1"/>
      <c r="CM2353" s="1"/>
    </row>
    <row r="2354" spans="2:91" s="3" customFormat="1" ht="21" customHeight="1" x14ac:dyDescent="0.25">
      <c r="B2354" s="17"/>
      <c r="C2354" s="18"/>
      <c r="D2354" s="18"/>
      <c r="E2354" s="18"/>
      <c r="F2354" s="126"/>
      <c r="G2354" s="126"/>
      <c r="AS2354"/>
      <c r="AT2354" s="111"/>
      <c r="AU2354" s="111"/>
      <c r="AV2354"/>
      <c r="AW2354"/>
      <c r="AX2354" s="111"/>
      <c r="AY2354" s="65"/>
      <c r="AZ2354" s="65"/>
      <c r="BA2354" s="65"/>
      <c r="BB2354" s="65"/>
      <c r="BC2354" s="65"/>
      <c r="BD2354" s="65"/>
      <c r="BE2354" s="65"/>
      <c r="BF2354" s="65"/>
      <c r="BG2354" s="112"/>
      <c r="BH2354" s="112"/>
      <c r="BI2354" s="111"/>
      <c r="BJ2354" s="111"/>
      <c r="BK2354" s="65"/>
      <c r="BL2354" s="112"/>
      <c r="BM2354" s="113"/>
      <c r="BN2354" s="113"/>
      <c r="BO2354" s="113"/>
      <c r="BP2354" s="112"/>
      <c r="BQ2354" s="64"/>
      <c r="BR2354" s="113"/>
      <c r="BS2354" s="113"/>
      <c r="BT2354" s="65"/>
      <c r="BU2354" s="65"/>
      <c r="BV2354" s="66"/>
      <c r="BW2354" s="66"/>
      <c r="BX2354" s="67"/>
      <c r="BY2354" s="67"/>
      <c r="BZ2354" s="67"/>
      <c r="CA2354"/>
      <c r="CB2354"/>
      <c r="CC2354"/>
      <c r="CD2354"/>
      <c r="CE2354" s="92"/>
      <c r="CF2354" s="76"/>
      <c r="CG2354"/>
      <c r="CH2354" s="67"/>
      <c r="CI2354" s="67"/>
      <c r="CJ2354" s="67"/>
      <c r="CK2354" s="67"/>
      <c r="CL2354" s="1"/>
      <c r="CM2354" s="1"/>
    </row>
    <row r="2355" spans="2:91" s="3" customFormat="1" ht="21" customHeight="1" x14ac:dyDescent="0.25">
      <c r="B2355" s="17"/>
      <c r="C2355" s="18"/>
      <c r="D2355" s="18"/>
      <c r="E2355" s="18"/>
      <c r="F2355" s="126"/>
      <c r="G2355" s="126"/>
      <c r="AS2355"/>
      <c r="AT2355" s="111"/>
      <c r="AU2355" s="111"/>
      <c r="AV2355"/>
      <c r="AW2355"/>
      <c r="AX2355" s="111"/>
      <c r="AY2355" s="65"/>
      <c r="AZ2355" s="65"/>
      <c r="BA2355" s="65"/>
      <c r="BB2355" s="65"/>
      <c r="BC2355" s="65"/>
      <c r="BD2355" s="65"/>
      <c r="BE2355" s="65"/>
      <c r="BF2355" s="65"/>
      <c r="BG2355" s="112"/>
      <c r="BH2355" s="112"/>
      <c r="BI2355" s="111"/>
      <c r="BJ2355" s="111"/>
      <c r="BK2355" s="65"/>
      <c r="BL2355" s="112"/>
      <c r="BM2355" s="113"/>
      <c r="BN2355" s="113"/>
      <c r="BO2355" s="113"/>
      <c r="BP2355" s="112"/>
      <c r="BQ2355" s="64"/>
      <c r="BR2355" s="113"/>
      <c r="BS2355" s="113"/>
      <c r="BT2355" s="65"/>
      <c r="BU2355" s="65"/>
      <c r="BV2355" s="66"/>
      <c r="BW2355" s="66"/>
      <c r="BX2355" s="67"/>
      <c r="BY2355" s="67"/>
      <c r="BZ2355" s="67"/>
      <c r="CA2355"/>
      <c r="CB2355"/>
      <c r="CC2355"/>
      <c r="CD2355"/>
      <c r="CE2355" s="92"/>
      <c r="CF2355" s="76"/>
      <c r="CG2355"/>
      <c r="CH2355" s="67"/>
      <c r="CI2355" s="67"/>
      <c r="CJ2355" s="67"/>
      <c r="CK2355" s="67"/>
      <c r="CL2355" s="1"/>
      <c r="CM2355" s="1"/>
    </row>
    <row r="2356" spans="2:91" s="3" customFormat="1" ht="21" customHeight="1" x14ac:dyDescent="0.25">
      <c r="B2356" s="17"/>
      <c r="C2356" s="18"/>
      <c r="D2356" s="18"/>
      <c r="E2356" s="18"/>
      <c r="F2356" s="126"/>
      <c r="G2356" s="126"/>
      <c r="AS2356"/>
      <c r="AT2356" s="111"/>
      <c r="AU2356" s="111"/>
      <c r="AV2356"/>
      <c r="AW2356"/>
      <c r="AX2356" s="111"/>
      <c r="AY2356" s="65"/>
      <c r="AZ2356" s="65"/>
      <c r="BA2356" s="65"/>
      <c r="BB2356" s="65"/>
      <c r="BC2356" s="65"/>
      <c r="BD2356" s="65"/>
      <c r="BE2356" s="65"/>
      <c r="BF2356" s="65"/>
      <c r="BG2356" s="112"/>
      <c r="BH2356" s="112"/>
      <c r="BI2356" s="111"/>
      <c r="BJ2356" s="111"/>
      <c r="BK2356" s="65"/>
      <c r="BL2356" s="112"/>
      <c r="BM2356" s="113"/>
      <c r="BN2356" s="113"/>
      <c r="BO2356" s="113"/>
      <c r="BP2356" s="112"/>
      <c r="BQ2356" s="64"/>
      <c r="BR2356" s="113"/>
      <c r="BS2356" s="113"/>
      <c r="BT2356" s="65"/>
      <c r="BU2356" s="65"/>
      <c r="BV2356" s="66"/>
      <c r="BW2356" s="66"/>
      <c r="BX2356" s="67"/>
      <c r="BY2356" s="67"/>
      <c r="BZ2356" s="67"/>
      <c r="CA2356"/>
      <c r="CB2356"/>
      <c r="CC2356"/>
      <c r="CD2356"/>
      <c r="CE2356" s="92"/>
      <c r="CF2356" s="76"/>
      <c r="CG2356"/>
      <c r="CH2356" s="67"/>
      <c r="CI2356" s="67"/>
      <c r="CJ2356" s="67"/>
      <c r="CK2356" s="67"/>
      <c r="CL2356" s="1"/>
      <c r="CM2356" s="1"/>
    </row>
    <row r="2357" spans="2:91" s="3" customFormat="1" ht="21" customHeight="1" x14ac:dyDescent="0.25">
      <c r="B2357" s="17"/>
      <c r="C2357" s="18"/>
      <c r="D2357" s="18"/>
      <c r="E2357" s="18"/>
      <c r="F2357" s="126"/>
      <c r="G2357" s="126"/>
      <c r="AS2357"/>
      <c r="AT2357" s="111"/>
      <c r="AU2357" s="111"/>
      <c r="AV2357"/>
      <c r="AW2357"/>
      <c r="AX2357" s="111"/>
      <c r="AY2357" s="65"/>
      <c r="AZ2357" s="65"/>
      <c r="BA2357" s="65"/>
      <c r="BB2357" s="65"/>
      <c r="BC2357" s="65"/>
      <c r="BD2357" s="65"/>
      <c r="BE2357" s="65"/>
      <c r="BF2357" s="65"/>
      <c r="BG2357" s="112"/>
      <c r="BH2357" s="112"/>
      <c r="BI2357" s="111"/>
      <c r="BJ2357" s="111"/>
      <c r="BK2357" s="65"/>
      <c r="BL2357" s="112"/>
      <c r="BM2357" s="113"/>
      <c r="BN2357" s="113"/>
      <c r="BO2357" s="113"/>
      <c r="BP2357" s="112"/>
      <c r="BQ2357" s="64"/>
      <c r="BR2357" s="113"/>
      <c r="BS2357" s="113"/>
      <c r="BT2357" s="65"/>
      <c r="BU2357" s="65"/>
      <c r="BV2357" s="66"/>
      <c r="BW2357" s="66"/>
      <c r="BX2357" s="67"/>
      <c r="BY2357" s="67"/>
      <c r="BZ2357" s="67"/>
      <c r="CA2357"/>
      <c r="CB2357"/>
      <c r="CC2357"/>
      <c r="CD2357"/>
      <c r="CE2357" s="92"/>
      <c r="CF2357" s="76"/>
      <c r="CG2357"/>
      <c r="CH2357" s="67"/>
      <c r="CI2357" s="67"/>
      <c r="CJ2357" s="67"/>
      <c r="CK2357" s="67"/>
      <c r="CL2357" s="1"/>
      <c r="CM2357" s="1"/>
    </row>
    <row r="2358" spans="2:91" s="3" customFormat="1" ht="21" customHeight="1" x14ac:dyDescent="0.25">
      <c r="B2358" s="17"/>
      <c r="C2358" s="18"/>
      <c r="D2358" s="18"/>
      <c r="E2358" s="18"/>
      <c r="F2358" s="126"/>
      <c r="G2358" s="126"/>
      <c r="AS2358"/>
      <c r="AT2358" s="111"/>
      <c r="AU2358" s="111"/>
      <c r="AV2358"/>
      <c r="AW2358"/>
      <c r="AX2358" s="111"/>
      <c r="AY2358" s="65"/>
      <c r="AZ2358" s="65"/>
      <c r="BA2358" s="65"/>
      <c r="BB2358" s="65"/>
      <c r="BC2358" s="65"/>
      <c r="BD2358" s="65"/>
      <c r="BE2358" s="65"/>
      <c r="BF2358" s="65"/>
      <c r="BG2358" s="112"/>
      <c r="BH2358" s="112"/>
      <c r="BI2358" s="111"/>
      <c r="BJ2358" s="111"/>
      <c r="BK2358" s="65"/>
      <c r="BL2358" s="112"/>
      <c r="BM2358" s="113"/>
      <c r="BN2358" s="113"/>
      <c r="BO2358" s="113"/>
      <c r="BP2358" s="112"/>
      <c r="BQ2358" s="64"/>
      <c r="BR2358" s="113"/>
      <c r="BS2358" s="113"/>
      <c r="BT2358" s="65"/>
      <c r="BU2358" s="65"/>
      <c r="BV2358" s="66"/>
      <c r="BW2358" s="66"/>
      <c r="BX2358" s="67"/>
      <c r="BY2358" s="67"/>
      <c r="BZ2358" s="67"/>
      <c r="CA2358"/>
      <c r="CB2358"/>
      <c r="CC2358"/>
      <c r="CD2358"/>
      <c r="CE2358" s="92"/>
      <c r="CF2358" s="76"/>
      <c r="CG2358"/>
      <c r="CH2358" s="67"/>
      <c r="CI2358" s="67"/>
      <c r="CJ2358" s="67"/>
      <c r="CK2358" s="67"/>
      <c r="CL2358" s="1"/>
      <c r="CM2358" s="1"/>
    </row>
    <row r="2359" spans="2:91" s="3" customFormat="1" ht="21" customHeight="1" x14ac:dyDescent="0.25">
      <c r="B2359" s="17"/>
      <c r="C2359" s="18"/>
      <c r="D2359" s="18"/>
      <c r="E2359" s="18"/>
      <c r="F2359" s="126"/>
      <c r="G2359" s="126"/>
      <c r="AS2359"/>
      <c r="AT2359" s="111"/>
      <c r="AU2359" s="111"/>
      <c r="AV2359"/>
      <c r="AW2359"/>
      <c r="AX2359" s="111"/>
      <c r="AY2359" s="65"/>
      <c r="AZ2359" s="65"/>
      <c r="BA2359" s="65"/>
      <c r="BB2359" s="65"/>
      <c r="BC2359" s="65"/>
      <c r="BD2359" s="65"/>
      <c r="BE2359" s="65"/>
      <c r="BF2359" s="65"/>
      <c r="BG2359" s="112"/>
      <c r="BH2359" s="112"/>
      <c r="BI2359" s="111"/>
      <c r="BJ2359" s="111"/>
      <c r="BK2359" s="65"/>
      <c r="BL2359" s="112"/>
      <c r="BM2359" s="113"/>
      <c r="BN2359" s="113"/>
      <c r="BO2359" s="113"/>
      <c r="BP2359" s="112"/>
      <c r="BQ2359" s="64"/>
      <c r="BR2359" s="113"/>
      <c r="BS2359" s="113"/>
      <c r="BT2359" s="65"/>
      <c r="BU2359" s="65"/>
      <c r="BV2359" s="66"/>
      <c r="BW2359" s="66"/>
      <c r="BX2359" s="67"/>
      <c r="BY2359" s="67"/>
      <c r="BZ2359" s="67"/>
      <c r="CA2359"/>
      <c r="CB2359"/>
      <c r="CC2359"/>
      <c r="CD2359"/>
      <c r="CE2359" s="92"/>
      <c r="CF2359" s="76"/>
      <c r="CG2359"/>
      <c r="CH2359" s="67"/>
      <c r="CI2359" s="67"/>
      <c r="CJ2359" s="67"/>
      <c r="CK2359" s="67"/>
      <c r="CL2359" s="1"/>
      <c r="CM2359" s="1"/>
    </row>
    <row r="2360" spans="2:91" s="3" customFormat="1" ht="21" customHeight="1" x14ac:dyDescent="0.25">
      <c r="B2360" s="17"/>
      <c r="C2360" s="18"/>
      <c r="D2360" s="18"/>
      <c r="E2360" s="18"/>
      <c r="F2360" s="126"/>
      <c r="G2360" s="126"/>
      <c r="AS2360"/>
      <c r="AT2360" s="111"/>
      <c r="AU2360" s="111"/>
      <c r="AV2360"/>
      <c r="AW2360"/>
      <c r="AX2360" s="111"/>
      <c r="AY2360" s="65"/>
      <c r="AZ2360" s="65"/>
      <c r="BA2360" s="65"/>
      <c r="BB2360" s="65"/>
      <c r="BC2360" s="65"/>
      <c r="BD2360" s="65"/>
      <c r="BE2360" s="65"/>
      <c r="BF2360" s="65"/>
      <c r="BG2360" s="112"/>
      <c r="BH2360" s="112"/>
      <c r="BI2360" s="111"/>
      <c r="BJ2360" s="111"/>
      <c r="BK2360" s="65"/>
      <c r="BL2360" s="112"/>
      <c r="BM2360" s="113"/>
      <c r="BN2360" s="113"/>
      <c r="BO2360" s="113"/>
      <c r="BP2360" s="112"/>
      <c r="BQ2360" s="64"/>
      <c r="BR2360" s="113"/>
      <c r="BS2360" s="113"/>
      <c r="BT2360" s="65"/>
      <c r="BU2360" s="65"/>
      <c r="BV2360" s="66"/>
      <c r="BW2360" s="66"/>
      <c r="BX2360" s="67"/>
      <c r="BY2360" s="67"/>
      <c r="BZ2360" s="67"/>
      <c r="CA2360"/>
      <c r="CB2360"/>
      <c r="CC2360"/>
      <c r="CD2360"/>
      <c r="CE2360" s="92"/>
      <c r="CF2360" s="76"/>
      <c r="CG2360"/>
      <c r="CH2360" s="67"/>
      <c r="CI2360" s="67"/>
      <c r="CJ2360" s="67"/>
      <c r="CK2360" s="67"/>
      <c r="CL2360" s="1"/>
      <c r="CM2360" s="1"/>
    </row>
    <row r="2361" spans="2:91" s="3" customFormat="1" ht="21" customHeight="1" x14ac:dyDescent="0.25">
      <c r="B2361" s="17"/>
      <c r="C2361" s="18"/>
      <c r="D2361" s="18"/>
      <c r="E2361" s="18"/>
      <c r="F2361" s="126"/>
      <c r="G2361" s="126"/>
      <c r="AS2361"/>
      <c r="AT2361" s="111"/>
      <c r="AU2361" s="111"/>
      <c r="AV2361"/>
      <c r="AW2361"/>
      <c r="AX2361" s="111"/>
      <c r="AY2361" s="65"/>
      <c r="AZ2361" s="65"/>
      <c r="BA2361" s="65"/>
      <c r="BB2361" s="65"/>
      <c r="BC2361" s="65"/>
      <c r="BD2361" s="65"/>
      <c r="BE2361" s="65"/>
      <c r="BF2361" s="65"/>
      <c r="BG2361" s="112"/>
      <c r="BH2361" s="112"/>
      <c r="BI2361" s="111"/>
      <c r="BJ2361" s="111"/>
      <c r="BK2361" s="65"/>
      <c r="BL2361" s="112"/>
      <c r="BM2361" s="113"/>
      <c r="BN2361" s="113"/>
      <c r="BO2361" s="113"/>
      <c r="BP2361" s="112"/>
      <c r="BQ2361" s="64"/>
      <c r="BR2361" s="113"/>
      <c r="BS2361" s="113"/>
      <c r="BT2361" s="65"/>
      <c r="BU2361" s="65"/>
      <c r="BV2361" s="66"/>
      <c r="BW2361" s="66"/>
      <c r="BX2361" s="67"/>
      <c r="BY2361" s="67"/>
      <c r="BZ2361" s="67"/>
      <c r="CA2361"/>
      <c r="CB2361"/>
      <c r="CC2361"/>
      <c r="CD2361"/>
      <c r="CE2361" s="92"/>
      <c r="CF2361" s="76"/>
      <c r="CG2361"/>
      <c r="CH2361" s="67"/>
      <c r="CI2361" s="67"/>
      <c r="CJ2361" s="67"/>
      <c r="CK2361" s="67"/>
      <c r="CL2361" s="1"/>
      <c r="CM2361" s="1"/>
    </row>
    <row r="2362" spans="2:91" s="3" customFormat="1" ht="21" customHeight="1" x14ac:dyDescent="0.25">
      <c r="B2362" s="17"/>
      <c r="C2362" s="18"/>
      <c r="D2362" s="18"/>
      <c r="E2362" s="18"/>
      <c r="F2362" s="126"/>
      <c r="G2362" s="126"/>
      <c r="AS2362"/>
      <c r="AT2362" s="111"/>
      <c r="AU2362" s="111"/>
      <c r="AV2362"/>
      <c r="AW2362"/>
      <c r="AX2362" s="111"/>
      <c r="AY2362" s="65"/>
      <c r="AZ2362" s="65"/>
      <c r="BA2362" s="65"/>
      <c r="BB2362" s="65"/>
      <c r="BC2362" s="65"/>
      <c r="BD2362" s="65"/>
      <c r="BE2362" s="65"/>
      <c r="BF2362" s="65"/>
      <c r="BG2362" s="112"/>
      <c r="BH2362" s="112"/>
      <c r="BI2362" s="111"/>
      <c r="BJ2362" s="111"/>
      <c r="BK2362" s="65"/>
      <c r="BL2362" s="112"/>
      <c r="BM2362" s="113"/>
      <c r="BN2362" s="113"/>
      <c r="BO2362" s="113"/>
      <c r="BP2362" s="112"/>
      <c r="BQ2362" s="64"/>
      <c r="BR2362" s="113"/>
      <c r="BS2362" s="113"/>
      <c r="BT2362" s="65"/>
      <c r="BU2362" s="65"/>
      <c r="BV2362" s="66"/>
      <c r="BW2362" s="66"/>
      <c r="BX2362" s="67"/>
      <c r="BY2362" s="67"/>
      <c r="BZ2362" s="67"/>
      <c r="CA2362"/>
      <c r="CB2362"/>
      <c r="CC2362"/>
      <c r="CD2362"/>
      <c r="CE2362" s="92"/>
      <c r="CF2362" s="76"/>
      <c r="CG2362"/>
      <c r="CH2362" s="67"/>
      <c r="CI2362" s="67"/>
      <c r="CJ2362" s="67"/>
      <c r="CK2362" s="67"/>
      <c r="CL2362" s="1"/>
      <c r="CM2362" s="1"/>
    </row>
    <row r="2363" spans="2:91" s="3" customFormat="1" ht="21" customHeight="1" x14ac:dyDescent="0.25">
      <c r="B2363" s="17"/>
      <c r="C2363" s="18"/>
      <c r="D2363" s="18"/>
      <c r="E2363" s="18"/>
      <c r="F2363" s="126"/>
      <c r="G2363" s="126"/>
      <c r="AS2363"/>
      <c r="AT2363" s="111"/>
      <c r="AU2363" s="111"/>
      <c r="AV2363"/>
      <c r="AW2363"/>
      <c r="AX2363" s="111"/>
      <c r="AY2363" s="65"/>
      <c r="AZ2363" s="65"/>
      <c r="BA2363" s="65"/>
      <c r="BB2363" s="65"/>
      <c r="BC2363" s="65"/>
      <c r="BD2363" s="65"/>
      <c r="BE2363" s="65"/>
      <c r="BF2363" s="65"/>
      <c r="BG2363" s="112"/>
      <c r="BH2363" s="112"/>
      <c r="BI2363" s="111"/>
      <c r="BJ2363" s="111"/>
      <c r="BK2363" s="65"/>
      <c r="BL2363" s="112"/>
      <c r="BM2363" s="113"/>
      <c r="BN2363" s="113"/>
      <c r="BO2363" s="113"/>
      <c r="BP2363" s="112"/>
      <c r="BQ2363" s="64"/>
      <c r="BR2363" s="113"/>
      <c r="BS2363" s="113"/>
      <c r="BT2363" s="65"/>
      <c r="BU2363" s="65"/>
      <c r="BV2363" s="66"/>
      <c r="BW2363" s="66"/>
      <c r="BX2363" s="67"/>
      <c r="BY2363" s="67"/>
      <c r="BZ2363" s="67"/>
      <c r="CA2363"/>
      <c r="CB2363"/>
      <c r="CC2363"/>
      <c r="CD2363"/>
      <c r="CE2363" s="92"/>
      <c r="CF2363" s="76"/>
      <c r="CG2363"/>
      <c r="CH2363" s="67"/>
      <c r="CI2363" s="67"/>
      <c r="CJ2363" s="67"/>
      <c r="CK2363" s="67"/>
      <c r="CL2363" s="1"/>
      <c r="CM2363" s="1"/>
    </row>
    <row r="2364" spans="2:91" s="3" customFormat="1" ht="21" customHeight="1" x14ac:dyDescent="0.25">
      <c r="B2364" s="17"/>
      <c r="C2364" s="18"/>
      <c r="D2364" s="18"/>
      <c r="E2364" s="18"/>
      <c r="F2364" s="126"/>
      <c r="G2364" s="126"/>
      <c r="AS2364"/>
      <c r="AT2364" s="111"/>
      <c r="AU2364" s="111"/>
      <c r="AV2364"/>
      <c r="AW2364"/>
      <c r="AX2364" s="111"/>
      <c r="AY2364" s="65"/>
      <c r="AZ2364" s="65"/>
      <c r="BA2364" s="65"/>
      <c r="BB2364" s="65"/>
      <c r="BC2364" s="65"/>
      <c r="BD2364" s="65"/>
      <c r="BE2364" s="65"/>
      <c r="BF2364" s="65"/>
      <c r="BG2364" s="112"/>
      <c r="BH2364" s="112"/>
      <c r="BI2364" s="111"/>
      <c r="BJ2364" s="111"/>
      <c r="BK2364" s="65"/>
      <c r="BL2364" s="112"/>
      <c r="BM2364" s="113"/>
      <c r="BN2364" s="113"/>
      <c r="BO2364" s="113"/>
      <c r="BP2364" s="112"/>
      <c r="BQ2364" s="64"/>
      <c r="BR2364" s="113"/>
      <c r="BS2364" s="113"/>
      <c r="BT2364" s="65"/>
      <c r="BU2364" s="65"/>
      <c r="BV2364" s="66"/>
      <c r="BW2364" s="66"/>
      <c r="BX2364" s="67"/>
      <c r="BY2364" s="67"/>
      <c r="BZ2364" s="67"/>
      <c r="CA2364"/>
      <c r="CB2364"/>
      <c r="CC2364"/>
      <c r="CD2364"/>
      <c r="CE2364" s="92"/>
      <c r="CF2364" s="76"/>
      <c r="CG2364"/>
      <c r="CH2364" s="67"/>
      <c r="CI2364" s="67"/>
      <c r="CJ2364" s="67"/>
      <c r="CK2364" s="67"/>
      <c r="CL2364" s="1"/>
      <c r="CM2364" s="1"/>
    </row>
    <row r="2365" spans="2:91" s="3" customFormat="1" ht="21" customHeight="1" x14ac:dyDescent="0.25">
      <c r="B2365" s="17"/>
      <c r="C2365" s="18"/>
      <c r="D2365" s="18"/>
      <c r="E2365" s="18"/>
      <c r="F2365" s="126"/>
      <c r="G2365" s="126"/>
      <c r="AS2365"/>
      <c r="AT2365" s="111"/>
      <c r="AU2365" s="111"/>
      <c r="AV2365"/>
      <c r="AW2365"/>
      <c r="AX2365" s="111"/>
      <c r="AY2365" s="65"/>
      <c r="AZ2365" s="65"/>
      <c r="BA2365" s="65"/>
      <c r="BB2365" s="65"/>
      <c r="BC2365" s="65"/>
      <c r="BD2365" s="65"/>
      <c r="BE2365" s="65"/>
      <c r="BF2365" s="65"/>
      <c r="BG2365" s="112"/>
      <c r="BH2365" s="112"/>
      <c r="BI2365" s="111"/>
      <c r="BJ2365" s="111"/>
      <c r="BK2365" s="65"/>
      <c r="BL2365" s="112"/>
      <c r="BM2365" s="113"/>
      <c r="BN2365" s="113"/>
      <c r="BO2365" s="113"/>
      <c r="BP2365" s="112"/>
      <c r="BQ2365" s="64"/>
      <c r="BR2365" s="113"/>
      <c r="BS2365" s="113"/>
      <c r="BT2365" s="65"/>
      <c r="BU2365" s="65"/>
      <c r="BV2365" s="66"/>
      <c r="BW2365" s="66"/>
      <c r="BX2365" s="67"/>
      <c r="BY2365" s="67"/>
      <c r="BZ2365" s="67"/>
      <c r="CA2365"/>
      <c r="CB2365"/>
      <c r="CC2365"/>
      <c r="CD2365"/>
      <c r="CE2365" s="92"/>
      <c r="CF2365" s="76"/>
      <c r="CG2365"/>
      <c r="CH2365" s="67"/>
      <c r="CI2365" s="67"/>
      <c r="CJ2365" s="67"/>
      <c r="CK2365" s="67"/>
      <c r="CL2365" s="1"/>
      <c r="CM2365" s="1"/>
    </row>
    <row r="2366" spans="2:91" s="3" customFormat="1" ht="21" customHeight="1" x14ac:dyDescent="0.25">
      <c r="B2366" s="17"/>
      <c r="C2366" s="18"/>
      <c r="D2366" s="18"/>
      <c r="E2366" s="18"/>
      <c r="F2366" s="126"/>
      <c r="G2366" s="126"/>
      <c r="AS2366"/>
      <c r="AT2366" s="111"/>
      <c r="AU2366" s="111"/>
      <c r="AV2366"/>
      <c r="AW2366"/>
      <c r="AX2366" s="111"/>
      <c r="AY2366" s="65"/>
      <c r="AZ2366" s="65"/>
      <c r="BA2366" s="65"/>
      <c r="BB2366" s="65"/>
      <c r="BC2366" s="65"/>
      <c r="BD2366" s="65"/>
      <c r="BE2366" s="65"/>
      <c r="BF2366" s="65"/>
      <c r="BG2366" s="112"/>
      <c r="BH2366" s="112"/>
      <c r="BI2366" s="111"/>
      <c r="BJ2366" s="111"/>
      <c r="BK2366" s="65"/>
      <c r="BL2366" s="112"/>
      <c r="BM2366" s="113"/>
      <c r="BN2366" s="113"/>
      <c r="BO2366" s="113"/>
      <c r="BP2366" s="112"/>
      <c r="BQ2366" s="64"/>
      <c r="BR2366" s="113"/>
      <c r="BS2366" s="113"/>
      <c r="BT2366" s="65"/>
      <c r="BU2366" s="65"/>
      <c r="BV2366" s="66"/>
      <c r="BW2366" s="66"/>
      <c r="BX2366" s="67"/>
      <c r="BY2366" s="67"/>
      <c r="BZ2366" s="67"/>
      <c r="CA2366"/>
      <c r="CB2366"/>
      <c r="CC2366"/>
      <c r="CD2366"/>
      <c r="CE2366" s="92"/>
      <c r="CF2366" s="76"/>
      <c r="CG2366"/>
      <c r="CH2366" s="67"/>
      <c r="CI2366" s="67"/>
      <c r="CJ2366" s="67"/>
      <c r="CK2366" s="67"/>
      <c r="CL2366" s="1"/>
      <c r="CM2366" s="1"/>
    </row>
    <row r="2367" spans="2:91" s="3" customFormat="1" ht="21" customHeight="1" x14ac:dyDescent="0.25">
      <c r="B2367" s="17"/>
      <c r="C2367" s="18"/>
      <c r="D2367" s="18"/>
      <c r="E2367" s="18"/>
      <c r="F2367" s="126"/>
      <c r="G2367" s="126"/>
      <c r="AS2367"/>
      <c r="AT2367" s="111"/>
      <c r="AU2367" s="111"/>
      <c r="AV2367"/>
      <c r="AW2367"/>
      <c r="AX2367" s="111"/>
      <c r="AY2367" s="65"/>
      <c r="AZ2367" s="65"/>
      <c r="BA2367" s="65"/>
      <c r="BB2367" s="65"/>
      <c r="BC2367" s="65"/>
      <c r="BD2367" s="65"/>
      <c r="BE2367" s="65"/>
      <c r="BF2367" s="65"/>
      <c r="BG2367" s="112"/>
      <c r="BH2367" s="112"/>
      <c r="BI2367" s="111"/>
      <c r="BJ2367" s="111"/>
      <c r="BK2367" s="65"/>
      <c r="BL2367" s="112"/>
      <c r="BM2367" s="113"/>
      <c r="BN2367" s="113"/>
      <c r="BO2367" s="113"/>
      <c r="BP2367" s="112"/>
      <c r="BQ2367" s="64"/>
      <c r="BR2367" s="113"/>
      <c r="BS2367" s="113"/>
      <c r="BT2367" s="65"/>
      <c r="BU2367" s="65"/>
      <c r="BV2367" s="66"/>
      <c r="BW2367" s="66"/>
      <c r="BX2367" s="67"/>
      <c r="BY2367" s="67"/>
      <c r="BZ2367" s="67"/>
      <c r="CA2367"/>
      <c r="CB2367"/>
      <c r="CC2367"/>
      <c r="CD2367"/>
      <c r="CE2367" s="92"/>
      <c r="CF2367" s="76"/>
      <c r="CG2367"/>
      <c r="CH2367" s="67"/>
      <c r="CI2367" s="67"/>
      <c r="CJ2367" s="67"/>
      <c r="CK2367" s="67"/>
      <c r="CL2367" s="1"/>
      <c r="CM2367" s="1"/>
    </row>
    <row r="2368" spans="2:91" s="3" customFormat="1" ht="21" customHeight="1" x14ac:dyDescent="0.25">
      <c r="B2368" s="17"/>
      <c r="C2368" s="18"/>
      <c r="D2368" s="18"/>
      <c r="E2368" s="18"/>
      <c r="F2368" s="126"/>
      <c r="G2368" s="126"/>
      <c r="AS2368"/>
      <c r="AT2368" s="111"/>
      <c r="AU2368" s="111"/>
      <c r="AV2368"/>
      <c r="AW2368"/>
      <c r="AX2368" s="111"/>
      <c r="AY2368" s="65"/>
      <c r="AZ2368" s="65"/>
      <c r="BA2368" s="65"/>
      <c r="BB2368" s="65"/>
      <c r="BC2368" s="65"/>
      <c r="BD2368" s="65"/>
      <c r="BE2368" s="65"/>
      <c r="BF2368" s="65"/>
      <c r="BG2368" s="112"/>
      <c r="BH2368" s="112"/>
      <c r="BI2368" s="111"/>
      <c r="BJ2368" s="111"/>
      <c r="BK2368" s="65"/>
      <c r="BL2368" s="112"/>
      <c r="BM2368" s="113"/>
      <c r="BN2368" s="113"/>
      <c r="BO2368" s="113"/>
      <c r="BP2368" s="112"/>
      <c r="BQ2368" s="64"/>
      <c r="BR2368" s="113"/>
      <c r="BS2368" s="113"/>
      <c r="BT2368" s="65"/>
      <c r="BU2368" s="65"/>
      <c r="BV2368" s="66"/>
      <c r="BW2368" s="66"/>
      <c r="BX2368" s="67"/>
      <c r="BY2368" s="67"/>
      <c r="BZ2368" s="67"/>
      <c r="CA2368"/>
      <c r="CB2368"/>
      <c r="CC2368"/>
      <c r="CD2368"/>
      <c r="CE2368" s="92"/>
      <c r="CF2368" s="76"/>
      <c r="CG2368"/>
      <c r="CH2368" s="67"/>
      <c r="CI2368" s="67"/>
      <c r="CJ2368" s="67"/>
      <c r="CK2368" s="67"/>
      <c r="CL2368" s="1"/>
      <c r="CM2368" s="1"/>
    </row>
    <row r="2369" spans="2:91" s="3" customFormat="1" ht="21" customHeight="1" x14ac:dyDescent="0.25">
      <c r="B2369" s="17"/>
      <c r="C2369" s="18"/>
      <c r="D2369" s="18"/>
      <c r="E2369" s="18"/>
      <c r="F2369" s="126"/>
      <c r="G2369" s="126"/>
      <c r="AS2369"/>
      <c r="AT2369" s="111"/>
      <c r="AU2369" s="111"/>
      <c r="AV2369"/>
      <c r="AW2369"/>
      <c r="AX2369" s="111"/>
      <c r="AY2369" s="65"/>
      <c r="AZ2369" s="65"/>
      <c r="BA2369" s="65"/>
      <c r="BB2369" s="65"/>
      <c r="BC2369" s="65"/>
      <c r="BD2369" s="65"/>
      <c r="BE2369" s="65"/>
      <c r="BF2369" s="65"/>
      <c r="BG2369" s="112"/>
      <c r="BH2369" s="112"/>
      <c r="BI2369" s="111"/>
      <c r="BJ2369" s="111"/>
      <c r="BK2369" s="65"/>
      <c r="BL2369" s="112"/>
      <c r="BM2369" s="113"/>
      <c r="BN2369" s="113"/>
      <c r="BO2369" s="113"/>
      <c r="BP2369" s="112"/>
      <c r="BQ2369" s="64"/>
      <c r="BR2369" s="113"/>
      <c r="BS2369" s="113"/>
      <c r="BT2369" s="65"/>
      <c r="BU2369" s="65"/>
      <c r="BV2369" s="66"/>
      <c r="BW2369" s="66"/>
      <c r="BX2369" s="67"/>
      <c r="BY2369" s="67"/>
      <c r="BZ2369" s="67"/>
      <c r="CA2369"/>
      <c r="CB2369"/>
      <c r="CC2369"/>
      <c r="CD2369"/>
      <c r="CE2369" s="92"/>
      <c r="CF2369" s="76"/>
      <c r="CG2369"/>
      <c r="CH2369" s="67"/>
      <c r="CI2369" s="67"/>
      <c r="CJ2369" s="67"/>
      <c r="CK2369" s="67"/>
      <c r="CL2369" s="1"/>
      <c r="CM2369" s="1"/>
    </row>
    <row r="2370" spans="2:91" s="3" customFormat="1" ht="21" customHeight="1" x14ac:dyDescent="0.25">
      <c r="B2370" s="17"/>
      <c r="C2370" s="18"/>
      <c r="D2370" s="18"/>
      <c r="E2370" s="18"/>
      <c r="F2370" s="126"/>
      <c r="G2370" s="126"/>
      <c r="AS2370"/>
      <c r="AT2370" s="111"/>
      <c r="AU2370" s="111"/>
      <c r="AV2370"/>
      <c r="AW2370"/>
      <c r="AX2370" s="111"/>
      <c r="AY2370" s="65"/>
      <c r="AZ2370" s="65"/>
      <c r="BA2370" s="65"/>
      <c r="BB2370" s="65"/>
      <c r="BC2370" s="65"/>
      <c r="BD2370" s="65"/>
      <c r="BE2370" s="65"/>
      <c r="BF2370" s="65"/>
      <c r="BG2370" s="112"/>
      <c r="BH2370" s="112"/>
      <c r="BI2370" s="111"/>
      <c r="BJ2370" s="111"/>
      <c r="BK2370" s="65"/>
      <c r="BL2370" s="112"/>
      <c r="BM2370" s="113"/>
      <c r="BN2370" s="113"/>
      <c r="BO2370" s="113"/>
      <c r="BP2370" s="112"/>
      <c r="BQ2370" s="64"/>
      <c r="BR2370" s="113"/>
      <c r="BS2370" s="113"/>
      <c r="BT2370" s="65"/>
      <c r="BU2370" s="65"/>
      <c r="BV2370" s="66"/>
      <c r="BW2370" s="66"/>
      <c r="BX2370" s="67"/>
      <c r="BY2370" s="67"/>
      <c r="BZ2370" s="67"/>
      <c r="CA2370"/>
      <c r="CB2370"/>
      <c r="CC2370"/>
      <c r="CD2370"/>
      <c r="CE2370" s="92"/>
      <c r="CF2370" s="76"/>
      <c r="CG2370"/>
      <c r="CH2370" s="67"/>
      <c r="CI2370" s="67"/>
      <c r="CJ2370" s="67"/>
      <c r="CK2370" s="67"/>
      <c r="CL2370" s="1"/>
      <c r="CM2370" s="1"/>
    </row>
    <row r="2371" spans="2:91" s="3" customFormat="1" ht="21" customHeight="1" x14ac:dyDescent="0.25">
      <c r="B2371" s="17"/>
      <c r="C2371" s="18"/>
      <c r="D2371" s="18"/>
      <c r="E2371" s="18"/>
      <c r="F2371" s="126"/>
      <c r="G2371" s="126"/>
      <c r="AS2371"/>
      <c r="AT2371" s="111"/>
      <c r="AU2371" s="111"/>
      <c r="AV2371"/>
      <c r="AW2371"/>
      <c r="AX2371" s="111"/>
      <c r="AY2371" s="65"/>
      <c r="AZ2371" s="65"/>
      <c r="BA2371" s="65"/>
      <c r="BB2371" s="65"/>
      <c r="BC2371" s="65"/>
      <c r="BD2371" s="65"/>
      <c r="BE2371" s="65"/>
      <c r="BF2371" s="65"/>
      <c r="BG2371" s="112"/>
      <c r="BH2371" s="112"/>
      <c r="BI2371" s="111"/>
      <c r="BJ2371" s="111"/>
      <c r="BK2371" s="65"/>
      <c r="BL2371" s="112"/>
      <c r="BM2371" s="113"/>
      <c r="BN2371" s="113"/>
      <c r="BO2371" s="113"/>
      <c r="BP2371" s="112"/>
      <c r="BQ2371" s="64"/>
      <c r="BR2371" s="113"/>
      <c r="BS2371" s="113"/>
      <c r="BT2371" s="65"/>
      <c r="BU2371" s="65"/>
      <c r="BV2371" s="66"/>
      <c r="BW2371" s="66"/>
      <c r="BX2371" s="67"/>
      <c r="BY2371" s="67"/>
      <c r="BZ2371" s="67"/>
      <c r="CA2371"/>
      <c r="CB2371"/>
      <c r="CC2371"/>
      <c r="CD2371"/>
      <c r="CE2371" s="92"/>
      <c r="CF2371" s="76"/>
      <c r="CG2371"/>
      <c r="CH2371" s="67"/>
      <c r="CI2371" s="67"/>
      <c r="CJ2371" s="67"/>
      <c r="CK2371" s="67"/>
      <c r="CL2371" s="1"/>
      <c r="CM2371" s="1"/>
    </row>
    <row r="2372" spans="2:91" s="3" customFormat="1" ht="21" customHeight="1" x14ac:dyDescent="0.25">
      <c r="B2372" s="17"/>
      <c r="C2372" s="18"/>
      <c r="D2372" s="18"/>
      <c r="E2372" s="18"/>
      <c r="F2372" s="126"/>
      <c r="G2372" s="126"/>
      <c r="AS2372"/>
      <c r="AT2372" s="111"/>
      <c r="AU2372" s="111"/>
      <c r="AV2372"/>
      <c r="AW2372"/>
      <c r="AX2372" s="111"/>
      <c r="AY2372" s="65"/>
      <c r="AZ2372" s="65"/>
      <c r="BA2372" s="65"/>
      <c r="BB2372" s="65"/>
      <c r="BC2372" s="65"/>
      <c r="BD2372" s="65"/>
      <c r="BE2372" s="65"/>
      <c r="BF2372" s="65"/>
      <c r="BG2372" s="112"/>
      <c r="BH2372" s="112"/>
      <c r="BI2372" s="111"/>
      <c r="BJ2372" s="111"/>
      <c r="BK2372" s="65"/>
      <c r="BL2372" s="112"/>
      <c r="BM2372" s="113"/>
      <c r="BN2372" s="113"/>
      <c r="BO2372" s="113"/>
      <c r="BP2372" s="112"/>
      <c r="BQ2372" s="64"/>
      <c r="BR2372" s="113"/>
      <c r="BS2372" s="113"/>
      <c r="BT2372" s="65"/>
      <c r="BU2372" s="65"/>
      <c r="BV2372" s="66"/>
      <c r="BW2372" s="66"/>
      <c r="BX2372" s="67"/>
      <c r="BY2372" s="67"/>
      <c r="BZ2372" s="67"/>
      <c r="CA2372"/>
      <c r="CB2372"/>
      <c r="CC2372"/>
      <c r="CD2372"/>
      <c r="CE2372" s="92"/>
      <c r="CF2372" s="76"/>
      <c r="CG2372"/>
      <c r="CH2372" s="67"/>
      <c r="CI2372" s="67"/>
      <c r="CJ2372" s="67"/>
      <c r="CK2372" s="67"/>
      <c r="CL2372" s="1"/>
      <c r="CM2372" s="1"/>
    </row>
    <row r="2373" spans="2:91" s="3" customFormat="1" ht="21" customHeight="1" x14ac:dyDescent="0.25">
      <c r="B2373" s="17"/>
      <c r="C2373" s="18"/>
      <c r="D2373" s="18"/>
      <c r="E2373" s="18"/>
      <c r="F2373" s="126"/>
      <c r="G2373" s="126"/>
      <c r="AS2373"/>
      <c r="AT2373" s="111"/>
      <c r="AU2373" s="111"/>
      <c r="AV2373"/>
      <c r="AW2373"/>
      <c r="AX2373" s="111"/>
      <c r="AY2373" s="65"/>
      <c r="AZ2373" s="65"/>
      <c r="BA2373" s="65"/>
      <c r="BB2373" s="65"/>
      <c r="BC2373" s="65"/>
      <c r="BD2373" s="65"/>
      <c r="BE2373" s="65"/>
      <c r="BF2373" s="65"/>
      <c r="BG2373" s="112"/>
      <c r="BH2373" s="112"/>
      <c r="BI2373" s="111"/>
      <c r="BJ2373" s="111"/>
      <c r="BK2373" s="65"/>
      <c r="BL2373" s="112"/>
      <c r="BM2373" s="113"/>
      <c r="BN2373" s="113"/>
      <c r="BO2373" s="113"/>
      <c r="BP2373" s="112"/>
      <c r="BQ2373" s="64"/>
      <c r="BR2373" s="113"/>
      <c r="BS2373" s="113"/>
      <c r="BT2373" s="65"/>
      <c r="BU2373" s="65"/>
      <c r="BV2373" s="66"/>
      <c r="BW2373" s="66"/>
      <c r="BX2373" s="67"/>
      <c r="BY2373" s="67"/>
      <c r="BZ2373" s="67"/>
      <c r="CA2373"/>
      <c r="CB2373"/>
      <c r="CC2373"/>
      <c r="CD2373"/>
      <c r="CE2373" s="92"/>
      <c r="CF2373" s="76"/>
      <c r="CG2373"/>
      <c r="CH2373" s="67"/>
      <c r="CI2373" s="67"/>
      <c r="CJ2373" s="67"/>
      <c r="CK2373" s="67"/>
      <c r="CL2373" s="1"/>
      <c r="CM2373" s="1"/>
    </row>
    <row r="2374" spans="2:91" s="3" customFormat="1" ht="21" customHeight="1" x14ac:dyDescent="0.25">
      <c r="B2374" s="17"/>
      <c r="C2374" s="18"/>
      <c r="D2374" s="18"/>
      <c r="E2374" s="18"/>
      <c r="F2374" s="126"/>
      <c r="G2374" s="126"/>
      <c r="AS2374"/>
      <c r="AT2374" s="111"/>
      <c r="AU2374" s="111"/>
      <c r="AV2374"/>
      <c r="AW2374"/>
      <c r="AX2374" s="111"/>
      <c r="AY2374" s="65"/>
      <c r="AZ2374" s="65"/>
      <c r="BA2374" s="65"/>
      <c r="BB2374" s="65"/>
      <c r="BC2374" s="65"/>
      <c r="BD2374" s="65"/>
      <c r="BE2374" s="65"/>
      <c r="BF2374" s="65"/>
      <c r="BG2374" s="112"/>
      <c r="BH2374" s="112"/>
      <c r="BI2374" s="111"/>
      <c r="BJ2374" s="111"/>
      <c r="BK2374" s="65"/>
      <c r="BL2374" s="112"/>
      <c r="BM2374" s="113"/>
      <c r="BN2374" s="113"/>
      <c r="BO2374" s="113"/>
      <c r="BP2374" s="112"/>
      <c r="BQ2374" s="64"/>
      <c r="BR2374" s="113"/>
      <c r="BS2374" s="113"/>
      <c r="BT2374" s="65"/>
      <c r="BU2374" s="65"/>
      <c r="BV2374" s="66"/>
      <c r="BW2374" s="66"/>
      <c r="BX2374" s="67"/>
      <c r="BY2374" s="67"/>
      <c r="BZ2374" s="67"/>
      <c r="CA2374"/>
      <c r="CB2374"/>
      <c r="CC2374"/>
      <c r="CD2374"/>
      <c r="CE2374" s="92"/>
      <c r="CF2374" s="76"/>
      <c r="CG2374"/>
      <c r="CH2374" s="67"/>
      <c r="CI2374" s="67"/>
      <c r="CJ2374" s="67"/>
      <c r="CK2374" s="67"/>
      <c r="CL2374" s="1"/>
      <c r="CM2374" s="1"/>
    </row>
    <row r="2375" spans="2:91" s="3" customFormat="1" ht="21" customHeight="1" x14ac:dyDescent="0.25">
      <c r="B2375" s="17"/>
      <c r="C2375" s="18"/>
      <c r="D2375" s="18"/>
      <c r="E2375" s="18"/>
      <c r="F2375" s="126"/>
      <c r="G2375" s="126"/>
      <c r="AS2375"/>
      <c r="AT2375" s="111"/>
      <c r="AU2375" s="111"/>
      <c r="AV2375"/>
      <c r="AW2375"/>
      <c r="AX2375" s="111"/>
      <c r="AY2375" s="65"/>
      <c r="AZ2375" s="65"/>
      <c r="BA2375" s="65"/>
      <c r="BB2375" s="65"/>
      <c r="BC2375" s="65"/>
      <c r="BD2375" s="65"/>
      <c r="BE2375" s="65"/>
      <c r="BF2375" s="65"/>
      <c r="BG2375" s="112"/>
      <c r="BH2375" s="112"/>
      <c r="BI2375" s="111"/>
      <c r="BJ2375" s="111"/>
      <c r="BK2375" s="65"/>
      <c r="BL2375" s="112"/>
      <c r="BM2375" s="113"/>
      <c r="BN2375" s="113"/>
      <c r="BO2375" s="113"/>
      <c r="BP2375" s="112"/>
      <c r="BQ2375" s="64"/>
      <c r="BR2375" s="113"/>
      <c r="BS2375" s="113"/>
      <c r="BT2375" s="65"/>
      <c r="BU2375" s="65"/>
      <c r="BV2375" s="66"/>
      <c r="BW2375" s="66"/>
      <c r="BX2375" s="67"/>
      <c r="BY2375" s="67"/>
      <c r="BZ2375" s="67"/>
      <c r="CA2375"/>
      <c r="CB2375"/>
      <c r="CC2375"/>
      <c r="CD2375"/>
      <c r="CE2375" s="92"/>
      <c r="CF2375" s="76"/>
      <c r="CG2375"/>
      <c r="CH2375" s="67"/>
      <c r="CI2375" s="67"/>
      <c r="CJ2375" s="67"/>
      <c r="CK2375" s="67"/>
      <c r="CL2375" s="1"/>
      <c r="CM2375" s="1"/>
    </row>
    <row r="2376" spans="2:91" s="3" customFormat="1" ht="21" customHeight="1" x14ac:dyDescent="0.25">
      <c r="B2376" s="17"/>
      <c r="C2376" s="18"/>
      <c r="D2376" s="18"/>
      <c r="E2376" s="18"/>
      <c r="F2376" s="126"/>
      <c r="G2376" s="126"/>
      <c r="AS2376"/>
      <c r="AT2376" s="111"/>
      <c r="AU2376" s="111"/>
      <c r="AV2376"/>
      <c r="AW2376"/>
      <c r="AX2376" s="111"/>
      <c r="AY2376" s="65"/>
      <c r="AZ2376" s="65"/>
      <c r="BA2376" s="65"/>
      <c r="BB2376" s="65"/>
      <c r="BC2376" s="65"/>
      <c r="BD2376" s="65"/>
      <c r="BE2376" s="65"/>
      <c r="BF2376" s="65"/>
      <c r="BG2376" s="112"/>
      <c r="BH2376" s="112"/>
      <c r="BI2376" s="111"/>
      <c r="BJ2376" s="111"/>
      <c r="BK2376" s="65"/>
      <c r="BL2376" s="112"/>
      <c r="BM2376" s="113"/>
      <c r="BN2376" s="113"/>
      <c r="BO2376" s="113"/>
      <c r="BP2376" s="112"/>
      <c r="BQ2376" s="64"/>
      <c r="BR2376" s="113"/>
      <c r="BS2376" s="113"/>
      <c r="BT2376" s="65"/>
      <c r="BU2376" s="65"/>
      <c r="BV2376" s="66"/>
      <c r="BW2376" s="66"/>
      <c r="BX2376" s="67"/>
      <c r="BY2376" s="67"/>
      <c r="BZ2376" s="67"/>
      <c r="CA2376"/>
      <c r="CB2376"/>
      <c r="CC2376"/>
      <c r="CD2376"/>
      <c r="CE2376" s="92"/>
      <c r="CF2376" s="76"/>
      <c r="CG2376"/>
      <c r="CH2376" s="67"/>
      <c r="CI2376" s="67"/>
      <c r="CJ2376" s="67"/>
      <c r="CK2376" s="67"/>
      <c r="CL2376" s="1"/>
      <c r="CM2376" s="1"/>
    </row>
    <row r="2377" spans="2:91" s="3" customFormat="1" ht="21" customHeight="1" x14ac:dyDescent="0.25">
      <c r="B2377" s="17"/>
      <c r="C2377" s="18"/>
      <c r="D2377" s="18"/>
      <c r="E2377" s="18"/>
      <c r="F2377" s="126"/>
      <c r="G2377" s="126"/>
      <c r="AS2377"/>
      <c r="AT2377" s="111"/>
      <c r="AU2377" s="111"/>
      <c r="AV2377"/>
      <c r="AW2377"/>
      <c r="AX2377" s="111"/>
      <c r="AY2377" s="65"/>
      <c r="AZ2377" s="65"/>
      <c r="BA2377" s="65"/>
      <c r="BB2377" s="65"/>
      <c r="BC2377" s="65"/>
      <c r="BD2377" s="65"/>
      <c r="BE2377" s="65"/>
      <c r="BF2377" s="65"/>
      <c r="BG2377" s="112"/>
      <c r="BH2377" s="112"/>
      <c r="BI2377" s="111"/>
      <c r="BJ2377" s="111"/>
      <c r="BK2377" s="65"/>
      <c r="BL2377" s="112"/>
      <c r="BM2377" s="113"/>
      <c r="BN2377" s="113"/>
      <c r="BO2377" s="113"/>
      <c r="BP2377" s="112"/>
      <c r="BQ2377" s="64"/>
      <c r="BR2377" s="113"/>
      <c r="BS2377" s="113"/>
      <c r="BT2377" s="65"/>
      <c r="BU2377" s="65"/>
      <c r="BV2377" s="66"/>
      <c r="BW2377" s="66"/>
      <c r="BX2377" s="67"/>
      <c r="BY2377" s="67"/>
      <c r="BZ2377" s="67"/>
      <c r="CA2377"/>
      <c r="CB2377"/>
      <c r="CC2377"/>
      <c r="CD2377"/>
      <c r="CE2377" s="92"/>
      <c r="CF2377" s="76"/>
      <c r="CG2377"/>
      <c r="CH2377" s="67"/>
      <c r="CI2377" s="67"/>
      <c r="CJ2377" s="67"/>
      <c r="CK2377" s="67"/>
      <c r="CL2377" s="1"/>
      <c r="CM2377" s="1"/>
    </row>
    <row r="2378" spans="2:91" s="3" customFormat="1" ht="21" customHeight="1" x14ac:dyDescent="0.25">
      <c r="B2378" s="17"/>
      <c r="C2378" s="18"/>
      <c r="D2378" s="18"/>
      <c r="E2378" s="18"/>
      <c r="F2378" s="126"/>
      <c r="G2378" s="126"/>
      <c r="AS2378"/>
      <c r="AT2378" s="111"/>
      <c r="AU2378" s="111"/>
      <c r="AV2378"/>
      <c r="AW2378"/>
      <c r="AX2378" s="111"/>
      <c r="AY2378" s="65"/>
      <c r="AZ2378" s="65"/>
      <c r="BA2378" s="65"/>
      <c r="BB2378" s="65"/>
      <c r="BC2378" s="65"/>
      <c r="BD2378" s="65"/>
      <c r="BE2378" s="65"/>
      <c r="BF2378" s="65"/>
      <c r="BG2378" s="112"/>
      <c r="BH2378" s="112"/>
      <c r="BI2378" s="111"/>
      <c r="BJ2378" s="111"/>
      <c r="BK2378" s="65"/>
      <c r="BL2378" s="112"/>
      <c r="BM2378" s="113"/>
      <c r="BN2378" s="113"/>
      <c r="BO2378" s="113"/>
      <c r="BP2378" s="112"/>
      <c r="BQ2378" s="64"/>
      <c r="BR2378" s="113"/>
      <c r="BS2378" s="113"/>
      <c r="BT2378" s="65"/>
      <c r="BU2378" s="65"/>
      <c r="BV2378" s="66"/>
      <c r="BW2378" s="66"/>
      <c r="BX2378" s="67"/>
      <c r="BY2378" s="67"/>
      <c r="BZ2378" s="67"/>
      <c r="CA2378"/>
      <c r="CB2378"/>
      <c r="CC2378"/>
      <c r="CD2378"/>
      <c r="CE2378" s="92"/>
      <c r="CF2378" s="76"/>
      <c r="CG2378"/>
      <c r="CH2378" s="67"/>
      <c r="CI2378" s="67"/>
      <c r="CJ2378" s="67"/>
      <c r="CK2378" s="67"/>
      <c r="CL2378" s="1"/>
      <c r="CM2378" s="1"/>
    </row>
    <row r="2379" spans="2:91" s="3" customFormat="1" ht="21" customHeight="1" x14ac:dyDescent="0.25">
      <c r="B2379" s="17"/>
      <c r="C2379" s="18"/>
      <c r="D2379" s="18"/>
      <c r="E2379" s="18"/>
      <c r="F2379" s="126"/>
      <c r="G2379" s="126"/>
      <c r="AS2379"/>
      <c r="AT2379" s="111"/>
      <c r="AU2379" s="111"/>
      <c r="AV2379"/>
      <c r="AW2379"/>
      <c r="AX2379" s="111"/>
      <c r="AY2379" s="65"/>
      <c r="AZ2379" s="65"/>
      <c r="BA2379" s="65"/>
      <c r="BB2379" s="65"/>
      <c r="BC2379" s="65"/>
      <c r="BD2379" s="65"/>
      <c r="BE2379" s="65"/>
      <c r="BF2379" s="65"/>
      <c r="BG2379" s="112"/>
      <c r="BH2379" s="112"/>
      <c r="BI2379" s="111"/>
      <c r="BJ2379" s="111"/>
      <c r="BK2379" s="65"/>
      <c r="BL2379" s="112"/>
      <c r="BM2379" s="113"/>
      <c r="BN2379" s="113"/>
      <c r="BO2379" s="113"/>
      <c r="BP2379" s="112"/>
      <c r="BQ2379" s="64"/>
      <c r="BR2379" s="113"/>
      <c r="BS2379" s="113"/>
      <c r="BT2379" s="65"/>
      <c r="BU2379" s="65"/>
      <c r="BV2379" s="66"/>
      <c r="BW2379" s="66"/>
      <c r="BX2379" s="67"/>
      <c r="BY2379" s="67"/>
      <c r="BZ2379" s="67"/>
      <c r="CA2379"/>
      <c r="CB2379"/>
      <c r="CC2379"/>
      <c r="CD2379"/>
      <c r="CE2379" s="92"/>
      <c r="CF2379" s="76"/>
      <c r="CG2379"/>
      <c r="CH2379" s="67"/>
      <c r="CI2379" s="67"/>
      <c r="CJ2379" s="67"/>
      <c r="CK2379" s="67"/>
      <c r="CL2379" s="1"/>
      <c r="CM2379" s="1"/>
    </row>
    <row r="2380" spans="2:91" s="3" customFormat="1" ht="21" customHeight="1" x14ac:dyDescent="0.25">
      <c r="B2380" s="17"/>
      <c r="C2380" s="18"/>
      <c r="D2380" s="18"/>
      <c r="E2380" s="18"/>
      <c r="F2380" s="126"/>
      <c r="G2380" s="126"/>
      <c r="AS2380"/>
      <c r="AT2380" s="111"/>
      <c r="AU2380" s="111"/>
      <c r="AV2380"/>
      <c r="AW2380"/>
      <c r="AX2380" s="111"/>
      <c r="AY2380" s="65"/>
      <c r="AZ2380" s="65"/>
      <c r="BA2380" s="65"/>
      <c r="BB2380" s="65"/>
      <c r="BC2380" s="65"/>
      <c r="BD2380" s="65"/>
      <c r="BE2380" s="65"/>
      <c r="BF2380" s="65"/>
      <c r="BG2380" s="112"/>
      <c r="BH2380" s="112"/>
      <c r="BI2380" s="111"/>
      <c r="BJ2380" s="111"/>
      <c r="BK2380" s="65"/>
      <c r="BL2380" s="112"/>
      <c r="BM2380" s="113"/>
      <c r="BN2380" s="113"/>
      <c r="BO2380" s="113"/>
      <c r="BP2380" s="112"/>
      <c r="BQ2380" s="64"/>
      <c r="BR2380" s="113"/>
      <c r="BS2380" s="113"/>
      <c r="BT2380" s="65"/>
      <c r="BU2380" s="65"/>
      <c r="BV2380" s="66"/>
      <c r="BW2380" s="66"/>
      <c r="BX2380" s="67"/>
      <c r="BY2380" s="67"/>
      <c r="BZ2380" s="67"/>
      <c r="CA2380"/>
      <c r="CB2380"/>
      <c r="CC2380"/>
      <c r="CD2380"/>
      <c r="CE2380" s="92"/>
      <c r="CF2380" s="76"/>
      <c r="CG2380"/>
      <c r="CH2380" s="67"/>
      <c r="CI2380" s="67"/>
      <c r="CJ2380" s="67"/>
      <c r="CK2380" s="67"/>
      <c r="CL2380" s="1"/>
      <c r="CM2380" s="1"/>
    </row>
    <row r="2381" spans="2:91" s="3" customFormat="1" ht="21" customHeight="1" x14ac:dyDescent="0.25">
      <c r="B2381" s="17"/>
      <c r="C2381" s="18"/>
      <c r="D2381" s="18"/>
      <c r="E2381" s="18"/>
      <c r="F2381" s="126"/>
      <c r="G2381" s="126"/>
      <c r="AS2381"/>
      <c r="AT2381" s="111"/>
      <c r="AU2381" s="111"/>
      <c r="AV2381"/>
      <c r="AW2381"/>
      <c r="AX2381" s="111"/>
      <c r="AY2381" s="65"/>
      <c r="AZ2381" s="65"/>
      <c r="BA2381" s="65"/>
      <c r="BB2381" s="65"/>
      <c r="BC2381" s="65"/>
      <c r="BD2381" s="65"/>
      <c r="BE2381" s="65"/>
      <c r="BF2381" s="65"/>
      <c r="BG2381" s="112"/>
      <c r="BH2381" s="112"/>
      <c r="BI2381" s="111"/>
      <c r="BJ2381" s="111"/>
      <c r="BK2381" s="65"/>
      <c r="BL2381" s="112"/>
      <c r="BM2381" s="113"/>
      <c r="BN2381" s="113"/>
      <c r="BO2381" s="113"/>
      <c r="BP2381" s="112"/>
      <c r="BQ2381" s="64"/>
      <c r="BR2381" s="113"/>
      <c r="BS2381" s="113"/>
      <c r="BT2381" s="65"/>
      <c r="BU2381" s="65"/>
      <c r="BV2381" s="66"/>
      <c r="BW2381" s="66"/>
      <c r="BX2381" s="67"/>
      <c r="BY2381" s="67"/>
      <c r="BZ2381" s="67"/>
      <c r="CA2381"/>
      <c r="CB2381"/>
      <c r="CC2381"/>
      <c r="CD2381"/>
      <c r="CE2381" s="92"/>
      <c r="CF2381" s="76"/>
      <c r="CG2381"/>
      <c r="CH2381" s="67"/>
      <c r="CI2381" s="67"/>
      <c r="CJ2381" s="67"/>
      <c r="CK2381" s="67"/>
      <c r="CL2381" s="1"/>
      <c r="CM2381" s="1"/>
    </row>
    <row r="2382" spans="2:91" s="3" customFormat="1" ht="21" customHeight="1" x14ac:dyDescent="0.25">
      <c r="B2382" s="17"/>
      <c r="C2382" s="18"/>
      <c r="D2382" s="18"/>
      <c r="E2382" s="18"/>
      <c r="F2382" s="126"/>
      <c r="G2382" s="126"/>
      <c r="AS2382"/>
      <c r="AT2382" s="111"/>
      <c r="AU2382" s="111"/>
      <c r="AV2382"/>
      <c r="AW2382"/>
      <c r="AX2382" s="111"/>
      <c r="AY2382" s="65"/>
      <c r="AZ2382" s="65"/>
      <c r="BA2382" s="65"/>
      <c r="BB2382" s="65"/>
      <c r="BC2382" s="65"/>
      <c r="BD2382" s="65"/>
      <c r="BE2382" s="65"/>
      <c r="BF2382" s="65"/>
      <c r="BG2382" s="112"/>
      <c r="BH2382" s="112"/>
      <c r="BI2382" s="111"/>
      <c r="BJ2382" s="111"/>
      <c r="BK2382" s="65"/>
      <c r="BL2382" s="112"/>
      <c r="BM2382" s="113"/>
      <c r="BN2382" s="113"/>
      <c r="BO2382" s="113"/>
      <c r="BP2382" s="112"/>
      <c r="BQ2382" s="64"/>
      <c r="BR2382" s="113"/>
      <c r="BS2382" s="113"/>
      <c r="BT2382" s="65"/>
      <c r="BU2382" s="65"/>
      <c r="BV2382" s="66"/>
      <c r="BW2382" s="66"/>
      <c r="BX2382" s="67"/>
      <c r="BY2382" s="67"/>
      <c r="BZ2382" s="67"/>
      <c r="CA2382"/>
      <c r="CB2382"/>
      <c r="CC2382"/>
      <c r="CD2382"/>
      <c r="CE2382" s="92"/>
      <c r="CF2382" s="76"/>
      <c r="CG2382"/>
      <c r="CH2382" s="67"/>
      <c r="CI2382" s="67"/>
      <c r="CJ2382" s="67"/>
      <c r="CK2382" s="67"/>
      <c r="CL2382" s="1"/>
      <c r="CM2382" s="1"/>
    </row>
    <row r="2383" spans="2:91" s="3" customFormat="1" ht="21" customHeight="1" x14ac:dyDescent="0.25">
      <c r="B2383" s="17"/>
      <c r="C2383" s="18"/>
      <c r="D2383" s="18"/>
      <c r="E2383" s="18"/>
      <c r="F2383" s="126"/>
      <c r="G2383" s="126"/>
      <c r="AS2383"/>
      <c r="AT2383" s="111"/>
      <c r="AU2383" s="111"/>
      <c r="AV2383"/>
      <c r="AW2383"/>
      <c r="AX2383" s="111"/>
      <c r="AY2383" s="65"/>
      <c r="AZ2383" s="65"/>
      <c r="BA2383" s="65"/>
      <c r="BB2383" s="65"/>
      <c r="BC2383" s="65"/>
      <c r="BD2383" s="65"/>
      <c r="BE2383" s="65"/>
      <c r="BF2383" s="65"/>
      <c r="BG2383" s="112"/>
      <c r="BH2383" s="112"/>
      <c r="BI2383" s="111"/>
      <c r="BJ2383" s="111"/>
      <c r="BK2383" s="65"/>
      <c r="BL2383" s="112"/>
      <c r="BM2383" s="113"/>
      <c r="BN2383" s="113"/>
      <c r="BO2383" s="113"/>
      <c r="BP2383" s="112"/>
      <c r="BQ2383" s="64"/>
      <c r="BR2383" s="113"/>
      <c r="BS2383" s="113"/>
      <c r="BT2383" s="65"/>
      <c r="BU2383" s="65"/>
      <c r="BV2383" s="66"/>
      <c r="BW2383" s="66"/>
      <c r="BX2383" s="67"/>
      <c r="BY2383" s="67"/>
      <c r="BZ2383" s="67"/>
      <c r="CA2383"/>
      <c r="CB2383"/>
      <c r="CC2383"/>
      <c r="CD2383"/>
      <c r="CE2383" s="92"/>
      <c r="CF2383" s="76"/>
      <c r="CG2383"/>
      <c r="CH2383" s="67"/>
      <c r="CI2383" s="67"/>
      <c r="CJ2383" s="67"/>
      <c r="CK2383" s="67"/>
      <c r="CL2383" s="1"/>
      <c r="CM2383" s="1"/>
    </row>
    <row r="2384" spans="2:91" s="3" customFormat="1" ht="21" customHeight="1" x14ac:dyDescent="0.25">
      <c r="B2384" s="17"/>
      <c r="C2384" s="18"/>
      <c r="D2384" s="18"/>
      <c r="E2384" s="18"/>
      <c r="F2384" s="126"/>
      <c r="G2384" s="126"/>
      <c r="AS2384"/>
      <c r="AT2384" s="111"/>
      <c r="AU2384" s="111"/>
      <c r="AV2384"/>
      <c r="AW2384"/>
      <c r="AX2384" s="111"/>
      <c r="AY2384" s="65"/>
      <c r="AZ2384" s="65"/>
      <c r="BA2384" s="65"/>
      <c r="BB2384" s="65"/>
      <c r="BC2384" s="65"/>
      <c r="BD2384" s="65"/>
      <c r="BE2384" s="65"/>
      <c r="BF2384" s="65"/>
      <c r="BG2384" s="112"/>
      <c r="BH2384" s="112"/>
      <c r="BI2384" s="111"/>
      <c r="BJ2384" s="111"/>
      <c r="BK2384" s="65"/>
      <c r="BL2384" s="112"/>
      <c r="BM2384" s="113"/>
      <c r="BN2384" s="113"/>
      <c r="BO2384" s="113"/>
      <c r="BP2384" s="112"/>
      <c r="BQ2384" s="64"/>
      <c r="BR2384" s="113"/>
      <c r="BS2384" s="113"/>
      <c r="BT2384" s="65"/>
      <c r="BU2384" s="65"/>
      <c r="BV2384" s="66"/>
      <c r="BW2384" s="66"/>
      <c r="BX2384" s="67"/>
      <c r="BY2384" s="67"/>
      <c r="BZ2384" s="67"/>
      <c r="CA2384"/>
      <c r="CB2384"/>
      <c r="CC2384"/>
      <c r="CD2384"/>
      <c r="CE2384" s="92"/>
      <c r="CF2384" s="76"/>
      <c r="CG2384"/>
      <c r="CH2384" s="67"/>
      <c r="CI2384" s="67"/>
      <c r="CJ2384" s="67"/>
      <c r="CK2384" s="67"/>
      <c r="CL2384" s="1"/>
      <c r="CM2384" s="1"/>
    </row>
    <row r="2385" spans="2:91" s="3" customFormat="1" ht="21" customHeight="1" x14ac:dyDescent="0.25">
      <c r="B2385" s="17"/>
      <c r="C2385" s="18"/>
      <c r="D2385" s="18"/>
      <c r="E2385" s="18"/>
      <c r="F2385" s="126"/>
      <c r="G2385" s="126"/>
      <c r="AS2385"/>
      <c r="AT2385" s="111"/>
      <c r="AU2385" s="111"/>
      <c r="AV2385"/>
      <c r="AW2385"/>
      <c r="AX2385" s="111"/>
      <c r="AY2385" s="65"/>
      <c r="AZ2385" s="65"/>
      <c r="BA2385" s="65"/>
      <c r="BB2385" s="65"/>
      <c r="BC2385" s="65"/>
      <c r="BD2385" s="65"/>
      <c r="BE2385" s="65"/>
      <c r="BF2385" s="65"/>
      <c r="BG2385" s="112"/>
      <c r="BH2385" s="112"/>
      <c r="BI2385" s="111"/>
      <c r="BJ2385" s="111"/>
      <c r="BK2385" s="65"/>
      <c r="BL2385" s="112"/>
      <c r="BM2385" s="113"/>
      <c r="BN2385" s="113"/>
      <c r="BO2385" s="113"/>
      <c r="BP2385" s="112"/>
      <c r="BQ2385" s="64"/>
      <c r="BR2385" s="113"/>
      <c r="BS2385" s="113"/>
      <c r="BT2385" s="65"/>
      <c r="BU2385" s="65"/>
      <c r="BV2385" s="66"/>
      <c r="BW2385" s="66"/>
      <c r="BX2385" s="67"/>
      <c r="BY2385" s="67"/>
      <c r="BZ2385" s="67"/>
      <c r="CA2385"/>
      <c r="CB2385"/>
      <c r="CC2385"/>
      <c r="CD2385"/>
      <c r="CE2385" s="92"/>
      <c r="CF2385" s="76"/>
      <c r="CG2385"/>
      <c r="CH2385" s="67"/>
      <c r="CI2385" s="67"/>
      <c r="CJ2385" s="67"/>
      <c r="CK2385" s="67"/>
      <c r="CL2385" s="1"/>
      <c r="CM2385" s="1"/>
    </row>
    <row r="2386" spans="2:91" s="3" customFormat="1" ht="21" customHeight="1" x14ac:dyDescent="0.25">
      <c r="B2386" s="17"/>
      <c r="C2386" s="18"/>
      <c r="D2386" s="18"/>
      <c r="E2386" s="18"/>
      <c r="F2386" s="126"/>
      <c r="G2386" s="126"/>
      <c r="AS2386"/>
      <c r="AT2386" s="111"/>
      <c r="AU2386" s="111"/>
      <c r="AV2386"/>
      <c r="AW2386"/>
      <c r="AX2386" s="111"/>
      <c r="AY2386" s="65"/>
      <c r="AZ2386" s="65"/>
      <c r="BA2386" s="65"/>
      <c r="BB2386" s="65"/>
      <c r="BC2386" s="65"/>
      <c r="BD2386" s="65"/>
      <c r="BE2386" s="65"/>
      <c r="BF2386" s="65"/>
      <c r="BG2386" s="112"/>
      <c r="BH2386" s="112"/>
      <c r="BI2386" s="111"/>
      <c r="BJ2386" s="111"/>
      <c r="BK2386" s="65"/>
      <c r="BL2386" s="112"/>
      <c r="BM2386" s="113"/>
      <c r="BN2386" s="113"/>
      <c r="BO2386" s="113"/>
      <c r="BP2386" s="112"/>
      <c r="BQ2386" s="64"/>
      <c r="BR2386" s="113"/>
      <c r="BS2386" s="113"/>
      <c r="BT2386" s="65"/>
      <c r="BU2386" s="65"/>
      <c r="BV2386" s="66"/>
      <c r="BW2386" s="66"/>
      <c r="BX2386" s="67"/>
      <c r="BY2386" s="67"/>
      <c r="BZ2386" s="67"/>
      <c r="CA2386"/>
      <c r="CB2386"/>
      <c r="CC2386"/>
      <c r="CD2386"/>
      <c r="CE2386" s="92"/>
      <c r="CF2386" s="76"/>
      <c r="CG2386"/>
      <c r="CH2386" s="67"/>
      <c r="CI2386" s="67"/>
      <c r="CJ2386" s="67"/>
      <c r="CK2386" s="67"/>
      <c r="CL2386" s="1"/>
      <c r="CM2386" s="1"/>
    </row>
    <row r="2387" spans="2:91" s="3" customFormat="1" ht="21" customHeight="1" x14ac:dyDescent="0.25">
      <c r="B2387" s="17"/>
      <c r="C2387" s="18"/>
      <c r="D2387" s="18"/>
      <c r="E2387" s="18"/>
      <c r="F2387" s="126"/>
      <c r="G2387" s="126"/>
      <c r="AS2387"/>
      <c r="AT2387" s="111"/>
      <c r="AU2387" s="111"/>
      <c r="AV2387"/>
      <c r="AW2387"/>
      <c r="AX2387" s="111"/>
      <c r="AY2387" s="65"/>
      <c r="AZ2387" s="65"/>
      <c r="BA2387" s="65"/>
      <c r="BB2387" s="65"/>
      <c r="BC2387" s="65"/>
      <c r="BD2387" s="65"/>
      <c r="BE2387" s="65"/>
      <c r="BF2387" s="65"/>
      <c r="BG2387" s="112"/>
      <c r="BH2387" s="112"/>
      <c r="BI2387" s="111"/>
      <c r="BJ2387" s="111"/>
      <c r="BK2387" s="65"/>
      <c r="BL2387" s="112"/>
      <c r="BM2387" s="113"/>
      <c r="BN2387" s="113"/>
      <c r="BO2387" s="113"/>
      <c r="BP2387" s="112"/>
      <c r="BQ2387" s="64"/>
      <c r="BR2387" s="113"/>
      <c r="BS2387" s="113"/>
      <c r="BT2387" s="65"/>
      <c r="BU2387" s="65"/>
      <c r="BV2387" s="66"/>
      <c r="BW2387" s="66"/>
      <c r="BX2387" s="67"/>
      <c r="BY2387" s="67"/>
      <c r="BZ2387" s="67"/>
      <c r="CA2387"/>
      <c r="CB2387"/>
      <c r="CC2387"/>
      <c r="CD2387"/>
      <c r="CE2387" s="92"/>
      <c r="CF2387" s="76"/>
      <c r="CG2387"/>
      <c r="CH2387" s="67"/>
      <c r="CI2387" s="67"/>
      <c r="CJ2387" s="67"/>
      <c r="CK2387" s="67"/>
      <c r="CL2387" s="1"/>
      <c r="CM2387" s="1"/>
    </row>
    <row r="2388" spans="2:91" s="3" customFormat="1" ht="21" customHeight="1" x14ac:dyDescent="0.25">
      <c r="B2388" s="17"/>
      <c r="C2388" s="18"/>
      <c r="D2388" s="18"/>
      <c r="E2388" s="18"/>
      <c r="F2388" s="126"/>
      <c r="G2388" s="126"/>
      <c r="AS2388"/>
      <c r="AT2388" s="111"/>
      <c r="AU2388" s="111"/>
      <c r="AV2388"/>
      <c r="AW2388"/>
      <c r="AX2388" s="111"/>
      <c r="AY2388" s="65"/>
      <c r="AZ2388" s="65"/>
      <c r="BA2388" s="65"/>
      <c r="BB2388" s="65"/>
      <c r="BC2388" s="65"/>
      <c r="BD2388" s="65"/>
      <c r="BE2388" s="65"/>
      <c r="BF2388" s="65"/>
      <c r="BG2388" s="112"/>
      <c r="BH2388" s="112"/>
      <c r="BI2388" s="111"/>
      <c r="BJ2388" s="111"/>
      <c r="BK2388" s="65"/>
      <c r="BL2388" s="112"/>
      <c r="BM2388" s="113"/>
      <c r="BN2388" s="113"/>
      <c r="BO2388" s="113"/>
      <c r="BP2388" s="112"/>
      <c r="BQ2388" s="64"/>
      <c r="BR2388" s="113"/>
      <c r="BS2388" s="113"/>
      <c r="BT2388" s="65"/>
      <c r="BU2388" s="65"/>
      <c r="BV2388" s="66"/>
      <c r="BW2388" s="66"/>
      <c r="BX2388" s="67"/>
      <c r="BY2388" s="67"/>
      <c r="BZ2388" s="67"/>
      <c r="CA2388"/>
      <c r="CB2388"/>
      <c r="CC2388"/>
      <c r="CD2388"/>
      <c r="CE2388" s="92"/>
      <c r="CF2388" s="76"/>
      <c r="CG2388"/>
      <c r="CH2388" s="67"/>
      <c r="CI2388" s="67"/>
      <c r="CJ2388" s="67"/>
      <c r="CK2388" s="67"/>
      <c r="CL2388" s="1"/>
      <c r="CM2388" s="1"/>
    </row>
    <row r="2389" spans="2:91" s="3" customFormat="1" ht="21" customHeight="1" x14ac:dyDescent="0.25">
      <c r="B2389" s="17"/>
      <c r="C2389" s="18"/>
      <c r="D2389" s="18"/>
      <c r="E2389" s="18"/>
      <c r="F2389" s="126"/>
      <c r="G2389" s="126"/>
      <c r="AS2389"/>
      <c r="AT2389" s="111"/>
      <c r="AU2389" s="111"/>
      <c r="AV2389"/>
      <c r="AW2389"/>
      <c r="AX2389" s="111"/>
      <c r="AY2389" s="65"/>
      <c r="AZ2389" s="65"/>
      <c r="BA2389" s="65"/>
      <c r="BB2389" s="65"/>
      <c r="BC2389" s="65"/>
      <c r="BD2389" s="65"/>
      <c r="BE2389" s="65"/>
      <c r="BF2389" s="65"/>
      <c r="BG2389" s="112"/>
      <c r="BH2389" s="112"/>
      <c r="BI2389" s="111"/>
      <c r="BJ2389" s="111"/>
      <c r="BK2389" s="65"/>
      <c r="BL2389" s="112"/>
      <c r="BM2389" s="113"/>
      <c r="BN2389" s="113"/>
      <c r="BO2389" s="113"/>
      <c r="BP2389" s="112"/>
      <c r="BQ2389" s="64"/>
      <c r="BR2389" s="113"/>
      <c r="BS2389" s="113"/>
      <c r="BT2389" s="65"/>
      <c r="BU2389" s="65"/>
      <c r="BV2389" s="66"/>
      <c r="BW2389" s="66"/>
      <c r="BX2389" s="67"/>
      <c r="BY2389" s="67"/>
      <c r="BZ2389" s="67"/>
      <c r="CA2389"/>
      <c r="CB2389"/>
      <c r="CC2389"/>
      <c r="CD2389"/>
      <c r="CE2389" s="92"/>
      <c r="CF2389" s="76"/>
      <c r="CG2389"/>
      <c r="CH2389" s="67"/>
      <c r="CI2389" s="67"/>
      <c r="CJ2389" s="67"/>
      <c r="CK2389" s="67"/>
      <c r="CL2389" s="1"/>
      <c r="CM2389" s="1"/>
    </row>
    <row r="2390" spans="2:91" s="3" customFormat="1" ht="21" customHeight="1" x14ac:dyDescent="0.25">
      <c r="B2390" s="17"/>
      <c r="C2390" s="18"/>
      <c r="D2390" s="18"/>
      <c r="E2390" s="18"/>
      <c r="F2390" s="126"/>
      <c r="G2390" s="126"/>
      <c r="AS2390"/>
      <c r="AT2390" s="111"/>
      <c r="AU2390" s="111"/>
      <c r="AV2390"/>
      <c r="AW2390"/>
      <c r="AX2390" s="111"/>
      <c r="AY2390" s="65"/>
      <c r="AZ2390" s="65"/>
      <c r="BA2390" s="65"/>
      <c r="BB2390" s="65"/>
      <c r="BC2390" s="65"/>
      <c r="BD2390" s="65"/>
      <c r="BE2390" s="65"/>
      <c r="BF2390" s="65"/>
      <c r="BG2390" s="112"/>
      <c r="BH2390" s="112"/>
      <c r="BI2390" s="111"/>
      <c r="BJ2390" s="111"/>
      <c r="BK2390" s="65"/>
      <c r="BL2390" s="112"/>
      <c r="BM2390" s="113"/>
      <c r="BN2390" s="113"/>
      <c r="BO2390" s="113"/>
      <c r="BP2390" s="112"/>
      <c r="BQ2390" s="64"/>
      <c r="BR2390" s="113"/>
      <c r="BS2390" s="113"/>
      <c r="BT2390" s="65"/>
      <c r="BU2390" s="65"/>
      <c r="BV2390" s="66"/>
      <c r="BW2390" s="66"/>
      <c r="BX2390" s="67"/>
      <c r="BY2390" s="67"/>
      <c r="BZ2390" s="67"/>
      <c r="CA2390"/>
      <c r="CB2390"/>
      <c r="CC2390"/>
      <c r="CD2390"/>
      <c r="CE2390" s="92"/>
      <c r="CF2390" s="76"/>
      <c r="CG2390"/>
      <c r="CH2390" s="67"/>
      <c r="CI2390" s="67"/>
      <c r="CJ2390" s="67"/>
      <c r="CK2390" s="67"/>
      <c r="CL2390" s="1"/>
      <c r="CM2390" s="1"/>
    </row>
    <row r="2391" spans="2:91" s="3" customFormat="1" ht="21" customHeight="1" x14ac:dyDescent="0.25">
      <c r="B2391" s="17"/>
      <c r="C2391" s="18"/>
      <c r="D2391" s="18"/>
      <c r="E2391" s="18"/>
      <c r="F2391" s="126"/>
      <c r="G2391" s="126"/>
      <c r="AS2391"/>
      <c r="AT2391" s="111"/>
      <c r="AU2391" s="111"/>
      <c r="AV2391"/>
      <c r="AW2391"/>
      <c r="AX2391" s="111"/>
      <c r="AY2391" s="65"/>
      <c r="AZ2391" s="65"/>
      <c r="BA2391" s="65"/>
      <c r="BB2391" s="65"/>
      <c r="BC2391" s="65"/>
      <c r="BD2391" s="65"/>
      <c r="BE2391" s="65"/>
      <c r="BF2391" s="65"/>
      <c r="BG2391" s="112"/>
      <c r="BH2391" s="112"/>
      <c r="BI2391" s="111"/>
      <c r="BJ2391" s="111"/>
      <c r="BK2391" s="65"/>
      <c r="BL2391" s="112"/>
      <c r="BM2391" s="113"/>
      <c r="BN2391" s="113"/>
      <c r="BO2391" s="113"/>
      <c r="BP2391" s="112"/>
      <c r="BQ2391" s="64"/>
      <c r="BR2391" s="113"/>
      <c r="BS2391" s="113"/>
      <c r="BT2391" s="65"/>
      <c r="BU2391" s="65"/>
      <c r="BV2391" s="66"/>
      <c r="BW2391" s="66"/>
      <c r="BX2391" s="67"/>
      <c r="BY2391" s="67"/>
      <c r="BZ2391" s="67"/>
      <c r="CA2391"/>
      <c r="CB2391"/>
      <c r="CC2391"/>
      <c r="CD2391"/>
      <c r="CE2391" s="92"/>
      <c r="CF2391" s="76"/>
      <c r="CG2391"/>
      <c r="CH2391" s="67"/>
      <c r="CI2391" s="67"/>
      <c r="CJ2391" s="67"/>
      <c r="CK2391" s="67"/>
      <c r="CL2391" s="1"/>
      <c r="CM2391" s="1"/>
    </row>
    <row r="2392" spans="2:91" s="3" customFormat="1" ht="21" customHeight="1" x14ac:dyDescent="0.25">
      <c r="B2392" s="17"/>
      <c r="C2392" s="18"/>
      <c r="D2392" s="18"/>
      <c r="E2392" s="18"/>
      <c r="F2392" s="126"/>
      <c r="G2392" s="126"/>
      <c r="AS2392"/>
      <c r="AT2392" s="111"/>
      <c r="AU2392" s="111"/>
      <c r="AV2392"/>
      <c r="AW2392"/>
      <c r="AX2392" s="111"/>
      <c r="AY2392" s="65"/>
      <c r="AZ2392" s="65"/>
      <c r="BA2392" s="65"/>
      <c r="BB2392" s="65"/>
      <c r="BC2392" s="65"/>
      <c r="BD2392" s="65"/>
      <c r="BE2392" s="65"/>
      <c r="BF2392" s="65"/>
      <c r="BG2392" s="112"/>
      <c r="BH2392" s="112"/>
      <c r="BI2392" s="111"/>
      <c r="BJ2392" s="111"/>
      <c r="BK2392" s="65"/>
      <c r="BL2392" s="112"/>
      <c r="BM2392" s="113"/>
      <c r="BN2392" s="113"/>
      <c r="BO2392" s="113"/>
      <c r="BP2392" s="112"/>
      <c r="BQ2392" s="64"/>
      <c r="BR2392" s="113"/>
      <c r="BS2392" s="113"/>
      <c r="BT2392" s="65"/>
      <c r="BU2392" s="65"/>
      <c r="BV2392" s="66"/>
      <c r="BW2392" s="66"/>
      <c r="BX2392" s="67"/>
      <c r="BY2392" s="67"/>
      <c r="BZ2392" s="67"/>
      <c r="CA2392"/>
      <c r="CB2392"/>
      <c r="CC2392"/>
      <c r="CD2392"/>
      <c r="CE2392" s="92"/>
      <c r="CF2392" s="76"/>
      <c r="CG2392"/>
      <c r="CH2392" s="67"/>
      <c r="CI2392" s="67"/>
      <c r="CJ2392" s="67"/>
      <c r="CK2392" s="67"/>
      <c r="CL2392" s="1"/>
      <c r="CM2392" s="1"/>
    </row>
    <row r="2393" spans="2:91" s="3" customFormat="1" ht="21" customHeight="1" x14ac:dyDescent="0.25">
      <c r="B2393" s="17"/>
      <c r="C2393" s="18"/>
      <c r="D2393" s="18"/>
      <c r="E2393" s="18"/>
      <c r="F2393" s="126"/>
      <c r="G2393" s="126"/>
      <c r="AS2393"/>
      <c r="AT2393" s="111"/>
      <c r="AU2393" s="111"/>
      <c r="AV2393"/>
      <c r="AW2393"/>
      <c r="AX2393" s="111"/>
      <c r="AY2393" s="65"/>
      <c r="AZ2393" s="65"/>
      <c r="BA2393" s="65"/>
      <c r="BB2393" s="65"/>
      <c r="BC2393" s="65"/>
      <c r="BD2393" s="65"/>
      <c r="BE2393" s="65"/>
      <c r="BF2393" s="65"/>
      <c r="BG2393" s="112"/>
      <c r="BH2393" s="112"/>
      <c r="BI2393" s="111"/>
      <c r="BJ2393" s="111"/>
      <c r="BK2393" s="65"/>
      <c r="BL2393" s="112"/>
      <c r="BM2393" s="113"/>
      <c r="BN2393" s="113"/>
      <c r="BO2393" s="113"/>
      <c r="BP2393" s="112"/>
      <c r="BQ2393" s="64"/>
      <c r="BR2393" s="113"/>
      <c r="BS2393" s="113"/>
      <c r="BT2393" s="65"/>
      <c r="BU2393" s="65"/>
      <c r="BV2393" s="66"/>
      <c r="BW2393" s="66"/>
      <c r="BX2393" s="67"/>
      <c r="BY2393" s="67"/>
      <c r="BZ2393" s="67"/>
      <c r="CA2393"/>
      <c r="CB2393"/>
      <c r="CC2393"/>
      <c r="CD2393"/>
      <c r="CE2393" s="92"/>
      <c r="CF2393" s="76"/>
      <c r="CG2393"/>
      <c r="CH2393" s="67"/>
      <c r="CI2393" s="67"/>
      <c r="CJ2393" s="67"/>
      <c r="CK2393" s="67"/>
      <c r="CL2393" s="1"/>
      <c r="CM2393" s="1"/>
    </row>
    <row r="2394" spans="2:91" s="3" customFormat="1" ht="21" customHeight="1" x14ac:dyDescent="0.25">
      <c r="B2394" s="17"/>
      <c r="C2394" s="18"/>
      <c r="D2394" s="18"/>
      <c r="E2394" s="18"/>
      <c r="F2394" s="126"/>
      <c r="G2394" s="126"/>
      <c r="AS2394"/>
      <c r="AT2394" s="111"/>
      <c r="AU2394" s="111"/>
      <c r="AV2394"/>
      <c r="AW2394"/>
      <c r="AX2394" s="111"/>
      <c r="AY2394" s="65"/>
      <c r="AZ2394" s="65"/>
      <c r="BA2394" s="65"/>
      <c r="BB2394" s="65"/>
      <c r="BC2394" s="65"/>
      <c r="BD2394" s="65"/>
      <c r="BE2394" s="65"/>
      <c r="BF2394" s="65"/>
      <c r="BG2394" s="112"/>
      <c r="BH2394" s="112"/>
      <c r="BI2394" s="111"/>
      <c r="BJ2394" s="111"/>
      <c r="BK2394" s="65"/>
      <c r="BL2394" s="112"/>
      <c r="BM2394" s="113"/>
      <c r="BN2394" s="113"/>
      <c r="BO2394" s="113"/>
      <c r="BP2394" s="112"/>
      <c r="BQ2394" s="64"/>
      <c r="BR2394" s="113"/>
      <c r="BS2394" s="113"/>
      <c r="BT2394" s="65"/>
      <c r="BU2394" s="65"/>
      <c r="BV2394" s="66"/>
      <c r="BW2394" s="66"/>
      <c r="BX2394" s="67"/>
      <c r="BY2394" s="67"/>
      <c r="BZ2394" s="67"/>
      <c r="CA2394"/>
      <c r="CB2394"/>
      <c r="CC2394"/>
      <c r="CD2394"/>
      <c r="CE2394" s="92"/>
      <c r="CF2394" s="76"/>
      <c r="CG2394"/>
      <c r="CH2394" s="67"/>
      <c r="CI2394" s="67"/>
      <c r="CJ2394" s="67"/>
      <c r="CK2394" s="67"/>
      <c r="CL2394" s="1"/>
      <c r="CM2394" s="1"/>
    </row>
    <row r="2395" spans="2:91" s="3" customFormat="1" ht="21" customHeight="1" x14ac:dyDescent="0.25">
      <c r="B2395" s="17"/>
      <c r="C2395" s="18"/>
      <c r="D2395" s="18"/>
      <c r="E2395" s="18"/>
      <c r="F2395" s="126"/>
      <c r="G2395" s="126"/>
      <c r="AS2395"/>
      <c r="AT2395" s="111"/>
      <c r="AU2395" s="111"/>
      <c r="AV2395"/>
      <c r="AW2395"/>
      <c r="AX2395" s="111"/>
      <c r="AY2395" s="65"/>
      <c r="AZ2395" s="65"/>
      <c r="BA2395" s="65"/>
      <c r="BB2395" s="65"/>
      <c r="BC2395" s="65"/>
      <c r="BD2395" s="65"/>
      <c r="BE2395" s="65"/>
      <c r="BF2395" s="65"/>
      <c r="BG2395" s="112"/>
      <c r="BH2395" s="112"/>
      <c r="BI2395" s="111"/>
      <c r="BJ2395" s="111"/>
      <c r="BK2395" s="65"/>
      <c r="BL2395" s="112"/>
      <c r="BM2395" s="113"/>
      <c r="BN2395" s="113"/>
      <c r="BO2395" s="113"/>
      <c r="BP2395" s="112"/>
      <c r="BQ2395" s="64"/>
      <c r="BR2395" s="113"/>
      <c r="BS2395" s="113"/>
      <c r="BT2395" s="65"/>
      <c r="BU2395" s="65"/>
      <c r="BV2395" s="66"/>
      <c r="BW2395" s="66"/>
      <c r="BX2395" s="67"/>
      <c r="BY2395" s="67"/>
      <c r="BZ2395" s="67"/>
      <c r="CA2395"/>
      <c r="CB2395"/>
      <c r="CC2395"/>
      <c r="CD2395"/>
      <c r="CE2395" s="92"/>
      <c r="CF2395" s="76"/>
      <c r="CG2395"/>
      <c r="CH2395" s="67"/>
      <c r="CI2395" s="67"/>
      <c r="CJ2395" s="67"/>
      <c r="CK2395" s="67"/>
      <c r="CL2395" s="1"/>
      <c r="CM2395" s="1"/>
    </row>
    <row r="2396" spans="2:91" s="3" customFormat="1" ht="21" customHeight="1" x14ac:dyDescent="0.25">
      <c r="B2396" s="17"/>
      <c r="C2396" s="18"/>
      <c r="D2396" s="18"/>
      <c r="E2396" s="18"/>
      <c r="F2396" s="126"/>
      <c r="G2396" s="126"/>
      <c r="AS2396"/>
      <c r="AT2396" s="111"/>
      <c r="AU2396" s="111"/>
      <c r="AV2396"/>
      <c r="AW2396"/>
      <c r="AX2396" s="111"/>
      <c r="AY2396" s="65"/>
      <c r="AZ2396" s="65"/>
      <c r="BA2396" s="65"/>
      <c r="BB2396" s="65"/>
      <c r="BC2396" s="65"/>
      <c r="BD2396" s="65"/>
      <c r="BE2396" s="65"/>
      <c r="BF2396" s="65"/>
      <c r="BG2396" s="112"/>
      <c r="BH2396" s="112"/>
      <c r="BI2396" s="111"/>
      <c r="BJ2396" s="111"/>
      <c r="BK2396" s="65"/>
      <c r="BL2396" s="112"/>
      <c r="BM2396" s="113"/>
      <c r="BN2396" s="113"/>
      <c r="BO2396" s="113"/>
      <c r="BP2396" s="112"/>
      <c r="BQ2396" s="64"/>
      <c r="BR2396" s="113"/>
      <c r="BS2396" s="113"/>
      <c r="BT2396" s="65"/>
      <c r="BU2396" s="65"/>
      <c r="BV2396" s="66"/>
      <c r="BW2396" s="66"/>
      <c r="BX2396" s="67"/>
      <c r="BY2396" s="67"/>
      <c r="BZ2396" s="67"/>
      <c r="CA2396"/>
      <c r="CB2396"/>
      <c r="CC2396"/>
      <c r="CD2396"/>
      <c r="CE2396" s="92"/>
      <c r="CF2396" s="76"/>
      <c r="CG2396"/>
      <c r="CH2396" s="67"/>
      <c r="CI2396" s="67"/>
      <c r="CJ2396" s="67"/>
      <c r="CK2396" s="67"/>
      <c r="CL2396" s="1"/>
      <c r="CM2396" s="1"/>
    </row>
    <row r="2397" spans="2:91" s="3" customFormat="1" ht="21" customHeight="1" x14ac:dyDescent="0.25">
      <c r="B2397" s="17"/>
      <c r="C2397" s="18"/>
      <c r="D2397" s="18"/>
      <c r="E2397" s="18"/>
      <c r="F2397" s="126"/>
      <c r="G2397" s="126"/>
      <c r="AS2397"/>
      <c r="AT2397" s="111"/>
      <c r="AU2397" s="111"/>
      <c r="AV2397"/>
      <c r="AW2397"/>
      <c r="AX2397" s="111"/>
      <c r="AY2397" s="65"/>
      <c r="AZ2397" s="65"/>
      <c r="BA2397" s="65"/>
      <c r="BB2397" s="65"/>
      <c r="BC2397" s="65"/>
      <c r="BD2397" s="65"/>
      <c r="BE2397" s="65"/>
      <c r="BF2397" s="65"/>
      <c r="BG2397" s="112"/>
      <c r="BH2397" s="112"/>
      <c r="BI2397" s="111"/>
      <c r="BJ2397" s="111"/>
      <c r="BK2397" s="65"/>
      <c r="BL2397" s="112"/>
      <c r="BM2397" s="113"/>
      <c r="BN2397" s="113"/>
      <c r="BO2397" s="113"/>
      <c r="BP2397" s="112"/>
      <c r="BQ2397" s="64"/>
      <c r="BR2397" s="113"/>
      <c r="BS2397" s="113"/>
      <c r="BT2397" s="65"/>
      <c r="BU2397" s="65"/>
      <c r="BV2397" s="66"/>
      <c r="BW2397" s="66"/>
      <c r="BX2397" s="67"/>
      <c r="BY2397" s="67"/>
      <c r="BZ2397" s="67"/>
      <c r="CA2397"/>
      <c r="CB2397"/>
      <c r="CC2397"/>
      <c r="CD2397"/>
      <c r="CE2397" s="92"/>
      <c r="CF2397" s="76"/>
      <c r="CG2397"/>
      <c r="CH2397" s="67"/>
      <c r="CI2397" s="67"/>
      <c r="CJ2397" s="67"/>
      <c r="CK2397" s="67"/>
      <c r="CL2397" s="1"/>
      <c r="CM2397" s="1"/>
    </row>
    <row r="2398" spans="2:91" s="3" customFormat="1" ht="21" customHeight="1" x14ac:dyDescent="0.25">
      <c r="B2398" s="17"/>
      <c r="C2398" s="18"/>
      <c r="D2398" s="18"/>
      <c r="E2398" s="18"/>
      <c r="F2398" s="126"/>
      <c r="G2398" s="126"/>
      <c r="AS2398"/>
      <c r="AT2398" s="111"/>
      <c r="AU2398" s="111"/>
      <c r="AV2398"/>
      <c r="AW2398"/>
      <c r="AX2398" s="111"/>
      <c r="AY2398" s="65"/>
      <c r="AZ2398" s="65"/>
      <c r="BA2398" s="65"/>
      <c r="BB2398" s="65"/>
      <c r="BC2398" s="65"/>
      <c r="BD2398" s="65"/>
      <c r="BE2398" s="65"/>
      <c r="BF2398" s="65"/>
      <c r="BG2398" s="112"/>
      <c r="BH2398" s="112"/>
      <c r="BI2398" s="111"/>
      <c r="BJ2398" s="111"/>
      <c r="BK2398" s="65"/>
      <c r="BL2398" s="112"/>
      <c r="BM2398" s="113"/>
      <c r="BN2398" s="113"/>
      <c r="BO2398" s="113"/>
      <c r="BP2398" s="112"/>
      <c r="BQ2398" s="64"/>
      <c r="BR2398" s="113"/>
      <c r="BS2398" s="113"/>
      <c r="BT2398" s="65"/>
      <c r="BU2398" s="65"/>
      <c r="BV2398" s="66"/>
      <c r="BW2398" s="66"/>
      <c r="BX2398" s="67"/>
      <c r="BY2398" s="67"/>
      <c r="BZ2398" s="67"/>
      <c r="CA2398"/>
      <c r="CB2398"/>
      <c r="CC2398"/>
      <c r="CD2398"/>
      <c r="CE2398" s="92"/>
      <c r="CF2398" s="76"/>
      <c r="CG2398"/>
      <c r="CH2398" s="67"/>
      <c r="CI2398" s="67"/>
      <c r="CJ2398" s="67"/>
      <c r="CK2398" s="67"/>
      <c r="CL2398" s="1"/>
      <c r="CM2398" s="1"/>
    </row>
    <row r="2399" spans="2:91" s="3" customFormat="1" ht="21" customHeight="1" x14ac:dyDescent="0.25">
      <c r="B2399" s="17"/>
      <c r="C2399" s="18"/>
      <c r="D2399" s="18"/>
      <c r="E2399" s="18"/>
      <c r="F2399" s="126"/>
      <c r="G2399" s="126"/>
      <c r="AS2399"/>
      <c r="AT2399" s="111"/>
      <c r="AU2399" s="111"/>
      <c r="AV2399"/>
      <c r="AW2399"/>
      <c r="AX2399" s="111"/>
      <c r="AY2399" s="65"/>
      <c r="AZ2399" s="65"/>
      <c r="BA2399" s="65"/>
      <c r="BB2399" s="65"/>
      <c r="BC2399" s="65"/>
      <c r="BD2399" s="65"/>
      <c r="BE2399" s="65"/>
      <c r="BF2399" s="65"/>
      <c r="BG2399" s="112"/>
      <c r="BH2399" s="112"/>
      <c r="BI2399" s="111"/>
      <c r="BJ2399" s="111"/>
      <c r="BK2399" s="65"/>
      <c r="BL2399" s="112"/>
      <c r="BM2399" s="113"/>
      <c r="BN2399" s="113"/>
      <c r="BO2399" s="113"/>
      <c r="BP2399" s="112"/>
      <c r="BQ2399" s="64"/>
      <c r="BR2399" s="113"/>
      <c r="BS2399" s="113"/>
      <c r="BT2399" s="65"/>
      <c r="BU2399" s="65"/>
      <c r="BV2399" s="66"/>
      <c r="BW2399" s="66"/>
      <c r="BX2399" s="67"/>
      <c r="BY2399" s="67"/>
      <c r="BZ2399" s="67"/>
      <c r="CA2399"/>
      <c r="CB2399"/>
      <c r="CC2399"/>
      <c r="CD2399"/>
      <c r="CE2399" s="92"/>
      <c r="CF2399" s="76"/>
      <c r="CG2399"/>
      <c r="CH2399" s="67"/>
      <c r="CI2399" s="67"/>
      <c r="CJ2399" s="67"/>
      <c r="CK2399" s="67"/>
      <c r="CL2399" s="1"/>
      <c r="CM2399" s="1"/>
    </row>
    <row r="2400" spans="2:91" s="3" customFormat="1" ht="21" customHeight="1" x14ac:dyDescent="0.25">
      <c r="B2400" s="17"/>
      <c r="C2400" s="18"/>
      <c r="D2400" s="18"/>
      <c r="E2400" s="18"/>
      <c r="F2400" s="126"/>
      <c r="G2400" s="126"/>
      <c r="AS2400"/>
      <c r="AT2400" s="111"/>
      <c r="AU2400" s="111"/>
      <c r="AV2400"/>
      <c r="AW2400"/>
      <c r="AX2400" s="111"/>
      <c r="AY2400" s="65"/>
      <c r="AZ2400" s="65"/>
      <c r="BA2400" s="65"/>
      <c r="BB2400" s="65"/>
      <c r="BC2400" s="65"/>
      <c r="BD2400" s="65"/>
      <c r="BE2400" s="65"/>
      <c r="BF2400" s="65"/>
      <c r="BG2400" s="112"/>
      <c r="BH2400" s="112"/>
      <c r="BI2400" s="111"/>
      <c r="BJ2400" s="111"/>
      <c r="BK2400" s="65"/>
      <c r="BL2400" s="112"/>
      <c r="BM2400" s="113"/>
      <c r="BN2400" s="113"/>
      <c r="BO2400" s="113"/>
      <c r="BP2400" s="112"/>
      <c r="BQ2400" s="64"/>
      <c r="BR2400" s="113"/>
      <c r="BS2400" s="113"/>
      <c r="BT2400" s="65"/>
      <c r="BU2400" s="65"/>
      <c r="BV2400" s="66"/>
      <c r="BW2400" s="66"/>
      <c r="BX2400" s="67"/>
      <c r="BY2400" s="67"/>
      <c r="BZ2400" s="67"/>
      <c r="CA2400"/>
      <c r="CB2400"/>
      <c r="CC2400"/>
      <c r="CD2400"/>
      <c r="CE2400" s="92"/>
      <c r="CF2400" s="76"/>
      <c r="CG2400"/>
      <c r="CH2400" s="67"/>
      <c r="CI2400" s="67"/>
      <c r="CJ2400" s="67"/>
      <c r="CK2400" s="67"/>
      <c r="CL2400" s="1"/>
      <c r="CM2400" s="1"/>
    </row>
    <row r="2401" spans="2:91" s="3" customFormat="1" ht="21" customHeight="1" x14ac:dyDescent="0.25">
      <c r="B2401" s="17"/>
      <c r="C2401" s="18"/>
      <c r="D2401" s="18"/>
      <c r="E2401" s="18"/>
      <c r="F2401" s="126"/>
      <c r="G2401" s="126"/>
      <c r="AS2401"/>
      <c r="AT2401" s="111"/>
      <c r="AU2401" s="111"/>
      <c r="AV2401"/>
      <c r="AW2401"/>
      <c r="AX2401" s="111"/>
      <c r="AY2401" s="65"/>
      <c r="AZ2401" s="65"/>
      <c r="BA2401" s="65"/>
      <c r="BB2401" s="65"/>
      <c r="BC2401" s="65"/>
      <c r="BD2401" s="65"/>
      <c r="BE2401" s="65"/>
      <c r="BF2401" s="65"/>
      <c r="BG2401" s="112"/>
      <c r="BH2401" s="112"/>
      <c r="BI2401" s="111"/>
      <c r="BJ2401" s="111"/>
      <c r="BK2401" s="65"/>
      <c r="BL2401" s="112"/>
      <c r="BM2401" s="113"/>
      <c r="BN2401" s="113"/>
      <c r="BO2401" s="113"/>
      <c r="BP2401" s="112"/>
      <c r="BQ2401" s="64"/>
      <c r="BR2401" s="113"/>
      <c r="BS2401" s="113"/>
      <c r="BT2401" s="65"/>
      <c r="BU2401" s="65"/>
      <c r="BV2401" s="66"/>
      <c r="BW2401" s="66"/>
      <c r="BX2401" s="67"/>
      <c r="BY2401" s="67"/>
      <c r="BZ2401" s="67"/>
      <c r="CA2401"/>
      <c r="CB2401"/>
      <c r="CC2401"/>
      <c r="CD2401"/>
      <c r="CE2401" s="92"/>
      <c r="CF2401" s="76"/>
      <c r="CG2401"/>
      <c r="CH2401" s="67"/>
      <c r="CI2401" s="67"/>
      <c r="CJ2401" s="67"/>
      <c r="CK2401" s="67"/>
      <c r="CL2401" s="1"/>
      <c r="CM2401" s="1"/>
    </row>
    <row r="2402" spans="2:91" s="3" customFormat="1" ht="21" customHeight="1" x14ac:dyDescent="0.25">
      <c r="B2402" s="17"/>
      <c r="C2402" s="18"/>
      <c r="D2402" s="18"/>
      <c r="E2402" s="18"/>
      <c r="F2402" s="126"/>
      <c r="G2402" s="126"/>
      <c r="AS2402"/>
      <c r="AT2402" s="111"/>
      <c r="AU2402" s="111"/>
      <c r="AV2402"/>
      <c r="AW2402"/>
      <c r="AX2402" s="111"/>
      <c r="AY2402" s="65"/>
      <c r="AZ2402" s="65"/>
      <c r="BA2402" s="65"/>
      <c r="BB2402" s="65"/>
      <c r="BC2402" s="65"/>
      <c r="BD2402" s="65"/>
      <c r="BE2402" s="65"/>
      <c r="BF2402" s="65"/>
      <c r="BG2402" s="112"/>
      <c r="BH2402" s="112"/>
      <c r="BI2402" s="111"/>
      <c r="BJ2402" s="111"/>
      <c r="BK2402" s="65"/>
      <c r="BL2402" s="112"/>
      <c r="BM2402" s="113"/>
      <c r="BN2402" s="113"/>
      <c r="BO2402" s="113"/>
      <c r="BP2402" s="112"/>
      <c r="BQ2402" s="64"/>
      <c r="BR2402" s="113"/>
      <c r="BS2402" s="113"/>
      <c r="BT2402" s="65"/>
      <c r="BU2402" s="65"/>
      <c r="BV2402" s="66"/>
      <c r="BW2402" s="66"/>
      <c r="BX2402" s="67"/>
      <c r="BY2402" s="67"/>
      <c r="BZ2402" s="67"/>
      <c r="CA2402"/>
      <c r="CB2402"/>
      <c r="CC2402"/>
      <c r="CD2402"/>
      <c r="CE2402" s="92"/>
      <c r="CF2402" s="76"/>
      <c r="CG2402"/>
      <c r="CH2402" s="67"/>
      <c r="CI2402" s="67"/>
      <c r="CJ2402" s="67"/>
      <c r="CK2402" s="67"/>
      <c r="CL2402" s="1"/>
      <c r="CM2402" s="1"/>
    </row>
    <row r="2403" spans="2:91" s="3" customFormat="1" ht="21" customHeight="1" x14ac:dyDescent="0.25">
      <c r="B2403" s="17"/>
      <c r="C2403" s="18"/>
      <c r="D2403" s="18"/>
      <c r="E2403" s="18"/>
      <c r="F2403" s="126"/>
      <c r="G2403" s="126"/>
      <c r="AS2403"/>
      <c r="AT2403" s="111"/>
      <c r="AU2403" s="111"/>
      <c r="AV2403"/>
      <c r="AW2403"/>
      <c r="AX2403" s="111"/>
      <c r="AY2403" s="65"/>
      <c r="AZ2403" s="65"/>
      <c r="BA2403" s="65"/>
      <c r="BB2403" s="65"/>
      <c r="BC2403" s="65"/>
      <c r="BD2403" s="65"/>
      <c r="BE2403" s="65"/>
      <c r="BF2403" s="65"/>
      <c r="BG2403" s="112"/>
      <c r="BH2403" s="112"/>
      <c r="BI2403" s="111"/>
      <c r="BJ2403" s="111"/>
      <c r="BK2403" s="65"/>
      <c r="BL2403" s="112"/>
      <c r="BM2403" s="113"/>
      <c r="BN2403" s="113"/>
      <c r="BO2403" s="113"/>
      <c r="BP2403" s="112"/>
      <c r="BQ2403" s="64"/>
      <c r="BR2403" s="113"/>
      <c r="BS2403" s="113"/>
      <c r="BT2403" s="65"/>
      <c r="BU2403" s="65"/>
      <c r="BV2403" s="66"/>
      <c r="BW2403" s="66"/>
      <c r="BX2403" s="67"/>
      <c r="BY2403" s="67"/>
      <c r="BZ2403" s="67"/>
      <c r="CA2403"/>
      <c r="CB2403"/>
      <c r="CC2403"/>
      <c r="CD2403"/>
      <c r="CE2403" s="92"/>
      <c r="CF2403" s="76"/>
      <c r="CG2403"/>
      <c r="CH2403" s="67"/>
      <c r="CI2403" s="67"/>
      <c r="CJ2403" s="67"/>
      <c r="CK2403" s="67"/>
      <c r="CL2403" s="1"/>
      <c r="CM2403" s="1"/>
    </row>
    <row r="2404" spans="2:91" s="3" customFormat="1" ht="21" customHeight="1" x14ac:dyDescent="0.25">
      <c r="B2404" s="17"/>
      <c r="C2404" s="18"/>
      <c r="D2404" s="18"/>
      <c r="E2404" s="18"/>
      <c r="F2404" s="126"/>
      <c r="G2404" s="126"/>
      <c r="AS2404"/>
      <c r="AT2404" s="111"/>
      <c r="AU2404" s="111"/>
      <c r="AV2404"/>
      <c r="AW2404"/>
      <c r="AX2404" s="111"/>
      <c r="AY2404" s="65"/>
      <c r="AZ2404" s="65"/>
      <c r="BA2404" s="65"/>
      <c r="BB2404" s="65"/>
      <c r="BC2404" s="65"/>
      <c r="BD2404" s="65"/>
      <c r="BE2404" s="65"/>
      <c r="BF2404" s="65"/>
      <c r="BG2404" s="112"/>
      <c r="BH2404" s="112"/>
      <c r="BI2404" s="111"/>
      <c r="BJ2404" s="111"/>
      <c r="BK2404" s="65"/>
      <c r="BL2404" s="112"/>
      <c r="BM2404" s="113"/>
      <c r="BN2404" s="113"/>
      <c r="BO2404" s="113"/>
      <c r="BP2404" s="112"/>
      <c r="BQ2404" s="64"/>
      <c r="BR2404" s="113"/>
      <c r="BS2404" s="113"/>
      <c r="BT2404" s="65"/>
      <c r="BU2404" s="65"/>
      <c r="BV2404" s="66"/>
      <c r="BW2404" s="66"/>
      <c r="BX2404" s="67"/>
      <c r="BY2404" s="67"/>
      <c r="BZ2404" s="67"/>
      <c r="CA2404"/>
      <c r="CB2404"/>
      <c r="CC2404"/>
      <c r="CD2404"/>
      <c r="CE2404" s="92"/>
      <c r="CF2404" s="76"/>
      <c r="CG2404"/>
      <c r="CH2404" s="67"/>
      <c r="CI2404" s="67"/>
      <c r="CJ2404" s="67"/>
      <c r="CK2404" s="67"/>
      <c r="CL2404" s="1"/>
      <c r="CM2404" s="1"/>
    </row>
    <row r="2405" spans="2:91" s="3" customFormat="1" ht="21" customHeight="1" x14ac:dyDescent="0.25">
      <c r="B2405" s="17"/>
      <c r="C2405" s="18"/>
      <c r="D2405" s="18"/>
      <c r="E2405" s="18"/>
      <c r="F2405" s="126"/>
      <c r="G2405" s="126"/>
      <c r="AS2405"/>
      <c r="AT2405" s="111"/>
      <c r="AU2405" s="111"/>
      <c r="AV2405"/>
      <c r="AW2405"/>
      <c r="AX2405" s="111"/>
      <c r="AY2405" s="65"/>
      <c r="AZ2405" s="65"/>
      <c r="BA2405" s="65"/>
      <c r="BB2405" s="65"/>
      <c r="BC2405" s="65"/>
      <c r="BD2405" s="65"/>
      <c r="BE2405" s="65"/>
      <c r="BF2405" s="65"/>
      <c r="BG2405" s="112"/>
      <c r="BH2405" s="112"/>
      <c r="BI2405" s="111"/>
      <c r="BJ2405" s="111"/>
      <c r="BK2405" s="65"/>
      <c r="BL2405" s="112"/>
      <c r="BM2405" s="113"/>
      <c r="BN2405" s="113"/>
      <c r="BO2405" s="113"/>
      <c r="BP2405" s="112"/>
      <c r="BQ2405" s="64"/>
      <c r="BR2405" s="113"/>
      <c r="BS2405" s="113"/>
      <c r="BT2405" s="65"/>
      <c r="BU2405" s="65"/>
      <c r="BV2405" s="66"/>
      <c r="BW2405" s="66"/>
      <c r="BX2405" s="67"/>
      <c r="BY2405" s="67"/>
      <c r="BZ2405" s="67"/>
      <c r="CA2405"/>
      <c r="CB2405"/>
      <c r="CC2405"/>
      <c r="CD2405"/>
      <c r="CE2405" s="92"/>
      <c r="CF2405" s="76"/>
      <c r="CG2405"/>
      <c r="CH2405" s="67"/>
      <c r="CI2405" s="67"/>
      <c r="CJ2405" s="67"/>
      <c r="CK2405" s="67"/>
      <c r="CL2405" s="1"/>
      <c r="CM2405" s="1"/>
    </row>
    <row r="2406" spans="2:91" s="3" customFormat="1" ht="21" customHeight="1" x14ac:dyDescent="0.25">
      <c r="B2406" s="17"/>
      <c r="C2406" s="18"/>
      <c r="D2406" s="18"/>
      <c r="E2406" s="18"/>
      <c r="F2406" s="126"/>
      <c r="G2406" s="126"/>
      <c r="AS2406"/>
      <c r="AT2406" s="111"/>
      <c r="AU2406" s="111"/>
      <c r="AV2406"/>
      <c r="AW2406"/>
      <c r="AX2406" s="111"/>
      <c r="AY2406" s="65"/>
      <c r="AZ2406" s="65"/>
      <c r="BA2406" s="65"/>
      <c r="BB2406" s="65"/>
      <c r="BC2406" s="65"/>
      <c r="BD2406" s="65"/>
      <c r="BE2406" s="65"/>
      <c r="BF2406" s="65"/>
      <c r="BG2406" s="112"/>
      <c r="BH2406" s="112"/>
      <c r="BI2406" s="111"/>
      <c r="BJ2406" s="111"/>
      <c r="BK2406" s="65"/>
      <c r="BL2406" s="112"/>
      <c r="BM2406" s="113"/>
      <c r="BN2406" s="113"/>
      <c r="BO2406" s="113"/>
      <c r="BP2406" s="112"/>
      <c r="BQ2406" s="64"/>
      <c r="BR2406" s="113"/>
      <c r="BS2406" s="113"/>
      <c r="BT2406" s="65"/>
      <c r="BU2406" s="65"/>
      <c r="BV2406" s="66"/>
      <c r="BW2406" s="66"/>
      <c r="BX2406" s="67"/>
      <c r="BY2406" s="67"/>
      <c r="BZ2406" s="67"/>
      <c r="CA2406"/>
      <c r="CB2406"/>
      <c r="CC2406"/>
      <c r="CD2406"/>
      <c r="CE2406" s="92"/>
      <c r="CF2406" s="76"/>
      <c r="CG2406"/>
      <c r="CH2406" s="67"/>
      <c r="CI2406" s="67"/>
      <c r="CJ2406" s="67"/>
      <c r="CK2406" s="67"/>
      <c r="CL2406" s="1"/>
      <c r="CM2406" s="1"/>
    </row>
    <row r="2407" spans="2:91" s="3" customFormat="1" ht="21" customHeight="1" x14ac:dyDescent="0.25">
      <c r="B2407" s="17"/>
      <c r="C2407" s="18"/>
      <c r="D2407" s="18"/>
      <c r="E2407" s="18"/>
      <c r="F2407" s="126"/>
      <c r="G2407" s="126"/>
      <c r="AS2407"/>
      <c r="AT2407" s="111"/>
      <c r="AU2407" s="111"/>
      <c r="AV2407"/>
      <c r="AW2407"/>
      <c r="AX2407" s="111"/>
      <c r="AY2407" s="65"/>
      <c r="AZ2407" s="65"/>
      <c r="BA2407" s="65"/>
      <c r="BB2407" s="65"/>
      <c r="BC2407" s="65"/>
      <c r="BD2407" s="65"/>
      <c r="BE2407" s="65"/>
      <c r="BF2407" s="65"/>
      <c r="BG2407" s="112"/>
      <c r="BH2407" s="112"/>
      <c r="BI2407" s="111"/>
      <c r="BJ2407" s="111"/>
      <c r="BK2407" s="65"/>
      <c r="BL2407" s="112"/>
      <c r="BM2407" s="113"/>
      <c r="BN2407" s="113"/>
      <c r="BO2407" s="113"/>
      <c r="BP2407" s="112"/>
      <c r="BQ2407" s="64"/>
      <c r="BR2407" s="113"/>
      <c r="BS2407" s="113"/>
      <c r="BT2407" s="65"/>
      <c r="BU2407" s="65"/>
      <c r="BV2407" s="66"/>
      <c r="BW2407" s="66"/>
      <c r="BX2407" s="67"/>
      <c r="BY2407" s="67"/>
      <c r="BZ2407" s="67"/>
      <c r="CA2407"/>
      <c r="CB2407"/>
      <c r="CC2407"/>
      <c r="CD2407"/>
      <c r="CE2407" s="92"/>
      <c r="CF2407" s="76"/>
      <c r="CG2407"/>
      <c r="CH2407" s="67"/>
      <c r="CI2407" s="67"/>
      <c r="CJ2407" s="67"/>
      <c r="CK2407" s="67"/>
      <c r="CL2407" s="1"/>
      <c r="CM2407" s="1"/>
    </row>
    <row r="2408" spans="2:91" s="3" customFormat="1" ht="21" customHeight="1" x14ac:dyDescent="0.25">
      <c r="B2408" s="17"/>
      <c r="C2408" s="18"/>
      <c r="D2408" s="18"/>
      <c r="E2408" s="18"/>
      <c r="F2408" s="126"/>
      <c r="G2408" s="126"/>
      <c r="AS2408"/>
      <c r="AT2408" s="111"/>
      <c r="AU2408" s="111"/>
      <c r="AV2408"/>
      <c r="AW2408"/>
      <c r="AX2408" s="111"/>
      <c r="AY2408" s="65"/>
      <c r="AZ2408" s="65"/>
      <c r="BA2408" s="65"/>
      <c r="BB2408" s="65"/>
      <c r="BC2408" s="65"/>
      <c r="BD2408" s="65"/>
      <c r="BE2408" s="65"/>
      <c r="BF2408" s="65"/>
      <c r="BG2408" s="112"/>
      <c r="BH2408" s="112"/>
      <c r="BI2408" s="111"/>
      <c r="BJ2408" s="111"/>
      <c r="BK2408" s="65"/>
      <c r="BL2408" s="112"/>
      <c r="BM2408" s="113"/>
      <c r="BN2408" s="113"/>
      <c r="BO2408" s="113"/>
      <c r="BP2408" s="112"/>
      <c r="BQ2408" s="64"/>
      <c r="BR2408" s="113"/>
      <c r="BS2408" s="113"/>
      <c r="BT2408" s="65"/>
      <c r="BU2408" s="65"/>
      <c r="BV2408" s="66"/>
      <c r="BW2408" s="66"/>
      <c r="BX2408" s="67"/>
      <c r="BY2408" s="67"/>
      <c r="BZ2408" s="67"/>
      <c r="CA2408"/>
      <c r="CB2408"/>
      <c r="CC2408"/>
      <c r="CD2408"/>
      <c r="CE2408" s="92"/>
      <c r="CF2408" s="76"/>
      <c r="CG2408"/>
      <c r="CH2408" s="67"/>
      <c r="CI2408" s="67"/>
      <c r="CJ2408" s="67"/>
      <c r="CK2408" s="67"/>
      <c r="CL2408" s="1"/>
      <c r="CM2408" s="1"/>
    </row>
    <row r="2409" spans="2:91" s="3" customFormat="1" ht="21" customHeight="1" x14ac:dyDescent="0.25">
      <c r="B2409" s="17"/>
      <c r="C2409" s="18"/>
      <c r="D2409" s="18"/>
      <c r="E2409" s="18"/>
      <c r="F2409" s="126"/>
      <c r="G2409" s="126"/>
      <c r="AS2409"/>
      <c r="AT2409" s="111"/>
      <c r="AU2409" s="111"/>
      <c r="AV2409"/>
      <c r="AW2409"/>
      <c r="AX2409" s="111"/>
      <c r="AY2409" s="65"/>
      <c r="AZ2409" s="65"/>
      <c r="BA2409" s="65"/>
      <c r="BB2409" s="65"/>
      <c r="BC2409" s="65"/>
      <c r="BD2409" s="65"/>
      <c r="BE2409" s="65"/>
      <c r="BF2409" s="65"/>
      <c r="BG2409" s="112"/>
      <c r="BH2409" s="112"/>
      <c r="BI2409" s="111"/>
      <c r="BJ2409" s="111"/>
      <c r="BK2409" s="65"/>
      <c r="BL2409" s="112"/>
      <c r="BM2409" s="113"/>
      <c r="BN2409" s="113"/>
      <c r="BO2409" s="113"/>
      <c r="BP2409" s="112"/>
      <c r="BQ2409" s="64"/>
      <c r="BR2409" s="113"/>
      <c r="BS2409" s="113"/>
      <c r="BT2409" s="65"/>
      <c r="BU2409" s="65"/>
      <c r="BV2409" s="66"/>
      <c r="BW2409" s="66"/>
      <c r="BX2409" s="67"/>
      <c r="BY2409" s="67"/>
      <c r="BZ2409" s="67"/>
      <c r="CA2409"/>
      <c r="CB2409"/>
      <c r="CC2409"/>
      <c r="CD2409"/>
      <c r="CE2409" s="92"/>
      <c r="CF2409" s="76"/>
      <c r="CG2409"/>
      <c r="CH2409" s="67"/>
      <c r="CI2409" s="67"/>
      <c r="CJ2409" s="67"/>
      <c r="CK2409" s="67"/>
      <c r="CL2409" s="1"/>
      <c r="CM2409" s="1"/>
    </row>
    <row r="2410" spans="2:91" s="3" customFormat="1" ht="21" customHeight="1" x14ac:dyDescent="0.25">
      <c r="B2410" s="17"/>
      <c r="C2410" s="18"/>
      <c r="D2410" s="18"/>
      <c r="E2410" s="18"/>
      <c r="F2410" s="126"/>
      <c r="G2410" s="126"/>
      <c r="AS2410"/>
      <c r="AT2410" s="111"/>
      <c r="AU2410" s="111"/>
      <c r="AV2410"/>
      <c r="AW2410"/>
      <c r="AX2410" s="111"/>
      <c r="AY2410" s="65"/>
      <c r="AZ2410" s="65"/>
      <c r="BA2410" s="65"/>
      <c r="BB2410" s="65"/>
      <c r="BC2410" s="65"/>
      <c r="BD2410" s="65"/>
      <c r="BE2410" s="65"/>
      <c r="BF2410" s="65"/>
      <c r="BG2410" s="112"/>
      <c r="BH2410" s="112"/>
      <c r="BI2410" s="111"/>
      <c r="BJ2410" s="111"/>
      <c r="BK2410" s="65"/>
      <c r="BL2410" s="112"/>
      <c r="BM2410" s="113"/>
      <c r="BN2410" s="113"/>
      <c r="BO2410" s="113"/>
      <c r="BP2410" s="112"/>
      <c r="BQ2410" s="64"/>
      <c r="BR2410" s="113"/>
      <c r="BS2410" s="113"/>
      <c r="BT2410" s="65"/>
      <c r="BU2410" s="65"/>
      <c r="BV2410" s="66"/>
      <c r="BW2410" s="66"/>
      <c r="BX2410" s="67"/>
      <c r="BY2410" s="67"/>
      <c r="BZ2410" s="67"/>
      <c r="CA2410"/>
      <c r="CB2410"/>
      <c r="CC2410"/>
      <c r="CD2410"/>
      <c r="CE2410" s="92"/>
      <c r="CF2410" s="76"/>
      <c r="CG2410"/>
      <c r="CH2410" s="67"/>
      <c r="CI2410" s="67"/>
      <c r="CJ2410" s="67"/>
      <c r="CK2410" s="67"/>
      <c r="CL2410" s="1"/>
      <c r="CM2410" s="1"/>
    </row>
    <row r="2411" spans="2:91" s="3" customFormat="1" ht="21" customHeight="1" x14ac:dyDescent="0.25">
      <c r="B2411" s="17"/>
      <c r="C2411" s="18"/>
      <c r="D2411" s="18"/>
      <c r="E2411" s="18"/>
      <c r="F2411" s="126"/>
      <c r="G2411" s="126"/>
      <c r="AS2411"/>
      <c r="AT2411" s="111"/>
      <c r="AU2411" s="111"/>
      <c r="AV2411"/>
      <c r="AW2411"/>
      <c r="AX2411" s="111"/>
      <c r="AY2411" s="65"/>
      <c r="AZ2411" s="65"/>
      <c r="BA2411" s="65"/>
      <c r="BB2411" s="65"/>
      <c r="BC2411" s="65"/>
      <c r="BD2411" s="65"/>
      <c r="BE2411" s="65"/>
      <c r="BF2411" s="65"/>
      <c r="BG2411" s="112"/>
      <c r="BH2411" s="112"/>
      <c r="BI2411" s="111"/>
      <c r="BJ2411" s="111"/>
      <c r="BK2411" s="65"/>
      <c r="BL2411" s="112"/>
      <c r="BM2411" s="113"/>
      <c r="BN2411" s="113"/>
      <c r="BO2411" s="113"/>
      <c r="BP2411" s="112"/>
      <c r="BQ2411" s="64"/>
      <c r="BR2411" s="113"/>
      <c r="BS2411" s="113"/>
      <c r="BT2411" s="65"/>
      <c r="BU2411" s="65"/>
      <c r="BV2411" s="66"/>
      <c r="BW2411" s="66"/>
      <c r="BX2411" s="67"/>
      <c r="BY2411" s="67"/>
      <c r="BZ2411" s="67"/>
      <c r="CA2411"/>
      <c r="CB2411"/>
      <c r="CC2411"/>
      <c r="CD2411"/>
      <c r="CE2411" s="92"/>
      <c r="CF2411" s="76"/>
      <c r="CG2411"/>
      <c r="CH2411" s="67"/>
      <c r="CI2411" s="67"/>
      <c r="CJ2411" s="67"/>
      <c r="CK2411" s="67"/>
      <c r="CL2411" s="1"/>
      <c r="CM2411" s="1"/>
    </row>
    <row r="2412" spans="2:91" s="3" customFormat="1" ht="21" customHeight="1" x14ac:dyDescent="0.25">
      <c r="B2412" s="17"/>
      <c r="C2412" s="18"/>
      <c r="D2412" s="18"/>
      <c r="E2412" s="18"/>
      <c r="F2412" s="126"/>
      <c r="G2412" s="126"/>
      <c r="AS2412"/>
      <c r="AT2412" s="111"/>
      <c r="AU2412" s="111"/>
      <c r="AV2412"/>
      <c r="AW2412"/>
      <c r="AX2412" s="111"/>
      <c r="AY2412" s="65"/>
      <c r="AZ2412" s="65"/>
      <c r="BA2412" s="65"/>
      <c r="BB2412" s="65"/>
      <c r="BC2412" s="65"/>
      <c r="BD2412" s="65"/>
      <c r="BE2412" s="65"/>
      <c r="BF2412" s="65"/>
      <c r="BG2412" s="112"/>
      <c r="BH2412" s="112"/>
      <c r="BI2412" s="111"/>
      <c r="BJ2412" s="111"/>
      <c r="BK2412" s="65"/>
      <c r="BL2412" s="112"/>
      <c r="BM2412" s="113"/>
      <c r="BN2412" s="113"/>
      <c r="BO2412" s="113"/>
      <c r="BP2412" s="112"/>
      <c r="BQ2412" s="64"/>
      <c r="BR2412" s="113"/>
      <c r="BS2412" s="113"/>
      <c r="BT2412" s="65"/>
      <c r="BU2412" s="65"/>
      <c r="BV2412" s="66"/>
      <c r="BW2412" s="66"/>
      <c r="BX2412" s="67"/>
      <c r="BY2412" s="67"/>
      <c r="BZ2412" s="67"/>
      <c r="CA2412"/>
      <c r="CB2412"/>
      <c r="CC2412"/>
      <c r="CD2412"/>
      <c r="CE2412" s="92"/>
      <c r="CF2412" s="76"/>
      <c r="CG2412"/>
      <c r="CH2412" s="67"/>
      <c r="CI2412" s="67"/>
      <c r="CJ2412" s="67"/>
      <c r="CK2412" s="67"/>
      <c r="CL2412" s="1"/>
      <c r="CM2412" s="1"/>
    </row>
    <row r="2413" spans="2:91" s="3" customFormat="1" ht="21" customHeight="1" x14ac:dyDescent="0.25">
      <c r="B2413" s="17"/>
      <c r="C2413" s="18"/>
      <c r="D2413" s="18"/>
      <c r="E2413" s="18"/>
      <c r="F2413" s="126"/>
      <c r="G2413" s="126"/>
      <c r="AS2413"/>
      <c r="AT2413" s="111"/>
      <c r="AU2413" s="111"/>
      <c r="AV2413"/>
      <c r="AW2413"/>
      <c r="AX2413" s="111"/>
      <c r="AY2413" s="65"/>
      <c r="AZ2413" s="65"/>
      <c r="BA2413" s="65"/>
      <c r="BB2413" s="65"/>
      <c r="BC2413" s="65"/>
      <c r="BD2413" s="65"/>
      <c r="BE2413" s="65"/>
      <c r="BF2413" s="65"/>
      <c r="BG2413" s="112"/>
      <c r="BH2413" s="112"/>
      <c r="BI2413" s="111"/>
      <c r="BJ2413" s="111"/>
      <c r="BK2413" s="65"/>
      <c r="BL2413" s="112"/>
      <c r="BM2413" s="113"/>
      <c r="BN2413" s="113"/>
      <c r="BO2413" s="113"/>
      <c r="BP2413" s="112"/>
      <c r="BQ2413" s="64"/>
      <c r="BR2413" s="113"/>
      <c r="BS2413" s="113"/>
      <c r="BT2413" s="65"/>
      <c r="BU2413" s="65"/>
      <c r="BV2413" s="66"/>
      <c r="BW2413" s="66"/>
      <c r="BX2413" s="67"/>
      <c r="BY2413" s="67"/>
      <c r="BZ2413" s="67"/>
      <c r="CA2413"/>
      <c r="CB2413"/>
      <c r="CC2413"/>
      <c r="CD2413"/>
      <c r="CE2413" s="92"/>
      <c r="CF2413" s="76"/>
      <c r="CG2413"/>
      <c r="CH2413" s="67"/>
      <c r="CI2413" s="67"/>
      <c r="CJ2413" s="67"/>
      <c r="CK2413" s="67"/>
      <c r="CL2413" s="1"/>
      <c r="CM2413" s="1"/>
    </row>
    <row r="2414" spans="2:91" s="3" customFormat="1" ht="21" customHeight="1" x14ac:dyDescent="0.25">
      <c r="B2414" s="17"/>
      <c r="C2414" s="18"/>
      <c r="D2414" s="18"/>
      <c r="E2414" s="18"/>
      <c r="F2414" s="126"/>
      <c r="G2414" s="126"/>
      <c r="AS2414"/>
      <c r="AT2414" s="111"/>
      <c r="AU2414" s="111"/>
      <c r="AV2414"/>
      <c r="AW2414"/>
      <c r="AX2414" s="111"/>
      <c r="AY2414" s="65"/>
      <c r="AZ2414" s="65"/>
      <c r="BA2414" s="65"/>
      <c r="BB2414" s="65"/>
      <c r="BC2414" s="65"/>
      <c r="BD2414" s="65"/>
      <c r="BE2414" s="65"/>
      <c r="BF2414" s="65"/>
      <c r="BG2414" s="112"/>
      <c r="BH2414" s="112"/>
      <c r="BI2414" s="111"/>
      <c r="BJ2414" s="111"/>
      <c r="BK2414" s="65"/>
      <c r="BL2414" s="112"/>
      <c r="BM2414" s="113"/>
      <c r="BN2414" s="113"/>
      <c r="BO2414" s="113"/>
      <c r="BP2414" s="112"/>
      <c r="BQ2414" s="64"/>
      <c r="BR2414" s="113"/>
      <c r="BS2414" s="113"/>
      <c r="BT2414" s="65"/>
      <c r="BU2414" s="65"/>
      <c r="BV2414" s="66"/>
      <c r="BW2414" s="66"/>
      <c r="BX2414" s="67"/>
      <c r="BY2414" s="67"/>
      <c r="BZ2414" s="67"/>
      <c r="CA2414"/>
      <c r="CB2414"/>
      <c r="CC2414"/>
      <c r="CD2414"/>
      <c r="CE2414" s="92"/>
      <c r="CF2414" s="76"/>
      <c r="CG2414"/>
      <c r="CH2414" s="67"/>
      <c r="CI2414" s="67"/>
      <c r="CJ2414" s="67"/>
      <c r="CK2414" s="67"/>
      <c r="CL2414" s="1"/>
      <c r="CM2414" s="1"/>
    </row>
    <row r="2415" spans="2:91" s="3" customFormat="1" ht="21" customHeight="1" x14ac:dyDescent="0.25">
      <c r="B2415" s="17"/>
      <c r="C2415" s="18"/>
      <c r="D2415" s="18"/>
      <c r="E2415" s="18"/>
      <c r="F2415" s="126"/>
      <c r="G2415" s="126"/>
      <c r="AS2415"/>
      <c r="AT2415" s="111"/>
      <c r="AU2415" s="111"/>
      <c r="AV2415"/>
      <c r="AW2415"/>
      <c r="AX2415" s="111"/>
      <c r="AY2415" s="65"/>
      <c r="AZ2415" s="65"/>
      <c r="BA2415" s="65"/>
      <c r="BB2415" s="65"/>
      <c r="BC2415" s="65"/>
      <c r="BD2415" s="65"/>
      <c r="BE2415" s="65"/>
      <c r="BF2415" s="65"/>
      <c r="BG2415" s="112"/>
      <c r="BH2415" s="112"/>
      <c r="BI2415" s="111"/>
      <c r="BJ2415" s="111"/>
      <c r="BK2415" s="65"/>
      <c r="BL2415" s="112"/>
      <c r="BM2415" s="113"/>
      <c r="BN2415" s="113"/>
      <c r="BO2415" s="113"/>
      <c r="BP2415" s="112"/>
      <c r="BQ2415" s="64"/>
      <c r="BR2415" s="113"/>
      <c r="BS2415" s="113"/>
      <c r="BT2415" s="65"/>
      <c r="BU2415" s="65"/>
      <c r="BV2415" s="66"/>
      <c r="BW2415" s="66"/>
      <c r="BX2415" s="67"/>
      <c r="BY2415" s="67"/>
      <c r="BZ2415" s="67"/>
      <c r="CA2415"/>
      <c r="CB2415"/>
      <c r="CC2415"/>
      <c r="CD2415"/>
      <c r="CE2415" s="92"/>
      <c r="CF2415" s="76"/>
      <c r="CG2415"/>
      <c r="CH2415" s="67"/>
      <c r="CI2415" s="67"/>
      <c r="CJ2415" s="67"/>
      <c r="CK2415" s="67"/>
      <c r="CL2415" s="1"/>
      <c r="CM2415" s="1"/>
    </row>
    <row r="2416" spans="2:91" s="3" customFormat="1" ht="21" customHeight="1" x14ac:dyDescent="0.25">
      <c r="B2416" s="17"/>
      <c r="C2416" s="18"/>
      <c r="D2416" s="18"/>
      <c r="E2416" s="18"/>
      <c r="F2416" s="126"/>
      <c r="G2416" s="126"/>
      <c r="AS2416"/>
      <c r="AT2416" s="111"/>
      <c r="AU2416" s="111"/>
      <c r="AV2416"/>
      <c r="AW2416"/>
      <c r="AX2416" s="111"/>
      <c r="AY2416" s="65"/>
      <c r="AZ2416" s="65"/>
      <c r="BA2416" s="65"/>
      <c r="BB2416" s="65"/>
      <c r="BC2416" s="65"/>
      <c r="BD2416" s="65"/>
      <c r="BE2416" s="65"/>
      <c r="BF2416" s="65"/>
      <c r="BG2416" s="112"/>
      <c r="BH2416" s="112"/>
      <c r="BI2416" s="111"/>
      <c r="BJ2416" s="111"/>
      <c r="BK2416" s="65"/>
      <c r="BL2416" s="112"/>
      <c r="BM2416" s="113"/>
      <c r="BN2416" s="113"/>
      <c r="BO2416" s="113"/>
      <c r="BP2416" s="112"/>
      <c r="BQ2416" s="64"/>
      <c r="BR2416" s="113"/>
      <c r="BS2416" s="113"/>
      <c r="BT2416" s="65"/>
      <c r="BU2416" s="65"/>
      <c r="BV2416" s="66"/>
      <c r="BW2416" s="66"/>
      <c r="BX2416" s="67"/>
      <c r="BY2416" s="67"/>
      <c r="BZ2416" s="67"/>
      <c r="CA2416"/>
      <c r="CB2416"/>
      <c r="CC2416"/>
      <c r="CD2416"/>
      <c r="CE2416" s="92"/>
      <c r="CF2416" s="76"/>
      <c r="CG2416"/>
      <c r="CH2416" s="67"/>
      <c r="CI2416" s="67"/>
      <c r="CJ2416" s="67"/>
      <c r="CK2416" s="67"/>
      <c r="CL2416" s="1"/>
      <c r="CM2416" s="1"/>
    </row>
    <row r="2417" spans="2:91" s="3" customFormat="1" ht="21" customHeight="1" x14ac:dyDescent="0.25">
      <c r="B2417" s="17"/>
      <c r="C2417" s="18"/>
      <c r="D2417" s="18"/>
      <c r="E2417" s="18"/>
      <c r="F2417" s="126"/>
      <c r="G2417" s="126"/>
      <c r="AS2417"/>
      <c r="AT2417" s="111"/>
      <c r="AU2417" s="111"/>
      <c r="AV2417"/>
      <c r="AW2417"/>
      <c r="AX2417" s="111"/>
      <c r="AY2417" s="65"/>
      <c r="AZ2417" s="65"/>
      <c r="BA2417" s="65"/>
      <c r="BB2417" s="65"/>
      <c r="BC2417" s="65"/>
      <c r="BD2417" s="65"/>
      <c r="BE2417" s="65"/>
      <c r="BF2417" s="65"/>
      <c r="BG2417" s="112"/>
      <c r="BH2417" s="112"/>
      <c r="BI2417" s="111"/>
      <c r="BJ2417" s="111"/>
      <c r="BK2417" s="65"/>
      <c r="BL2417" s="112"/>
      <c r="BM2417" s="113"/>
      <c r="BN2417" s="113"/>
      <c r="BO2417" s="113"/>
      <c r="BP2417" s="112"/>
      <c r="BQ2417" s="64"/>
      <c r="BR2417" s="113"/>
      <c r="BS2417" s="113"/>
      <c r="BT2417" s="65"/>
      <c r="BU2417" s="65"/>
      <c r="BV2417" s="66"/>
      <c r="BW2417" s="66"/>
      <c r="BX2417" s="67"/>
      <c r="BY2417" s="67"/>
      <c r="BZ2417" s="67"/>
      <c r="CA2417"/>
      <c r="CB2417"/>
      <c r="CC2417"/>
      <c r="CD2417"/>
      <c r="CE2417" s="92"/>
      <c r="CF2417" s="76"/>
      <c r="CG2417"/>
      <c r="CH2417" s="67"/>
      <c r="CI2417" s="67"/>
      <c r="CJ2417" s="67"/>
      <c r="CK2417" s="67"/>
      <c r="CL2417" s="1"/>
      <c r="CM2417" s="1"/>
    </row>
    <row r="2418" spans="2:91" s="3" customFormat="1" ht="21" customHeight="1" x14ac:dyDescent="0.25">
      <c r="B2418" s="17"/>
      <c r="C2418" s="18"/>
      <c r="D2418" s="18"/>
      <c r="E2418" s="18"/>
      <c r="F2418" s="126"/>
      <c r="G2418" s="126"/>
      <c r="AS2418"/>
      <c r="AT2418" s="111"/>
      <c r="AU2418" s="111"/>
      <c r="AV2418"/>
      <c r="AW2418"/>
      <c r="AX2418" s="111"/>
      <c r="AY2418" s="65"/>
      <c r="AZ2418" s="65"/>
      <c r="BA2418" s="65"/>
      <c r="BB2418" s="65"/>
      <c r="BC2418" s="65"/>
      <c r="BD2418" s="65"/>
      <c r="BE2418" s="65"/>
      <c r="BF2418" s="65"/>
      <c r="BG2418" s="112"/>
      <c r="BH2418" s="112"/>
      <c r="BI2418" s="111"/>
      <c r="BJ2418" s="111"/>
      <c r="BK2418" s="65"/>
      <c r="BL2418" s="112"/>
      <c r="BM2418" s="113"/>
      <c r="BN2418" s="113"/>
      <c r="BO2418" s="113"/>
      <c r="BP2418" s="112"/>
      <c r="BQ2418" s="64"/>
      <c r="BR2418" s="113"/>
      <c r="BS2418" s="113"/>
      <c r="BT2418" s="65"/>
      <c r="BU2418" s="65"/>
      <c r="BV2418" s="66"/>
      <c r="BW2418" s="66"/>
      <c r="BX2418" s="67"/>
      <c r="BY2418" s="67"/>
      <c r="BZ2418" s="67"/>
      <c r="CA2418"/>
      <c r="CB2418"/>
      <c r="CC2418"/>
      <c r="CD2418"/>
      <c r="CE2418" s="92"/>
      <c r="CF2418" s="76"/>
      <c r="CG2418"/>
      <c r="CH2418" s="67"/>
      <c r="CI2418" s="67"/>
      <c r="CJ2418" s="67"/>
      <c r="CK2418" s="67"/>
      <c r="CL2418" s="1"/>
      <c r="CM2418" s="1"/>
    </row>
    <row r="2419" spans="2:91" s="3" customFormat="1" ht="21" customHeight="1" x14ac:dyDescent="0.25">
      <c r="B2419" s="17"/>
      <c r="C2419" s="18"/>
      <c r="D2419" s="18"/>
      <c r="E2419" s="18"/>
      <c r="F2419" s="126"/>
      <c r="G2419" s="126"/>
      <c r="AS2419"/>
      <c r="AT2419" s="111"/>
      <c r="AU2419" s="111"/>
      <c r="AV2419"/>
      <c r="AW2419"/>
      <c r="AX2419" s="111"/>
      <c r="AY2419" s="65"/>
      <c r="AZ2419" s="65"/>
      <c r="BA2419" s="65"/>
      <c r="BB2419" s="65"/>
      <c r="BC2419" s="65"/>
      <c r="BD2419" s="65"/>
      <c r="BE2419" s="65"/>
      <c r="BF2419" s="65"/>
      <c r="BG2419" s="112"/>
      <c r="BH2419" s="112"/>
      <c r="BI2419" s="111"/>
      <c r="BJ2419" s="111"/>
      <c r="BK2419" s="65"/>
      <c r="BL2419" s="112"/>
      <c r="BM2419" s="113"/>
      <c r="BN2419" s="113"/>
      <c r="BO2419" s="113"/>
      <c r="BP2419" s="112"/>
      <c r="BQ2419" s="64"/>
      <c r="BR2419" s="113"/>
      <c r="BS2419" s="113"/>
      <c r="BT2419" s="65"/>
      <c r="BU2419" s="65"/>
      <c r="BV2419" s="66"/>
      <c r="BW2419" s="66"/>
      <c r="BX2419" s="67"/>
      <c r="BY2419" s="67"/>
      <c r="BZ2419" s="67"/>
      <c r="CA2419"/>
      <c r="CB2419"/>
      <c r="CC2419"/>
      <c r="CD2419"/>
      <c r="CE2419" s="92"/>
      <c r="CF2419" s="76"/>
      <c r="CG2419"/>
      <c r="CH2419" s="67"/>
      <c r="CI2419" s="67"/>
      <c r="CJ2419" s="67"/>
      <c r="CK2419" s="67"/>
      <c r="CL2419" s="1"/>
      <c r="CM2419" s="1"/>
    </row>
    <row r="2420" spans="2:91" s="3" customFormat="1" ht="21" customHeight="1" x14ac:dyDescent="0.25">
      <c r="B2420" s="17"/>
      <c r="C2420" s="18"/>
      <c r="D2420" s="18"/>
      <c r="E2420" s="18"/>
      <c r="F2420" s="126"/>
      <c r="G2420" s="126"/>
      <c r="AS2420"/>
      <c r="AT2420" s="111"/>
      <c r="AU2420" s="111"/>
      <c r="AV2420"/>
      <c r="AW2420"/>
      <c r="AX2420" s="111"/>
      <c r="AY2420" s="65"/>
      <c r="AZ2420" s="65"/>
      <c r="BA2420" s="65"/>
      <c r="BB2420" s="65"/>
      <c r="BC2420" s="65"/>
      <c r="BD2420" s="65"/>
      <c r="BE2420" s="65"/>
      <c r="BF2420" s="65"/>
      <c r="BG2420" s="112"/>
      <c r="BH2420" s="112"/>
      <c r="BI2420" s="111"/>
      <c r="BJ2420" s="111"/>
      <c r="BK2420" s="65"/>
      <c r="BL2420" s="112"/>
      <c r="BM2420" s="113"/>
      <c r="BN2420" s="113"/>
      <c r="BO2420" s="113"/>
      <c r="BP2420" s="112"/>
      <c r="BQ2420" s="64"/>
      <c r="BR2420" s="113"/>
      <c r="BS2420" s="113"/>
      <c r="BT2420" s="65"/>
      <c r="BU2420" s="65"/>
      <c r="BV2420" s="66"/>
      <c r="BW2420" s="66"/>
      <c r="BX2420" s="67"/>
      <c r="BY2420" s="67"/>
      <c r="BZ2420" s="67"/>
      <c r="CA2420"/>
      <c r="CB2420"/>
      <c r="CC2420"/>
      <c r="CD2420"/>
      <c r="CE2420" s="92"/>
      <c r="CF2420" s="76"/>
      <c r="CG2420"/>
      <c r="CH2420" s="67"/>
      <c r="CI2420" s="67"/>
      <c r="CJ2420" s="67"/>
      <c r="CK2420" s="67"/>
      <c r="CL2420" s="1"/>
      <c r="CM2420" s="1"/>
    </row>
    <row r="2421" spans="2:91" s="3" customFormat="1" ht="21" customHeight="1" x14ac:dyDescent="0.25">
      <c r="B2421" s="17"/>
      <c r="C2421" s="18"/>
      <c r="D2421" s="18"/>
      <c r="E2421" s="18"/>
      <c r="F2421" s="126"/>
      <c r="G2421" s="126"/>
      <c r="AS2421"/>
      <c r="AT2421" s="111"/>
      <c r="AU2421" s="111"/>
      <c r="AV2421"/>
      <c r="AW2421"/>
      <c r="AX2421" s="111"/>
      <c r="AY2421" s="65"/>
      <c r="AZ2421" s="65"/>
      <c r="BA2421" s="65"/>
      <c r="BB2421" s="65"/>
      <c r="BC2421" s="65"/>
      <c r="BD2421" s="65"/>
      <c r="BE2421" s="65"/>
      <c r="BF2421" s="65"/>
      <c r="BG2421" s="112"/>
      <c r="BH2421" s="112"/>
      <c r="BI2421" s="111"/>
      <c r="BJ2421" s="111"/>
      <c r="BK2421" s="65"/>
      <c r="BL2421" s="112"/>
      <c r="BM2421" s="113"/>
      <c r="BN2421" s="113"/>
      <c r="BO2421" s="113"/>
      <c r="BP2421" s="112"/>
      <c r="BQ2421" s="64"/>
      <c r="BR2421" s="113"/>
      <c r="BS2421" s="113"/>
      <c r="BT2421" s="65"/>
      <c r="BU2421" s="65"/>
      <c r="BV2421" s="66"/>
      <c r="BW2421" s="66"/>
      <c r="BX2421" s="67"/>
      <c r="BY2421" s="67"/>
      <c r="BZ2421" s="67"/>
      <c r="CA2421"/>
      <c r="CB2421"/>
      <c r="CC2421"/>
      <c r="CD2421"/>
      <c r="CE2421" s="92"/>
      <c r="CF2421" s="76"/>
      <c r="CG2421"/>
      <c r="CH2421" s="67"/>
      <c r="CI2421" s="67"/>
      <c r="CJ2421" s="67"/>
      <c r="CK2421" s="67"/>
      <c r="CL2421" s="1"/>
      <c r="CM2421" s="1"/>
    </row>
    <row r="2422" spans="2:91" s="3" customFormat="1" ht="21" customHeight="1" x14ac:dyDescent="0.25">
      <c r="B2422" s="17"/>
      <c r="C2422" s="18"/>
      <c r="D2422" s="18"/>
      <c r="E2422" s="18"/>
      <c r="F2422" s="126"/>
      <c r="G2422" s="126"/>
      <c r="AS2422"/>
      <c r="AT2422" s="111"/>
      <c r="AU2422" s="111"/>
      <c r="AV2422"/>
      <c r="AW2422"/>
      <c r="AX2422" s="111"/>
      <c r="AY2422" s="65"/>
      <c r="AZ2422" s="65"/>
      <c r="BA2422" s="65"/>
      <c r="BB2422" s="65"/>
      <c r="BC2422" s="65"/>
      <c r="BD2422" s="65"/>
      <c r="BE2422" s="65"/>
      <c r="BF2422" s="65"/>
      <c r="BG2422" s="112"/>
      <c r="BH2422" s="112"/>
      <c r="BI2422" s="111"/>
      <c r="BJ2422" s="111"/>
      <c r="BK2422" s="65"/>
      <c r="BL2422" s="112"/>
      <c r="BM2422" s="113"/>
      <c r="BN2422" s="113"/>
      <c r="BO2422" s="113"/>
      <c r="BP2422" s="112"/>
      <c r="BQ2422" s="64"/>
      <c r="BR2422" s="113"/>
      <c r="BS2422" s="113"/>
      <c r="BT2422" s="65"/>
      <c r="BU2422" s="65"/>
      <c r="BV2422" s="66"/>
      <c r="BW2422" s="66"/>
      <c r="BX2422" s="67"/>
      <c r="BY2422" s="67"/>
      <c r="BZ2422" s="67"/>
      <c r="CA2422"/>
      <c r="CB2422"/>
      <c r="CC2422"/>
      <c r="CD2422"/>
      <c r="CE2422" s="92"/>
      <c r="CF2422" s="76"/>
      <c r="CG2422"/>
      <c r="CH2422" s="67"/>
      <c r="CI2422" s="67"/>
      <c r="CJ2422" s="67"/>
      <c r="CK2422" s="67"/>
      <c r="CL2422" s="1"/>
      <c r="CM2422" s="1"/>
    </row>
    <row r="2423" spans="2:91" s="3" customFormat="1" ht="21" customHeight="1" x14ac:dyDescent="0.25">
      <c r="B2423" s="17"/>
      <c r="C2423" s="18"/>
      <c r="D2423" s="18"/>
      <c r="E2423" s="18"/>
      <c r="F2423" s="126"/>
      <c r="G2423" s="126"/>
      <c r="AS2423"/>
      <c r="AT2423" s="111"/>
      <c r="AU2423" s="111"/>
      <c r="AV2423"/>
      <c r="AW2423"/>
      <c r="AX2423" s="111"/>
      <c r="AY2423" s="65"/>
      <c r="AZ2423" s="65"/>
      <c r="BA2423" s="65"/>
      <c r="BB2423" s="65"/>
      <c r="BC2423" s="65"/>
      <c r="BD2423" s="65"/>
      <c r="BE2423" s="65"/>
      <c r="BF2423" s="65"/>
      <c r="BG2423" s="112"/>
      <c r="BH2423" s="112"/>
      <c r="BI2423" s="111"/>
      <c r="BJ2423" s="111"/>
      <c r="BK2423" s="65"/>
      <c r="BL2423" s="112"/>
      <c r="BM2423" s="113"/>
      <c r="BN2423" s="113"/>
      <c r="BO2423" s="113"/>
      <c r="BP2423" s="112"/>
      <c r="BQ2423" s="64"/>
      <c r="BR2423" s="113"/>
      <c r="BS2423" s="113"/>
      <c r="BT2423" s="65"/>
      <c r="BU2423" s="65"/>
      <c r="BV2423" s="66"/>
      <c r="BW2423" s="66"/>
      <c r="BX2423" s="67"/>
      <c r="BY2423" s="67"/>
      <c r="BZ2423" s="67"/>
      <c r="CA2423"/>
      <c r="CB2423"/>
      <c r="CC2423"/>
      <c r="CD2423"/>
      <c r="CE2423" s="92"/>
      <c r="CF2423" s="76"/>
      <c r="CG2423"/>
      <c r="CH2423" s="67"/>
      <c r="CI2423" s="67"/>
      <c r="CJ2423" s="67"/>
      <c r="CK2423" s="67"/>
      <c r="CL2423" s="1"/>
      <c r="CM2423" s="1"/>
    </row>
    <row r="2424" spans="2:91" s="3" customFormat="1" ht="21" customHeight="1" x14ac:dyDescent="0.25">
      <c r="B2424" s="17"/>
      <c r="C2424" s="18"/>
      <c r="D2424" s="18"/>
      <c r="E2424" s="18"/>
      <c r="F2424" s="126"/>
      <c r="G2424" s="126"/>
      <c r="AS2424"/>
      <c r="AT2424" s="111"/>
      <c r="AU2424" s="111"/>
      <c r="AV2424"/>
      <c r="AW2424"/>
      <c r="AX2424" s="111"/>
      <c r="AY2424" s="65"/>
      <c r="AZ2424" s="65"/>
      <c r="BA2424" s="65"/>
      <c r="BB2424" s="65"/>
      <c r="BC2424" s="65"/>
      <c r="BD2424" s="65"/>
      <c r="BE2424" s="65"/>
      <c r="BF2424" s="65"/>
      <c r="BG2424" s="112"/>
      <c r="BH2424" s="112"/>
      <c r="BI2424" s="111"/>
      <c r="BJ2424" s="111"/>
      <c r="BK2424" s="65"/>
      <c r="BL2424" s="112"/>
      <c r="BM2424" s="113"/>
      <c r="BN2424" s="113"/>
      <c r="BO2424" s="113"/>
      <c r="BP2424" s="112"/>
      <c r="BQ2424" s="64"/>
      <c r="BR2424" s="113"/>
      <c r="BS2424" s="113"/>
      <c r="BT2424" s="65"/>
      <c r="BU2424" s="65"/>
      <c r="BV2424" s="66"/>
      <c r="BW2424" s="66"/>
      <c r="BX2424" s="67"/>
      <c r="BY2424" s="67"/>
      <c r="BZ2424" s="67"/>
      <c r="CA2424"/>
      <c r="CB2424"/>
      <c r="CC2424"/>
      <c r="CD2424"/>
      <c r="CE2424" s="92"/>
      <c r="CF2424" s="76"/>
      <c r="CG2424"/>
      <c r="CH2424" s="67"/>
      <c r="CI2424" s="67"/>
      <c r="CJ2424" s="67"/>
      <c r="CK2424" s="67"/>
      <c r="CL2424" s="1"/>
      <c r="CM2424" s="1"/>
    </row>
    <row r="2425" spans="2:91" s="3" customFormat="1" ht="21" customHeight="1" x14ac:dyDescent="0.25">
      <c r="B2425" s="17"/>
      <c r="C2425" s="18"/>
      <c r="D2425" s="18"/>
      <c r="E2425" s="18"/>
      <c r="F2425" s="126"/>
      <c r="G2425" s="126"/>
      <c r="AS2425"/>
      <c r="AT2425" s="111"/>
      <c r="AU2425" s="111"/>
      <c r="AV2425"/>
      <c r="AW2425"/>
      <c r="AX2425" s="111"/>
      <c r="AY2425" s="65"/>
      <c r="AZ2425" s="65"/>
      <c r="BA2425" s="65"/>
      <c r="BB2425" s="65"/>
      <c r="BC2425" s="65"/>
      <c r="BD2425" s="65"/>
      <c r="BE2425" s="65"/>
      <c r="BF2425" s="65"/>
      <c r="BG2425" s="112"/>
      <c r="BH2425" s="112"/>
      <c r="BI2425" s="111"/>
      <c r="BJ2425" s="111"/>
      <c r="BK2425" s="65"/>
      <c r="BL2425" s="112"/>
      <c r="BM2425" s="113"/>
      <c r="BN2425" s="113"/>
      <c r="BO2425" s="113"/>
      <c r="BP2425" s="112"/>
      <c r="BQ2425" s="64"/>
      <c r="BR2425" s="113"/>
      <c r="BS2425" s="113"/>
      <c r="BT2425" s="65"/>
      <c r="BU2425" s="65"/>
      <c r="BV2425" s="66"/>
      <c r="BW2425" s="66"/>
      <c r="BX2425" s="67"/>
      <c r="BY2425" s="67"/>
      <c r="BZ2425" s="67"/>
      <c r="CA2425"/>
      <c r="CB2425"/>
      <c r="CC2425"/>
      <c r="CD2425"/>
      <c r="CE2425" s="92"/>
      <c r="CF2425" s="76"/>
      <c r="CG2425"/>
      <c r="CH2425" s="67"/>
      <c r="CI2425" s="67"/>
      <c r="CJ2425" s="67"/>
      <c r="CK2425" s="67"/>
      <c r="CL2425" s="1"/>
      <c r="CM2425" s="1"/>
    </row>
    <row r="2426" spans="2:91" s="3" customFormat="1" ht="21" customHeight="1" x14ac:dyDescent="0.25">
      <c r="B2426" s="17"/>
      <c r="C2426" s="18"/>
      <c r="D2426" s="18"/>
      <c r="E2426" s="18"/>
      <c r="F2426" s="126"/>
      <c r="G2426" s="126"/>
      <c r="AS2426"/>
      <c r="AT2426" s="111"/>
      <c r="AU2426" s="111"/>
      <c r="AV2426"/>
      <c r="AW2426"/>
      <c r="AX2426" s="111"/>
      <c r="AY2426" s="65"/>
      <c r="AZ2426" s="65"/>
      <c r="BA2426" s="65"/>
      <c r="BB2426" s="65"/>
      <c r="BC2426" s="65"/>
      <c r="BD2426" s="65"/>
      <c r="BE2426" s="65"/>
      <c r="BF2426" s="65"/>
      <c r="BG2426" s="112"/>
      <c r="BH2426" s="112"/>
      <c r="BI2426" s="111"/>
      <c r="BJ2426" s="111"/>
      <c r="BK2426" s="65"/>
      <c r="BL2426" s="112"/>
      <c r="BM2426" s="113"/>
      <c r="BN2426" s="113"/>
      <c r="BO2426" s="113"/>
      <c r="BP2426" s="112"/>
      <c r="BQ2426" s="64"/>
      <c r="BR2426" s="113"/>
      <c r="BS2426" s="113"/>
      <c r="BT2426" s="65"/>
      <c r="BU2426" s="65"/>
      <c r="BV2426" s="66"/>
      <c r="BW2426" s="66"/>
      <c r="BX2426" s="67"/>
      <c r="BY2426" s="67"/>
      <c r="BZ2426" s="67"/>
      <c r="CA2426"/>
      <c r="CB2426"/>
      <c r="CC2426"/>
      <c r="CD2426"/>
      <c r="CE2426" s="92"/>
      <c r="CF2426" s="76"/>
      <c r="CG2426"/>
      <c r="CH2426" s="67"/>
      <c r="CI2426" s="67"/>
      <c r="CJ2426" s="67"/>
      <c r="CK2426" s="67"/>
      <c r="CL2426" s="1"/>
      <c r="CM2426" s="1"/>
    </row>
    <row r="2427" spans="2:91" s="3" customFormat="1" ht="21" customHeight="1" x14ac:dyDescent="0.25">
      <c r="B2427" s="17"/>
      <c r="C2427" s="18"/>
      <c r="D2427" s="18"/>
      <c r="E2427" s="18"/>
      <c r="F2427" s="126"/>
      <c r="G2427" s="126"/>
      <c r="AS2427"/>
      <c r="AT2427" s="111"/>
      <c r="AU2427" s="111"/>
      <c r="AV2427"/>
      <c r="AW2427"/>
      <c r="AX2427" s="111"/>
      <c r="AY2427" s="65"/>
      <c r="AZ2427" s="65"/>
      <c r="BA2427" s="65"/>
      <c r="BB2427" s="65"/>
      <c r="BC2427" s="65"/>
      <c r="BD2427" s="65"/>
      <c r="BE2427" s="65"/>
      <c r="BF2427" s="65"/>
      <c r="BG2427" s="112"/>
      <c r="BH2427" s="112"/>
      <c r="BI2427" s="111"/>
      <c r="BJ2427" s="111"/>
      <c r="BK2427" s="65"/>
      <c r="BL2427" s="112"/>
      <c r="BM2427" s="113"/>
      <c r="BN2427" s="113"/>
      <c r="BO2427" s="113"/>
      <c r="BP2427" s="112"/>
      <c r="BQ2427" s="64"/>
      <c r="BR2427" s="113"/>
      <c r="BS2427" s="113"/>
      <c r="BT2427" s="65"/>
      <c r="BU2427" s="65"/>
      <c r="BV2427" s="66"/>
      <c r="BW2427" s="66"/>
      <c r="BX2427" s="67"/>
      <c r="BY2427" s="67"/>
      <c r="BZ2427" s="67"/>
      <c r="CA2427"/>
      <c r="CB2427"/>
      <c r="CC2427"/>
      <c r="CD2427"/>
      <c r="CE2427" s="92"/>
      <c r="CF2427" s="76"/>
      <c r="CG2427"/>
      <c r="CH2427" s="67"/>
      <c r="CI2427" s="67"/>
      <c r="CJ2427" s="67"/>
      <c r="CK2427" s="67"/>
      <c r="CL2427" s="1"/>
      <c r="CM2427" s="1"/>
    </row>
    <row r="2428" spans="2:91" s="3" customFormat="1" ht="21" customHeight="1" x14ac:dyDescent="0.25">
      <c r="B2428" s="17"/>
      <c r="C2428" s="18"/>
      <c r="D2428" s="18"/>
      <c r="E2428" s="18"/>
      <c r="F2428" s="126"/>
      <c r="G2428" s="126"/>
      <c r="AS2428"/>
      <c r="AT2428" s="111"/>
      <c r="AU2428" s="111"/>
      <c r="AV2428"/>
      <c r="AW2428"/>
      <c r="AX2428" s="111"/>
      <c r="AY2428" s="65"/>
      <c r="AZ2428" s="65"/>
      <c r="BA2428" s="65"/>
      <c r="BB2428" s="65"/>
      <c r="BC2428" s="65"/>
      <c r="BD2428" s="65"/>
      <c r="BE2428" s="65"/>
      <c r="BF2428" s="65"/>
      <c r="BG2428" s="112"/>
      <c r="BH2428" s="112"/>
      <c r="BI2428" s="111"/>
      <c r="BJ2428" s="111"/>
      <c r="BK2428" s="65"/>
      <c r="BL2428" s="112"/>
      <c r="BM2428" s="113"/>
      <c r="BN2428" s="113"/>
      <c r="BO2428" s="113"/>
      <c r="BP2428" s="112"/>
      <c r="BQ2428" s="64"/>
      <c r="BR2428" s="113"/>
      <c r="BS2428" s="113"/>
      <c r="BT2428" s="65"/>
      <c r="BU2428" s="65"/>
      <c r="BV2428" s="66"/>
      <c r="BW2428" s="66"/>
      <c r="BX2428" s="67"/>
      <c r="BY2428" s="67"/>
      <c r="BZ2428" s="67"/>
      <c r="CA2428"/>
      <c r="CB2428"/>
      <c r="CC2428"/>
      <c r="CD2428"/>
      <c r="CE2428" s="92"/>
      <c r="CF2428" s="76"/>
      <c r="CG2428"/>
      <c r="CH2428" s="67"/>
      <c r="CI2428" s="67"/>
      <c r="CJ2428" s="67"/>
      <c r="CK2428" s="67"/>
      <c r="CL2428" s="1"/>
      <c r="CM2428" s="1"/>
    </row>
    <row r="2429" spans="2:91" s="3" customFormat="1" ht="21" customHeight="1" x14ac:dyDescent="0.25">
      <c r="B2429" s="17"/>
      <c r="C2429" s="18"/>
      <c r="D2429" s="18"/>
      <c r="E2429" s="18"/>
      <c r="F2429" s="126"/>
      <c r="G2429" s="126"/>
      <c r="AS2429"/>
      <c r="AT2429" s="111"/>
      <c r="AU2429" s="111"/>
      <c r="AV2429"/>
      <c r="AW2429"/>
      <c r="AX2429" s="111"/>
      <c r="AY2429" s="65"/>
      <c r="AZ2429" s="65"/>
      <c r="BA2429" s="65"/>
      <c r="BB2429" s="65"/>
      <c r="BC2429" s="65"/>
      <c r="BD2429" s="65"/>
      <c r="BE2429" s="65"/>
      <c r="BF2429" s="65"/>
      <c r="BG2429" s="112"/>
      <c r="BH2429" s="112"/>
      <c r="BI2429" s="111"/>
      <c r="BJ2429" s="111"/>
      <c r="BK2429" s="65"/>
      <c r="BL2429" s="112"/>
      <c r="BM2429" s="113"/>
      <c r="BN2429" s="113"/>
      <c r="BO2429" s="113"/>
      <c r="BP2429" s="112"/>
      <c r="BQ2429" s="64"/>
      <c r="BR2429" s="113"/>
      <c r="BS2429" s="113"/>
      <c r="BT2429" s="65"/>
      <c r="BU2429" s="65"/>
      <c r="BV2429" s="66"/>
      <c r="BW2429" s="66"/>
      <c r="BX2429" s="67"/>
      <c r="BY2429" s="67"/>
      <c r="BZ2429" s="67"/>
      <c r="CA2429"/>
      <c r="CB2429"/>
      <c r="CC2429"/>
      <c r="CD2429"/>
      <c r="CE2429" s="92"/>
      <c r="CF2429" s="76"/>
      <c r="CG2429"/>
      <c r="CH2429" s="67"/>
      <c r="CI2429" s="67"/>
      <c r="CJ2429" s="67"/>
      <c r="CK2429" s="67"/>
      <c r="CL2429" s="1"/>
      <c r="CM2429" s="1"/>
    </row>
    <row r="2430" spans="2:91" s="3" customFormat="1" ht="21" customHeight="1" x14ac:dyDescent="0.25">
      <c r="B2430" s="17"/>
      <c r="C2430" s="18"/>
      <c r="D2430" s="18"/>
      <c r="E2430" s="18"/>
      <c r="F2430" s="126"/>
      <c r="G2430" s="126"/>
      <c r="AS2430"/>
      <c r="AT2430" s="111"/>
      <c r="AU2430" s="111"/>
      <c r="AV2430"/>
      <c r="AW2430"/>
      <c r="AX2430" s="111"/>
      <c r="AY2430" s="65"/>
      <c r="AZ2430" s="65"/>
      <c r="BA2430" s="65"/>
      <c r="BB2430" s="65"/>
      <c r="BC2430" s="65"/>
      <c r="BD2430" s="65"/>
      <c r="BE2430" s="65"/>
      <c r="BF2430" s="65"/>
      <c r="BG2430" s="112"/>
      <c r="BH2430" s="112"/>
      <c r="BI2430" s="111"/>
      <c r="BJ2430" s="111"/>
      <c r="BK2430" s="65"/>
      <c r="BL2430" s="112"/>
      <c r="BM2430" s="113"/>
      <c r="BN2430" s="113"/>
      <c r="BO2430" s="113"/>
      <c r="BP2430" s="112"/>
      <c r="BQ2430" s="64"/>
      <c r="BR2430" s="113"/>
      <c r="BS2430" s="113"/>
      <c r="BT2430" s="65"/>
      <c r="BU2430" s="65"/>
      <c r="BV2430" s="66"/>
      <c r="BW2430" s="66"/>
      <c r="BX2430" s="67"/>
      <c r="BY2430" s="67"/>
      <c r="BZ2430" s="67"/>
      <c r="CA2430"/>
      <c r="CB2430"/>
      <c r="CC2430"/>
      <c r="CD2430"/>
      <c r="CE2430" s="92"/>
      <c r="CF2430" s="76"/>
      <c r="CG2430"/>
      <c r="CH2430" s="67"/>
      <c r="CI2430" s="67"/>
      <c r="CJ2430" s="67"/>
      <c r="CK2430" s="67"/>
      <c r="CL2430" s="1"/>
      <c r="CM2430" s="1"/>
    </row>
    <row r="2431" spans="2:91" s="3" customFormat="1" ht="21" customHeight="1" x14ac:dyDescent="0.25">
      <c r="B2431" s="17"/>
      <c r="C2431" s="18"/>
      <c r="D2431" s="18"/>
      <c r="E2431" s="18"/>
      <c r="F2431" s="126"/>
      <c r="G2431" s="126"/>
      <c r="AS2431"/>
      <c r="AT2431" s="111"/>
      <c r="AU2431" s="111"/>
      <c r="AV2431"/>
      <c r="AW2431"/>
      <c r="AX2431" s="111"/>
      <c r="AY2431" s="65"/>
      <c r="AZ2431" s="65"/>
      <c r="BA2431" s="65"/>
      <c r="BB2431" s="65"/>
      <c r="BC2431" s="65"/>
      <c r="BD2431" s="65"/>
      <c r="BE2431" s="65"/>
      <c r="BF2431" s="65"/>
      <c r="BG2431" s="112"/>
      <c r="BH2431" s="112"/>
      <c r="BI2431" s="111"/>
      <c r="BJ2431" s="111"/>
      <c r="BK2431" s="65"/>
      <c r="BL2431" s="112"/>
      <c r="BM2431" s="113"/>
      <c r="BN2431" s="113"/>
      <c r="BO2431" s="113"/>
      <c r="BP2431" s="112"/>
      <c r="BQ2431" s="64"/>
      <c r="BR2431" s="113"/>
      <c r="BS2431" s="113"/>
      <c r="BT2431" s="65"/>
      <c r="BU2431" s="65"/>
      <c r="BV2431" s="66"/>
      <c r="BW2431" s="66"/>
      <c r="BX2431" s="67"/>
      <c r="BY2431" s="67"/>
      <c r="BZ2431" s="67"/>
      <c r="CA2431"/>
      <c r="CB2431"/>
      <c r="CC2431"/>
      <c r="CD2431"/>
      <c r="CE2431" s="92"/>
      <c r="CF2431" s="76"/>
      <c r="CG2431"/>
      <c r="CH2431" s="67"/>
      <c r="CI2431" s="67"/>
      <c r="CJ2431" s="67"/>
      <c r="CK2431" s="67"/>
      <c r="CL2431" s="1"/>
      <c r="CM2431" s="1"/>
    </row>
    <row r="2432" spans="2:91" s="3" customFormat="1" ht="21" customHeight="1" x14ac:dyDescent="0.25">
      <c r="B2432" s="17"/>
      <c r="C2432" s="18"/>
      <c r="D2432" s="18"/>
      <c r="E2432" s="18"/>
      <c r="F2432" s="126"/>
      <c r="G2432" s="126"/>
      <c r="AS2432"/>
      <c r="AT2432" s="111"/>
      <c r="AU2432" s="111"/>
      <c r="AV2432"/>
      <c r="AW2432"/>
      <c r="AX2432" s="111"/>
      <c r="AY2432" s="65"/>
      <c r="AZ2432" s="65"/>
      <c r="BA2432" s="65"/>
      <c r="BB2432" s="65"/>
      <c r="BC2432" s="65"/>
      <c r="BD2432" s="65"/>
      <c r="BE2432" s="65"/>
      <c r="BF2432" s="65"/>
      <c r="BG2432" s="112"/>
      <c r="BH2432" s="112"/>
      <c r="BI2432" s="111"/>
      <c r="BJ2432" s="111"/>
      <c r="BK2432" s="65"/>
      <c r="BL2432" s="112"/>
      <c r="BM2432" s="113"/>
      <c r="BN2432" s="113"/>
      <c r="BO2432" s="113"/>
      <c r="BP2432" s="112"/>
      <c r="BQ2432" s="64"/>
      <c r="BR2432" s="113"/>
      <c r="BS2432" s="113"/>
      <c r="BT2432" s="65"/>
      <c r="BU2432" s="65"/>
      <c r="BV2432" s="66"/>
      <c r="BW2432" s="66"/>
      <c r="BX2432" s="67"/>
      <c r="BY2432" s="67"/>
      <c r="BZ2432" s="67"/>
      <c r="CA2432"/>
      <c r="CB2432"/>
      <c r="CC2432"/>
      <c r="CD2432"/>
      <c r="CE2432" s="92"/>
      <c r="CF2432" s="76"/>
      <c r="CG2432"/>
      <c r="CH2432" s="67"/>
      <c r="CI2432" s="67"/>
      <c r="CJ2432" s="67"/>
      <c r="CK2432" s="67"/>
      <c r="CL2432" s="1"/>
      <c r="CM2432" s="1"/>
    </row>
    <row r="2433" spans="2:91" s="3" customFormat="1" ht="21" customHeight="1" x14ac:dyDescent="0.25">
      <c r="B2433" s="17"/>
      <c r="C2433" s="18"/>
      <c r="D2433" s="18"/>
      <c r="E2433" s="18"/>
      <c r="F2433" s="126"/>
      <c r="G2433" s="126"/>
      <c r="AS2433"/>
      <c r="AT2433" s="111"/>
      <c r="AU2433" s="111"/>
      <c r="AV2433"/>
      <c r="AW2433"/>
      <c r="AX2433" s="111"/>
      <c r="AY2433" s="65"/>
      <c r="AZ2433" s="65"/>
      <c r="BA2433" s="65"/>
      <c r="BB2433" s="65"/>
      <c r="BC2433" s="65"/>
      <c r="BD2433" s="65"/>
      <c r="BE2433" s="65"/>
      <c r="BF2433" s="65"/>
      <c r="BG2433" s="112"/>
      <c r="BH2433" s="112"/>
      <c r="BI2433" s="111"/>
      <c r="BJ2433" s="111"/>
      <c r="BK2433" s="65"/>
      <c r="BL2433" s="112"/>
      <c r="BM2433" s="113"/>
      <c r="BN2433" s="113"/>
      <c r="BO2433" s="113"/>
      <c r="BP2433" s="112"/>
      <c r="BQ2433" s="64"/>
      <c r="BR2433" s="113"/>
      <c r="BS2433" s="113"/>
      <c r="BT2433" s="65"/>
      <c r="BU2433" s="65"/>
      <c r="BV2433" s="66"/>
      <c r="BW2433" s="66"/>
      <c r="BX2433" s="67"/>
      <c r="BY2433" s="67"/>
      <c r="BZ2433" s="67"/>
      <c r="CA2433"/>
      <c r="CB2433"/>
      <c r="CC2433"/>
      <c r="CD2433"/>
      <c r="CE2433" s="92"/>
      <c r="CF2433" s="76"/>
      <c r="CG2433"/>
      <c r="CH2433" s="67"/>
      <c r="CI2433" s="67"/>
      <c r="CJ2433" s="67"/>
      <c r="CK2433" s="67"/>
      <c r="CL2433" s="1"/>
      <c r="CM2433" s="1"/>
    </row>
    <row r="2434" spans="2:91" s="3" customFormat="1" ht="21" customHeight="1" x14ac:dyDescent="0.25">
      <c r="B2434" s="17"/>
      <c r="C2434" s="18"/>
      <c r="D2434" s="18"/>
      <c r="E2434" s="18"/>
      <c r="F2434" s="126"/>
      <c r="G2434" s="126"/>
      <c r="AS2434"/>
      <c r="AT2434" s="111"/>
      <c r="AU2434" s="111"/>
      <c r="AV2434"/>
      <c r="AW2434"/>
      <c r="AX2434" s="111"/>
      <c r="AY2434" s="65"/>
      <c r="AZ2434" s="65"/>
      <c r="BA2434" s="65"/>
      <c r="BB2434" s="65"/>
      <c r="BC2434" s="65"/>
      <c r="BD2434" s="65"/>
      <c r="BE2434" s="65"/>
      <c r="BF2434" s="65"/>
      <c r="BG2434" s="112"/>
      <c r="BH2434" s="112"/>
      <c r="BI2434" s="111"/>
      <c r="BJ2434" s="111"/>
      <c r="BK2434" s="65"/>
      <c r="BL2434" s="112"/>
      <c r="BM2434" s="113"/>
      <c r="BN2434" s="113"/>
      <c r="BO2434" s="113"/>
      <c r="BP2434" s="112"/>
      <c r="BQ2434" s="64"/>
      <c r="BR2434" s="113"/>
      <c r="BS2434" s="113"/>
      <c r="BT2434" s="65"/>
      <c r="BU2434" s="65"/>
      <c r="BV2434" s="66"/>
      <c r="BW2434" s="66"/>
      <c r="BX2434" s="67"/>
      <c r="BY2434" s="67"/>
      <c r="BZ2434" s="67"/>
      <c r="CA2434"/>
      <c r="CB2434"/>
      <c r="CC2434"/>
      <c r="CD2434"/>
      <c r="CE2434" s="92"/>
      <c r="CF2434" s="76"/>
      <c r="CG2434"/>
      <c r="CH2434" s="67"/>
      <c r="CI2434" s="67"/>
      <c r="CJ2434" s="67"/>
      <c r="CK2434" s="67"/>
      <c r="CL2434" s="1"/>
      <c r="CM2434" s="1"/>
    </row>
    <row r="2435" spans="2:91" s="3" customFormat="1" ht="21" customHeight="1" x14ac:dyDescent="0.25">
      <c r="B2435" s="17"/>
      <c r="C2435" s="18"/>
      <c r="D2435" s="18"/>
      <c r="E2435" s="18"/>
      <c r="F2435" s="126"/>
      <c r="G2435" s="126"/>
      <c r="AS2435"/>
      <c r="AT2435" s="111"/>
      <c r="AU2435" s="111"/>
      <c r="AV2435"/>
      <c r="AW2435"/>
      <c r="AX2435" s="111"/>
      <c r="AY2435" s="65"/>
      <c r="AZ2435" s="65"/>
      <c r="BA2435" s="65"/>
      <c r="BB2435" s="65"/>
      <c r="BC2435" s="65"/>
      <c r="BD2435" s="65"/>
      <c r="BE2435" s="65"/>
      <c r="BF2435" s="65"/>
      <c r="BG2435" s="112"/>
      <c r="BH2435" s="112"/>
      <c r="BI2435" s="111"/>
      <c r="BJ2435" s="111"/>
      <c r="BK2435" s="65"/>
      <c r="BL2435" s="112"/>
      <c r="BM2435" s="113"/>
      <c r="BN2435" s="113"/>
      <c r="BO2435" s="113"/>
      <c r="BP2435" s="112"/>
      <c r="BQ2435" s="64"/>
      <c r="BR2435" s="113"/>
      <c r="BS2435" s="113"/>
      <c r="BT2435" s="65"/>
      <c r="BU2435" s="65"/>
      <c r="BV2435" s="66"/>
      <c r="BW2435" s="66"/>
      <c r="BX2435" s="67"/>
      <c r="BY2435" s="67"/>
      <c r="BZ2435" s="67"/>
      <c r="CA2435"/>
      <c r="CB2435"/>
      <c r="CC2435"/>
      <c r="CD2435"/>
      <c r="CE2435" s="92"/>
      <c r="CF2435" s="76"/>
      <c r="CG2435"/>
      <c r="CH2435" s="67"/>
      <c r="CI2435" s="67"/>
      <c r="CJ2435" s="67"/>
      <c r="CK2435" s="67"/>
      <c r="CL2435" s="1"/>
      <c r="CM2435" s="1"/>
    </row>
    <row r="2436" spans="2:91" s="3" customFormat="1" ht="21" customHeight="1" x14ac:dyDescent="0.25">
      <c r="B2436" s="17"/>
      <c r="C2436" s="18"/>
      <c r="D2436" s="18"/>
      <c r="E2436" s="18"/>
      <c r="F2436" s="126"/>
      <c r="G2436" s="126"/>
      <c r="AS2436"/>
      <c r="AT2436" s="111"/>
      <c r="AU2436" s="111"/>
      <c r="AV2436"/>
      <c r="AW2436"/>
      <c r="AX2436" s="111"/>
      <c r="AY2436" s="65"/>
      <c r="AZ2436" s="65"/>
      <c r="BA2436" s="65"/>
      <c r="BB2436" s="65"/>
      <c r="BC2436" s="65"/>
      <c r="BD2436" s="65"/>
      <c r="BE2436" s="65"/>
      <c r="BF2436" s="65"/>
      <c r="BG2436" s="112"/>
      <c r="BH2436" s="112"/>
      <c r="BI2436" s="111"/>
      <c r="BJ2436" s="111"/>
      <c r="BK2436" s="65"/>
      <c r="BL2436" s="112"/>
      <c r="BM2436" s="113"/>
      <c r="BN2436" s="113"/>
      <c r="BO2436" s="113"/>
      <c r="BP2436" s="112"/>
      <c r="BQ2436" s="64"/>
      <c r="BR2436" s="113"/>
      <c r="BS2436" s="113"/>
      <c r="BT2436" s="65"/>
      <c r="BU2436" s="65"/>
      <c r="BV2436" s="66"/>
      <c r="BW2436" s="66"/>
      <c r="BX2436" s="67"/>
      <c r="BY2436" s="67"/>
      <c r="BZ2436" s="67"/>
      <c r="CA2436"/>
      <c r="CB2436"/>
      <c r="CC2436"/>
      <c r="CD2436"/>
      <c r="CE2436" s="92"/>
      <c r="CF2436" s="76"/>
      <c r="CG2436"/>
      <c r="CH2436" s="67"/>
      <c r="CI2436" s="67"/>
      <c r="CJ2436" s="67"/>
      <c r="CK2436" s="67"/>
      <c r="CL2436" s="1"/>
      <c r="CM2436" s="1"/>
    </row>
    <row r="2437" spans="2:91" s="3" customFormat="1" ht="21" customHeight="1" x14ac:dyDescent="0.25">
      <c r="B2437" s="17"/>
      <c r="C2437" s="18"/>
      <c r="D2437" s="18"/>
      <c r="E2437" s="18"/>
      <c r="F2437" s="126"/>
      <c r="G2437" s="126"/>
      <c r="AS2437"/>
      <c r="AT2437" s="111"/>
      <c r="AU2437" s="111"/>
      <c r="AV2437"/>
      <c r="AW2437"/>
      <c r="AX2437" s="111"/>
      <c r="AY2437" s="65"/>
      <c r="AZ2437" s="65"/>
      <c r="BA2437" s="65"/>
      <c r="BB2437" s="65"/>
      <c r="BC2437" s="65"/>
      <c r="BD2437" s="65"/>
      <c r="BE2437" s="65"/>
      <c r="BF2437" s="65"/>
      <c r="BG2437" s="112"/>
      <c r="BH2437" s="112"/>
      <c r="BI2437" s="111"/>
      <c r="BJ2437" s="111"/>
      <c r="BK2437" s="65"/>
      <c r="BL2437" s="112"/>
      <c r="BM2437" s="113"/>
      <c r="BN2437" s="113"/>
      <c r="BO2437" s="113"/>
      <c r="BP2437" s="112"/>
      <c r="BQ2437" s="64"/>
      <c r="BR2437" s="113"/>
      <c r="BS2437" s="113"/>
      <c r="BT2437" s="65"/>
      <c r="BU2437" s="65"/>
      <c r="BV2437" s="66"/>
      <c r="BW2437" s="66"/>
      <c r="BX2437" s="67"/>
      <c r="BY2437" s="67"/>
      <c r="BZ2437" s="67"/>
      <c r="CA2437"/>
      <c r="CB2437"/>
      <c r="CC2437"/>
      <c r="CD2437"/>
      <c r="CE2437" s="92"/>
      <c r="CF2437" s="76"/>
      <c r="CG2437"/>
      <c r="CH2437" s="67"/>
      <c r="CI2437" s="67"/>
      <c r="CJ2437" s="67"/>
      <c r="CK2437" s="67"/>
      <c r="CL2437" s="1"/>
      <c r="CM2437" s="1"/>
    </row>
    <row r="2438" spans="2:91" s="3" customFormat="1" ht="21" customHeight="1" x14ac:dyDescent="0.25">
      <c r="B2438" s="17"/>
      <c r="C2438" s="18"/>
      <c r="D2438" s="18"/>
      <c r="E2438" s="18"/>
      <c r="F2438" s="126"/>
      <c r="G2438" s="126"/>
      <c r="AS2438"/>
      <c r="AT2438" s="111"/>
      <c r="AU2438" s="111"/>
      <c r="AV2438"/>
      <c r="AW2438"/>
      <c r="AX2438" s="111"/>
      <c r="AY2438" s="65"/>
      <c r="AZ2438" s="65"/>
      <c r="BA2438" s="65"/>
      <c r="BB2438" s="65"/>
      <c r="BC2438" s="65"/>
      <c r="BD2438" s="65"/>
      <c r="BE2438" s="65"/>
      <c r="BF2438" s="65"/>
      <c r="BG2438" s="112"/>
      <c r="BH2438" s="112"/>
      <c r="BI2438" s="111"/>
      <c r="BJ2438" s="111"/>
      <c r="BK2438" s="65"/>
      <c r="BL2438" s="112"/>
      <c r="BM2438" s="113"/>
      <c r="BN2438" s="113"/>
      <c r="BO2438" s="113"/>
      <c r="BP2438" s="112"/>
      <c r="BQ2438" s="64"/>
      <c r="BR2438" s="113"/>
      <c r="BS2438" s="113"/>
      <c r="BT2438" s="65"/>
      <c r="BU2438" s="65"/>
      <c r="BV2438" s="66"/>
      <c r="BW2438" s="66"/>
      <c r="BX2438" s="67"/>
      <c r="BY2438" s="67"/>
      <c r="BZ2438" s="67"/>
      <c r="CA2438"/>
      <c r="CB2438"/>
      <c r="CC2438"/>
      <c r="CD2438"/>
      <c r="CE2438" s="92"/>
      <c r="CF2438" s="76"/>
      <c r="CG2438"/>
      <c r="CH2438" s="67"/>
      <c r="CI2438" s="67"/>
      <c r="CJ2438" s="67"/>
      <c r="CK2438" s="67"/>
      <c r="CL2438" s="1"/>
      <c r="CM2438" s="1"/>
    </row>
    <row r="2439" spans="2:91" s="3" customFormat="1" ht="21" customHeight="1" x14ac:dyDescent="0.25">
      <c r="B2439" s="17"/>
      <c r="C2439" s="18"/>
      <c r="D2439" s="18"/>
      <c r="E2439" s="18"/>
      <c r="F2439" s="126"/>
      <c r="G2439" s="126"/>
      <c r="AS2439"/>
      <c r="AT2439" s="111"/>
      <c r="AU2439" s="111"/>
      <c r="AV2439"/>
      <c r="AW2439"/>
      <c r="AX2439" s="111"/>
      <c r="AY2439" s="65"/>
      <c r="AZ2439" s="65"/>
      <c r="BA2439" s="65"/>
      <c r="BB2439" s="65"/>
      <c r="BC2439" s="65"/>
      <c r="BD2439" s="65"/>
      <c r="BE2439" s="65"/>
      <c r="BF2439" s="65"/>
      <c r="BG2439" s="112"/>
      <c r="BH2439" s="112"/>
      <c r="BI2439" s="111"/>
      <c r="BJ2439" s="111"/>
      <c r="BK2439" s="65"/>
      <c r="BL2439" s="112"/>
      <c r="BM2439" s="113"/>
      <c r="BN2439" s="113"/>
      <c r="BO2439" s="113"/>
      <c r="BP2439" s="112"/>
      <c r="BQ2439" s="64"/>
      <c r="BR2439" s="113"/>
      <c r="BS2439" s="113"/>
      <c r="BT2439" s="65"/>
      <c r="BU2439" s="65"/>
      <c r="BV2439" s="66"/>
      <c r="BW2439" s="66"/>
      <c r="BX2439" s="67"/>
      <c r="BY2439" s="67"/>
      <c r="BZ2439" s="67"/>
      <c r="CA2439"/>
      <c r="CB2439"/>
      <c r="CC2439"/>
      <c r="CD2439"/>
      <c r="CE2439" s="92"/>
      <c r="CF2439" s="76"/>
      <c r="CG2439"/>
      <c r="CH2439" s="67"/>
      <c r="CI2439" s="67"/>
      <c r="CJ2439" s="67"/>
      <c r="CK2439" s="67"/>
      <c r="CL2439" s="1"/>
      <c r="CM2439" s="1"/>
    </row>
    <row r="2440" spans="2:91" s="3" customFormat="1" ht="21" customHeight="1" x14ac:dyDescent="0.25">
      <c r="B2440" s="17"/>
      <c r="C2440" s="18"/>
      <c r="D2440" s="18"/>
      <c r="E2440" s="18"/>
      <c r="F2440" s="126"/>
      <c r="G2440" s="126"/>
      <c r="AS2440"/>
      <c r="AT2440" s="111"/>
      <c r="AU2440" s="111"/>
      <c r="AV2440"/>
      <c r="AW2440"/>
      <c r="AX2440" s="111"/>
      <c r="AY2440" s="65"/>
      <c r="AZ2440" s="65"/>
      <c r="BA2440" s="65"/>
      <c r="BB2440" s="65"/>
      <c r="BC2440" s="65"/>
      <c r="BD2440" s="65"/>
      <c r="BE2440" s="65"/>
      <c r="BF2440" s="65"/>
      <c r="BG2440" s="112"/>
      <c r="BH2440" s="112"/>
      <c r="BI2440" s="111"/>
      <c r="BJ2440" s="111"/>
      <c r="BK2440" s="65"/>
      <c r="BL2440" s="112"/>
      <c r="BM2440" s="113"/>
      <c r="BN2440" s="113"/>
      <c r="BO2440" s="113"/>
      <c r="BP2440" s="112"/>
      <c r="BQ2440" s="64"/>
      <c r="BR2440" s="113"/>
      <c r="BS2440" s="113"/>
      <c r="BT2440" s="65"/>
      <c r="BU2440" s="65"/>
      <c r="BV2440" s="66"/>
      <c r="BW2440" s="66"/>
      <c r="BX2440" s="67"/>
      <c r="BY2440" s="67"/>
      <c r="BZ2440" s="67"/>
      <c r="CA2440"/>
      <c r="CB2440"/>
      <c r="CC2440"/>
      <c r="CD2440"/>
      <c r="CE2440" s="92"/>
      <c r="CF2440" s="76"/>
      <c r="CG2440"/>
      <c r="CH2440" s="67"/>
      <c r="CI2440" s="67"/>
      <c r="CJ2440" s="67"/>
      <c r="CK2440" s="67"/>
      <c r="CL2440" s="1"/>
      <c r="CM2440" s="1"/>
    </row>
    <row r="2441" spans="2:91" s="3" customFormat="1" ht="21" customHeight="1" x14ac:dyDescent="0.25">
      <c r="B2441" s="17"/>
      <c r="C2441" s="18"/>
      <c r="D2441" s="18"/>
      <c r="E2441" s="18"/>
      <c r="F2441" s="126"/>
      <c r="G2441" s="126"/>
      <c r="AS2441"/>
      <c r="AT2441" s="111"/>
      <c r="AU2441" s="111"/>
      <c r="AV2441"/>
      <c r="AW2441"/>
      <c r="AX2441" s="111"/>
      <c r="AY2441" s="65"/>
      <c r="AZ2441" s="65"/>
      <c r="BA2441" s="65"/>
      <c r="BB2441" s="65"/>
      <c r="BC2441" s="65"/>
      <c r="BD2441" s="65"/>
      <c r="BE2441" s="65"/>
      <c r="BF2441" s="65"/>
      <c r="BG2441" s="112"/>
      <c r="BH2441" s="112"/>
      <c r="BI2441" s="111"/>
      <c r="BJ2441" s="111"/>
      <c r="BK2441" s="65"/>
      <c r="BL2441" s="112"/>
      <c r="BM2441" s="113"/>
      <c r="BN2441" s="113"/>
      <c r="BO2441" s="113"/>
      <c r="BP2441" s="112"/>
      <c r="BQ2441" s="64"/>
      <c r="BR2441" s="113"/>
      <c r="BS2441" s="113"/>
      <c r="BT2441" s="65"/>
      <c r="BU2441" s="65"/>
      <c r="BV2441" s="66"/>
      <c r="BW2441" s="66"/>
      <c r="BX2441" s="67"/>
      <c r="BY2441" s="67"/>
      <c r="BZ2441" s="67"/>
      <c r="CA2441"/>
      <c r="CB2441"/>
      <c r="CC2441"/>
      <c r="CD2441"/>
      <c r="CE2441" s="92"/>
      <c r="CF2441" s="76"/>
      <c r="CG2441"/>
      <c r="CH2441" s="67"/>
      <c r="CI2441" s="67"/>
      <c r="CJ2441" s="67"/>
      <c r="CK2441" s="67"/>
      <c r="CL2441" s="1"/>
      <c r="CM2441" s="1"/>
    </row>
    <row r="2442" spans="2:91" s="3" customFormat="1" ht="21" customHeight="1" x14ac:dyDescent="0.25">
      <c r="B2442" s="17"/>
      <c r="C2442" s="18"/>
      <c r="D2442" s="18"/>
      <c r="E2442" s="18"/>
      <c r="F2442" s="126"/>
      <c r="G2442" s="126"/>
      <c r="AS2442"/>
      <c r="AT2442" s="111"/>
      <c r="AU2442" s="111"/>
      <c r="AV2442"/>
      <c r="AW2442"/>
      <c r="AX2442" s="111"/>
      <c r="AY2442" s="65"/>
      <c r="AZ2442" s="65"/>
      <c r="BA2442" s="65"/>
      <c r="BB2442" s="65"/>
      <c r="BC2442" s="65"/>
      <c r="BD2442" s="65"/>
      <c r="BE2442" s="65"/>
      <c r="BF2442" s="65"/>
      <c r="BG2442" s="112"/>
      <c r="BH2442" s="112"/>
      <c r="BI2442" s="111"/>
      <c r="BJ2442" s="111"/>
      <c r="BK2442" s="65"/>
      <c r="BL2442" s="112"/>
      <c r="BM2442" s="113"/>
      <c r="BN2442" s="113"/>
      <c r="BO2442" s="113"/>
      <c r="BP2442" s="112"/>
      <c r="BQ2442" s="64"/>
      <c r="BR2442" s="113"/>
      <c r="BS2442" s="113"/>
      <c r="BT2442" s="65"/>
      <c r="BU2442" s="65"/>
      <c r="BV2442" s="66"/>
      <c r="BW2442" s="66"/>
      <c r="BX2442" s="67"/>
      <c r="BY2442" s="67"/>
      <c r="BZ2442" s="67"/>
      <c r="CA2442"/>
      <c r="CB2442"/>
      <c r="CC2442"/>
      <c r="CD2442"/>
      <c r="CE2442" s="92"/>
      <c r="CF2442" s="76"/>
      <c r="CG2442"/>
      <c r="CH2442" s="67"/>
      <c r="CI2442" s="67"/>
      <c r="CJ2442" s="67"/>
      <c r="CK2442" s="67"/>
      <c r="CL2442" s="1"/>
      <c r="CM2442" s="1"/>
    </row>
    <row r="2443" spans="2:91" s="3" customFormat="1" ht="21" customHeight="1" x14ac:dyDescent="0.25">
      <c r="B2443" s="17"/>
      <c r="C2443" s="18"/>
      <c r="D2443" s="18"/>
      <c r="E2443" s="18"/>
      <c r="F2443" s="126"/>
      <c r="G2443" s="126"/>
      <c r="AS2443"/>
      <c r="AT2443" s="111"/>
      <c r="AU2443" s="111"/>
      <c r="AV2443"/>
      <c r="AW2443"/>
      <c r="AX2443" s="111"/>
      <c r="AY2443" s="65"/>
      <c r="AZ2443" s="65"/>
      <c r="BA2443" s="65"/>
      <c r="BB2443" s="65"/>
      <c r="BC2443" s="65"/>
      <c r="BD2443" s="65"/>
      <c r="BE2443" s="65"/>
      <c r="BF2443" s="65"/>
      <c r="BG2443" s="112"/>
      <c r="BH2443" s="112"/>
      <c r="BI2443" s="111"/>
      <c r="BJ2443" s="111"/>
      <c r="BK2443" s="65"/>
      <c r="BL2443" s="112"/>
      <c r="BM2443" s="113"/>
      <c r="BN2443" s="113"/>
      <c r="BO2443" s="113"/>
      <c r="BP2443" s="112"/>
      <c r="BQ2443" s="64"/>
      <c r="BR2443" s="113"/>
      <c r="BS2443" s="113"/>
      <c r="BT2443" s="65"/>
      <c r="BU2443" s="65"/>
      <c r="BV2443" s="66"/>
      <c r="BW2443" s="66"/>
      <c r="BX2443" s="67"/>
      <c r="BY2443" s="67"/>
      <c r="BZ2443" s="67"/>
      <c r="CA2443"/>
      <c r="CB2443"/>
      <c r="CC2443"/>
      <c r="CD2443"/>
      <c r="CE2443" s="92"/>
      <c r="CF2443" s="76"/>
      <c r="CG2443"/>
      <c r="CH2443" s="67"/>
      <c r="CI2443" s="67"/>
      <c r="CJ2443" s="67"/>
      <c r="CK2443" s="67"/>
      <c r="CL2443" s="1"/>
      <c r="CM2443" s="1"/>
    </row>
    <row r="2444" spans="2:91" s="3" customFormat="1" ht="21" customHeight="1" x14ac:dyDescent="0.25">
      <c r="B2444" s="17"/>
      <c r="C2444" s="18"/>
      <c r="D2444" s="18"/>
      <c r="E2444" s="18"/>
      <c r="F2444" s="126"/>
      <c r="G2444" s="126"/>
      <c r="AS2444"/>
      <c r="AT2444" s="111"/>
      <c r="AU2444" s="111"/>
      <c r="AV2444"/>
      <c r="AW2444"/>
      <c r="AX2444" s="111"/>
      <c r="AY2444" s="65"/>
      <c r="AZ2444" s="65"/>
      <c r="BA2444" s="65"/>
      <c r="BB2444" s="65"/>
      <c r="BC2444" s="65"/>
      <c r="BD2444" s="65"/>
      <c r="BE2444" s="65"/>
      <c r="BF2444" s="65"/>
      <c r="BG2444" s="112"/>
      <c r="BH2444" s="112"/>
      <c r="BI2444" s="111"/>
      <c r="BJ2444" s="111"/>
      <c r="BK2444" s="65"/>
      <c r="BL2444" s="112"/>
      <c r="BM2444" s="113"/>
      <c r="BN2444" s="113"/>
      <c r="BO2444" s="113"/>
      <c r="BP2444" s="112"/>
      <c r="BQ2444" s="64"/>
      <c r="BR2444" s="113"/>
      <c r="BS2444" s="113"/>
      <c r="BT2444" s="65"/>
      <c r="BU2444" s="65"/>
      <c r="BV2444" s="66"/>
      <c r="BW2444" s="66"/>
      <c r="BX2444" s="67"/>
      <c r="BY2444" s="67"/>
      <c r="BZ2444" s="67"/>
      <c r="CA2444"/>
      <c r="CB2444"/>
      <c r="CC2444"/>
      <c r="CD2444"/>
      <c r="CE2444" s="92"/>
      <c r="CF2444" s="76"/>
      <c r="CG2444"/>
      <c r="CH2444" s="67"/>
      <c r="CI2444" s="67"/>
      <c r="CJ2444" s="67"/>
      <c r="CK2444" s="67"/>
      <c r="CL2444" s="1"/>
      <c r="CM2444" s="1"/>
    </row>
    <row r="2445" spans="2:91" s="3" customFormat="1" ht="21" customHeight="1" x14ac:dyDescent="0.25">
      <c r="B2445" s="17"/>
      <c r="C2445" s="18"/>
      <c r="D2445" s="18"/>
      <c r="E2445" s="18"/>
      <c r="F2445" s="126"/>
      <c r="G2445" s="126"/>
      <c r="AS2445"/>
      <c r="AT2445" s="111"/>
      <c r="AU2445" s="111"/>
      <c r="AV2445"/>
      <c r="AW2445"/>
      <c r="AX2445" s="111"/>
      <c r="AY2445" s="65"/>
      <c r="AZ2445" s="65"/>
      <c r="BA2445" s="65"/>
      <c r="BB2445" s="65"/>
      <c r="BC2445" s="65"/>
      <c r="BD2445" s="65"/>
      <c r="BE2445" s="65"/>
      <c r="BF2445" s="65"/>
      <c r="BG2445" s="112"/>
      <c r="BH2445" s="112"/>
      <c r="BI2445" s="111"/>
      <c r="BJ2445" s="111"/>
      <c r="BK2445" s="65"/>
      <c r="BL2445" s="112"/>
      <c r="BM2445" s="113"/>
      <c r="BN2445" s="113"/>
      <c r="BO2445" s="113"/>
      <c r="BP2445" s="112"/>
      <c r="BQ2445" s="64"/>
      <c r="BR2445" s="113"/>
      <c r="BS2445" s="113"/>
      <c r="BT2445" s="65"/>
      <c r="BU2445" s="65"/>
      <c r="BV2445" s="66"/>
      <c r="BW2445" s="66"/>
      <c r="BX2445" s="67"/>
      <c r="BY2445" s="67"/>
      <c r="BZ2445" s="67"/>
      <c r="CA2445"/>
      <c r="CB2445"/>
      <c r="CC2445"/>
      <c r="CD2445"/>
      <c r="CE2445" s="92"/>
      <c r="CF2445" s="76"/>
      <c r="CG2445"/>
      <c r="CH2445" s="67"/>
      <c r="CI2445" s="67"/>
      <c r="CJ2445" s="67"/>
      <c r="CK2445" s="67"/>
      <c r="CL2445" s="1"/>
      <c r="CM2445" s="1"/>
    </row>
    <row r="2446" spans="2:91" s="3" customFormat="1" ht="21" customHeight="1" x14ac:dyDescent="0.25">
      <c r="B2446" s="17"/>
      <c r="C2446" s="18"/>
      <c r="D2446" s="18"/>
      <c r="E2446" s="18"/>
      <c r="F2446" s="126"/>
      <c r="G2446" s="126"/>
      <c r="AS2446"/>
      <c r="AT2446" s="111"/>
      <c r="AU2446" s="111"/>
      <c r="AV2446"/>
      <c r="AW2446"/>
      <c r="AX2446" s="111"/>
      <c r="AY2446" s="65"/>
      <c r="AZ2446" s="65"/>
      <c r="BA2446" s="65"/>
      <c r="BB2446" s="65"/>
      <c r="BC2446" s="65"/>
      <c r="BD2446" s="65"/>
      <c r="BE2446" s="65"/>
      <c r="BF2446" s="65"/>
      <c r="BG2446" s="112"/>
      <c r="BH2446" s="112"/>
      <c r="BI2446" s="111"/>
      <c r="BJ2446" s="111"/>
      <c r="BK2446" s="65"/>
      <c r="BL2446" s="112"/>
      <c r="BM2446" s="113"/>
      <c r="BN2446" s="113"/>
      <c r="BO2446" s="113"/>
      <c r="BP2446" s="112"/>
      <c r="BQ2446" s="64"/>
      <c r="BR2446" s="113"/>
      <c r="BS2446" s="113"/>
      <c r="BT2446" s="65"/>
      <c r="BU2446" s="65"/>
      <c r="BV2446" s="66"/>
      <c r="BW2446" s="66"/>
      <c r="BX2446" s="67"/>
      <c r="BY2446" s="67"/>
      <c r="BZ2446" s="67"/>
      <c r="CA2446"/>
      <c r="CB2446"/>
      <c r="CC2446"/>
      <c r="CD2446"/>
      <c r="CE2446" s="92"/>
      <c r="CF2446" s="76"/>
      <c r="CG2446"/>
      <c r="CH2446" s="67"/>
      <c r="CI2446" s="67"/>
      <c r="CJ2446" s="67"/>
      <c r="CK2446" s="67"/>
      <c r="CL2446" s="1"/>
      <c r="CM2446" s="1"/>
    </row>
    <row r="2447" spans="2:91" s="3" customFormat="1" ht="21" customHeight="1" x14ac:dyDescent="0.25">
      <c r="B2447" s="17"/>
      <c r="C2447" s="18"/>
      <c r="D2447" s="18"/>
      <c r="E2447" s="18"/>
      <c r="F2447" s="126"/>
      <c r="G2447" s="126"/>
      <c r="AS2447"/>
      <c r="AT2447" s="111"/>
      <c r="AU2447" s="111"/>
      <c r="AV2447"/>
      <c r="AW2447"/>
      <c r="AX2447" s="111"/>
      <c r="AY2447" s="65"/>
      <c r="AZ2447" s="65"/>
      <c r="BA2447" s="65"/>
      <c r="BB2447" s="65"/>
      <c r="BC2447" s="65"/>
      <c r="BD2447" s="65"/>
      <c r="BE2447" s="65"/>
      <c r="BF2447" s="65"/>
      <c r="BG2447" s="112"/>
      <c r="BH2447" s="112"/>
      <c r="BI2447" s="111"/>
      <c r="BJ2447" s="111"/>
      <c r="BK2447" s="65"/>
      <c r="BL2447" s="112"/>
      <c r="BM2447" s="113"/>
      <c r="BN2447" s="113"/>
      <c r="BO2447" s="113"/>
      <c r="BP2447" s="112"/>
      <c r="BQ2447" s="64"/>
      <c r="BR2447" s="113"/>
      <c r="BS2447" s="113"/>
      <c r="BT2447" s="65"/>
      <c r="BU2447" s="65"/>
      <c r="BV2447" s="66"/>
      <c r="BW2447" s="66"/>
      <c r="BX2447" s="67"/>
      <c r="BY2447" s="67"/>
      <c r="BZ2447" s="67"/>
      <c r="CA2447"/>
      <c r="CB2447"/>
      <c r="CC2447"/>
      <c r="CD2447"/>
      <c r="CE2447" s="92"/>
      <c r="CF2447" s="76"/>
      <c r="CG2447"/>
      <c r="CH2447" s="67"/>
      <c r="CI2447" s="67"/>
      <c r="CJ2447" s="67"/>
      <c r="CK2447" s="67"/>
      <c r="CL2447" s="1"/>
      <c r="CM2447" s="1"/>
    </row>
    <row r="2448" spans="2:91" s="3" customFormat="1" ht="21" customHeight="1" x14ac:dyDescent="0.25">
      <c r="B2448" s="17"/>
      <c r="C2448" s="18"/>
      <c r="D2448" s="18"/>
      <c r="E2448" s="18"/>
      <c r="F2448" s="126"/>
      <c r="G2448" s="126"/>
      <c r="AS2448"/>
      <c r="AT2448" s="111"/>
      <c r="AU2448" s="111"/>
      <c r="AV2448"/>
      <c r="AW2448"/>
      <c r="AX2448" s="111"/>
      <c r="AY2448" s="65"/>
      <c r="AZ2448" s="65"/>
      <c r="BA2448" s="65"/>
      <c r="BB2448" s="65"/>
      <c r="BC2448" s="65"/>
      <c r="BD2448" s="65"/>
      <c r="BE2448" s="65"/>
      <c r="BF2448" s="65"/>
      <c r="BG2448" s="112"/>
      <c r="BH2448" s="112"/>
      <c r="BI2448" s="111"/>
      <c r="BJ2448" s="111"/>
      <c r="BK2448" s="65"/>
      <c r="BL2448" s="112"/>
      <c r="BM2448" s="113"/>
      <c r="BN2448" s="113"/>
      <c r="BO2448" s="113"/>
      <c r="BP2448" s="112"/>
      <c r="BQ2448" s="64"/>
      <c r="BR2448" s="113"/>
      <c r="BS2448" s="113"/>
      <c r="BT2448" s="65"/>
      <c r="BU2448" s="65"/>
      <c r="BV2448" s="66"/>
      <c r="BW2448" s="66"/>
      <c r="BX2448" s="67"/>
      <c r="BY2448" s="67"/>
      <c r="BZ2448" s="67"/>
      <c r="CA2448"/>
      <c r="CB2448"/>
      <c r="CC2448"/>
      <c r="CD2448"/>
      <c r="CE2448" s="92"/>
      <c r="CF2448" s="76"/>
      <c r="CG2448"/>
      <c r="CH2448" s="67"/>
      <c r="CI2448" s="67"/>
      <c r="CJ2448" s="67"/>
      <c r="CK2448" s="67"/>
      <c r="CL2448" s="1"/>
      <c r="CM2448" s="1"/>
    </row>
    <row r="2449" spans="2:91" s="3" customFormat="1" ht="21" customHeight="1" x14ac:dyDescent="0.25">
      <c r="B2449" s="17"/>
      <c r="C2449" s="18"/>
      <c r="D2449" s="18"/>
      <c r="E2449" s="18"/>
      <c r="F2449" s="126"/>
      <c r="G2449" s="126"/>
      <c r="AS2449"/>
      <c r="AT2449" s="111"/>
      <c r="AU2449" s="111"/>
      <c r="AV2449"/>
      <c r="AW2449"/>
      <c r="AX2449" s="111"/>
      <c r="AY2449" s="65"/>
      <c r="AZ2449" s="65"/>
      <c r="BA2449" s="65"/>
      <c r="BB2449" s="65"/>
      <c r="BC2449" s="65"/>
      <c r="BD2449" s="65"/>
      <c r="BE2449" s="65"/>
      <c r="BF2449" s="65"/>
      <c r="BG2449" s="112"/>
      <c r="BH2449" s="112"/>
      <c r="BI2449" s="111"/>
      <c r="BJ2449" s="111"/>
      <c r="BK2449" s="65"/>
      <c r="BL2449" s="112"/>
      <c r="BM2449" s="113"/>
      <c r="BN2449" s="113"/>
      <c r="BO2449" s="113"/>
      <c r="BP2449" s="112"/>
      <c r="BQ2449" s="64"/>
      <c r="BR2449" s="113"/>
      <c r="BS2449" s="113"/>
      <c r="BT2449" s="65"/>
      <c r="BU2449" s="65"/>
      <c r="BV2449" s="66"/>
      <c r="BW2449" s="66"/>
      <c r="BX2449" s="67"/>
      <c r="BY2449" s="67"/>
      <c r="BZ2449" s="67"/>
      <c r="CA2449"/>
      <c r="CB2449"/>
      <c r="CC2449"/>
      <c r="CD2449"/>
      <c r="CE2449" s="92"/>
      <c r="CF2449" s="76"/>
      <c r="CG2449"/>
      <c r="CH2449" s="67"/>
      <c r="CI2449" s="67"/>
      <c r="CJ2449" s="67"/>
      <c r="CK2449" s="67"/>
      <c r="CL2449" s="1"/>
      <c r="CM2449" s="1"/>
    </row>
    <row r="2450" spans="2:91" s="3" customFormat="1" ht="21" customHeight="1" x14ac:dyDescent="0.25">
      <c r="B2450" s="17"/>
      <c r="C2450" s="18"/>
      <c r="D2450" s="18"/>
      <c r="E2450" s="18"/>
      <c r="F2450" s="126"/>
      <c r="G2450" s="126"/>
      <c r="AS2450"/>
      <c r="AT2450" s="111"/>
      <c r="AU2450" s="111"/>
      <c r="AV2450"/>
      <c r="AW2450"/>
      <c r="AX2450" s="111"/>
      <c r="AY2450" s="65"/>
      <c r="AZ2450" s="65"/>
      <c r="BA2450" s="65"/>
      <c r="BB2450" s="65"/>
      <c r="BC2450" s="65"/>
      <c r="BD2450" s="65"/>
      <c r="BE2450" s="65"/>
      <c r="BF2450" s="65"/>
      <c r="BG2450" s="112"/>
      <c r="BH2450" s="112"/>
      <c r="BI2450" s="111"/>
      <c r="BJ2450" s="111"/>
      <c r="BK2450" s="65"/>
      <c r="BL2450" s="112"/>
      <c r="BM2450" s="113"/>
      <c r="BN2450" s="113"/>
      <c r="BO2450" s="113"/>
      <c r="BP2450" s="112"/>
      <c r="BQ2450" s="64"/>
      <c r="BR2450" s="113"/>
      <c r="BS2450" s="113"/>
      <c r="BT2450" s="65"/>
      <c r="BU2450" s="65"/>
      <c r="BV2450" s="66"/>
      <c r="BW2450" s="66"/>
      <c r="BX2450" s="67"/>
      <c r="BY2450" s="67"/>
      <c r="BZ2450" s="67"/>
      <c r="CA2450"/>
      <c r="CB2450"/>
      <c r="CC2450"/>
      <c r="CD2450"/>
      <c r="CE2450" s="92"/>
      <c r="CF2450" s="76"/>
      <c r="CG2450"/>
      <c r="CH2450" s="67"/>
      <c r="CI2450" s="67"/>
      <c r="CJ2450" s="67"/>
      <c r="CK2450" s="67"/>
      <c r="CL2450" s="1"/>
      <c r="CM2450" s="1"/>
    </row>
    <row r="2451" spans="2:91" s="3" customFormat="1" ht="21" customHeight="1" x14ac:dyDescent="0.25">
      <c r="B2451" s="17"/>
      <c r="C2451" s="18"/>
      <c r="D2451" s="18"/>
      <c r="E2451" s="18"/>
      <c r="F2451" s="126"/>
      <c r="G2451" s="126"/>
      <c r="AS2451"/>
      <c r="AT2451" s="111"/>
      <c r="AU2451" s="111"/>
      <c r="AV2451"/>
      <c r="AW2451"/>
      <c r="AX2451" s="111"/>
      <c r="AY2451" s="65"/>
      <c r="AZ2451" s="65"/>
      <c r="BA2451" s="65"/>
      <c r="BB2451" s="65"/>
      <c r="BC2451" s="65"/>
      <c r="BD2451" s="65"/>
      <c r="BE2451" s="65"/>
      <c r="BF2451" s="65"/>
      <c r="BG2451" s="112"/>
      <c r="BH2451" s="112"/>
      <c r="BI2451" s="111"/>
      <c r="BJ2451" s="111"/>
      <c r="BK2451" s="65"/>
      <c r="BL2451" s="112"/>
      <c r="BM2451" s="113"/>
      <c r="BN2451" s="113"/>
      <c r="BO2451" s="113"/>
      <c r="BP2451" s="112"/>
      <c r="BQ2451" s="64"/>
      <c r="BR2451" s="113"/>
      <c r="BS2451" s="113"/>
      <c r="BT2451" s="65"/>
      <c r="BU2451" s="65"/>
      <c r="BV2451" s="66"/>
      <c r="BW2451" s="66"/>
      <c r="BX2451" s="67"/>
      <c r="BY2451" s="67"/>
      <c r="BZ2451" s="67"/>
      <c r="CA2451"/>
      <c r="CB2451"/>
      <c r="CC2451"/>
      <c r="CD2451"/>
      <c r="CE2451" s="92"/>
      <c r="CF2451" s="76"/>
      <c r="CG2451"/>
      <c r="CH2451" s="67"/>
      <c r="CI2451" s="67"/>
      <c r="CJ2451" s="67"/>
      <c r="CK2451" s="67"/>
      <c r="CL2451" s="1"/>
      <c r="CM2451" s="1"/>
    </row>
    <row r="2452" spans="2:91" s="3" customFormat="1" ht="21" customHeight="1" x14ac:dyDescent="0.25">
      <c r="B2452" s="17"/>
      <c r="C2452" s="18"/>
      <c r="D2452" s="18"/>
      <c r="E2452" s="18"/>
      <c r="F2452" s="126"/>
      <c r="G2452" s="126"/>
      <c r="AS2452"/>
      <c r="AT2452" s="111"/>
      <c r="AU2452" s="111"/>
      <c r="AV2452"/>
      <c r="AW2452"/>
      <c r="AX2452" s="111"/>
      <c r="AY2452" s="65"/>
      <c r="AZ2452" s="65"/>
      <c r="BA2452" s="65"/>
      <c r="BB2452" s="65"/>
      <c r="BC2452" s="65"/>
      <c r="BD2452" s="65"/>
      <c r="BE2452" s="65"/>
      <c r="BF2452" s="65"/>
      <c r="BG2452" s="112"/>
      <c r="BH2452" s="112"/>
      <c r="BI2452" s="111"/>
      <c r="BJ2452" s="111"/>
      <c r="BK2452" s="65"/>
      <c r="BL2452" s="112"/>
      <c r="BM2452" s="113"/>
      <c r="BN2452" s="113"/>
      <c r="BO2452" s="113"/>
      <c r="BP2452" s="112"/>
      <c r="BQ2452" s="64"/>
      <c r="BR2452" s="113"/>
      <c r="BS2452" s="113"/>
      <c r="BT2452" s="65"/>
      <c r="BU2452" s="65"/>
      <c r="BV2452" s="66"/>
      <c r="BW2452" s="66"/>
      <c r="BX2452" s="67"/>
      <c r="BY2452" s="67"/>
      <c r="BZ2452" s="67"/>
      <c r="CA2452"/>
      <c r="CB2452"/>
      <c r="CC2452"/>
      <c r="CD2452"/>
      <c r="CE2452" s="92"/>
      <c r="CF2452" s="76"/>
      <c r="CG2452"/>
      <c r="CH2452" s="67"/>
      <c r="CI2452" s="67"/>
      <c r="CJ2452" s="67"/>
      <c r="CK2452" s="67"/>
      <c r="CL2452" s="1"/>
      <c r="CM2452" s="1"/>
    </row>
    <row r="2453" spans="2:91" s="3" customFormat="1" ht="21" customHeight="1" x14ac:dyDescent="0.25">
      <c r="B2453" s="17"/>
      <c r="C2453" s="18"/>
      <c r="D2453" s="18"/>
      <c r="E2453" s="18"/>
      <c r="F2453" s="126"/>
      <c r="G2453" s="126"/>
      <c r="AS2453"/>
      <c r="AT2453" s="111"/>
      <c r="AU2453" s="111"/>
      <c r="AV2453"/>
      <c r="AW2453"/>
      <c r="AX2453" s="111"/>
      <c r="AY2453" s="65"/>
      <c r="AZ2453" s="65"/>
      <c r="BA2453" s="65"/>
      <c r="BB2453" s="65"/>
      <c r="BC2453" s="65"/>
      <c r="BD2453" s="65"/>
      <c r="BE2453" s="65"/>
      <c r="BF2453" s="65"/>
      <c r="BG2453" s="112"/>
      <c r="BH2453" s="112"/>
      <c r="BI2453" s="111"/>
      <c r="BJ2453" s="111"/>
      <c r="BK2453" s="65"/>
      <c r="BL2453" s="112"/>
      <c r="BM2453" s="113"/>
      <c r="BN2453" s="113"/>
      <c r="BO2453" s="113"/>
      <c r="BP2453" s="112"/>
      <c r="BQ2453" s="64"/>
      <c r="BR2453" s="113"/>
      <c r="BS2453" s="113"/>
      <c r="BT2453" s="65"/>
      <c r="BU2453" s="65"/>
      <c r="BV2453" s="66"/>
      <c r="BW2453" s="66"/>
      <c r="BX2453" s="67"/>
      <c r="BY2453" s="67"/>
      <c r="BZ2453" s="67"/>
      <c r="CA2453"/>
      <c r="CB2453"/>
      <c r="CC2453"/>
      <c r="CD2453"/>
      <c r="CE2453" s="92"/>
      <c r="CF2453" s="76"/>
      <c r="CG2453"/>
      <c r="CH2453" s="67"/>
      <c r="CI2453" s="67"/>
      <c r="CJ2453" s="67"/>
      <c r="CK2453" s="67"/>
      <c r="CL2453" s="1"/>
      <c r="CM2453" s="1"/>
    </row>
    <row r="2454" spans="2:91" s="3" customFormat="1" ht="21" customHeight="1" x14ac:dyDescent="0.25">
      <c r="B2454" s="17"/>
      <c r="C2454" s="18"/>
      <c r="D2454" s="18"/>
      <c r="E2454" s="18"/>
      <c r="F2454" s="126"/>
      <c r="G2454" s="126"/>
      <c r="AS2454"/>
      <c r="AT2454" s="111"/>
      <c r="AU2454" s="111"/>
      <c r="AV2454"/>
      <c r="AW2454"/>
      <c r="AX2454" s="111"/>
      <c r="AY2454" s="65"/>
      <c r="AZ2454" s="65"/>
      <c r="BA2454" s="65"/>
      <c r="BB2454" s="65"/>
      <c r="BC2454" s="65"/>
      <c r="BD2454" s="65"/>
      <c r="BE2454" s="65"/>
      <c r="BF2454" s="65"/>
      <c r="BG2454" s="112"/>
      <c r="BH2454" s="112"/>
      <c r="BI2454" s="111"/>
      <c r="BJ2454" s="111"/>
      <c r="BK2454" s="65"/>
      <c r="BL2454" s="112"/>
      <c r="BM2454" s="113"/>
      <c r="BN2454" s="113"/>
      <c r="BO2454" s="113"/>
      <c r="BP2454" s="112"/>
      <c r="BQ2454" s="64"/>
      <c r="BR2454" s="113"/>
      <c r="BS2454" s="113"/>
      <c r="BT2454" s="65"/>
      <c r="BU2454" s="65"/>
      <c r="BV2454" s="66"/>
      <c r="BW2454" s="66"/>
      <c r="BX2454" s="67"/>
      <c r="BY2454" s="67"/>
      <c r="BZ2454" s="67"/>
      <c r="CA2454"/>
      <c r="CB2454"/>
      <c r="CC2454"/>
      <c r="CD2454"/>
      <c r="CE2454" s="92"/>
      <c r="CF2454" s="76"/>
      <c r="CG2454"/>
      <c r="CH2454" s="67"/>
      <c r="CI2454" s="67"/>
      <c r="CJ2454" s="67"/>
      <c r="CK2454" s="67"/>
      <c r="CL2454" s="1"/>
      <c r="CM2454" s="1"/>
    </row>
    <row r="2455" spans="2:91" s="3" customFormat="1" ht="21" customHeight="1" x14ac:dyDescent="0.25">
      <c r="B2455" s="17"/>
      <c r="C2455" s="18"/>
      <c r="D2455" s="18"/>
      <c r="E2455" s="18"/>
      <c r="F2455" s="126"/>
      <c r="G2455" s="126"/>
      <c r="AS2455"/>
      <c r="AT2455" s="111"/>
      <c r="AU2455" s="111"/>
      <c r="AV2455"/>
      <c r="AW2455"/>
      <c r="AX2455" s="111"/>
      <c r="AY2455" s="65"/>
      <c r="AZ2455" s="65"/>
      <c r="BA2455" s="65"/>
      <c r="BB2455" s="65"/>
      <c r="BC2455" s="65"/>
      <c r="BD2455" s="65"/>
      <c r="BE2455" s="65"/>
      <c r="BF2455" s="65"/>
      <c r="BG2455" s="112"/>
      <c r="BH2455" s="112"/>
      <c r="BI2455" s="111"/>
      <c r="BJ2455" s="111"/>
      <c r="BK2455" s="65"/>
      <c r="BL2455" s="112"/>
      <c r="BM2455" s="113"/>
      <c r="BN2455" s="113"/>
      <c r="BO2455" s="113"/>
      <c r="BP2455" s="112"/>
      <c r="BQ2455" s="64"/>
      <c r="BR2455" s="113"/>
      <c r="BS2455" s="113"/>
      <c r="BT2455" s="65"/>
      <c r="BU2455" s="65"/>
      <c r="BV2455" s="66"/>
      <c r="BW2455" s="66"/>
      <c r="BX2455" s="67"/>
      <c r="BY2455" s="67"/>
      <c r="BZ2455" s="67"/>
      <c r="CA2455"/>
      <c r="CB2455"/>
      <c r="CC2455"/>
      <c r="CD2455"/>
      <c r="CE2455" s="92"/>
      <c r="CF2455" s="76"/>
      <c r="CG2455"/>
      <c r="CH2455" s="67"/>
      <c r="CI2455" s="67"/>
      <c r="CJ2455" s="67"/>
      <c r="CK2455" s="67"/>
      <c r="CL2455" s="1"/>
      <c r="CM2455" s="1"/>
    </row>
    <row r="2456" spans="2:91" s="3" customFormat="1" ht="21" customHeight="1" x14ac:dyDescent="0.25">
      <c r="B2456" s="17"/>
      <c r="C2456" s="18"/>
      <c r="D2456" s="18"/>
      <c r="E2456" s="18"/>
      <c r="F2456" s="126"/>
      <c r="G2456" s="126"/>
      <c r="AS2456"/>
      <c r="AT2456" s="111"/>
      <c r="AU2456" s="111"/>
      <c r="AV2456"/>
      <c r="AW2456"/>
      <c r="AX2456" s="111"/>
      <c r="AY2456" s="65"/>
      <c r="AZ2456" s="65"/>
      <c r="BA2456" s="65"/>
      <c r="BB2456" s="65"/>
      <c r="BC2456" s="65"/>
      <c r="BD2456" s="65"/>
      <c r="BE2456" s="65"/>
      <c r="BF2456" s="65"/>
      <c r="BG2456" s="112"/>
      <c r="BH2456" s="112"/>
      <c r="BI2456" s="111"/>
      <c r="BJ2456" s="111"/>
      <c r="BK2456" s="65"/>
      <c r="BL2456" s="112"/>
      <c r="BM2456" s="113"/>
      <c r="BN2456" s="113"/>
      <c r="BO2456" s="113"/>
      <c r="BP2456" s="112"/>
      <c r="BQ2456" s="64"/>
      <c r="BR2456" s="113"/>
      <c r="BS2456" s="113"/>
      <c r="BT2456" s="65"/>
      <c r="BU2456" s="65"/>
      <c r="BV2456" s="66"/>
      <c r="BW2456" s="66"/>
      <c r="BX2456" s="67"/>
      <c r="BY2456" s="67"/>
      <c r="BZ2456" s="67"/>
      <c r="CA2456"/>
      <c r="CB2456"/>
      <c r="CC2456"/>
      <c r="CD2456"/>
      <c r="CE2456" s="92"/>
      <c r="CF2456" s="76"/>
      <c r="CG2456"/>
      <c r="CH2456" s="67"/>
      <c r="CI2456" s="67"/>
      <c r="CJ2456" s="67"/>
      <c r="CK2456" s="67"/>
      <c r="CL2456" s="1"/>
      <c r="CM2456" s="1"/>
    </row>
    <row r="2457" spans="2:91" s="3" customFormat="1" ht="21" customHeight="1" x14ac:dyDescent="0.25">
      <c r="B2457" s="17"/>
      <c r="C2457" s="18"/>
      <c r="D2457" s="18"/>
      <c r="E2457" s="18"/>
      <c r="F2457" s="126"/>
      <c r="G2457" s="126"/>
      <c r="AS2457"/>
      <c r="AT2457" s="111"/>
      <c r="AU2457" s="111"/>
      <c r="AV2457"/>
      <c r="AW2457"/>
      <c r="AX2457" s="111"/>
      <c r="AY2457" s="65"/>
      <c r="AZ2457" s="65"/>
      <c r="BA2457" s="65"/>
      <c r="BB2457" s="65"/>
      <c r="BC2457" s="65"/>
      <c r="BD2457" s="65"/>
      <c r="BE2457" s="65"/>
      <c r="BF2457" s="65"/>
      <c r="BG2457" s="112"/>
      <c r="BH2457" s="112"/>
      <c r="BI2457" s="111"/>
      <c r="BJ2457" s="111"/>
      <c r="BK2457" s="65"/>
      <c r="BL2457" s="112"/>
      <c r="BM2457" s="113"/>
      <c r="BN2457" s="113"/>
      <c r="BO2457" s="113"/>
      <c r="BP2457" s="112"/>
      <c r="BQ2457" s="64"/>
      <c r="BR2457" s="113"/>
      <c r="BS2457" s="113"/>
      <c r="BT2457" s="65"/>
      <c r="BU2457" s="65"/>
      <c r="BV2457" s="66"/>
      <c r="BW2457" s="66"/>
      <c r="BX2457" s="67"/>
      <c r="BY2457" s="67"/>
      <c r="BZ2457" s="67"/>
      <c r="CA2457"/>
      <c r="CB2457"/>
      <c r="CC2457"/>
      <c r="CD2457"/>
      <c r="CE2457" s="92"/>
      <c r="CF2457" s="76"/>
      <c r="CG2457"/>
      <c r="CH2457" s="67"/>
      <c r="CI2457" s="67"/>
      <c r="CJ2457" s="67"/>
      <c r="CK2457" s="67"/>
      <c r="CL2457" s="1"/>
      <c r="CM2457" s="1"/>
    </row>
    <row r="2458" spans="2:91" s="3" customFormat="1" ht="21" customHeight="1" x14ac:dyDescent="0.25">
      <c r="B2458" s="17"/>
      <c r="C2458" s="18"/>
      <c r="D2458" s="18"/>
      <c r="E2458" s="18"/>
      <c r="F2458" s="126"/>
      <c r="G2458" s="126"/>
      <c r="AS2458"/>
      <c r="AT2458" s="111"/>
      <c r="AU2458" s="111"/>
      <c r="AV2458"/>
      <c r="AW2458"/>
      <c r="AX2458" s="111"/>
      <c r="AY2458" s="65"/>
      <c r="AZ2458" s="65"/>
      <c r="BA2458" s="65"/>
      <c r="BB2458" s="65"/>
      <c r="BC2458" s="65"/>
      <c r="BD2458" s="65"/>
      <c r="BE2458" s="65"/>
      <c r="BF2458" s="65"/>
      <c r="BG2458" s="112"/>
      <c r="BH2458" s="112"/>
      <c r="BI2458" s="111"/>
      <c r="BJ2458" s="111"/>
      <c r="BK2458" s="65"/>
      <c r="BL2458" s="112"/>
      <c r="BM2458" s="113"/>
      <c r="BN2458" s="113"/>
      <c r="BO2458" s="113"/>
      <c r="BP2458" s="112"/>
      <c r="BQ2458" s="64"/>
      <c r="BR2458" s="113"/>
      <c r="BS2458" s="113"/>
      <c r="BT2458" s="65"/>
      <c r="BU2458" s="65"/>
      <c r="BV2458" s="66"/>
      <c r="BW2458" s="66"/>
      <c r="BX2458" s="67"/>
      <c r="BY2458" s="67"/>
      <c r="BZ2458" s="67"/>
      <c r="CA2458"/>
      <c r="CB2458"/>
      <c r="CC2458"/>
      <c r="CD2458"/>
      <c r="CE2458" s="92"/>
      <c r="CF2458" s="76"/>
      <c r="CG2458"/>
      <c r="CH2458" s="67"/>
      <c r="CI2458" s="67"/>
      <c r="CJ2458" s="67"/>
      <c r="CK2458" s="67"/>
      <c r="CL2458" s="1"/>
      <c r="CM2458" s="1"/>
    </row>
    <row r="2459" spans="2:91" s="3" customFormat="1" ht="21" customHeight="1" x14ac:dyDescent="0.25">
      <c r="B2459" s="17"/>
      <c r="C2459" s="18"/>
      <c r="D2459" s="18"/>
      <c r="E2459" s="18"/>
      <c r="F2459" s="126"/>
      <c r="G2459" s="126"/>
      <c r="AS2459"/>
      <c r="AT2459" s="111"/>
      <c r="AU2459" s="111"/>
      <c r="AV2459"/>
      <c r="AW2459"/>
      <c r="AX2459" s="111"/>
      <c r="AY2459" s="65"/>
      <c r="AZ2459" s="65"/>
      <c r="BA2459" s="65"/>
      <c r="BB2459" s="65"/>
      <c r="BC2459" s="65"/>
      <c r="BD2459" s="65"/>
      <c r="BE2459" s="65"/>
      <c r="BF2459" s="65"/>
      <c r="BG2459" s="112"/>
      <c r="BH2459" s="112"/>
      <c r="BI2459" s="111"/>
      <c r="BJ2459" s="111"/>
      <c r="BK2459" s="65"/>
      <c r="BL2459" s="112"/>
      <c r="BM2459" s="113"/>
      <c r="BN2459" s="113"/>
      <c r="BO2459" s="113"/>
      <c r="BP2459" s="112"/>
      <c r="BQ2459" s="64"/>
      <c r="BR2459" s="113"/>
      <c r="BS2459" s="113"/>
      <c r="BT2459" s="65"/>
      <c r="BU2459" s="65"/>
      <c r="BV2459" s="66"/>
      <c r="BW2459" s="66"/>
      <c r="BX2459" s="67"/>
      <c r="BY2459" s="67"/>
      <c r="BZ2459" s="67"/>
      <c r="CA2459"/>
      <c r="CB2459"/>
      <c r="CC2459"/>
      <c r="CD2459"/>
      <c r="CE2459" s="92"/>
      <c r="CF2459" s="76"/>
      <c r="CG2459"/>
      <c r="CH2459" s="67"/>
      <c r="CI2459" s="67"/>
      <c r="CJ2459" s="67"/>
      <c r="CK2459" s="67"/>
      <c r="CL2459" s="1"/>
      <c r="CM2459" s="1"/>
    </row>
    <row r="2460" spans="2:91" s="3" customFormat="1" ht="21" customHeight="1" x14ac:dyDescent="0.25">
      <c r="B2460" s="17"/>
      <c r="C2460" s="18"/>
      <c r="D2460" s="18"/>
      <c r="E2460" s="18"/>
      <c r="F2460" s="126"/>
      <c r="G2460" s="126"/>
      <c r="AS2460"/>
      <c r="AT2460" s="111"/>
      <c r="AU2460" s="111"/>
      <c r="AV2460"/>
      <c r="AW2460"/>
      <c r="AX2460" s="111"/>
      <c r="AY2460" s="65"/>
      <c r="AZ2460" s="65"/>
      <c r="BA2460" s="65"/>
      <c r="BB2460" s="65"/>
      <c r="BC2460" s="65"/>
      <c r="BD2460" s="65"/>
      <c r="BE2460" s="65"/>
      <c r="BF2460" s="65"/>
      <c r="BG2460" s="112"/>
      <c r="BH2460" s="112"/>
      <c r="BI2460" s="111"/>
      <c r="BJ2460" s="111"/>
      <c r="BK2460" s="65"/>
      <c r="BL2460" s="112"/>
      <c r="BM2460" s="113"/>
      <c r="BN2460" s="113"/>
      <c r="BO2460" s="113"/>
      <c r="BP2460" s="112"/>
      <c r="BQ2460" s="64"/>
      <c r="BR2460" s="113"/>
      <c r="BS2460" s="113"/>
      <c r="BT2460" s="65"/>
      <c r="BU2460" s="65"/>
      <c r="BV2460" s="66"/>
      <c r="BW2460" s="66"/>
      <c r="BX2460" s="67"/>
      <c r="BY2460" s="67"/>
      <c r="BZ2460" s="67"/>
      <c r="CA2460"/>
      <c r="CB2460"/>
      <c r="CC2460"/>
      <c r="CD2460"/>
      <c r="CE2460" s="92"/>
      <c r="CF2460" s="76"/>
      <c r="CG2460"/>
      <c r="CH2460" s="67"/>
      <c r="CI2460" s="67"/>
      <c r="CJ2460" s="67"/>
      <c r="CK2460" s="67"/>
      <c r="CL2460" s="1"/>
      <c r="CM2460" s="1"/>
    </row>
    <row r="2461" spans="2:91" s="3" customFormat="1" ht="21" customHeight="1" x14ac:dyDescent="0.25">
      <c r="B2461" s="17"/>
      <c r="C2461" s="18"/>
      <c r="D2461" s="18"/>
      <c r="E2461" s="18"/>
      <c r="F2461" s="126"/>
      <c r="G2461" s="126"/>
      <c r="AS2461"/>
      <c r="AT2461" s="111"/>
      <c r="AU2461" s="111"/>
      <c r="AV2461"/>
      <c r="AW2461"/>
      <c r="AX2461" s="111"/>
      <c r="AY2461" s="65"/>
      <c r="AZ2461" s="65"/>
      <c r="BA2461" s="65"/>
      <c r="BB2461" s="65"/>
      <c r="BC2461" s="65"/>
      <c r="BD2461" s="65"/>
      <c r="BE2461" s="65"/>
      <c r="BF2461" s="65"/>
      <c r="BG2461" s="112"/>
      <c r="BH2461" s="112"/>
      <c r="BI2461" s="111"/>
      <c r="BJ2461" s="111"/>
      <c r="BK2461" s="65"/>
      <c r="BL2461" s="112"/>
      <c r="BM2461" s="113"/>
      <c r="BN2461" s="113"/>
      <c r="BO2461" s="113"/>
      <c r="BP2461" s="112"/>
      <c r="BQ2461" s="64"/>
      <c r="BR2461" s="113"/>
      <c r="BS2461" s="113"/>
      <c r="BT2461" s="65"/>
      <c r="BU2461" s="65"/>
      <c r="BV2461" s="66"/>
      <c r="BW2461" s="66"/>
      <c r="BX2461" s="67"/>
      <c r="BY2461" s="67"/>
      <c r="BZ2461" s="67"/>
      <c r="CA2461"/>
      <c r="CB2461"/>
      <c r="CC2461"/>
      <c r="CD2461"/>
      <c r="CE2461" s="92"/>
      <c r="CF2461" s="76"/>
      <c r="CG2461"/>
      <c r="CH2461" s="67"/>
      <c r="CI2461" s="67"/>
      <c r="CJ2461" s="67"/>
      <c r="CK2461" s="67"/>
      <c r="CL2461" s="1"/>
      <c r="CM2461" s="1"/>
    </row>
    <row r="2462" spans="2:91" s="3" customFormat="1" ht="21" customHeight="1" x14ac:dyDescent="0.25">
      <c r="B2462" s="17"/>
      <c r="C2462" s="18"/>
      <c r="D2462" s="18"/>
      <c r="E2462" s="18"/>
      <c r="F2462" s="126"/>
      <c r="G2462" s="126"/>
      <c r="AS2462"/>
      <c r="AT2462" s="111"/>
      <c r="AU2462" s="111"/>
      <c r="AV2462"/>
      <c r="AW2462"/>
      <c r="AX2462" s="111"/>
      <c r="AY2462" s="65"/>
      <c r="AZ2462" s="65"/>
      <c r="BA2462" s="65"/>
      <c r="BB2462" s="65"/>
      <c r="BC2462" s="65"/>
      <c r="BD2462" s="65"/>
      <c r="BE2462" s="65"/>
      <c r="BF2462" s="65"/>
      <c r="BG2462" s="112"/>
      <c r="BH2462" s="112"/>
      <c r="BI2462" s="111"/>
      <c r="BJ2462" s="111"/>
      <c r="BK2462" s="65"/>
      <c r="BL2462" s="112"/>
      <c r="BM2462" s="113"/>
      <c r="BN2462" s="113"/>
      <c r="BO2462" s="113"/>
      <c r="BP2462" s="112"/>
      <c r="BQ2462" s="64"/>
      <c r="BR2462" s="113"/>
      <c r="BS2462" s="113"/>
      <c r="BT2462" s="65"/>
      <c r="BU2462" s="65"/>
      <c r="BV2462" s="66"/>
      <c r="BW2462" s="66"/>
      <c r="BX2462" s="67"/>
      <c r="BY2462" s="67"/>
      <c r="BZ2462" s="67"/>
      <c r="CA2462"/>
      <c r="CB2462"/>
      <c r="CC2462"/>
      <c r="CD2462"/>
      <c r="CE2462" s="92"/>
      <c r="CF2462" s="76"/>
      <c r="CG2462"/>
      <c r="CH2462" s="67"/>
      <c r="CI2462" s="67"/>
      <c r="CJ2462" s="67"/>
      <c r="CK2462" s="67"/>
      <c r="CL2462" s="1"/>
      <c r="CM2462" s="1"/>
    </row>
    <row r="2463" spans="2:91" s="3" customFormat="1" ht="21" customHeight="1" x14ac:dyDescent="0.25">
      <c r="B2463" s="17"/>
      <c r="C2463" s="18"/>
      <c r="D2463" s="18"/>
      <c r="E2463" s="18"/>
      <c r="F2463" s="126"/>
      <c r="G2463" s="126"/>
      <c r="AS2463"/>
      <c r="AT2463" s="111"/>
      <c r="AU2463" s="111"/>
      <c r="AV2463"/>
      <c r="AW2463"/>
      <c r="AX2463" s="111"/>
      <c r="AY2463" s="65"/>
      <c r="AZ2463" s="65"/>
      <c r="BA2463" s="65"/>
      <c r="BB2463" s="65"/>
      <c r="BC2463" s="65"/>
      <c r="BD2463" s="65"/>
      <c r="BE2463" s="65"/>
      <c r="BF2463" s="65"/>
      <c r="BG2463" s="112"/>
      <c r="BH2463" s="112"/>
      <c r="BI2463" s="111"/>
      <c r="BJ2463" s="111"/>
      <c r="BK2463" s="65"/>
      <c r="BL2463" s="112"/>
      <c r="BM2463" s="113"/>
      <c r="BN2463" s="113"/>
      <c r="BO2463" s="113"/>
      <c r="BP2463" s="112"/>
      <c r="BQ2463" s="64"/>
      <c r="BR2463" s="113"/>
      <c r="BS2463" s="113"/>
      <c r="BT2463" s="65"/>
      <c r="BU2463" s="65"/>
      <c r="BV2463" s="66"/>
      <c r="BW2463" s="66"/>
      <c r="BX2463" s="67"/>
      <c r="BY2463" s="67"/>
      <c r="BZ2463" s="67"/>
      <c r="CA2463"/>
      <c r="CB2463"/>
      <c r="CC2463"/>
      <c r="CD2463"/>
      <c r="CE2463" s="92"/>
      <c r="CF2463" s="76"/>
      <c r="CG2463"/>
      <c r="CH2463" s="67"/>
      <c r="CI2463" s="67"/>
      <c r="CJ2463" s="67"/>
      <c r="CK2463" s="67"/>
      <c r="CL2463" s="1"/>
      <c r="CM2463" s="1"/>
    </row>
    <row r="2464" spans="2:91" s="3" customFormat="1" ht="21" customHeight="1" x14ac:dyDescent="0.25">
      <c r="B2464" s="17"/>
      <c r="C2464" s="18"/>
      <c r="D2464" s="18"/>
      <c r="E2464" s="18"/>
      <c r="F2464" s="126"/>
      <c r="G2464" s="126"/>
      <c r="AS2464"/>
      <c r="AT2464" s="111"/>
      <c r="AU2464" s="111"/>
      <c r="AV2464"/>
      <c r="AW2464"/>
      <c r="AX2464" s="111"/>
      <c r="AY2464" s="65"/>
      <c r="AZ2464" s="65"/>
      <c r="BA2464" s="65"/>
      <c r="BB2464" s="65"/>
      <c r="BC2464" s="65"/>
      <c r="BD2464" s="65"/>
      <c r="BE2464" s="65"/>
      <c r="BF2464" s="65"/>
      <c r="BG2464" s="112"/>
      <c r="BH2464" s="112"/>
      <c r="BI2464" s="111"/>
      <c r="BJ2464" s="111"/>
      <c r="BK2464" s="65"/>
      <c r="BL2464" s="112"/>
      <c r="BM2464" s="113"/>
      <c r="BN2464" s="113"/>
      <c r="BO2464" s="113"/>
      <c r="BP2464" s="112"/>
      <c r="BQ2464" s="64"/>
      <c r="BR2464" s="113"/>
      <c r="BS2464" s="113"/>
      <c r="BT2464" s="65"/>
      <c r="BU2464" s="65"/>
      <c r="BV2464" s="66"/>
      <c r="BW2464" s="66"/>
      <c r="BX2464" s="67"/>
      <c r="BY2464" s="67"/>
      <c r="BZ2464" s="67"/>
      <c r="CA2464"/>
      <c r="CB2464"/>
      <c r="CC2464"/>
      <c r="CD2464"/>
      <c r="CE2464" s="92"/>
      <c r="CF2464" s="76"/>
      <c r="CG2464"/>
      <c r="CH2464" s="67"/>
      <c r="CI2464" s="67"/>
      <c r="CJ2464" s="67"/>
      <c r="CK2464" s="67"/>
      <c r="CL2464" s="1"/>
      <c r="CM2464" s="1"/>
    </row>
    <row r="2465" spans="2:91" s="3" customFormat="1" ht="21" customHeight="1" x14ac:dyDescent="0.25">
      <c r="B2465" s="17"/>
      <c r="C2465" s="18"/>
      <c r="D2465" s="18"/>
      <c r="E2465" s="18"/>
      <c r="F2465" s="126"/>
      <c r="G2465" s="126"/>
      <c r="AS2465"/>
      <c r="AT2465" s="111"/>
      <c r="AU2465" s="111"/>
      <c r="AV2465"/>
      <c r="AW2465"/>
      <c r="AX2465" s="111"/>
      <c r="AY2465" s="65"/>
      <c r="AZ2465" s="65"/>
      <c r="BA2465" s="65"/>
      <c r="BB2465" s="65"/>
      <c r="BC2465" s="65"/>
      <c r="BD2465" s="65"/>
      <c r="BE2465" s="65"/>
      <c r="BF2465" s="65"/>
      <c r="BG2465" s="112"/>
      <c r="BH2465" s="112"/>
      <c r="BI2465" s="111"/>
      <c r="BJ2465" s="111"/>
      <c r="BK2465" s="65"/>
      <c r="BL2465" s="112"/>
      <c r="BM2465" s="113"/>
      <c r="BN2465" s="113"/>
      <c r="BO2465" s="113"/>
      <c r="BP2465" s="112"/>
      <c r="BQ2465" s="64"/>
      <c r="BR2465" s="113"/>
      <c r="BS2465" s="113"/>
      <c r="BT2465" s="65"/>
      <c r="BU2465" s="65"/>
      <c r="BV2465" s="66"/>
      <c r="BW2465" s="66"/>
      <c r="BX2465" s="67"/>
      <c r="BY2465" s="67"/>
      <c r="BZ2465" s="67"/>
      <c r="CA2465"/>
      <c r="CB2465"/>
      <c r="CC2465"/>
      <c r="CD2465"/>
      <c r="CE2465" s="92"/>
      <c r="CF2465" s="76"/>
      <c r="CG2465"/>
      <c r="CH2465" s="67"/>
      <c r="CI2465" s="67"/>
      <c r="CJ2465" s="67"/>
      <c r="CK2465" s="67"/>
      <c r="CL2465" s="1"/>
      <c r="CM2465" s="1"/>
    </row>
    <row r="2466" spans="2:91" s="3" customFormat="1" ht="21" customHeight="1" x14ac:dyDescent="0.25">
      <c r="B2466" s="17"/>
      <c r="C2466" s="18"/>
      <c r="D2466" s="18"/>
      <c r="E2466" s="18"/>
      <c r="F2466" s="126"/>
      <c r="G2466" s="126"/>
      <c r="AS2466"/>
      <c r="AT2466" s="111"/>
      <c r="AU2466" s="111"/>
      <c r="AV2466"/>
      <c r="AW2466"/>
      <c r="AX2466" s="111"/>
      <c r="AY2466" s="65"/>
      <c r="AZ2466" s="65"/>
      <c r="BA2466" s="65"/>
      <c r="BB2466" s="65"/>
      <c r="BC2466" s="65"/>
      <c r="BD2466" s="65"/>
      <c r="BE2466" s="65"/>
      <c r="BF2466" s="65"/>
      <c r="BG2466" s="112"/>
      <c r="BH2466" s="112"/>
      <c r="BI2466" s="111"/>
      <c r="BJ2466" s="111"/>
      <c r="BK2466" s="65"/>
      <c r="BL2466" s="112"/>
      <c r="BM2466" s="113"/>
      <c r="BN2466" s="113"/>
      <c r="BO2466" s="113"/>
      <c r="BP2466" s="112"/>
      <c r="BQ2466" s="64"/>
      <c r="BR2466" s="113"/>
      <c r="BS2466" s="113"/>
      <c r="BT2466" s="65"/>
      <c r="BU2466" s="65"/>
      <c r="BV2466" s="66"/>
      <c r="BW2466" s="66"/>
      <c r="BX2466" s="67"/>
      <c r="BY2466" s="67"/>
      <c r="BZ2466" s="67"/>
      <c r="CA2466"/>
      <c r="CB2466"/>
      <c r="CC2466"/>
      <c r="CD2466"/>
      <c r="CE2466" s="92"/>
      <c r="CF2466" s="76"/>
      <c r="CG2466"/>
      <c r="CH2466" s="67"/>
      <c r="CI2466" s="67"/>
      <c r="CJ2466" s="67"/>
      <c r="CK2466" s="67"/>
      <c r="CL2466" s="1"/>
      <c r="CM2466" s="1"/>
    </row>
    <row r="2467" spans="2:91" s="3" customFormat="1" ht="21" customHeight="1" x14ac:dyDescent="0.25">
      <c r="B2467" s="17"/>
      <c r="C2467" s="18"/>
      <c r="D2467" s="18"/>
      <c r="E2467" s="18"/>
      <c r="F2467" s="126"/>
      <c r="G2467" s="126"/>
      <c r="AS2467"/>
      <c r="AT2467" s="111"/>
      <c r="AU2467" s="111"/>
      <c r="AV2467"/>
      <c r="AW2467"/>
      <c r="AX2467" s="111"/>
      <c r="AY2467" s="65"/>
      <c r="AZ2467" s="65"/>
      <c r="BA2467" s="65"/>
      <c r="BB2467" s="65"/>
      <c r="BC2467" s="65"/>
      <c r="BD2467" s="65"/>
      <c r="BE2467" s="65"/>
      <c r="BF2467" s="65"/>
      <c r="BG2467" s="112"/>
      <c r="BH2467" s="112"/>
      <c r="BI2467" s="111"/>
      <c r="BJ2467" s="111"/>
      <c r="BK2467" s="65"/>
      <c r="BL2467" s="112"/>
      <c r="BM2467" s="113"/>
      <c r="BN2467" s="113"/>
      <c r="BO2467" s="113"/>
      <c r="BP2467" s="112"/>
      <c r="BQ2467" s="64"/>
      <c r="BR2467" s="113"/>
      <c r="BS2467" s="113"/>
      <c r="BT2467" s="65"/>
      <c r="BU2467" s="65"/>
      <c r="BV2467" s="66"/>
      <c r="BW2467" s="66"/>
      <c r="BX2467" s="67"/>
      <c r="BY2467" s="67"/>
      <c r="BZ2467" s="67"/>
      <c r="CA2467"/>
      <c r="CB2467"/>
      <c r="CC2467"/>
      <c r="CD2467"/>
      <c r="CE2467" s="92"/>
      <c r="CF2467" s="76"/>
      <c r="CG2467"/>
      <c r="CH2467" s="67"/>
      <c r="CI2467" s="67"/>
      <c r="CJ2467" s="67"/>
      <c r="CK2467" s="67"/>
      <c r="CL2467" s="1"/>
      <c r="CM2467" s="1"/>
    </row>
    <row r="2468" spans="2:91" s="3" customFormat="1" ht="21" customHeight="1" x14ac:dyDescent="0.25">
      <c r="B2468" s="17"/>
      <c r="C2468" s="18"/>
      <c r="D2468" s="18"/>
      <c r="E2468" s="18"/>
      <c r="F2468" s="126"/>
      <c r="G2468" s="126"/>
      <c r="AS2468"/>
      <c r="AT2468" s="111"/>
      <c r="AU2468" s="111"/>
      <c r="AV2468"/>
      <c r="AW2468"/>
      <c r="AX2468" s="111"/>
      <c r="AY2468" s="65"/>
      <c r="AZ2468" s="65"/>
      <c r="BA2468" s="65"/>
      <c r="BB2468" s="65"/>
      <c r="BC2468" s="65"/>
      <c r="BD2468" s="65"/>
      <c r="BE2468" s="65"/>
      <c r="BF2468" s="65"/>
      <c r="BG2468" s="112"/>
      <c r="BH2468" s="112"/>
      <c r="BI2468" s="111"/>
      <c r="BJ2468" s="111"/>
      <c r="BK2468" s="65"/>
      <c r="BL2468" s="112"/>
      <c r="BM2468" s="113"/>
      <c r="BN2468" s="113"/>
      <c r="BO2468" s="113"/>
      <c r="BP2468" s="112"/>
      <c r="BQ2468" s="64"/>
      <c r="BR2468" s="113"/>
      <c r="BS2468" s="113"/>
      <c r="BT2468" s="65"/>
      <c r="BU2468" s="65"/>
      <c r="BV2468" s="66"/>
      <c r="BW2468" s="66"/>
      <c r="BX2468" s="67"/>
      <c r="BY2468" s="67"/>
      <c r="BZ2468" s="67"/>
      <c r="CA2468"/>
      <c r="CB2468"/>
      <c r="CC2468"/>
      <c r="CD2468"/>
      <c r="CE2468" s="92"/>
      <c r="CF2468" s="76"/>
      <c r="CG2468"/>
      <c r="CH2468" s="67"/>
      <c r="CI2468" s="67"/>
      <c r="CJ2468" s="67"/>
      <c r="CK2468" s="67"/>
      <c r="CL2468" s="1"/>
      <c r="CM2468" s="1"/>
    </row>
    <row r="2469" spans="2:91" s="3" customFormat="1" ht="21" customHeight="1" x14ac:dyDescent="0.25">
      <c r="B2469" s="17"/>
      <c r="C2469" s="18"/>
      <c r="D2469" s="18"/>
      <c r="E2469" s="18"/>
      <c r="F2469" s="126"/>
      <c r="G2469" s="126"/>
      <c r="AS2469"/>
      <c r="AT2469" s="111"/>
      <c r="AU2469" s="111"/>
      <c r="AV2469"/>
      <c r="AW2469"/>
      <c r="AX2469" s="111"/>
      <c r="AY2469" s="65"/>
      <c r="AZ2469" s="65"/>
      <c r="BA2469" s="65"/>
      <c r="BB2469" s="65"/>
      <c r="BC2469" s="65"/>
      <c r="BD2469" s="65"/>
      <c r="BE2469" s="65"/>
      <c r="BF2469" s="65"/>
      <c r="BG2469" s="112"/>
      <c r="BH2469" s="112"/>
      <c r="BI2469" s="111"/>
      <c r="BJ2469" s="111"/>
      <c r="BK2469" s="65"/>
      <c r="BL2469" s="112"/>
      <c r="BM2469" s="113"/>
      <c r="BN2469" s="113"/>
      <c r="BO2469" s="113"/>
      <c r="BP2469" s="112"/>
      <c r="BQ2469" s="64"/>
      <c r="BR2469" s="113"/>
      <c r="BS2469" s="113"/>
      <c r="BT2469" s="65"/>
      <c r="BU2469" s="65"/>
      <c r="BV2469" s="66"/>
      <c r="BW2469" s="66"/>
      <c r="BX2469" s="67"/>
      <c r="BY2469" s="67"/>
      <c r="BZ2469" s="67"/>
      <c r="CA2469"/>
      <c r="CB2469"/>
      <c r="CC2469"/>
      <c r="CD2469"/>
      <c r="CE2469" s="92"/>
      <c r="CF2469" s="76"/>
      <c r="CG2469"/>
      <c r="CH2469" s="67"/>
      <c r="CI2469" s="67"/>
      <c r="CJ2469" s="67"/>
      <c r="CK2469" s="67"/>
      <c r="CL2469" s="1"/>
      <c r="CM2469" s="1"/>
    </row>
    <row r="2470" spans="2:91" s="3" customFormat="1" ht="21" customHeight="1" x14ac:dyDescent="0.25">
      <c r="B2470" s="17"/>
      <c r="C2470" s="18"/>
      <c r="D2470" s="18"/>
      <c r="E2470" s="18"/>
      <c r="F2470" s="126"/>
      <c r="G2470" s="126"/>
      <c r="AS2470"/>
      <c r="AT2470" s="111"/>
      <c r="AU2470" s="111"/>
      <c r="AV2470"/>
      <c r="AW2470"/>
      <c r="AX2470" s="111"/>
      <c r="AY2470" s="65"/>
      <c r="AZ2470" s="65"/>
      <c r="BA2470" s="65"/>
      <c r="BB2470" s="65"/>
      <c r="BC2470" s="65"/>
      <c r="BD2470" s="65"/>
      <c r="BE2470" s="65"/>
      <c r="BF2470" s="65"/>
      <c r="BG2470" s="112"/>
      <c r="BH2470" s="112"/>
      <c r="BI2470" s="111"/>
      <c r="BJ2470" s="111"/>
      <c r="BK2470" s="65"/>
      <c r="BL2470" s="112"/>
      <c r="BM2470" s="113"/>
      <c r="BN2470" s="113"/>
      <c r="BO2470" s="113"/>
      <c r="BP2470" s="112"/>
      <c r="BQ2470" s="64"/>
      <c r="BR2470" s="113"/>
      <c r="BS2470" s="113"/>
      <c r="BT2470" s="65"/>
      <c r="BU2470" s="65"/>
      <c r="BV2470" s="66"/>
      <c r="BW2470" s="66"/>
      <c r="BX2470" s="67"/>
      <c r="BY2470" s="67"/>
      <c r="BZ2470" s="67"/>
      <c r="CA2470"/>
      <c r="CB2470"/>
      <c r="CC2470"/>
      <c r="CD2470"/>
      <c r="CE2470" s="92"/>
      <c r="CF2470" s="76"/>
      <c r="CG2470"/>
      <c r="CH2470" s="67"/>
      <c r="CI2470" s="67"/>
      <c r="CJ2470" s="67"/>
      <c r="CK2470" s="67"/>
      <c r="CL2470" s="1"/>
      <c r="CM2470" s="1"/>
    </row>
    <row r="2471" spans="2:91" s="3" customFormat="1" ht="21" customHeight="1" x14ac:dyDescent="0.25">
      <c r="B2471" s="17"/>
      <c r="C2471" s="18"/>
      <c r="D2471" s="18"/>
      <c r="E2471" s="18"/>
      <c r="F2471" s="126"/>
      <c r="G2471" s="126"/>
      <c r="AS2471"/>
      <c r="AT2471" s="111"/>
      <c r="AU2471" s="111"/>
      <c r="AV2471"/>
      <c r="AW2471"/>
      <c r="AX2471" s="111"/>
      <c r="AY2471" s="65"/>
      <c r="AZ2471" s="65"/>
      <c r="BA2471" s="65"/>
      <c r="BB2471" s="65"/>
      <c r="BC2471" s="65"/>
      <c r="BD2471" s="65"/>
      <c r="BE2471" s="65"/>
      <c r="BF2471" s="65"/>
      <c r="BG2471" s="112"/>
      <c r="BH2471" s="112"/>
      <c r="BI2471" s="111"/>
      <c r="BJ2471" s="111"/>
      <c r="BK2471" s="65"/>
      <c r="BL2471" s="112"/>
      <c r="BM2471" s="113"/>
      <c r="BN2471" s="113"/>
      <c r="BO2471" s="113"/>
      <c r="BP2471" s="112"/>
      <c r="BQ2471" s="64"/>
      <c r="BR2471" s="113"/>
      <c r="BS2471" s="113"/>
      <c r="BT2471" s="65"/>
      <c r="BU2471" s="65"/>
      <c r="BV2471" s="66"/>
      <c r="BW2471" s="66"/>
      <c r="BX2471" s="67"/>
      <c r="BY2471" s="67"/>
      <c r="BZ2471" s="67"/>
      <c r="CA2471"/>
      <c r="CB2471"/>
      <c r="CC2471"/>
      <c r="CD2471"/>
      <c r="CE2471" s="92"/>
      <c r="CF2471" s="76"/>
      <c r="CG2471"/>
      <c r="CH2471" s="67"/>
      <c r="CI2471" s="67"/>
      <c r="CJ2471" s="67"/>
      <c r="CK2471" s="67"/>
      <c r="CL2471" s="1"/>
      <c r="CM2471" s="1"/>
    </row>
    <row r="2472" spans="2:91" s="3" customFormat="1" ht="21" customHeight="1" x14ac:dyDescent="0.25">
      <c r="B2472" s="17"/>
      <c r="C2472" s="18"/>
      <c r="D2472" s="18"/>
      <c r="E2472" s="18"/>
      <c r="F2472" s="126"/>
      <c r="G2472" s="126"/>
      <c r="AS2472"/>
      <c r="AT2472" s="111"/>
      <c r="AU2472" s="111"/>
      <c r="AV2472"/>
      <c r="AW2472"/>
      <c r="AX2472" s="111"/>
      <c r="AY2472" s="65"/>
      <c r="AZ2472" s="65"/>
      <c r="BA2472" s="65"/>
      <c r="BB2472" s="65"/>
      <c r="BC2472" s="65"/>
      <c r="BD2472" s="65"/>
      <c r="BE2472" s="65"/>
      <c r="BF2472" s="65"/>
      <c r="BG2472" s="112"/>
      <c r="BH2472" s="112"/>
      <c r="BI2472" s="111"/>
      <c r="BJ2472" s="111"/>
      <c r="BK2472" s="65"/>
      <c r="BL2472" s="112"/>
      <c r="BM2472" s="113"/>
      <c r="BN2472" s="113"/>
      <c r="BO2472" s="113"/>
      <c r="BP2472" s="112"/>
      <c r="BQ2472" s="64"/>
      <c r="BR2472" s="113"/>
      <c r="BS2472" s="113"/>
      <c r="BT2472" s="65"/>
      <c r="BU2472" s="65"/>
      <c r="BV2472" s="66"/>
      <c r="BW2472" s="66"/>
      <c r="BX2472" s="67"/>
      <c r="BY2472" s="67"/>
      <c r="BZ2472" s="67"/>
      <c r="CA2472"/>
      <c r="CB2472"/>
      <c r="CC2472"/>
      <c r="CD2472"/>
      <c r="CE2472" s="92"/>
      <c r="CF2472" s="76"/>
      <c r="CG2472"/>
      <c r="CH2472" s="67"/>
      <c r="CI2472" s="67"/>
      <c r="CJ2472" s="67"/>
      <c r="CK2472" s="67"/>
      <c r="CL2472" s="1"/>
      <c r="CM2472" s="1"/>
    </row>
    <row r="2473" spans="2:91" s="3" customFormat="1" ht="21" customHeight="1" x14ac:dyDescent="0.25">
      <c r="B2473" s="17"/>
      <c r="C2473" s="18"/>
      <c r="D2473" s="18"/>
      <c r="E2473" s="18"/>
      <c r="F2473" s="126"/>
      <c r="G2473" s="126"/>
      <c r="AS2473"/>
      <c r="AT2473" s="111"/>
      <c r="AU2473" s="111"/>
      <c r="AV2473"/>
      <c r="AW2473"/>
      <c r="AX2473" s="111"/>
      <c r="AY2473" s="65"/>
      <c r="AZ2473" s="65"/>
      <c r="BA2473" s="65"/>
      <c r="BB2473" s="65"/>
      <c r="BC2473" s="65"/>
      <c r="BD2473" s="65"/>
      <c r="BE2473" s="65"/>
      <c r="BF2473" s="65"/>
      <c r="BG2473" s="112"/>
      <c r="BH2473" s="112"/>
      <c r="BI2473" s="111"/>
      <c r="BJ2473" s="111"/>
      <c r="BK2473" s="65"/>
      <c r="BL2473" s="112"/>
      <c r="BM2473" s="113"/>
      <c r="BN2473" s="113"/>
      <c r="BO2473" s="113"/>
      <c r="BP2473" s="112"/>
      <c r="BQ2473" s="64"/>
      <c r="BR2473" s="113"/>
      <c r="BS2473" s="113"/>
      <c r="BT2473" s="65"/>
      <c r="BU2473" s="65"/>
      <c r="BV2473" s="66"/>
      <c r="BW2473" s="66"/>
      <c r="BX2473" s="67"/>
      <c r="BY2473" s="67"/>
      <c r="BZ2473" s="67"/>
      <c r="CA2473"/>
      <c r="CB2473"/>
      <c r="CC2473"/>
      <c r="CD2473"/>
      <c r="CE2473" s="92"/>
      <c r="CF2473" s="76"/>
      <c r="CG2473"/>
      <c r="CH2473" s="67"/>
      <c r="CI2473" s="67"/>
      <c r="CJ2473" s="67"/>
      <c r="CK2473" s="67"/>
      <c r="CL2473" s="1"/>
      <c r="CM2473" s="1"/>
    </row>
    <row r="2474" spans="2:91" s="3" customFormat="1" ht="21" customHeight="1" x14ac:dyDescent="0.25">
      <c r="B2474" s="17"/>
      <c r="C2474" s="18"/>
      <c r="D2474" s="18"/>
      <c r="E2474" s="18"/>
      <c r="F2474" s="126"/>
      <c r="G2474" s="126"/>
      <c r="AS2474"/>
      <c r="AT2474" s="111"/>
      <c r="AU2474" s="111"/>
      <c r="AV2474"/>
      <c r="AW2474"/>
      <c r="AX2474" s="111"/>
      <c r="AY2474" s="65"/>
      <c r="AZ2474" s="65"/>
      <c r="BA2474" s="65"/>
      <c r="BB2474" s="65"/>
      <c r="BC2474" s="65"/>
      <c r="BD2474" s="65"/>
      <c r="BE2474" s="65"/>
      <c r="BF2474" s="65"/>
      <c r="BG2474" s="112"/>
      <c r="BH2474" s="112"/>
      <c r="BI2474" s="111"/>
      <c r="BJ2474" s="111"/>
      <c r="BK2474" s="65"/>
      <c r="BL2474" s="112"/>
      <c r="BM2474" s="113"/>
      <c r="BN2474" s="113"/>
      <c r="BO2474" s="113"/>
      <c r="BP2474" s="112"/>
      <c r="BQ2474" s="64"/>
      <c r="BR2474" s="113"/>
      <c r="BS2474" s="113"/>
      <c r="BT2474" s="65"/>
      <c r="BU2474" s="65"/>
      <c r="BV2474" s="66"/>
      <c r="BW2474" s="66"/>
      <c r="BX2474" s="67"/>
      <c r="BY2474" s="67"/>
      <c r="BZ2474" s="67"/>
      <c r="CA2474"/>
      <c r="CB2474"/>
      <c r="CC2474"/>
      <c r="CD2474"/>
      <c r="CE2474" s="92"/>
      <c r="CF2474" s="76"/>
      <c r="CG2474"/>
      <c r="CH2474" s="67"/>
      <c r="CI2474" s="67"/>
      <c r="CJ2474" s="67"/>
      <c r="CK2474" s="67"/>
      <c r="CL2474" s="1"/>
      <c r="CM2474" s="1"/>
    </row>
    <row r="2475" spans="2:91" s="3" customFormat="1" ht="21" customHeight="1" x14ac:dyDescent="0.25">
      <c r="B2475" s="17"/>
      <c r="C2475" s="18"/>
      <c r="D2475" s="18"/>
      <c r="E2475" s="18"/>
      <c r="F2475" s="126"/>
      <c r="G2475" s="126"/>
      <c r="AS2475"/>
      <c r="AT2475" s="111"/>
      <c r="AU2475" s="111"/>
      <c r="AV2475"/>
      <c r="AW2475"/>
      <c r="AX2475" s="111"/>
      <c r="AY2475" s="65"/>
      <c r="AZ2475" s="65"/>
      <c r="BA2475" s="65"/>
      <c r="BB2475" s="65"/>
      <c r="BC2475" s="65"/>
      <c r="BD2475" s="65"/>
      <c r="BE2475" s="65"/>
      <c r="BF2475" s="65"/>
      <c r="BG2475" s="112"/>
      <c r="BH2475" s="112"/>
      <c r="BI2475" s="111"/>
      <c r="BJ2475" s="111"/>
      <c r="BK2475" s="65"/>
      <c r="BL2475" s="112"/>
      <c r="BM2475" s="113"/>
      <c r="BN2475" s="113"/>
      <c r="BO2475" s="113"/>
      <c r="BP2475" s="112"/>
      <c r="BQ2475" s="64"/>
      <c r="BR2475" s="113"/>
      <c r="BS2475" s="113"/>
      <c r="BT2475" s="65"/>
      <c r="BU2475" s="65"/>
      <c r="BV2475" s="66"/>
      <c r="BW2475" s="66"/>
      <c r="BX2475" s="67"/>
      <c r="BY2475" s="67"/>
      <c r="BZ2475" s="67"/>
      <c r="CA2475"/>
      <c r="CB2475"/>
      <c r="CC2475"/>
      <c r="CD2475"/>
      <c r="CE2475" s="92"/>
      <c r="CF2475" s="76"/>
      <c r="CG2475"/>
      <c r="CH2475" s="67"/>
      <c r="CI2475" s="67"/>
      <c r="CJ2475" s="67"/>
      <c r="CK2475" s="67"/>
      <c r="CL2475" s="1"/>
      <c r="CM2475" s="1"/>
    </row>
    <row r="2476" spans="2:91" s="3" customFormat="1" ht="21" customHeight="1" x14ac:dyDescent="0.25">
      <c r="B2476" s="17"/>
      <c r="C2476" s="18"/>
      <c r="D2476" s="18"/>
      <c r="E2476" s="18"/>
      <c r="F2476" s="126"/>
      <c r="G2476" s="126"/>
      <c r="AS2476"/>
      <c r="AT2476" s="111"/>
      <c r="AU2476" s="111"/>
      <c r="AV2476"/>
      <c r="AW2476"/>
      <c r="AX2476" s="111"/>
      <c r="AY2476" s="65"/>
      <c r="AZ2476" s="65"/>
      <c r="BA2476" s="65"/>
      <c r="BB2476" s="65"/>
      <c r="BC2476" s="65"/>
      <c r="BD2476" s="65"/>
      <c r="BE2476" s="65"/>
      <c r="BF2476" s="65"/>
      <c r="BG2476" s="112"/>
      <c r="BH2476" s="112"/>
      <c r="BI2476" s="111"/>
      <c r="BJ2476" s="111"/>
      <c r="BK2476" s="65"/>
      <c r="BL2476" s="112"/>
      <c r="BM2476" s="113"/>
      <c r="BN2476" s="113"/>
      <c r="BO2476" s="113"/>
      <c r="BP2476" s="112"/>
      <c r="BQ2476" s="64"/>
      <c r="BR2476" s="113"/>
      <c r="BS2476" s="113"/>
      <c r="BT2476" s="65"/>
      <c r="BU2476" s="65"/>
      <c r="BV2476" s="66"/>
      <c r="BW2476" s="66"/>
      <c r="BX2476" s="67"/>
      <c r="BY2476" s="67"/>
      <c r="BZ2476" s="67"/>
      <c r="CA2476"/>
      <c r="CB2476"/>
      <c r="CC2476"/>
      <c r="CD2476"/>
      <c r="CE2476" s="92"/>
      <c r="CF2476" s="76"/>
      <c r="CG2476"/>
      <c r="CH2476" s="67"/>
      <c r="CI2476" s="67"/>
      <c r="CJ2476" s="67"/>
      <c r="CK2476" s="67"/>
      <c r="CL2476" s="1"/>
      <c r="CM2476" s="1"/>
    </row>
    <row r="2477" spans="2:91" s="3" customFormat="1" ht="21" customHeight="1" x14ac:dyDescent="0.25">
      <c r="B2477" s="17"/>
      <c r="C2477" s="18"/>
      <c r="D2477" s="18"/>
      <c r="E2477" s="18"/>
      <c r="F2477" s="126"/>
      <c r="G2477" s="126"/>
      <c r="AS2477"/>
      <c r="AT2477" s="111"/>
      <c r="AU2477" s="111"/>
      <c r="AV2477"/>
      <c r="AW2477"/>
      <c r="AX2477" s="111"/>
      <c r="AY2477" s="65"/>
      <c r="AZ2477" s="65"/>
      <c r="BA2477" s="65"/>
      <c r="BB2477" s="65"/>
      <c r="BC2477" s="65"/>
      <c r="BD2477" s="65"/>
      <c r="BE2477" s="65"/>
      <c r="BF2477" s="65"/>
      <c r="BG2477" s="112"/>
      <c r="BH2477" s="112"/>
      <c r="BI2477" s="111"/>
      <c r="BJ2477" s="111"/>
      <c r="BK2477" s="65"/>
      <c r="BL2477" s="112"/>
      <c r="BM2477" s="113"/>
      <c r="BN2477" s="113"/>
      <c r="BO2477" s="113"/>
      <c r="BP2477" s="112"/>
      <c r="BQ2477" s="64"/>
      <c r="BR2477" s="113"/>
      <c r="BS2477" s="113"/>
      <c r="BT2477" s="65"/>
      <c r="BU2477" s="65"/>
      <c r="BV2477" s="66"/>
      <c r="BW2477" s="66"/>
      <c r="BX2477" s="67"/>
      <c r="BY2477" s="67"/>
      <c r="BZ2477" s="67"/>
      <c r="CA2477"/>
      <c r="CB2477"/>
      <c r="CC2477"/>
      <c r="CD2477"/>
      <c r="CE2477" s="92"/>
      <c r="CF2477" s="76"/>
      <c r="CG2477"/>
      <c r="CH2477" s="67"/>
      <c r="CI2477" s="67"/>
      <c r="CJ2477" s="67"/>
      <c r="CK2477" s="67"/>
      <c r="CL2477" s="1"/>
      <c r="CM2477" s="1"/>
    </row>
    <row r="2478" spans="2:91" s="3" customFormat="1" ht="21" customHeight="1" x14ac:dyDescent="0.25">
      <c r="B2478" s="17"/>
      <c r="C2478" s="18"/>
      <c r="D2478" s="18"/>
      <c r="E2478" s="18"/>
      <c r="F2478" s="126"/>
      <c r="G2478" s="126"/>
      <c r="AS2478"/>
      <c r="AT2478" s="111"/>
      <c r="AU2478" s="111"/>
      <c r="AV2478"/>
      <c r="AW2478"/>
      <c r="AX2478" s="111"/>
      <c r="AY2478" s="65"/>
      <c r="AZ2478" s="65"/>
      <c r="BA2478" s="65"/>
      <c r="BB2478" s="65"/>
      <c r="BC2478" s="65"/>
      <c r="BD2478" s="65"/>
      <c r="BE2478" s="65"/>
      <c r="BF2478" s="65"/>
      <c r="BG2478" s="112"/>
      <c r="BH2478" s="112"/>
      <c r="BI2478" s="111"/>
      <c r="BJ2478" s="111"/>
      <c r="BK2478" s="65"/>
      <c r="BL2478" s="112"/>
      <c r="BM2478" s="113"/>
      <c r="BN2478" s="113"/>
      <c r="BO2478" s="113"/>
      <c r="BP2478" s="112"/>
      <c r="BQ2478" s="64"/>
      <c r="BR2478" s="113"/>
      <c r="BS2478" s="113"/>
      <c r="BT2478" s="65"/>
      <c r="BU2478" s="65"/>
      <c r="BV2478" s="66"/>
      <c r="BW2478" s="66"/>
      <c r="BX2478" s="67"/>
      <c r="BY2478" s="67"/>
      <c r="BZ2478" s="67"/>
      <c r="CA2478"/>
      <c r="CB2478"/>
      <c r="CC2478"/>
      <c r="CD2478"/>
      <c r="CE2478" s="92"/>
      <c r="CF2478" s="76"/>
      <c r="CG2478"/>
      <c r="CH2478" s="67"/>
      <c r="CI2478" s="67"/>
      <c r="CJ2478" s="67"/>
      <c r="CK2478" s="67"/>
      <c r="CL2478" s="1"/>
      <c r="CM2478" s="1"/>
    </row>
    <row r="2479" spans="2:91" s="3" customFormat="1" ht="21" customHeight="1" x14ac:dyDescent="0.25">
      <c r="B2479" s="17"/>
      <c r="C2479" s="18"/>
      <c r="D2479" s="18"/>
      <c r="E2479" s="18"/>
      <c r="F2479" s="126"/>
      <c r="G2479" s="126"/>
      <c r="AS2479"/>
      <c r="AT2479" s="111"/>
      <c r="AU2479" s="111"/>
      <c r="AV2479"/>
      <c r="AW2479"/>
      <c r="AX2479" s="111"/>
      <c r="AY2479" s="65"/>
      <c r="AZ2479" s="65"/>
      <c r="BA2479" s="65"/>
      <c r="BB2479" s="65"/>
      <c r="BC2479" s="65"/>
      <c r="BD2479" s="65"/>
      <c r="BE2479" s="65"/>
      <c r="BF2479" s="65"/>
      <c r="BG2479" s="112"/>
      <c r="BH2479" s="112"/>
      <c r="BI2479" s="111"/>
      <c r="BJ2479" s="111"/>
      <c r="BK2479" s="65"/>
      <c r="BL2479" s="112"/>
      <c r="BM2479" s="113"/>
      <c r="BN2479" s="113"/>
      <c r="BO2479" s="113"/>
      <c r="BP2479" s="112"/>
      <c r="BQ2479" s="64"/>
      <c r="BR2479" s="113"/>
      <c r="BS2479" s="113"/>
      <c r="BT2479" s="65"/>
      <c r="BU2479" s="65"/>
      <c r="BV2479" s="66"/>
      <c r="BW2479" s="66"/>
      <c r="BX2479" s="67"/>
      <c r="BY2479" s="67"/>
      <c r="BZ2479" s="67"/>
      <c r="CA2479"/>
      <c r="CB2479"/>
      <c r="CC2479"/>
      <c r="CD2479"/>
      <c r="CE2479" s="92"/>
      <c r="CF2479" s="76"/>
      <c r="CG2479"/>
      <c r="CH2479" s="67"/>
      <c r="CI2479" s="67"/>
      <c r="CJ2479" s="67"/>
      <c r="CK2479" s="67"/>
      <c r="CL2479" s="1"/>
      <c r="CM2479" s="1"/>
    </row>
    <row r="2480" spans="2:91" s="3" customFormat="1" ht="21" customHeight="1" x14ac:dyDescent="0.25">
      <c r="B2480" s="17"/>
      <c r="C2480" s="18"/>
      <c r="D2480" s="18"/>
      <c r="E2480" s="18"/>
      <c r="F2480" s="126"/>
      <c r="G2480" s="126"/>
      <c r="AS2480"/>
      <c r="AT2480" s="111"/>
      <c r="AU2480" s="111"/>
      <c r="AV2480"/>
      <c r="AW2480"/>
      <c r="AX2480" s="111"/>
      <c r="AY2480" s="65"/>
      <c r="AZ2480" s="65"/>
      <c r="BA2480" s="65"/>
      <c r="BB2480" s="65"/>
      <c r="BC2480" s="65"/>
      <c r="BD2480" s="65"/>
      <c r="BE2480" s="65"/>
      <c r="BF2480" s="65"/>
      <c r="BG2480" s="112"/>
      <c r="BH2480" s="112"/>
      <c r="BI2480" s="111"/>
      <c r="BJ2480" s="111"/>
      <c r="BK2480" s="65"/>
      <c r="BL2480" s="112"/>
      <c r="BM2480" s="113"/>
      <c r="BN2480" s="113"/>
      <c r="BO2480" s="113"/>
      <c r="BP2480" s="112"/>
      <c r="BQ2480" s="64"/>
      <c r="BR2480" s="113"/>
      <c r="BS2480" s="113"/>
      <c r="BT2480" s="65"/>
      <c r="BU2480" s="65"/>
      <c r="BV2480" s="66"/>
      <c r="BW2480" s="66"/>
      <c r="BX2480" s="67"/>
      <c r="BY2480" s="67"/>
      <c r="BZ2480" s="67"/>
      <c r="CA2480"/>
      <c r="CB2480"/>
      <c r="CC2480"/>
      <c r="CD2480"/>
      <c r="CE2480" s="92"/>
      <c r="CF2480" s="76"/>
      <c r="CG2480"/>
      <c r="CH2480" s="67"/>
      <c r="CI2480" s="67"/>
      <c r="CJ2480" s="67"/>
      <c r="CK2480" s="67"/>
      <c r="CL2480" s="1"/>
      <c r="CM2480" s="1"/>
    </row>
    <row r="2481" spans="2:91" s="3" customFormat="1" ht="21" customHeight="1" x14ac:dyDescent="0.25">
      <c r="B2481" s="17"/>
      <c r="C2481" s="18"/>
      <c r="D2481" s="18"/>
      <c r="E2481" s="18"/>
      <c r="F2481" s="126"/>
      <c r="G2481" s="126"/>
      <c r="AS2481"/>
      <c r="AT2481" s="111"/>
      <c r="AU2481" s="111"/>
      <c r="AV2481"/>
      <c r="AW2481"/>
      <c r="AX2481" s="111"/>
      <c r="AY2481" s="65"/>
      <c r="AZ2481" s="65"/>
      <c r="BA2481" s="65"/>
      <c r="BB2481" s="65"/>
      <c r="BC2481" s="65"/>
      <c r="BD2481" s="65"/>
      <c r="BE2481" s="65"/>
      <c r="BF2481" s="65"/>
      <c r="BG2481" s="112"/>
      <c r="BH2481" s="112"/>
      <c r="BI2481" s="111"/>
      <c r="BJ2481" s="111"/>
      <c r="BK2481" s="65"/>
      <c r="BL2481" s="112"/>
      <c r="BM2481" s="113"/>
      <c r="BN2481" s="113"/>
      <c r="BO2481" s="113"/>
      <c r="BP2481" s="112"/>
      <c r="BQ2481" s="64"/>
      <c r="BR2481" s="113"/>
      <c r="BS2481" s="113"/>
      <c r="BT2481" s="65"/>
      <c r="BU2481" s="65"/>
      <c r="BV2481" s="66"/>
      <c r="BW2481" s="66"/>
      <c r="BX2481" s="67"/>
      <c r="BY2481" s="67"/>
      <c r="BZ2481" s="67"/>
      <c r="CA2481"/>
      <c r="CB2481"/>
      <c r="CC2481"/>
      <c r="CD2481"/>
      <c r="CE2481" s="92"/>
      <c r="CF2481" s="76"/>
      <c r="CG2481"/>
      <c r="CH2481" s="67"/>
      <c r="CI2481" s="67"/>
      <c r="CJ2481" s="67"/>
      <c r="CK2481" s="67"/>
      <c r="CL2481" s="1"/>
      <c r="CM2481" s="1"/>
    </row>
    <row r="2482" spans="2:91" s="3" customFormat="1" ht="21" customHeight="1" x14ac:dyDescent="0.25">
      <c r="B2482" s="17"/>
      <c r="C2482" s="18"/>
      <c r="D2482" s="18"/>
      <c r="E2482" s="18"/>
      <c r="F2482" s="126"/>
      <c r="G2482" s="126"/>
      <c r="AS2482"/>
      <c r="AT2482" s="111"/>
      <c r="AU2482" s="111"/>
      <c r="AV2482"/>
      <c r="AW2482"/>
      <c r="AX2482" s="111"/>
      <c r="AY2482" s="65"/>
      <c r="AZ2482" s="65"/>
      <c r="BA2482" s="65"/>
      <c r="BB2482" s="65"/>
      <c r="BC2482" s="65"/>
      <c r="BD2482" s="65"/>
      <c r="BE2482" s="65"/>
      <c r="BF2482" s="65"/>
      <c r="BG2482" s="112"/>
      <c r="BH2482" s="112"/>
      <c r="BI2482" s="111"/>
      <c r="BJ2482" s="111"/>
      <c r="BK2482" s="65"/>
      <c r="BL2482" s="112"/>
      <c r="BM2482" s="113"/>
      <c r="BN2482" s="113"/>
      <c r="BO2482" s="113"/>
      <c r="BP2482" s="112"/>
      <c r="BQ2482" s="64"/>
      <c r="BR2482" s="113"/>
      <c r="BS2482" s="113"/>
      <c r="BT2482" s="65"/>
      <c r="BU2482" s="65"/>
      <c r="BV2482" s="66"/>
      <c r="BW2482" s="66"/>
      <c r="BX2482" s="67"/>
      <c r="BY2482" s="67"/>
      <c r="BZ2482" s="67"/>
      <c r="CA2482"/>
      <c r="CB2482"/>
      <c r="CC2482"/>
      <c r="CD2482"/>
      <c r="CE2482" s="92"/>
      <c r="CF2482" s="76"/>
      <c r="CG2482"/>
      <c r="CH2482" s="67"/>
      <c r="CI2482" s="67"/>
      <c r="CJ2482" s="67"/>
      <c r="CK2482" s="67"/>
      <c r="CL2482" s="1"/>
      <c r="CM2482" s="1"/>
    </row>
    <row r="2483" spans="2:91" s="3" customFormat="1" ht="21" customHeight="1" x14ac:dyDescent="0.25">
      <c r="B2483" s="17"/>
      <c r="C2483" s="18"/>
      <c r="D2483" s="18"/>
      <c r="E2483" s="18"/>
      <c r="F2483" s="126"/>
      <c r="G2483" s="126"/>
      <c r="AS2483"/>
      <c r="AT2483" s="111"/>
      <c r="AU2483" s="111"/>
      <c r="AV2483"/>
      <c r="AW2483"/>
      <c r="AX2483" s="111"/>
      <c r="AY2483" s="65"/>
      <c r="AZ2483" s="65"/>
      <c r="BA2483" s="65"/>
      <c r="BB2483" s="65"/>
      <c r="BC2483" s="65"/>
      <c r="BD2483" s="65"/>
      <c r="BE2483" s="65"/>
      <c r="BF2483" s="65"/>
      <c r="BG2483" s="112"/>
      <c r="BH2483" s="112"/>
      <c r="BI2483" s="111"/>
      <c r="BJ2483" s="111"/>
      <c r="BK2483" s="65"/>
      <c r="BL2483" s="112"/>
      <c r="BM2483" s="113"/>
      <c r="BN2483" s="113"/>
      <c r="BO2483" s="113"/>
      <c r="BP2483" s="112"/>
      <c r="BQ2483" s="64"/>
      <c r="BR2483" s="113"/>
      <c r="BS2483" s="113"/>
      <c r="BT2483" s="65"/>
      <c r="BU2483" s="65"/>
      <c r="BV2483" s="66"/>
      <c r="BW2483" s="66"/>
      <c r="BX2483" s="67"/>
      <c r="BY2483" s="67"/>
      <c r="BZ2483" s="67"/>
      <c r="CA2483"/>
      <c r="CB2483"/>
      <c r="CC2483"/>
      <c r="CD2483"/>
      <c r="CE2483" s="92"/>
      <c r="CF2483" s="76"/>
      <c r="CG2483"/>
      <c r="CH2483" s="67"/>
      <c r="CI2483" s="67"/>
      <c r="CJ2483" s="67"/>
      <c r="CK2483" s="67"/>
      <c r="CL2483" s="1"/>
      <c r="CM2483" s="1"/>
    </row>
    <row r="2484" spans="2:91" s="3" customFormat="1" ht="21" customHeight="1" x14ac:dyDescent="0.25">
      <c r="B2484" s="17"/>
      <c r="C2484" s="18"/>
      <c r="D2484" s="18"/>
      <c r="E2484" s="18"/>
      <c r="F2484" s="126"/>
      <c r="G2484" s="126"/>
      <c r="AS2484"/>
      <c r="AT2484" s="111"/>
      <c r="AU2484" s="111"/>
      <c r="AV2484"/>
      <c r="AW2484"/>
      <c r="AX2484" s="111"/>
      <c r="AY2484" s="65"/>
      <c r="AZ2484" s="65"/>
      <c r="BA2484" s="65"/>
      <c r="BB2484" s="65"/>
      <c r="BC2484" s="65"/>
      <c r="BD2484" s="65"/>
      <c r="BE2484" s="65"/>
      <c r="BF2484" s="65"/>
      <c r="BG2484" s="112"/>
      <c r="BH2484" s="112"/>
      <c r="BI2484" s="111"/>
      <c r="BJ2484" s="111"/>
      <c r="BK2484" s="65"/>
      <c r="BL2484" s="112"/>
      <c r="BM2484" s="113"/>
      <c r="BN2484" s="113"/>
      <c r="BO2484" s="113"/>
      <c r="BP2484" s="112"/>
      <c r="BQ2484" s="64"/>
      <c r="BR2484" s="113"/>
      <c r="BS2484" s="113"/>
      <c r="BT2484" s="65"/>
      <c r="BU2484" s="65"/>
      <c r="BV2484" s="66"/>
      <c r="BW2484" s="66"/>
      <c r="BX2484" s="67"/>
      <c r="BY2484" s="67"/>
      <c r="BZ2484" s="67"/>
      <c r="CA2484"/>
      <c r="CB2484"/>
      <c r="CC2484"/>
      <c r="CD2484"/>
      <c r="CE2484" s="92"/>
      <c r="CF2484" s="76"/>
      <c r="CG2484"/>
      <c r="CH2484" s="67"/>
      <c r="CI2484" s="67"/>
      <c r="CJ2484" s="67"/>
      <c r="CK2484" s="67"/>
      <c r="CL2484" s="1"/>
      <c r="CM2484" s="1"/>
    </row>
    <row r="2485" spans="2:91" s="3" customFormat="1" ht="21" customHeight="1" x14ac:dyDescent="0.25">
      <c r="B2485" s="17"/>
      <c r="C2485" s="18"/>
      <c r="D2485" s="18"/>
      <c r="E2485" s="18"/>
      <c r="F2485" s="126"/>
      <c r="G2485" s="126"/>
      <c r="AS2485"/>
      <c r="AT2485" s="111"/>
      <c r="AU2485" s="111"/>
      <c r="AV2485"/>
      <c r="AW2485"/>
      <c r="AX2485" s="111"/>
      <c r="AY2485" s="65"/>
      <c r="AZ2485" s="65"/>
      <c r="BA2485" s="65"/>
      <c r="BB2485" s="65"/>
      <c r="BC2485" s="65"/>
      <c r="BD2485" s="65"/>
      <c r="BE2485" s="65"/>
      <c r="BF2485" s="65"/>
      <c r="BG2485" s="112"/>
      <c r="BH2485" s="112"/>
      <c r="BI2485" s="111"/>
      <c r="BJ2485" s="111"/>
      <c r="BK2485" s="65"/>
      <c r="BL2485" s="112"/>
      <c r="BM2485" s="113"/>
      <c r="BN2485" s="113"/>
      <c r="BO2485" s="113"/>
      <c r="BP2485" s="112"/>
      <c r="BQ2485" s="64"/>
      <c r="BR2485" s="113"/>
      <c r="BS2485" s="113"/>
      <c r="BT2485" s="65"/>
      <c r="BU2485" s="65"/>
      <c r="BV2485" s="66"/>
      <c r="BW2485" s="66"/>
      <c r="BX2485" s="67"/>
      <c r="BY2485" s="67"/>
      <c r="BZ2485" s="67"/>
      <c r="CA2485"/>
      <c r="CB2485"/>
      <c r="CC2485"/>
      <c r="CD2485"/>
      <c r="CE2485" s="92"/>
      <c r="CF2485" s="76"/>
      <c r="CG2485"/>
      <c r="CH2485" s="67"/>
      <c r="CI2485" s="67"/>
      <c r="CJ2485" s="67"/>
      <c r="CK2485" s="67"/>
      <c r="CL2485" s="1"/>
      <c r="CM2485" s="1"/>
    </row>
    <row r="2486" spans="2:91" s="3" customFormat="1" ht="21" customHeight="1" x14ac:dyDescent="0.25">
      <c r="B2486" s="17"/>
      <c r="C2486" s="18"/>
      <c r="D2486" s="18"/>
      <c r="E2486" s="18"/>
      <c r="F2486" s="126"/>
      <c r="G2486" s="126"/>
      <c r="AS2486"/>
      <c r="AT2486" s="111"/>
      <c r="AU2486" s="111"/>
      <c r="AV2486"/>
      <c r="AW2486"/>
      <c r="AX2486" s="111"/>
      <c r="AY2486" s="65"/>
      <c r="AZ2486" s="65"/>
      <c r="BA2486" s="65"/>
      <c r="BB2486" s="65"/>
      <c r="BC2486" s="65"/>
      <c r="BD2486" s="65"/>
      <c r="BE2486" s="65"/>
      <c r="BF2486" s="65"/>
      <c r="BG2486" s="112"/>
      <c r="BH2486" s="112"/>
      <c r="BI2486" s="111"/>
      <c r="BJ2486" s="111"/>
      <c r="BK2486" s="65"/>
      <c r="BL2486" s="112"/>
      <c r="BM2486" s="113"/>
      <c r="BN2486" s="113"/>
      <c r="BO2486" s="113"/>
      <c r="BP2486" s="112"/>
      <c r="BQ2486" s="64"/>
      <c r="BR2486" s="113"/>
      <c r="BS2486" s="113"/>
      <c r="BT2486" s="65"/>
      <c r="BU2486" s="65"/>
      <c r="BV2486" s="66"/>
      <c r="BW2486" s="66"/>
      <c r="BX2486" s="67"/>
      <c r="BY2486" s="67"/>
      <c r="BZ2486" s="67"/>
      <c r="CA2486"/>
      <c r="CB2486"/>
      <c r="CC2486"/>
      <c r="CD2486"/>
      <c r="CE2486" s="92"/>
      <c r="CF2486" s="76"/>
      <c r="CG2486"/>
      <c r="CH2486" s="67"/>
      <c r="CI2486" s="67"/>
      <c r="CJ2486" s="67"/>
      <c r="CK2486" s="67"/>
      <c r="CL2486" s="1"/>
      <c r="CM2486" s="1"/>
    </row>
    <row r="2487" spans="2:91" s="3" customFormat="1" ht="21" customHeight="1" x14ac:dyDescent="0.25">
      <c r="B2487" s="17"/>
      <c r="C2487" s="18"/>
      <c r="D2487" s="18"/>
      <c r="E2487" s="18"/>
      <c r="F2487" s="126"/>
      <c r="G2487" s="126"/>
      <c r="AS2487"/>
      <c r="AT2487" s="111"/>
      <c r="AU2487" s="111"/>
      <c r="AV2487"/>
      <c r="AW2487"/>
      <c r="AX2487" s="111"/>
      <c r="AY2487" s="65"/>
      <c r="AZ2487" s="65"/>
      <c r="BA2487" s="65"/>
      <c r="BB2487" s="65"/>
      <c r="BC2487" s="65"/>
      <c r="BD2487" s="65"/>
      <c r="BE2487" s="65"/>
      <c r="BF2487" s="65"/>
      <c r="BG2487" s="112"/>
      <c r="BH2487" s="112"/>
      <c r="BI2487" s="111"/>
      <c r="BJ2487" s="111"/>
      <c r="BK2487" s="65"/>
      <c r="BL2487" s="112"/>
      <c r="BM2487" s="113"/>
      <c r="BN2487" s="113"/>
      <c r="BO2487" s="113"/>
      <c r="BP2487" s="112"/>
      <c r="BQ2487" s="64"/>
      <c r="BR2487" s="113"/>
      <c r="BS2487" s="113"/>
      <c r="BT2487" s="65"/>
      <c r="BU2487" s="65"/>
      <c r="BV2487" s="66"/>
      <c r="BW2487" s="66"/>
      <c r="BX2487" s="67"/>
      <c r="BY2487" s="67"/>
      <c r="BZ2487" s="67"/>
      <c r="CA2487"/>
      <c r="CB2487"/>
      <c r="CC2487"/>
      <c r="CD2487"/>
      <c r="CE2487" s="92"/>
      <c r="CF2487" s="76"/>
      <c r="CG2487"/>
      <c r="CH2487" s="67"/>
      <c r="CI2487" s="67"/>
      <c r="CJ2487" s="67"/>
      <c r="CK2487" s="67"/>
      <c r="CL2487" s="1"/>
      <c r="CM2487" s="1"/>
    </row>
    <row r="2488" spans="2:91" s="3" customFormat="1" ht="21" customHeight="1" x14ac:dyDescent="0.25">
      <c r="B2488" s="17"/>
      <c r="C2488" s="18"/>
      <c r="D2488" s="18"/>
      <c r="E2488" s="18"/>
      <c r="F2488" s="126"/>
      <c r="G2488" s="126"/>
      <c r="AS2488"/>
      <c r="AT2488" s="111"/>
      <c r="AU2488" s="111"/>
      <c r="AV2488"/>
      <c r="AW2488"/>
      <c r="AX2488" s="111"/>
      <c r="AY2488" s="65"/>
      <c r="AZ2488" s="65"/>
      <c r="BA2488" s="65"/>
      <c r="BB2488" s="65"/>
      <c r="BC2488" s="65"/>
      <c r="BD2488" s="65"/>
      <c r="BE2488" s="65"/>
      <c r="BF2488" s="65"/>
      <c r="BG2488" s="112"/>
      <c r="BH2488" s="112"/>
      <c r="BI2488" s="111"/>
      <c r="BJ2488" s="111"/>
      <c r="BK2488" s="65"/>
      <c r="BL2488" s="112"/>
      <c r="BM2488" s="113"/>
      <c r="BN2488" s="113"/>
      <c r="BO2488" s="113"/>
      <c r="BP2488" s="112"/>
      <c r="BQ2488" s="64"/>
      <c r="BR2488" s="113"/>
      <c r="BS2488" s="113"/>
      <c r="BT2488" s="65"/>
      <c r="BU2488" s="65"/>
      <c r="BV2488" s="66"/>
      <c r="BW2488" s="66"/>
      <c r="BX2488" s="67"/>
      <c r="BY2488" s="67"/>
      <c r="BZ2488" s="67"/>
      <c r="CA2488"/>
      <c r="CB2488"/>
      <c r="CC2488"/>
      <c r="CD2488"/>
      <c r="CE2488" s="92"/>
      <c r="CF2488" s="76"/>
      <c r="CG2488"/>
      <c r="CH2488" s="67"/>
      <c r="CI2488" s="67"/>
      <c r="CJ2488" s="67"/>
      <c r="CK2488" s="67"/>
      <c r="CL2488" s="1"/>
      <c r="CM2488" s="1"/>
    </row>
    <row r="2489" spans="2:91" s="3" customFormat="1" ht="21" customHeight="1" x14ac:dyDescent="0.25">
      <c r="B2489" s="17"/>
      <c r="C2489" s="18"/>
      <c r="D2489" s="18"/>
      <c r="E2489" s="18"/>
      <c r="F2489" s="126"/>
      <c r="G2489" s="126"/>
      <c r="AS2489"/>
      <c r="AT2489" s="111"/>
      <c r="AU2489" s="111"/>
      <c r="AV2489"/>
      <c r="AW2489"/>
      <c r="AX2489" s="111"/>
      <c r="AY2489" s="65"/>
      <c r="AZ2489" s="65"/>
      <c r="BA2489" s="65"/>
      <c r="BB2489" s="65"/>
      <c r="BC2489" s="65"/>
      <c r="BD2489" s="65"/>
      <c r="BE2489" s="65"/>
      <c r="BF2489" s="65"/>
      <c r="BG2489" s="112"/>
      <c r="BH2489" s="112"/>
      <c r="BI2489" s="111"/>
      <c r="BJ2489" s="111"/>
      <c r="BK2489" s="65"/>
      <c r="BL2489" s="112"/>
      <c r="BM2489" s="113"/>
      <c r="BN2489" s="113"/>
      <c r="BO2489" s="113"/>
      <c r="BP2489" s="112"/>
      <c r="BQ2489" s="64"/>
      <c r="BR2489" s="113"/>
      <c r="BS2489" s="113"/>
      <c r="BT2489" s="65"/>
      <c r="BU2489" s="65"/>
      <c r="BV2489" s="66"/>
      <c r="BW2489" s="66"/>
      <c r="BX2489" s="67"/>
      <c r="BY2489" s="67"/>
      <c r="BZ2489" s="67"/>
      <c r="CA2489"/>
      <c r="CB2489"/>
      <c r="CC2489"/>
      <c r="CD2489"/>
      <c r="CE2489" s="92"/>
      <c r="CF2489" s="76"/>
      <c r="CG2489"/>
      <c r="CH2489" s="67"/>
      <c r="CI2489" s="67"/>
      <c r="CJ2489" s="67"/>
      <c r="CK2489" s="67"/>
      <c r="CL2489" s="1"/>
      <c r="CM2489" s="1"/>
    </row>
    <row r="2490" spans="2:91" s="3" customFormat="1" ht="21" customHeight="1" x14ac:dyDescent="0.25">
      <c r="B2490" s="17"/>
      <c r="C2490" s="18"/>
      <c r="D2490" s="18"/>
      <c r="E2490" s="18"/>
      <c r="F2490" s="126"/>
      <c r="G2490" s="126"/>
      <c r="AS2490"/>
      <c r="AT2490" s="111"/>
      <c r="AU2490" s="111"/>
      <c r="AV2490"/>
      <c r="AW2490"/>
      <c r="AX2490" s="111"/>
      <c r="AY2490" s="65"/>
      <c r="AZ2490" s="65"/>
      <c r="BA2490" s="65"/>
      <c r="BB2490" s="65"/>
      <c r="BC2490" s="65"/>
      <c r="BD2490" s="65"/>
      <c r="BE2490" s="65"/>
      <c r="BF2490" s="65"/>
      <c r="BG2490" s="112"/>
      <c r="BH2490" s="112"/>
      <c r="BI2490" s="111"/>
      <c r="BJ2490" s="111"/>
      <c r="BK2490" s="65"/>
      <c r="BL2490" s="112"/>
      <c r="BM2490" s="113"/>
      <c r="BN2490" s="113"/>
      <c r="BO2490" s="113"/>
      <c r="BP2490" s="112"/>
      <c r="BQ2490" s="64"/>
      <c r="BR2490" s="113"/>
      <c r="BS2490" s="113"/>
      <c r="BT2490" s="65"/>
      <c r="BU2490" s="65"/>
      <c r="BV2490" s="66"/>
      <c r="BW2490" s="66"/>
      <c r="BX2490" s="67"/>
      <c r="BY2490" s="67"/>
      <c r="BZ2490" s="67"/>
      <c r="CA2490"/>
      <c r="CB2490"/>
      <c r="CC2490"/>
      <c r="CD2490"/>
      <c r="CE2490" s="92"/>
      <c r="CF2490" s="76"/>
      <c r="CG2490"/>
      <c r="CH2490" s="67"/>
      <c r="CI2490" s="67"/>
      <c r="CJ2490" s="67"/>
      <c r="CK2490" s="67"/>
      <c r="CL2490" s="1"/>
      <c r="CM2490" s="1"/>
    </row>
    <row r="2491" spans="2:91" s="3" customFormat="1" ht="21" customHeight="1" x14ac:dyDescent="0.25">
      <c r="B2491" s="17"/>
      <c r="C2491" s="18"/>
      <c r="D2491" s="18"/>
      <c r="E2491" s="18"/>
      <c r="F2491" s="126"/>
      <c r="G2491" s="126"/>
      <c r="AS2491"/>
      <c r="AT2491" s="111"/>
      <c r="AU2491" s="111"/>
      <c r="AV2491"/>
      <c r="AW2491"/>
      <c r="AX2491" s="111"/>
      <c r="AY2491" s="65"/>
      <c r="AZ2491" s="65"/>
      <c r="BA2491" s="65"/>
      <c r="BB2491" s="65"/>
      <c r="BC2491" s="65"/>
      <c r="BD2491" s="65"/>
      <c r="BE2491" s="65"/>
      <c r="BF2491" s="65"/>
      <c r="BG2491" s="112"/>
      <c r="BH2491" s="112"/>
      <c r="BI2491" s="111"/>
      <c r="BJ2491" s="111"/>
      <c r="BK2491" s="65"/>
      <c r="BL2491" s="112"/>
      <c r="BM2491" s="113"/>
      <c r="BN2491" s="113"/>
      <c r="BO2491" s="113"/>
      <c r="BP2491" s="112"/>
      <c r="BQ2491" s="64"/>
      <c r="BR2491" s="113"/>
      <c r="BS2491" s="113"/>
      <c r="BT2491" s="65"/>
      <c r="BU2491" s="65"/>
      <c r="BV2491" s="66"/>
      <c r="BW2491" s="66"/>
      <c r="BX2491" s="67"/>
      <c r="BY2491" s="67"/>
      <c r="BZ2491" s="67"/>
      <c r="CA2491"/>
      <c r="CB2491"/>
      <c r="CC2491"/>
      <c r="CD2491"/>
      <c r="CE2491" s="92"/>
      <c r="CF2491" s="76"/>
      <c r="CG2491"/>
      <c r="CH2491" s="67"/>
      <c r="CI2491" s="67"/>
      <c r="CJ2491" s="67"/>
      <c r="CK2491" s="67"/>
      <c r="CL2491" s="1"/>
      <c r="CM2491" s="1"/>
    </row>
    <row r="2492" spans="2:91" s="3" customFormat="1" ht="21" customHeight="1" x14ac:dyDescent="0.25">
      <c r="B2492" s="17"/>
      <c r="C2492" s="18"/>
      <c r="D2492" s="18"/>
      <c r="E2492" s="18"/>
      <c r="F2492" s="126"/>
      <c r="G2492" s="126"/>
      <c r="AS2492"/>
      <c r="AT2492" s="111"/>
      <c r="AU2492" s="111"/>
      <c r="AV2492"/>
      <c r="AW2492"/>
      <c r="AX2492" s="111"/>
      <c r="AY2492" s="65"/>
      <c r="AZ2492" s="65"/>
      <c r="BA2492" s="65"/>
      <c r="BB2492" s="65"/>
      <c r="BC2492" s="65"/>
      <c r="BD2492" s="65"/>
      <c r="BE2492" s="65"/>
      <c r="BF2492" s="65"/>
      <c r="BG2492" s="112"/>
      <c r="BH2492" s="112"/>
      <c r="BI2492" s="111"/>
      <c r="BJ2492" s="111"/>
      <c r="BK2492" s="65"/>
      <c r="BL2492" s="112"/>
      <c r="BM2492" s="113"/>
      <c r="BN2492" s="113"/>
      <c r="BO2492" s="113"/>
      <c r="BP2492" s="112"/>
      <c r="BQ2492" s="64"/>
      <c r="BR2492" s="113"/>
      <c r="BS2492" s="113"/>
      <c r="BT2492" s="65"/>
      <c r="BU2492" s="65"/>
      <c r="BV2492" s="66"/>
      <c r="BW2492" s="66"/>
      <c r="BX2492" s="67"/>
      <c r="BY2492" s="67"/>
      <c r="BZ2492" s="67"/>
      <c r="CA2492"/>
      <c r="CB2492"/>
      <c r="CC2492"/>
      <c r="CD2492"/>
      <c r="CE2492" s="92"/>
      <c r="CF2492" s="76"/>
      <c r="CG2492"/>
      <c r="CH2492" s="67"/>
      <c r="CI2492" s="67"/>
      <c r="CJ2492" s="67"/>
      <c r="CK2492" s="67"/>
      <c r="CL2492" s="1"/>
      <c r="CM2492" s="1"/>
    </row>
    <row r="2493" spans="2:91" s="3" customFormat="1" ht="21" customHeight="1" x14ac:dyDescent="0.25">
      <c r="B2493" s="17"/>
      <c r="C2493" s="18"/>
      <c r="D2493" s="18"/>
      <c r="E2493" s="18"/>
      <c r="F2493" s="126"/>
      <c r="G2493" s="126"/>
      <c r="AS2493"/>
      <c r="AT2493" s="111"/>
      <c r="AU2493" s="111"/>
      <c r="AV2493"/>
      <c r="AW2493"/>
      <c r="AX2493" s="111"/>
      <c r="AY2493" s="65"/>
      <c r="AZ2493" s="65"/>
      <c r="BA2493" s="65"/>
      <c r="BB2493" s="65"/>
      <c r="BC2493" s="65"/>
      <c r="BD2493" s="65"/>
      <c r="BE2493" s="65"/>
      <c r="BF2493" s="65"/>
      <c r="BG2493" s="112"/>
      <c r="BH2493" s="112"/>
      <c r="BI2493" s="111"/>
      <c r="BJ2493" s="111"/>
      <c r="BK2493" s="65"/>
      <c r="BL2493" s="112"/>
      <c r="BM2493" s="113"/>
      <c r="BN2493" s="113"/>
      <c r="BO2493" s="113"/>
      <c r="BP2493" s="112"/>
      <c r="BQ2493" s="64"/>
      <c r="BR2493" s="113"/>
      <c r="BS2493" s="113"/>
      <c r="BT2493" s="65"/>
      <c r="BU2493" s="65"/>
      <c r="BV2493" s="66"/>
      <c r="BW2493" s="66"/>
      <c r="BX2493" s="67"/>
      <c r="BY2493" s="67"/>
      <c r="BZ2493" s="67"/>
      <c r="CA2493"/>
      <c r="CB2493"/>
      <c r="CC2493"/>
      <c r="CD2493"/>
      <c r="CE2493" s="92"/>
      <c r="CF2493" s="76"/>
      <c r="CG2493"/>
      <c r="CH2493" s="67"/>
      <c r="CI2493" s="67"/>
      <c r="CJ2493" s="67"/>
      <c r="CK2493" s="67"/>
      <c r="CL2493" s="1"/>
      <c r="CM2493" s="1"/>
    </row>
    <row r="2494" spans="2:91" s="3" customFormat="1" ht="21" customHeight="1" x14ac:dyDescent="0.25">
      <c r="B2494" s="17"/>
      <c r="C2494" s="18"/>
      <c r="D2494" s="18"/>
      <c r="E2494" s="18"/>
      <c r="F2494" s="126"/>
      <c r="G2494" s="126"/>
      <c r="AS2494"/>
      <c r="AT2494" s="111"/>
      <c r="AU2494" s="111"/>
      <c r="AV2494"/>
      <c r="AW2494"/>
      <c r="AX2494" s="111"/>
      <c r="AY2494" s="65"/>
      <c r="AZ2494" s="65"/>
      <c r="BA2494" s="65"/>
      <c r="BB2494" s="65"/>
      <c r="BC2494" s="65"/>
      <c r="BD2494" s="65"/>
      <c r="BE2494" s="65"/>
      <c r="BF2494" s="65"/>
      <c r="BG2494" s="112"/>
      <c r="BH2494" s="112"/>
      <c r="BI2494" s="111"/>
      <c r="BJ2494" s="111"/>
      <c r="BK2494" s="65"/>
      <c r="BL2494" s="112"/>
      <c r="BM2494" s="113"/>
      <c r="BN2494" s="113"/>
      <c r="BO2494" s="113"/>
      <c r="BP2494" s="112"/>
      <c r="BQ2494" s="64"/>
      <c r="BR2494" s="113"/>
      <c r="BS2494" s="113"/>
      <c r="BT2494" s="65"/>
      <c r="BU2494" s="65"/>
      <c r="BV2494" s="66"/>
      <c r="BW2494" s="66"/>
      <c r="BX2494" s="67"/>
      <c r="BY2494" s="67"/>
      <c r="BZ2494" s="67"/>
      <c r="CA2494"/>
      <c r="CB2494"/>
      <c r="CC2494"/>
      <c r="CD2494"/>
      <c r="CE2494" s="92"/>
      <c r="CF2494" s="76"/>
      <c r="CG2494"/>
      <c r="CH2494" s="67"/>
      <c r="CI2494" s="67"/>
      <c r="CJ2494" s="67"/>
      <c r="CK2494" s="67"/>
      <c r="CL2494" s="1"/>
      <c r="CM2494" s="1"/>
    </row>
    <row r="2495" spans="2:91" s="3" customFormat="1" ht="21" customHeight="1" x14ac:dyDescent="0.25">
      <c r="B2495" s="17"/>
      <c r="C2495" s="18"/>
      <c r="D2495" s="18"/>
      <c r="E2495" s="18"/>
      <c r="F2495" s="126"/>
      <c r="G2495" s="126"/>
      <c r="AS2495"/>
      <c r="AT2495" s="111"/>
      <c r="AU2495" s="111"/>
      <c r="AV2495"/>
      <c r="AW2495"/>
      <c r="AX2495" s="111"/>
      <c r="AY2495" s="65"/>
      <c r="AZ2495" s="65"/>
      <c r="BA2495" s="65"/>
      <c r="BB2495" s="65"/>
      <c r="BC2495" s="65"/>
      <c r="BD2495" s="65"/>
      <c r="BE2495" s="65"/>
      <c r="BF2495" s="65"/>
      <c r="BG2495" s="112"/>
      <c r="BH2495" s="112"/>
      <c r="BI2495" s="111"/>
      <c r="BJ2495" s="111"/>
      <c r="BK2495" s="65"/>
      <c r="BL2495" s="112"/>
      <c r="BM2495" s="113"/>
      <c r="BN2495" s="113"/>
      <c r="BO2495" s="113"/>
      <c r="BP2495" s="112"/>
      <c r="BQ2495" s="64"/>
      <c r="BR2495" s="113"/>
      <c r="BS2495" s="113"/>
      <c r="BT2495" s="65"/>
      <c r="BU2495" s="65"/>
      <c r="BV2495" s="66"/>
      <c r="BW2495" s="66"/>
      <c r="BX2495" s="67"/>
      <c r="BY2495" s="67"/>
      <c r="BZ2495" s="67"/>
      <c r="CA2495"/>
      <c r="CB2495"/>
      <c r="CC2495"/>
      <c r="CD2495"/>
      <c r="CE2495" s="92"/>
      <c r="CF2495" s="76"/>
      <c r="CG2495"/>
      <c r="CH2495" s="67"/>
      <c r="CI2495" s="67"/>
      <c r="CJ2495" s="67"/>
      <c r="CK2495" s="67"/>
      <c r="CL2495" s="1"/>
      <c r="CM2495" s="1"/>
    </row>
    <row r="2496" spans="2:91" s="3" customFormat="1" ht="21" customHeight="1" x14ac:dyDescent="0.25">
      <c r="B2496" s="17"/>
      <c r="C2496" s="18"/>
      <c r="D2496" s="18"/>
      <c r="E2496" s="18"/>
      <c r="F2496" s="126"/>
      <c r="G2496" s="126"/>
      <c r="AS2496"/>
      <c r="AT2496" s="111"/>
      <c r="AU2496" s="111"/>
      <c r="AV2496"/>
      <c r="AW2496"/>
      <c r="AX2496" s="111"/>
      <c r="AY2496" s="65"/>
      <c r="AZ2496" s="65"/>
      <c r="BA2496" s="65"/>
      <c r="BB2496" s="65"/>
      <c r="BC2496" s="65"/>
      <c r="BD2496" s="65"/>
      <c r="BE2496" s="65"/>
      <c r="BF2496" s="65"/>
      <c r="BG2496" s="112"/>
      <c r="BH2496" s="112"/>
      <c r="BI2496" s="111"/>
      <c r="BJ2496" s="111"/>
      <c r="BK2496" s="65"/>
      <c r="BL2496" s="112"/>
      <c r="BM2496" s="113"/>
      <c r="BN2496" s="113"/>
      <c r="BO2496" s="113"/>
      <c r="BP2496" s="112"/>
      <c r="BQ2496" s="64"/>
      <c r="BR2496" s="113"/>
      <c r="BS2496" s="113"/>
      <c r="BT2496" s="65"/>
      <c r="BU2496" s="65"/>
      <c r="BV2496" s="66"/>
      <c r="BW2496" s="66"/>
      <c r="BX2496" s="67"/>
      <c r="BY2496" s="67"/>
      <c r="BZ2496" s="67"/>
      <c r="CA2496"/>
      <c r="CB2496"/>
      <c r="CC2496"/>
      <c r="CD2496"/>
      <c r="CE2496" s="92"/>
      <c r="CF2496" s="76"/>
      <c r="CG2496"/>
      <c r="CH2496" s="67"/>
      <c r="CI2496" s="67"/>
      <c r="CJ2496" s="67"/>
      <c r="CK2496" s="67"/>
      <c r="CL2496" s="1"/>
      <c r="CM2496" s="1"/>
    </row>
    <row r="2497" spans="2:91" s="3" customFormat="1" ht="21" customHeight="1" x14ac:dyDescent="0.25">
      <c r="B2497" s="17"/>
      <c r="C2497" s="18"/>
      <c r="D2497" s="18"/>
      <c r="E2497" s="18"/>
      <c r="F2497" s="126"/>
      <c r="G2497" s="126"/>
      <c r="AS2497"/>
      <c r="AT2497" s="111"/>
      <c r="AU2497" s="111"/>
      <c r="AV2497"/>
      <c r="AW2497"/>
      <c r="AX2497" s="111"/>
      <c r="AY2497" s="65"/>
      <c r="AZ2497" s="65"/>
      <c r="BA2497" s="65"/>
      <c r="BB2497" s="65"/>
      <c r="BC2497" s="65"/>
      <c r="BD2497" s="65"/>
      <c r="BE2497" s="65"/>
      <c r="BF2497" s="65"/>
      <c r="BG2497" s="112"/>
      <c r="BH2497" s="112"/>
      <c r="BI2497" s="111"/>
      <c r="BJ2497" s="111"/>
      <c r="BK2497" s="65"/>
      <c r="BL2497" s="112"/>
      <c r="BM2497" s="113"/>
      <c r="BN2497" s="113"/>
      <c r="BO2497" s="113"/>
      <c r="BP2497" s="112"/>
      <c r="BQ2497" s="64"/>
      <c r="BR2497" s="113"/>
      <c r="BS2497" s="113"/>
      <c r="BT2497" s="65"/>
      <c r="BU2497" s="65"/>
      <c r="BV2497" s="66"/>
      <c r="BW2497" s="66"/>
      <c r="BX2497" s="67"/>
      <c r="BY2497" s="67"/>
      <c r="BZ2497" s="67"/>
      <c r="CA2497"/>
      <c r="CB2497"/>
      <c r="CC2497"/>
      <c r="CD2497"/>
      <c r="CE2497" s="92"/>
      <c r="CF2497" s="76"/>
      <c r="CG2497"/>
      <c r="CH2497" s="67"/>
      <c r="CI2497" s="67"/>
      <c r="CJ2497" s="67"/>
      <c r="CK2497" s="67"/>
      <c r="CL2497" s="1"/>
      <c r="CM2497" s="1"/>
    </row>
    <row r="2498" spans="2:91" s="3" customFormat="1" ht="21" customHeight="1" x14ac:dyDescent="0.25">
      <c r="B2498" s="17"/>
      <c r="C2498" s="18"/>
      <c r="D2498" s="18"/>
      <c r="E2498" s="18"/>
      <c r="F2498" s="126"/>
      <c r="G2498" s="126"/>
      <c r="AS2498"/>
      <c r="AT2498" s="111"/>
      <c r="AU2498" s="111"/>
      <c r="AV2498"/>
      <c r="AW2498"/>
      <c r="AX2498" s="111"/>
      <c r="AY2498" s="65"/>
      <c r="AZ2498" s="65"/>
      <c r="BA2498" s="65"/>
      <c r="BB2498" s="65"/>
      <c r="BC2498" s="65"/>
      <c r="BD2498" s="65"/>
      <c r="BE2498" s="65"/>
      <c r="BF2498" s="65"/>
      <c r="BG2498" s="112"/>
      <c r="BH2498" s="112"/>
      <c r="BI2498" s="111"/>
      <c r="BJ2498" s="111"/>
      <c r="BK2498" s="65"/>
      <c r="BL2498" s="112"/>
      <c r="BM2498" s="113"/>
      <c r="BN2498" s="113"/>
      <c r="BO2498" s="113"/>
      <c r="BP2498" s="112"/>
      <c r="BQ2498" s="64"/>
      <c r="BR2498" s="113"/>
      <c r="BS2498" s="113"/>
      <c r="BT2498" s="65"/>
      <c r="BU2498" s="65"/>
      <c r="BV2498" s="66"/>
      <c r="BW2498" s="66"/>
      <c r="BX2498" s="67"/>
      <c r="BY2498" s="67"/>
      <c r="BZ2498" s="67"/>
      <c r="CA2498"/>
      <c r="CB2498"/>
      <c r="CC2498"/>
      <c r="CD2498"/>
      <c r="CE2498" s="92"/>
      <c r="CF2498" s="76"/>
      <c r="CG2498"/>
      <c r="CH2498" s="67"/>
      <c r="CI2498" s="67"/>
      <c r="CJ2498" s="67"/>
      <c r="CK2498" s="67"/>
      <c r="CL2498" s="1"/>
      <c r="CM2498" s="1"/>
    </row>
    <row r="2499" spans="2:91" s="3" customFormat="1" ht="21" customHeight="1" x14ac:dyDescent="0.25">
      <c r="B2499" s="17"/>
      <c r="C2499" s="18"/>
      <c r="D2499" s="18"/>
      <c r="E2499" s="18"/>
      <c r="F2499" s="126"/>
      <c r="G2499" s="126"/>
      <c r="AS2499"/>
      <c r="AT2499" s="111"/>
      <c r="AU2499" s="111"/>
      <c r="AV2499"/>
      <c r="AW2499"/>
      <c r="AX2499" s="111"/>
      <c r="AY2499" s="65"/>
      <c r="AZ2499" s="65"/>
      <c r="BA2499" s="65"/>
      <c r="BB2499" s="65"/>
      <c r="BC2499" s="65"/>
      <c r="BD2499" s="65"/>
      <c r="BE2499" s="65"/>
      <c r="BF2499" s="65"/>
      <c r="BG2499" s="112"/>
      <c r="BH2499" s="112"/>
      <c r="BI2499" s="111"/>
      <c r="BJ2499" s="111"/>
      <c r="BK2499" s="65"/>
      <c r="BL2499" s="112"/>
      <c r="BM2499" s="113"/>
      <c r="BN2499" s="113"/>
      <c r="BO2499" s="113"/>
      <c r="BP2499" s="112"/>
      <c r="BQ2499" s="64"/>
      <c r="BR2499" s="113"/>
      <c r="BS2499" s="113"/>
      <c r="BT2499" s="65"/>
      <c r="BU2499" s="65"/>
      <c r="BV2499" s="66"/>
      <c r="BW2499" s="66"/>
      <c r="BX2499" s="67"/>
      <c r="BY2499" s="67"/>
      <c r="BZ2499" s="67"/>
      <c r="CA2499"/>
      <c r="CB2499"/>
      <c r="CC2499"/>
      <c r="CD2499"/>
      <c r="CE2499" s="92"/>
      <c r="CF2499" s="76"/>
      <c r="CG2499"/>
      <c r="CH2499" s="67"/>
      <c r="CI2499" s="67"/>
      <c r="CJ2499" s="67"/>
      <c r="CK2499" s="67"/>
      <c r="CL2499" s="1"/>
      <c r="CM2499" s="1"/>
    </row>
    <row r="2500" spans="2:91" s="3" customFormat="1" ht="21" customHeight="1" x14ac:dyDescent="0.25">
      <c r="B2500" s="17"/>
      <c r="C2500" s="18"/>
      <c r="D2500" s="18"/>
      <c r="E2500" s="18"/>
      <c r="F2500" s="126"/>
      <c r="G2500" s="126"/>
      <c r="AS2500"/>
      <c r="AT2500" s="111"/>
      <c r="AU2500" s="111"/>
      <c r="AV2500"/>
      <c r="AW2500"/>
      <c r="AX2500" s="111"/>
      <c r="AY2500" s="65"/>
      <c r="AZ2500" s="65"/>
      <c r="BA2500" s="65"/>
      <c r="BB2500" s="65"/>
      <c r="BC2500" s="65"/>
      <c r="BD2500" s="65"/>
      <c r="BE2500" s="65"/>
      <c r="BF2500" s="65"/>
      <c r="BG2500" s="112"/>
      <c r="BH2500" s="112"/>
      <c r="BI2500" s="111"/>
      <c r="BJ2500" s="111"/>
      <c r="BK2500" s="65"/>
      <c r="BL2500" s="112"/>
      <c r="BM2500" s="113"/>
      <c r="BN2500" s="113"/>
      <c r="BO2500" s="113"/>
      <c r="BP2500" s="112"/>
      <c r="BQ2500" s="64"/>
      <c r="BR2500" s="113"/>
      <c r="BS2500" s="113"/>
      <c r="BT2500" s="65"/>
      <c r="BU2500" s="65"/>
      <c r="BV2500" s="66"/>
      <c r="BW2500" s="66"/>
      <c r="BX2500" s="67"/>
      <c r="BY2500" s="67"/>
      <c r="BZ2500" s="67"/>
      <c r="CA2500"/>
      <c r="CB2500"/>
      <c r="CC2500"/>
      <c r="CD2500"/>
      <c r="CE2500" s="92"/>
      <c r="CF2500" s="76"/>
      <c r="CG2500"/>
      <c r="CH2500" s="67"/>
      <c r="CI2500" s="67"/>
      <c r="CJ2500" s="67"/>
      <c r="CK2500" s="67"/>
      <c r="CL2500" s="1"/>
      <c r="CM2500" s="1"/>
    </row>
    <row r="2501" spans="2:91" s="3" customFormat="1" ht="21" customHeight="1" x14ac:dyDescent="0.25">
      <c r="B2501" s="17"/>
      <c r="C2501" s="18"/>
      <c r="D2501" s="18"/>
      <c r="E2501" s="18"/>
      <c r="F2501" s="126"/>
      <c r="G2501" s="126"/>
      <c r="AS2501"/>
      <c r="AT2501" s="111"/>
      <c r="AU2501" s="111"/>
      <c r="AV2501"/>
      <c r="AW2501"/>
      <c r="AX2501" s="111"/>
      <c r="AY2501" s="65"/>
      <c r="AZ2501" s="65"/>
      <c r="BA2501" s="65"/>
      <c r="BB2501" s="65"/>
      <c r="BC2501" s="65"/>
      <c r="BD2501" s="65"/>
      <c r="BE2501" s="65"/>
      <c r="BF2501" s="65"/>
      <c r="BG2501" s="112"/>
      <c r="BH2501" s="112"/>
      <c r="BI2501" s="111"/>
      <c r="BJ2501" s="111"/>
      <c r="BK2501" s="65"/>
      <c r="BL2501" s="112"/>
      <c r="BM2501" s="113"/>
      <c r="BN2501" s="113"/>
      <c r="BO2501" s="113"/>
      <c r="BP2501" s="112"/>
      <c r="BQ2501" s="64"/>
      <c r="BR2501" s="113"/>
      <c r="BS2501" s="113"/>
      <c r="BT2501" s="65"/>
      <c r="BU2501" s="65"/>
      <c r="BV2501" s="66"/>
      <c r="BW2501" s="66"/>
      <c r="BX2501" s="67"/>
      <c r="BY2501" s="67"/>
      <c r="BZ2501" s="67"/>
      <c r="CA2501"/>
      <c r="CB2501"/>
      <c r="CC2501"/>
      <c r="CD2501"/>
      <c r="CE2501" s="92"/>
      <c r="CF2501" s="76"/>
      <c r="CG2501"/>
      <c r="CH2501" s="67"/>
      <c r="CI2501" s="67"/>
      <c r="CJ2501" s="67"/>
      <c r="CK2501" s="67"/>
      <c r="CL2501" s="1"/>
      <c r="CM2501" s="1"/>
    </row>
    <row r="2502" spans="2:91" s="3" customFormat="1" ht="21" customHeight="1" x14ac:dyDescent="0.25">
      <c r="B2502" s="17"/>
      <c r="C2502" s="18"/>
      <c r="D2502" s="18"/>
      <c r="E2502" s="18"/>
      <c r="F2502" s="126"/>
      <c r="G2502" s="126"/>
      <c r="AS2502"/>
      <c r="AT2502" s="111"/>
      <c r="AU2502" s="111"/>
      <c r="AV2502"/>
      <c r="AW2502"/>
      <c r="AX2502" s="111"/>
      <c r="AY2502" s="65"/>
      <c r="AZ2502" s="65"/>
      <c r="BA2502" s="65"/>
      <c r="BB2502" s="65"/>
      <c r="BC2502" s="65"/>
      <c r="BD2502" s="65"/>
      <c r="BE2502" s="65"/>
      <c r="BF2502" s="65"/>
      <c r="BG2502" s="112"/>
      <c r="BH2502" s="112"/>
      <c r="BI2502" s="111"/>
      <c r="BJ2502" s="111"/>
      <c r="BK2502" s="65"/>
      <c r="BL2502" s="112"/>
      <c r="BM2502" s="113"/>
      <c r="BN2502" s="113"/>
      <c r="BO2502" s="113"/>
      <c r="BP2502" s="112"/>
      <c r="BQ2502" s="64"/>
      <c r="BR2502" s="113"/>
      <c r="BS2502" s="113"/>
      <c r="BT2502" s="65"/>
      <c r="BU2502" s="65"/>
      <c r="BV2502" s="66"/>
      <c r="BW2502" s="66"/>
      <c r="BX2502" s="67"/>
      <c r="BY2502" s="67"/>
      <c r="BZ2502" s="67"/>
      <c r="CA2502"/>
      <c r="CB2502"/>
      <c r="CC2502"/>
      <c r="CD2502"/>
      <c r="CE2502" s="92"/>
      <c r="CF2502" s="76"/>
      <c r="CG2502"/>
      <c r="CH2502" s="67"/>
      <c r="CI2502" s="67"/>
      <c r="CJ2502" s="67"/>
      <c r="CK2502" s="67"/>
      <c r="CL2502" s="1"/>
      <c r="CM2502" s="1"/>
    </row>
    <row r="2503" spans="2:91" s="3" customFormat="1" ht="21" customHeight="1" x14ac:dyDescent="0.25">
      <c r="B2503" s="17"/>
      <c r="C2503" s="18"/>
      <c r="D2503" s="18"/>
      <c r="E2503" s="18"/>
      <c r="F2503" s="126"/>
      <c r="G2503" s="126"/>
      <c r="AS2503"/>
      <c r="AT2503" s="111"/>
      <c r="AU2503" s="111"/>
      <c r="AV2503"/>
      <c r="AW2503"/>
      <c r="AX2503" s="111"/>
      <c r="AY2503" s="65"/>
      <c r="AZ2503" s="65"/>
      <c r="BA2503" s="65"/>
      <c r="BB2503" s="65"/>
      <c r="BC2503" s="65"/>
      <c r="BD2503" s="65"/>
      <c r="BE2503" s="65"/>
      <c r="BF2503" s="65"/>
      <c r="BG2503" s="112"/>
      <c r="BH2503" s="112"/>
      <c r="BI2503" s="111"/>
      <c r="BJ2503" s="111"/>
      <c r="BK2503" s="65"/>
      <c r="BL2503" s="112"/>
      <c r="BM2503" s="113"/>
      <c r="BN2503" s="113"/>
      <c r="BO2503" s="113"/>
      <c r="BP2503" s="112"/>
      <c r="BQ2503" s="64"/>
      <c r="BR2503" s="113"/>
      <c r="BS2503" s="113"/>
      <c r="BT2503" s="65"/>
      <c r="BU2503" s="65"/>
      <c r="BV2503" s="66"/>
      <c r="BW2503" s="66"/>
      <c r="BX2503" s="67"/>
      <c r="BY2503" s="67"/>
      <c r="BZ2503" s="67"/>
      <c r="CA2503"/>
      <c r="CB2503"/>
      <c r="CC2503"/>
      <c r="CD2503"/>
      <c r="CE2503" s="92"/>
      <c r="CF2503" s="76"/>
      <c r="CG2503"/>
      <c r="CH2503" s="67"/>
      <c r="CI2503" s="67"/>
      <c r="CJ2503" s="67"/>
      <c r="CK2503" s="67"/>
      <c r="CL2503" s="1"/>
      <c r="CM2503" s="1"/>
    </row>
    <row r="2504" spans="2:91" s="3" customFormat="1" ht="21" customHeight="1" x14ac:dyDescent="0.25">
      <c r="B2504" s="17"/>
      <c r="C2504" s="18"/>
      <c r="D2504" s="18"/>
      <c r="E2504" s="18"/>
      <c r="F2504" s="126"/>
      <c r="G2504" s="126"/>
      <c r="AS2504"/>
      <c r="AT2504" s="111"/>
      <c r="AU2504" s="111"/>
      <c r="AV2504"/>
      <c r="AW2504"/>
      <c r="AX2504" s="111"/>
      <c r="AY2504" s="65"/>
      <c r="AZ2504" s="65"/>
      <c r="BA2504" s="65"/>
      <c r="BB2504" s="65"/>
      <c r="BC2504" s="65"/>
      <c r="BD2504" s="65"/>
      <c r="BE2504" s="65"/>
      <c r="BF2504" s="65"/>
      <c r="BG2504" s="112"/>
      <c r="BH2504" s="112"/>
      <c r="BI2504" s="111"/>
      <c r="BJ2504" s="111"/>
      <c r="BK2504" s="65"/>
      <c r="BL2504" s="112"/>
      <c r="BM2504" s="113"/>
      <c r="BN2504" s="113"/>
      <c r="BO2504" s="113"/>
      <c r="BP2504" s="112"/>
      <c r="BQ2504" s="64"/>
      <c r="BR2504" s="113"/>
      <c r="BS2504" s="113"/>
      <c r="BT2504" s="65"/>
      <c r="BU2504" s="65"/>
      <c r="BV2504" s="66"/>
      <c r="BW2504" s="66"/>
      <c r="BX2504" s="67"/>
      <c r="BY2504" s="67"/>
      <c r="BZ2504" s="67"/>
      <c r="CA2504"/>
      <c r="CB2504"/>
      <c r="CC2504"/>
      <c r="CD2504"/>
      <c r="CE2504" s="92"/>
      <c r="CF2504" s="76"/>
      <c r="CG2504"/>
      <c r="CH2504" s="67"/>
      <c r="CI2504" s="67"/>
      <c r="CJ2504" s="67"/>
      <c r="CK2504" s="67"/>
      <c r="CL2504" s="1"/>
      <c r="CM2504" s="1"/>
    </row>
    <row r="2505" spans="2:91" s="3" customFormat="1" ht="21" customHeight="1" x14ac:dyDescent="0.25">
      <c r="B2505" s="17"/>
      <c r="C2505" s="18"/>
      <c r="D2505" s="18"/>
      <c r="E2505" s="18"/>
      <c r="F2505" s="126"/>
      <c r="G2505" s="126"/>
      <c r="AS2505"/>
      <c r="AT2505" s="111"/>
      <c r="AU2505" s="111"/>
      <c r="AV2505"/>
      <c r="AW2505"/>
      <c r="AX2505" s="111"/>
      <c r="AY2505" s="65"/>
      <c r="AZ2505" s="65"/>
      <c r="BA2505" s="65"/>
      <c r="BB2505" s="65"/>
      <c r="BC2505" s="65"/>
      <c r="BD2505" s="65"/>
      <c r="BE2505" s="65"/>
      <c r="BF2505" s="65"/>
      <c r="BG2505" s="112"/>
      <c r="BH2505" s="112"/>
      <c r="BI2505" s="111"/>
      <c r="BJ2505" s="111"/>
      <c r="BK2505" s="65"/>
      <c r="BL2505" s="112"/>
      <c r="BM2505" s="113"/>
      <c r="BN2505" s="113"/>
      <c r="BO2505" s="113"/>
      <c r="BP2505" s="112"/>
      <c r="BQ2505" s="64"/>
      <c r="BR2505" s="113"/>
      <c r="BS2505" s="113"/>
      <c r="BT2505" s="65"/>
      <c r="BU2505" s="65"/>
      <c r="BV2505" s="66"/>
      <c r="BW2505" s="66"/>
      <c r="BX2505" s="67"/>
      <c r="BY2505" s="67"/>
      <c r="BZ2505" s="67"/>
      <c r="CA2505"/>
      <c r="CB2505"/>
      <c r="CC2505"/>
      <c r="CD2505"/>
      <c r="CE2505" s="92"/>
      <c r="CF2505" s="76"/>
      <c r="CG2505"/>
      <c r="CH2505" s="67"/>
      <c r="CI2505" s="67"/>
      <c r="CJ2505" s="67"/>
      <c r="CK2505" s="67"/>
      <c r="CL2505" s="1"/>
      <c r="CM2505" s="1"/>
    </row>
    <row r="2506" spans="2:91" s="3" customFormat="1" ht="21" customHeight="1" x14ac:dyDescent="0.25">
      <c r="B2506" s="17"/>
      <c r="C2506" s="18"/>
      <c r="D2506" s="18"/>
      <c r="E2506" s="18"/>
      <c r="F2506" s="126"/>
      <c r="G2506" s="126"/>
      <c r="AS2506"/>
      <c r="AT2506" s="111"/>
      <c r="AU2506" s="111"/>
      <c r="AV2506"/>
      <c r="AW2506"/>
      <c r="AX2506" s="111"/>
      <c r="AY2506" s="65"/>
      <c r="AZ2506" s="65"/>
      <c r="BA2506" s="65"/>
      <c r="BB2506" s="65"/>
      <c r="BC2506" s="65"/>
      <c r="BD2506" s="65"/>
      <c r="BE2506" s="65"/>
      <c r="BF2506" s="65"/>
      <c r="BG2506" s="112"/>
      <c r="BH2506" s="112"/>
      <c r="BI2506" s="111"/>
      <c r="BJ2506" s="111"/>
      <c r="BK2506" s="65"/>
      <c r="BL2506" s="112"/>
      <c r="BM2506" s="113"/>
      <c r="BN2506" s="113"/>
      <c r="BO2506" s="113"/>
      <c r="BP2506" s="112"/>
      <c r="BQ2506" s="64"/>
      <c r="BR2506" s="113"/>
      <c r="BS2506" s="113"/>
      <c r="BT2506" s="65"/>
      <c r="BU2506" s="65"/>
      <c r="BV2506" s="66"/>
      <c r="BW2506" s="66"/>
      <c r="BX2506" s="67"/>
      <c r="BY2506" s="67"/>
      <c r="BZ2506" s="67"/>
      <c r="CA2506"/>
      <c r="CB2506"/>
      <c r="CC2506"/>
      <c r="CD2506"/>
      <c r="CE2506" s="92"/>
      <c r="CF2506" s="76"/>
      <c r="CG2506"/>
      <c r="CH2506" s="67"/>
      <c r="CI2506" s="67"/>
      <c r="CJ2506" s="67"/>
      <c r="CK2506" s="67"/>
      <c r="CL2506" s="1"/>
      <c r="CM2506" s="1"/>
    </row>
    <row r="2507" spans="2:91" s="3" customFormat="1" ht="21" customHeight="1" x14ac:dyDescent="0.25">
      <c r="B2507" s="17"/>
      <c r="C2507" s="18"/>
      <c r="D2507" s="18"/>
      <c r="E2507" s="18"/>
      <c r="F2507" s="126"/>
      <c r="G2507" s="126"/>
      <c r="AS2507"/>
      <c r="AT2507" s="111"/>
      <c r="AU2507" s="111"/>
      <c r="AV2507"/>
      <c r="AW2507"/>
      <c r="AX2507" s="111"/>
      <c r="AY2507" s="65"/>
      <c r="AZ2507" s="65"/>
      <c r="BA2507" s="65"/>
      <c r="BB2507" s="65"/>
      <c r="BC2507" s="65"/>
      <c r="BD2507" s="65"/>
      <c r="BE2507" s="65"/>
      <c r="BF2507" s="65"/>
      <c r="BG2507" s="112"/>
      <c r="BH2507" s="112"/>
      <c r="BI2507" s="111"/>
      <c r="BJ2507" s="111"/>
      <c r="BK2507" s="65"/>
      <c r="BL2507" s="112"/>
      <c r="BM2507" s="113"/>
      <c r="BN2507" s="113"/>
      <c r="BO2507" s="113"/>
      <c r="BP2507" s="112"/>
      <c r="BQ2507" s="64"/>
      <c r="BR2507" s="113"/>
      <c r="BS2507" s="113"/>
      <c r="BT2507" s="65"/>
      <c r="BU2507" s="65"/>
      <c r="BV2507" s="66"/>
      <c r="BW2507" s="66"/>
      <c r="BX2507" s="67"/>
      <c r="BY2507" s="67"/>
      <c r="BZ2507" s="67"/>
      <c r="CA2507"/>
      <c r="CB2507"/>
      <c r="CC2507"/>
      <c r="CD2507"/>
      <c r="CE2507" s="92"/>
      <c r="CF2507" s="76"/>
      <c r="CG2507"/>
      <c r="CH2507" s="67"/>
      <c r="CI2507" s="67"/>
      <c r="CJ2507" s="67"/>
      <c r="CK2507" s="67"/>
      <c r="CL2507" s="1"/>
      <c r="CM2507" s="1"/>
    </row>
    <row r="2508" spans="2:91" s="3" customFormat="1" ht="21" customHeight="1" x14ac:dyDescent="0.25">
      <c r="B2508" s="17"/>
      <c r="C2508" s="18"/>
      <c r="D2508" s="18"/>
      <c r="E2508" s="18"/>
      <c r="F2508" s="126"/>
      <c r="G2508" s="126"/>
      <c r="AS2508"/>
      <c r="AT2508" s="111"/>
      <c r="AU2508" s="111"/>
      <c r="AV2508"/>
      <c r="AW2508"/>
      <c r="AX2508" s="111"/>
      <c r="AY2508" s="65"/>
      <c r="AZ2508" s="65"/>
      <c r="BA2508" s="65"/>
      <c r="BB2508" s="65"/>
      <c r="BC2508" s="65"/>
      <c r="BD2508" s="65"/>
      <c r="BE2508" s="65"/>
      <c r="BF2508" s="65"/>
      <c r="BG2508" s="112"/>
      <c r="BH2508" s="112"/>
      <c r="BI2508" s="111"/>
      <c r="BJ2508" s="111"/>
      <c r="BK2508" s="65"/>
      <c r="BL2508" s="112"/>
      <c r="BM2508" s="113"/>
      <c r="BN2508" s="113"/>
      <c r="BO2508" s="113"/>
      <c r="BP2508" s="112"/>
      <c r="BQ2508" s="64"/>
      <c r="BR2508" s="113"/>
      <c r="BS2508" s="113"/>
      <c r="BT2508" s="65"/>
      <c r="BU2508" s="65"/>
      <c r="BV2508" s="66"/>
      <c r="BW2508" s="66"/>
      <c r="BX2508" s="67"/>
      <c r="BY2508" s="67"/>
      <c r="BZ2508" s="67"/>
      <c r="CA2508"/>
      <c r="CB2508"/>
      <c r="CC2508"/>
      <c r="CD2508"/>
      <c r="CE2508" s="92"/>
      <c r="CF2508" s="76"/>
      <c r="CG2508"/>
      <c r="CH2508" s="67"/>
      <c r="CI2508" s="67"/>
      <c r="CJ2508" s="67"/>
      <c r="CK2508" s="67"/>
      <c r="CL2508" s="1"/>
      <c r="CM2508" s="1"/>
    </row>
    <row r="2509" spans="2:91" s="3" customFormat="1" ht="21" customHeight="1" x14ac:dyDescent="0.25">
      <c r="B2509" s="17"/>
      <c r="C2509" s="18"/>
      <c r="D2509" s="18"/>
      <c r="E2509" s="18"/>
      <c r="F2509" s="126"/>
      <c r="G2509" s="126"/>
      <c r="AS2509"/>
      <c r="AT2509" s="111"/>
      <c r="AU2509" s="111"/>
      <c r="AV2509"/>
      <c r="AW2509"/>
      <c r="AX2509" s="111"/>
      <c r="AY2509" s="65"/>
      <c r="AZ2509" s="65"/>
      <c r="BA2509" s="65"/>
      <c r="BB2509" s="65"/>
      <c r="BC2509" s="65"/>
      <c r="BD2509" s="65"/>
      <c r="BE2509" s="65"/>
      <c r="BF2509" s="65"/>
      <c r="BG2509" s="112"/>
      <c r="BH2509" s="112"/>
      <c r="BI2509" s="111"/>
      <c r="BJ2509" s="111"/>
      <c r="BK2509" s="65"/>
      <c r="BL2509" s="112"/>
      <c r="BM2509" s="113"/>
      <c r="BN2509" s="113"/>
      <c r="BO2509" s="113"/>
      <c r="BP2509" s="112"/>
      <c r="BQ2509" s="64"/>
      <c r="BR2509" s="113"/>
      <c r="BS2509" s="113"/>
      <c r="BT2509" s="65"/>
      <c r="BU2509" s="65"/>
      <c r="BV2509" s="66"/>
      <c r="BW2509" s="66"/>
      <c r="BX2509" s="67"/>
      <c r="BY2509" s="67"/>
      <c r="BZ2509" s="67"/>
      <c r="CA2509"/>
      <c r="CB2509"/>
      <c r="CC2509"/>
      <c r="CD2509"/>
      <c r="CE2509" s="92"/>
      <c r="CF2509" s="76"/>
      <c r="CG2509"/>
      <c r="CH2509" s="67"/>
      <c r="CI2509" s="67"/>
      <c r="CJ2509" s="67"/>
      <c r="CK2509" s="67"/>
      <c r="CL2509" s="1"/>
      <c r="CM2509" s="1"/>
    </row>
    <row r="2510" spans="2:91" s="3" customFormat="1" ht="21" customHeight="1" x14ac:dyDescent="0.25">
      <c r="B2510" s="17"/>
      <c r="C2510" s="18"/>
      <c r="D2510" s="18"/>
      <c r="E2510" s="18"/>
      <c r="F2510" s="126"/>
      <c r="G2510" s="126"/>
      <c r="AS2510"/>
      <c r="AT2510" s="111"/>
      <c r="AU2510" s="111"/>
      <c r="AV2510"/>
      <c r="AW2510"/>
      <c r="AX2510" s="111"/>
      <c r="AY2510" s="65"/>
      <c r="AZ2510" s="65"/>
      <c r="BA2510" s="65"/>
      <c r="BB2510" s="65"/>
      <c r="BC2510" s="65"/>
      <c r="BD2510" s="65"/>
      <c r="BE2510" s="65"/>
      <c r="BF2510" s="65"/>
      <c r="BG2510" s="112"/>
      <c r="BH2510" s="112"/>
      <c r="BI2510" s="111"/>
      <c r="BJ2510" s="111"/>
      <c r="BK2510" s="65"/>
      <c r="BL2510" s="112"/>
      <c r="BM2510" s="113"/>
      <c r="BN2510" s="113"/>
      <c r="BO2510" s="113"/>
      <c r="BP2510" s="112"/>
      <c r="BQ2510" s="64"/>
      <c r="BR2510" s="113"/>
      <c r="BS2510" s="113"/>
      <c r="BT2510" s="65"/>
      <c r="BU2510" s="65"/>
      <c r="BV2510" s="66"/>
      <c r="BW2510" s="66"/>
      <c r="BX2510" s="67"/>
      <c r="BY2510" s="67"/>
      <c r="BZ2510" s="67"/>
      <c r="CA2510"/>
      <c r="CB2510"/>
      <c r="CC2510"/>
      <c r="CD2510"/>
      <c r="CE2510" s="92"/>
      <c r="CF2510" s="76"/>
      <c r="CG2510"/>
      <c r="CH2510" s="67"/>
      <c r="CI2510" s="67"/>
      <c r="CJ2510" s="67"/>
      <c r="CK2510" s="67"/>
      <c r="CL2510" s="1"/>
      <c r="CM2510" s="1"/>
    </row>
    <row r="2511" spans="2:91" s="3" customFormat="1" ht="21" customHeight="1" x14ac:dyDescent="0.25">
      <c r="B2511" s="17"/>
      <c r="C2511" s="18"/>
      <c r="D2511" s="18"/>
      <c r="E2511" s="18"/>
      <c r="F2511" s="126"/>
      <c r="G2511" s="126"/>
      <c r="AS2511"/>
      <c r="AT2511" s="111"/>
      <c r="AU2511" s="111"/>
      <c r="AV2511"/>
      <c r="AW2511"/>
      <c r="AX2511" s="111"/>
      <c r="AY2511" s="65"/>
      <c r="AZ2511" s="65"/>
      <c r="BA2511" s="65"/>
      <c r="BB2511" s="65"/>
      <c r="BC2511" s="65"/>
      <c r="BD2511" s="65"/>
      <c r="BE2511" s="65"/>
      <c r="BF2511" s="65"/>
      <c r="BG2511" s="112"/>
      <c r="BH2511" s="112"/>
      <c r="BI2511" s="111"/>
      <c r="BJ2511" s="111"/>
      <c r="BK2511" s="65"/>
      <c r="BL2511" s="112"/>
      <c r="BM2511" s="113"/>
      <c r="BN2511" s="113"/>
      <c r="BO2511" s="113"/>
      <c r="BP2511" s="112"/>
      <c r="BQ2511" s="64"/>
      <c r="BR2511" s="113"/>
      <c r="BS2511" s="113"/>
      <c r="BT2511" s="65"/>
      <c r="BU2511" s="65"/>
      <c r="BV2511" s="66"/>
      <c r="BW2511" s="66"/>
      <c r="BX2511" s="67"/>
      <c r="BY2511" s="67"/>
      <c r="BZ2511" s="67"/>
      <c r="CA2511"/>
      <c r="CB2511"/>
      <c r="CC2511"/>
      <c r="CD2511"/>
      <c r="CE2511" s="92"/>
      <c r="CF2511" s="76"/>
      <c r="CG2511"/>
      <c r="CH2511" s="67"/>
      <c r="CI2511" s="67"/>
      <c r="CJ2511" s="67"/>
      <c r="CK2511" s="67"/>
      <c r="CL2511" s="1"/>
      <c r="CM2511" s="1"/>
    </row>
    <row r="2512" spans="2:91" s="3" customFormat="1" ht="21" customHeight="1" x14ac:dyDescent="0.25">
      <c r="B2512" s="17"/>
      <c r="C2512" s="18"/>
      <c r="D2512" s="18"/>
      <c r="E2512" s="18"/>
      <c r="F2512" s="126"/>
      <c r="G2512" s="126"/>
      <c r="AS2512"/>
      <c r="AT2512" s="111"/>
      <c r="AU2512" s="111"/>
      <c r="AV2512"/>
      <c r="AW2512"/>
      <c r="AX2512" s="111"/>
      <c r="AY2512" s="65"/>
      <c r="AZ2512" s="65"/>
      <c r="BA2512" s="65"/>
      <c r="BB2512" s="65"/>
      <c r="BC2512" s="65"/>
      <c r="BD2512" s="65"/>
      <c r="BE2512" s="65"/>
      <c r="BF2512" s="65"/>
      <c r="BG2512" s="112"/>
      <c r="BH2512" s="112"/>
      <c r="BI2512" s="111"/>
      <c r="BJ2512" s="111"/>
      <c r="BK2512" s="65"/>
      <c r="BL2512" s="112"/>
      <c r="BM2512" s="113"/>
      <c r="BN2512" s="113"/>
      <c r="BO2512" s="113"/>
      <c r="BP2512" s="112"/>
      <c r="BQ2512" s="64"/>
      <c r="BR2512" s="113"/>
      <c r="BS2512" s="113"/>
      <c r="BT2512" s="65"/>
      <c r="BU2512" s="65"/>
      <c r="BV2512" s="66"/>
      <c r="BW2512" s="66"/>
      <c r="BX2512" s="67"/>
      <c r="BY2512" s="67"/>
      <c r="BZ2512" s="67"/>
      <c r="CA2512"/>
      <c r="CB2512"/>
      <c r="CC2512"/>
      <c r="CD2512"/>
      <c r="CE2512" s="92"/>
      <c r="CF2512" s="76"/>
      <c r="CG2512"/>
      <c r="CH2512" s="67"/>
      <c r="CI2512" s="67"/>
      <c r="CJ2512" s="67"/>
      <c r="CK2512" s="67"/>
      <c r="CL2512" s="1"/>
      <c r="CM2512" s="1"/>
    </row>
    <row r="2513" spans="2:91" s="3" customFormat="1" ht="21" customHeight="1" x14ac:dyDescent="0.25">
      <c r="B2513" s="17"/>
      <c r="C2513" s="18"/>
      <c r="D2513" s="18"/>
      <c r="E2513" s="18"/>
      <c r="F2513" s="126"/>
      <c r="G2513" s="126"/>
      <c r="AS2513"/>
      <c r="AT2513" s="111"/>
      <c r="AU2513" s="111"/>
      <c r="AV2513"/>
      <c r="AW2513"/>
      <c r="AX2513" s="111"/>
      <c r="AY2513" s="65"/>
      <c r="AZ2513" s="65"/>
      <c r="BA2513" s="65"/>
      <c r="BB2513" s="65"/>
      <c r="BC2513" s="65"/>
      <c r="BD2513" s="65"/>
      <c r="BE2513" s="65"/>
      <c r="BF2513" s="65"/>
      <c r="BG2513" s="112"/>
      <c r="BH2513" s="112"/>
      <c r="BI2513" s="111"/>
      <c r="BJ2513" s="111"/>
      <c r="BK2513" s="65"/>
      <c r="BL2513" s="112"/>
      <c r="BM2513" s="113"/>
      <c r="BN2513" s="113"/>
      <c r="BO2513" s="113"/>
      <c r="BP2513" s="112"/>
      <c r="BQ2513" s="64"/>
      <c r="BR2513" s="113"/>
      <c r="BS2513" s="113"/>
      <c r="BT2513" s="65"/>
      <c r="BU2513" s="65"/>
      <c r="BV2513" s="66"/>
      <c r="BW2513" s="66"/>
      <c r="BX2513" s="67"/>
      <c r="BY2513" s="67"/>
      <c r="BZ2513" s="67"/>
      <c r="CA2513"/>
      <c r="CB2513"/>
      <c r="CC2513"/>
      <c r="CD2513"/>
      <c r="CE2513" s="92"/>
      <c r="CF2513" s="76"/>
      <c r="CG2513"/>
      <c r="CH2513" s="67"/>
      <c r="CI2513" s="67"/>
      <c r="CJ2513" s="67"/>
      <c r="CK2513" s="67"/>
      <c r="CL2513" s="1"/>
      <c r="CM2513" s="1"/>
    </row>
    <row r="2514" spans="2:91" s="3" customFormat="1" ht="21" customHeight="1" x14ac:dyDescent="0.25">
      <c r="B2514" s="17"/>
      <c r="C2514" s="18"/>
      <c r="D2514" s="18"/>
      <c r="E2514" s="18"/>
      <c r="F2514" s="126"/>
      <c r="G2514" s="126"/>
      <c r="AS2514"/>
      <c r="AT2514" s="111"/>
      <c r="AU2514" s="111"/>
      <c r="AV2514"/>
      <c r="AW2514"/>
      <c r="AX2514" s="111"/>
      <c r="AY2514" s="65"/>
      <c r="AZ2514" s="65"/>
      <c r="BA2514" s="65"/>
      <c r="BB2514" s="65"/>
      <c r="BC2514" s="65"/>
      <c r="BD2514" s="65"/>
      <c r="BE2514" s="65"/>
      <c r="BF2514" s="65"/>
      <c r="BG2514" s="112"/>
      <c r="BH2514" s="112"/>
      <c r="BI2514" s="111"/>
      <c r="BJ2514" s="111"/>
      <c r="BK2514" s="65"/>
      <c r="BL2514" s="112"/>
      <c r="BM2514" s="113"/>
      <c r="BN2514" s="113"/>
      <c r="BO2514" s="113"/>
      <c r="BP2514" s="112"/>
      <c r="BQ2514" s="64"/>
      <c r="BR2514" s="113"/>
      <c r="BS2514" s="113"/>
      <c r="BT2514" s="65"/>
      <c r="BU2514" s="65"/>
      <c r="BV2514" s="66"/>
      <c r="BW2514" s="66"/>
      <c r="BX2514" s="67"/>
      <c r="BY2514" s="67"/>
      <c r="BZ2514" s="67"/>
      <c r="CA2514"/>
      <c r="CB2514"/>
      <c r="CC2514"/>
      <c r="CD2514"/>
      <c r="CE2514" s="92"/>
      <c r="CF2514" s="76"/>
      <c r="CG2514"/>
      <c r="CH2514" s="67"/>
      <c r="CI2514" s="67"/>
      <c r="CJ2514" s="67"/>
      <c r="CK2514" s="67"/>
      <c r="CL2514" s="1"/>
      <c r="CM2514" s="1"/>
    </row>
    <row r="2515" spans="2:91" s="3" customFormat="1" ht="21" customHeight="1" x14ac:dyDescent="0.25">
      <c r="B2515" s="17"/>
      <c r="C2515" s="18"/>
      <c r="D2515" s="18"/>
      <c r="E2515" s="18"/>
      <c r="F2515" s="126"/>
      <c r="G2515" s="126"/>
      <c r="AS2515"/>
      <c r="AT2515" s="111"/>
      <c r="AU2515" s="111"/>
      <c r="AV2515"/>
      <c r="AW2515"/>
      <c r="AX2515" s="111"/>
      <c r="AY2515" s="65"/>
      <c r="AZ2515" s="65"/>
      <c r="BA2515" s="65"/>
      <c r="BB2515" s="65"/>
      <c r="BC2515" s="65"/>
      <c r="BD2515" s="65"/>
      <c r="BE2515" s="65"/>
      <c r="BF2515" s="65"/>
      <c r="BG2515" s="112"/>
      <c r="BH2515" s="112"/>
      <c r="BI2515" s="111"/>
      <c r="BJ2515" s="111"/>
      <c r="BK2515" s="65"/>
      <c r="BL2515" s="112"/>
      <c r="BM2515" s="113"/>
      <c r="BN2515" s="113"/>
      <c r="BO2515" s="113"/>
      <c r="BP2515" s="112"/>
      <c r="BQ2515" s="64"/>
      <c r="BR2515" s="113"/>
      <c r="BS2515" s="113"/>
      <c r="BT2515" s="65"/>
      <c r="BU2515" s="65"/>
      <c r="BV2515" s="66"/>
      <c r="BW2515" s="66"/>
      <c r="BX2515" s="67"/>
      <c r="BY2515" s="67"/>
      <c r="BZ2515" s="67"/>
      <c r="CA2515"/>
      <c r="CB2515"/>
      <c r="CC2515"/>
      <c r="CD2515"/>
      <c r="CE2515" s="92"/>
      <c r="CF2515" s="76"/>
      <c r="CG2515"/>
      <c r="CH2515" s="67"/>
      <c r="CI2515" s="67"/>
      <c r="CJ2515" s="67"/>
      <c r="CK2515" s="67"/>
      <c r="CL2515" s="1"/>
      <c r="CM2515" s="1"/>
    </row>
    <row r="2516" spans="2:91" s="3" customFormat="1" ht="21" customHeight="1" x14ac:dyDescent="0.25">
      <c r="B2516" s="17"/>
      <c r="C2516" s="18"/>
      <c r="D2516" s="18"/>
      <c r="E2516" s="18"/>
      <c r="F2516" s="126"/>
      <c r="G2516" s="126"/>
      <c r="AS2516"/>
      <c r="AT2516" s="111"/>
      <c r="AU2516" s="111"/>
      <c r="AV2516"/>
      <c r="AW2516"/>
      <c r="AX2516" s="111"/>
      <c r="AY2516" s="65"/>
      <c r="AZ2516" s="65"/>
      <c r="BA2516" s="65"/>
      <c r="BB2516" s="65"/>
      <c r="BC2516" s="65"/>
      <c r="BD2516" s="65"/>
      <c r="BE2516" s="65"/>
      <c r="BF2516" s="65"/>
      <c r="BG2516" s="112"/>
      <c r="BH2516" s="112"/>
      <c r="BI2516" s="111"/>
      <c r="BJ2516" s="111"/>
      <c r="BK2516" s="65"/>
      <c r="BL2516" s="112"/>
      <c r="BM2516" s="113"/>
      <c r="BN2516" s="113"/>
      <c r="BO2516" s="113"/>
      <c r="BP2516" s="112"/>
      <c r="BQ2516" s="64"/>
      <c r="BR2516" s="113"/>
      <c r="BS2516" s="113"/>
      <c r="BT2516" s="65"/>
      <c r="BU2516" s="65"/>
      <c r="BV2516" s="66"/>
      <c r="BW2516" s="66"/>
      <c r="BX2516" s="67"/>
      <c r="BY2516" s="67"/>
      <c r="BZ2516" s="67"/>
      <c r="CA2516"/>
      <c r="CB2516"/>
      <c r="CC2516"/>
      <c r="CD2516"/>
      <c r="CE2516" s="92"/>
      <c r="CF2516" s="76"/>
      <c r="CG2516"/>
      <c r="CH2516" s="67"/>
      <c r="CI2516" s="67"/>
      <c r="CJ2516" s="67"/>
      <c r="CK2516" s="67"/>
      <c r="CL2516" s="1"/>
      <c r="CM2516" s="1"/>
    </row>
    <row r="2517" spans="2:91" s="3" customFormat="1" ht="21" customHeight="1" x14ac:dyDescent="0.25">
      <c r="B2517" s="17"/>
      <c r="C2517" s="18"/>
      <c r="D2517" s="18"/>
      <c r="E2517" s="18"/>
      <c r="F2517" s="126"/>
      <c r="G2517" s="126"/>
      <c r="AS2517"/>
      <c r="AT2517" s="111"/>
      <c r="AU2517" s="111"/>
      <c r="AV2517"/>
      <c r="AW2517"/>
      <c r="AX2517" s="111"/>
      <c r="AY2517" s="65"/>
      <c r="AZ2517" s="65"/>
      <c r="BA2517" s="65"/>
      <c r="BB2517" s="65"/>
      <c r="BC2517" s="65"/>
      <c r="BD2517" s="65"/>
      <c r="BE2517" s="65"/>
      <c r="BF2517" s="65"/>
      <c r="BG2517" s="112"/>
      <c r="BH2517" s="112"/>
      <c r="BI2517" s="111"/>
      <c r="BJ2517" s="111"/>
      <c r="BK2517" s="65"/>
      <c r="BL2517" s="112"/>
      <c r="BM2517" s="113"/>
      <c r="BN2517" s="113"/>
      <c r="BO2517" s="113"/>
      <c r="BP2517" s="112"/>
      <c r="BQ2517" s="64"/>
      <c r="BR2517" s="113"/>
      <c r="BS2517" s="113"/>
      <c r="BT2517" s="65"/>
      <c r="BU2517" s="65"/>
      <c r="BV2517" s="66"/>
      <c r="BW2517" s="66"/>
      <c r="BX2517" s="67"/>
      <c r="BY2517" s="67"/>
      <c r="BZ2517" s="67"/>
      <c r="CA2517"/>
      <c r="CB2517"/>
      <c r="CC2517"/>
      <c r="CD2517"/>
      <c r="CE2517" s="92"/>
      <c r="CF2517" s="76"/>
      <c r="CG2517"/>
      <c r="CH2517" s="67"/>
      <c r="CI2517" s="67"/>
      <c r="CJ2517" s="67"/>
      <c r="CK2517" s="67"/>
      <c r="CL2517" s="1"/>
      <c r="CM2517" s="1"/>
    </row>
    <row r="2518" spans="2:91" s="3" customFormat="1" ht="21" customHeight="1" x14ac:dyDescent="0.25">
      <c r="B2518" s="17"/>
      <c r="C2518" s="18"/>
      <c r="D2518" s="18"/>
      <c r="E2518" s="18"/>
      <c r="F2518" s="126"/>
      <c r="G2518" s="126"/>
      <c r="AS2518"/>
      <c r="AT2518" s="111"/>
      <c r="AU2518" s="111"/>
      <c r="AV2518"/>
      <c r="AW2518"/>
      <c r="AX2518" s="111"/>
      <c r="AY2518" s="65"/>
      <c r="AZ2518" s="65"/>
      <c r="BA2518" s="65"/>
      <c r="BB2518" s="65"/>
      <c r="BC2518" s="65"/>
      <c r="BD2518" s="65"/>
      <c r="BE2518" s="65"/>
      <c r="BF2518" s="65"/>
      <c r="BG2518" s="112"/>
      <c r="BH2518" s="112"/>
      <c r="BI2518" s="111"/>
      <c r="BJ2518" s="111"/>
      <c r="BK2518" s="65"/>
      <c r="BL2518" s="112"/>
      <c r="BM2518" s="113"/>
      <c r="BN2518" s="113"/>
      <c r="BO2518" s="113"/>
      <c r="BP2518" s="112"/>
      <c r="BQ2518" s="64"/>
      <c r="BR2518" s="113"/>
      <c r="BS2518" s="113"/>
      <c r="BT2518" s="65"/>
      <c r="BU2518" s="65"/>
      <c r="BV2518" s="66"/>
      <c r="BW2518" s="66"/>
      <c r="BX2518" s="67"/>
      <c r="BY2518" s="67"/>
      <c r="BZ2518" s="67"/>
      <c r="CA2518"/>
      <c r="CB2518"/>
      <c r="CC2518"/>
      <c r="CD2518"/>
      <c r="CE2518" s="92"/>
      <c r="CF2518" s="76"/>
      <c r="CG2518"/>
      <c r="CH2518" s="67"/>
      <c r="CI2518" s="67"/>
      <c r="CJ2518" s="67"/>
      <c r="CK2518" s="67"/>
      <c r="CL2518" s="1"/>
      <c r="CM2518" s="1"/>
    </row>
    <row r="2519" spans="2:91" s="3" customFormat="1" ht="21" customHeight="1" x14ac:dyDescent="0.25">
      <c r="B2519" s="17"/>
      <c r="C2519" s="18"/>
      <c r="D2519" s="18"/>
      <c r="E2519" s="18"/>
      <c r="F2519" s="126"/>
      <c r="G2519" s="126"/>
      <c r="AS2519"/>
      <c r="AT2519" s="111"/>
      <c r="AU2519" s="111"/>
      <c r="AV2519"/>
      <c r="AW2519"/>
      <c r="AX2519" s="111"/>
      <c r="AY2519" s="65"/>
      <c r="AZ2519" s="65"/>
      <c r="BA2519" s="65"/>
      <c r="BB2519" s="65"/>
      <c r="BC2519" s="65"/>
      <c r="BD2519" s="65"/>
      <c r="BE2519" s="65"/>
      <c r="BF2519" s="65"/>
      <c r="BG2519" s="112"/>
      <c r="BH2519" s="112"/>
      <c r="BI2519" s="111"/>
      <c r="BJ2519" s="111"/>
      <c r="BK2519" s="65"/>
      <c r="BL2519" s="112"/>
      <c r="BM2519" s="113"/>
      <c r="BN2519" s="113"/>
      <c r="BO2519" s="113"/>
      <c r="BP2519" s="112"/>
      <c r="BQ2519" s="64"/>
      <c r="BR2519" s="113"/>
      <c r="BS2519" s="113"/>
      <c r="BT2519" s="65"/>
      <c r="BU2519" s="65"/>
      <c r="BV2519" s="66"/>
      <c r="BW2519" s="66"/>
      <c r="BX2519" s="67"/>
      <c r="BY2519" s="67"/>
      <c r="BZ2519" s="67"/>
      <c r="CA2519"/>
      <c r="CB2519"/>
      <c r="CC2519"/>
      <c r="CD2519"/>
      <c r="CE2519" s="92"/>
      <c r="CF2519" s="76"/>
      <c r="CG2519"/>
      <c r="CH2519" s="67"/>
      <c r="CI2519" s="67"/>
      <c r="CJ2519" s="67"/>
      <c r="CK2519" s="67"/>
      <c r="CL2519" s="1"/>
      <c r="CM2519" s="1"/>
    </row>
    <row r="2520" spans="2:91" s="3" customFormat="1" ht="21" customHeight="1" x14ac:dyDescent="0.25">
      <c r="B2520" s="17"/>
      <c r="C2520" s="18"/>
      <c r="D2520" s="18"/>
      <c r="E2520" s="18"/>
      <c r="F2520" s="126"/>
      <c r="G2520" s="126"/>
      <c r="AS2520"/>
      <c r="AT2520" s="111"/>
      <c r="AU2520" s="111"/>
      <c r="AV2520"/>
      <c r="AW2520"/>
      <c r="AX2520" s="111"/>
      <c r="AY2520" s="65"/>
      <c r="AZ2520" s="65"/>
      <c r="BA2520" s="65"/>
      <c r="BB2520" s="65"/>
      <c r="BC2520" s="65"/>
      <c r="BD2520" s="65"/>
      <c r="BE2520" s="65"/>
      <c r="BF2520" s="65"/>
      <c r="BG2520" s="112"/>
      <c r="BH2520" s="112"/>
      <c r="BI2520" s="111"/>
      <c r="BJ2520" s="111"/>
      <c r="BK2520" s="65"/>
      <c r="BL2520" s="112"/>
      <c r="BM2520" s="113"/>
      <c r="BN2520" s="113"/>
      <c r="BO2520" s="113"/>
      <c r="BP2520" s="112"/>
      <c r="BQ2520" s="64"/>
      <c r="BR2520" s="113"/>
      <c r="BS2520" s="113"/>
      <c r="BT2520" s="65"/>
      <c r="BU2520" s="65"/>
      <c r="BV2520" s="66"/>
      <c r="BW2520" s="66"/>
      <c r="BX2520" s="67"/>
      <c r="BY2520" s="67"/>
      <c r="BZ2520" s="67"/>
      <c r="CA2520"/>
      <c r="CB2520"/>
      <c r="CC2520"/>
      <c r="CD2520"/>
      <c r="CE2520" s="92"/>
      <c r="CF2520" s="76"/>
      <c r="CG2520"/>
      <c r="CH2520" s="67"/>
      <c r="CI2520" s="67"/>
      <c r="CJ2520" s="67"/>
      <c r="CK2520" s="67"/>
      <c r="CL2520" s="1"/>
      <c r="CM2520" s="1"/>
    </row>
    <row r="2521" spans="2:91" s="3" customFormat="1" ht="21" customHeight="1" x14ac:dyDescent="0.25">
      <c r="B2521" s="17"/>
      <c r="C2521" s="18"/>
      <c r="D2521" s="18"/>
      <c r="E2521" s="18"/>
      <c r="F2521" s="126"/>
      <c r="G2521" s="126"/>
      <c r="AS2521"/>
      <c r="AT2521" s="111"/>
      <c r="AU2521" s="111"/>
      <c r="AV2521"/>
      <c r="AW2521"/>
      <c r="AX2521" s="111"/>
      <c r="AY2521" s="65"/>
      <c r="AZ2521" s="65"/>
      <c r="BA2521" s="65"/>
      <c r="BB2521" s="65"/>
      <c r="BC2521" s="65"/>
      <c r="BD2521" s="65"/>
      <c r="BE2521" s="65"/>
      <c r="BF2521" s="65"/>
      <c r="BG2521" s="112"/>
      <c r="BH2521" s="112"/>
      <c r="BI2521" s="111"/>
      <c r="BJ2521" s="111"/>
      <c r="BK2521" s="65"/>
      <c r="BL2521" s="112"/>
      <c r="BM2521" s="113"/>
      <c r="BN2521" s="113"/>
      <c r="BO2521" s="113"/>
      <c r="BP2521" s="112"/>
      <c r="BQ2521" s="64"/>
      <c r="BR2521" s="113"/>
      <c r="BS2521" s="113"/>
      <c r="BT2521" s="65"/>
      <c r="BU2521" s="65"/>
      <c r="BV2521" s="66"/>
      <c r="BW2521" s="66"/>
      <c r="BX2521" s="67"/>
      <c r="BY2521" s="67"/>
      <c r="BZ2521" s="67"/>
      <c r="CA2521"/>
      <c r="CB2521"/>
      <c r="CC2521"/>
      <c r="CD2521"/>
      <c r="CE2521" s="92"/>
      <c r="CF2521" s="76"/>
      <c r="CG2521"/>
      <c r="CH2521" s="67"/>
      <c r="CI2521" s="67"/>
      <c r="CJ2521" s="67"/>
      <c r="CK2521" s="67"/>
      <c r="CL2521" s="1"/>
      <c r="CM2521" s="1"/>
    </row>
    <row r="2522" spans="2:91" s="3" customFormat="1" ht="21" customHeight="1" x14ac:dyDescent="0.25">
      <c r="B2522" s="17"/>
      <c r="C2522" s="18"/>
      <c r="D2522" s="18"/>
      <c r="E2522" s="18"/>
      <c r="F2522" s="126"/>
      <c r="G2522" s="126"/>
      <c r="AS2522"/>
      <c r="AT2522" s="111"/>
      <c r="AU2522" s="111"/>
      <c r="AV2522"/>
      <c r="AW2522"/>
      <c r="AX2522" s="111"/>
      <c r="AY2522" s="65"/>
      <c r="AZ2522" s="65"/>
      <c r="BA2522" s="65"/>
      <c r="BB2522" s="65"/>
      <c r="BC2522" s="65"/>
      <c r="BD2522" s="65"/>
      <c r="BE2522" s="65"/>
      <c r="BF2522" s="65"/>
      <c r="BG2522" s="112"/>
      <c r="BH2522" s="112"/>
      <c r="BI2522" s="111"/>
      <c r="BJ2522" s="111"/>
      <c r="BK2522" s="65"/>
      <c r="BL2522" s="112"/>
      <c r="BM2522" s="113"/>
      <c r="BN2522" s="113"/>
      <c r="BO2522" s="113"/>
      <c r="BP2522" s="112"/>
      <c r="BQ2522" s="64"/>
      <c r="BR2522" s="113"/>
      <c r="BS2522" s="113"/>
      <c r="BT2522" s="65"/>
      <c r="BU2522" s="65"/>
      <c r="BV2522" s="66"/>
      <c r="BW2522" s="66"/>
      <c r="BX2522" s="67"/>
      <c r="BY2522" s="67"/>
      <c r="BZ2522" s="67"/>
      <c r="CA2522"/>
      <c r="CB2522"/>
      <c r="CC2522"/>
      <c r="CD2522"/>
      <c r="CE2522" s="92"/>
      <c r="CF2522" s="76"/>
      <c r="CG2522"/>
      <c r="CH2522" s="67"/>
      <c r="CI2522" s="67"/>
      <c r="CJ2522" s="67"/>
      <c r="CK2522" s="67"/>
      <c r="CL2522" s="1"/>
      <c r="CM2522" s="1"/>
    </row>
    <row r="2523" spans="2:91" s="3" customFormat="1" ht="21" customHeight="1" x14ac:dyDescent="0.25">
      <c r="B2523" s="17"/>
      <c r="C2523" s="18"/>
      <c r="D2523" s="18"/>
      <c r="E2523" s="18"/>
      <c r="F2523" s="126"/>
      <c r="G2523" s="126"/>
      <c r="AS2523"/>
      <c r="AT2523" s="111"/>
      <c r="AU2523" s="111"/>
      <c r="AV2523"/>
      <c r="AW2523"/>
      <c r="AX2523" s="111"/>
      <c r="AY2523" s="65"/>
      <c r="AZ2523" s="65"/>
      <c r="BA2523" s="65"/>
      <c r="BB2523" s="65"/>
      <c r="BC2523" s="65"/>
      <c r="BD2523" s="65"/>
      <c r="BE2523" s="65"/>
      <c r="BF2523" s="65"/>
      <c r="BG2523" s="112"/>
      <c r="BH2523" s="112"/>
      <c r="BI2523" s="111"/>
      <c r="BJ2523" s="111"/>
      <c r="BK2523" s="65"/>
      <c r="BL2523" s="112"/>
      <c r="BM2523" s="113"/>
      <c r="BN2523" s="113"/>
      <c r="BO2523" s="113"/>
      <c r="BP2523" s="112"/>
      <c r="BQ2523" s="64"/>
      <c r="BR2523" s="113"/>
      <c r="BS2523" s="113"/>
      <c r="BT2523" s="65"/>
      <c r="BU2523" s="65"/>
      <c r="BV2523" s="66"/>
      <c r="BW2523" s="66"/>
      <c r="BX2523" s="67"/>
      <c r="BY2523" s="67"/>
      <c r="BZ2523" s="67"/>
      <c r="CA2523"/>
      <c r="CB2523"/>
      <c r="CC2523"/>
      <c r="CD2523"/>
      <c r="CE2523" s="92"/>
      <c r="CF2523" s="76"/>
      <c r="CG2523"/>
      <c r="CH2523" s="67"/>
      <c r="CI2523" s="67"/>
      <c r="CJ2523" s="67"/>
      <c r="CK2523" s="67"/>
      <c r="CL2523" s="1"/>
      <c r="CM2523" s="1"/>
    </row>
    <row r="2524" spans="2:91" s="3" customFormat="1" ht="21" customHeight="1" x14ac:dyDescent="0.25">
      <c r="B2524" s="17"/>
      <c r="C2524" s="18"/>
      <c r="D2524" s="18"/>
      <c r="E2524" s="18"/>
      <c r="F2524" s="126"/>
      <c r="G2524" s="126"/>
      <c r="AS2524"/>
      <c r="AT2524" s="111"/>
      <c r="AU2524" s="111"/>
      <c r="AV2524"/>
      <c r="AW2524"/>
      <c r="AX2524" s="111"/>
      <c r="AY2524" s="65"/>
      <c r="AZ2524" s="65"/>
      <c r="BA2524" s="65"/>
      <c r="BB2524" s="65"/>
      <c r="BC2524" s="65"/>
      <c r="BD2524" s="65"/>
      <c r="BE2524" s="65"/>
      <c r="BF2524" s="65"/>
      <c r="BG2524" s="112"/>
      <c r="BH2524" s="112"/>
      <c r="BI2524" s="111"/>
      <c r="BJ2524" s="111"/>
      <c r="BK2524" s="65"/>
      <c r="BL2524" s="112"/>
      <c r="BM2524" s="113"/>
      <c r="BN2524" s="113"/>
      <c r="BO2524" s="113"/>
      <c r="BP2524" s="112"/>
      <c r="BQ2524" s="64"/>
      <c r="BR2524" s="113"/>
      <c r="BS2524" s="113"/>
      <c r="BT2524" s="65"/>
      <c r="BU2524" s="65"/>
      <c r="BV2524" s="66"/>
      <c r="BW2524" s="66"/>
      <c r="BX2524" s="67"/>
      <c r="BY2524" s="67"/>
      <c r="BZ2524" s="67"/>
      <c r="CA2524"/>
      <c r="CB2524"/>
      <c r="CC2524"/>
      <c r="CD2524"/>
      <c r="CE2524" s="92"/>
      <c r="CF2524" s="76"/>
      <c r="CG2524"/>
      <c r="CH2524" s="67"/>
      <c r="CI2524" s="67"/>
      <c r="CJ2524" s="67"/>
      <c r="CK2524" s="67"/>
      <c r="CL2524" s="1"/>
      <c r="CM2524" s="1"/>
    </row>
    <row r="2525" spans="2:91" s="3" customFormat="1" ht="21" customHeight="1" x14ac:dyDescent="0.25">
      <c r="B2525" s="17"/>
      <c r="C2525" s="18"/>
      <c r="D2525" s="18"/>
      <c r="E2525" s="18"/>
      <c r="F2525" s="126"/>
      <c r="G2525" s="126"/>
      <c r="AS2525"/>
      <c r="AT2525" s="111"/>
      <c r="AU2525" s="111"/>
      <c r="AV2525"/>
      <c r="AW2525"/>
      <c r="AX2525" s="111"/>
      <c r="AY2525" s="65"/>
      <c r="AZ2525" s="65"/>
      <c r="BA2525" s="65"/>
      <c r="BB2525" s="65"/>
      <c r="BC2525" s="65"/>
      <c r="BD2525" s="65"/>
      <c r="BE2525" s="65"/>
      <c r="BF2525" s="65"/>
      <c r="BG2525" s="112"/>
      <c r="BH2525" s="112"/>
      <c r="BI2525" s="111"/>
      <c r="BJ2525" s="111"/>
      <c r="BK2525" s="65"/>
      <c r="BL2525" s="112"/>
      <c r="BM2525" s="113"/>
      <c r="BN2525" s="113"/>
      <c r="BO2525" s="113"/>
      <c r="BP2525" s="112"/>
      <c r="BQ2525" s="64"/>
      <c r="BR2525" s="113"/>
      <c r="BS2525" s="113"/>
      <c r="BT2525" s="65"/>
      <c r="BU2525" s="65"/>
      <c r="BV2525" s="66"/>
      <c r="BW2525" s="66"/>
      <c r="BX2525" s="67"/>
      <c r="BY2525" s="67"/>
      <c r="BZ2525" s="67"/>
      <c r="CA2525"/>
      <c r="CB2525"/>
      <c r="CC2525"/>
      <c r="CD2525"/>
      <c r="CE2525" s="92"/>
      <c r="CF2525" s="76"/>
      <c r="CG2525"/>
      <c r="CH2525" s="67"/>
      <c r="CI2525" s="67"/>
      <c r="CJ2525" s="67"/>
      <c r="CK2525" s="67"/>
      <c r="CL2525" s="1"/>
      <c r="CM2525" s="1"/>
    </row>
    <row r="2526" spans="2:91" s="3" customFormat="1" ht="21" customHeight="1" x14ac:dyDescent="0.25">
      <c r="B2526" s="17"/>
      <c r="C2526" s="18"/>
      <c r="D2526" s="18"/>
      <c r="E2526" s="18"/>
      <c r="F2526" s="126"/>
      <c r="G2526" s="126"/>
      <c r="AS2526"/>
      <c r="AT2526" s="111"/>
      <c r="AU2526" s="111"/>
      <c r="AV2526"/>
      <c r="AW2526"/>
      <c r="AX2526" s="111"/>
      <c r="AY2526" s="65"/>
      <c r="AZ2526" s="65"/>
      <c r="BA2526" s="65"/>
      <c r="BB2526" s="65"/>
      <c r="BC2526" s="65"/>
      <c r="BD2526" s="65"/>
      <c r="BE2526" s="65"/>
      <c r="BF2526" s="65"/>
      <c r="BG2526" s="112"/>
      <c r="BH2526" s="112"/>
      <c r="BI2526" s="111"/>
      <c r="BJ2526" s="111"/>
      <c r="BK2526" s="65"/>
      <c r="BL2526" s="112"/>
      <c r="BM2526" s="113"/>
      <c r="BN2526" s="113"/>
      <c r="BO2526" s="113"/>
      <c r="BP2526" s="112"/>
      <c r="BQ2526" s="64"/>
      <c r="BR2526" s="113"/>
      <c r="BS2526" s="113"/>
      <c r="BT2526" s="65"/>
      <c r="BU2526" s="65"/>
      <c r="BV2526" s="66"/>
      <c r="BW2526" s="66"/>
      <c r="BX2526" s="67"/>
      <c r="BY2526" s="67"/>
      <c r="BZ2526" s="67"/>
      <c r="CA2526"/>
      <c r="CB2526"/>
      <c r="CC2526"/>
      <c r="CD2526"/>
      <c r="CE2526" s="92"/>
      <c r="CF2526" s="76"/>
      <c r="CG2526"/>
      <c r="CH2526" s="67"/>
      <c r="CI2526" s="67"/>
      <c r="CJ2526" s="67"/>
      <c r="CK2526" s="67"/>
      <c r="CL2526" s="1"/>
      <c r="CM2526" s="1"/>
    </row>
    <row r="2527" spans="2:91" s="3" customFormat="1" ht="21" customHeight="1" x14ac:dyDescent="0.25">
      <c r="B2527" s="17"/>
      <c r="C2527" s="18"/>
      <c r="D2527" s="18"/>
      <c r="E2527" s="18"/>
      <c r="F2527" s="126"/>
      <c r="G2527" s="126"/>
      <c r="AS2527"/>
      <c r="AT2527" s="111"/>
      <c r="AU2527" s="111"/>
      <c r="AV2527"/>
      <c r="AW2527"/>
      <c r="AX2527" s="111"/>
      <c r="AY2527" s="65"/>
      <c r="AZ2527" s="65"/>
      <c r="BA2527" s="65"/>
      <c r="BB2527" s="65"/>
      <c r="BC2527" s="65"/>
      <c r="BD2527" s="65"/>
      <c r="BE2527" s="65"/>
      <c r="BF2527" s="65"/>
      <c r="BG2527" s="112"/>
      <c r="BH2527" s="112"/>
      <c r="BI2527" s="111"/>
      <c r="BJ2527" s="111"/>
      <c r="BK2527" s="65"/>
      <c r="BL2527" s="112"/>
      <c r="BM2527" s="113"/>
      <c r="BN2527" s="113"/>
      <c r="BO2527" s="113"/>
      <c r="BP2527" s="112"/>
      <c r="BQ2527" s="64"/>
      <c r="BR2527" s="113"/>
      <c r="BS2527" s="113"/>
      <c r="BT2527" s="65"/>
      <c r="BU2527" s="65"/>
      <c r="BV2527" s="66"/>
      <c r="BW2527" s="66"/>
      <c r="BX2527" s="67"/>
      <c r="BY2527" s="67"/>
      <c r="BZ2527" s="67"/>
      <c r="CA2527"/>
      <c r="CB2527"/>
      <c r="CC2527"/>
      <c r="CD2527"/>
      <c r="CE2527" s="92"/>
      <c r="CF2527" s="76"/>
      <c r="CG2527"/>
      <c r="CH2527" s="67"/>
      <c r="CI2527" s="67"/>
      <c r="CJ2527" s="67"/>
      <c r="CK2527" s="67"/>
      <c r="CL2527" s="1"/>
      <c r="CM2527" s="1"/>
    </row>
    <row r="2528" spans="2:91" s="3" customFormat="1" ht="21" customHeight="1" x14ac:dyDescent="0.25">
      <c r="B2528" s="17"/>
      <c r="C2528" s="18"/>
      <c r="D2528" s="18"/>
      <c r="E2528" s="18"/>
      <c r="F2528" s="126"/>
      <c r="G2528" s="126"/>
      <c r="AS2528"/>
      <c r="AT2528" s="111"/>
      <c r="AU2528" s="111"/>
      <c r="AV2528"/>
      <c r="AW2528"/>
      <c r="AX2528" s="111"/>
      <c r="AY2528" s="65"/>
      <c r="AZ2528" s="65"/>
      <c r="BA2528" s="65"/>
      <c r="BB2528" s="65"/>
      <c r="BC2528" s="65"/>
      <c r="BD2528" s="65"/>
      <c r="BE2528" s="65"/>
      <c r="BF2528" s="65"/>
      <c r="BG2528" s="112"/>
      <c r="BH2528" s="112"/>
      <c r="BI2528" s="111"/>
      <c r="BJ2528" s="111"/>
      <c r="BK2528" s="65"/>
      <c r="BL2528" s="112"/>
      <c r="BM2528" s="113"/>
      <c r="BN2528" s="113"/>
      <c r="BO2528" s="113"/>
      <c r="BP2528" s="112"/>
      <c r="BQ2528" s="64"/>
      <c r="BR2528" s="113"/>
      <c r="BS2528" s="113"/>
      <c r="BT2528" s="65"/>
      <c r="BU2528" s="65"/>
      <c r="BV2528" s="66"/>
      <c r="BW2528" s="66"/>
      <c r="BX2528" s="67"/>
      <c r="BY2528" s="67"/>
      <c r="BZ2528" s="67"/>
      <c r="CA2528"/>
      <c r="CB2528"/>
      <c r="CC2528"/>
      <c r="CD2528"/>
      <c r="CE2528" s="92"/>
      <c r="CF2528" s="76"/>
      <c r="CG2528"/>
      <c r="CH2528" s="67"/>
      <c r="CI2528" s="67"/>
      <c r="CJ2528" s="67"/>
      <c r="CK2528" s="67"/>
      <c r="CL2528" s="1"/>
      <c r="CM2528" s="1"/>
    </row>
    <row r="2529" spans="2:91" s="3" customFormat="1" ht="21" customHeight="1" x14ac:dyDescent="0.25">
      <c r="B2529" s="17"/>
      <c r="C2529" s="18"/>
      <c r="D2529" s="18"/>
      <c r="E2529" s="18"/>
      <c r="F2529" s="126"/>
      <c r="G2529" s="126"/>
      <c r="AS2529"/>
      <c r="AT2529" s="111"/>
      <c r="AU2529" s="111"/>
      <c r="AV2529"/>
      <c r="AW2529"/>
      <c r="AX2529" s="111"/>
      <c r="AY2529" s="65"/>
      <c r="AZ2529" s="65"/>
      <c r="BA2529" s="65"/>
      <c r="BB2529" s="65"/>
      <c r="BC2529" s="65"/>
      <c r="BD2529" s="65"/>
      <c r="BE2529" s="65"/>
      <c r="BF2529" s="65"/>
      <c r="BG2529" s="112"/>
      <c r="BH2529" s="112"/>
      <c r="BI2529" s="111"/>
      <c r="BJ2529" s="111"/>
      <c r="BK2529" s="65"/>
      <c r="BL2529" s="112"/>
      <c r="BM2529" s="113"/>
      <c r="BN2529" s="113"/>
      <c r="BO2529" s="113"/>
      <c r="BP2529" s="112"/>
      <c r="BQ2529" s="64"/>
      <c r="BR2529" s="113"/>
      <c r="BS2529" s="113"/>
      <c r="BT2529" s="65"/>
      <c r="BU2529" s="65"/>
      <c r="BV2529" s="66"/>
      <c r="BW2529" s="66"/>
      <c r="BX2529" s="67"/>
      <c r="BY2529" s="67"/>
      <c r="BZ2529" s="67"/>
      <c r="CA2529"/>
      <c r="CB2529"/>
      <c r="CC2529"/>
      <c r="CD2529"/>
      <c r="CE2529" s="92"/>
      <c r="CF2529" s="76"/>
      <c r="CG2529"/>
      <c r="CH2529" s="67"/>
      <c r="CI2529" s="67"/>
      <c r="CJ2529" s="67"/>
      <c r="CK2529" s="67"/>
      <c r="CL2529" s="1"/>
      <c r="CM2529" s="1"/>
    </row>
    <row r="2530" spans="2:91" s="3" customFormat="1" ht="21" customHeight="1" x14ac:dyDescent="0.25">
      <c r="B2530" s="17"/>
      <c r="C2530" s="18"/>
      <c r="D2530" s="18"/>
      <c r="E2530" s="18"/>
      <c r="F2530" s="126"/>
      <c r="G2530" s="126"/>
      <c r="AS2530"/>
      <c r="AT2530" s="111"/>
      <c r="AU2530" s="111"/>
      <c r="AV2530"/>
      <c r="AW2530"/>
      <c r="AX2530" s="111"/>
      <c r="AY2530" s="65"/>
      <c r="AZ2530" s="65"/>
      <c r="BA2530" s="65"/>
      <c r="BB2530" s="65"/>
      <c r="BC2530" s="65"/>
      <c r="BD2530" s="65"/>
      <c r="BE2530" s="65"/>
      <c r="BF2530" s="65"/>
      <c r="BG2530" s="112"/>
      <c r="BH2530" s="112"/>
      <c r="BI2530" s="111"/>
      <c r="BJ2530" s="111"/>
      <c r="BK2530" s="65"/>
      <c r="BL2530" s="112"/>
      <c r="BM2530" s="113"/>
      <c r="BN2530" s="113"/>
      <c r="BO2530" s="113"/>
      <c r="BP2530" s="112"/>
      <c r="BQ2530" s="64"/>
      <c r="BR2530" s="113"/>
      <c r="BS2530" s="113"/>
      <c r="BT2530" s="65"/>
      <c r="BU2530" s="65"/>
      <c r="BV2530" s="66"/>
      <c r="BW2530" s="66"/>
      <c r="BX2530" s="67"/>
      <c r="BY2530" s="67"/>
      <c r="BZ2530" s="67"/>
      <c r="CA2530"/>
      <c r="CB2530"/>
      <c r="CC2530"/>
      <c r="CD2530"/>
      <c r="CE2530" s="92"/>
      <c r="CF2530" s="76"/>
      <c r="CG2530"/>
      <c r="CH2530" s="67"/>
      <c r="CI2530" s="67"/>
      <c r="CJ2530" s="67"/>
      <c r="CK2530" s="67"/>
      <c r="CL2530" s="1"/>
      <c r="CM2530" s="1"/>
    </row>
    <row r="2531" spans="2:91" s="3" customFormat="1" ht="21" customHeight="1" x14ac:dyDescent="0.25">
      <c r="B2531" s="17"/>
      <c r="C2531" s="18"/>
      <c r="D2531" s="18"/>
      <c r="E2531" s="18"/>
      <c r="F2531" s="126"/>
      <c r="G2531" s="126"/>
      <c r="AS2531"/>
      <c r="AT2531" s="111"/>
      <c r="AU2531" s="111"/>
      <c r="AV2531"/>
      <c r="AW2531"/>
      <c r="AX2531" s="111"/>
      <c r="AY2531" s="65"/>
      <c r="AZ2531" s="65"/>
      <c r="BA2531" s="65"/>
      <c r="BB2531" s="65"/>
      <c r="BC2531" s="65"/>
      <c r="BD2531" s="65"/>
      <c r="BE2531" s="65"/>
      <c r="BF2531" s="65"/>
      <c r="BG2531" s="112"/>
      <c r="BH2531" s="112"/>
      <c r="BI2531" s="111"/>
      <c r="BJ2531" s="111"/>
      <c r="BK2531" s="65"/>
      <c r="BL2531" s="112"/>
      <c r="BM2531" s="113"/>
      <c r="BN2531" s="113"/>
      <c r="BO2531" s="113"/>
      <c r="BP2531" s="112"/>
      <c r="BQ2531" s="64"/>
      <c r="BR2531" s="113"/>
      <c r="BS2531" s="113"/>
      <c r="BT2531" s="65"/>
      <c r="BU2531" s="65"/>
      <c r="BV2531" s="66"/>
      <c r="BW2531" s="66"/>
      <c r="BX2531" s="67"/>
      <c r="BY2531" s="67"/>
      <c r="BZ2531" s="67"/>
      <c r="CA2531"/>
      <c r="CB2531"/>
      <c r="CC2531"/>
      <c r="CD2531"/>
      <c r="CE2531" s="92"/>
      <c r="CF2531" s="76"/>
      <c r="CG2531"/>
      <c r="CH2531" s="67"/>
      <c r="CI2531" s="67"/>
      <c r="CJ2531" s="67"/>
      <c r="CK2531" s="67"/>
      <c r="CL2531" s="1"/>
      <c r="CM2531" s="1"/>
    </row>
    <row r="2532" spans="2:91" s="3" customFormat="1" ht="21" customHeight="1" x14ac:dyDescent="0.25">
      <c r="B2532" s="17"/>
      <c r="C2532" s="18"/>
      <c r="D2532" s="18"/>
      <c r="E2532" s="18"/>
      <c r="F2532" s="126"/>
      <c r="G2532" s="126"/>
      <c r="AS2532"/>
      <c r="AT2532" s="111"/>
      <c r="AU2532" s="111"/>
      <c r="AV2532"/>
      <c r="AW2532"/>
      <c r="AX2532" s="111"/>
      <c r="AY2532" s="65"/>
      <c r="AZ2532" s="65"/>
      <c r="BA2532" s="65"/>
      <c r="BB2532" s="65"/>
      <c r="BC2532" s="65"/>
      <c r="BD2532" s="65"/>
      <c r="BE2532" s="65"/>
      <c r="BF2532" s="65"/>
      <c r="BG2532" s="112"/>
      <c r="BH2532" s="112"/>
      <c r="BI2532" s="111"/>
      <c r="BJ2532" s="111"/>
      <c r="BK2532" s="65"/>
      <c r="BL2532" s="112"/>
      <c r="BM2532" s="113"/>
      <c r="BN2532" s="113"/>
      <c r="BO2532" s="113"/>
      <c r="BP2532" s="112"/>
      <c r="BQ2532" s="64"/>
      <c r="BR2532" s="113"/>
      <c r="BS2532" s="113"/>
      <c r="BT2532" s="65"/>
      <c r="BU2532" s="65"/>
      <c r="BV2532" s="66"/>
      <c r="BW2532" s="66"/>
      <c r="BX2532" s="67"/>
      <c r="BY2532" s="67"/>
      <c r="BZ2532" s="67"/>
      <c r="CA2532"/>
      <c r="CB2532"/>
      <c r="CC2532"/>
      <c r="CD2532"/>
      <c r="CE2532" s="92"/>
      <c r="CF2532" s="76"/>
      <c r="CG2532"/>
      <c r="CH2532" s="67"/>
      <c r="CI2532" s="67"/>
      <c r="CJ2532" s="67"/>
      <c r="CK2532" s="67"/>
      <c r="CL2532" s="1"/>
      <c r="CM2532" s="1"/>
    </row>
    <row r="2533" spans="2:91" s="3" customFormat="1" ht="21" customHeight="1" x14ac:dyDescent="0.25">
      <c r="B2533" s="17"/>
      <c r="C2533" s="18"/>
      <c r="D2533" s="18"/>
      <c r="E2533" s="18"/>
      <c r="F2533" s="126"/>
      <c r="G2533" s="126"/>
      <c r="AS2533"/>
      <c r="AT2533" s="111"/>
      <c r="AU2533" s="111"/>
      <c r="AV2533"/>
      <c r="AW2533"/>
      <c r="AX2533" s="111"/>
      <c r="AY2533" s="65"/>
      <c r="AZ2533" s="65"/>
      <c r="BA2533" s="65"/>
      <c r="BB2533" s="65"/>
      <c r="BC2533" s="65"/>
      <c r="BD2533" s="65"/>
      <c r="BE2533" s="65"/>
      <c r="BF2533" s="65"/>
      <c r="BG2533" s="112"/>
      <c r="BH2533" s="112"/>
      <c r="BI2533" s="111"/>
      <c r="BJ2533" s="111"/>
      <c r="BK2533" s="65"/>
      <c r="BL2533" s="112"/>
      <c r="BM2533" s="113"/>
      <c r="BN2533" s="113"/>
      <c r="BO2533" s="113"/>
      <c r="BP2533" s="112"/>
      <c r="BQ2533" s="64"/>
      <c r="BR2533" s="113"/>
      <c r="BS2533" s="113"/>
      <c r="BT2533" s="65"/>
      <c r="BU2533" s="65"/>
      <c r="BV2533" s="66"/>
      <c r="BW2533" s="66"/>
      <c r="BX2533" s="67"/>
      <c r="BY2533" s="67"/>
      <c r="BZ2533" s="67"/>
      <c r="CA2533"/>
      <c r="CB2533"/>
      <c r="CC2533"/>
      <c r="CD2533"/>
      <c r="CE2533" s="92"/>
      <c r="CF2533" s="76"/>
      <c r="CG2533"/>
      <c r="CH2533" s="67"/>
      <c r="CI2533" s="67"/>
      <c r="CJ2533" s="67"/>
      <c r="CK2533" s="67"/>
      <c r="CL2533" s="1"/>
      <c r="CM2533" s="1"/>
    </row>
    <row r="2534" spans="2:91" s="3" customFormat="1" ht="21" customHeight="1" x14ac:dyDescent="0.25">
      <c r="B2534" s="17"/>
      <c r="C2534" s="18"/>
      <c r="D2534" s="18"/>
      <c r="E2534" s="18"/>
      <c r="F2534" s="126"/>
      <c r="G2534" s="126"/>
      <c r="AS2534"/>
      <c r="AT2534" s="111"/>
      <c r="AU2534" s="111"/>
      <c r="AV2534"/>
      <c r="AW2534"/>
      <c r="AX2534" s="111"/>
      <c r="AY2534" s="65"/>
      <c r="AZ2534" s="65"/>
      <c r="BA2534" s="65"/>
      <c r="BB2534" s="65"/>
      <c r="BC2534" s="65"/>
      <c r="BD2534" s="65"/>
      <c r="BE2534" s="65"/>
      <c r="BF2534" s="65"/>
      <c r="BG2534" s="112"/>
      <c r="BH2534" s="112"/>
      <c r="BI2534" s="111"/>
      <c r="BJ2534" s="111"/>
      <c r="BK2534" s="65"/>
      <c r="BL2534" s="112"/>
      <c r="BM2534" s="113"/>
      <c r="BN2534" s="113"/>
      <c r="BO2534" s="113"/>
      <c r="BP2534" s="112"/>
      <c r="BQ2534" s="64"/>
      <c r="BR2534" s="113"/>
      <c r="BS2534" s="113"/>
      <c r="BT2534" s="65"/>
      <c r="BU2534" s="65"/>
      <c r="BV2534" s="66"/>
      <c r="BW2534" s="66"/>
      <c r="BX2534" s="67"/>
      <c r="BY2534" s="67"/>
      <c r="BZ2534" s="67"/>
      <c r="CA2534"/>
      <c r="CB2534"/>
      <c r="CC2534"/>
      <c r="CD2534"/>
      <c r="CE2534" s="92"/>
      <c r="CF2534" s="76"/>
      <c r="CG2534"/>
      <c r="CH2534" s="67"/>
      <c r="CI2534" s="67"/>
      <c r="CJ2534" s="67"/>
      <c r="CK2534" s="67"/>
      <c r="CL2534" s="1"/>
      <c r="CM2534" s="1"/>
    </row>
    <row r="2535" spans="2:91" s="3" customFormat="1" ht="21" customHeight="1" x14ac:dyDescent="0.25">
      <c r="B2535" s="17"/>
      <c r="C2535" s="18"/>
      <c r="D2535" s="18"/>
      <c r="E2535" s="18"/>
      <c r="F2535" s="126"/>
      <c r="G2535" s="126"/>
      <c r="AS2535"/>
      <c r="AT2535" s="111"/>
      <c r="AU2535" s="111"/>
      <c r="AV2535"/>
      <c r="AW2535"/>
      <c r="AX2535" s="111"/>
      <c r="AY2535" s="65"/>
      <c r="AZ2535" s="65"/>
      <c r="BA2535" s="65"/>
      <c r="BB2535" s="65"/>
      <c r="BC2535" s="65"/>
      <c r="BD2535" s="65"/>
      <c r="BE2535" s="65"/>
      <c r="BF2535" s="65"/>
      <c r="BG2535" s="112"/>
      <c r="BH2535" s="112"/>
      <c r="BI2535" s="111"/>
      <c r="BJ2535" s="111"/>
      <c r="BK2535" s="65"/>
      <c r="BL2535" s="112"/>
      <c r="BM2535" s="113"/>
      <c r="BN2535" s="113"/>
      <c r="BO2535" s="113"/>
      <c r="BP2535" s="112"/>
      <c r="BQ2535" s="64"/>
      <c r="BR2535" s="113"/>
      <c r="BS2535" s="113"/>
      <c r="BT2535" s="65"/>
      <c r="BU2535" s="65"/>
      <c r="BV2535" s="66"/>
      <c r="BW2535" s="66"/>
      <c r="BX2535" s="67"/>
      <c r="BY2535" s="67"/>
      <c r="BZ2535" s="67"/>
      <c r="CA2535"/>
      <c r="CB2535"/>
      <c r="CC2535"/>
      <c r="CD2535"/>
      <c r="CE2535" s="92"/>
      <c r="CF2535" s="76"/>
      <c r="CG2535"/>
      <c r="CH2535" s="67"/>
      <c r="CI2535" s="67"/>
      <c r="CJ2535" s="67"/>
      <c r="CK2535" s="67"/>
      <c r="CL2535" s="1"/>
      <c r="CM2535" s="1"/>
    </row>
    <row r="2536" spans="2:91" s="3" customFormat="1" ht="21" customHeight="1" x14ac:dyDescent="0.25">
      <c r="B2536" s="17"/>
      <c r="C2536" s="18"/>
      <c r="D2536" s="18"/>
      <c r="E2536" s="18"/>
      <c r="F2536" s="126"/>
      <c r="G2536" s="126"/>
      <c r="AS2536"/>
      <c r="AT2536" s="111"/>
      <c r="AU2536" s="111"/>
      <c r="AV2536"/>
      <c r="AW2536"/>
      <c r="AX2536" s="111"/>
      <c r="AY2536" s="65"/>
      <c r="AZ2536" s="65"/>
      <c r="BA2536" s="65"/>
      <c r="BB2536" s="65"/>
      <c r="BC2536" s="65"/>
      <c r="BD2536" s="65"/>
      <c r="BE2536" s="65"/>
      <c r="BF2536" s="65"/>
      <c r="BG2536" s="112"/>
      <c r="BH2536" s="112"/>
      <c r="BI2536" s="111"/>
      <c r="BJ2536" s="111"/>
      <c r="BK2536" s="65"/>
      <c r="BL2536" s="112"/>
      <c r="BM2536" s="113"/>
      <c r="BN2536" s="113"/>
      <c r="BO2536" s="113"/>
      <c r="BP2536" s="112"/>
      <c r="BQ2536" s="64"/>
      <c r="BR2536" s="113"/>
      <c r="BS2536" s="113"/>
      <c r="BT2536" s="65"/>
      <c r="BU2536" s="65"/>
      <c r="BV2536" s="66"/>
      <c r="BW2536" s="66"/>
      <c r="BX2536" s="67"/>
      <c r="BY2536" s="67"/>
      <c r="BZ2536" s="67"/>
      <c r="CA2536"/>
      <c r="CB2536"/>
      <c r="CC2536"/>
      <c r="CD2536"/>
      <c r="CE2536" s="92"/>
      <c r="CF2536" s="76"/>
      <c r="CG2536"/>
      <c r="CH2536" s="67"/>
      <c r="CI2536" s="67"/>
      <c r="CJ2536" s="67"/>
      <c r="CK2536" s="67"/>
      <c r="CL2536" s="1"/>
      <c r="CM2536" s="1"/>
    </row>
    <row r="2537" spans="2:91" s="3" customFormat="1" ht="21" customHeight="1" x14ac:dyDescent="0.25">
      <c r="B2537" s="17"/>
      <c r="C2537" s="18"/>
      <c r="D2537" s="18"/>
      <c r="E2537" s="18"/>
      <c r="F2537" s="126"/>
      <c r="G2537" s="126"/>
      <c r="AS2537"/>
      <c r="AT2537" s="111"/>
      <c r="AU2537" s="111"/>
      <c r="AV2537"/>
      <c r="AW2537"/>
      <c r="AX2537" s="111"/>
      <c r="AY2537" s="65"/>
      <c r="AZ2537" s="65"/>
      <c r="BA2537" s="65"/>
      <c r="BB2537" s="65"/>
      <c r="BC2537" s="65"/>
      <c r="BD2537" s="65"/>
      <c r="BE2537" s="65"/>
      <c r="BF2537" s="65"/>
      <c r="BG2537" s="112"/>
      <c r="BH2537" s="112"/>
      <c r="BI2537" s="111"/>
      <c r="BJ2537" s="111"/>
      <c r="BK2537" s="65"/>
      <c r="BL2537" s="112"/>
      <c r="BM2537" s="113"/>
      <c r="BN2537" s="113"/>
      <c r="BO2537" s="113"/>
      <c r="BP2537" s="112"/>
      <c r="BQ2537" s="64"/>
      <c r="BR2537" s="113"/>
      <c r="BS2537" s="113"/>
      <c r="BT2537" s="65"/>
      <c r="BU2537" s="65"/>
      <c r="BV2537" s="66"/>
      <c r="BW2537" s="66"/>
      <c r="BX2537" s="67"/>
      <c r="BY2537" s="67"/>
      <c r="BZ2537" s="67"/>
      <c r="CA2537"/>
      <c r="CB2537"/>
      <c r="CC2537"/>
      <c r="CD2537"/>
      <c r="CE2537" s="92"/>
      <c r="CF2537" s="76"/>
      <c r="CG2537"/>
      <c r="CH2537" s="67"/>
      <c r="CI2537" s="67"/>
      <c r="CJ2537" s="67"/>
      <c r="CK2537" s="67"/>
      <c r="CL2537" s="1"/>
      <c r="CM2537" s="1"/>
    </row>
    <row r="2538" spans="2:91" s="3" customFormat="1" ht="21" customHeight="1" x14ac:dyDescent="0.25">
      <c r="B2538" s="17"/>
      <c r="C2538" s="18"/>
      <c r="D2538" s="18"/>
      <c r="E2538" s="18"/>
      <c r="F2538" s="126"/>
      <c r="G2538" s="126"/>
      <c r="AS2538"/>
      <c r="AT2538" s="111"/>
      <c r="AU2538" s="111"/>
      <c r="AV2538"/>
      <c r="AW2538"/>
      <c r="AX2538" s="111"/>
      <c r="AY2538" s="65"/>
      <c r="AZ2538" s="65"/>
      <c r="BA2538" s="65"/>
      <c r="BB2538" s="65"/>
      <c r="BC2538" s="65"/>
      <c r="BD2538" s="65"/>
      <c r="BE2538" s="65"/>
      <c r="BF2538" s="65"/>
      <c r="BG2538" s="112"/>
      <c r="BH2538" s="112"/>
      <c r="BI2538" s="111"/>
      <c r="BJ2538" s="111"/>
      <c r="BK2538" s="65"/>
      <c r="BL2538" s="112"/>
      <c r="BM2538" s="113"/>
      <c r="BN2538" s="113"/>
      <c r="BO2538" s="113"/>
      <c r="BP2538" s="112"/>
      <c r="BQ2538" s="64"/>
      <c r="BR2538" s="113"/>
      <c r="BS2538" s="113"/>
      <c r="BT2538" s="65"/>
      <c r="BU2538" s="65"/>
      <c r="BV2538" s="66"/>
      <c r="BW2538" s="66"/>
      <c r="BX2538" s="67"/>
      <c r="BY2538" s="67"/>
      <c r="BZ2538" s="67"/>
      <c r="CA2538"/>
      <c r="CB2538"/>
      <c r="CC2538"/>
      <c r="CD2538"/>
      <c r="CE2538" s="92"/>
      <c r="CF2538" s="76"/>
      <c r="CG2538"/>
      <c r="CH2538" s="67"/>
      <c r="CI2538" s="67"/>
      <c r="CJ2538" s="67"/>
      <c r="CK2538" s="67"/>
      <c r="CL2538" s="1"/>
      <c r="CM2538" s="1"/>
    </row>
    <row r="2539" spans="2:91" s="3" customFormat="1" ht="21" customHeight="1" x14ac:dyDescent="0.25">
      <c r="B2539" s="17"/>
      <c r="C2539" s="18"/>
      <c r="D2539" s="18"/>
      <c r="E2539" s="18"/>
      <c r="F2539" s="126"/>
      <c r="G2539" s="126"/>
      <c r="AS2539"/>
      <c r="AT2539" s="111"/>
      <c r="AU2539" s="111"/>
      <c r="AV2539"/>
      <c r="AW2539"/>
      <c r="AX2539" s="111"/>
      <c r="AY2539" s="65"/>
      <c r="AZ2539" s="65"/>
      <c r="BA2539" s="65"/>
      <c r="BB2539" s="65"/>
      <c r="BC2539" s="65"/>
      <c r="BD2539" s="65"/>
      <c r="BE2539" s="65"/>
      <c r="BF2539" s="65"/>
      <c r="BG2539" s="112"/>
      <c r="BH2539" s="112"/>
      <c r="BI2539" s="111"/>
      <c r="BJ2539" s="111"/>
      <c r="BK2539" s="65"/>
      <c r="BL2539" s="112"/>
      <c r="BM2539" s="113"/>
      <c r="BN2539" s="113"/>
      <c r="BO2539" s="113"/>
      <c r="BP2539" s="112"/>
      <c r="BQ2539" s="64"/>
      <c r="BR2539" s="113"/>
      <c r="BS2539" s="113"/>
      <c r="BT2539" s="65"/>
      <c r="BU2539" s="65"/>
      <c r="BV2539" s="66"/>
      <c r="BW2539" s="66"/>
      <c r="BX2539" s="67"/>
      <c r="BY2539" s="67"/>
      <c r="BZ2539" s="67"/>
      <c r="CA2539"/>
      <c r="CB2539"/>
      <c r="CC2539"/>
      <c r="CD2539"/>
      <c r="CE2539" s="92"/>
      <c r="CF2539" s="76"/>
      <c r="CG2539"/>
      <c r="CH2539" s="67"/>
      <c r="CI2539" s="67"/>
      <c r="CJ2539" s="67"/>
      <c r="CK2539" s="67"/>
      <c r="CL2539" s="1"/>
      <c r="CM2539" s="1"/>
    </row>
    <row r="2540" spans="2:91" s="3" customFormat="1" ht="21" customHeight="1" x14ac:dyDescent="0.25">
      <c r="B2540" s="17"/>
      <c r="C2540" s="18"/>
      <c r="D2540" s="18"/>
      <c r="E2540" s="18"/>
      <c r="F2540" s="126"/>
      <c r="G2540" s="126"/>
      <c r="AS2540"/>
      <c r="AT2540" s="111"/>
      <c r="AU2540" s="111"/>
      <c r="AV2540"/>
      <c r="AW2540"/>
      <c r="AX2540" s="111"/>
      <c r="AY2540" s="65"/>
      <c r="AZ2540" s="65"/>
      <c r="BA2540" s="65"/>
      <c r="BB2540" s="65"/>
      <c r="BC2540" s="65"/>
      <c r="BD2540" s="65"/>
      <c r="BE2540" s="65"/>
      <c r="BF2540" s="65"/>
      <c r="BG2540" s="112"/>
      <c r="BH2540" s="112"/>
      <c r="BI2540" s="111"/>
      <c r="BJ2540" s="111"/>
      <c r="BK2540" s="65"/>
      <c r="BL2540" s="112"/>
      <c r="BM2540" s="113"/>
      <c r="BN2540" s="113"/>
      <c r="BO2540" s="113"/>
      <c r="BP2540" s="112"/>
      <c r="BQ2540" s="64"/>
      <c r="BR2540" s="113"/>
      <c r="BS2540" s="113"/>
      <c r="BT2540" s="65"/>
      <c r="BU2540" s="65"/>
      <c r="BV2540" s="66"/>
      <c r="BW2540" s="66"/>
      <c r="BX2540" s="67"/>
      <c r="BY2540" s="67"/>
      <c r="BZ2540" s="67"/>
      <c r="CA2540"/>
      <c r="CB2540"/>
      <c r="CC2540"/>
      <c r="CD2540"/>
      <c r="CE2540" s="92"/>
      <c r="CF2540" s="76"/>
      <c r="CG2540"/>
      <c r="CH2540" s="67"/>
      <c r="CI2540" s="67"/>
      <c r="CJ2540" s="67"/>
      <c r="CK2540" s="67"/>
      <c r="CL2540" s="1"/>
      <c r="CM2540" s="1"/>
    </row>
    <row r="2541" spans="2:91" s="3" customFormat="1" ht="21" customHeight="1" x14ac:dyDescent="0.25">
      <c r="B2541" s="17"/>
      <c r="C2541" s="18"/>
      <c r="D2541" s="18"/>
      <c r="E2541" s="18"/>
      <c r="F2541" s="126"/>
      <c r="G2541" s="126"/>
      <c r="AS2541"/>
      <c r="AT2541" s="111"/>
      <c r="AU2541" s="111"/>
      <c r="AV2541"/>
      <c r="AW2541"/>
      <c r="AX2541" s="111"/>
      <c r="AY2541" s="65"/>
      <c r="AZ2541" s="65"/>
      <c r="BA2541" s="65"/>
      <c r="BB2541" s="65"/>
      <c r="BC2541" s="65"/>
      <c r="BD2541" s="65"/>
      <c r="BE2541" s="65"/>
      <c r="BF2541" s="65"/>
      <c r="BG2541" s="112"/>
      <c r="BH2541" s="112"/>
      <c r="BI2541" s="111"/>
      <c r="BJ2541" s="111"/>
      <c r="BK2541" s="65"/>
      <c r="BL2541" s="112"/>
      <c r="BM2541" s="113"/>
      <c r="BN2541" s="113"/>
      <c r="BO2541" s="113"/>
      <c r="BP2541" s="112"/>
      <c r="BQ2541" s="64"/>
      <c r="BR2541" s="113"/>
      <c r="BS2541" s="113"/>
      <c r="BT2541" s="65"/>
      <c r="BU2541" s="65"/>
      <c r="BV2541" s="66"/>
      <c r="BW2541" s="66"/>
      <c r="BX2541" s="67"/>
      <c r="BY2541" s="67"/>
      <c r="BZ2541" s="67"/>
      <c r="CA2541"/>
      <c r="CB2541"/>
      <c r="CC2541"/>
      <c r="CD2541"/>
      <c r="CE2541" s="92"/>
      <c r="CF2541" s="76"/>
      <c r="CG2541"/>
      <c r="CH2541" s="67"/>
      <c r="CI2541" s="67"/>
      <c r="CJ2541" s="67"/>
      <c r="CK2541" s="67"/>
      <c r="CL2541" s="1"/>
      <c r="CM2541" s="1"/>
    </row>
    <row r="2542" spans="2:91" s="3" customFormat="1" ht="21" customHeight="1" x14ac:dyDescent="0.25">
      <c r="B2542" s="17"/>
      <c r="C2542" s="18"/>
      <c r="D2542" s="18"/>
      <c r="E2542" s="18"/>
      <c r="F2542" s="126"/>
      <c r="G2542" s="126"/>
      <c r="AS2542"/>
      <c r="AT2542" s="111"/>
      <c r="AU2542" s="111"/>
      <c r="AV2542"/>
      <c r="AW2542"/>
      <c r="AX2542" s="111"/>
      <c r="AY2542" s="65"/>
      <c r="AZ2542" s="65"/>
      <c r="BA2542" s="65"/>
      <c r="BB2542" s="65"/>
      <c r="BC2542" s="65"/>
      <c r="BD2542" s="65"/>
      <c r="BE2542" s="65"/>
      <c r="BF2542" s="65"/>
      <c r="BG2542" s="112"/>
      <c r="BH2542" s="112"/>
      <c r="BI2542" s="111"/>
      <c r="BJ2542" s="111"/>
      <c r="BK2542" s="65"/>
      <c r="BL2542" s="112"/>
      <c r="BM2542" s="113"/>
      <c r="BN2542" s="113"/>
      <c r="BO2542" s="113"/>
      <c r="BP2542" s="112"/>
      <c r="BQ2542" s="64"/>
      <c r="BR2542" s="113"/>
      <c r="BS2542" s="113"/>
      <c r="BT2542" s="65"/>
      <c r="BU2542" s="65"/>
      <c r="BV2542" s="66"/>
      <c r="BW2542" s="66"/>
      <c r="BX2542" s="67"/>
      <c r="BY2542" s="67"/>
      <c r="BZ2542" s="67"/>
      <c r="CA2542"/>
      <c r="CB2542"/>
      <c r="CC2542"/>
      <c r="CD2542"/>
      <c r="CE2542" s="92"/>
      <c r="CF2542" s="76"/>
      <c r="CG2542"/>
      <c r="CH2542" s="67"/>
      <c r="CI2542" s="67"/>
      <c r="CJ2542" s="67"/>
      <c r="CK2542" s="67"/>
      <c r="CL2542" s="1"/>
      <c r="CM2542" s="1"/>
    </row>
    <row r="2543" spans="2:91" s="3" customFormat="1" ht="21" customHeight="1" x14ac:dyDescent="0.25">
      <c r="B2543" s="17"/>
      <c r="C2543" s="18"/>
      <c r="D2543" s="18"/>
      <c r="E2543" s="18"/>
      <c r="F2543" s="126"/>
      <c r="G2543" s="126"/>
      <c r="AS2543"/>
      <c r="AT2543" s="111"/>
      <c r="AU2543" s="111"/>
      <c r="AV2543"/>
      <c r="AW2543"/>
      <c r="AX2543" s="111"/>
      <c r="AY2543" s="65"/>
      <c r="AZ2543" s="65"/>
      <c r="BA2543" s="65"/>
      <c r="BB2543" s="65"/>
      <c r="BC2543" s="65"/>
      <c r="BD2543" s="65"/>
      <c r="BE2543" s="65"/>
      <c r="BF2543" s="65"/>
      <c r="BG2543" s="112"/>
      <c r="BH2543" s="112"/>
      <c r="BI2543" s="111"/>
      <c r="BJ2543" s="111"/>
      <c r="BK2543" s="65"/>
      <c r="BL2543" s="112"/>
      <c r="BM2543" s="113"/>
      <c r="BN2543" s="113"/>
      <c r="BO2543" s="113"/>
      <c r="BP2543" s="112"/>
      <c r="BQ2543" s="64"/>
      <c r="BR2543" s="113"/>
      <c r="BS2543" s="113"/>
      <c r="BT2543" s="65"/>
      <c r="BU2543" s="65"/>
      <c r="BV2543" s="66"/>
      <c r="BW2543" s="66"/>
      <c r="BX2543" s="67"/>
      <c r="BY2543" s="67"/>
      <c r="BZ2543" s="67"/>
      <c r="CA2543"/>
      <c r="CB2543"/>
      <c r="CC2543"/>
      <c r="CD2543"/>
      <c r="CE2543" s="92"/>
      <c r="CF2543" s="76"/>
      <c r="CG2543"/>
      <c r="CH2543" s="67"/>
      <c r="CI2543" s="67"/>
      <c r="CJ2543" s="67"/>
      <c r="CK2543" s="67"/>
      <c r="CL2543" s="1"/>
      <c r="CM2543" s="1"/>
    </row>
    <row r="2544" spans="2:91" s="3" customFormat="1" ht="21" customHeight="1" x14ac:dyDescent="0.25">
      <c r="B2544" s="17"/>
      <c r="C2544" s="18"/>
      <c r="D2544" s="18"/>
      <c r="E2544" s="18"/>
      <c r="F2544" s="126"/>
      <c r="G2544" s="126"/>
      <c r="AS2544"/>
      <c r="AT2544" s="111"/>
      <c r="AU2544" s="111"/>
      <c r="AV2544"/>
      <c r="AW2544"/>
      <c r="AX2544" s="111"/>
      <c r="AY2544" s="65"/>
      <c r="AZ2544" s="65"/>
      <c r="BA2544" s="65"/>
      <c r="BB2544" s="65"/>
      <c r="BC2544" s="65"/>
      <c r="BD2544" s="65"/>
      <c r="BE2544" s="65"/>
      <c r="BF2544" s="65"/>
      <c r="BG2544" s="112"/>
      <c r="BH2544" s="112"/>
      <c r="BI2544" s="111"/>
      <c r="BJ2544" s="111"/>
      <c r="BK2544" s="65"/>
      <c r="BL2544" s="112"/>
      <c r="BM2544" s="113"/>
      <c r="BN2544" s="113"/>
      <c r="BO2544" s="113"/>
      <c r="BP2544" s="112"/>
      <c r="BQ2544" s="64"/>
      <c r="BR2544" s="113"/>
      <c r="BS2544" s="113"/>
      <c r="BT2544" s="65"/>
      <c r="BU2544" s="65"/>
      <c r="BV2544" s="66"/>
      <c r="BW2544" s="66"/>
      <c r="BX2544" s="67"/>
      <c r="BY2544" s="67"/>
      <c r="BZ2544" s="67"/>
      <c r="CA2544"/>
      <c r="CB2544"/>
      <c r="CC2544"/>
      <c r="CD2544"/>
      <c r="CE2544" s="92"/>
      <c r="CF2544" s="76"/>
      <c r="CG2544"/>
      <c r="CH2544" s="67"/>
      <c r="CI2544" s="67"/>
      <c r="CJ2544" s="67"/>
      <c r="CK2544" s="67"/>
      <c r="CL2544" s="1"/>
      <c r="CM2544" s="1"/>
    </row>
    <row r="2545" spans="2:91" s="3" customFormat="1" ht="21" customHeight="1" x14ac:dyDescent="0.25">
      <c r="B2545" s="17"/>
      <c r="C2545" s="18"/>
      <c r="D2545" s="18"/>
      <c r="E2545" s="18"/>
      <c r="F2545" s="126"/>
      <c r="G2545" s="126"/>
      <c r="AS2545"/>
      <c r="AT2545" s="111"/>
      <c r="AU2545" s="111"/>
      <c r="AV2545"/>
      <c r="AW2545"/>
      <c r="AX2545" s="111"/>
      <c r="AY2545" s="65"/>
      <c r="AZ2545" s="65"/>
      <c r="BA2545" s="65"/>
      <c r="BB2545" s="65"/>
      <c r="BC2545" s="65"/>
      <c r="BD2545" s="65"/>
      <c r="BE2545" s="65"/>
      <c r="BF2545" s="65"/>
      <c r="BG2545" s="112"/>
      <c r="BH2545" s="112"/>
      <c r="BI2545" s="111"/>
      <c r="BJ2545" s="111"/>
      <c r="BK2545" s="65"/>
      <c r="BL2545" s="112"/>
      <c r="BM2545" s="113"/>
      <c r="BN2545" s="113"/>
      <c r="BO2545" s="113"/>
      <c r="BP2545" s="112"/>
      <c r="BQ2545" s="64"/>
      <c r="BR2545" s="113"/>
      <c r="BS2545" s="113"/>
      <c r="BT2545" s="65"/>
      <c r="BU2545" s="65"/>
      <c r="BV2545" s="66"/>
      <c r="BW2545" s="66"/>
      <c r="BX2545" s="67"/>
      <c r="BY2545" s="67"/>
      <c r="BZ2545" s="67"/>
      <c r="CA2545"/>
      <c r="CB2545"/>
      <c r="CC2545"/>
      <c r="CD2545"/>
      <c r="CE2545" s="92"/>
      <c r="CF2545" s="76"/>
      <c r="CG2545"/>
      <c r="CH2545" s="67"/>
      <c r="CI2545" s="67"/>
      <c r="CJ2545" s="67"/>
      <c r="CK2545" s="67"/>
      <c r="CL2545" s="1"/>
      <c r="CM2545" s="1"/>
    </row>
    <row r="2546" spans="2:91" s="3" customFormat="1" ht="21" customHeight="1" x14ac:dyDescent="0.25">
      <c r="B2546" s="17"/>
      <c r="C2546" s="18"/>
      <c r="D2546" s="18"/>
      <c r="E2546" s="18"/>
      <c r="F2546" s="126"/>
      <c r="G2546" s="126"/>
      <c r="AS2546"/>
      <c r="AT2546" s="111"/>
      <c r="AU2546" s="111"/>
      <c r="AV2546"/>
      <c r="AW2546"/>
      <c r="AX2546" s="111"/>
      <c r="AY2546" s="65"/>
      <c r="AZ2546" s="65"/>
      <c r="BA2546" s="65"/>
      <c r="BB2546" s="65"/>
      <c r="BC2546" s="65"/>
      <c r="BD2546" s="65"/>
      <c r="BE2546" s="65"/>
      <c r="BF2546" s="65"/>
      <c r="BG2546" s="112"/>
      <c r="BH2546" s="112"/>
      <c r="BI2546" s="111"/>
      <c r="BJ2546" s="111"/>
      <c r="BK2546" s="65"/>
      <c r="BL2546" s="112"/>
      <c r="BM2546" s="113"/>
      <c r="BN2546" s="113"/>
      <c r="BO2546" s="113"/>
      <c r="BP2546" s="112"/>
      <c r="BQ2546" s="64"/>
      <c r="BR2546" s="113"/>
      <c r="BS2546" s="113"/>
      <c r="BT2546" s="65"/>
      <c r="BU2546" s="65"/>
      <c r="BV2546" s="66"/>
      <c r="BW2546" s="66"/>
      <c r="BX2546" s="67"/>
      <c r="BY2546" s="67"/>
      <c r="BZ2546" s="67"/>
      <c r="CA2546"/>
      <c r="CB2546"/>
      <c r="CC2546"/>
      <c r="CD2546"/>
      <c r="CE2546" s="92"/>
      <c r="CF2546" s="76"/>
      <c r="CG2546"/>
      <c r="CH2546" s="67"/>
      <c r="CI2546" s="67"/>
      <c r="CJ2546" s="67"/>
      <c r="CK2546" s="67"/>
      <c r="CL2546" s="1"/>
      <c r="CM2546" s="1"/>
    </row>
    <row r="2547" spans="2:91" s="3" customFormat="1" ht="21" customHeight="1" x14ac:dyDescent="0.25">
      <c r="B2547" s="17"/>
      <c r="C2547" s="18"/>
      <c r="D2547" s="18"/>
      <c r="E2547" s="18"/>
      <c r="F2547" s="126"/>
      <c r="G2547" s="126"/>
      <c r="AS2547"/>
      <c r="AT2547" s="111"/>
      <c r="AU2547" s="111"/>
      <c r="AV2547"/>
      <c r="AW2547"/>
      <c r="AX2547" s="111"/>
      <c r="AY2547" s="65"/>
      <c r="AZ2547" s="65"/>
      <c r="BA2547" s="65"/>
      <c r="BB2547" s="65"/>
      <c r="BC2547" s="65"/>
      <c r="BD2547" s="65"/>
      <c r="BE2547" s="65"/>
      <c r="BF2547" s="65"/>
      <c r="BG2547" s="112"/>
      <c r="BH2547" s="112"/>
      <c r="BI2547" s="111"/>
      <c r="BJ2547" s="111"/>
      <c r="BK2547" s="65"/>
      <c r="BL2547" s="112"/>
      <c r="BM2547" s="113"/>
      <c r="BN2547" s="113"/>
      <c r="BO2547" s="113"/>
      <c r="BP2547" s="112"/>
      <c r="BQ2547" s="64"/>
      <c r="BR2547" s="113"/>
      <c r="BS2547" s="113"/>
      <c r="BT2547" s="65"/>
      <c r="BU2547" s="65"/>
      <c r="BV2547" s="66"/>
      <c r="BW2547" s="66"/>
      <c r="BX2547" s="67"/>
      <c r="BY2547" s="67"/>
      <c r="BZ2547" s="67"/>
      <c r="CA2547"/>
      <c r="CB2547"/>
      <c r="CC2547"/>
      <c r="CD2547"/>
      <c r="CE2547" s="92"/>
      <c r="CF2547" s="76"/>
      <c r="CG2547"/>
      <c r="CH2547" s="67"/>
      <c r="CI2547" s="67"/>
      <c r="CJ2547" s="67"/>
      <c r="CK2547" s="67"/>
      <c r="CL2547" s="1"/>
      <c r="CM2547" s="1"/>
    </row>
    <row r="2548" spans="2:91" s="3" customFormat="1" ht="21" customHeight="1" x14ac:dyDescent="0.25">
      <c r="B2548" s="17"/>
      <c r="C2548" s="18"/>
      <c r="D2548" s="18"/>
      <c r="E2548" s="18"/>
      <c r="F2548" s="126"/>
      <c r="G2548" s="126"/>
      <c r="AS2548"/>
      <c r="AT2548" s="111"/>
      <c r="AU2548" s="111"/>
      <c r="AV2548"/>
      <c r="AW2548"/>
      <c r="AX2548" s="111"/>
      <c r="AY2548" s="65"/>
      <c r="AZ2548" s="65"/>
      <c r="BA2548" s="65"/>
      <c r="BB2548" s="65"/>
      <c r="BC2548" s="65"/>
      <c r="BD2548" s="65"/>
      <c r="BE2548" s="65"/>
      <c r="BF2548" s="65"/>
      <c r="BG2548" s="112"/>
      <c r="BH2548" s="112"/>
      <c r="BI2548" s="111"/>
      <c r="BJ2548" s="111"/>
      <c r="BK2548" s="65"/>
      <c r="BL2548" s="112"/>
      <c r="BM2548" s="113"/>
      <c r="BN2548" s="113"/>
      <c r="BO2548" s="113"/>
      <c r="BP2548" s="112"/>
      <c r="BQ2548" s="64"/>
      <c r="BR2548" s="113"/>
      <c r="BS2548" s="113"/>
      <c r="BT2548" s="65"/>
      <c r="BU2548" s="65"/>
      <c r="BV2548" s="66"/>
      <c r="BW2548" s="66"/>
      <c r="BX2548" s="67"/>
      <c r="BY2548" s="67"/>
      <c r="BZ2548" s="67"/>
      <c r="CA2548"/>
      <c r="CB2548"/>
      <c r="CC2548"/>
      <c r="CD2548"/>
      <c r="CE2548" s="92"/>
      <c r="CF2548" s="76"/>
      <c r="CG2548"/>
      <c r="CH2548" s="67"/>
      <c r="CI2548" s="67"/>
      <c r="CJ2548" s="67"/>
      <c r="CK2548" s="67"/>
      <c r="CL2548" s="1"/>
      <c r="CM2548" s="1"/>
    </row>
    <row r="2549" spans="2:91" s="3" customFormat="1" ht="21" customHeight="1" x14ac:dyDescent="0.25">
      <c r="B2549" s="17"/>
      <c r="C2549" s="18"/>
      <c r="D2549" s="18"/>
      <c r="E2549" s="18"/>
      <c r="F2549" s="126"/>
      <c r="G2549" s="126"/>
      <c r="AS2549"/>
      <c r="AT2549" s="111"/>
      <c r="AU2549" s="111"/>
      <c r="AV2549"/>
      <c r="AW2549"/>
      <c r="AX2549" s="111"/>
      <c r="AY2549" s="65"/>
      <c r="AZ2549" s="65"/>
      <c r="BA2549" s="65"/>
      <c r="BB2549" s="65"/>
      <c r="BC2549" s="65"/>
      <c r="BD2549" s="65"/>
      <c r="BE2549" s="65"/>
      <c r="BF2549" s="65"/>
      <c r="BG2549" s="112"/>
      <c r="BH2549" s="112"/>
      <c r="BI2549" s="111"/>
      <c r="BJ2549" s="111"/>
      <c r="BK2549" s="65"/>
      <c r="BL2549" s="112"/>
      <c r="BM2549" s="113"/>
      <c r="BN2549" s="113"/>
      <c r="BO2549" s="113"/>
      <c r="BP2549" s="112"/>
      <c r="BQ2549" s="64"/>
      <c r="BR2549" s="113"/>
      <c r="BS2549" s="113"/>
      <c r="BT2549" s="65"/>
      <c r="BU2549" s="65"/>
      <c r="BV2549" s="66"/>
      <c r="BW2549" s="66"/>
      <c r="BX2549" s="67"/>
      <c r="BY2549" s="67"/>
      <c r="BZ2549" s="67"/>
      <c r="CA2549"/>
      <c r="CB2549"/>
      <c r="CC2549"/>
      <c r="CD2549"/>
      <c r="CE2549" s="92"/>
      <c r="CF2549" s="76"/>
      <c r="CG2549"/>
      <c r="CH2549" s="67"/>
      <c r="CI2549" s="67"/>
      <c r="CJ2549" s="67"/>
      <c r="CK2549" s="67"/>
      <c r="CL2549" s="1"/>
      <c r="CM2549" s="1"/>
    </row>
    <row r="2550" spans="2:91" s="3" customFormat="1" ht="21" customHeight="1" x14ac:dyDescent="0.25">
      <c r="B2550" s="17"/>
      <c r="C2550" s="18"/>
      <c r="D2550" s="18"/>
      <c r="E2550" s="18"/>
      <c r="F2550" s="126"/>
      <c r="G2550" s="126"/>
      <c r="AS2550"/>
      <c r="AT2550" s="111"/>
      <c r="AU2550" s="111"/>
      <c r="AV2550"/>
      <c r="AW2550"/>
      <c r="AX2550" s="111"/>
      <c r="AY2550" s="65"/>
      <c r="AZ2550" s="65"/>
      <c r="BA2550" s="65"/>
      <c r="BB2550" s="65"/>
      <c r="BC2550" s="65"/>
      <c r="BD2550" s="65"/>
      <c r="BE2550" s="65"/>
      <c r="BF2550" s="65"/>
      <c r="BG2550" s="112"/>
      <c r="BH2550" s="112"/>
      <c r="BI2550" s="111"/>
      <c r="BJ2550" s="111"/>
      <c r="BK2550" s="65"/>
      <c r="BL2550" s="112"/>
      <c r="BM2550" s="113"/>
      <c r="BN2550" s="113"/>
      <c r="BO2550" s="113"/>
      <c r="BP2550" s="112"/>
      <c r="BQ2550" s="64"/>
      <c r="BR2550" s="113"/>
      <c r="BS2550" s="113"/>
      <c r="BT2550" s="65"/>
      <c r="BU2550" s="65"/>
      <c r="BV2550" s="66"/>
      <c r="BW2550" s="66"/>
      <c r="BX2550" s="67"/>
      <c r="BY2550" s="67"/>
      <c r="BZ2550" s="67"/>
      <c r="CA2550"/>
      <c r="CB2550"/>
      <c r="CC2550"/>
      <c r="CD2550"/>
      <c r="CE2550" s="92"/>
      <c r="CF2550" s="76"/>
      <c r="CG2550"/>
      <c r="CH2550" s="67"/>
      <c r="CI2550" s="67"/>
      <c r="CJ2550" s="67"/>
      <c r="CK2550" s="67"/>
      <c r="CL2550" s="1"/>
      <c r="CM2550" s="1"/>
    </row>
    <row r="2551" spans="2:91" s="3" customFormat="1" ht="21" customHeight="1" x14ac:dyDescent="0.25">
      <c r="B2551" s="17"/>
      <c r="C2551" s="18"/>
      <c r="D2551" s="18"/>
      <c r="E2551" s="18"/>
      <c r="F2551" s="126"/>
      <c r="G2551" s="126"/>
      <c r="AS2551"/>
      <c r="AT2551" s="111"/>
      <c r="AU2551" s="111"/>
      <c r="AV2551"/>
      <c r="AW2551"/>
      <c r="AX2551" s="111"/>
      <c r="AY2551" s="65"/>
      <c r="AZ2551" s="65"/>
      <c r="BA2551" s="65"/>
      <c r="BB2551" s="65"/>
      <c r="BC2551" s="65"/>
      <c r="BD2551" s="65"/>
      <c r="BE2551" s="65"/>
      <c r="BF2551" s="65"/>
      <c r="BG2551" s="112"/>
      <c r="BH2551" s="112"/>
      <c r="BI2551" s="111"/>
      <c r="BJ2551" s="111"/>
      <c r="BK2551" s="65"/>
      <c r="BL2551" s="112"/>
      <c r="BM2551" s="113"/>
      <c r="BN2551" s="113"/>
      <c r="BO2551" s="113"/>
      <c r="BP2551" s="112"/>
      <c r="BQ2551" s="64"/>
      <c r="BR2551" s="113"/>
      <c r="BS2551" s="113"/>
      <c r="BT2551" s="65"/>
      <c r="BU2551" s="65"/>
      <c r="BV2551" s="66"/>
      <c r="BW2551" s="66"/>
      <c r="BX2551" s="67"/>
      <c r="BY2551" s="67"/>
      <c r="BZ2551" s="67"/>
      <c r="CA2551"/>
      <c r="CB2551"/>
      <c r="CC2551"/>
      <c r="CD2551"/>
      <c r="CE2551" s="92"/>
      <c r="CF2551" s="76"/>
      <c r="CG2551"/>
      <c r="CH2551" s="67"/>
      <c r="CI2551" s="67"/>
      <c r="CJ2551" s="67"/>
      <c r="CK2551" s="67"/>
      <c r="CL2551" s="1"/>
      <c r="CM2551" s="1"/>
    </row>
    <row r="2552" spans="2:91" s="3" customFormat="1" ht="21" customHeight="1" x14ac:dyDescent="0.25">
      <c r="B2552" s="17"/>
      <c r="C2552" s="18"/>
      <c r="D2552" s="18"/>
      <c r="E2552" s="18"/>
      <c r="F2552" s="126"/>
      <c r="G2552" s="126"/>
      <c r="AS2552"/>
      <c r="AT2552" s="111"/>
      <c r="AU2552" s="111"/>
      <c r="AV2552"/>
      <c r="AW2552"/>
      <c r="AX2552" s="111"/>
      <c r="AY2552" s="65"/>
      <c r="AZ2552" s="65"/>
      <c r="BA2552" s="65"/>
      <c r="BB2552" s="65"/>
      <c r="BC2552" s="65"/>
      <c r="BD2552" s="65"/>
      <c r="BE2552" s="65"/>
      <c r="BF2552" s="65"/>
      <c r="BG2552" s="112"/>
      <c r="BH2552" s="112"/>
      <c r="BI2552" s="111"/>
      <c r="BJ2552" s="111"/>
      <c r="BK2552" s="65"/>
      <c r="BL2552" s="112"/>
      <c r="BM2552" s="113"/>
      <c r="BN2552" s="113"/>
      <c r="BO2552" s="113"/>
      <c r="BP2552" s="112"/>
      <c r="BQ2552" s="64"/>
      <c r="BR2552" s="113"/>
      <c r="BS2552" s="113"/>
      <c r="BT2552" s="65"/>
      <c r="BU2552" s="65"/>
      <c r="BV2552" s="66"/>
      <c r="BW2552" s="66"/>
      <c r="BX2552" s="67"/>
      <c r="BY2552" s="67"/>
      <c r="BZ2552" s="67"/>
      <c r="CA2552"/>
      <c r="CB2552"/>
      <c r="CC2552"/>
      <c r="CD2552"/>
      <c r="CE2552" s="92"/>
      <c r="CF2552" s="76"/>
      <c r="CG2552"/>
      <c r="CH2552" s="67"/>
      <c r="CI2552" s="67"/>
      <c r="CJ2552" s="67"/>
      <c r="CK2552" s="67"/>
      <c r="CL2552" s="1"/>
      <c r="CM2552" s="1"/>
    </row>
    <row r="2553" spans="2:91" s="3" customFormat="1" ht="21" customHeight="1" x14ac:dyDescent="0.25">
      <c r="B2553" s="17"/>
      <c r="C2553" s="18"/>
      <c r="D2553" s="18"/>
      <c r="E2553" s="18"/>
      <c r="F2553" s="126"/>
      <c r="G2553" s="126"/>
      <c r="AS2553"/>
      <c r="AT2553" s="111"/>
      <c r="AU2553" s="111"/>
      <c r="AV2553"/>
      <c r="AW2553"/>
      <c r="AX2553" s="111"/>
      <c r="AY2553" s="65"/>
      <c r="AZ2553" s="65"/>
      <c r="BA2553" s="65"/>
      <c r="BB2553" s="65"/>
      <c r="BC2553" s="65"/>
      <c r="BD2553" s="65"/>
      <c r="BE2553" s="65"/>
      <c r="BF2553" s="65"/>
      <c r="BG2553" s="112"/>
      <c r="BH2553" s="112"/>
      <c r="BI2553" s="111"/>
      <c r="BJ2553" s="111"/>
      <c r="BK2553" s="65"/>
      <c r="BL2553" s="112"/>
      <c r="BM2553" s="113"/>
      <c r="BN2553" s="113"/>
      <c r="BO2553" s="113"/>
      <c r="BP2553" s="112"/>
      <c r="BQ2553" s="64"/>
      <c r="BR2553" s="113"/>
      <c r="BS2553" s="113"/>
      <c r="BT2553" s="65"/>
      <c r="BU2553" s="65"/>
      <c r="BV2553" s="66"/>
      <c r="BW2553" s="66"/>
      <c r="BX2553" s="67"/>
      <c r="BY2553" s="67"/>
      <c r="BZ2553" s="67"/>
      <c r="CA2553"/>
      <c r="CB2553"/>
      <c r="CC2553"/>
      <c r="CD2553"/>
      <c r="CE2553" s="92"/>
      <c r="CF2553" s="76"/>
      <c r="CG2553"/>
      <c r="CH2553" s="67"/>
      <c r="CI2553" s="67"/>
      <c r="CJ2553" s="67"/>
      <c r="CK2553" s="67"/>
      <c r="CL2553" s="1"/>
      <c r="CM2553" s="1"/>
    </row>
    <row r="2554" spans="2:91" s="3" customFormat="1" ht="21" customHeight="1" x14ac:dyDescent="0.25">
      <c r="B2554" s="17"/>
      <c r="C2554" s="18"/>
      <c r="D2554" s="18"/>
      <c r="E2554" s="18"/>
      <c r="F2554" s="126"/>
      <c r="G2554" s="126"/>
      <c r="AS2554"/>
      <c r="AT2554" s="111"/>
      <c r="AU2554" s="111"/>
      <c r="AV2554"/>
      <c r="AW2554"/>
      <c r="AX2554" s="111"/>
      <c r="AY2554" s="65"/>
      <c r="AZ2554" s="65"/>
      <c r="BA2554" s="65"/>
      <c r="BB2554" s="65"/>
      <c r="BC2554" s="65"/>
      <c r="BD2554" s="65"/>
      <c r="BE2554" s="65"/>
      <c r="BF2554" s="65"/>
      <c r="BG2554" s="112"/>
      <c r="BH2554" s="112"/>
      <c r="BI2554" s="111"/>
      <c r="BJ2554" s="111"/>
      <c r="BK2554" s="65"/>
      <c r="BL2554" s="112"/>
      <c r="BM2554" s="113"/>
      <c r="BN2554" s="113"/>
      <c r="BO2554" s="113"/>
      <c r="BP2554" s="112"/>
      <c r="BQ2554" s="64"/>
      <c r="BR2554" s="113"/>
      <c r="BS2554" s="113"/>
      <c r="BT2554" s="65"/>
      <c r="BU2554" s="65"/>
      <c r="BV2554" s="66"/>
      <c r="BW2554" s="66"/>
      <c r="BX2554" s="67"/>
      <c r="BY2554" s="67"/>
      <c r="BZ2554" s="67"/>
      <c r="CA2554"/>
      <c r="CB2554"/>
      <c r="CC2554"/>
      <c r="CD2554"/>
      <c r="CE2554" s="92"/>
      <c r="CF2554" s="76"/>
      <c r="CG2554"/>
      <c r="CH2554" s="67"/>
      <c r="CI2554" s="67"/>
      <c r="CJ2554" s="67"/>
      <c r="CK2554" s="67"/>
      <c r="CL2554" s="1"/>
      <c r="CM2554" s="1"/>
    </row>
    <row r="2555" spans="2:91" s="3" customFormat="1" ht="21" customHeight="1" x14ac:dyDescent="0.25">
      <c r="B2555" s="17"/>
      <c r="C2555" s="18"/>
      <c r="D2555" s="18"/>
      <c r="E2555" s="18"/>
      <c r="F2555" s="126"/>
      <c r="G2555" s="126"/>
      <c r="AS2555"/>
      <c r="AT2555" s="111"/>
      <c r="AU2555" s="111"/>
      <c r="AV2555"/>
      <c r="AW2555"/>
      <c r="AX2555" s="111"/>
      <c r="AY2555" s="65"/>
      <c r="AZ2555" s="65"/>
      <c r="BA2555" s="65"/>
      <c r="BB2555" s="65"/>
      <c r="BC2555" s="65"/>
      <c r="BD2555" s="65"/>
      <c r="BE2555" s="65"/>
      <c r="BF2555" s="65"/>
      <c r="BG2555" s="112"/>
      <c r="BH2555" s="112"/>
      <c r="BI2555" s="111"/>
      <c r="BJ2555" s="111"/>
      <c r="BK2555" s="65"/>
      <c r="BL2555" s="112"/>
      <c r="BM2555" s="113"/>
      <c r="BN2555" s="113"/>
      <c r="BO2555" s="113"/>
      <c r="BP2555" s="112"/>
      <c r="BQ2555" s="64"/>
      <c r="BR2555" s="113"/>
      <c r="BS2555" s="113"/>
      <c r="BT2555" s="65"/>
      <c r="BU2555" s="65"/>
      <c r="BV2555" s="66"/>
      <c r="BW2555" s="66"/>
      <c r="BX2555" s="67"/>
      <c r="BY2555" s="67"/>
      <c r="BZ2555" s="67"/>
      <c r="CA2555"/>
      <c r="CB2555"/>
      <c r="CC2555"/>
      <c r="CD2555"/>
      <c r="CE2555" s="92"/>
      <c r="CF2555" s="76"/>
      <c r="CG2555"/>
      <c r="CH2555" s="67"/>
      <c r="CI2555" s="67"/>
      <c r="CJ2555" s="67"/>
      <c r="CK2555" s="67"/>
      <c r="CL2555" s="1"/>
      <c r="CM2555" s="1"/>
    </row>
    <row r="2556" spans="2:91" s="3" customFormat="1" ht="21" customHeight="1" x14ac:dyDescent="0.25">
      <c r="B2556" s="17"/>
      <c r="C2556" s="18"/>
      <c r="D2556" s="18"/>
      <c r="E2556" s="18"/>
      <c r="F2556" s="126"/>
      <c r="G2556" s="126"/>
      <c r="AS2556"/>
      <c r="AT2556" s="111"/>
      <c r="AU2556" s="111"/>
      <c r="AV2556"/>
      <c r="AW2556"/>
      <c r="AX2556" s="111"/>
      <c r="AY2556" s="65"/>
      <c r="AZ2556" s="65"/>
      <c r="BA2556" s="65"/>
      <c r="BB2556" s="65"/>
      <c r="BC2556" s="65"/>
      <c r="BD2556" s="65"/>
      <c r="BE2556" s="65"/>
      <c r="BF2556" s="65"/>
      <c r="BG2556" s="112"/>
      <c r="BH2556" s="112"/>
      <c r="BI2556" s="111"/>
      <c r="BJ2556" s="111"/>
      <c r="BK2556" s="65"/>
      <c r="BL2556" s="112"/>
      <c r="BM2556" s="113"/>
      <c r="BN2556" s="113"/>
      <c r="BO2556" s="113"/>
      <c r="BP2556" s="112"/>
      <c r="BQ2556" s="64"/>
      <c r="BR2556" s="113"/>
      <c r="BS2556" s="113"/>
      <c r="BT2556" s="65"/>
      <c r="BU2556" s="65"/>
      <c r="BV2556" s="66"/>
      <c r="BW2556" s="66"/>
      <c r="BX2556" s="67"/>
      <c r="BY2556" s="67"/>
      <c r="BZ2556" s="67"/>
      <c r="CA2556"/>
      <c r="CB2556"/>
      <c r="CC2556"/>
      <c r="CD2556"/>
      <c r="CE2556" s="92"/>
      <c r="CF2556" s="76"/>
      <c r="CG2556"/>
      <c r="CH2556" s="67"/>
      <c r="CI2556" s="67"/>
      <c r="CJ2556" s="67"/>
      <c r="CK2556" s="67"/>
      <c r="CL2556" s="1"/>
      <c r="CM2556" s="1"/>
    </row>
    <row r="2557" spans="2:91" s="3" customFormat="1" ht="21" customHeight="1" x14ac:dyDescent="0.25">
      <c r="B2557" s="17"/>
      <c r="C2557" s="18"/>
      <c r="D2557" s="18"/>
      <c r="E2557" s="18"/>
      <c r="F2557" s="126"/>
      <c r="G2557" s="126"/>
      <c r="AS2557"/>
      <c r="AT2557" s="111"/>
      <c r="AU2557" s="111"/>
      <c r="AV2557"/>
      <c r="AW2557"/>
      <c r="AX2557" s="111"/>
      <c r="AY2557" s="65"/>
      <c r="AZ2557" s="65"/>
      <c r="BA2557" s="65"/>
      <c r="BB2557" s="65"/>
      <c r="BC2557" s="65"/>
      <c r="BD2557" s="65"/>
      <c r="BE2557" s="65"/>
      <c r="BF2557" s="65"/>
      <c r="BG2557" s="112"/>
      <c r="BH2557" s="112"/>
      <c r="BI2557" s="111"/>
      <c r="BJ2557" s="111"/>
      <c r="BK2557" s="65"/>
      <c r="BL2557" s="112"/>
      <c r="BM2557" s="113"/>
      <c r="BN2557" s="113"/>
      <c r="BO2557" s="113"/>
      <c r="BP2557" s="112"/>
      <c r="BQ2557" s="64"/>
      <c r="BR2557" s="113"/>
      <c r="BS2557" s="113"/>
      <c r="BT2557" s="65"/>
      <c r="BU2557" s="65"/>
      <c r="BV2557" s="66"/>
      <c r="BW2557" s="66"/>
      <c r="BX2557" s="67"/>
      <c r="BY2557" s="67"/>
      <c r="BZ2557" s="67"/>
      <c r="CA2557"/>
      <c r="CB2557"/>
      <c r="CC2557"/>
      <c r="CD2557"/>
      <c r="CE2557" s="92"/>
      <c r="CF2557" s="76"/>
      <c r="CG2557"/>
      <c r="CH2557" s="67"/>
      <c r="CI2557" s="67"/>
      <c r="CJ2557" s="67"/>
      <c r="CK2557" s="67"/>
      <c r="CL2557" s="1"/>
      <c r="CM2557" s="1"/>
    </row>
    <row r="2558" spans="2:91" s="3" customFormat="1" ht="21" customHeight="1" x14ac:dyDescent="0.25">
      <c r="B2558" s="17"/>
      <c r="C2558" s="18"/>
      <c r="D2558" s="18"/>
      <c r="E2558" s="18"/>
      <c r="F2558" s="126"/>
      <c r="G2558" s="126"/>
      <c r="AS2558"/>
      <c r="AT2558" s="111"/>
      <c r="AU2558" s="111"/>
      <c r="AV2558"/>
      <c r="AW2558"/>
      <c r="AX2558" s="111"/>
      <c r="AY2558" s="65"/>
      <c r="AZ2558" s="65"/>
      <c r="BA2558" s="65"/>
      <c r="BB2558" s="65"/>
      <c r="BC2558" s="65"/>
      <c r="BD2558" s="65"/>
      <c r="BE2558" s="65"/>
      <c r="BF2558" s="65"/>
      <c r="BG2558" s="112"/>
      <c r="BH2558" s="112"/>
      <c r="BI2558" s="111"/>
      <c r="BJ2558" s="111"/>
      <c r="BK2558" s="65"/>
      <c r="BL2558" s="112"/>
      <c r="BM2558" s="113"/>
      <c r="BN2558" s="113"/>
      <c r="BO2558" s="113"/>
      <c r="BP2558" s="112"/>
      <c r="BQ2558" s="64"/>
      <c r="BR2558" s="113"/>
      <c r="BS2558" s="113"/>
      <c r="BT2558" s="65"/>
      <c r="BU2558" s="65"/>
      <c r="BV2558" s="66"/>
      <c r="BW2558" s="66"/>
      <c r="BX2558" s="67"/>
      <c r="BY2558" s="67"/>
      <c r="BZ2558" s="67"/>
      <c r="CA2558"/>
      <c r="CB2558"/>
      <c r="CC2558"/>
      <c r="CD2558"/>
      <c r="CE2558" s="92"/>
      <c r="CF2558" s="76"/>
      <c r="CG2558"/>
      <c r="CH2558" s="67"/>
      <c r="CI2558" s="67"/>
      <c r="CJ2558" s="67"/>
      <c r="CK2558" s="67"/>
      <c r="CL2558" s="1"/>
      <c r="CM2558" s="1"/>
    </row>
    <row r="2559" spans="2:91" s="3" customFormat="1" ht="21" customHeight="1" x14ac:dyDescent="0.25">
      <c r="B2559" s="17"/>
      <c r="C2559" s="18"/>
      <c r="D2559" s="18"/>
      <c r="E2559" s="18"/>
      <c r="F2559" s="126"/>
      <c r="G2559" s="126"/>
      <c r="AS2559"/>
      <c r="AT2559" s="111"/>
      <c r="AU2559" s="111"/>
      <c r="AV2559"/>
      <c r="AW2559"/>
      <c r="AX2559" s="111"/>
      <c r="AY2559" s="65"/>
      <c r="AZ2559" s="65"/>
      <c r="BA2559" s="65"/>
      <c r="BB2559" s="65"/>
      <c r="BC2559" s="65"/>
      <c r="BD2559" s="65"/>
      <c r="BE2559" s="65"/>
      <c r="BF2559" s="65"/>
      <c r="BG2559" s="112"/>
      <c r="BH2559" s="112"/>
      <c r="BI2559" s="111"/>
      <c r="BJ2559" s="111"/>
      <c r="BK2559" s="65"/>
      <c r="BL2559" s="112"/>
      <c r="BM2559" s="113"/>
      <c r="BN2559" s="113"/>
      <c r="BO2559" s="113"/>
      <c r="BP2559" s="112"/>
      <c r="BQ2559" s="64"/>
      <c r="BR2559" s="113"/>
      <c r="BS2559" s="113"/>
      <c r="BT2559" s="65"/>
      <c r="BU2559" s="65"/>
      <c r="BV2559" s="66"/>
      <c r="BW2559" s="66"/>
      <c r="BX2559" s="67"/>
      <c r="BY2559" s="67"/>
      <c r="BZ2559" s="67"/>
      <c r="CA2559"/>
      <c r="CB2559"/>
      <c r="CC2559"/>
      <c r="CD2559"/>
      <c r="CE2559" s="92"/>
      <c r="CF2559" s="76"/>
      <c r="CG2559"/>
      <c r="CH2559" s="67"/>
      <c r="CI2559" s="67"/>
      <c r="CJ2559" s="67"/>
      <c r="CK2559" s="67"/>
      <c r="CL2559" s="1"/>
      <c r="CM2559" s="1"/>
    </row>
    <row r="2560" spans="2:91" s="3" customFormat="1" ht="21" customHeight="1" x14ac:dyDescent="0.25">
      <c r="B2560" s="17"/>
      <c r="C2560" s="18"/>
      <c r="D2560" s="18"/>
      <c r="E2560" s="18"/>
      <c r="F2560" s="126"/>
      <c r="G2560" s="126"/>
      <c r="AS2560"/>
      <c r="AT2560" s="111"/>
      <c r="AU2560" s="111"/>
      <c r="AV2560"/>
      <c r="AW2560"/>
      <c r="AX2560" s="111"/>
      <c r="AY2560" s="65"/>
      <c r="AZ2560" s="65"/>
      <c r="BA2560" s="65"/>
      <c r="BB2560" s="65"/>
      <c r="BC2560" s="65"/>
      <c r="BD2560" s="65"/>
      <c r="BE2560" s="65"/>
      <c r="BF2560" s="65"/>
      <c r="BG2560" s="112"/>
      <c r="BH2560" s="112"/>
      <c r="BI2560" s="111"/>
      <c r="BJ2560" s="111"/>
      <c r="BK2560" s="65"/>
      <c r="BL2560" s="112"/>
      <c r="BM2560" s="113"/>
      <c r="BN2560" s="113"/>
      <c r="BO2560" s="113"/>
      <c r="BP2560" s="112"/>
      <c r="BQ2560" s="64"/>
      <c r="BR2560" s="113"/>
      <c r="BS2560" s="113"/>
      <c r="BT2560" s="65"/>
      <c r="BU2560" s="65"/>
      <c r="BV2560" s="66"/>
      <c r="BW2560" s="66"/>
      <c r="BX2560" s="67"/>
      <c r="BY2560" s="67"/>
      <c r="BZ2560" s="67"/>
      <c r="CA2560"/>
      <c r="CB2560"/>
      <c r="CC2560"/>
      <c r="CD2560"/>
      <c r="CE2560" s="92"/>
      <c r="CF2560" s="76"/>
      <c r="CG2560"/>
      <c r="CH2560" s="67"/>
      <c r="CI2560" s="67"/>
      <c r="CJ2560" s="67"/>
      <c r="CK2560" s="67"/>
      <c r="CL2560" s="1"/>
      <c r="CM2560" s="1"/>
    </row>
    <row r="2561" spans="2:91" s="3" customFormat="1" ht="21" customHeight="1" x14ac:dyDescent="0.25">
      <c r="B2561" s="17"/>
      <c r="C2561" s="18"/>
      <c r="D2561" s="18"/>
      <c r="E2561" s="18"/>
      <c r="F2561" s="126"/>
      <c r="G2561" s="126"/>
      <c r="AS2561"/>
      <c r="AT2561" s="111"/>
      <c r="AU2561" s="111"/>
      <c r="AV2561"/>
      <c r="AW2561"/>
      <c r="AX2561" s="111"/>
      <c r="AY2561" s="65"/>
      <c r="AZ2561" s="65"/>
      <c r="BA2561" s="65"/>
      <c r="BB2561" s="65"/>
      <c r="BC2561" s="65"/>
      <c r="BD2561" s="65"/>
      <c r="BE2561" s="65"/>
      <c r="BF2561" s="65"/>
      <c r="BG2561" s="112"/>
      <c r="BH2561" s="112"/>
      <c r="BI2561" s="111"/>
      <c r="BJ2561" s="111"/>
      <c r="BK2561" s="65"/>
      <c r="BL2561" s="112"/>
      <c r="BM2561" s="113"/>
      <c r="BN2561" s="113"/>
      <c r="BO2561" s="113"/>
      <c r="BP2561" s="112"/>
      <c r="BQ2561" s="64"/>
      <c r="BR2561" s="113"/>
      <c r="BS2561" s="113"/>
      <c r="BT2561" s="65"/>
      <c r="BU2561" s="65"/>
      <c r="BV2561" s="66"/>
      <c r="BW2561" s="66"/>
      <c r="BX2561" s="67"/>
      <c r="BY2561" s="67"/>
      <c r="BZ2561" s="67"/>
      <c r="CA2561"/>
      <c r="CB2561"/>
      <c r="CC2561"/>
      <c r="CD2561"/>
      <c r="CE2561" s="92"/>
      <c r="CF2561" s="76"/>
      <c r="CG2561"/>
      <c r="CH2561" s="67"/>
      <c r="CI2561" s="67"/>
      <c r="CJ2561" s="67"/>
      <c r="CK2561" s="67"/>
      <c r="CL2561" s="1"/>
      <c r="CM2561" s="1"/>
    </row>
    <row r="2562" spans="2:91" s="3" customFormat="1" ht="21" customHeight="1" x14ac:dyDescent="0.25">
      <c r="B2562" s="17"/>
      <c r="C2562" s="18"/>
      <c r="D2562" s="18"/>
      <c r="E2562" s="18"/>
      <c r="F2562" s="126"/>
      <c r="G2562" s="126"/>
      <c r="AS2562"/>
      <c r="AT2562" s="111"/>
      <c r="AU2562" s="111"/>
      <c r="AV2562"/>
      <c r="AW2562"/>
      <c r="AX2562" s="111"/>
      <c r="AY2562" s="65"/>
      <c r="AZ2562" s="65"/>
      <c r="BA2562" s="65"/>
      <c r="BB2562" s="65"/>
      <c r="BC2562" s="65"/>
      <c r="BD2562" s="65"/>
      <c r="BE2562" s="65"/>
      <c r="BF2562" s="65"/>
      <c r="BG2562" s="112"/>
      <c r="BH2562" s="112"/>
      <c r="BI2562" s="111"/>
      <c r="BJ2562" s="111"/>
      <c r="BK2562" s="65"/>
      <c r="BL2562" s="112"/>
      <c r="BM2562" s="113"/>
      <c r="BN2562" s="113"/>
      <c r="BO2562" s="113"/>
      <c r="BP2562" s="112"/>
      <c r="BQ2562" s="64"/>
      <c r="BR2562" s="113"/>
      <c r="BS2562" s="113"/>
      <c r="BT2562" s="65"/>
      <c r="BU2562" s="65"/>
      <c r="BV2562" s="66"/>
      <c r="BW2562" s="66"/>
      <c r="BX2562" s="67"/>
      <c r="BY2562" s="67"/>
      <c r="BZ2562" s="67"/>
      <c r="CA2562"/>
      <c r="CB2562"/>
      <c r="CC2562"/>
      <c r="CD2562"/>
      <c r="CE2562" s="92"/>
      <c r="CF2562" s="76"/>
      <c r="CG2562"/>
      <c r="CH2562" s="67"/>
      <c r="CI2562" s="67"/>
      <c r="CJ2562" s="67"/>
      <c r="CK2562" s="67"/>
      <c r="CL2562" s="1"/>
      <c r="CM2562" s="1"/>
    </row>
    <row r="2563" spans="2:91" s="3" customFormat="1" ht="21" customHeight="1" x14ac:dyDescent="0.25">
      <c r="B2563" s="17"/>
      <c r="C2563" s="18"/>
      <c r="D2563" s="18"/>
      <c r="E2563" s="18"/>
      <c r="F2563" s="126"/>
      <c r="G2563" s="126"/>
      <c r="AS2563"/>
      <c r="AT2563" s="111"/>
      <c r="AU2563" s="111"/>
      <c r="AV2563"/>
      <c r="AW2563"/>
      <c r="AX2563" s="111"/>
      <c r="AY2563" s="65"/>
      <c r="AZ2563" s="65"/>
      <c r="BA2563" s="65"/>
      <c r="BB2563" s="65"/>
      <c r="BC2563" s="65"/>
      <c r="BD2563" s="65"/>
      <c r="BE2563" s="65"/>
      <c r="BF2563" s="65"/>
      <c r="BG2563" s="112"/>
      <c r="BH2563" s="112"/>
      <c r="BI2563" s="111"/>
      <c r="BJ2563" s="111"/>
      <c r="BK2563" s="65"/>
      <c r="BL2563" s="112"/>
      <c r="BM2563" s="113"/>
      <c r="BN2563" s="113"/>
      <c r="BO2563" s="113"/>
      <c r="BP2563" s="112"/>
      <c r="BQ2563" s="64"/>
      <c r="BR2563" s="113"/>
      <c r="BS2563" s="113"/>
      <c r="BT2563" s="65"/>
      <c r="BU2563" s="65"/>
      <c r="BV2563" s="66"/>
      <c r="BW2563" s="66"/>
      <c r="BX2563" s="67"/>
      <c r="BY2563" s="67"/>
      <c r="BZ2563" s="67"/>
      <c r="CA2563"/>
      <c r="CB2563"/>
      <c r="CC2563"/>
      <c r="CD2563"/>
      <c r="CE2563" s="92"/>
      <c r="CF2563" s="76"/>
      <c r="CG2563"/>
      <c r="CH2563" s="67"/>
      <c r="CI2563" s="67"/>
      <c r="CJ2563" s="67"/>
      <c r="CK2563" s="67"/>
      <c r="CL2563" s="1"/>
      <c r="CM2563" s="1"/>
    </row>
    <row r="2564" spans="2:91" s="3" customFormat="1" ht="21" customHeight="1" x14ac:dyDescent="0.25">
      <c r="B2564" s="17"/>
      <c r="C2564" s="18"/>
      <c r="D2564" s="18"/>
      <c r="E2564" s="18"/>
      <c r="F2564" s="126"/>
      <c r="G2564" s="126"/>
      <c r="AS2564"/>
      <c r="AT2564" s="111"/>
      <c r="AU2564" s="111"/>
      <c r="AV2564"/>
      <c r="AW2564"/>
      <c r="AX2564" s="111"/>
      <c r="AY2564" s="65"/>
      <c r="AZ2564" s="65"/>
      <c r="BA2564" s="65"/>
      <c r="BB2564" s="65"/>
      <c r="BC2564" s="65"/>
      <c r="BD2564" s="65"/>
      <c r="BE2564" s="65"/>
      <c r="BF2564" s="65"/>
      <c r="BG2564" s="112"/>
      <c r="BH2564" s="112"/>
      <c r="BI2564" s="111"/>
      <c r="BJ2564" s="111"/>
      <c r="BK2564" s="65"/>
      <c r="BL2564" s="112"/>
      <c r="BM2564" s="113"/>
      <c r="BN2564" s="113"/>
      <c r="BO2564" s="113"/>
      <c r="BP2564" s="112"/>
      <c r="BQ2564" s="64"/>
      <c r="BR2564" s="113"/>
      <c r="BS2564" s="113"/>
      <c r="BT2564" s="65"/>
      <c r="BU2564" s="65"/>
      <c r="BV2564" s="66"/>
      <c r="BW2564" s="66"/>
      <c r="BX2564" s="67"/>
      <c r="BY2564" s="67"/>
      <c r="BZ2564" s="67"/>
      <c r="CA2564"/>
      <c r="CB2564"/>
      <c r="CC2564"/>
      <c r="CD2564"/>
      <c r="CE2564" s="92"/>
      <c r="CF2564" s="76"/>
      <c r="CG2564"/>
      <c r="CH2564" s="67"/>
      <c r="CI2564" s="67"/>
      <c r="CJ2564" s="67"/>
      <c r="CK2564" s="67"/>
      <c r="CL2564" s="1"/>
      <c r="CM2564" s="1"/>
    </row>
    <row r="2565" spans="2:91" s="3" customFormat="1" ht="21" customHeight="1" x14ac:dyDescent="0.25">
      <c r="B2565" s="17"/>
      <c r="C2565" s="18"/>
      <c r="D2565" s="18"/>
      <c r="E2565" s="18"/>
      <c r="F2565" s="126"/>
      <c r="G2565" s="126"/>
      <c r="AS2565"/>
      <c r="AT2565" s="111"/>
      <c r="AU2565" s="111"/>
      <c r="AV2565"/>
      <c r="AW2565"/>
      <c r="AX2565" s="111"/>
      <c r="AY2565" s="65"/>
      <c r="AZ2565" s="65"/>
      <c r="BA2565" s="65"/>
      <c r="BB2565" s="65"/>
      <c r="BC2565" s="65"/>
      <c r="BD2565" s="65"/>
      <c r="BE2565" s="65"/>
      <c r="BF2565" s="65"/>
      <c r="BG2565" s="112"/>
      <c r="BH2565" s="112"/>
      <c r="BI2565" s="111"/>
      <c r="BJ2565" s="111"/>
      <c r="BK2565" s="65"/>
      <c r="BL2565" s="112"/>
      <c r="BM2565" s="113"/>
      <c r="BN2565" s="113"/>
      <c r="BO2565" s="113"/>
      <c r="BP2565" s="112"/>
      <c r="BQ2565" s="64"/>
      <c r="BR2565" s="113"/>
      <c r="BS2565" s="113"/>
      <c r="BT2565" s="65"/>
      <c r="BU2565" s="65"/>
      <c r="BV2565" s="66"/>
      <c r="BW2565" s="66"/>
      <c r="BX2565" s="67"/>
      <c r="BY2565" s="67"/>
      <c r="BZ2565" s="67"/>
      <c r="CA2565"/>
      <c r="CB2565"/>
      <c r="CC2565"/>
      <c r="CD2565"/>
      <c r="CE2565" s="92"/>
      <c r="CF2565" s="76"/>
      <c r="CG2565"/>
      <c r="CH2565" s="67"/>
      <c r="CI2565" s="67"/>
      <c r="CJ2565" s="67"/>
      <c r="CK2565" s="67"/>
      <c r="CL2565" s="1"/>
      <c r="CM2565" s="1"/>
    </row>
    <row r="2566" spans="2:91" s="3" customFormat="1" ht="21" customHeight="1" x14ac:dyDescent="0.25">
      <c r="B2566" s="17"/>
      <c r="C2566" s="18"/>
      <c r="D2566" s="18"/>
      <c r="E2566" s="18"/>
      <c r="F2566" s="126"/>
      <c r="G2566" s="126"/>
      <c r="AS2566"/>
      <c r="AT2566" s="111"/>
      <c r="AU2566" s="111"/>
      <c r="AV2566"/>
      <c r="AW2566"/>
      <c r="AX2566" s="111"/>
      <c r="AY2566" s="65"/>
      <c r="AZ2566" s="65"/>
      <c r="BA2566" s="65"/>
      <c r="BB2566" s="65"/>
      <c r="BC2566" s="65"/>
      <c r="BD2566" s="65"/>
      <c r="BE2566" s="65"/>
      <c r="BF2566" s="65"/>
      <c r="BG2566" s="112"/>
      <c r="BH2566" s="112"/>
      <c r="BI2566" s="111"/>
      <c r="BJ2566" s="111"/>
      <c r="BK2566" s="65"/>
      <c r="BL2566" s="112"/>
      <c r="BM2566" s="113"/>
      <c r="BN2566" s="113"/>
      <c r="BO2566" s="113"/>
      <c r="BP2566" s="112"/>
      <c r="BQ2566" s="64"/>
      <c r="BR2566" s="113"/>
      <c r="BS2566" s="113"/>
      <c r="BT2566" s="65"/>
      <c r="BU2566" s="65"/>
      <c r="BV2566" s="66"/>
      <c r="BW2566" s="66"/>
      <c r="BX2566" s="67"/>
      <c r="BY2566" s="67"/>
      <c r="BZ2566" s="67"/>
      <c r="CA2566"/>
      <c r="CB2566"/>
      <c r="CC2566"/>
      <c r="CD2566"/>
      <c r="CE2566" s="92"/>
      <c r="CF2566" s="76"/>
      <c r="CG2566"/>
      <c r="CH2566" s="67"/>
      <c r="CI2566" s="67"/>
      <c r="CJ2566" s="67"/>
      <c r="CK2566" s="67"/>
      <c r="CL2566" s="1"/>
      <c r="CM2566" s="1"/>
    </row>
    <row r="2567" spans="2:91" s="3" customFormat="1" ht="21" customHeight="1" x14ac:dyDescent="0.25">
      <c r="B2567" s="17"/>
      <c r="C2567" s="18"/>
      <c r="D2567" s="18"/>
      <c r="E2567" s="18"/>
      <c r="F2567" s="126"/>
      <c r="G2567" s="126"/>
      <c r="AS2567"/>
      <c r="AT2567" s="111"/>
      <c r="AU2567" s="111"/>
      <c r="AV2567"/>
      <c r="AW2567"/>
      <c r="AX2567" s="111"/>
      <c r="AY2567" s="65"/>
      <c r="AZ2567" s="65"/>
      <c r="BA2567" s="65"/>
      <c r="BB2567" s="65"/>
      <c r="BC2567" s="65"/>
      <c r="BD2567" s="65"/>
      <c r="BE2567" s="65"/>
      <c r="BF2567" s="65"/>
      <c r="BG2567" s="112"/>
      <c r="BH2567" s="112"/>
      <c r="BI2567" s="111"/>
      <c r="BJ2567" s="111"/>
      <c r="BK2567" s="65"/>
      <c r="BL2567" s="112"/>
      <c r="BM2567" s="113"/>
      <c r="BN2567" s="113"/>
      <c r="BO2567" s="113"/>
      <c r="BP2567" s="112"/>
      <c r="BQ2567" s="64"/>
      <c r="BR2567" s="113"/>
      <c r="BS2567" s="113"/>
      <c r="BT2567" s="65"/>
      <c r="BU2567" s="65"/>
      <c r="BV2567" s="66"/>
      <c r="BW2567" s="66"/>
      <c r="BX2567" s="67"/>
      <c r="BY2567" s="67"/>
      <c r="BZ2567" s="67"/>
      <c r="CA2567"/>
      <c r="CB2567"/>
      <c r="CC2567"/>
      <c r="CD2567"/>
      <c r="CE2567" s="92"/>
      <c r="CF2567" s="76"/>
      <c r="CG2567"/>
      <c r="CH2567" s="67"/>
      <c r="CI2567" s="67"/>
      <c r="CJ2567" s="67"/>
      <c r="CK2567" s="67"/>
      <c r="CL2567" s="1"/>
      <c r="CM2567" s="1"/>
    </row>
    <row r="2568" spans="2:91" s="3" customFormat="1" ht="21" customHeight="1" x14ac:dyDescent="0.25">
      <c r="B2568" s="17"/>
      <c r="C2568" s="18"/>
      <c r="D2568" s="18"/>
      <c r="E2568" s="18"/>
      <c r="F2568" s="126"/>
      <c r="G2568" s="126"/>
      <c r="AS2568"/>
      <c r="AT2568" s="111"/>
      <c r="AU2568" s="111"/>
      <c r="AV2568"/>
      <c r="AW2568"/>
      <c r="AX2568" s="111"/>
      <c r="AY2568" s="65"/>
      <c r="AZ2568" s="65"/>
      <c r="BA2568" s="65"/>
      <c r="BB2568" s="65"/>
      <c r="BC2568" s="65"/>
      <c r="BD2568" s="65"/>
      <c r="BE2568" s="65"/>
      <c r="BF2568" s="65"/>
      <c r="BG2568" s="112"/>
      <c r="BH2568" s="112"/>
      <c r="BI2568" s="111"/>
      <c r="BJ2568" s="111"/>
      <c r="BK2568" s="65"/>
      <c r="BL2568" s="112"/>
      <c r="BM2568" s="113"/>
      <c r="BN2568" s="113"/>
      <c r="BO2568" s="113"/>
      <c r="BP2568" s="112"/>
      <c r="BQ2568" s="64"/>
      <c r="BR2568" s="113"/>
      <c r="BS2568" s="113"/>
      <c r="BT2568" s="65"/>
      <c r="BU2568" s="65"/>
      <c r="BV2568" s="66"/>
      <c r="BW2568" s="66"/>
      <c r="BX2568" s="67"/>
      <c r="BY2568" s="67"/>
      <c r="BZ2568" s="67"/>
      <c r="CA2568"/>
      <c r="CB2568"/>
      <c r="CC2568"/>
      <c r="CD2568"/>
      <c r="CE2568" s="92"/>
      <c r="CF2568" s="76"/>
      <c r="CG2568"/>
      <c r="CH2568" s="67"/>
      <c r="CI2568" s="67"/>
      <c r="CJ2568" s="67"/>
      <c r="CK2568" s="67"/>
      <c r="CL2568" s="1"/>
      <c r="CM2568" s="1"/>
    </row>
    <row r="2569" spans="2:91" s="3" customFormat="1" ht="21" customHeight="1" x14ac:dyDescent="0.25">
      <c r="B2569" s="17"/>
      <c r="C2569" s="18"/>
      <c r="D2569" s="18"/>
      <c r="E2569" s="18"/>
      <c r="F2569" s="126"/>
      <c r="G2569" s="126"/>
      <c r="AS2569"/>
      <c r="AT2569" s="111"/>
      <c r="AU2569" s="111"/>
      <c r="AV2569"/>
      <c r="AW2569"/>
      <c r="AX2569" s="111"/>
      <c r="AY2569" s="65"/>
      <c r="AZ2569" s="65"/>
      <c r="BA2569" s="65"/>
      <c r="BB2569" s="65"/>
      <c r="BC2569" s="65"/>
      <c r="BD2569" s="65"/>
      <c r="BE2569" s="65"/>
      <c r="BF2569" s="65"/>
      <c r="BG2569" s="112"/>
      <c r="BH2569" s="112"/>
      <c r="BI2569" s="111"/>
      <c r="BJ2569" s="111"/>
      <c r="BK2569" s="65"/>
      <c r="BL2569" s="112"/>
      <c r="BM2569" s="113"/>
      <c r="BN2569" s="113"/>
      <c r="BO2569" s="113"/>
      <c r="BP2569" s="112"/>
      <c r="BQ2569" s="64"/>
      <c r="BR2569" s="113"/>
      <c r="BS2569" s="113"/>
      <c r="BT2569" s="65"/>
      <c r="BU2569" s="65"/>
      <c r="BV2569" s="66"/>
      <c r="BW2569" s="66"/>
      <c r="BX2569" s="67"/>
      <c r="BY2569" s="67"/>
      <c r="BZ2569" s="67"/>
      <c r="CA2569"/>
      <c r="CB2569"/>
      <c r="CC2569"/>
      <c r="CD2569"/>
      <c r="CE2569" s="92"/>
      <c r="CF2569" s="76"/>
      <c r="CG2569"/>
      <c r="CH2569" s="67"/>
      <c r="CI2569" s="67"/>
      <c r="CJ2569" s="67"/>
      <c r="CK2569" s="67"/>
      <c r="CL2569" s="1"/>
      <c r="CM2569" s="1"/>
    </row>
    <row r="2570" spans="2:91" s="3" customFormat="1" ht="21" customHeight="1" x14ac:dyDescent="0.25">
      <c r="B2570" s="17"/>
      <c r="C2570" s="18"/>
      <c r="D2570" s="18"/>
      <c r="E2570" s="18"/>
      <c r="F2570" s="126"/>
      <c r="G2570" s="126"/>
      <c r="AS2570"/>
      <c r="AT2570" s="111"/>
      <c r="AU2570" s="111"/>
      <c r="AV2570"/>
      <c r="AW2570"/>
      <c r="AX2570" s="111"/>
      <c r="AY2570" s="65"/>
      <c r="AZ2570" s="65"/>
      <c r="BA2570" s="65"/>
      <c r="BB2570" s="65"/>
      <c r="BC2570" s="65"/>
      <c r="BD2570" s="65"/>
      <c r="BE2570" s="65"/>
      <c r="BF2570" s="65"/>
      <c r="BG2570" s="112"/>
      <c r="BH2570" s="112"/>
      <c r="BI2570" s="111"/>
      <c r="BJ2570" s="111"/>
      <c r="BK2570" s="65"/>
      <c r="BL2570" s="112"/>
      <c r="BM2570" s="113"/>
      <c r="BN2570" s="113"/>
      <c r="BO2570" s="113"/>
      <c r="BP2570" s="112"/>
      <c r="BQ2570" s="64"/>
      <c r="BR2570" s="113"/>
      <c r="BS2570" s="113"/>
      <c r="BT2570" s="65"/>
      <c r="BU2570" s="65"/>
      <c r="BV2570" s="66"/>
      <c r="BW2570" s="66"/>
      <c r="BX2570" s="67"/>
      <c r="BY2570" s="67"/>
      <c r="BZ2570" s="67"/>
      <c r="CA2570"/>
      <c r="CB2570"/>
      <c r="CC2570"/>
      <c r="CD2570"/>
      <c r="CE2570" s="92"/>
      <c r="CF2570" s="76"/>
      <c r="CG2570"/>
      <c r="CH2570" s="67"/>
      <c r="CI2570" s="67"/>
      <c r="CJ2570" s="67"/>
      <c r="CK2570" s="67"/>
      <c r="CL2570" s="1"/>
      <c r="CM2570" s="1"/>
    </row>
    <row r="2571" spans="2:91" s="3" customFormat="1" ht="21" customHeight="1" x14ac:dyDescent="0.25">
      <c r="B2571" s="17"/>
      <c r="C2571" s="18"/>
      <c r="D2571" s="18"/>
      <c r="E2571" s="18"/>
      <c r="F2571" s="126"/>
      <c r="G2571" s="126"/>
      <c r="AS2571"/>
      <c r="AT2571" s="111"/>
      <c r="AU2571" s="111"/>
      <c r="AV2571"/>
      <c r="AW2571"/>
      <c r="AX2571" s="111"/>
      <c r="AY2571" s="65"/>
      <c r="AZ2571" s="65"/>
      <c r="BA2571" s="65"/>
      <c r="BB2571" s="65"/>
      <c r="BC2571" s="65"/>
      <c r="BD2571" s="65"/>
      <c r="BE2571" s="65"/>
      <c r="BF2571" s="65"/>
      <c r="BG2571" s="112"/>
      <c r="BH2571" s="112"/>
      <c r="BI2571" s="111"/>
      <c r="BJ2571" s="111"/>
      <c r="BK2571" s="65"/>
      <c r="BL2571" s="112"/>
      <c r="BM2571" s="113"/>
      <c r="BN2571" s="113"/>
      <c r="BO2571" s="113"/>
      <c r="BP2571" s="112"/>
      <c r="BQ2571" s="64"/>
      <c r="BR2571" s="113"/>
      <c r="BS2571" s="113"/>
      <c r="BT2571" s="65"/>
      <c r="BU2571" s="65"/>
      <c r="BV2571" s="66"/>
      <c r="BW2571" s="66"/>
      <c r="BX2571" s="67"/>
      <c r="BY2571" s="67"/>
      <c r="BZ2571" s="67"/>
      <c r="CA2571"/>
      <c r="CB2571"/>
      <c r="CC2571"/>
      <c r="CD2571"/>
      <c r="CE2571" s="92"/>
      <c r="CF2571" s="76"/>
      <c r="CG2571"/>
      <c r="CH2571" s="67"/>
      <c r="CI2571" s="67"/>
      <c r="CJ2571" s="67"/>
      <c r="CK2571" s="67"/>
      <c r="CL2571" s="1"/>
      <c r="CM2571" s="1"/>
    </row>
    <row r="2572" spans="2:91" s="3" customFormat="1" ht="21" customHeight="1" x14ac:dyDescent="0.25">
      <c r="B2572" s="17"/>
      <c r="C2572" s="18"/>
      <c r="D2572" s="18"/>
      <c r="E2572" s="18"/>
      <c r="F2572" s="126"/>
      <c r="G2572" s="126"/>
      <c r="AS2572"/>
      <c r="AT2572" s="111"/>
      <c r="AU2572" s="111"/>
      <c r="AV2572"/>
      <c r="AW2572"/>
      <c r="AX2572" s="111"/>
      <c r="AY2572" s="65"/>
      <c r="AZ2572" s="65"/>
      <c r="BA2572" s="65"/>
      <c r="BB2572" s="65"/>
      <c r="BC2572" s="65"/>
      <c r="BD2572" s="65"/>
      <c r="BE2572" s="65"/>
      <c r="BF2572" s="65"/>
      <c r="BG2572" s="112"/>
      <c r="BH2572" s="112"/>
      <c r="BI2572" s="111"/>
      <c r="BJ2572" s="111"/>
      <c r="BK2572" s="65"/>
      <c r="BL2572" s="112"/>
      <c r="BM2572" s="113"/>
      <c r="BN2572" s="113"/>
      <c r="BO2572" s="113"/>
      <c r="BP2572" s="112"/>
      <c r="BQ2572" s="64"/>
      <c r="BR2572" s="113"/>
      <c r="BS2572" s="113"/>
      <c r="BT2572" s="65"/>
      <c r="BU2572" s="65"/>
      <c r="BV2572" s="66"/>
      <c r="BW2572" s="66"/>
      <c r="BX2572" s="67"/>
      <c r="BY2572" s="67"/>
      <c r="BZ2572" s="67"/>
      <c r="CA2572"/>
      <c r="CB2572"/>
      <c r="CC2572"/>
      <c r="CD2572"/>
      <c r="CE2572" s="92"/>
      <c r="CF2572" s="76"/>
      <c r="CG2572"/>
      <c r="CH2572" s="67"/>
      <c r="CI2572" s="67"/>
      <c r="CJ2572" s="67"/>
      <c r="CK2572" s="67"/>
      <c r="CL2572" s="1"/>
      <c r="CM2572" s="1"/>
    </row>
    <row r="2573" spans="2:91" s="3" customFormat="1" ht="21" customHeight="1" x14ac:dyDescent="0.25">
      <c r="B2573" s="17"/>
      <c r="C2573" s="18"/>
      <c r="D2573" s="18"/>
      <c r="E2573" s="18"/>
      <c r="F2573" s="126"/>
      <c r="G2573" s="126"/>
      <c r="AS2573"/>
      <c r="AT2573" s="111"/>
      <c r="AU2573" s="111"/>
      <c r="AV2573"/>
      <c r="AW2573"/>
      <c r="AX2573" s="111"/>
      <c r="AY2573" s="65"/>
      <c r="AZ2573" s="65"/>
      <c r="BA2573" s="65"/>
      <c r="BB2573" s="65"/>
      <c r="BC2573" s="65"/>
      <c r="BD2573" s="65"/>
      <c r="BE2573" s="65"/>
      <c r="BF2573" s="65"/>
      <c r="BG2573" s="112"/>
      <c r="BH2573" s="112"/>
      <c r="BI2573" s="111"/>
      <c r="BJ2573" s="111"/>
      <c r="BK2573" s="65"/>
      <c r="BL2573" s="112"/>
      <c r="BM2573" s="113"/>
      <c r="BN2573" s="113"/>
      <c r="BO2573" s="113"/>
      <c r="BP2573" s="112"/>
      <c r="BQ2573" s="64"/>
      <c r="BR2573" s="113"/>
      <c r="BS2573" s="113"/>
      <c r="BT2573" s="65"/>
      <c r="BU2573" s="65"/>
      <c r="BV2573" s="66"/>
      <c r="BW2573" s="66"/>
      <c r="BX2573" s="67"/>
      <c r="BY2573" s="67"/>
      <c r="BZ2573" s="67"/>
      <c r="CA2573"/>
      <c r="CB2573"/>
      <c r="CC2573"/>
      <c r="CD2573"/>
      <c r="CE2573" s="92"/>
      <c r="CF2573" s="76"/>
      <c r="CG2573"/>
      <c r="CH2573" s="67"/>
      <c r="CI2573" s="67"/>
      <c r="CJ2573" s="67"/>
      <c r="CK2573" s="67"/>
      <c r="CL2573" s="1"/>
      <c r="CM2573" s="1"/>
    </row>
    <row r="2574" spans="2:91" s="3" customFormat="1" ht="21" customHeight="1" x14ac:dyDescent="0.25">
      <c r="B2574" s="17"/>
      <c r="C2574" s="18"/>
      <c r="D2574" s="18"/>
      <c r="E2574" s="18"/>
      <c r="F2574" s="126"/>
      <c r="G2574" s="126"/>
      <c r="AS2574"/>
      <c r="AT2574" s="111"/>
      <c r="AU2574" s="111"/>
      <c r="AV2574"/>
      <c r="AW2574"/>
      <c r="AX2574" s="111"/>
      <c r="AY2574" s="65"/>
      <c r="AZ2574" s="65"/>
      <c r="BA2574" s="65"/>
      <c r="BB2574" s="65"/>
      <c r="BC2574" s="65"/>
      <c r="BD2574" s="65"/>
      <c r="BE2574" s="65"/>
      <c r="BF2574" s="65"/>
      <c r="BG2574" s="112"/>
      <c r="BH2574" s="112"/>
      <c r="BI2574" s="111"/>
      <c r="BJ2574" s="111"/>
      <c r="BK2574" s="65"/>
      <c r="BL2574" s="112"/>
      <c r="BM2574" s="113"/>
      <c r="BN2574" s="113"/>
      <c r="BO2574" s="113"/>
      <c r="BP2574" s="112"/>
      <c r="BQ2574" s="64"/>
      <c r="BR2574" s="113"/>
      <c r="BS2574" s="113"/>
      <c r="BT2574" s="65"/>
      <c r="BU2574" s="65"/>
      <c r="BV2574" s="66"/>
      <c r="BW2574" s="66"/>
      <c r="BX2574" s="67"/>
      <c r="BY2574" s="67"/>
      <c r="BZ2574" s="67"/>
      <c r="CA2574"/>
      <c r="CB2574"/>
      <c r="CC2574"/>
      <c r="CD2574"/>
      <c r="CE2574" s="92"/>
      <c r="CF2574" s="76"/>
      <c r="CG2574"/>
      <c r="CH2574" s="67"/>
      <c r="CI2574" s="67"/>
      <c r="CJ2574" s="67"/>
      <c r="CK2574" s="67"/>
      <c r="CL2574" s="1"/>
      <c r="CM2574" s="1"/>
    </row>
    <row r="2575" spans="2:91" s="3" customFormat="1" ht="21" customHeight="1" x14ac:dyDescent="0.25">
      <c r="B2575" s="17"/>
      <c r="C2575" s="18"/>
      <c r="D2575" s="18"/>
      <c r="E2575" s="18"/>
      <c r="F2575" s="126"/>
      <c r="G2575" s="126"/>
      <c r="AS2575"/>
      <c r="AT2575" s="111"/>
      <c r="AU2575" s="111"/>
      <c r="AV2575"/>
      <c r="AW2575"/>
      <c r="AX2575" s="111"/>
      <c r="AY2575" s="65"/>
      <c r="AZ2575" s="65"/>
      <c r="BA2575" s="65"/>
      <c r="BB2575" s="65"/>
      <c r="BC2575" s="65"/>
      <c r="BD2575" s="65"/>
      <c r="BE2575" s="65"/>
      <c r="BF2575" s="65"/>
      <c r="BG2575" s="112"/>
      <c r="BH2575" s="112"/>
      <c r="BI2575" s="111"/>
      <c r="BJ2575" s="111"/>
      <c r="BK2575" s="65"/>
      <c r="BL2575" s="112"/>
      <c r="BM2575" s="113"/>
      <c r="BN2575" s="113"/>
      <c r="BO2575" s="113"/>
      <c r="BP2575" s="112"/>
      <c r="BQ2575" s="64"/>
      <c r="BR2575" s="113"/>
      <c r="BS2575" s="113"/>
      <c r="BT2575" s="65"/>
      <c r="BU2575" s="65"/>
      <c r="BV2575" s="66"/>
      <c r="BW2575" s="66"/>
      <c r="BX2575" s="67"/>
      <c r="BY2575" s="67"/>
      <c r="BZ2575" s="67"/>
      <c r="CA2575"/>
      <c r="CB2575"/>
      <c r="CC2575"/>
      <c r="CD2575"/>
      <c r="CE2575" s="92"/>
      <c r="CF2575" s="76"/>
      <c r="CG2575"/>
      <c r="CH2575" s="67"/>
      <c r="CI2575" s="67"/>
      <c r="CJ2575" s="67"/>
      <c r="CK2575" s="67"/>
      <c r="CL2575" s="1"/>
      <c r="CM2575" s="1"/>
    </row>
    <row r="2576" spans="2:91" s="3" customFormat="1" ht="21" customHeight="1" x14ac:dyDescent="0.25">
      <c r="B2576" s="17"/>
      <c r="C2576" s="18"/>
      <c r="D2576" s="18"/>
      <c r="E2576" s="18"/>
      <c r="F2576" s="126"/>
      <c r="G2576" s="126"/>
      <c r="AS2576"/>
      <c r="AT2576" s="111"/>
      <c r="AU2576" s="111"/>
      <c r="AV2576"/>
      <c r="AW2576"/>
      <c r="AX2576" s="111"/>
      <c r="AY2576" s="65"/>
      <c r="AZ2576" s="65"/>
      <c r="BA2576" s="65"/>
      <c r="BB2576" s="65"/>
      <c r="BC2576" s="65"/>
      <c r="BD2576" s="65"/>
      <c r="BE2576" s="65"/>
      <c r="BF2576" s="65"/>
      <c r="BG2576" s="112"/>
      <c r="BH2576" s="112"/>
      <c r="BI2576" s="111"/>
      <c r="BJ2576" s="111"/>
      <c r="BK2576" s="65"/>
      <c r="BL2576" s="112"/>
      <c r="BM2576" s="113"/>
      <c r="BN2576" s="113"/>
      <c r="BO2576" s="113"/>
      <c r="BP2576" s="112"/>
      <c r="BQ2576" s="64"/>
      <c r="BR2576" s="113"/>
      <c r="BS2576" s="113"/>
      <c r="BT2576" s="65"/>
      <c r="BU2576" s="65"/>
      <c r="BV2576" s="66"/>
      <c r="BW2576" s="66"/>
      <c r="BX2576" s="67"/>
      <c r="BY2576" s="67"/>
      <c r="BZ2576" s="67"/>
      <c r="CA2576"/>
      <c r="CB2576"/>
      <c r="CC2576"/>
      <c r="CD2576"/>
      <c r="CE2576" s="92"/>
      <c r="CF2576" s="76"/>
      <c r="CG2576"/>
      <c r="CH2576" s="67"/>
      <c r="CI2576" s="67"/>
      <c r="CJ2576" s="67"/>
      <c r="CK2576" s="67"/>
      <c r="CL2576" s="1"/>
      <c r="CM2576" s="1"/>
    </row>
    <row r="2577" spans="2:91" s="3" customFormat="1" ht="21" customHeight="1" x14ac:dyDescent="0.25">
      <c r="B2577" s="17"/>
      <c r="C2577" s="18"/>
      <c r="D2577" s="18"/>
      <c r="E2577" s="18"/>
      <c r="F2577" s="126"/>
      <c r="G2577" s="126"/>
      <c r="AS2577"/>
      <c r="AT2577" s="111"/>
      <c r="AU2577" s="111"/>
      <c r="AV2577"/>
      <c r="AW2577"/>
      <c r="AX2577" s="111"/>
      <c r="AY2577" s="65"/>
      <c r="AZ2577" s="65"/>
      <c r="BA2577" s="65"/>
      <c r="BB2577" s="65"/>
      <c r="BC2577" s="65"/>
      <c r="BD2577" s="65"/>
      <c r="BE2577" s="65"/>
      <c r="BF2577" s="65"/>
      <c r="BG2577" s="112"/>
      <c r="BH2577" s="112"/>
      <c r="BI2577" s="111"/>
      <c r="BJ2577" s="111"/>
      <c r="BK2577" s="65"/>
      <c r="BL2577" s="112"/>
      <c r="BM2577" s="113"/>
      <c r="BN2577" s="113"/>
      <c r="BO2577" s="113"/>
      <c r="BP2577" s="112"/>
      <c r="BQ2577" s="64"/>
      <c r="BR2577" s="113"/>
      <c r="BS2577" s="113"/>
      <c r="BT2577" s="65"/>
      <c r="BU2577" s="65"/>
      <c r="BV2577" s="66"/>
      <c r="BW2577" s="66"/>
      <c r="BX2577" s="67"/>
      <c r="BY2577" s="67"/>
      <c r="BZ2577" s="67"/>
      <c r="CA2577"/>
      <c r="CB2577"/>
      <c r="CC2577"/>
      <c r="CD2577"/>
      <c r="CE2577" s="92"/>
      <c r="CF2577" s="76"/>
      <c r="CG2577"/>
      <c r="CH2577" s="67"/>
      <c r="CI2577" s="67"/>
      <c r="CJ2577" s="67"/>
      <c r="CK2577" s="67"/>
      <c r="CL2577" s="1"/>
      <c r="CM2577" s="1"/>
    </row>
    <row r="2578" spans="2:91" s="3" customFormat="1" ht="21" customHeight="1" x14ac:dyDescent="0.25">
      <c r="B2578" s="17"/>
      <c r="C2578" s="18"/>
      <c r="D2578" s="18"/>
      <c r="E2578" s="18"/>
      <c r="F2578" s="126"/>
      <c r="G2578" s="126"/>
      <c r="AS2578"/>
      <c r="AT2578" s="111"/>
      <c r="AU2578" s="111"/>
      <c r="AV2578"/>
      <c r="AW2578"/>
      <c r="AX2578" s="111"/>
      <c r="AY2578" s="65"/>
      <c r="AZ2578" s="65"/>
      <c r="BA2578" s="65"/>
      <c r="BB2578" s="65"/>
      <c r="BC2578" s="65"/>
      <c r="BD2578" s="65"/>
      <c r="BE2578" s="65"/>
      <c r="BF2578" s="65"/>
      <c r="BG2578" s="112"/>
      <c r="BH2578" s="112"/>
      <c r="BI2578" s="111"/>
      <c r="BJ2578" s="111"/>
      <c r="BK2578" s="65"/>
      <c r="BL2578" s="112"/>
      <c r="BM2578" s="113"/>
      <c r="BN2578" s="113"/>
      <c r="BO2578" s="113"/>
      <c r="BP2578" s="112"/>
      <c r="BQ2578" s="64"/>
      <c r="BR2578" s="113"/>
      <c r="BS2578" s="113"/>
      <c r="BT2578" s="65"/>
      <c r="BU2578" s="65"/>
      <c r="BV2578" s="66"/>
      <c r="BW2578" s="66"/>
      <c r="BX2578" s="67"/>
      <c r="BY2578" s="67"/>
      <c r="BZ2578" s="67"/>
      <c r="CA2578"/>
      <c r="CB2578"/>
      <c r="CC2578"/>
      <c r="CD2578"/>
      <c r="CE2578" s="92"/>
      <c r="CF2578" s="76"/>
      <c r="CG2578"/>
      <c r="CH2578" s="67"/>
      <c r="CI2578" s="67"/>
      <c r="CJ2578" s="67"/>
      <c r="CK2578" s="67"/>
      <c r="CL2578" s="1"/>
      <c r="CM2578" s="1"/>
    </row>
    <row r="2579" spans="2:91" s="3" customFormat="1" ht="21" customHeight="1" x14ac:dyDescent="0.25">
      <c r="B2579" s="17"/>
      <c r="C2579" s="18"/>
      <c r="D2579" s="18"/>
      <c r="E2579" s="18"/>
      <c r="F2579" s="126"/>
      <c r="G2579" s="126"/>
      <c r="AS2579"/>
      <c r="AT2579" s="111"/>
      <c r="AU2579" s="111"/>
      <c r="AV2579"/>
      <c r="AW2579"/>
      <c r="AX2579" s="111"/>
      <c r="AY2579" s="65"/>
      <c r="AZ2579" s="65"/>
      <c r="BA2579" s="65"/>
      <c r="BB2579" s="65"/>
      <c r="BC2579" s="65"/>
      <c r="BD2579" s="65"/>
      <c r="BE2579" s="65"/>
      <c r="BF2579" s="65"/>
      <c r="BG2579" s="112"/>
      <c r="BH2579" s="112"/>
      <c r="BI2579" s="111"/>
      <c r="BJ2579" s="111"/>
      <c r="BK2579" s="65"/>
      <c r="BL2579" s="112"/>
      <c r="BM2579" s="113"/>
      <c r="BN2579" s="113"/>
      <c r="BO2579" s="113"/>
      <c r="BP2579" s="112"/>
      <c r="BQ2579" s="64"/>
      <c r="BR2579" s="113"/>
      <c r="BS2579" s="113"/>
      <c r="BT2579" s="65"/>
      <c r="BU2579" s="65"/>
      <c r="BV2579" s="66"/>
      <c r="BW2579" s="66"/>
      <c r="BX2579" s="67"/>
      <c r="BY2579" s="67"/>
      <c r="BZ2579" s="67"/>
      <c r="CA2579"/>
      <c r="CB2579"/>
      <c r="CC2579"/>
      <c r="CD2579"/>
      <c r="CE2579" s="92"/>
      <c r="CF2579" s="76"/>
      <c r="CG2579"/>
      <c r="CH2579" s="67"/>
      <c r="CI2579" s="67"/>
      <c r="CJ2579" s="67"/>
      <c r="CK2579" s="67"/>
      <c r="CL2579" s="1"/>
      <c r="CM2579" s="1"/>
    </row>
    <row r="2580" spans="2:91" s="3" customFormat="1" ht="21" customHeight="1" x14ac:dyDescent="0.25">
      <c r="B2580" s="17"/>
      <c r="C2580" s="18"/>
      <c r="D2580" s="18"/>
      <c r="E2580" s="18"/>
      <c r="F2580" s="126"/>
      <c r="G2580" s="126"/>
      <c r="AS2580"/>
      <c r="AT2580" s="111"/>
      <c r="AU2580" s="111"/>
      <c r="AV2580"/>
      <c r="AW2580"/>
      <c r="AX2580" s="111"/>
      <c r="AY2580" s="65"/>
      <c r="AZ2580" s="65"/>
      <c r="BA2580" s="65"/>
      <c r="BB2580" s="65"/>
      <c r="BC2580" s="65"/>
      <c r="BD2580" s="65"/>
      <c r="BE2580" s="65"/>
      <c r="BF2580" s="65"/>
      <c r="BG2580" s="112"/>
      <c r="BH2580" s="112"/>
      <c r="BI2580" s="111"/>
      <c r="BJ2580" s="111"/>
      <c r="BK2580" s="65"/>
      <c r="BL2580" s="112"/>
      <c r="BM2580" s="113"/>
      <c r="BN2580" s="113"/>
      <c r="BO2580" s="113"/>
      <c r="BP2580" s="112"/>
      <c r="BQ2580" s="64"/>
      <c r="BR2580" s="113"/>
      <c r="BS2580" s="113"/>
      <c r="BT2580" s="65"/>
      <c r="BU2580" s="65"/>
      <c r="BV2580" s="66"/>
      <c r="BW2580" s="66"/>
      <c r="BX2580" s="67"/>
      <c r="BY2580" s="67"/>
      <c r="BZ2580" s="67"/>
      <c r="CA2580"/>
      <c r="CB2580"/>
      <c r="CC2580"/>
      <c r="CD2580"/>
      <c r="CE2580" s="92"/>
      <c r="CF2580" s="76"/>
      <c r="CG2580"/>
      <c r="CH2580" s="67"/>
      <c r="CI2580" s="67"/>
      <c r="CJ2580" s="67"/>
      <c r="CK2580" s="67"/>
      <c r="CL2580" s="1"/>
      <c r="CM2580" s="1"/>
    </row>
    <row r="2581" spans="2:91" s="3" customFormat="1" ht="21" customHeight="1" x14ac:dyDescent="0.25">
      <c r="B2581" s="17"/>
      <c r="C2581" s="18"/>
      <c r="D2581" s="18"/>
      <c r="E2581" s="18"/>
      <c r="F2581" s="126"/>
      <c r="G2581" s="126"/>
      <c r="AS2581"/>
      <c r="AT2581" s="111"/>
      <c r="AU2581" s="111"/>
      <c r="AV2581"/>
      <c r="AW2581"/>
      <c r="AX2581" s="111"/>
      <c r="AY2581" s="65"/>
      <c r="AZ2581" s="65"/>
      <c r="BA2581" s="65"/>
      <c r="BB2581" s="65"/>
      <c r="BC2581" s="65"/>
      <c r="BD2581" s="65"/>
      <c r="BE2581" s="65"/>
      <c r="BF2581" s="65"/>
      <c r="BG2581" s="112"/>
      <c r="BH2581" s="112"/>
      <c r="BI2581" s="111"/>
      <c r="BJ2581" s="111"/>
      <c r="BK2581" s="65"/>
      <c r="BL2581" s="112"/>
      <c r="BM2581" s="113"/>
      <c r="BN2581" s="113"/>
      <c r="BO2581" s="113"/>
      <c r="BP2581" s="112"/>
      <c r="BQ2581" s="64"/>
      <c r="BR2581" s="113"/>
      <c r="BS2581" s="113"/>
      <c r="BT2581" s="65"/>
      <c r="BU2581" s="65"/>
      <c r="BV2581" s="66"/>
      <c r="BW2581" s="66"/>
      <c r="BX2581" s="67"/>
      <c r="BY2581" s="67"/>
      <c r="BZ2581" s="67"/>
      <c r="CA2581"/>
      <c r="CB2581"/>
      <c r="CC2581"/>
      <c r="CD2581"/>
      <c r="CE2581" s="92"/>
      <c r="CF2581" s="76"/>
      <c r="CG2581"/>
      <c r="CH2581" s="67"/>
      <c r="CI2581" s="67"/>
      <c r="CJ2581" s="67"/>
      <c r="CK2581" s="67"/>
      <c r="CL2581" s="1"/>
      <c r="CM2581" s="1"/>
    </row>
    <row r="2582" spans="2:91" s="3" customFormat="1" ht="21" customHeight="1" x14ac:dyDescent="0.25">
      <c r="B2582" s="17"/>
      <c r="C2582" s="18"/>
      <c r="D2582" s="18"/>
      <c r="E2582" s="18"/>
      <c r="F2582" s="126"/>
      <c r="G2582" s="126"/>
      <c r="AS2582"/>
      <c r="AT2582" s="111"/>
      <c r="AU2582" s="111"/>
      <c r="AV2582"/>
      <c r="AW2582"/>
      <c r="AX2582" s="111"/>
      <c r="AY2582" s="65"/>
      <c r="AZ2582" s="65"/>
      <c r="BA2582" s="65"/>
      <c r="BB2582" s="65"/>
      <c r="BC2582" s="65"/>
      <c r="BD2582" s="65"/>
      <c r="BE2582" s="65"/>
      <c r="BF2582" s="65"/>
      <c r="BG2582" s="112"/>
      <c r="BH2582" s="112"/>
      <c r="BI2582" s="111"/>
      <c r="BJ2582" s="111"/>
      <c r="BK2582" s="65"/>
      <c r="BL2582" s="112"/>
      <c r="BM2582" s="113"/>
      <c r="BN2582" s="113"/>
      <c r="BO2582" s="113"/>
      <c r="BP2582" s="112"/>
      <c r="BQ2582" s="64"/>
      <c r="BR2582" s="113"/>
      <c r="BS2582" s="113"/>
      <c r="BT2582" s="65"/>
      <c r="BU2582" s="65"/>
      <c r="BV2582" s="66"/>
      <c r="BW2582" s="66"/>
      <c r="BX2582" s="67"/>
      <c r="BY2582" s="67"/>
      <c r="BZ2582" s="67"/>
      <c r="CA2582"/>
      <c r="CB2582"/>
      <c r="CC2582"/>
      <c r="CD2582"/>
      <c r="CE2582" s="92"/>
      <c r="CF2582" s="76"/>
      <c r="CG2582"/>
      <c r="CH2582" s="67"/>
      <c r="CI2582" s="67"/>
      <c r="CJ2582" s="67"/>
      <c r="CK2582" s="67"/>
      <c r="CL2582" s="1"/>
      <c r="CM2582" s="1"/>
    </row>
    <row r="2583" spans="2:91" s="3" customFormat="1" ht="21" customHeight="1" x14ac:dyDescent="0.25">
      <c r="B2583" s="17"/>
      <c r="C2583" s="18"/>
      <c r="D2583" s="18"/>
      <c r="E2583" s="18"/>
      <c r="F2583" s="126"/>
      <c r="G2583" s="126"/>
      <c r="AS2583"/>
      <c r="AT2583" s="111"/>
      <c r="AU2583" s="111"/>
      <c r="AV2583"/>
      <c r="AW2583"/>
      <c r="AX2583" s="111"/>
      <c r="AY2583" s="65"/>
      <c r="AZ2583" s="65"/>
      <c r="BA2583" s="65"/>
      <c r="BB2583" s="65"/>
      <c r="BC2583" s="65"/>
      <c r="BD2583" s="65"/>
      <c r="BE2583" s="65"/>
      <c r="BF2583" s="65"/>
      <c r="BG2583" s="112"/>
      <c r="BH2583" s="112"/>
      <c r="BI2583" s="111"/>
      <c r="BJ2583" s="111"/>
      <c r="BK2583" s="65"/>
      <c r="BL2583" s="112"/>
      <c r="BM2583" s="113"/>
      <c r="BN2583" s="113"/>
      <c r="BO2583" s="113"/>
      <c r="BP2583" s="112"/>
      <c r="BQ2583" s="64"/>
      <c r="BR2583" s="113"/>
      <c r="BS2583" s="113"/>
      <c r="BT2583" s="65"/>
      <c r="BU2583" s="65"/>
      <c r="BV2583" s="66"/>
      <c r="BW2583" s="66"/>
      <c r="BX2583" s="67"/>
      <c r="BY2583" s="67"/>
      <c r="BZ2583" s="67"/>
      <c r="CA2583"/>
      <c r="CB2583"/>
      <c r="CC2583"/>
      <c r="CD2583"/>
      <c r="CE2583" s="92"/>
      <c r="CF2583" s="76"/>
      <c r="CG2583"/>
      <c r="CH2583" s="67"/>
      <c r="CI2583" s="67"/>
      <c r="CJ2583" s="67"/>
      <c r="CK2583" s="67"/>
      <c r="CL2583" s="1"/>
      <c r="CM2583" s="1"/>
    </row>
    <row r="2584" spans="2:91" s="3" customFormat="1" ht="21" customHeight="1" x14ac:dyDescent="0.25">
      <c r="B2584" s="17"/>
      <c r="C2584" s="18"/>
      <c r="D2584" s="18"/>
      <c r="E2584" s="18"/>
      <c r="F2584" s="126"/>
      <c r="G2584" s="126"/>
      <c r="AS2584"/>
      <c r="AT2584" s="111"/>
      <c r="AU2584" s="111"/>
      <c r="AV2584"/>
      <c r="AW2584"/>
      <c r="AX2584" s="111"/>
      <c r="AY2584" s="65"/>
      <c r="AZ2584" s="65"/>
      <c r="BA2584" s="65"/>
      <c r="BB2584" s="65"/>
      <c r="BC2584" s="65"/>
      <c r="BD2584" s="65"/>
      <c r="BE2584" s="65"/>
      <c r="BF2584" s="65"/>
      <c r="BG2584" s="112"/>
      <c r="BH2584" s="112"/>
      <c r="BI2584" s="111"/>
      <c r="BJ2584" s="111"/>
      <c r="BK2584" s="65"/>
      <c r="BL2584" s="112"/>
      <c r="BM2584" s="113"/>
      <c r="BN2584" s="113"/>
      <c r="BO2584" s="113"/>
      <c r="BP2584" s="112"/>
      <c r="BQ2584" s="64"/>
      <c r="BR2584" s="113"/>
      <c r="BS2584" s="113"/>
      <c r="BT2584" s="65"/>
      <c r="BU2584" s="65"/>
      <c r="BV2584" s="66"/>
      <c r="BW2584" s="66"/>
      <c r="BX2584" s="67"/>
      <c r="BY2584" s="67"/>
      <c r="BZ2584" s="67"/>
      <c r="CA2584"/>
      <c r="CB2584"/>
      <c r="CC2584"/>
      <c r="CD2584"/>
      <c r="CE2584" s="92"/>
      <c r="CF2584" s="76"/>
      <c r="CG2584"/>
      <c r="CH2584" s="67"/>
      <c r="CI2584" s="67"/>
      <c r="CJ2584" s="67"/>
      <c r="CK2584" s="67"/>
      <c r="CL2584" s="1"/>
      <c r="CM2584" s="1"/>
    </row>
    <row r="2585" spans="2:91" s="3" customFormat="1" ht="21" customHeight="1" x14ac:dyDescent="0.25">
      <c r="B2585" s="17"/>
      <c r="C2585" s="18"/>
      <c r="D2585" s="18"/>
      <c r="E2585" s="18"/>
      <c r="F2585" s="126"/>
      <c r="G2585" s="126"/>
      <c r="AS2585"/>
      <c r="AT2585" s="111"/>
      <c r="AU2585" s="111"/>
      <c r="AV2585"/>
      <c r="AW2585"/>
      <c r="AX2585" s="111"/>
      <c r="AY2585" s="65"/>
      <c r="AZ2585" s="65"/>
      <c r="BA2585" s="65"/>
      <c r="BB2585" s="65"/>
      <c r="BC2585" s="65"/>
      <c r="BD2585" s="65"/>
      <c r="BE2585" s="65"/>
      <c r="BF2585" s="65"/>
      <c r="BG2585" s="112"/>
      <c r="BH2585" s="112"/>
      <c r="BI2585" s="111"/>
      <c r="BJ2585" s="111"/>
      <c r="BK2585" s="65"/>
      <c r="BL2585" s="112"/>
      <c r="BM2585" s="113"/>
      <c r="BN2585" s="113"/>
      <c r="BO2585" s="113"/>
      <c r="BP2585" s="112"/>
      <c r="BQ2585" s="64"/>
      <c r="BR2585" s="113"/>
      <c r="BS2585" s="113"/>
      <c r="BT2585" s="65"/>
      <c r="BU2585" s="65"/>
      <c r="BV2585" s="66"/>
      <c r="BW2585" s="66"/>
      <c r="BX2585" s="67"/>
      <c r="BY2585" s="67"/>
      <c r="BZ2585" s="67"/>
      <c r="CA2585"/>
      <c r="CB2585"/>
      <c r="CC2585"/>
      <c r="CD2585"/>
      <c r="CE2585" s="92"/>
      <c r="CF2585" s="76"/>
      <c r="CG2585"/>
      <c r="CH2585" s="67"/>
      <c r="CI2585" s="67"/>
      <c r="CJ2585" s="67"/>
      <c r="CK2585" s="67"/>
      <c r="CL2585" s="1"/>
      <c r="CM2585" s="1"/>
    </row>
    <row r="2586" spans="2:91" s="3" customFormat="1" ht="21" customHeight="1" x14ac:dyDescent="0.25">
      <c r="B2586" s="17"/>
      <c r="C2586" s="18"/>
      <c r="D2586" s="18"/>
      <c r="E2586" s="18"/>
      <c r="F2586" s="126"/>
      <c r="G2586" s="126"/>
      <c r="AS2586"/>
      <c r="AT2586" s="111"/>
      <c r="AU2586" s="111"/>
      <c r="AV2586"/>
      <c r="AW2586"/>
      <c r="AX2586" s="111"/>
      <c r="AY2586" s="65"/>
      <c r="AZ2586" s="65"/>
      <c r="BA2586" s="65"/>
      <c r="BB2586" s="65"/>
      <c r="BC2586" s="65"/>
      <c r="BD2586" s="65"/>
      <c r="BE2586" s="65"/>
      <c r="BF2586" s="65"/>
      <c r="BG2586" s="112"/>
      <c r="BH2586" s="112"/>
      <c r="BI2586" s="111"/>
      <c r="BJ2586" s="111"/>
      <c r="BK2586" s="65"/>
      <c r="BL2586" s="112"/>
      <c r="BM2586" s="113"/>
      <c r="BN2586" s="113"/>
      <c r="BO2586" s="113"/>
      <c r="BP2586" s="112"/>
      <c r="BQ2586" s="64"/>
      <c r="BR2586" s="113"/>
      <c r="BS2586" s="113"/>
      <c r="BT2586" s="65"/>
      <c r="BU2586" s="65"/>
      <c r="BV2586" s="66"/>
      <c r="BW2586" s="66"/>
      <c r="BX2586" s="67"/>
      <c r="BY2586" s="67"/>
      <c r="BZ2586" s="67"/>
      <c r="CA2586"/>
      <c r="CB2586"/>
      <c r="CC2586"/>
      <c r="CD2586"/>
      <c r="CE2586" s="92"/>
      <c r="CF2586" s="76"/>
      <c r="CG2586"/>
      <c r="CH2586" s="67"/>
      <c r="CI2586" s="67"/>
      <c r="CJ2586" s="67"/>
      <c r="CK2586" s="67"/>
      <c r="CL2586" s="1"/>
      <c r="CM2586" s="1"/>
    </row>
    <row r="2587" spans="2:91" s="3" customFormat="1" ht="21" customHeight="1" x14ac:dyDescent="0.25">
      <c r="B2587" s="17"/>
      <c r="C2587" s="18"/>
      <c r="D2587" s="18"/>
      <c r="E2587" s="18"/>
      <c r="F2587" s="126"/>
      <c r="G2587" s="126"/>
      <c r="AS2587"/>
      <c r="AT2587" s="111"/>
      <c r="AU2587" s="111"/>
      <c r="AV2587"/>
      <c r="AW2587"/>
      <c r="AX2587" s="111"/>
      <c r="AY2587" s="65"/>
      <c r="AZ2587" s="65"/>
      <c r="BA2587" s="65"/>
      <c r="BB2587" s="65"/>
      <c r="BC2587" s="65"/>
      <c r="BD2587" s="65"/>
      <c r="BE2587" s="65"/>
      <c r="BF2587" s="65"/>
      <c r="BG2587" s="112"/>
      <c r="BH2587" s="112"/>
      <c r="BI2587" s="111"/>
      <c r="BJ2587" s="111"/>
      <c r="BK2587" s="65"/>
      <c r="BL2587" s="112"/>
      <c r="BM2587" s="113"/>
      <c r="BN2587" s="113"/>
      <c r="BO2587" s="113"/>
      <c r="BP2587" s="112"/>
      <c r="BQ2587" s="64"/>
      <c r="BR2587" s="113"/>
      <c r="BS2587" s="113"/>
      <c r="BT2587" s="65"/>
      <c r="BU2587" s="65"/>
      <c r="BV2587" s="66"/>
      <c r="BW2587" s="66"/>
      <c r="BX2587" s="67"/>
      <c r="BY2587" s="67"/>
      <c r="BZ2587" s="67"/>
      <c r="CA2587"/>
      <c r="CB2587"/>
      <c r="CC2587"/>
      <c r="CD2587"/>
      <c r="CE2587" s="92"/>
      <c r="CF2587" s="76"/>
      <c r="CG2587"/>
      <c r="CH2587" s="67"/>
      <c r="CI2587" s="67"/>
      <c r="CJ2587" s="67"/>
      <c r="CK2587" s="67"/>
      <c r="CL2587" s="1"/>
      <c r="CM2587" s="1"/>
    </row>
    <row r="2588" spans="2:91" s="3" customFormat="1" ht="21" customHeight="1" x14ac:dyDescent="0.25">
      <c r="B2588" s="17"/>
      <c r="C2588" s="18"/>
      <c r="D2588" s="18"/>
      <c r="E2588" s="18"/>
      <c r="F2588" s="126"/>
      <c r="G2588" s="126"/>
      <c r="AS2588"/>
      <c r="AT2588" s="111"/>
      <c r="AU2588" s="111"/>
      <c r="AV2588"/>
      <c r="AW2588"/>
      <c r="AX2588" s="111"/>
      <c r="AY2588" s="65"/>
      <c r="AZ2588" s="65"/>
      <c r="BA2588" s="65"/>
      <c r="BB2588" s="65"/>
      <c r="BC2588" s="65"/>
      <c r="BD2588" s="65"/>
      <c r="BE2588" s="65"/>
      <c r="BF2588" s="65"/>
      <c r="BG2588" s="112"/>
      <c r="BH2588" s="112"/>
      <c r="BI2588" s="111"/>
      <c r="BJ2588" s="111"/>
      <c r="BK2588" s="65"/>
      <c r="BL2588" s="112"/>
      <c r="BM2588" s="113"/>
      <c r="BN2588" s="113"/>
      <c r="BO2588" s="113"/>
      <c r="BP2588" s="112"/>
      <c r="BQ2588" s="64"/>
      <c r="BR2588" s="113"/>
      <c r="BS2588" s="113"/>
      <c r="BT2588" s="65"/>
      <c r="BU2588" s="65"/>
      <c r="BV2588" s="66"/>
      <c r="BW2588" s="66"/>
      <c r="BX2588" s="67"/>
      <c r="BY2588" s="67"/>
      <c r="BZ2588" s="67"/>
      <c r="CA2588"/>
      <c r="CB2588"/>
      <c r="CC2588"/>
      <c r="CD2588"/>
      <c r="CE2588" s="92"/>
      <c r="CF2588" s="76"/>
      <c r="CG2588"/>
      <c r="CH2588" s="67"/>
      <c r="CI2588" s="67"/>
      <c r="CJ2588" s="67"/>
      <c r="CK2588" s="67"/>
      <c r="CL2588" s="1"/>
      <c r="CM2588" s="1"/>
    </row>
    <row r="2589" spans="2:91" s="3" customFormat="1" ht="21" customHeight="1" x14ac:dyDescent="0.25">
      <c r="B2589" s="17"/>
      <c r="C2589" s="18"/>
      <c r="D2589" s="18"/>
      <c r="E2589" s="18"/>
      <c r="F2589" s="126"/>
      <c r="G2589" s="126"/>
      <c r="AS2589"/>
      <c r="AT2589" s="111"/>
      <c r="AU2589" s="111"/>
      <c r="AV2589"/>
      <c r="AW2589"/>
      <c r="AX2589" s="111"/>
      <c r="AY2589" s="65"/>
      <c r="AZ2589" s="65"/>
      <c r="BA2589" s="65"/>
      <c r="BB2589" s="65"/>
      <c r="BC2589" s="65"/>
      <c r="BD2589" s="65"/>
      <c r="BE2589" s="65"/>
      <c r="BF2589" s="65"/>
      <c r="BG2589" s="112"/>
      <c r="BH2589" s="112"/>
      <c r="BI2589" s="111"/>
      <c r="BJ2589" s="111"/>
      <c r="BK2589" s="65"/>
      <c r="BL2589" s="112"/>
      <c r="BM2589" s="113"/>
      <c r="BN2589" s="113"/>
      <c r="BO2589" s="113"/>
      <c r="BP2589" s="112"/>
      <c r="BQ2589" s="64"/>
      <c r="BR2589" s="113"/>
      <c r="BS2589" s="113"/>
      <c r="BT2589" s="65"/>
      <c r="BU2589" s="65"/>
      <c r="BV2589" s="66"/>
      <c r="BW2589" s="66"/>
      <c r="BX2589" s="67"/>
      <c r="BY2589" s="67"/>
      <c r="BZ2589" s="67"/>
      <c r="CA2589"/>
      <c r="CB2589"/>
      <c r="CC2589"/>
      <c r="CD2589"/>
      <c r="CE2589" s="92"/>
      <c r="CF2589" s="76"/>
      <c r="CG2589"/>
      <c r="CH2589" s="67"/>
      <c r="CI2589" s="67"/>
      <c r="CJ2589" s="67"/>
      <c r="CK2589" s="67"/>
      <c r="CL2589" s="1"/>
      <c r="CM2589" s="1"/>
    </row>
    <row r="2590" spans="2:91" s="3" customFormat="1" ht="21" customHeight="1" x14ac:dyDescent="0.25">
      <c r="B2590" s="17"/>
      <c r="C2590" s="18"/>
      <c r="D2590" s="18"/>
      <c r="E2590" s="18"/>
      <c r="F2590" s="126"/>
      <c r="G2590" s="126"/>
      <c r="AS2590"/>
      <c r="AT2590" s="111"/>
      <c r="AU2590" s="111"/>
      <c r="AV2590"/>
      <c r="AW2590"/>
      <c r="AX2590" s="111"/>
      <c r="AY2590" s="65"/>
      <c r="AZ2590" s="65"/>
      <c r="BA2590" s="65"/>
      <c r="BB2590" s="65"/>
      <c r="BC2590" s="65"/>
      <c r="BD2590" s="65"/>
      <c r="BE2590" s="65"/>
      <c r="BF2590" s="65"/>
      <c r="BG2590" s="112"/>
      <c r="BH2590" s="112"/>
      <c r="BI2590" s="111"/>
      <c r="BJ2590" s="111"/>
      <c r="BK2590" s="65"/>
      <c r="BL2590" s="112"/>
      <c r="BM2590" s="113"/>
      <c r="BN2590" s="113"/>
      <c r="BO2590" s="113"/>
      <c r="BP2590" s="112"/>
      <c r="BQ2590" s="64"/>
      <c r="BR2590" s="113"/>
      <c r="BS2590" s="113"/>
      <c r="BT2590" s="65"/>
      <c r="BU2590" s="65"/>
      <c r="BV2590" s="66"/>
      <c r="BW2590" s="66"/>
      <c r="BX2590" s="67"/>
      <c r="BY2590" s="67"/>
      <c r="BZ2590" s="67"/>
      <c r="CA2590"/>
      <c r="CB2590"/>
      <c r="CC2590"/>
      <c r="CD2590"/>
      <c r="CE2590" s="92"/>
      <c r="CF2590" s="76"/>
      <c r="CG2590"/>
      <c r="CH2590" s="67"/>
      <c r="CI2590" s="67"/>
      <c r="CJ2590" s="67"/>
      <c r="CK2590" s="67"/>
      <c r="CL2590" s="1"/>
      <c r="CM2590" s="1"/>
    </row>
    <row r="2591" spans="2:91" s="3" customFormat="1" ht="21" customHeight="1" x14ac:dyDescent="0.25">
      <c r="B2591" s="17"/>
      <c r="C2591" s="18"/>
      <c r="D2591" s="18"/>
      <c r="E2591" s="18"/>
      <c r="F2591" s="126"/>
      <c r="G2591" s="126"/>
      <c r="AS2591"/>
      <c r="AT2591" s="111"/>
      <c r="AU2591" s="111"/>
      <c r="AV2591"/>
      <c r="AW2591"/>
      <c r="AX2591" s="111"/>
      <c r="AY2591" s="65"/>
      <c r="AZ2591" s="65"/>
      <c r="BA2591" s="65"/>
      <c r="BB2591" s="65"/>
      <c r="BC2591" s="65"/>
      <c r="BD2591" s="65"/>
      <c r="BE2591" s="65"/>
      <c r="BF2591" s="65"/>
      <c r="BG2591" s="112"/>
      <c r="BH2591" s="112"/>
      <c r="BI2591" s="111"/>
      <c r="BJ2591" s="111"/>
      <c r="BK2591" s="65"/>
      <c r="BL2591" s="112"/>
      <c r="BM2591" s="113"/>
      <c r="BN2591" s="113"/>
      <c r="BO2591" s="113"/>
      <c r="BP2591" s="112"/>
      <c r="BQ2591" s="64"/>
      <c r="BR2591" s="113"/>
      <c r="BS2591" s="113"/>
      <c r="BT2591" s="65"/>
      <c r="BU2591" s="65"/>
      <c r="BV2591" s="66"/>
      <c r="BW2591" s="66"/>
      <c r="BX2591" s="67"/>
      <c r="BY2591" s="67"/>
      <c r="BZ2591" s="67"/>
      <c r="CA2591"/>
      <c r="CB2591"/>
      <c r="CC2591"/>
      <c r="CD2591"/>
      <c r="CE2591" s="92"/>
      <c r="CF2591" s="76"/>
      <c r="CG2591"/>
      <c r="CH2591" s="67"/>
      <c r="CI2591" s="67"/>
      <c r="CJ2591" s="67"/>
      <c r="CK2591" s="67"/>
      <c r="CL2591" s="1"/>
      <c r="CM2591" s="1"/>
    </row>
    <row r="2592" spans="2:91" s="3" customFormat="1" ht="21" customHeight="1" x14ac:dyDescent="0.25">
      <c r="B2592" s="17"/>
      <c r="C2592" s="18"/>
      <c r="D2592" s="18"/>
      <c r="E2592" s="18"/>
      <c r="F2592" s="126"/>
      <c r="G2592" s="126"/>
      <c r="AS2592"/>
      <c r="AT2592" s="111"/>
      <c r="AU2592" s="111"/>
      <c r="AV2592"/>
      <c r="AW2592"/>
      <c r="AX2592" s="111"/>
      <c r="AY2592" s="65"/>
      <c r="AZ2592" s="65"/>
      <c r="BA2592" s="65"/>
      <c r="BB2592" s="65"/>
      <c r="BC2592" s="65"/>
      <c r="BD2592" s="65"/>
      <c r="BE2592" s="65"/>
      <c r="BF2592" s="65"/>
      <c r="BG2592" s="112"/>
      <c r="BH2592" s="112"/>
      <c r="BI2592" s="111"/>
      <c r="BJ2592" s="111"/>
      <c r="BK2592" s="65"/>
      <c r="BL2592" s="112"/>
      <c r="BM2592" s="113"/>
      <c r="BN2592" s="113"/>
      <c r="BO2592" s="113"/>
      <c r="BP2592" s="112"/>
      <c r="BQ2592" s="64"/>
      <c r="BR2592" s="113"/>
      <c r="BS2592" s="113"/>
      <c r="BT2592" s="65"/>
      <c r="BU2592" s="65"/>
      <c r="BV2592" s="66"/>
      <c r="BW2592" s="66"/>
      <c r="BX2592" s="67"/>
      <c r="BY2592" s="67"/>
      <c r="BZ2592" s="67"/>
      <c r="CA2592"/>
      <c r="CB2592"/>
      <c r="CC2592"/>
      <c r="CD2592"/>
      <c r="CE2592" s="92"/>
      <c r="CF2592" s="76"/>
      <c r="CG2592"/>
      <c r="CH2592" s="67"/>
      <c r="CI2592" s="67"/>
      <c r="CJ2592" s="67"/>
      <c r="CK2592" s="67"/>
      <c r="CL2592" s="1"/>
      <c r="CM2592" s="1"/>
    </row>
    <row r="2593" spans="2:91" s="3" customFormat="1" ht="21" customHeight="1" x14ac:dyDescent="0.25">
      <c r="B2593" s="17"/>
      <c r="C2593" s="18"/>
      <c r="D2593" s="18"/>
      <c r="E2593" s="18"/>
      <c r="F2593" s="126"/>
      <c r="G2593" s="126"/>
      <c r="AS2593"/>
      <c r="AT2593" s="111"/>
      <c r="AU2593" s="111"/>
      <c r="AV2593"/>
      <c r="AW2593"/>
      <c r="AX2593" s="111"/>
      <c r="AY2593" s="65"/>
      <c r="AZ2593" s="65"/>
      <c r="BA2593" s="65"/>
      <c r="BB2593" s="65"/>
      <c r="BC2593" s="65"/>
      <c r="BD2593" s="65"/>
      <c r="BE2593" s="65"/>
      <c r="BF2593" s="65"/>
      <c r="BG2593" s="112"/>
      <c r="BH2593" s="112"/>
      <c r="BI2593" s="111"/>
      <c r="BJ2593" s="111"/>
      <c r="BK2593" s="65"/>
      <c r="BL2593" s="112"/>
      <c r="BM2593" s="113"/>
      <c r="BN2593" s="113"/>
      <c r="BO2593" s="113"/>
      <c r="BP2593" s="112"/>
      <c r="BQ2593" s="64"/>
      <c r="BR2593" s="113"/>
      <c r="BS2593" s="113"/>
      <c r="BT2593" s="65"/>
      <c r="BU2593" s="65"/>
      <c r="BV2593" s="66"/>
      <c r="BW2593" s="66"/>
      <c r="BX2593" s="67"/>
      <c r="BY2593" s="67"/>
      <c r="BZ2593" s="67"/>
      <c r="CA2593"/>
      <c r="CB2593"/>
      <c r="CC2593"/>
      <c r="CD2593"/>
      <c r="CE2593" s="92"/>
      <c r="CF2593" s="76"/>
      <c r="CG2593"/>
      <c r="CH2593" s="67"/>
      <c r="CI2593" s="67"/>
      <c r="CJ2593" s="67"/>
      <c r="CK2593" s="67"/>
      <c r="CL2593" s="1"/>
      <c r="CM2593" s="1"/>
    </row>
    <row r="2594" spans="2:91" s="3" customFormat="1" ht="21" customHeight="1" x14ac:dyDescent="0.25">
      <c r="B2594" s="17"/>
      <c r="C2594" s="18"/>
      <c r="D2594" s="18"/>
      <c r="E2594" s="18"/>
      <c r="F2594" s="126"/>
      <c r="G2594" s="126"/>
      <c r="AS2594"/>
      <c r="AT2594" s="111"/>
      <c r="AU2594" s="111"/>
      <c r="AV2594"/>
      <c r="AW2594"/>
      <c r="AX2594" s="111"/>
      <c r="AY2594" s="65"/>
      <c r="AZ2594" s="65"/>
      <c r="BA2594" s="65"/>
      <c r="BB2594" s="65"/>
      <c r="BC2594" s="65"/>
      <c r="BD2594" s="65"/>
      <c r="BE2594" s="65"/>
      <c r="BF2594" s="65"/>
      <c r="BG2594" s="112"/>
      <c r="BH2594" s="112"/>
      <c r="BI2594" s="111"/>
      <c r="BJ2594" s="111"/>
      <c r="BK2594" s="65"/>
      <c r="BL2594" s="112"/>
      <c r="BM2594" s="113"/>
      <c r="BN2594" s="113"/>
      <c r="BO2594" s="113"/>
      <c r="BP2594" s="112"/>
      <c r="BQ2594" s="64"/>
      <c r="BR2594" s="113"/>
      <c r="BS2594" s="113"/>
      <c r="BT2594" s="65"/>
      <c r="BU2594" s="65"/>
      <c r="BV2594" s="66"/>
      <c r="BW2594" s="66"/>
      <c r="BX2594" s="67"/>
      <c r="BY2594" s="67"/>
      <c r="BZ2594" s="67"/>
      <c r="CA2594"/>
      <c r="CB2594"/>
      <c r="CC2594"/>
      <c r="CD2594"/>
      <c r="CE2594" s="92"/>
      <c r="CF2594" s="76"/>
      <c r="CG2594"/>
      <c r="CH2594" s="67"/>
      <c r="CI2594" s="67"/>
      <c r="CJ2594" s="67"/>
      <c r="CK2594" s="67"/>
      <c r="CL2594" s="1"/>
      <c r="CM2594" s="1"/>
    </row>
    <row r="2595" spans="2:91" s="3" customFormat="1" ht="21" customHeight="1" x14ac:dyDescent="0.25">
      <c r="B2595" s="17"/>
      <c r="C2595" s="18"/>
      <c r="D2595" s="18"/>
      <c r="E2595" s="18"/>
      <c r="F2595" s="126"/>
      <c r="G2595" s="126"/>
      <c r="AS2595"/>
      <c r="AT2595" s="111"/>
      <c r="AU2595" s="111"/>
      <c r="AV2595"/>
      <c r="AW2595"/>
      <c r="AX2595" s="111"/>
      <c r="AY2595" s="65"/>
      <c r="AZ2595" s="65"/>
      <c r="BA2595" s="65"/>
      <c r="BB2595" s="65"/>
      <c r="BC2595" s="65"/>
      <c r="BD2595" s="65"/>
      <c r="BE2595" s="65"/>
      <c r="BF2595" s="65"/>
      <c r="BG2595" s="112"/>
      <c r="BH2595" s="112"/>
      <c r="BI2595" s="111"/>
      <c r="BJ2595" s="111"/>
      <c r="BK2595" s="65"/>
      <c r="BL2595" s="112"/>
      <c r="BM2595" s="113"/>
      <c r="BN2595" s="113"/>
      <c r="BO2595" s="113"/>
      <c r="BP2595" s="112"/>
      <c r="BQ2595" s="64"/>
      <c r="BR2595" s="113"/>
      <c r="BS2595" s="113"/>
      <c r="BT2595" s="65"/>
      <c r="BU2595" s="65"/>
      <c r="BV2595" s="66"/>
      <c r="BW2595" s="66"/>
      <c r="BX2595" s="67"/>
      <c r="BY2595" s="67"/>
      <c r="BZ2595" s="67"/>
      <c r="CA2595"/>
      <c r="CB2595"/>
      <c r="CC2595"/>
      <c r="CD2595"/>
      <c r="CE2595" s="92"/>
      <c r="CF2595" s="76"/>
      <c r="CG2595"/>
      <c r="CH2595" s="67"/>
      <c r="CI2595" s="67"/>
      <c r="CJ2595" s="67"/>
      <c r="CK2595" s="67"/>
      <c r="CL2595" s="1"/>
      <c r="CM2595" s="1"/>
    </row>
    <row r="2596" spans="2:91" s="3" customFormat="1" ht="21" customHeight="1" x14ac:dyDescent="0.25">
      <c r="B2596" s="17"/>
      <c r="C2596" s="18"/>
      <c r="D2596" s="18"/>
      <c r="E2596" s="18"/>
      <c r="F2596" s="126"/>
      <c r="G2596" s="126"/>
      <c r="AS2596"/>
      <c r="AT2596" s="111"/>
      <c r="AU2596" s="111"/>
      <c r="AV2596"/>
      <c r="AW2596"/>
      <c r="AX2596" s="111"/>
      <c r="AY2596" s="65"/>
      <c r="AZ2596" s="65"/>
      <c r="BA2596" s="65"/>
      <c r="BB2596" s="65"/>
      <c r="BC2596" s="65"/>
      <c r="BD2596" s="65"/>
      <c r="BE2596" s="65"/>
      <c r="BF2596" s="65"/>
      <c r="BG2596" s="112"/>
      <c r="BH2596" s="112"/>
      <c r="BI2596" s="111"/>
      <c r="BJ2596" s="111"/>
      <c r="BK2596" s="65"/>
      <c r="BL2596" s="112"/>
      <c r="BM2596" s="113"/>
      <c r="BN2596" s="113"/>
      <c r="BO2596" s="113"/>
      <c r="BP2596" s="112"/>
      <c r="BQ2596" s="64"/>
      <c r="BR2596" s="113"/>
      <c r="BS2596" s="113"/>
      <c r="BT2596" s="65"/>
      <c r="BU2596" s="65"/>
      <c r="BV2596" s="66"/>
      <c r="BW2596" s="66"/>
      <c r="BX2596" s="67"/>
      <c r="BY2596" s="67"/>
      <c r="BZ2596" s="67"/>
      <c r="CA2596"/>
      <c r="CB2596"/>
      <c r="CC2596"/>
      <c r="CD2596"/>
      <c r="CE2596" s="92"/>
      <c r="CF2596" s="76"/>
      <c r="CG2596"/>
      <c r="CH2596" s="67"/>
      <c r="CI2596" s="67"/>
      <c r="CJ2596" s="67"/>
      <c r="CK2596" s="67"/>
      <c r="CL2596" s="1"/>
      <c r="CM2596" s="1"/>
    </row>
    <row r="2597" spans="2:91" s="3" customFormat="1" ht="21" customHeight="1" x14ac:dyDescent="0.25">
      <c r="B2597" s="17"/>
      <c r="C2597" s="18"/>
      <c r="D2597" s="18"/>
      <c r="E2597" s="18"/>
      <c r="F2597" s="126"/>
      <c r="G2597" s="126"/>
      <c r="AS2597"/>
      <c r="AT2597" s="111"/>
      <c r="AU2597" s="111"/>
      <c r="AV2597"/>
      <c r="AW2597"/>
      <c r="AX2597" s="111"/>
      <c r="AY2597" s="65"/>
      <c r="AZ2597" s="65"/>
      <c r="BA2597" s="65"/>
      <c r="BB2597" s="65"/>
      <c r="BC2597" s="65"/>
      <c r="BD2597" s="65"/>
      <c r="BE2597" s="65"/>
      <c r="BF2597" s="65"/>
      <c r="BG2597" s="112"/>
      <c r="BH2597" s="112"/>
      <c r="BI2597" s="111"/>
      <c r="BJ2597" s="111"/>
      <c r="BK2597" s="65"/>
      <c r="BL2597" s="112"/>
      <c r="BM2597" s="113"/>
      <c r="BN2597" s="113"/>
      <c r="BO2597" s="113"/>
      <c r="BP2597" s="112"/>
      <c r="BQ2597" s="64"/>
      <c r="BR2597" s="113"/>
      <c r="BS2597" s="113"/>
      <c r="BT2597" s="65"/>
      <c r="BU2597" s="65"/>
      <c r="BV2597" s="66"/>
      <c r="BW2597" s="66"/>
      <c r="BX2597" s="67"/>
      <c r="BY2597" s="67"/>
      <c r="BZ2597" s="67"/>
      <c r="CA2597"/>
      <c r="CB2597"/>
      <c r="CC2597"/>
      <c r="CD2597"/>
      <c r="CE2597" s="92"/>
      <c r="CF2597" s="76"/>
      <c r="CG2597"/>
      <c r="CH2597" s="67"/>
      <c r="CI2597" s="67"/>
      <c r="CJ2597" s="67"/>
      <c r="CK2597" s="67"/>
      <c r="CL2597" s="1"/>
      <c r="CM2597" s="1"/>
    </row>
    <row r="2598" spans="2:91" s="3" customFormat="1" ht="21" customHeight="1" x14ac:dyDescent="0.25">
      <c r="B2598" s="17"/>
      <c r="C2598" s="18"/>
      <c r="D2598" s="18"/>
      <c r="E2598" s="18"/>
      <c r="F2598" s="126"/>
      <c r="G2598" s="126"/>
      <c r="AS2598"/>
      <c r="AT2598" s="111"/>
      <c r="AU2598" s="111"/>
      <c r="AV2598"/>
      <c r="AW2598"/>
      <c r="AX2598" s="111"/>
      <c r="AY2598" s="65"/>
      <c r="AZ2598" s="65"/>
      <c r="BA2598" s="65"/>
      <c r="BB2598" s="65"/>
      <c r="BC2598" s="65"/>
      <c r="BD2598" s="65"/>
      <c r="BE2598" s="65"/>
      <c r="BF2598" s="65"/>
      <c r="BG2598" s="112"/>
      <c r="BH2598" s="112"/>
      <c r="BI2598" s="111"/>
      <c r="BJ2598" s="111"/>
      <c r="BK2598" s="65"/>
      <c r="BL2598" s="112"/>
      <c r="BM2598" s="113"/>
      <c r="BN2598" s="113"/>
      <c r="BO2598" s="113"/>
      <c r="BP2598" s="112"/>
      <c r="BQ2598" s="64"/>
      <c r="BR2598" s="113"/>
      <c r="BS2598" s="113"/>
      <c r="BT2598" s="65"/>
      <c r="BU2598" s="65"/>
      <c r="BV2598" s="66"/>
      <c r="BW2598" s="66"/>
      <c r="BX2598" s="67"/>
      <c r="BY2598" s="67"/>
      <c r="BZ2598" s="67"/>
      <c r="CA2598"/>
      <c r="CB2598"/>
      <c r="CC2598"/>
      <c r="CD2598"/>
      <c r="CE2598" s="92"/>
      <c r="CF2598" s="76"/>
      <c r="CG2598"/>
      <c r="CH2598" s="67"/>
      <c r="CI2598" s="67"/>
      <c r="CJ2598" s="67"/>
      <c r="CK2598" s="67"/>
      <c r="CL2598" s="1"/>
      <c r="CM2598" s="1"/>
    </row>
    <row r="2599" spans="2:91" s="3" customFormat="1" ht="21" customHeight="1" x14ac:dyDescent="0.25">
      <c r="B2599" s="17"/>
      <c r="C2599" s="18"/>
      <c r="D2599" s="18"/>
      <c r="E2599" s="18"/>
      <c r="F2599" s="126"/>
      <c r="G2599" s="126"/>
      <c r="AS2599"/>
      <c r="AT2599" s="111"/>
      <c r="AU2599" s="111"/>
      <c r="AV2599"/>
      <c r="AW2599"/>
      <c r="AX2599" s="111"/>
      <c r="AY2599" s="65"/>
      <c r="AZ2599" s="65"/>
      <c r="BA2599" s="65"/>
      <c r="BB2599" s="65"/>
      <c r="BC2599" s="65"/>
      <c r="BD2599" s="65"/>
      <c r="BE2599" s="65"/>
      <c r="BF2599" s="65"/>
      <c r="BG2599" s="112"/>
      <c r="BH2599" s="112"/>
      <c r="BI2599" s="111"/>
      <c r="BJ2599" s="111"/>
      <c r="BK2599" s="65"/>
      <c r="BL2599" s="112"/>
      <c r="BM2599" s="113"/>
      <c r="BN2599" s="113"/>
      <c r="BO2599" s="113"/>
      <c r="BP2599" s="112"/>
      <c r="BQ2599" s="64"/>
      <c r="BR2599" s="113"/>
      <c r="BS2599" s="113"/>
      <c r="BT2599" s="65"/>
      <c r="BU2599" s="65"/>
      <c r="BV2599" s="66"/>
      <c r="BW2599" s="66"/>
      <c r="BX2599" s="67"/>
      <c r="BY2599" s="67"/>
      <c r="BZ2599" s="67"/>
      <c r="CA2599"/>
      <c r="CB2599"/>
      <c r="CC2599"/>
      <c r="CD2599"/>
      <c r="CE2599" s="92"/>
      <c r="CF2599" s="76"/>
      <c r="CG2599"/>
      <c r="CH2599" s="67"/>
      <c r="CI2599" s="67"/>
      <c r="CJ2599" s="67"/>
      <c r="CK2599" s="67"/>
      <c r="CL2599" s="1"/>
      <c r="CM2599" s="1"/>
    </row>
    <row r="2600" spans="2:91" s="3" customFormat="1" ht="21" customHeight="1" x14ac:dyDescent="0.25">
      <c r="B2600" s="17"/>
      <c r="C2600" s="18"/>
      <c r="D2600" s="18"/>
      <c r="E2600" s="18"/>
      <c r="F2600" s="126"/>
      <c r="G2600" s="126"/>
      <c r="AS2600"/>
      <c r="AT2600" s="111"/>
      <c r="AU2600" s="111"/>
      <c r="AV2600"/>
      <c r="AW2600"/>
      <c r="AX2600" s="111"/>
      <c r="AY2600" s="65"/>
      <c r="AZ2600" s="65"/>
      <c r="BA2600" s="65"/>
      <c r="BB2600" s="65"/>
      <c r="BC2600" s="65"/>
      <c r="BD2600" s="65"/>
      <c r="BE2600" s="65"/>
      <c r="BF2600" s="65"/>
      <c r="BG2600" s="112"/>
      <c r="BH2600" s="112"/>
      <c r="BI2600" s="111"/>
      <c r="BJ2600" s="111"/>
      <c r="BK2600" s="65"/>
      <c r="BL2600" s="112"/>
      <c r="BM2600" s="113"/>
      <c r="BN2600" s="113"/>
      <c r="BO2600" s="113"/>
      <c r="BP2600" s="112"/>
      <c r="BQ2600" s="64"/>
      <c r="BR2600" s="113"/>
      <c r="BS2600" s="113"/>
      <c r="BT2600" s="65"/>
      <c r="BU2600" s="65"/>
      <c r="BV2600" s="66"/>
      <c r="BW2600" s="66"/>
      <c r="BX2600" s="67"/>
      <c r="BY2600" s="67"/>
      <c r="BZ2600" s="67"/>
      <c r="CA2600"/>
      <c r="CB2600"/>
      <c r="CC2600"/>
      <c r="CD2600"/>
      <c r="CE2600" s="92"/>
      <c r="CF2600" s="76"/>
      <c r="CG2600"/>
      <c r="CH2600" s="67"/>
      <c r="CI2600" s="67"/>
      <c r="CJ2600" s="67"/>
      <c r="CK2600" s="67"/>
      <c r="CL2600" s="1"/>
      <c r="CM2600" s="1"/>
    </row>
    <row r="2601" spans="2:91" s="3" customFormat="1" ht="21" customHeight="1" x14ac:dyDescent="0.25">
      <c r="B2601" s="17"/>
      <c r="C2601" s="18"/>
      <c r="D2601" s="18"/>
      <c r="E2601" s="18"/>
      <c r="F2601" s="126"/>
      <c r="G2601" s="126"/>
      <c r="AS2601"/>
      <c r="AT2601" s="111"/>
      <c r="AU2601" s="111"/>
      <c r="AV2601"/>
      <c r="AW2601"/>
      <c r="AX2601" s="111"/>
      <c r="AY2601" s="65"/>
      <c r="AZ2601" s="65"/>
      <c r="BA2601" s="65"/>
      <c r="BB2601" s="65"/>
      <c r="BC2601" s="65"/>
      <c r="BD2601" s="65"/>
      <c r="BE2601" s="65"/>
      <c r="BF2601" s="65"/>
      <c r="BG2601" s="112"/>
      <c r="BH2601" s="112"/>
      <c r="BI2601" s="111"/>
      <c r="BJ2601" s="111"/>
      <c r="BK2601" s="65"/>
      <c r="BL2601" s="112"/>
      <c r="BM2601" s="113"/>
      <c r="BN2601" s="113"/>
      <c r="BO2601" s="113"/>
      <c r="BP2601" s="112"/>
      <c r="BQ2601" s="64"/>
      <c r="BR2601" s="113"/>
      <c r="BS2601" s="113"/>
      <c r="BT2601" s="65"/>
      <c r="BU2601" s="65"/>
      <c r="BV2601" s="66"/>
      <c r="BW2601" s="66"/>
      <c r="BX2601" s="67"/>
      <c r="BY2601" s="67"/>
      <c r="BZ2601" s="67"/>
      <c r="CA2601"/>
      <c r="CB2601"/>
      <c r="CC2601"/>
      <c r="CD2601"/>
      <c r="CE2601" s="92"/>
      <c r="CF2601" s="76"/>
      <c r="CG2601"/>
      <c r="CH2601" s="67"/>
      <c r="CI2601" s="67"/>
      <c r="CJ2601" s="67"/>
      <c r="CK2601" s="67"/>
      <c r="CL2601" s="1"/>
      <c r="CM2601" s="1"/>
    </row>
    <row r="2602" spans="2:91" s="3" customFormat="1" ht="21" customHeight="1" x14ac:dyDescent="0.25">
      <c r="B2602" s="17"/>
      <c r="C2602" s="18"/>
      <c r="D2602" s="18"/>
      <c r="E2602" s="18"/>
      <c r="F2602" s="126"/>
      <c r="G2602" s="126"/>
      <c r="AS2602"/>
      <c r="AT2602" s="111"/>
      <c r="AU2602" s="111"/>
      <c r="AV2602"/>
      <c r="AW2602"/>
      <c r="AX2602" s="111"/>
      <c r="AY2602" s="65"/>
      <c r="AZ2602" s="65"/>
      <c r="BA2602" s="65"/>
      <c r="BB2602" s="65"/>
      <c r="BC2602" s="65"/>
      <c r="BD2602" s="65"/>
      <c r="BE2602" s="65"/>
      <c r="BF2602" s="65"/>
      <c r="BG2602" s="112"/>
      <c r="BH2602" s="112"/>
      <c r="BI2602" s="111"/>
      <c r="BJ2602" s="111"/>
      <c r="BK2602" s="65"/>
      <c r="BL2602" s="112"/>
      <c r="BM2602" s="113"/>
      <c r="BN2602" s="113"/>
      <c r="BO2602" s="113"/>
      <c r="BP2602" s="112"/>
      <c r="BQ2602" s="64"/>
      <c r="BR2602" s="113"/>
      <c r="BS2602" s="113"/>
      <c r="BT2602" s="65"/>
      <c r="BU2602" s="65"/>
      <c r="BV2602" s="66"/>
      <c r="BW2602" s="66"/>
      <c r="BX2602" s="67"/>
      <c r="BY2602" s="67"/>
      <c r="BZ2602" s="67"/>
      <c r="CA2602"/>
      <c r="CB2602"/>
      <c r="CC2602"/>
      <c r="CD2602"/>
      <c r="CE2602" s="92"/>
      <c r="CF2602" s="76"/>
      <c r="CG2602"/>
      <c r="CH2602" s="67"/>
      <c r="CI2602" s="67"/>
      <c r="CJ2602" s="67"/>
      <c r="CK2602" s="67"/>
      <c r="CL2602" s="1"/>
      <c r="CM2602" s="1"/>
    </row>
    <row r="2603" spans="2:91" s="3" customFormat="1" ht="21" customHeight="1" x14ac:dyDescent="0.25">
      <c r="B2603" s="17"/>
      <c r="C2603" s="18"/>
      <c r="D2603" s="18"/>
      <c r="E2603" s="18"/>
      <c r="F2603" s="126"/>
      <c r="G2603" s="126"/>
      <c r="AS2603"/>
      <c r="AT2603" s="111"/>
      <c r="AU2603" s="111"/>
      <c r="AV2603"/>
      <c r="AW2603"/>
      <c r="AX2603" s="111"/>
      <c r="AY2603" s="65"/>
      <c r="AZ2603" s="65"/>
      <c r="BA2603" s="65"/>
      <c r="BB2603" s="65"/>
      <c r="BC2603" s="65"/>
      <c r="BD2603" s="65"/>
      <c r="BE2603" s="65"/>
      <c r="BF2603" s="65"/>
      <c r="BG2603" s="112"/>
      <c r="BH2603" s="112"/>
      <c r="BI2603" s="111"/>
      <c r="BJ2603" s="111"/>
      <c r="BK2603" s="65"/>
      <c r="BL2603" s="112"/>
      <c r="BM2603" s="113"/>
      <c r="BN2603" s="113"/>
      <c r="BO2603" s="113"/>
      <c r="BP2603" s="112"/>
      <c r="BQ2603" s="64"/>
      <c r="BR2603" s="113"/>
      <c r="BS2603" s="113"/>
      <c r="BT2603" s="65"/>
      <c r="BU2603" s="65"/>
      <c r="BV2603" s="66"/>
      <c r="BW2603" s="66"/>
      <c r="BX2603" s="67"/>
      <c r="BY2603" s="67"/>
      <c r="BZ2603" s="67"/>
      <c r="CA2603"/>
      <c r="CB2603"/>
      <c r="CC2603"/>
      <c r="CD2603"/>
      <c r="CE2603" s="92"/>
      <c r="CF2603" s="76"/>
      <c r="CG2603"/>
      <c r="CH2603" s="67"/>
      <c r="CI2603" s="67"/>
      <c r="CJ2603" s="67"/>
      <c r="CK2603" s="67"/>
      <c r="CL2603" s="1"/>
      <c r="CM2603" s="1"/>
    </row>
    <row r="2604" spans="2:91" s="3" customFormat="1" ht="21" customHeight="1" x14ac:dyDescent="0.25">
      <c r="B2604" s="17"/>
      <c r="C2604" s="18"/>
      <c r="D2604" s="18"/>
      <c r="E2604" s="18"/>
      <c r="F2604" s="126"/>
      <c r="G2604" s="126"/>
      <c r="AS2604"/>
      <c r="AT2604" s="111"/>
      <c r="AU2604" s="111"/>
      <c r="AV2604"/>
      <c r="AW2604"/>
      <c r="AX2604" s="111"/>
      <c r="AY2604" s="65"/>
      <c r="AZ2604" s="65"/>
      <c r="BA2604" s="65"/>
      <c r="BB2604" s="65"/>
      <c r="BC2604" s="65"/>
      <c r="BD2604" s="65"/>
      <c r="BE2604" s="65"/>
      <c r="BF2604" s="65"/>
      <c r="BG2604" s="112"/>
      <c r="BH2604" s="112"/>
      <c r="BI2604" s="111"/>
      <c r="BJ2604" s="111"/>
      <c r="BK2604" s="65"/>
      <c r="BL2604" s="112"/>
      <c r="BM2604" s="113"/>
      <c r="BN2604" s="113"/>
      <c r="BO2604" s="113"/>
      <c r="BP2604" s="112"/>
      <c r="BQ2604" s="64"/>
      <c r="BR2604" s="113"/>
      <c r="BS2604" s="113"/>
      <c r="BT2604" s="65"/>
      <c r="BU2604" s="65"/>
      <c r="BV2604" s="66"/>
      <c r="BW2604" s="66"/>
      <c r="BX2604" s="67"/>
      <c r="BY2604" s="67"/>
      <c r="BZ2604" s="67"/>
      <c r="CA2604"/>
      <c r="CB2604"/>
      <c r="CC2604"/>
      <c r="CD2604"/>
      <c r="CE2604" s="92"/>
      <c r="CF2604" s="76"/>
      <c r="CG2604"/>
      <c r="CH2604" s="67"/>
      <c r="CI2604" s="67"/>
      <c r="CJ2604" s="67"/>
      <c r="CK2604" s="67"/>
      <c r="CL2604" s="1"/>
      <c r="CM2604" s="1"/>
    </row>
    <row r="2605" spans="2:91" s="3" customFormat="1" ht="21" customHeight="1" x14ac:dyDescent="0.25">
      <c r="B2605" s="17"/>
      <c r="C2605" s="18"/>
      <c r="D2605" s="18"/>
      <c r="E2605" s="18"/>
      <c r="F2605" s="126"/>
      <c r="G2605" s="126"/>
      <c r="AS2605"/>
      <c r="AT2605" s="111"/>
      <c r="AU2605" s="111"/>
      <c r="AV2605"/>
      <c r="AW2605"/>
      <c r="AX2605" s="111"/>
      <c r="AY2605" s="65"/>
      <c r="AZ2605" s="65"/>
      <c r="BA2605" s="65"/>
      <c r="BB2605" s="65"/>
      <c r="BC2605" s="65"/>
      <c r="BD2605" s="65"/>
      <c r="BE2605" s="65"/>
      <c r="BF2605" s="65"/>
      <c r="BG2605" s="112"/>
      <c r="BH2605" s="112"/>
      <c r="BI2605" s="111"/>
      <c r="BJ2605" s="111"/>
      <c r="BK2605" s="65"/>
      <c r="BL2605" s="112"/>
      <c r="BM2605" s="113"/>
      <c r="BN2605" s="113"/>
      <c r="BO2605" s="113"/>
      <c r="BP2605" s="112"/>
      <c r="BQ2605" s="64"/>
      <c r="BR2605" s="113"/>
      <c r="BS2605" s="113"/>
      <c r="BT2605" s="65"/>
      <c r="BU2605" s="65"/>
      <c r="BV2605" s="66"/>
      <c r="BW2605" s="66"/>
      <c r="BX2605" s="67"/>
      <c r="BY2605" s="67"/>
      <c r="BZ2605" s="67"/>
      <c r="CA2605"/>
      <c r="CB2605"/>
      <c r="CC2605"/>
      <c r="CD2605"/>
      <c r="CE2605" s="92"/>
      <c r="CF2605" s="76"/>
      <c r="CG2605"/>
      <c r="CH2605" s="67"/>
      <c r="CI2605" s="67"/>
      <c r="CJ2605" s="67"/>
      <c r="CK2605" s="67"/>
      <c r="CL2605" s="1"/>
      <c r="CM2605" s="1"/>
    </row>
    <row r="2606" spans="2:91" s="3" customFormat="1" ht="21" customHeight="1" x14ac:dyDescent="0.25">
      <c r="B2606" s="17"/>
      <c r="C2606" s="18"/>
      <c r="D2606" s="18"/>
      <c r="E2606" s="18"/>
      <c r="F2606" s="126"/>
      <c r="G2606" s="126"/>
      <c r="AS2606"/>
      <c r="AT2606" s="111"/>
      <c r="AU2606" s="111"/>
      <c r="AV2606"/>
      <c r="AW2606"/>
      <c r="AX2606" s="111"/>
      <c r="AY2606" s="65"/>
      <c r="AZ2606" s="65"/>
      <c r="BA2606" s="65"/>
      <c r="BB2606" s="65"/>
      <c r="BC2606" s="65"/>
      <c r="BD2606" s="65"/>
      <c r="BE2606" s="65"/>
      <c r="BF2606" s="65"/>
      <c r="BG2606" s="112"/>
      <c r="BH2606" s="112"/>
      <c r="BI2606" s="111"/>
      <c r="BJ2606" s="111"/>
      <c r="BK2606" s="65"/>
      <c r="BL2606" s="112"/>
      <c r="BM2606" s="113"/>
      <c r="BN2606" s="113"/>
      <c r="BO2606" s="113"/>
      <c r="BP2606" s="112"/>
      <c r="BQ2606" s="64"/>
      <c r="BR2606" s="113"/>
      <c r="BS2606" s="113"/>
      <c r="BT2606" s="65"/>
      <c r="BU2606" s="65"/>
      <c r="BV2606" s="66"/>
      <c r="BW2606" s="66"/>
      <c r="BX2606" s="67"/>
      <c r="BY2606" s="67"/>
      <c r="BZ2606" s="67"/>
      <c r="CA2606"/>
      <c r="CB2606"/>
      <c r="CC2606"/>
      <c r="CD2606"/>
      <c r="CE2606" s="92"/>
      <c r="CF2606" s="76"/>
      <c r="CG2606"/>
      <c r="CH2606" s="67"/>
      <c r="CI2606" s="67"/>
      <c r="CJ2606" s="67"/>
      <c r="CK2606" s="67"/>
      <c r="CL2606" s="1"/>
      <c r="CM2606" s="1"/>
    </row>
    <row r="2607" spans="2:91" s="3" customFormat="1" ht="21" customHeight="1" x14ac:dyDescent="0.25">
      <c r="B2607" s="17"/>
      <c r="C2607" s="18"/>
      <c r="D2607" s="18"/>
      <c r="E2607" s="18"/>
      <c r="F2607" s="126"/>
      <c r="G2607" s="126"/>
      <c r="AS2607"/>
      <c r="AT2607" s="111"/>
      <c r="AU2607" s="111"/>
      <c r="AV2607"/>
      <c r="AW2607"/>
      <c r="AX2607" s="111"/>
      <c r="AY2607" s="65"/>
      <c r="AZ2607" s="65"/>
      <c r="BA2607" s="65"/>
      <c r="BB2607" s="65"/>
      <c r="BC2607" s="65"/>
      <c r="BD2607" s="65"/>
      <c r="BE2607" s="65"/>
      <c r="BF2607" s="65"/>
      <c r="BG2607" s="112"/>
      <c r="BH2607" s="112"/>
      <c r="BI2607" s="111"/>
      <c r="BJ2607" s="111"/>
      <c r="BK2607" s="65"/>
      <c r="BL2607" s="112"/>
      <c r="BM2607" s="113"/>
      <c r="BN2607" s="113"/>
      <c r="BO2607" s="113"/>
      <c r="BP2607" s="112"/>
      <c r="BQ2607" s="64"/>
      <c r="BR2607" s="113"/>
      <c r="BS2607" s="113"/>
      <c r="BT2607" s="65"/>
      <c r="BU2607" s="65"/>
      <c r="BV2607" s="66"/>
      <c r="BW2607" s="66"/>
      <c r="BX2607" s="67"/>
      <c r="BY2607" s="67"/>
      <c r="BZ2607" s="67"/>
      <c r="CA2607"/>
      <c r="CB2607"/>
      <c r="CC2607"/>
      <c r="CD2607"/>
      <c r="CE2607" s="92"/>
      <c r="CF2607" s="76"/>
      <c r="CG2607"/>
      <c r="CH2607" s="67"/>
      <c r="CI2607" s="67"/>
      <c r="CJ2607" s="67"/>
      <c r="CK2607" s="67"/>
      <c r="CL2607" s="1"/>
      <c r="CM2607" s="1"/>
    </row>
    <row r="2608" spans="2:91" s="3" customFormat="1" ht="21" customHeight="1" x14ac:dyDescent="0.25">
      <c r="B2608" s="17"/>
      <c r="C2608" s="18"/>
      <c r="D2608" s="18"/>
      <c r="E2608" s="18"/>
      <c r="F2608" s="126"/>
      <c r="G2608" s="126"/>
      <c r="AS2608"/>
      <c r="AT2608" s="111"/>
      <c r="AU2608" s="111"/>
      <c r="AV2608"/>
      <c r="AW2608"/>
      <c r="AX2608" s="111"/>
      <c r="AY2608" s="65"/>
      <c r="AZ2608" s="65"/>
      <c r="BA2608" s="65"/>
      <c r="BB2608" s="65"/>
      <c r="BC2608" s="65"/>
      <c r="BD2608" s="65"/>
      <c r="BE2608" s="65"/>
      <c r="BF2608" s="65"/>
      <c r="BG2608" s="112"/>
      <c r="BH2608" s="112"/>
      <c r="BI2608" s="111"/>
      <c r="BJ2608" s="111"/>
      <c r="BK2608" s="65"/>
      <c r="BL2608" s="112"/>
      <c r="BM2608" s="113"/>
      <c r="BN2608" s="113"/>
      <c r="BO2608" s="113"/>
      <c r="BP2608" s="112"/>
      <c r="BQ2608" s="64"/>
      <c r="BR2608" s="113"/>
      <c r="BS2608" s="113"/>
      <c r="BT2608" s="65"/>
      <c r="BU2608" s="65"/>
      <c r="BV2608" s="66"/>
      <c r="BW2608" s="66"/>
      <c r="BX2608" s="67"/>
      <c r="BY2608" s="67"/>
      <c r="BZ2608" s="67"/>
      <c r="CA2608"/>
      <c r="CB2608"/>
      <c r="CC2608"/>
      <c r="CD2608"/>
      <c r="CE2608" s="92"/>
      <c r="CF2608" s="76"/>
      <c r="CG2608"/>
      <c r="CH2608" s="67"/>
      <c r="CI2608" s="67"/>
      <c r="CJ2608" s="67"/>
      <c r="CK2608" s="67"/>
      <c r="CL2608" s="1"/>
      <c r="CM2608" s="1"/>
    </row>
    <row r="2609" spans="2:123" s="3" customFormat="1" ht="21" customHeight="1" x14ac:dyDescent="0.25">
      <c r="B2609" s="17"/>
      <c r="C2609" s="18"/>
      <c r="D2609" s="18"/>
      <c r="E2609" s="18"/>
      <c r="F2609" s="126"/>
      <c r="G2609" s="126"/>
      <c r="AS2609"/>
      <c r="AT2609" s="111"/>
      <c r="AU2609" s="111"/>
      <c r="AV2609"/>
      <c r="AW2609"/>
      <c r="AX2609" s="111"/>
      <c r="AY2609" s="65"/>
      <c r="AZ2609" s="65"/>
      <c r="BA2609" s="65"/>
      <c r="BB2609" s="65"/>
      <c r="BC2609" s="65"/>
      <c r="BD2609" s="65"/>
      <c r="BE2609" s="65"/>
      <c r="BF2609" s="65"/>
      <c r="BG2609" s="112"/>
      <c r="BH2609" s="112"/>
      <c r="BI2609" s="111"/>
      <c r="BJ2609" s="111"/>
      <c r="BK2609" s="65"/>
      <c r="BL2609" s="112"/>
      <c r="BM2609" s="113"/>
      <c r="BN2609" s="113"/>
      <c r="BO2609" s="113"/>
      <c r="BP2609" s="112"/>
      <c r="BQ2609" s="64"/>
      <c r="BR2609" s="113"/>
      <c r="BS2609" s="113"/>
      <c r="BT2609" s="65"/>
      <c r="BU2609" s="65"/>
      <c r="BV2609" s="66"/>
      <c r="BW2609" s="66"/>
      <c r="BX2609" s="67"/>
      <c r="BY2609" s="67"/>
      <c r="BZ2609" s="67"/>
      <c r="CA2609"/>
      <c r="CB2609"/>
      <c r="CC2609"/>
      <c r="CD2609"/>
      <c r="CE2609" s="92"/>
      <c r="CF2609" s="76"/>
      <c r="CG2609"/>
      <c r="CH2609" s="67"/>
      <c r="CI2609" s="67"/>
      <c r="CJ2609" s="67"/>
      <c r="CK2609" s="67"/>
      <c r="CL2609" s="1"/>
      <c r="CM2609" s="1"/>
    </row>
    <row r="2610" spans="2:123" s="3" customFormat="1" ht="21" customHeight="1" x14ac:dyDescent="0.25">
      <c r="B2610" s="17"/>
      <c r="C2610" s="18"/>
      <c r="D2610" s="18"/>
      <c r="E2610" s="18"/>
      <c r="F2610" s="126"/>
      <c r="G2610" s="126"/>
      <c r="AS2610"/>
      <c r="AT2610" s="111"/>
      <c r="AU2610" s="111"/>
      <c r="AV2610"/>
      <c r="AW2610"/>
      <c r="AX2610" s="111"/>
      <c r="AY2610" s="65"/>
      <c r="AZ2610" s="65"/>
      <c r="BA2610" s="65"/>
      <c r="BB2610" s="65"/>
      <c r="BC2610" s="65"/>
      <c r="BD2610" s="65"/>
      <c r="BE2610" s="65"/>
      <c r="BF2610" s="65"/>
      <c r="BG2610" s="112"/>
      <c r="BH2610" s="112"/>
      <c r="BI2610" s="111"/>
      <c r="BJ2610" s="111"/>
      <c r="BK2610" s="65"/>
      <c r="BL2610" s="112"/>
      <c r="BM2610" s="113"/>
      <c r="BN2610" s="113"/>
      <c r="BO2610" s="113"/>
      <c r="BP2610" s="112"/>
      <c r="BQ2610" s="64"/>
      <c r="BR2610" s="113"/>
      <c r="BS2610" s="113"/>
      <c r="BT2610" s="65"/>
      <c r="BU2610" s="65"/>
      <c r="BV2610" s="66"/>
      <c r="BW2610" s="66"/>
      <c r="BX2610" s="67"/>
      <c r="BY2610" s="67"/>
      <c r="BZ2610" s="67"/>
      <c r="CA2610"/>
      <c r="CB2610"/>
      <c r="CC2610"/>
      <c r="CD2610"/>
      <c r="CE2610" s="92"/>
      <c r="CF2610" s="76"/>
      <c r="CG2610"/>
      <c r="CH2610" s="67"/>
      <c r="CI2610" s="67"/>
      <c r="CJ2610" s="67"/>
      <c r="CK2610" s="67"/>
      <c r="CL2610" s="1"/>
      <c r="CM2610" s="1"/>
    </row>
    <row r="2611" spans="2:123" s="3" customFormat="1" ht="21" customHeight="1" x14ac:dyDescent="0.25">
      <c r="B2611" s="17"/>
      <c r="C2611" s="18"/>
      <c r="D2611" s="18"/>
      <c r="E2611" s="18"/>
      <c r="F2611" s="126"/>
      <c r="G2611" s="126"/>
      <c r="AS2611"/>
      <c r="AT2611" s="111"/>
      <c r="AU2611" s="111"/>
      <c r="AV2611"/>
      <c r="AW2611"/>
      <c r="AX2611" s="111"/>
      <c r="AY2611" s="65"/>
      <c r="AZ2611" s="65"/>
      <c r="BA2611" s="65"/>
      <c r="BB2611" s="65"/>
      <c r="BC2611" s="65"/>
      <c r="BD2611" s="65"/>
      <c r="BE2611" s="65"/>
      <c r="BF2611" s="65"/>
      <c r="BG2611" s="112"/>
      <c r="BH2611" s="112"/>
      <c r="BI2611" s="111"/>
      <c r="BJ2611" s="111"/>
      <c r="BK2611" s="65"/>
      <c r="BL2611" s="112"/>
      <c r="BM2611" s="113"/>
      <c r="BN2611" s="113"/>
      <c r="BO2611" s="113"/>
      <c r="BP2611" s="112"/>
      <c r="BQ2611" s="64"/>
      <c r="BR2611" s="113"/>
      <c r="BS2611" s="113"/>
      <c r="BT2611" s="65"/>
      <c r="BU2611" s="65"/>
      <c r="BV2611" s="66"/>
      <c r="BW2611" s="66"/>
      <c r="BX2611" s="67"/>
      <c r="BY2611" s="67"/>
      <c r="BZ2611" s="67"/>
      <c r="CA2611"/>
      <c r="CB2611"/>
      <c r="CC2611"/>
      <c r="CD2611"/>
      <c r="CE2611" s="92"/>
      <c r="CF2611" s="76"/>
      <c r="CG2611"/>
      <c r="CH2611" s="67"/>
      <c r="CI2611" s="67"/>
      <c r="CJ2611" s="67"/>
      <c r="CK2611" s="67"/>
      <c r="CL2611" s="1"/>
      <c r="CM2611" s="1"/>
    </row>
    <row r="2612" spans="2:123" s="3" customFormat="1" ht="21" customHeight="1" x14ac:dyDescent="0.25">
      <c r="B2612" s="17"/>
      <c r="C2612" s="18"/>
      <c r="D2612" s="18"/>
      <c r="E2612" s="18"/>
      <c r="F2612" s="126"/>
      <c r="G2612" s="126"/>
      <c r="AS2612"/>
      <c r="AT2612" s="111"/>
      <c r="AU2612" s="111"/>
      <c r="AV2612"/>
      <c r="AW2612"/>
      <c r="AX2612" s="111"/>
      <c r="AY2612" s="65"/>
      <c r="AZ2612" s="65"/>
      <c r="BA2612" s="65"/>
      <c r="BB2612" s="65"/>
      <c r="BC2612" s="65"/>
      <c r="BD2612" s="65"/>
      <c r="BE2612" s="65"/>
      <c r="BF2612" s="65"/>
      <c r="BG2612" s="112"/>
      <c r="BH2612" s="112"/>
      <c r="BI2612" s="111"/>
      <c r="BJ2612" s="111"/>
      <c r="BK2612" s="65"/>
      <c r="BL2612" s="112"/>
      <c r="BM2612" s="113"/>
      <c r="BN2612" s="113"/>
      <c r="BO2612" s="113"/>
      <c r="BP2612" s="112"/>
      <c r="BQ2612" s="64"/>
      <c r="BR2612" s="113"/>
      <c r="BS2612" s="113"/>
      <c r="BT2612" s="65"/>
      <c r="BU2612" s="65"/>
      <c r="BV2612" s="66"/>
      <c r="BW2612" s="66"/>
      <c r="BX2612" s="67"/>
      <c r="BY2612" s="67"/>
      <c r="BZ2612" s="67"/>
      <c r="CA2612"/>
      <c r="CB2612"/>
      <c r="CC2612"/>
      <c r="CD2612"/>
      <c r="CE2612" s="92"/>
      <c r="CF2612" s="76"/>
      <c r="CG2612"/>
      <c r="CH2612" s="67"/>
      <c r="CI2612" s="67"/>
      <c r="CJ2612" s="67"/>
      <c r="CK2612" s="67"/>
      <c r="CL2612" s="1"/>
      <c r="CM2612" s="1"/>
    </row>
    <row r="2613" spans="2:123" s="3" customFormat="1" ht="21" customHeight="1" x14ac:dyDescent="0.25">
      <c r="B2613" s="17"/>
      <c r="C2613" s="18"/>
      <c r="D2613" s="18"/>
      <c r="E2613" s="18"/>
      <c r="F2613" s="126"/>
      <c r="G2613" s="126"/>
      <c r="AS2613"/>
      <c r="AT2613" s="111"/>
      <c r="AU2613" s="111"/>
      <c r="AV2613"/>
      <c r="AW2613"/>
      <c r="AX2613" s="111"/>
      <c r="AY2613" s="65"/>
      <c r="AZ2613" s="65"/>
      <c r="BA2613" s="65"/>
      <c r="BB2613" s="65"/>
      <c r="BC2613" s="65"/>
      <c r="BD2613" s="65"/>
      <c r="BE2613" s="65"/>
      <c r="BF2613" s="65"/>
      <c r="BG2613" s="112"/>
      <c r="BH2613" s="112"/>
      <c r="BI2613" s="111"/>
      <c r="BJ2613" s="111"/>
      <c r="BK2613" s="65"/>
      <c r="BL2613" s="112"/>
      <c r="BM2613" s="113"/>
      <c r="BN2613" s="113"/>
      <c r="BO2613" s="113"/>
      <c r="BP2613" s="112"/>
      <c r="BQ2613" s="64"/>
      <c r="BR2613" s="113"/>
      <c r="BS2613" s="113"/>
      <c r="BT2613" s="65"/>
      <c r="BU2613" s="65"/>
      <c r="BV2613" s="66"/>
      <c r="BW2613" s="66"/>
      <c r="BX2613" s="67"/>
      <c r="BY2613" s="67"/>
      <c r="BZ2613" s="67"/>
      <c r="CA2613"/>
      <c r="CB2613"/>
      <c r="CC2613"/>
      <c r="CD2613"/>
      <c r="CE2613" s="92"/>
      <c r="CF2613" s="76"/>
      <c r="CG2613"/>
      <c r="CH2613" s="67"/>
      <c r="CI2613" s="67"/>
      <c r="CJ2613" s="67"/>
      <c r="CK2613" s="67"/>
      <c r="CL2613" s="1"/>
      <c r="CM2613" s="1"/>
    </row>
    <row r="2614" spans="2:123" s="3" customFormat="1" ht="21" customHeight="1" x14ac:dyDescent="0.25">
      <c r="B2614" s="17"/>
      <c r="C2614" s="18"/>
      <c r="D2614" s="18"/>
      <c r="E2614" s="18"/>
      <c r="F2614" s="126"/>
      <c r="G2614" s="126"/>
      <c r="AS2614"/>
      <c r="AT2614" s="111"/>
      <c r="AU2614" s="111"/>
      <c r="AV2614"/>
      <c r="AW2614"/>
      <c r="AX2614" s="111"/>
      <c r="AY2614" s="65"/>
      <c r="AZ2614" s="65"/>
      <c r="BA2614" s="65"/>
      <c r="BB2614" s="65"/>
      <c r="BC2614" s="65"/>
      <c r="BD2614" s="65"/>
      <c r="BE2614" s="65"/>
      <c r="BF2614" s="65"/>
      <c r="BG2614" s="112"/>
      <c r="BH2614" s="112"/>
      <c r="BI2614" s="111"/>
      <c r="BJ2614" s="111"/>
      <c r="BK2614" s="65"/>
      <c r="BL2614" s="112"/>
      <c r="BM2614" s="113"/>
      <c r="BN2614" s="113"/>
      <c r="BO2614" s="113"/>
      <c r="BP2614" s="112"/>
      <c r="BQ2614" s="64"/>
      <c r="BR2614" s="113"/>
      <c r="BS2614" s="113"/>
      <c r="BT2614" s="65"/>
      <c r="BU2614" s="65"/>
      <c r="BV2614" s="66"/>
      <c r="BW2614" s="66"/>
      <c r="BX2614" s="67"/>
      <c r="BY2614" s="67"/>
      <c r="BZ2614" s="67"/>
      <c r="CA2614"/>
      <c r="CB2614"/>
      <c r="CC2614"/>
      <c r="CD2614"/>
      <c r="CE2614" s="92"/>
      <c r="CF2614" s="76"/>
      <c r="CG2614"/>
      <c r="CH2614" s="67"/>
      <c r="CI2614" s="67"/>
      <c r="CJ2614" s="67"/>
      <c r="CK2614" s="67"/>
      <c r="CL2614" s="1"/>
      <c r="CM2614" s="1"/>
    </row>
    <row r="2615" spans="2:123" s="3" customFormat="1" ht="21" customHeight="1" x14ac:dyDescent="0.25">
      <c r="B2615" s="17"/>
      <c r="C2615" s="18"/>
      <c r="D2615" s="18"/>
      <c r="E2615" s="18"/>
      <c r="F2615" s="126"/>
      <c r="G2615" s="126"/>
      <c r="AS2615"/>
      <c r="AT2615" s="111"/>
      <c r="AU2615" s="111"/>
      <c r="AV2615"/>
      <c r="AW2615"/>
      <c r="AX2615" s="111"/>
      <c r="AY2615" s="65"/>
      <c r="AZ2615" s="65"/>
      <c r="BA2615" s="65"/>
      <c r="BB2615" s="65"/>
      <c r="BC2615" s="65"/>
      <c r="BD2615" s="65"/>
      <c r="BE2615" s="65"/>
      <c r="BF2615" s="65"/>
      <c r="BG2615" s="112"/>
      <c r="BH2615" s="112"/>
      <c r="BI2615" s="111"/>
      <c r="BJ2615" s="111"/>
      <c r="BK2615" s="65"/>
      <c r="BL2615" s="112"/>
      <c r="BM2615" s="113"/>
      <c r="BN2615" s="113"/>
      <c r="BO2615" s="113"/>
      <c r="BP2615" s="112"/>
      <c r="BQ2615" s="64"/>
      <c r="BR2615" s="113"/>
      <c r="BS2615" s="113"/>
      <c r="BT2615" s="65"/>
      <c r="BU2615" s="65"/>
      <c r="BV2615" s="66"/>
      <c r="BW2615" s="66"/>
      <c r="BX2615" s="67"/>
      <c r="BY2615" s="67"/>
      <c r="BZ2615" s="67"/>
      <c r="CA2615"/>
      <c r="CB2615"/>
      <c r="CC2615"/>
      <c r="CD2615"/>
      <c r="CE2615" s="92"/>
      <c r="CF2615" s="76"/>
      <c r="CG2615"/>
      <c r="CH2615" s="67"/>
      <c r="CI2615" s="67"/>
      <c r="CJ2615" s="67"/>
      <c r="CK2615" s="67"/>
      <c r="CL2615" s="1"/>
      <c r="CM2615" s="1"/>
    </row>
    <row r="2616" spans="2:123" s="3" customFormat="1" ht="21" customHeight="1" x14ac:dyDescent="0.25">
      <c r="B2616" s="17"/>
      <c r="C2616" s="18"/>
      <c r="D2616" s="18"/>
      <c r="E2616" s="18"/>
      <c r="F2616" s="126"/>
      <c r="G2616" s="126"/>
      <c r="AS2616"/>
      <c r="AT2616" s="111"/>
      <c r="AU2616" s="111"/>
      <c r="AV2616"/>
      <c r="AW2616"/>
      <c r="AX2616" s="111"/>
      <c r="AY2616" s="65"/>
      <c r="AZ2616" s="65"/>
      <c r="BA2616" s="65"/>
      <c r="BB2616" s="65"/>
      <c r="BC2616" s="65"/>
      <c r="BD2616" s="65"/>
      <c r="BE2616" s="65"/>
      <c r="BF2616" s="65"/>
      <c r="BG2616" s="112"/>
      <c r="BH2616" s="112"/>
      <c r="BI2616" s="111"/>
      <c r="BJ2616" s="111"/>
      <c r="BK2616" s="65"/>
      <c r="BL2616" s="112"/>
      <c r="BM2616" s="113"/>
      <c r="BN2616" s="113"/>
      <c r="BO2616" s="113"/>
      <c r="BP2616" s="112"/>
      <c r="BQ2616" s="64"/>
      <c r="BR2616" s="113"/>
      <c r="BS2616" s="113"/>
      <c r="BT2616" s="65"/>
      <c r="BU2616" s="65"/>
      <c r="BV2616" s="66"/>
      <c r="BW2616" s="66"/>
      <c r="BX2616" s="67"/>
      <c r="BY2616" s="67"/>
      <c r="BZ2616" s="67"/>
      <c r="CA2616"/>
      <c r="CB2616"/>
      <c r="CC2616"/>
      <c r="CD2616"/>
      <c r="CE2616" s="92"/>
      <c r="CF2616" s="76"/>
      <c r="CG2616"/>
      <c r="CH2616" s="67"/>
      <c r="CI2616" s="67"/>
      <c r="CJ2616" s="67"/>
      <c r="CK2616" s="67"/>
      <c r="CL2616" s="1"/>
      <c r="CM2616" s="1"/>
    </row>
    <row r="2617" spans="2:123" s="3" customFormat="1" ht="21" customHeight="1" x14ac:dyDescent="0.25">
      <c r="B2617" s="17"/>
      <c r="C2617" s="18"/>
      <c r="D2617" s="18"/>
      <c r="E2617" s="18"/>
      <c r="F2617" s="126"/>
      <c r="G2617" s="126"/>
      <c r="AS2617"/>
      <c r="AT2617" s="111"/>
      <c r="AU2617" s="111"/>
      <c r="AV2617"/>
      <c r="AW2617"/>
      <c r="AX2617" s="111"/>
      <c r="AY2617" s="65"/>
      <c r="AZ2617" s="65"/>
      <c r="BA2617" s="65"/>
      <c r="BB2617" s="65"/>
      <c r="BC2617" s="65"/>
      <c r="BD2617" s="65"/>
      <c r="BE2617" s="65"/>
      <c r="BF2617" s="65"/>
      <c r="BG2617" s="112"/>
      <c r="BH2617" s="112"/>
      <c r="BI2617" s="111"/>
      <c r="BJ2617" s="111"/>
      <c r="BK2617" s="65"/>
      <c r="BL2617" s="112"/>
      <c r="BM2617" s="113"/>
      <c r="BN2617" s="113"/>
      <c r="BO2617" s="113"/>
      <c r="BP2617" s="112"/>
      <c r="BQ2617" s="64"/>
      <c r="BR2617" s="113"/>
      <c r="BS2617" s="113"/>
      <c r="BT2617" s="65"/>
      <c r="BU2617" s="65"/>
      <c r="BV2617" s="66"/>
      <c r="BW2617" s="66"/>
      <c r="BX2617" s="67"/>
      <c r="BY2617" s="67"/>
      <c r="BZ2617" s="67"/>
      <c r="CA2617"/>
      <c r="CB2617"/>
      <c r="CC2617"/>
      <c r="CD2617"/>
      <c r="CE2617" s="92"/>
      <c r="CF2617" s="76"/>
      <c r="CG2617"/>
      <c r="CH2617" s="67"/>
      <c r="CI2617" s="67"/>
      <c r="CJ2617" s="67"/>
      <c r="CK2617" s="67"/>
      <c r="CL2617" s="1"/>
      <c r="CM2617" s="1"/>
    </row>
    <row r="2618" spans="2:123" s="3" customFormat="1" ht="21" customHeight="1" x14ac:dyDescent="0.25">
      <c r="B2618" s="17"/>
      <c r="C2618" s="18"/>
      <c r="D2618" s="18"/>
      <c r="E2618" s="18"/>
      <c r="F2618" s="126"/>
      <c r="G2618" s="126"/>
      <c r="AS2618"/>
      <c r="AT2618" s="111"/>
      <c r="AU2618" s="111"/>
      <c r="AV2618"/>
      <c r="AW2618"/>
      <c r="AX2618" s="111"/>
      <c r="AY2618" s="65"/>
      <c r="AZ2618" s="65"/>
      <c r="BA2618" s="65"/>
      <c r="BB2618" s="65"/>
      <c r="BC2618" s="65"/>
      <c r="BD2618" s="65"/>
      <c r="BE2618" s="65"/>
      <c r="BF2618" s="65"/>
      <c r="BG2618" s="112"/>
      <c r="BH2618" s="112"/>
      <c r="BI2618" s="111"/>
      <c r="BJ2618" s="111"/>
      <c r="BK2618" s="65"/>
      <c r="BL2618" s="112"/>
      <c r="BM2618" s="113"/>
      <c r="BN2618" s="113"/>
      <c r="BO2618" s="113"/>
      <c r="BP2618" s="112"/>
      <c r="BQ2618" s="64"/>
      <c r="BR2618" s="113"/>
      <c r="BS2618" s="113"/>
      <c r="BT2618" s="65"/>
      <c r="BU2618" s="65"/>
      <c r="BV2618" s="66"/>
      <c r="BW2618" s="66"/>
      <c r="BX2618" s="67"/>
      <c r="BY2618" s="67"/>
      <c r="BZ2618" s="67"/>
      <c r="CA2618"/>
      <c r="CB2618"/>
      <c r="CC2618"/>
      <c r="CD2618"/>
      <c r="CE2618" s="92"/>
      <c r="CF2618" s="76"/>
      <c r="CG2618"/>
      <c r="CH2618" s="67"/>
      <c r="CI2618" s="67"/>
      <c r="CJ2618" s="67"/>
      <c r="CK2618" s="67"/>
      <c r="CL2618" s="1"/>
      <c r="CM2618" s="1"/>
    </row>
    <row r="2619" spans="2:123" ht="21" customHeight="1" x14ac:dyDescent="0.25">
      <c r="B2619" s="17"/>
      <c r="C2619" s="18"/>
      <c r="D2619" s="18"/>
      <c r="E2619" s="18"/>
      <c r="F2619" s="126"/>
      <c r="G2619" s="126"/>
      <c r="BV2619" s="66"/>
      <c r="BW2619" s="66"/>
      <c r="BX2619" s="67"/>
      <c r="BY2619" s="67"/>
      <c r="BZ2619" s="67"/>
      <c r="CE2619" s="92"/>
      <c r="CF2619" s="76"/>
      <c r="CH2619" s="67"/>
      <c r="CI2619" s="67"/>
      <c r="CJ2619" s="67"/>
      <c r="CK2619" s="67"/>
      <c r="CL2619" s="1"/>
      <c r="CM2619" s="1"/>
      <c r="CT2619" s="3"/>
      <c r="CU2619" s="3"/>
      <c r="CV2619" s="3"/>
      <c r="CW2619" s="3"/>
      <c r="CX2619" s="3"/>
      <c r="CY2619" s="3"/>
      <c r="CZ2619" s="3"/>
      <c r="DA2619" s="3"/>
      <c r="DB2619" s="3"/>
      <c r="DC2619" s="3"/>
      <c r="DD2619" s="3"/>
      <c r="DE2619" s="3"/>
      <c r="DF2619" s="3"/>
      <c r="DG2619" s="3"/>
      <c r="DH2619" s="3"/>
      <c r="DI2619" s="3"/>
      <c r="DJ2619" s="3"/>
      <c r="DK2619" s="3"/>
      <c r="DL2619" s="3"/>
      <c r="DM2619" s="3"/>
      <c r="DN2619" s="3"/>
      <c r="DO2619" s="3"/>
      <c r="DP2619" s="3"/>
      <c r="DQ2619" s="3"/>
      <c r="DR2619" s="3"/>
      <c r="DS2619" s="3"/>
    </row>
    <row r="2620" spans="2:123" ht="21" customHeight="1" x14ac:dyDescent="0.25">
      <c r="BV2620" s="66"/>
      <c r="BW2620" s="66"/>
      <c r="BX2620" s="67"/>
      <c r="BY2620" s="67"/>
      <c r="BZ2620" s="67"/>
      <c r="CE2620" s="92"/>
      <c r="CF2620" s="76"/>
      <c r="CH2620" s="67"/>
      <c r="CI2620" s="67"/>
      <c r="CJ2620" s="67"/>
      <c r="CK2620" s="67"/>
      <c r="CL2620" s="1"/>
      <c r="CM2620" s="1"/>
      <c r="CT2620" s="3"/>
      <c r="CU2620" s="3"/>
      <c r="CV2620" s="3"/>
      <c r="CW2620" s="3"/>
      <c r="CX2620" s="3"/>
      <c r="CY2620" s="3"/>
      <c r="CZ2620" s="3"/>
      <c r="DA2620" s="3"/>
      <c r="DB2620" s="3"/>
      <c r="DC2620" s="3"/>
      <c r="DD2620" s="3"/>
      <c r="DE2620" s="3"/>
      <c r="DF2620" s="3"/>
      <c r="DG2620" s="3"/>
      <c r="DH2620" s="3"/>
      <c r="DI2620" s="3"/>
      <c r="DJ2620" s="3"/>
      <c r="DK2620" s="3"/>
      <c r="DL2620" s="3"/>
      <c r="DM2620" s="3"/>
      <c r="DN2620" s="3"/>
      <c r="DO2620" s="3"/>
      <c r="DP2620" s="3"/>
      <c r="DQ2620" s="3"/>
      <c r="DR2620" s="3"/>
      <c r="DS2620" s="3"/>
    </row>
    <row r="2621" spans="2:123" ht="21" customHeight="1" x14ac:dyDescent="0.25">
      <c r="BV2621" s="66"/>
      <c r="BW2621" s="66"/>
      <c r="BX2621" s="67"/>
      <c r="BY2621" s="67"/>
      <c r="BZ2621" s="67"/>
      <c r="CE2621" s="92"/>
      <c r="CF2621" s="76"/>
      <c r="CH2621" s="67"/>
      <c r="CI2621" s="67"/>
      <c r="CJ2621" s="67"/>
      <c r="CK2621" s="67"/>
      <c r="CL2621" s="1"/>
      <c r="CM2621" s="1"/>
      <c r="CT2621" s="3"/>
      <c r="CU2621" s="3"/>
      <c r="CV2621" s="3"/>
      <c r="CW2621" s="3"/>
      <c r="CX2621" s="3"/>
      <c r="CY2621" s="3"/>
      <c r="CZ2621" s="3"/>
      <c r="DA2621" s="3"/>
      <c r="DB2621" s="3"/>
      <c r="DC2621" s="3"/>
      <c r="DD2621" s="3"/>
      <c r="DE2621" s="3"/>
      <c r="DF2621" s="3"/>
      <c r="DG2621" s="3"/>
      <c r="DH2621" s="3"/>
      <c r="DI2621" s="3"/>
      <c r="DJ2621" s="3"/>
      <c r="DK2621" s="3"/>
      <c r="DL2621" s="3"/>
      <c r="DM2621" s="3"/>
      <c r="DN2621" s="3"/>
      <c r="DO2621" s="3"/>
      <c r="DP2621" s="3"/>
      <c r="DQ2621" s="3"/>
      <c r="DR2621" s="3"/>
      <c r="DS2621" s="3"/>
    </row>
    <row r="2622" spans="2:123" ht="21" customHeight="1" x14ac:dyDescent="0.25">
      <c r="BV2622" s="66"/>
      <c r="BW2622" s="66"/>
      <c r="BX2622" s="67"/>
      <c r="BY2622" s="67"/>
      <c r="BZ2622" s="67"/>
      <c r="CE2622" s="92"/>
      <c r="CF2622" s="76"/>
      <c r="CH2622" s="67"/>
      <c r="CI2622" s="67"/>
      <c r="CJ2622" s="67"/>
      <c r="CK2622" s="67"/>
      <c r="CL2622" s="1"/>
      <c r="CM2622" s="1"/>
      <c r="CT2622" s="3"/>
      <c r="CU2622" s="3"/>
      <c r="CV2622" s="3"/>
      <c r="CW2622" s="3"/>
      <c r="CX2622" s="3"/>
      <c r="CY2622" s="3"/>
      <c r="CZ2622" s="3"/>
      <c r="DA2622" s="3"/>
      <c r="DB2622" s="3"/>
      <c r="DC2622" s="3"/>
      <c r="DD2622" s="3"/>
      <c r="DE2622" s="3"/>
      <c r="DF2622" s="3"/>
      <c r="DG2622" s="3"/>
      <c r="DH2622" s="3"/>
      <c r="DI2622" s="3"/>
      <c r="DJ2622" s="3"/>
      <c r="DK2622" s="3"/>
      <c r="DL2622" s="3"/>
      <c r="DM2622" s="3"/>
      <c r="DN2622" s="3"/>
      <c r="DO2622" s="3"/>
      <c r="DP2622" s="3"/>
      <c r="DQ2622" s="3"/>
      <c r="DR2622" s="3"/>
      <c r="DS2622" s="3"/>
    </row>
    <row r="2623" spans="2:123" ht="21" customHeight="1" x14ac:dyDescent="0.25">
      <c r="BV2623" s="66"/>
      <c r="BW2623" s="66"/>
      <c r="BX2623" s="67"/>
      <c r="BY2623" s="67"/>
      <c r="BZ2623" s="67"/>
      <c r="CE2623" s="92"/>
      <c r="CF2623" s="76"/>
      <c r="CH2623" s="67"/>
      <c r="CI2623" s="67"/>
      <c r="CJ2623" s="67"/>
      <c r="CK2623" s="67"/>
      <c r="CL2623" s="1"/>
      <c r="CM2623" s="1"/>
      <c r="CT2623" s="3"/>
      <c r="CU2623" s="3"/>
      <c r="CV2623" s="3"/>
      <c r="CW2623" s="3"/>
      <c r="CX2623" s="3"/>
      <c r="CY2623" s="3"/>
      <c r="CZ2623" s="3"/>
      <c r="DA2623" s="3"/>
      <c r="DB2623" s="3"/>
      <c r="DC2623" s="3"/>
      <c r="DD2623" s="3"/>
      <c r="DE2623" s="3"/>
      <c r="DF2623" s="3"/>
      <c r="DG2623" s="3"/>
      <c r="DH2623" s="3"/>
      <c r="DI2623" s="3"/>
      <c r="DJ2623" s="3"/>
      <c r="DK2623" s="3"/>
      <c r="DL2623" s="3"/>
      <c r="DM2623" s="3"/>
      <c r="DN2623" s="3"/>
      <c r="DO2623" s="3"/>
      <c r="DP2623" s="3"/>
      <c r="DQ2623" s="3"/>
      <c r="DR2623" s="3"/>
      <c r="DS2623" s="3"/>
    </row>
    <row r="2624" spans="2:123" ht="21" customHeight="1" x14ac:dyDescent="0.25">
      <c r="BV2624" s="66"/>
      <c r="BW2624" s="66"/>
      <c r="BX2624" s="67"/>
      <c r="BY2624" s="67"/>
      <c r="BZ2624" s="67"/>
      <c r="CE2624" s="92"/>
      <c r="CF2624" s="76"/>
      <c r="CH2624" s="67"/>
      <c r="CI2624" s="67"/>
      <c r="CJ2624" s="67"/>
      <c r="CK2624" s="67"/>
      <c r="CL2624" s="1"/>
      <c r="CM2624" s="1"/>
      <c r="CT2624" s="3"/>
      <c r="CU2624" s="3"/>
      <c r="CV2624" s="3"/>
      <c r="CW2624" s="3"/>
      <c r="CX2624" s="3"/>
      <c r="CY2624" s="3"/>
      <c r="CZ2624" s="3"/>
      <c r="DA2624" s="3"/>
      <c r="DB2624" s="3"/>
      <c r="DC2624" s="3"/>
      <c r="DD2624" s="3"/>
      <c r="DE2624" s="3"/>
      <c r="DF2624" s="3"/>
      <c r="DG2624" s="3"/>
      <c r="DH2624" s="3"/>
      <c r="DI2624" s="3"/>
      <c r="DJ2624" s="3"/>
      <c r="DK2624" s="3"/>
      <c r="DL2624" s="3"/>
      <c r="DM2624" s="3"/>
      <c r="DN2624" s="3"/>
      <c r="DO2624" s="3"/>
      <c r="DP2624" s="3"/>
      <c r="DQ2624" s="3"/>
      <c r="DR2624" s="3"/>
      <c r="DS2624" s="3"/>
    </row>
    <row r="2625" spans="2:123" ht="21" customHeight="1" x14ac:dyDescent="0.25">
      <c r="BV2625" s="66"/>
      <c r="BW2625" s="66"/>
      <c r="BX2625" s="67"/>
      <c r="BY2625" s="67"/>
      <c r="BZ2625" s="67"/>
      <c r="CE2625" s="92"/>
      <c r="CF2625" s="76"/>
      <c r="CH2625" s="67"/>
      <c r="CI2625" s="67"/>
      <c r="CJ2625" s="67"/>
      <c r="CK2625" s="67"/>
      <c r="CL2625" s="1"/>
      <c r="CM2625" s="1"/>
      <c r="CT2625" s="3"/>
      <c r="CU2625" s="3"/>
      <c r="CV2625" s="3"/>
      <c r="CW2625" s="3"/>
      <c r="CX2625" s="3"/>
      <c r="CY2625" s="3"/>
      <c r="CZ2625" s="3"/>
      <c r="DA2625" s="3"/>
      <c r="DB2625" s="3"/>
      <c r="DC2625" s="3"/>
      <c r="DD2625" s="3"/>
      <c r="DE2625" s="3"/>
      <c r="DF2625" s="3"/>
      <c r="DG2625" s="3"/>
      <c r="DH2625" s="3"/>
      <c r="DI2625" s="3"/>
      <c r="DJ2625" s="3"/>
      <c r="DK2625" s="3"/>
      <c r="DL2625" s="3"/>
      <c r="DM2625" s="3"/>
      <c r="DN2625" s="3"/>
      <c r="DO2625" s="3"/>
      <c r="DP2625" s="3"/>
      <c r="DQ2625" s="3"/>
      <c r="DR2625" s="3"/>
      <c r="DS2625" s="3"/>
    </row>
    <row r="2626" spans="2:123" ht="21" customHeight="1" x14ac:dyDescent="0.25">
      <c r="BV2626" s="66"/>
      <c r="BW2626" s="66"/>
      <c r="BX2626" s="67"/>
      <c r="BY2626" s="67"/>
      <c r="BZ2626" s="67"/>
      <c r="CE2626" s="92"/>
      <c r="CF2626" s="76"/>
      <c r="CH2626" s="67"/>
      <c r="CI2626" s="67"/>
      <c r="CJ2626" s="67"/>
      <c r="CK2626" s="67"/>
      <c r="CL2626" s="1"/>
      <c r="CM2626" s="1"/>
      <c r="CT2626" s="3"/>
      <c r="CU2626" s="3"/>
      <c r="CV2626" s="3"/>
      <c r="CW2626" s="3"/>
      <c r="CX2626" s="3"/>
      <c r="CY2626" s="3"/>
      <c r="CZ2626" s="3"/>
      <c r="DA2626" s="3"/>
      <c r="DB2626" s="3"/>
      <c r="DC2626" s="3"/>
      <c r="DD2626" s="3"/>
      <c r="DE2626" s="3"/>
      <c r="DF2626" s="3"/>
      <c r="DG2626" s="3"/>
      <c r="DH2626" s="3"/>
      <c r="DI2626" s="3"/>
      <c r="DJ2626" s="3"/>
      <c r="DK2626" s="3"/>
      <c r="DL2626" s="3"/>
      <c r="DM2626" s="3"/>
      <c r="DN2626" s="3"/>
      <c r="DO2626" s="3"/>
      <c r="DP2626" s="3"/>
      <c r="DQ2626" s="3"/>
      <c r="DR2626" s="3"/>
      <c r="DS2626" s="3"/>
    </row>
    <row r="2627" spans="2:123" ht="21" customHeight="1" x14ac:dyDescent="0.25">
      <c r="BV2627" s="66"/>
      <c r="BW2627" s="66"/>
      <c r="BX2627" s="67"/>
      <c r="BY2627" s="67"/>
      <c r="BZ2627" s="67"/>
      <c r="CE2627" s="92"/>
      <c r="CF2627" s="76"/>
      <c r="CH2627" s="67"/>
      <c r="CI2627" s="67"/>
      <c r="CJ2627" s="67"/>
      <c r="CK2627" s="67"/>
      <c r="CL2627" s="1"/>
      <c r="CM2627" s="1"/>
      <c r="CT2627" s="3"/>
      <c r="CU2627" s="3"/>
      <c r="CV2627" s="3"/>
      <c r="CW2627" s="3"/>
      <c r="CX2627" s="3"/>
      <c r="CY2627" s="3"/>
      <c r="CZ2627" s="3"/>
      <c r="DA2627" s="3"/>
      <c r="DB2627" s="3"/>
      <c r="DC2627" s="3"/>
      <c r="DD2627" s="3"/>
      <c r="DE2627" s="3"/>
      <c r="DF2627" s="3"/>
      <c r="DG2627" s="3"/>
      <c r="DH2627" s="3"/>
      <c r="DI2627" s="3"/>
      <c r="DJ2627" s="3"/>
      <c r="DK2627" s="3"/>
      <c r="DL2627" s="3"/>
      <c r="DM2627" s="3"/>
      <c r="DN2627" s="3"/>
      <c r="DO2627" s="3"/>
      <c r="DP2627" s="3"/>
      <c r="DQ2627" s="3"/>
      <c r="DR2627" s="3"/>
      <c r="DS2627" s="3"/>
    </row>
    <row r="2628" spans="2:123" ht="21" customHeight="1" x14ac:dyDescent="0.25">
      <c r="BV2628" s="66"/>
      <c r="BW2628" s="66"/>
      <c r="BX2628" s="67"/>
      <c r="BY2628" s="67"/>
      <c r="BZ2628" s="67"/>
      <c r="CE2628" s="92"/>
      <c r="CF2628" s="76"/>
      <c r="CH2628" s="67"/>
      <c r="CI2628" s="67"/>
      <c r="CJ2628" s="67"/>
      <c r="CK2628" s="67"/>
      <c r="CL2628" s="1"/>
      <c r="CM2628" s="1"/>
      <c r="CT2628" s="3"/>
      <c r="CU2628" s="3"/>
      <c r="CV2628" s="3"/>
      <c r="CW2628" s="3"/>
      <c r="CX2628" s="3"/>
      <c r="CY2628" s="3"/>
      <c r="CZ2628" s="3"/>
      <c r="DA2628" s="3"/>
      <c r="DB2628" s="3"/>
      <c r="DC2628" s="3"/>
      <c r="DD2628" s="3"/>
      <c r="DE2628" s="3"/>
      <c r="DF2628" s="3"/>
      <c r="DG2628" s="3"/>
      <c r="DH2628" s="3"/>
      <c r="DI2628" s="3"/>
      <c r="DJ2628" s="3"/>
      <c r="DK2628" s="3"/>
      <c r="DL2628" s="3"/>
      <c r="DM2628" s="3"/>
      <c r="DN2628" s="3"/>
      <c r="DO2628" s="3"/>
      <c r="DP2628" s="3"/>
      <c r="DQ2628" s="3"/>
      <c r="DR2628" s="3"/>
      <c r="DS2628" s="3"/>
    </row>
    <row r="2629" spans="2:123" ht="21" customHeight="1" x14ac:dyDescent="0.25">
      <c r="BV2629" s="66"/>
      <c r="BW2629" s="66"/>
      <c r="BX2629" s="67"/>
      <c r="BY2629" s="67"/>
      <c r="BZ2629" s="67"/>
      <c r="CE2629" s="92"/>
      <c r="CF2629" s="76"/>
      <c r="CH2629" s="67"/>
      <c r="CI2629" s="67"/>
      <c r="CJ2629" s="67"/>
      <c r="CK2629" s="67"/>
      <c r="CL2629" s="1"/>
      <c r="CM2629" s="1"/>
      <c r="CT2629" s="3"/>
      <c r="CU2629" s="3"/>
      <c r="CV2629" s="3"/>
      <c r="CW2629" s="3"/>
      <c r="CX2629" s="3"/>
      <c r="CY2629" s="3"/>
      <c r="CZ2629" s="3"/>
      <c r="DA2629" s="3"/>
      <c r="DB2629" s="3"/>
      <c r="DC2629" s="3"/>
      <c r="DD2629" s="3"/>
      <c r="DE2629" s="3"/>
      <c r="DF2629" s="3"/>
      <c r="DG2629" s="3"/>
      <c r="DH2629" s="3"/>
      <c r="DI2629" s="3"/>
      <c r="DJ2629" s="3"/>
      <c r="DK2629" s="3"/>
      <c r="DL2629" s="3"/>
      <c r="DM2629" s="3"/>
      <c r="DN2629" s="3"/>
      <c r="DO2629" s="3"/>
      <c r="DP2629" s="3"/>
      <c r="DQ2629" s="3"/>
      <c r="DR2629" s="3"/>
      <c r="DS2629" s="3"/>
    </row>
    <row r="2630" spans="2:123" ht="21" customHeight="1" x14ac:dyDescent="0.25">
      <c r="BV2630" s="66"/>
      <c r="BW2630" s="66"/>
      <c r="BX2630" s="67"/>
      <c r="BY2630" s="67"/>
      <c r="BZ2630" s="67"/>
      <c r="CE2630" s="92"/>
      <c r="CF2630" s="76"/>
      <c r="CH2630" s="67"/>
      <c r="CI2630" s="67"/>
      <c r="CJ2630" s="67"/>
      <c r="CK2630" s="67"/>
      <c r="CL2630" s="1"/>
      <c r="CM2630" s="1"/>
      <c r="CT2630" s="3"/>
      <c r="CU2630" s="3"/>
      <c r="CV2630" s="3"/>
      <c r="CW2630" s="3"/>
      <c r="CX2630" s="3"/>
      <c r="CY2630" s="3"/>
      <c r="CZ2630" s="3"/>
      <c r="DA2630" s="3"/>
      <c r="DB2630" s="3"/>
      <c r="DC2630" s="3"/>
      <c r="DD2630" s="3"/>
      <c r="DE2630" s="3"/>
      <c r="DF2630" s="3"/>
      <c r="DG2630" s="3"/>
      <c r="DH2630" s="3"/>
      <c r="DI2630" s="3"/>
      <c r="DJ2630" s="3"/>
      <c r="DK2630" s="3"/>
      <c r="DL2630" s="3"/>
      <c r="DM2630" s="3"/>
      <c r="DN2630" s="3"/>
      <c r="DO2630" s="3"/>
      <c r="DP2630" s="3"/>
      <c r="DQ2630" s="3"/>
      <c r="DR2630" s="3"/>
      <c r="DS2630" s="3"/>
    </row>
    <row r="2631" spans="2:123" ht="21" customHeight="1" x14ac:dyDescent="0.25">
      <c r="BV2631" s="66"/>
      <c r="BW2631" s="66"/>
      <c r="BX2631" s="67"/>
      <c r="BY2631" s="67"/>
      <c r="BZ2631" s="67"/>
      <c r="CE2631" s="92"/>
      <c r="CF2631" s="76"/>
      <c r="CH2631" s="67"/>
      <c r="CI2631" s="67"/>
      <c r="CJ2631" s="67"/>
      <c r="CK2631" s="67"/>
      <c r="CL2631" s="1"/>
      <c r="CM2631" s="1"/>
      <c r="CT2631" s="3"/>
      <c r="CU2631" s="3"/>
      <c r="CV2631" s="3"/>
      <c r="CW2631" s="3"/>
      <c r="CX2631" s="3"/>
      <c r="CY2631" s="3"/>
      <c r="CZ2631" s="3"/>
      <c r="DA2631" s="3"/>
      <c r="DB2631" s="3"/>
      <c r="DC2631" s="3"/>
      <c r="DD2631" s="3"/>
      <c r="DE2631" s="3"/>
      <c r="DF2631" s="3"/>
      <c r="DG2631" s="3"/>
      <c r="DH2631" s="3"/>
      <c r="DI2631" s="3"/>
      <c r="DJ2631" s="3"/>
      <c r="DK2631" s="3"/>
      <c r="DL2631" s="3"/>
      <c r="DM2631" s="3"/>
      <c r="DN2631" s="3"/>
      <c r="DO2631" s="3"/>
      <c r="DP2631" s="3"/>
      <c r="DQ2631" s="3"/>
      <c r="DR2631" s="3"/>
      <c r="DS2631" s="3"/>
    </row>
    <row r="2632" spans="2:123" ht="21" customHeight="1" x14ac:dyDescent="0.25">
      <c r="BV2632" s="66"/>
      <c r="BW2632" s="66"/>
      <c r="BX2632" s="67"/>
      <c r="BY2632" s="67"/>
      <c r="BZ2632" s="67"/>
      <c r="CE2632" s="92"/>
      <c r="CF2632" s="76"/>
      <c r="CH2632" s="67"/>
      <c r="CI2632" s="67"/>
      <c r="CJ2632" s="67"/>
      <c r="CK2632" s="67"/>
      <c r="CL2632" s="1"/>
      <c r="CM2632" s="1"/>
      <c r="CT2632" s="3"/>
      <c r="CU2632" s="3"/>
      <c r="CV2632" s="3"/>
      <c r="CW2632" s="3"/>
      <c r="CX2632" s="3"/>
      <c r="CY2632" s="3"/>
      <c r="CZ2632" s="3"/>
      <c r="DA2632" s="3"/>
      <c r="DB2632" s="3"/>
      <c r="DC2632" s="3"/>
      <c r="DD2632" s="3"/>
      <c r="DE2632" s="3"/>
      <c r="DF2632" s="3"/>
      <c r="DG2632" s="3"/>
      <c r="DH2632" s="3"/>
      <c r="DI2632" s="3"/>
      <c r="DJ2632" s="3"/>
      <c r="DK2632" s="3"/>
      <c r="DL2632" s="3"/>
      <c r="DM2632" s="3"/>
      <c r="DN2632" s="3"/>
      <c r="DO2632" s="3"/>
      <c r="DP2632" s="3"/>
      <c r="DQ2632" s="3"/>
      <c r="DR2632" s="3"/>
      <c r="DS2632" s="3"/>
    </row>
    <row r="2633" spans="2:123" ht="21" customHeight="1" x14ac:dyDescent="0.25">
      <c r="BV2633" s="66"/>
      <c r="BW2633" s="66"/>
      <c r="BX2633" s="67"/>
      <c r="BY2633" s="67"/>
      <c r="BZ2633" s="67"/>
      <c r="CE2633" s="92"/>
      <c r="CF2633" s="76"/>
      <c r="CH2633" s="67"/>
      <c r="CI2633" s="67"/>
      <c r="CJ2633" s="67"/>
      <c r="CK2633" s="67"/>
      <c r="CL2633" s="1"/>
      <c r="CM2633" s="1"/>
      <c r="CT2633" s="3"/>
      <c r="CU2633" s="3"/>
      <c r="CV2633" s="3"/>
      <c r="CW2633" s="3"/>
      <c r="CX2633" s="3"/>
      <c r="CY2633" s="3"/>
      <c r="CZ2633" s="3"/>
      <c r="DA2633" s="3"/>
      <c r="DB2633" s="3"/>
      <c r="DC2633" s="3"/>
      <c r="DD2633" s="3"/>
      <c r="DE2633" s="3"/>
      <c r="DF2633" s="3"/>
      <c r="DG2633" s="3"/>
      <c r="DH2633" s="3"/>
      <c r="DI2633" s="3"/>
      <c r="DJ2633" s="3"/>
      <c r="DK2633" s="3"/>
      <c r="DL2633" s="3"/>
      <c r="DM2633" s="3"/>
      <c r="DN2633" s="3"/>
      <c r="DO2633" s="3"/>
      <c r="DP2633" s="3"/>
      <c r="DQ2633" s="3"/>
      <c r="DR2633" s="3"/>
      <c r="DS2633" s="3"/>
    </row>
    <row r="2634" spans="2:123" ht="21" customHeight="1" x14ac:dyDescent="0.25">
      <c r="BV2634" s="66"/>
      <c r="BW2634" s="66"/>
      <c r="BX2634" s="67"/>
      <c r="BY2634" s="67"/>
      <c r="BZ2634" s="67"/>
      <c r="CE2634" s="92"/>
      <c r="CF2634" s="76"/>
      <c r="CH2634" s="67"/>
      <c r="CI2634" s="67"/>
      <c r="CJ2634" s="67"/>
      <c r="CK2634" s="67"/>
      <c r="CL2634" s="1"/>
      <c r="CM2634" s="1"/>
      <c r="CT2634" s="3"/>
      <c r="CU2634" s="3"/>
      <c r="CV2634" s="3"/>
      <c r="CW2634" s="3"/>
      <c r="CX2634" s="3"/>
      <c r="CY2634" s="3"/>
      <c r="CZ2634" s="3"/>
      <c r="DA2634" s="3"/>
      <c r="DB2634" s="3"/>
      <c r="DC2634" s="3"/>
      <c r="DD2634" s="3"/>
      <c r="DE2634" s="3"/>
      <c r="DF2634" s="3"/>
      <c r="DG2634" s="3"/>
      <c r="DH2634" s="3"/>
      <c r="DI2634" s="3"/>
      <c r="DJ2634" s="3"/>
      <c r="DK2634" s="3"/>
      <c r="DL2634" s="3"/>
      <c r="DM2634" s="3"/>
      <c r="DN2634" s="3"/>
      <c r="DO2634" s="3"/>
      <c r="DP2634" s="3"/>
      <c r="DQ2634" s="3"/>
      <c r="DR2634" s="3"/>
      <c r="DS2634" s="3"/>
    </row>
    <row r="2635" spans="2:123" ht="21" customHeight="1" x14ac:dyDescent="0.25">
      <c r="BV2635" s="66"/>
      <c r="BW2635" s="66"/>
      <c r="BX2635" s="67"/>
      <c r="BY2635" s="67"/>
      <c r="BZ2635" s="67"/>
      <c r="CE2635" s="92"/>
      <c r="CF2635" s="76"/>
      <c r="CH2635" s="67"/>
      <c r="CI2635" s="67"/>
      <c r="CJ2635" s="67"/>
      <c r="CK2635" s="67"/>
      <c r="CL2635" s="1"/>
      <c r="CM2635" s="1"/>
      <c r="CT2635" s="3"/>
      <c r="CU2635" s="3"/>
      <c r="CV2635" s="3"/>
      <c r="CW2635" s="3"/>
      <c r="CX2635" s="3"/>
      <c r="CY2635" s="3"/>
      <c r="CZ2635" s="3"/>
      <c r="DA2635" s="3"/>
      <c r="DB2635" s="3"/>
      <c r="DC2635" s="3"/>
      <c r="DD2635" s="3"/>
      <c r="DE2635" s="3"/>
      <c r="DF2635" s="3"/>
      <c r="DG2635" s="3"/>
      <c r="DH2635" s="3"/>
      <c r="DI2635" s="3"/>
      <c r="DJ2635" s="3"/>
      <c r="DK2635" s="3"/>
      <c r="DL2635" s="3"/>
      <c r="DM2635" s="3"/>
      <c r="DN2635" s="3"/>
      <c r="DO2635" s="3"/>
      <c r="DP2635" s="3"/>
      <c r="DQ2635" s="3"/>
      <c r="DR2635" s="3"/>
      <c r="DS2635" s="3"/>
    </row>
    <row r="2636" spans="2:123" ht="17.25" customHeight="1" x14ac:dyDescent="0.25">
      <c r="BV2636" s="66"/>
      <c r="BW2636" s="66"/>
      <c r="BX2636" s="67"/>
      <c r="BY2636" s="67"/>
      <c r="BZ2636" s="67"/>
      <c r="CE2636" s="92"/>
      <c r="CF2636" s="76"/>
      <c r="CH2636" s="67"/>
      <c r="CI2636" s="67"/>
      <c r="CJ2636" s="67"/>
      <c r="CK2636" s="67"/>
      <c r="CL2636" s="1"/>
      <c r="CM2636" s="1"/>
      <c r="CT2636" s="3"/>
      <c r="CU2636" s="3"/>
      <c r="CV2636" s="3"/>
      <c r="CW2636" s="3"/>
      <c r="CX2636" s="3"/>
      <c r="CY2636" s="3"/>
      <c r="CZ2636" s="3"/>
      <c r="DA2636" s="3"/>
      <c r="DB2636" s="3"/>
      <c r="DC2636" s="3"/>
      <c r="DD2636" s="3"/>
      <c r="DE2636" s="3"/>
      <c r="DF2636" s="3"/>
      <c r="DG2636" s="3"/>
      <c r="DH2636" s="3"/>
      <c r="DI2636" s="3"/>
      <c r="DJ2636" s="3"/>
      <c r="DK2636" s="3"/>
      <c r="DL2636" s="3"/>
      <c r="DM2636" s="3"/>
      <c r="DN2636" s="3"/>
      <c r="DO2636" s="3"/>
      <c r="DP2636" s="3"/>
      <c r="DQ2636" s="3"/>
      <c r="DR2636" s="3"/>
      <c r="DS2636" s="3"/>
    </row>
    <row r="2637" spans="2:123" s="3" customFormat="1" ht="22.5" customHeight="1" x14ac:dyDescent="0.25">
      <c r="B2637" s="19"/>
      <c r="C2637" s="20"/>
      <c r="D2637" s="20"/>
      <c r="E2637" s="20"/>
      <c r="F2637" s="129"/>
      <c r="G2637" s="129"/>
      <c r="H2637"/>
      <c r="I2637"/>
      <c r="J2637"/>
      <c r="L2637"/>
      <c r="M2637"/>
      <c r="N2637"/>
      <c r="O2637"/>
      <c r="P2637"/>
      <c r="Q2637"/>
      <c r="R2637"/>
      <c r="S2637"/>
      <c r="T2637"/>
      <c r="U2637"/>
      <c r="V2637"/>
      <c r="W2637"/>
      <c r="X2637"/>
      <c r="Y2637"/>
      <c r="Z2637"/>
      <c r="AA2637"/>
      <c r="AB2637"/>
      <c r="AC2637"/>
      <c r="AD2637"/>
      <c r="AE2637"/>
      <c r="AF2637"/>
      <c r="AS2637"/>
      <c r="AT2637" s="111"/>
      <c r="AU2637" s="111"/>
      <c r="AV2637"/>
      <c r="AW2637"/>
      <c r="AX2637" s="111"/>
      <c r="AY2637" s="65"/>
      <c r="AZ2637" s="65"/>
      <c r="BA2637" s="65"/>
      <c r="BB2637" s="65"/>
      <c r="BC2637" s="65"/>
      <c r="BD2637" s="65"/>
      <c r="BE2637" s="65"/>
      <c r="BF2637" s="65"/>
      <c r="BG2637" s="112"/>
      <c r="BH2637" s="112"/>
      <c r="BI2637" s="111"/>
      <c r="BJ2637" s="111"/>
      <c r="BK2637" s="65"/>
      <c r="BL2637" s="112"/>
      <c r="BM2637" s="113"/>
      <c r="BN2637" s="113"/>
      <c r="BO2637" s="113"/>
      <c r="BP2637" s="112"/>
      <c r="BQ2637" s="64"/>
      <c r="BR2637" s="113"/>
      <c r="BS2637" s="113"/>
      <c r="BT2637" s="65"/>
      <c r="BU2637" s="65"/>
      <c r="BV2637" s="66"/>
      <c r="BW2637" s="66"/>
      <c r="BX2637" s="67"/>
      <c r="BY2637" s="67"/>
      <c r="BZ2637" s="67"/>
      <c r="CA2637"/>
      <c r="CB2637"/>
      <c r="CC2637"/>
      <c r="CD2637"/>
      <c r="CE2637" s="92"/>
      <c r="CF2637" s="76"/>
      <c r="CG2637"/>
      <c r="CH2637" s="67"/>
      <c r="CI2637" s="67"/>
      <c r="CJ2637" s="67"/>
      <c r="CK2637" s="67"/>
      <c r="CL2637" s="1"/>
      <c r="CM2637" s="1"/>
    </row>
    <row r="2638" spans="2:123" s="3" customFormat="1" ht="21" customHeight="1" x14ac:dyDescent="0.25">
      <c r="B2638" s="19"/>
      <c r="C2638" s="20"/>
      <c r="D2638" s="20"/>
      <c r="E2638" s="20"/>
      <c r="F2638" s="129"/>
      <c r="G2638" s="129"/>
      <c r="H2638"/>
      <c r="I2638"/>
      <c r="J2638"/>
      <c r="L2638"/>
      <c r="M2638"/>
      <c r="N2638"/>
      <c r="O2638"/>
      <c r="P2638"/>
      <c r="Q2638"/>
      <c r="R2638"/>
      <c r="S2638"/>
      <c r="T2638"/>
      <c r="U2638"/>
      <c r="V2638"/>
      <c r="W2638"/>
      <c r="X2638"/>
      <c r="Y2638"/>
      <c r="Z2638"/>
      <c r="AA2638"/>
      <c r="AB2638"/>
      <c r="AC2638"/>
      <c r="AD2638"/>
      <c r="AE2638"/>
      <c r="AF2638"/>
      <c r="AS2638"/>
      <c r="AT2638" s="111"/>
      <c r="AU2638" s="111"/>
      <c r="AV2638"/>
      <c r="AW2638"/>
      <c r="AX2638" s="111"/>
      <c r="AY2638" s="65"/>
      <c r="AZ2638" s="65"/>
      <c r="BA2638" s="65"/>
      <c r="BB2638" s="65"/>
      <c r="BC2638" s="65"/>
      <c r="BD2638" s="65"/>
      <c r="BE2638" s="65"/>
      <c r="BF2638" s="65"/>
      <c r="BG2638" s="112"/>
      <c r="BH2638" s="112"/>
      <c r="BI2638" s="111"/>
      <c r="BJ2638" s="111"/>
      <c r="BK2638" s="65"/>
      <c r="BL2638" s="112"/>
      <c r="BM2638" s="113"/>
      <c r="BN2638" s="113"/>
      <c r="BO2638" s="113"/>
      <c r="BP2638" s="112"/>
      <c r="BQ2638" s="64"/>
      <c r="BR2638" s="113"/>
      <c r="BS2638" s="113"/>
      <c r="BT2638" s="65"/>
      <c r="BU2638" s="65"/>
      <c r="BV2638" s="66"/>
      <c r="BW2638" s="66"/>
      <c r="BX2638" s="67"/>
      <c r="BY2638" s="67"/>
      <c r="BZ2638" s="67"/>
      <c r="CA2638"/>
      <c r="CB2638"/>
      <c r="CC2638"/>
      <c r="CD2638"/>
      <c r="CE2638" s="92"/>
      <c r="CF2638" s="76"/>
      <c r="CG2638"/>
      <c r="CH2638" s="67"/>
      <c r="CI2638" s="67"/>
      <c r="CJ2638" s="67"/>
      <c r="CK2638" s="67"/>
      <c r="CL2638" s="1"/>
      <c r="CM2638" s="1"/>
    </row>
    <row r="2639" spans="2:123" s="3" customFormat="1" ht="22.5" customHeight="1" x14ac:dyDescent="0.25">
      <c r="B2639" s="19"/>
      <c r="C2639" s="20"/>
      <c r="D2639" s="20"/>
      <c r="E2639" s="20"/>
      <c r="F2639" s="129"/>
      <c r="G2639" s="129"/>
      <c r="H2639"/>
      <c r="I2639"/>
      <c r="J2639"/>
      <c r="L2639"/>
      <c r="M2639"/>
      <c r="N2639"/>
      <c r="O2639"/>
      <c r="P2639"/>
      <c r="Q2639"/>
      <c r="R2639"/>
      <c r="S2639"/>
      <c r="T2639"/>
      <c r="U2639"/>
      <c r="V2639"/>
      <c r="W2639"/>
      <c r="X2639"/>
      <c r="Y2639"/>
      <c r="Z2639"/>
      <c r="AA2639"/>
      <c r="AB2639"/>
      <c r="AC2639"/>
      <c r="AD2639"/>
      <c r="AE2639"/>
      <c r="AF2639"/>
      <c r="AS2639"/>
      <c r="AT2639" s="111"/>
      <c r="AU2639" s="111"/>
      <c r="AV2639"/>
      <c r="AW2639"/>
      <c r="AX2639" s="111"/>
      <c r="AY2639" s="65"/>
      <c r="AZ2639" s="65"/>
      <c r="BA2639" s="65"/>
      <c r="BB2639" s="65"/>
      <c r="BC2639" s="65"/>
      <c r="BD2639" s="65"/>
      <c r="BE2639" s="65"/>
      <c r="BF2639" s="65"/>
      <c r="BG2639" s="112"/>
      <c r="BH2639" s="112"/>
      <c r="BI2639" s="111"/>
      <c r="BJ2639" s="111"/>
      <c r="BK2639" s="65"/>
      <c r="BL2639" s="112"/>
      <c r="BM2639" s="113"/>
      <c r="BN2639" s="113"/>
      <c r="BO2639" s="113"/>
      <c r="BP2639" s="112"/>
      <c r="BQ2639" s="64"/>
      <c r="BR2639" s="113"/>
      <c r="BS2639" s="113"/>
      <c r="BT2639" s="65"/>
      <c r="BU2639" s="65"/>
      <c r="BV2639" s="66"/>
      <c r="BW2639" s="66"/>
      <c r="BX2639" s="67"/>
      <c r="BY2639" s="67"/>
      <c r="BZ2639" s="67"/>
      <c r="CA2639"/>
      <c r="CB2639"/>
      <c r="CC2639"/>
      <c r="CD2639"/>
      <c r="CE2639" s="92"/>
      <c r="CF2639" s="76"/>
      <c r="CG2639"/>
      <c r="CH2639" s="67"/>
      <c r="CI2639" s="67"/>
      <c r="CJ2639" s="67"/>
      <c r="CK2639" s="67"/>
      <c r="CL2639" s="1"/>
      <c r="CM2639" s="1"/>
    </row>
    <row r="2640" spans="2:123" s="3" customFormat="1" ht="25.5" customHeight="1" x14ac:dyDescent="0.25">
      <c r="B2640" s="19"/>
      <c r="C2640" s="20"/>
      <c r="D2640" s="20"/>
      <c r="E2640" s="20"/>
      <c r="F2640" s="129"/>
      <c r="G2640" s="129"/>
      <c r="H2640"/>
      <c r="I2640"/>
      <c r="J2640"/>
      <c r="L2640"/>
      <c r="M2640"/>
      <c r="N2640"/>
      <c r="O2640"/>
      <c r="P2640"/>
      <c r="Q2640"/>
      <c r="R2640"/>
      <c r="S2640"/>
      <c r="T2640"/>
      <c r="U2640"/>
      <c r="V2640"/>
      <c r="W2640"/>
      <c r="X2640"/>
      <c r="Y2640"/>
      <c r="Z2640"/>
      <c r="AA2640"/>
      <c r="AB2640"/>
      <c r="AC2640"/>
      <c r="AD2640"/>
      <c r="AE2640"/>
      <c r="AF2640"/>
      <c r="AS2640"/>
      <c r="AT2640" s="111"/>
      <c r="AU2640" s="111"/>
      <c r="AV2640"/>
      <c r="AW2640"/>
      <c r="AX2640" s="111"/>
      <c r="AY2640" s="65"/>
      <c r="AZ2640" s="65"/>
      <c r="BA2640" s="65"/>
      <c r="BB2640" s="65"/>
      <c r="BC2640" s="65"/>
      <c r="BD2640" s="65"/>
      <c r="BE2640" s="65"/>
      <c r="BF2640" s="65"/>
      <c r="BG2640" s="112"/>
      <c r="BH2640" s="112"/>
      <c r="BI2640" s="111"/>
      <c r="BJ2640" s="111"/>
      <c r="BK2640" s="65"/>
      <c r="BL2640" s="112"/>
      <c r="BM2640" s="113"/>
      <c r="BN2640" s="113"/>
      <c r="BO2640" s="113"/>
      <c r="BP2640" s="112"/>
      <c r="BQ2640" s="64"/>
      <c r="BR2640" s="113"/>
      <c r="BS2640" s="113"/>
      <c r="BT2640" s="65"/>
      <c r="BU2640" s="65"/>
      <c r="BV2640" s="66"/>
      <c r="BW2640" s="66"/>
      <c r="BX2640" s="67"/>
      <c r="BY2640" s="67"/>
      <c r="BZ2640" s="67"/>
      <c r="CA2640"/>
      <c r="CB2640"/>
      <c r="CC2640"/>
      <c r="CD2640"/>
      <c r="CE2640" s="92"/>
      <c r="CF2640" s="76"/>
      <c r="CG2640"/>
      <c r="CH2640" s="67"/>
      <c r="CI2640" s="67"/>
      <c r="CJ2640" s="67"/>
      <c r="CK2640" s="67"/>
      <c r="CL2640" s="1"/>
      <c r="CM2640" s="1"/>
    </row>
    <row r="2641" spans="2:91" s="3" customFormat="1" ht="25.5" customHeight="1" x14ac:dyDescent="0.25">
      <c r="B2641" s="19"/>
      <c r="C2641" s="20"/>
      <c r="D2641" s="20"/>
      <c r="E2641" s="20"/>
      <c r="F2641" s="129"/>
      <c r="G2641" s="129"/>
      <c r="H2641"/>
      <c r="I2641"/>
      <c r="J2641"/>
      <c r="L2641"/>
      <c r="M2641"/>
      <c r="N2641"/>
      <c r="O2641"/>
      <c r="P2641"/>
      <c r="Q2641"/>
      <c r="R2641"/>
      <c r="S2641"/>
      <c r="T2641"/>
      <c r="U2641"/>
      <c r="V2641"/>
      <c r="W2641"/>
      <c r="X2641"/>
      <c r="Y2641"/>
      <c r="Z2641"/>
      <c r="AA2641"/>
      <c r="AB2641"/>
      <c r="AC2641"/>
      <c r="AD2641"/>
      <c r="AE2641"/>
      <c r="AF2641"/>
      <c r="AS2641"/>
      <c r="AT2641" s="111"/>
      <c r="AU2641" s="111"/>
      <c r="AV2641"/>
      <c r="AW2641"/>
      <c r="AX2641" s="111"/>
      <c r="AY2641" s="65"/>
      <c r="AZ2641" s="65"/>
      <c r="BA2641" s="65"/>
      <c r="BB2641" s="65"/>
      <c r="BC2641" s="65"/>
      <c r="BD2641" s="65"/>
      <c r="BE2641" s="65"/>
      <c r="BF2641" s="65"/>
      <c r="BG2641" s="112"/>
      <c r="BH2641" s="112"/>
      <c r="BI2641" s="111"/>
      <c r="BJ2641" s="111"/>
      <c r="BK2641" s="65"/>
      <c r="BL2641" s="112"/>
      <c r="BM2641" s="113"/>
      <c r="BN2641" s="113"/>
      <c r="BO2641" s="113"/>
      <c r="BP2641" s="112"/>
      <c r="BQ2641" s="64"/>
      <c r="BR2641" s="113"/>
      <c r="BS2641" s="113"/>
      <c r="BT2641" s="65"/>
      <c r="BU2641" s="65"/>
      <c r="BV2641" s="66"/>
      <c r="BW2641" s="66"/>
      <c r="BX2641" s="67"/>
      <c r="BY2641" s="67"/>
      <c r="BZ2641" s="67"/>
      <c r="CA2641"/>
      <c r="CB2641"/>
      <c r="CC2641"/>
      <c r="CD2641"/>
      <c r="CE2641" s="92"/>
      <c r="CF2641" s="76"/>
      <c r="CG2641"/>
      <c r="CH2641" s="67"/>
      <c r="CI2641" s="67"/>
      <c r="CJ2641" s="67"/>
      <c r="CK2641" s="67"/>
      <c r="CL2641" s="1"/>
      <c r="CM2641" s="1"/>
    </row>
    <row r="2642" spans="2:91" s="3" customFormat="1" ht="25.5" customHeight="1" x14ac:dyDescent="0.25">
      <c r="B2642" s="19"/>
      <c r="C2642" s="20"/>
      <c r="D2642" s="20"/>
      <c r="E2642" s="20"/>
      <c r="F2642" s="129"/>
      <c r="G2642" s="129"/>
      <c r="H2642"/>
      <c r="I2642"/>
      <c r="J2642"/>
      <c r="L2642"/>
      <c r="M2642"/>
      <c r="N2642"/>
      <c r="O2642"/>
      <c r="P2642"/>
      <c r="Q2642"/>
      <c r="R2642"/>
      <c r="S2642"/>
      <c r="T2642"/>
      <c r="U2642"/>
      <c r="V2642"/>
      <c r="W2642"/>
      <c r="X2642"/>
      <c r="Y2642"/>
      <c r="Z2642"/>
      <c r="AA2642"/>
      <c r="AB2642"/>
      <c r="AC2642"/>
      <c r="AD2642"/>
      <c r="AE2642"/>
      <c r="AF2642"/>
      <c r="AS2642"/>
      <c r="AT2642" s="111"/>
      <c r="AU2642" s="111"/>
      <c r="AV2642"/>
      <c r="AW2642"/>
      <c r="AX2642" s="111"/>
      <c r="AY2642" s="65"/>
      <c r="AZ2642" s="65"/>
      <c r="BA2642" s="65"/>
      <c r="BB2642" s="65"/>
      <c r="BC2642" s="65"/>
      <c r="BD2642" s="65"/>
      <c r="BE2642" s="65"/>
      <c r="BF2642" s="65"/>
      <c r="BG2642" s="112"/>
      <c r="BH2642" s="112"/>
      <c r="BI2642" s="111"/>
      <c r="BJ2642" s="111"/>
      <c r="BK2642" s="65"/>
      <c r="BL2642" s="112"/>
      <c r="BM2642" s="113"/>
      <c r="BN2642" s="113"/>
      <c r="BO2642" s="113"/>
      <c r="BP2642" s="112"/>
      <c r="BQ2642" s="64"/>
      <c r="BR2642" s="113"/>
      <c r="BS2642" s="113"/>
      <c r="BT2642" s="65"/>
      <c r="BU2642" s="65"/>
      <c r="BV2642" s="66"/>
      <c r="BW2642" s="66"/>
      <c r="BX2642" s="67"/>
      <c r="BY2642" s="67"/>
      <c r="BZ2642" s="67"/>
      <c r="CA2642"/>
      <c r="CB2642"/>
      <c r="CC2642"/>
      <c r="CD2642"/>
      <c r="CE2642" s="92"/>
      <c r="CF2642" s="76"/>
      <c r="CG2642"/>
      <c r="CH2642" s="67"/>
      <c r="CI2642" s="67"/>
      <c r="CJ2642" s="67"/>
      <c r="CK2642" s="67"/>
      <c r="CL2642" s="1"/>
      <c r="CM2642" s="1"/>
    </row>
    <row r="2643" spans="2:91" s="3" customFormat="1" ht="25.5" customHeight="1" x14ac:dyDescent="0.25">
      <c r="B2643" s="19"/>
      <c r="C2643" s="20"/>
      <c r="D2643" s="20"/>
      <c r="E2643" s="20"/>
      <c r="F2643" s="129"/>
      <c r="G2643" s="129"/>
      <c r="H2643"/>
      <c r="I2643"/>
      <c r="J2643"/>
      <c r="L2643"/>
      <c r="M2643"/>
      <c r="N2643"/>
      <c r="O2643"/>
      <c r="P2643"/>
      <c r="Q2643"/>
      <c r="R2643"/>
      <c r="S2643"/>
      <c r="T2643"/>
      <c r="U2643"/>
      <c r="V2643"/>
      <c r="W2643"/>
      <c r="X2643"/>
      <c r="Y2643"/>
      <c r="Z2643"/>
      <c r="AA2643"/>
      <c r="AB2643"/>
      <c r="AC2643"/>
      <c r="AD2643"/>
      <c r="AE2643"/>
      <c r="AF2643"/>
      <c r="AS2643"/>
      <c r="AT2643" s="111"/>
      <c r="AU2643" s="111"/>
      <c r="AV2643"/>
      <c r="AW2643"/>
      <c r="AX2643" s="111"/>
      <c r="AY2643" s="65"/>
      <c r="AZ2643" s="65"/>
      <c r="BA2643" s="65"/>
      <c r="BB2643" s="65"/>
      <c r="BC2643" s="65"/>
      <c r="BD2643" s="65"/>
      <c r="BE2643" s="65"/>
      <c r="BF2643" s="65"/>
      <c r="BG2643" s="112"/>
      <c r="BH2643" s="112"/>
      <c r="BI2643" s="111"/>
      <c r="BJ2643" s="111"/>
      <c r="BK2643" s="65"/>
      <c r="BL2643" s="112"/>
      <c r="BM2643" s="113"/>
      <c r="BN2643" s="113"/>
      <c r="BO2643" s="113"/>
      <c r="BP2643" s="112"/>
      <c r="BQ2643" s="64"/>
      <c r="BR2643" s="113"/>
      <c r="BS2643" s="113"/>
      <c r="BT2643" s="65"/>
      <c r="BU2643" s="65"/>
      <c r="BV2643" s="66"/>
      <c r="BW2643" s="66"/>
      <c r="BX2643" s="67"/>
      <c r="BY2643" s="67"/>
      <c r="BZ2643" s="67"/>
      <c r="CA2643"/>
      <c r="CB2643"/>
      <c r="CC2643"/>
      <c r="CD2643"/>
      <c r="CE2643" s="92"/>
      <c r="CF2643" s="76"/>
      <c r="CG2643"/>
      <c r="CH2643" s="67"/>
      <c r="CI2643" s="67"/>
      <c r="CJ2643" s="67"/>
      <c r="CK2643" s="67"/>
      <c r="CL2643" s="1"/>
      <c r="CM2643" s="1"/>
    </row>
    <row r="2644" spans="2:91" s="3" customFormat="1" ht="12.75" customHeight="1" x14ac:dyDescent="0.25">
      <c r="B2644" s="19"/>
      <c r="C2644" s="20"/>
      <c r="D2644" s="20"/>
      <c r="E2644" s="20"/>
      <c r="F2644" s="129"/>
      <c r="G2644" s="129"/>
      <c r="H2644"/>
      <c r="I2644"/>
      <c r="J2644"/>
      <c r="L2644"/>
      <c r="M2644"/>
      <c r="N2644"/>
      <c r="O2644"/>
      <c r="P2644"/>
      <c r="Q2644"/>
      <c r="R2644"/>
      <c r="S2644"/>
      <c r="T2644"/>
      <c r="U2644"/>
      <c r="V2644"/>
      <c r="W2644"/>
      <c r="X2644"/>
      <c r="Y2644"/>
      <c r="Z2644"/>
      <c r="AA2644"/>
      <c r="AB2644"/>
      <c r="AC2644"/>
      <c r="AD2644"/>
      <c r="AE2644"/>
      <c r="AF2644"/>
      <c r="AS2644"/>
      <c r="AT2644" s="111"/>
      <c r="AU2644" s="111"/>
      <c r="AV2644"/>
      <c r="AW2644"/>
      <c r="AX2644" s="111"/>
      <c r="AY2644" s="65"/>
      <c r="AZ2644" s="65"/>
      <c r="BA2644" s="65"/>
      <c r="BB2644" s="65"/>
      <c r="BC2644" s="65"/>
      <c r="BD2644" s="65"/>
      <c r="BE2644" s="65"/>
      <c r="BF2644" s="65"/>
      <c r="BG2644" s="112"/>
      <c r="BH2644" s="112"/>
      <c r="BI2644" s="111"/>
      <c r="BJ2644" s="111"/>
      <c r="BK2644" s="65"/>
      <c r="BL2644" s="112"/>
      <c r="BM2644" s="113"/>
      <c r="BN2644" s="113"/>
      <c r="BO2644" s="113"/>
      <c r="BP2644" s="112"/>
      <c r="BQ2644" s="64"/>
      <c r="BR2644" s="113"/>
      <c r="BS2644" s="113"/>
      <c r="BT2644" s="65"/>
      <c r="BU2644" s="65"/>
      <c r="BV2644" s="66"/>
      <c r="BW2644" s="66"/>
      <c r="BX2644" s="67"/>
      <c r="BY2644" s="67"/>
      <c r="BZ2644" s="67"/>
      <c r="CA2644"/>
      <c r="CB2644"/>
      <c r="CC2644"/>
      <c r="CD2644"/>
      <c r="CE2644" s="92"/>
      <c r="CF2644" s="76"/>
      <c r="CG2644"/>
      <c r="CH2644" s="67"/>
      <c r="CI2644" s="67"/>
      <c r="CJ2644" s="67"/>
      <c r="CK2644" s="67"/>
      <c r="CL2644" s="1"/>
      <c r="CM2644" s="1"/>
    </row>
    <row r="2645" spans="2:91" s="3" customFormat="1" x14ac:dyDescent="0.25">
      <c r="B2645" s="19"/>
      <c r="C2645" s="20"/>
      <c r="D2645" s="20"/>
      <c r="E2645" s="20"/>
      <c r="F2645" s="129"/>
      <c r="G2645" s="129"/>
      <c r="H2645"/>
      <c r="I2645"/>
      <c r="J2645"/>
      <c r="L2645"/>
      <c r="M2645"/>
      <c r="N2645"/>
      <c r="O2645"/>
      <c r="P2645"/>
      <c r="Q2645"/>
      <c r="R2645"/>
      <c r="S2645"/>
      <c r="T2645"/>
      <c r="U2645"/>
      <c r="V2645"/>
      <c r="W2645"/>
      <c r="X2645"/>
      <c r="Y2645"/>
      <c r="Z2645"/>
      <c r="AA2645"/>
      <c r="AB2645"/>
      <c r="AC2645"/>
      <c r="AD2645"/>
      <c r="AE2645"/>
      <c r="AF2645"/>
      <c r="AS2645"/>
      <c r="AT2645" s="111"/>
      <c r="AU2645" s="111"/>
      <c r="AV2645"/>
      <c r="AW2645"/>
      <c r="AX2645" s="111"/>
      <c r="AY2645" s="65"/>
      <c r="AZ2645" s="65"/>
      <c r="BA2645" s="65"/>
      <c r="BB2645" s="65"/>
      <c r="BC2645" s="65"/>
      <c r="BD2645" s="65"/>
      <c r="BE2645" s="65"/>
      <c r="BF2645" s="65"/>
      <c r="BG2645" s="112"/>
      <c r="BH2645" s="112"/>
      <c r="BI2645" s="111"/>
      <c r="BJ2645" s="111"/>
      <c r="BK2645" s="65"/>
      <c r="BL2645" s="112"/>
      <c r="BM2645" s="113"/>
      <c r="BN2645" s="113"/>
      <c r="BO2645" s="113"/>
      <c r="BP2645" s="112"/>
      <c r="BQ2645" s="64"/>
      <c r="BR2645" s="113"/>
      <c r="BS2645" s="113"/>
      <c r="BT2645" s="65"/>
      <c r="BU2645" s="65"/>
      <c r="BV2645" s="66"/>
      <c r="BW2645" s="66"/>
      <c r="BX2645" s="67"/>
      <c r="BY2645" s="67"/>
      <c r="BZ2645" s="67"/>
      <c r="CA2645"/>
      <c r="CB2645"/>
      <c r="CC2645"/>
      <c r="CD2645"/>
      <c r="CE2645" s="92"/>
      <c r="CF2645" s="76"/>
      <c r="CG2645"/>
      <c r="CH2645" s="67"/>
      <c r="CI2645" s="67"/>
      <c r="CJ2645" s="67"/>
      <c r="CK2645" s="67"/>
      <c r="CL2645" s="1"/>
      <c r="CM2645" s="1"/>
    </row>
    <row r="2646" spans="2:91" s="3" customFormat="1" ht="24.75" customHeight="1" x14ac:dyDescent="0.25">
      <c r="B2646" s="19"/>
      <c r="C2646" s="20"/>
      <c r="D2646" s="20"/>
      <c r="E2646" s="20"/>
      <c r="F2646" s="129"/>
      <c r="G2646" s="129"/>
      <c r="H2646"/>
      <c r="I2646"/>
      <c r="J2646"/>
      <c r="L2646"/>
      <c r="M2646"/>
      <c r="N2646"/>
      <c r="O2646"/>
      <c r="P2646"/>
      <c r="Q2646"/>
      <c r="R2646"/>
      <c r="S2646"/>
      <c r="T2646"/>
      <c r="U2646"/>
      <c r="V2646"/>
      <c r="W2646"/>
      <c r="X2646"/>
      <c r="Y2646"/>
      <c r="Z2646"/>
      <c r="AA2646"/>
      <c r="AB2646"/>
      <c r="AC2646"/>
      <c r="AD2646"/>
      <c r="AE2646"/>
      <c r="AF2646"/>
      <c r="AS2646"/>
      <c r="AT2646" s="111"/>
      <c r="AU2646" s="111"/>
      <c r="AV2646"/>
      <c r="AW2646"/>
      <c r="AX2646" s="111"/>
      <c r="AY2646" s="65"/>
      <c r="AZ2646" s="65"/>
      <c r="BA2646" s="65"/>
      <c r="BB2646" s="65"/>
      <c r="BC2646" s="65"/>
      <c r="BD2646" s="65"/>
      <c r="BE2646" s="65"/>
      <c r="BF2646" s="65"/>
      <c r="BG2646" s="112"/>
      <c r="BH2646" s="112"/>
      <c r="BI2646" s="111"/>
      <c r="BJ2646" s="111"/>
      <c r="BK2646" s="65"/>
      <c r="BL2646" s="112"/>
      <c r="BM2646" s="113"/>
      <c r="BN2646" s="113"/>
      <c r="BO2646" s="113"/>
      <c r="BP2646" s="112"/>
      <c r="BQ2646" s="64"/>
      <c r="BR2646" s="113"/>
      <c r="BS2646" s="113"/>
      <c r="BT2646" s="65"/>
      <c r="BU2646" s="65"/>
      <c r="BV2646" s="66"/>
      <c r="BW2646" s="66"/>
      <c r="BX2646" s="67"/>
      <c r="BY2646" s="67"/>
      <c r="BZ2646" s="67"/>
      <c r="CA2646"/>
      <c r="CB2646"/>
      <c r="CC2646"/>
      <c r="CD2646"/>
      <c r="CE2646" s="92"/>
      <c r="CF2646" s="76"/>
      <c r="CG2646"/>
      <c r="CH2646" s="67"/>
      <c r="CI2646" s="67"/>
      <c r="CJ2646" s="67"/>
      <c r="CK2646" s="67"/>
      <c r="CL2646" s="1"/>
      <c r="CM2646" s="1"/>
    </row>
    <row r="2647" spans="2:91" s="3" customFormat="1" ht="24.75" customHeight="1" x14ac:dyDescent="0.25">
      <c r="B2647" s="19"/>
      <c r="C2647" s="20"/>
      <c r="D2647" s="20"/>
      <c r="E2647" s="20"/>
      <c r="F2647" s="129"/>
      <c r="G2647" s="129"/>
      <c r="H2647"/>
      <c r="I2647"/>
      <c r="J2647"/>
      <c r="L2647"/>
      <c r="M2647"/>
      <c r="N2647"/>
      <c r="O2647"/>
      <c r="P2647"/>
      <c r="Q2647"/>
      <c r="R2647"/>
      <c r="S2647"/>
      <c r="T2647"/>
      <c r="U2647"/>
      <c r="V2647"/>
      <c r="W2647"/>
      <c r="X2647"/>
      <c r="Y2647"/>
      <c r="Z2647"/>
      <c r="AA2647"/>
      <c r="AB2647"/>
      <c r="AC2647"/>
      <c r="AD2647"/>
      <c r="AE2647"/>
      <c r="AF2647"/>
      <c r="AS2647"/>
      <c r="AT2647" s="111"/>
      <c r="AU2647" s="111"/>
      <c r="AV2647"/>
      <c r="AW2647"/>
      <c r="AX2647" s="111"/>
      <c r="AY2647" s="65"/>
      <c r="AZ2647" s="65"/>
      <c r="BA2647" s="65"/>
      <c r="BB2647" s="65"/>
      <c r="BC2647" s="65"/>
      <c r="BD2647" s="65"/>
      <c r="BE2647" s="65"/>
      <c r="BF2647" s="65"/>
      <c r="BG2647" s="112"/>
      <c r="BH2647" s="112"/>
      <c r="BI2647" s="111"/>
      <c r="BJ2647" s="111"/>
      <c r="BK2647" s="65"/>
      <c r="BL2647" s="112"/>
      <c r="BM2647" s="113"/>
      <c r="BN2647" s="113"/>
      <c r="BO2647" s="113"/>
      <c r="BP2647" s="112"/>
      <c r="BQ2647" s="64"/>
      <c r="BR2647" s="113"/>
      <c r="BS2647" s="113"/>
      <c r="BT2647" s="65"/>
      <c r="BU2647" s="65"/>
      <c r="BV2647" s="66"/>
      <c r="BW2647" s="66"/>
      <c r="BX2647" s="67"/>
      <c r="BY2647" s="67"/>
      <c r="BZ2647" s="67"/>
      <c r="CA2647"/>
      <c r="CB2647"/>
      <c r="CC2647"/>
      <c r="CD2647"/>
      <c r="CE2647" s="92"/>
      <c r="CF2647" s="76"/>
      <c r="CG2647"/>
      <c r="CH2647" s="67"/>
      <c r="CI2647" s="67"/>
      <c r="CJ2647" s="67"/>
      <c r="CK2647" s="67"/>
      <c r="CL2647" s="1"/>
      <c r="CM2647" s="1"/>
    </row>
    <row r="2648" spans="2:91" s="3" customFormat="1" ht="24.75" customHeight="1" x14ac:dyDescent="0.25">
      <c r="B2648" s="19"/>
      <c r="C2648" s="20"/>
      <c r="D2648" s="20"/>
      <c r="E2648" s="20"/>
      <c r="F2648" s="129"/>
      <c r="G2648" s="129"/>
      <c r="H2648"/>
      <c r="I2648"/>
      <c r="J2648"/>
      <c r="L2648"/>
      <c r="M2648"/>
      <c r="N2648"/>
      <c r="O2648"/>
      <c r="P2648"/>
      <c r="Q2648"/>
      <c r="R2648"/>
      <c r="S2648"/>
      <c r="T2648"/>
      <c r="U2648"/>
      <c r="V2648"/>
      <c r="W2648"/>
      <c r="X2648"/>
      <c r="Y2648"/>
      <c r="Z2648"/>
      <c r="AA2648"/>
      <c r="AB2648"/>
      <c r="AC2648"/>
      <c r="AD2648"/>
      <c r="AE2648"/>
      <c r="AF2648"/>
      <c r="AS2648"/>
      <c r="AT2648" s="111"/>
      <c r="AU2648" s="111"/>
      <c r="AV2648"/>
      <c r="AW2648"/>
      <c r="AX2648" s="111"/>
      <c r="AY2648" s="65"/>
      <c r="AZ2648" s="65"/>
      <c r="BA2648" s="65"/>
      <c r="BB2648" s="65"/>
      <c r="BC2648" s="65"/>
      <c r="BD2648" s="65"/>
      <c r="BE2648" s="65"/>
      <c r="BF2648" s="65"/>
      <c r="BG2648" s="112"/>
      <c r="BH2648" s="112"/>
      <c r="BI2648" s="111"/>
      <c r="BJ2648" s="111"/>
      <c r="BK2648" s="65"/>
      <c r="BL2648" s="112"/>
      <c r="BM2648" s="113"/>
      <c r="BN2648" s="113"/>
      <c r="BO2648" s="113"/>
      <c r="BP2648" s="112"/>
      <c r="BQ2648" s="64"/>
      <c r="BR2648" s="113"/>
      <c r="BS2648" s="113"/>
      <c r="BT2648" s="65"/>
      <c r="BU2648" s="65"/>
      <c r="BV2648" s="66"/>
      <c r="BW2648" s="66"/>
      <c r="BX2648" s="67"/>
      <c r="BY2648" s="67"/>
      <c r="BZ2648" s="67"/>
      <c r="CA2648"/>
      <c r="CB2648"/>
      <c r="CC2648"/>
      <c r="CD2648"/>
      <c r="CE2648" s="92"/>
      <c r="CF2648" s="76"/>
      <c r="CG2648"/>
      <c r="CH2648" s="67"/>
      <c r="CI2648" s="67"/>
      <c r="CJ2648" s="67"/>
      <c r="CK2648" s="67"/>
      <c r="CL2648" s="1"/>
      <c r="CM2648" s="1"/>
    </row>
    <row r="2649" spans="2:91" s="3" customFormat="1" ht="24.75" customHeight="1" x14ac:dyDescent="0.25">
      <c r="B2649" s="19"/>
      <c r="C2649" s="20"/>
      <c r="D2649" s="20"/>
      <c r="E2649" s="20"/>
      <c r="F2649" s="129"/>
      <c r="G2649" s="129"/>
      <c r="H2649"/>
      <c r="I2649"/>
      <c r="J2649"/>
      <c r="L2649"/>
      <c r="M2649"/>
      <c r="N2649"/>
      <c r="O2649"/>
      <c r="P2649"/>
      <c r="Q2649"/>
      <c r="R2649"/>
      <c r="S2649"/>
      <c r="T2649"/>
      <c r="U2649"/>
      <c r="V2649"/>
      <c r="W2649"/>
      <c r="X2649"/>
      <c r="Y2649"/>
      <c r="Z2649"/>
      <c r="AA2649"/>
      <c r="AB2649"/>
      <c r="AC2649"/>
      <c r="AD2649"/>
      <c r="AE2649"/>
      <c r="AF2649"/>
      <c r="AS2649"/>
      <c r="AT2649" s="111"/>
      <c r="AU2649" s="111"/>
      <c r="AV2649"/>
      <c r="AW2649"/>
      <c r="AX2649" s="111"/>
      <c r="AY2649" s="65"/>
      <c r="AZ2649" s="65"/>
      <c r="BA2649" s="65"/>
      <c r="BB2649" s="65"/>
      <c r="BC2649" s="65"/>
      <c r="BD2649" s="65"/>
      <c r="BE2649" s="65"/>
      <c r="BF2649" s="65"/>
      <c r="BG2649" s="112"/>
      <c r="BH2649" s="112"/>
      <c r="BI2649" s="111"/>
      <c r="BJ2649" s="111"/>
      <c r="BK2649" s="65"/>
      <c r="BL2649" s="112"/>
      <c r="BM2649" s="113"/>
      <c r="BN2649" s="113"/>
      <c r="BO2649" s="113"/>
      <c r="BP2649" s="112"/>
      <c r="BQ2649" s="64"/>
      <c r="BR2649" s="113"/>
      <c r="BS2649" s="113"/>
      <c r="BT2649" s="65"/>
      <c r="BU2649" s="65"/>
      <c r="BV2649" s="66"/>
      <c r="BW2649" s="66"/>
      <c r="BX2649" s="67"/>
      <c r="BY2649" s="67"/>
      <c r="BZ2649" s="67"/>
      <c r="CA2649"/>
      <c r="CB2649"/>
      <c r="CC2649"/>
      <c r="CD2649"/>
      <c r="CE2649" s="92"/>
      <c r="CF2649" s="76"/>
      <c r="CG2649"/>
      <c r="CH2649" s="67"/>
      <c r="CI2649" s="67"/>
      <c r="CJ2649" s="67"/>
      <c r="CK2649" s="67"/>
      <c r="CL2649" s="1"/>
      <c r="CM2649" s="1"/>
    </row>
    <row r="2650" spans="2:91" s="3" customFormat="1" ht="24.75" customHeight="1" x14ac:dyDescent="0.25">
      <c r="B2650" s="19"/>
      <c r="C2650" s="20"/>
      <c r="D2650" s="20"/>
      <c r="E2650" s="20"/>
      <c r="F2650" s="129"/>
      <c r="G2650" s="129"/>
      <c r="H2650"/>
      <c r="I2650"/>
      <c r="J2650"/>
      <c r="L2650"/>
      <c r="M2650"/>
      <c r="N2650"/>
      <c r="O2650"/>
      <c r="P2650"/>
      <c r="Q2650"/>
      <c r="R2650"/>
      <c r="S2650"/>
      <c r="T2650"/>
      <c r="U2650"/>
      <c r="V2650"/>
      <c r="W2650"/>
      <c r="X2650"/>
      <c r="Y2650"/>
      <c r="Z2650"/>
      <c r="AA2650"/>
      <c r="AB2650"/>
      <c r="AC2650"/>
      <c r="AD2650"/>
      <c r="AE2650"/>
      <c r="AF2650"/>
      <c r="AS2650"/>
      <c r="AT2650" s="111"/>
      <c r="AU2650" s="111"/>
      <c r="AV2650"/>
      <c r="AW2650"/>
      <c r="AX2650" s="111"/>
      <c r="AY2650" s="65"/>
      <c r="AZ2650" s="65"/>
      <c r="BA2650" s="65"/>
      <c r="BB2650" s="65"/>
      <c r="BC2650" s="65"/>
      <c r="BD2650" s="65"/>
      <c r="BE2650" s="65"/>
      <c r="BF2650" s="65"/>
      <c r="BG2650" s="112"/>
      <c r="BH2650" s="112"/>
      <c r="BI2650" s="111"/>
      <c r="BJ2650" s="111"/>
      <c r="BK2650" s="65"/>
      <c r="BL2650" s="112"/>
      <c r="BM2650" s="113"/>
      <c r="BN2650" s="113"/>
      <c r="BO2650" s="113"/>
      <c r="BP2650" s="112"/>
      <c r="BQ2650" s="64"/>
      <c r="BR2650" s="113"/>
      <c r="BS2650" s="113"/>
      <c r="BT2650" s="65"/>
      <c r="BU2650" s="65"/>
      <c r="BV2650" s="66"/>
      <c r="BW2650" s="66"/>
      <c r="BX2650" s="67"/>
      <c r="BY2650" s="67"/>
      <c r="BZ2650" s="67"/>
      <c r="CA2650"/>
      <c r="CB2650"/>
      <c r="CC2650"/>
      <c r="CD2650"/>
      <c r="CE2650" s="92"/>
      <c r="CF2650" s="76"/>
      <c r="CG2650"/>
      <c r="CH2650" s="67"/>
      <c r="CI2650" s="67"/>
      <c r="CJ2650" s="67"/>
      <c r="CK2650" s="67"/>
      <c r="CL2650" s="1"/>
      <c r="CM2650" s="1"/>
    </row>
    <row r="2651" spans="2:91" s="3" customFormat="1" x14ac:dyDescent="0.25">
      <c r="B2651" s="19"/>
      <c r="C2651" s="20"/>
      <c r="D2651" s="20"/>
      <c r="E2651" s="20"/>
      <c r="F2651" s="129"/>
      <c r="G2651" s="129"/>
      <c r="H2651"/>
      <c r="I2651"/>
      <c r="J2651"/>
      <c r="L2651"/>
      <c r="M2651"/>
      <c r="N2651"/>
      <c r="O2651"/>
      <c r="P2651"/>
      <c r="Q2651"/>
      <c r="R2651"/>
      <c r="S2651"/>
      <c r="T2651"/>
      <c r="U2651"/>
      <c r="V2651"/>
      <c r="W2651"/>
      <c r="X2651"/>
      <c r="Y2651"/>
      <c r="Z2651"/>
      <c r="AA2651"/>
      <c r="AB2651"/>
      <c r="AC2651"/>
      <c r="AD2651"/>
      <c r="AE2651"/>
      <c r="AF2651"/>
      <c r="AS2651"/>
      <c r="AT2651" s="111"/>
      <c r="AU2651" s="111"/>
      <c r="AV2651"/>
      <c r="AW2651"/>
      <c r="AX2651" s="111"/>
      <c r="AY2651" s="65"/>
      <c r="AZ2651" s="65"/>
      <c r="BA2651" s="65"/>
      <c r="BB2651" s="65"/>
      <c r="BC2651" s="65"/>
      <c r="BD2651" s="65"/>
      <c r="BE2651" s="65"/>
      <c r="BF2651" s="65"/>
      <c r="BG2651" s="112"/>
      <c r="BH2651" s="112"/>
      <c r="BI2651" s="111"/>
      <c r="BJ2651" s="111"/>
      <c r="BK2651" s="65"/>
      <c r="BL2651" s="112"/>
      <c r="BM2651" s="113"/>
      <c r="BN2651" s="113"/>
      <c r="BO2651" s="113"/>
      <c r="BP2651" s="112"/>
      <c r="BQ2651" s="64"/>
      <c r="BR2651" s="113"/>
      <c r="BS2651" s="113"/>
      <c r="BT2651" s="65"/>
      <c r="BU2651" s="65"/>
      <c r="BV2651" s="66"/>
      <c r="BW2651" s="66"/>
      <c r="BX2651" s="67"/>
      <c r="BY2651" s="67"/>
      <c r="BZ2651" s="67"/>
      <c r="CA2651"/>
      <c r="CB2651"/>
      <c r="CC2651"/>
      <c r="CD2651"/>
      <c r="CE2651" s="92"/>
      <c r="CF2651" s="76"/>
      <c r="CG2651"/>
      <c r="CH2651" s="67"/>
      <c r="CI2651" s="67"/>
      <c r="CJ2651" s="67"/>
      <c r="CK2651" s="67"/>
      <c r="CL2651" s="1"/>
      <c r="CM2651" s="1"/>
    </row>
    <row r="2652" spans="2:91" s="3" customFormat="1" x14ac:dyDescent="0.25">
      <c r="B2652" s="19"/>
      <c r="C2652" s="20"/>
      <c r="D2652" s="20"/>
      <c r="E2652" s="20"/>
      <c r="F2652" s="129"/>
      <c r="G2652" s="129"/>
      <c r="H2652"/>
      <c r="I2652"/>
      <c r="J2652"/>
      <c r="L2652"/>
      <c r="M2652"/>
      <c r="N2652"/>
      <c r="O2652"/>
      <c r="P2652"/>
      <c r="Q2652"/>
      <c r="R2652"/>
      <c r="S2652"/>
      <c r="T2652"/>
      <c r="U2652"/>
      <c r="V2652"/>
      <c r="W2652"/>
      <c r="X2652"/>
      <c r="Y2652"/>
      <c r="Z2652"/>
      <c r="AA2652"/>
      <c r="AB2652"/>
      <c r="AC2652"/>
      <c r="AD2652"/>
      <c r="AE2652"/>
      <c r="AF2652"/>
      <c r="AS2652"/>
      <c r="AT2652" s="111"/>
      <c r="AU2652" s="111"/>
      <c r="AV2652"/>
      <c r="AW2652"/>
      <c r="AX2652" s="111"/>
      <c r="AY2652" s="65"/>
      <c r="AZ2652" s="65"/>
      <c r="BA2652" s="65"/>
      <c r="BB2652" s="65"/>
      <c r="BC2652" s="65"/>
      <c r="BD2652" s="65"/>
      <c r="BE2652" s="65"/>
      <c r="BF2652" s="65"/>
      <c r="BG2652" s="112"/>
      <c r="BH2652" s="112"/>
      <c r="BI2652" s="111"/>
      <c r="BJ2652" s="111"/>
      <c r="BK2652" s="65"/>
      <c r="BL2652" s="112"/>
      <c r="BM2652" s="113"/>
      <c r="BN2652" s="113"/>
      <c r="BO2652" s="113"/>
      <c r="BP2652" s="112"/>
      <c r="BQ2652" s="64"/>
      <c r="BR2652" s="113"/>
      <c r="BS2652" s="113"/>
      <c r="BT2652" s="65"/>
      <c r="BU2652" s="65"/>
      <c r="BV2652" s="66"/>
      <c r="BW2652" s="66"/>
      <c r="BX2652" s="67"/>
      <c r="BY2652" s="67"/>
      <c r="BZ2652" s="67"/>
      <c r="CA2652"/>
      <c r="CB2652"/>
      <c r="CC2652"/>
      <c r="CD2652"/>
      <c r="CE2652" s="92"/>
      <c r="CF2652" s="76"/>
      <c r="CG2652"/>
      <c r="CH2652" s="67"/>
      <c r="CI2652" s="67"/>
      <c r="CJ2652" s="67"/>
      <c r="CK2652" s="67"/>
      <c r="CL2652" s="1"/>
      <c r="CM2652" s="1"/>
    </row>
    <row r="2653" spans="2:91" s="3" customFormat="1" x14ac:dyDescent="0.25">
      <c r="B2653" s="19"/>
      <c r="C2653" s="20"/>
      <c r="D2653" s="20"/>
      <c r="E2653" s="20"/>
      <c r="F2653" s="129"/>
      <c r="G2653" s="129"/>
      <c r="H2653"/>
      <c r="I2653"/>
      <c r="J2653"/>
      <c r="L2653"/>
      <c r="M2653"/>
      <c r="N2653"/>
      <c r="O2653"/>
      <c r="P2653"/>
      <c r="Q2653"/>
      <c r="R2653"/>
      <c r="S2653"/>
      <c r="T2653"/>
      <c r="U2653"/>
      <c r="V2653"/>
      <c r="W2653"/>
      <c r="X2653"/>
      <c r="Y2653"/>
      <c r="Z2653"/>
      <c r="AA2653"/>
      <c r="AB2653"/>
      <c r="AC2653"/>
      <c r="AD2653"/>
      <c r="AE2653"/>
      <c r="AF2653"/>
      <c r="AS2653"/>
      <c r="AT2653" s="111"/>
      <c r="AU2653" s="111"/>
      <c r="AV2653"/>
      <c r="AW2653"/>
      <c r="AX2653" s="111"/>
      <c r="AY2653" s="65"/>
      <c r="AZ2653" s="65"/>
      <c r="BA2653" s="65"/>
      <c r="BB2653" s="65"/>
      <c r="BC2653" s="65"/>
      <c r="BD2653" s="65"/>
      <c r="BE2653" s="65"/>
      <c r="BF2653" s="65"/>
      <c r="BG2653" s="112"/>
      <c r="BH2653" s="112"/>
      <c r="BI2653" s="111"/>
      <c r="BJ2653" s="111"/>
      <c r="BK2653" s="65"/>
      <c r="BL2653" s="112"/>
      <c r="BM2653" s="113"/>
      <c r="BN2653" s="113"/>
      <c r="BO2653" s="113"/>
      <c r="BP2653" s="112"/>
      <c r="BQ2653" s="64"/>
      <c r="BR2653" s="113"/>
      <c r="BS2653" s="113"/>
      <c r="BT2653" s="65"/>
      <c r="BU2653" s="65"/>
      <c r="BV2653" s="75"/>
      <c r="BW2653" s="66"/>
      <c r="BX2653" s="67"/>
      <c r="BY2653" s="67"/>
      <c r="BZ2653" s="67"/>
      <c r="CA2653"/>
      <c r="CB2653"/>
      <c r="CC2653"/>
      <c r="CD2653"/>
      <c r="CE2653" s="92"/>
      <c r="CF2653" s="76"/>
      <c r="CG2653"/>
      <c r="CH2653" s="67"/>
      <c r="CI2653" s="67"/>
      <c r="CJ2653" s="67"/>
      <c r="CK2653" s="67"/>
      <c r="CL2653" s="1"/>
      <c r="CM2653" s="1"/>
    </row>
    <row r="2654" spans="2:91" s="3" customFormat="1" x14ac:dyDescent="0.25">
      <c r="B2654" s="19"/>
      <c r="C2654" s="20"/>
      <c r="D2654" s="20"/>
      <c r="E2654" s="20"/>
      <c r="F2654" s="129"/>
      <c r="G2654" s="129"/>
      <c r="H2654"/>
      <c r="I2654"/>
      <c r="J2654"/>
      <c r="L2654"/>
      <c r="M2654"/>
      <c r="N2654"/>
      <c r="O2654"/>
      <c r="P2654"/>
      <c r="Q2654"/>
      <c r="R2654"/>
      <c r="S2654"/>
      <c r="T2654"/>
      <c r="U2654"/>
      <c r="V2654"/>
      <c r="W2654"/>
      <c r="X2654"/>
      <c r="Y2654"/>
      <c r="Z2654"/>
      <c r="AA2654"/>
      <c r="AB2654"/>
      <c r="AC2654"/>
      <c r="AD2654"/>
      <c r="AE2654"/>
      <c r="AF2654"/>
      <c r="AS2654"/>
      <c r="AT2654" s="111"/>
      <c r="AU2654" s="111"/>
      <c r="AV2654"/>
      <c r="AW2654"/>
      <c r="AX2654" s="111"/>
      <c r="AY2654" s="65"/>
      <c r="AZ2654" s="65"/>
      <c r="BA2654" s="65"/>
      <c r="BB2654" s="65"/>
      <c r="BC2654" s="65"/>
      <c r="BD2654" s="65"/>
      <c r="BE2654" s="65"/>
      <c r="BF2654" s="65"/>
      <c r="BG2654" s="112"/>
      <c r="BH2654" s="112"/>
      <c r="BI2654" s="111"/>
      <c r="BJ2654" s="111"/>
      <c r="BK2654" s="65"/>
      <c r="BL2654" s="112"/>
      <c r="BM2654" s="113"/>
      <c r="BN2654" s="113"/>
      <c r="BO2654" s="113"/>
      <c r="BP2654" s="112"/>
      <c r="BQ2654" s="64"/>
      <c r="BR2654" s="113"/>
      <c r="BS2654" s="113"/>
      <c r="BT2654" s="65"/>
      <c r="BU2654" s="65"/>
      <c r="BV2654" s="75"/>
      <c r="BW2654" s="66"/>
      <c r="BX2654" s="67"/>
      <c r="BY2654" s="67"/>
      <c r="BZ2654" s="67"/>
      <c r="CA2654"/>
      <c r="CB2654"/>
      <c r="CC2654"/>
      <c r="CD2654"/>
      <c r="CE2654" s="92"/>
      <c r="CF2654" s="76"/>
      <c r="CG2654"/>
      <c r="CH2654" s="67"/>
      <c r="CI2654" s="67"/>
      <c r="CJ2654" s="67"/>
      <c r="CK2654" s="67"/>
      <c r="CL2654" s="1"/>
      <c r="CM2654" s="1"/>
    </row>
    <row r="2655" spans="2:91" s="3" customFormat="1" x14ac:dyDescent="0.25">
      <c r="B2655" s="19"/>
      <c r="C2655" s="20"/>
      <c r="D2655" s="20"/>
      <c r="E2655" s="20"/>
      <c r="F2655" s="129"/>
      <c r="G2655" s="129"/>
      <c r="H2655"/>
      <c r="I2655"/>
      <c r="J2655"/>
      <c r="L2655"/>
      <c r="M2655"/>
      <c r="N2655"/>
      <c r="O2655"/>
      <c r="P2655"/>
      <c r="Q2655"/>
      <c r="R2655"/>
      <c r="S2655"/>
      <c r="T2655"/>
      <c r="U2655"/>
      <c r="V2655"/>
      <c r="W2655"/>
      <c r="X2655"/>
      <c r="Y2655"/>
      <c r="Z2655"/>
      <c r="AA2655"/>
      <c r="AB2655"/>
      <c r="AC2655"/>
      <c r="AD2655"/>
      <c r="AE2655"/>
      <c r="AF2655"/>
      <c r="AS2655"/>
      <c r="AT2655" s="111"/>
      <c r="AU2655" s="111"/>
      <c r="AV2655"/>
      <c r="AW2655"/>
      <c r="AX2655" s="111"/>
      <c r="AY2655" s="65"/>
      <c r="AZ2655" s="65"/>
      <c r="BA2655" s="65"/>
      <c r="BB2655" s="65"/>
      <c r="BC2655" s="65"/>
      <c r="BD2655" s="65"/>
      <c r="BE2655" s="65"/>
      <c r="BF2655" s="65"/>
      <c r="BG2655" s="112"/>
      <c r="BH2655" s="112"/>
      <c r="BI2655" s="111"/>
      <c r="BJ2655" s="111"/>
      <c r="BK2655" s="65"/>
      <c r="BL2655" s="112"/>
      <c r="BM2655" s="113"/>
      <c r="BN2655" s="113"/>
      <c r="BO2655" s="113"/>
      <c r="BP2655" s="112"/>
      <c r="BQ2655" s="64"/>
      <c r="BR2655" s="113"/>
      <c r="BS2655" s="113"/>
      <c r="BT2655" s="65"/>
      <c r="BU2655" s="65"/>
      <c r="BV2655" s="75"/>
      <c r="BW2655" s="66"/>
      <c r="BX2655" s="67"/>
      <c r="BY2655" s="67"/>
      <c r="BZ2655" s="67"/>
      <c r="CA2655"/>
      <c r="CB2655"/>
      <c r="CC2655"/>
      <c r="CD2655"/>
      <c r="CE2655" s="92"/>
      <c r="CF2655" s="76"/>
      <c r="CG2655"/>
      <c r="CH2655" s="67"/>
      <c r="CI2655" s="67"/>
      <c r="CJ2655" s="67"/>
      <c r="CK2655" s="67"/>
      <c r="CL2655" s="1"/>
      <c r="CM2655" s="1"/>
    </row>
    <row r="2656" spans="2:91" s="3" customFormat="1" x14ac:dyDescent="0.25">
      <c r="B2656" s="19"/>
      <c r="C2656" s="20"/>
      <c r="D2656" s="20"/>
      <c r="E2656" s="20"/>
      <c r="F2656" s="129"/>
      <c r="G2656" s="129"/>
      <c r="H2656"/>
      <c r="I2656"/>
      <c r="J2656"/>
      <c r="L2656"/>
      <c r="M2656"/>
      <c r="N2656"/>
      <c r="O2656"/>
      <c r="P2656"/>
      <c r="Q2656"/>
      <c r="R2656"/>
      <c r="S2656"/>
      <c r="T2656"/>
      <c r="U2656"/>
      <c r="V2656"/>
      <c r="W2656"/>
      <c r="X2656"/>
      <c r="Y2656"/>
      <c r="Z2656"/>
      <c r="AA2656"/>
      <c r="AB2656"/>
      <c r="AC2656"/>
      <c r="AD2656"/>
      <c r="AE2656"/>
      <c r="AF2656"/>
      <c r="AS2656"/>
      <c r="AT2656" s="111"/>
      <c r="AU2656" s="111"/>
      <c r="AV2656"/>
      <c r="AW2656"/>
      <c r="AX2656" s="111"/>
      <c r="AY2656" s="65"/>
      <c r="AZ2656" s="65"/>
      <c r="BA2656" s="65"/>
      <c r="BB2656" s="65"/>
      <c r="BC2656" s="65"/>
      <c r="BD2656" s="65"/>
      <c r="BE2656" s="65"/>
      <c r="BF2656" s="65"/>
      <c r="BG2656" s="112"/>
      <c r="BH2656" s="112"/>
      <c r="BI2656" s="111"/>
      <c r="BJ2656" s="111"/>
      <c r="BK2656" s="65"/>
      <c r="BL2656" s="112"/>
      <c r="BM2656" s="113"/>
      <c r="BN2656" s="113"/>
      <c r="BO2656" s="113"/>
      <c r="BP2656" s="112"/>
      <c r="BQ2656" s="64"/>
      <c r="BR2656" s="113"/>
      <c r="BS2656" s="113"/>
      <c r="BT2656" s="65"/>
      <c r="BU2656" s="65"/>
      <c r="BV2656" s="75"/>
      <c r="BW2656" s="66"/>
      <c r="BX2656" s="67"/>
      <c r="BY2656" s="67"/>
      <c r="BZ2656" s="67"/>
      <c r="CA2656"/>
      <c r="CB2656"/>
      <c r="CC2656"/>
      <c r="CD2656"/>
      <c r="CE2656" s="92"/>
      <c r="CF2656" s="76"/>
      <c r="CG2656"/>
      <c r="CH2656" s="67"/>
      <c r="CI2656" s="67"/>
      <c r="CJ2656" s="67"/>
      <c r="CK2656" s="67"/>
      <c r="CL2656" s="1"/>
      <c r="CM2656" s="1"/>
    </row>
    <row r="2657" spans="2:91" s="3" customFormat="1" x14ac:dyDescent="0.25">
      <c r="B2657" s="19"/>
      <c r="C2657" s="20"/>
      <c r="D2657" s="20"/>
      <c r="E2657" s="20"/>
      <c r="F2657" s="129"/>
      <c r="G2657" s="129"/>
      <c r="H2657"/>
      <c r="I2657"/>
      <c r="J2657"/>
      <c r="L2657"/>
      <c r="M2657"/>
      <c r="N2657"/>
      <c r="O2657"/>
      <c r="P2657"/>
      <c r="Q2657"/>
      <c r="R2657"/>
      <c r="S2657"/>
      <c r="T2657"/>
      <c r="U2657"/>
      <c r="V2657"/>
      <c r="W2657"/>
      <c r="X2657"/>
      <c r="Y2657"/>
      <c r="Z2657"/>
      <c r="AA2657"/>
      <c r="AB2657"/>
      <c r="AC2657"/>
      <c r="AD2657"/>
      <c r="AE2657"/>
      <c r="AF2657"/>
      <c r="AS2657"/>
      <c r="AT2657" s="111"/>
      <c r="AU2657" s="111"/>
      <c r="AV2657"/>
      <c r="AW2657"/>
      <c r="AX2657" s="111"/>
      <c r="AY2657" s="65"/>
      <c r="AZ2657" s="65"/>
      <c r="BA2657" s="65"/>
      <c r="BB2657" s="65"/>
      <c r="BC2657" s="65"/>
      <c r="BD2657" s="65"/>
      <c r="BE2657" s="65"/>
      <c r="BF2657" s="65"/>
      <c r="BG2657" s="112"/>
      <c r="BH2657" s="112"/>
      <c r="BI2657" s="111"/>
      <c r="BJ2657" s="111"/>
      <c r="BK2657" s="65"/>
      <c r="BL2657" s="112"/>
      <c r="BM2657" s="113"/>
      <c r="BN2657" s="113"/>
      <c r="BO2657" s="113"/>
      <c r="BP2657" s="112"/>
      <c r="BQ2657" s="64"/>
      <c r="BR2657" s="113"/>
      <c r="BS2657" s="113"/>
      <c r="BT2657" s="65"/>
      <c r="BU2657" s="65"/>
      <c r="BV2657" s="75"/>
      <c r="BW2657" s="66"/>
      <c r="BX2657" s="67"/>
      <c r="BY2657" s="67"/>
      <c r="BZ2657" s="67"/>
      <c r="CA2657"/>
      <c r="CB2657"/>
      <c r="CC2657"/>
      <c r="CD2657"/>
      <c r="CE2657" s="92"/>
      <c r="CF2657" s="76"/>
      <c r="CG2657"/>
      <c r="CH2657" s="67"/>
      <c r="CI2657" s="67"/>
      <c r="CJ2657" s="67"/>
      <c r="CK2657" s="67"/>
      <c r="CL2657" s="1"/>
      <c r="CM2657" s="1"/>
    </row>
    <row r="2658" spans="2:91" s="3" customFormat="1" x14ac:dyDescent="0.25">
      <c r="B2658" s="19"/>
      <c r="C2658" s="20"/>
      <c r="D2658" s="20"/>
      <c r="E2658" s="20"/>
      <c r="F2658" s="129"/>
      <c r="G2658" s="129"/>
      <c r="H2658"/>
      <c r="I2658"/>
      <c r="J2658"/>
      <c r="L2658"/>
      <c r="M2658"/>
      <c r="N2658"/>
      <c r="O2658"/>
      <c r="P2658"/>
      <c r="Q2658"/>
      <c r="R2658"/>
      <c r="S2658"/>
      <c r="T2658"/>
      <c r="U2658"/>
      <c r="V2658"/>
      <c r="W2658"/>
      <c r="X2658"/>
      <c r="Y2658"/>
      <c r="Z2658"/>
      <c r="AA2658"/>
      <c r="AB2658"/>
      <c r="AC2658"/>
      <c r="AD2658"/>
      <c r="AE2658"/>
      <c r="AF2658"/>
      <c r="AS2658"/>
      <c r="AT2658" s="111"/>
      <c r="AU2658" s="111"/>
      <c r="AV2658"/>
      <c r="AW2658"/>
      <c r="AX2658" s="111"/>
      <c r="AY2658" s="65"/>
      <c r="AZ2658" s="65"/>
      <c r="BA2658" s="65"/>
      <c r="BB2658" s="65"/>
      <c r="BC2658" s="65"/>
      <c r="BD2658" s="65"/>
      <c r="BE2658" s="65"/>
      <c r="BF2658" s="65"/>
      <c r="BG2658" s="112"/>
      <c r="BH2658" s="112"/>
      <c r="BI2658" s="111"/>
      <c r="BJ2658" s="111"/>
      <c r="BK2658" s="65"/>
      <c r="BL2658" s="112"/>
      <c r="BM2658" s="113"/>
      <c r="BN2658" s="113"/>
      <c r="BO2658" s="113"/>
      <c r="BP2658" s="112"/>
      <c r="BQ2658" s="64"/>
      <c r="BR2658" s="113"/>
      <c r="BS2658" s="113"/>
      <c r="BT2658" s="65"/>
      <c r="BU2658" s="65"/>
      <c r="BV2658" s="75"/>
      <c r="BW2658" s="66"/>
      <c r="BX2658" s="67"/>
      <c r="BY2658" s="67"/>
      <c r="BZ2658" s="67"/>
      <c r="CA2658"/>
      <c r="CB2658"/>
      <c r="CC2658"/>
      <c r="CD2658"/>
      <c r="CE2658" s="92"/>
      <c r="CF2658" s="76"/>
      <c r="CG2658"/>
      <c r="CH2658" s="67"/>
      <c r="CI2658" s="67"/>
      <c r="CJ2658" s="67"/>
      <c r="CK2658" s="67"/>
      <c r="CL2658" s="1"/>
      <c r="CM2658" s="1"/>
    </row>
    <row r="2659" spans="2:91" s="3" customFormat="1" x14ac:dyDescent="0.25">
      <c r="B2659" s="19"/>
      <c r="C2659" s="20"/>
      <c r="D2659" s="20"/>
      <c r="E2659" s="20"/>
      <c r="F2659" s="129"/>
      <c r="G2659" s="129"/>
      <c r="H2659"/>
      <c r="I2659"/>
      <c r="J2659"/>
      <c r="L2659"/>
      <c r="M2659"/>
      <c r="N2659"/>
      <c r="O2659"/>
      <c r="P2659"/>
      <c r="Q2659"/>
      <c r="R2659"/>
      <c r="S2659"/>
      <c r="T2659"/>
      <c r="U2659"/>
      <c r="V2659"/>
      <c r="W2659"/>
      <c r="X2659"/>
      <c r="Y2659"/>
      <c r="Z2659"/>
      <c r="AA2659"/>
      <c r="AB2659"/>
      <c r="AC2659"/>
      <c r="AD2659"/>
      <c r="AE2659"/>
      <c r="AF2659"/>
      <c r="AS2659"/>
      <c r="AT2659" s="111"/>
      <c r="AU2659" s="111"/>
      <c r="AV2659"/>
      <c r="AW2659"/>
      <c r="AX2659" s="111"/>
      <c r="AY2659" s="65"/>
      <c r="AZ2659" s="65"/>
      <c r="BA2659" s="65"/>
      <c r="BB2659" s="65"/>
      <c r="BC2659" s="65"/>
      <c r="BD2659" s="65"/>
      <c r="BE2659" s="65"/>
      <c r="BF2659" s="65"/>
      <c r="BG2659" s="112"/>
      <c r="BH2659" s="112"/>
      <c r="BI2659" s="111"/>
      <c r="BJ2659" s="111"/>
      <c r="BK2659" s="65"/>
      <c r="BL2659" s="112"/>
      <c r="BM2659" s="113"/>
      <c r="BN2659" s="113"/>
      <c r="BO2659" s="113"/>
      <c r="BP2659" s="112"/>
      <c r="BQ2659" s="64"/>
      <c r="BR2659" s="113"/>
      <c r="BS2659" s="113"/>
      <c r="BT2659" s="65"/>
      <c r="BU2659" s="65"/>
      <c r="BV2659" s="75"/>
      <c r="BW2659" s="66"/>
      <c r="BX2659" s="67"/>
      <c r="BY2659" s="67"/>
      <c r="BZ2659" s="67"/>
      <c r="CA2659"/>
      <c r="CB2659"/>
      <c r="CC2659"/>
      <c r="CD2659"/>
      <c r="CE2659" s="92"/>
      <c r="CF2659" s="76"/>
      <c r="CG2659"/>
      <c r="CH2659" s="67"/>
      <c r="CI2659" s="67"/>
      <c r="CJ2659" s="67"/>
      <c r="CK2659" s="67"/>
      <c r="CL2659" s="1"/>
      <c r="CM2659" s="1"/>
    </row>
    <row r="2660" spans="2:91" s="3" customFormat="1" x14ac:dyDescent="0.25">
      <c r="B2660" s="19"/>
      <c r="C2660" s="20"/>
      <c r="D2660" s="20"/>
      <c r="E2660" s="20"/>
      <c r="F2660" s="129"/>
      <c r="G2660" s="129"/>
      <c r="H2660"/>
      <c r="I2660"/>
      <c r="J2660"/>
      <c r="L2660"/>
      <c r="M2660"/>
      <c r="N2660"/>
      <c r="O2660"/>
      <c r="P2660"/>
      <c r="Q2660"/>
      <c r="R2660"/>
      <c r="S2660"/>
      <c r="T2660"/>
      <c r="U2660"/>
      <c r="V2660"/>
      <c r="W2660"/>
      <c r="X2660"/>
      <c r="Y2660"/>
      <c r="Z2660"/>
      <c r="AA2660"/>
      <c r="AB2660"/>
      <c r="AC2660"/>
      <c r="AD2660"/>
      <c r="AE2660"/>
      <c r="AF2660"/>
      <c r="AS2660"/>
      <c r="AT2660" s="111"/>
      <c r="AU2660" s="111"/>
      <c r="AV2660"/>
      <c r="AW2660"/>
      <c r="AX2660" s="111"/>
      <c r="AY2660" s="65"/>
      <c r="AZ2660" s="65"/>
      <c r="BA2660" s="65"/>
      <c r="BB2660" s="65"/>
      <c r="BC2660" s="65"/>
      <c r="BD2660" s="65"/>
      <c r="BE2660" s="65"/>
      <c r="BF2660" s="65"/>
      <c r="BG2660" s="112"/>
      <c r="BH2660" s="112"/>
      <c r="BI2660" s="111"/>
      <c r="BJ2660" s="111"/>
      <c r="BK2660" s="65"/>
      <c r="BL2660" s="112"/>
      <c r="BM2660" s="113"/>
      <c r="BN2660" s="113"/>
      <c r="BO2660" s="113"/>
      <c r="BP2660" s="112"/>
      <c r="BQ2660" s="64"/>
      <c r="BR2660" s="113"/>
      <c r="BS2660" s="113"/>
      <c r="BT2660" s="65"/>
      <c r="BU2660" s="65"/>
      <c r="BV2660" s="75"/>
      <c r="BW2660" s="66"/>
      <c r="BX2660" s="67"/>
      <c r="BY2660" s="67"/>
      <c r="BZ2660" s="67"/>
      <c r="CA2660"/>
      <c r="CB2660"/>
      <c r="CC2660"/>
      <c r="CD2660"/>
      <c r="CE2660" s="92"/>
      <c r="CF2660" s="76"/>
      <c r="CG2660"/>
      <c r="CH2660" s="67"/>
      <c r="CI2660" s="67"/>
      <c r="CJ2660" s="67"/>
      <c r="CK2660" s="67"/>
      <c r="CL2660" s="1"/>
      <c r="CM2660" s="1"/>
    </row>
    <row r="2661" spans="2:91" s="3" customFormat="1" x14ac:dyDescent="0.25">
      <c r="B2661" s="19"/>
      <c r="C2661" s="20"/>
      <c r="D2661" s="20"/>
      <c r="E2661" s="20"/>
      <c r="F2661" s="129"/>
      <c r="G2661" s="129"/>
      <c r="H2661"/>
      <c r="I2661"/>
      <c r="J2661"/>
      <c r="L2661"/>
      <c r="M2661"/>
      <c r="N2661"/>
      <c r="O2661"/>
      <c r="P2661"/>
      <c r="Q2661"/>
      <c r="R2661"/>
      <c r="S2661"/>
      <c r="T2661"/>
      <c r="U2661"/>
      <c r="V2661"/>
      <c r="W2661"/>
      <c r="X2661"/>
      <c r="Y2661"/>
      <c r="Z2661"/>
      <c r="AA2661"/>
      <c r="AB2661"/>
      <c r="AC2661"/>
      <c r="AD2661"/>
      <c r="AE2661"/>
      <c r="AF2661"/>
      <c r="AS2661"/>
      <c r="AT2661" s="111"/>
      <c r="AU2661" s="111"/>
      <c r="AV2661"/>
      <c r="AW2661"/>
      <c r="AX2661" s="111"/>
      <c r="AY2661" s="65"/>
      <c r="AZ2661" s="65"/>
      <c r="BA2661" s="65"/>
      <c r="BB2661" s="65"/>
      <c r="BC2661" s="65"/>
      <c r="BD2661" s="65"/>
      <c r="BE2661" s="65"/>
      <c r="BF2661" s="65"/>
      <c r="BG2661" s="112"/>
      <c r="BH2661" s="112"/>
      <c r="BI2661" s="111"/>
      <c r="BJ2661" s="111"/>
      <c r="BK2661" s="65"/>
      <c r="BL2661" s="112"/>
      <c r="BM2661" s="113"/>
      <c r="BN2661" s="113"/>
      <c r="BO2661" s="113"/>
      <c r="BP2661" s="112"/>
      <c r="BQ2661" s="64"/>
      <c r="BR2661" s="113"/>
      <c r="BS2661" s="113"/>
      <c r="BT2661" s="65"/>
      <c r="BU2661" s="65"/>
      <c r="BV2661" s="75"/>
      <c r="BW2661" s="66"/>
      <c r="BX2661" s="67"/>
      <c r="BY2661" s="67"/>
      <c r="BZ2661" s="67"/>
      <c r="CA2661"/>
      <c r="CB2661"/>
      <c r="CC2661"/>
      <c r="CD2661"/>
      <c r="CE2661" s="92"/>
      <c r="CF2661" s="76"/>
      <c r="CG2661"/>
      <c r="CH2661" s="67"/>
      <c r="CI2661" s="67"/>
      <c r="CJ2661" s="67"/>
      <c r="CK2661" s="67"/>
      <c r="CL2661" s="1"/>
      <c r="CM2661" s="1"/>
    </row>
    <row r="2662" spans="2:91" s="3" customFormat="1" x14ac:dyDescent="0.25">
      <c r="B2662" s="19"/>
      <c r="C2662" s="20"/>
      <c r="D2662" s="20"/>
      <c r="E2662" s="20"/>
      <c r="F2662" s="129"/>
      <c r="G2662" s="129"/>
      <c r="H2662"/>
      <c r="I2662"/>
      <c r="J2662"/>
      <c r="L2662"/>
      <c r="M2662"/>
      <c r="N2662"/>
      <c r="O2662"/>
      <c r="P2662"/>
      <c r="Q2662"/>
      <c r="R2662"/>
      <c r="S2662"/>
      <c r="T2662"/>
      <c r="U2662"/>
      <c r="V2662"/>
      <c r="W2662"/>
      <c r="X2662"/>
      <c r="Y2662"/>
      <c r="Z2662"/>
      <c r="AA2662"/>
      <c r="AB2662"/>
      <c r="AC2662"/>
      <c r="AD2662"/>
      <c r="AE2662"/>
      <c r="AF2662"/>
      <c r="AS2662"/>
      <c r="AT2662" s="111"/>
      <c r="AU2662" s="111"/>
      <c r="AV2662"/>
      <c r="AW2662"/>
      <c r="AX2662" s="111"/>
      <c r="AY2662" s="65"/>
      <c r="AZ2662" s="65"/>
      <c r="BA2662" s="65"/>
      <c r="BB2662" s="65"/>
      <c r="BC2662" s="65"/>
      <c r="BD2662" s="65"/>
      <c r="BE2662" s="65"/>
      <c r="BF2662" s="65"/>
      <c r="BG2662" s="112"/>
      <c r="BH2662" s="112"/>
      <c r="BI2662" s="111"/>
      <c r="BJ2662" s="111"/>
      <c r="BK2662" s="65"/>
      <c r="BL2662" s="112"/>
      <c r="BM2662" s="113"/>
      <c r="BN2662" s="113"/>
      <c r="BO2662" s="113"/>
      <c r="BP2662" s="112"/>
      <c r="BQ2662" s="64"/>
      <c r="BR2662" s="113"/>
      <c r="BS2662" s="113"/>
      <c r="BT2662" s="65"/>
      <c r="BU2662" s="65"/>
      <c r="BV2662" s="75"/>
      <c r="BW2662" s="66"/>
      <c r="BX2662" s="67"/>
      <c r="BY2662" s="67"/>
      <c r="BZ2662" s="67"/>
      <c r="CA2662"/>
      <c r="CB2662"/>
      <c r="CC2662"/>
      <c r="CD2662"/>
      <c r="CE2662" s="92"/>
      <c r="CF2662" s="76"/>
      <c r="CG2662"/>
      <c r="CH2662" s="67"/>
      <c r="CI2662" s="67"/>
      <c r="CJ2662" s="67"/>
      <c r="CK2662" s="67"/>
      <c r="CL2662" s="1"/>
      <c r="CM2662" s="1"/>
    </row>
    <row r="2663" spans="2:91" s="3" customFormat="1" x14ac:dyDescent="0.25">
      <c r="B2663" s="19"/>
      <c r="C2663" s="20"/>
      <c r="D2663" s="20"/>
      <c r="E2663" s="20"/>
      <c r="F2663" s="129"/>
      <c r="G2663" s="129"/>
      <c r="H2663"/>
      <c r="I2663"/>
      <c r="J2663"/>
      <c r="L2663"/>
      <c r="M2663"/>
      <c r="N2663"/>
      <c r="O2663"/>
      <c r="P2663"/>
      <c r="Q2663"/>
      <c r="R2663"/>
      <c r="S2663"/>
      <c r="T2663"/>
      <c r="U2663"/>
      <c r="V2663"/>
      <c r="W2663"/>
      <c r="X2663"/>
      <c r="Y2663"/>
      <c r="Z2663"/>
      <c r="AA2663"/>
      <c r="AB2663"/>
      <c r="AC2663"/>
      <c r="AD2663"/>
      <c r="AE2663"/>
      <c r="AF2663"/>
      <c r="AS2663"/>
      <c r="AT2663" s="111"/>
      <c r="AU2663" s="111"/>
      <c r="AV2663"/>
      <c r="AW2663"/>
      <c r="AX2663" s="111"/>
      <c r="AY2663" s="65"/>
      <c r="AZ2663" s="65"/>
      <c r="BA2663" s="65"/>
      <c r="BB2663" s="65"/>
      <c r="BC2663" s="65"/>
      <c r="BD2663" s="65"/>
      <c r="BE2663" s="65"/>
      <c r="BF2663" s="65"/>
      <c r="BG2663" s="112"/>
      <c r="BH2663" s="112"/>
      <c r="BI2663" s="111"/>
      <c r="BJ2663" s="111"/>
      <c r="BK2663" s="65"/>
      <c r="BL2663" s="112"/>
      <c r="BM2663" s="113"/>
      <c r="BN2663" s="113"/>
      <c r="BO2663" s="113"/>
      <c r="BP2663" s="112"/>
      <c r="BQ2663" s="64"/>
      <c r="BR2663" s="113"/>
      <c r="BS2663" s="113"/>
      <c r="BT2663" s="65"/>
      <c r="BU2663" s="65"/>
      <c r="BV2663" s="75"/>
      <c r="BW2663" s="66"/>
      <c r="BX2663" s="67"/>
      <c r="BY2663" s="67"/>
      <c r="BZ2663" s="67"/>
      <c r="CA2663"/>
      <c r="CB2663"/>
      <c r="CC2663"/>
      <c r="CD2663"/>
      <c r="CE2663" s="92"/>
      <c r="CF2663" s="76"/>
      <c r="CG2663"/>
      <c r="CH2663" s="67"/>
      <c r="CI2663" s="67"/>
      <c r="CJ2663" s="67"/>
      <c r="CK2663" s="67"/>
      <c r="CL2663" s="1"/>
      <c r="CM2663" s="1"/>
    </row>
    <row r="2664" spans="2:91" s="3" customFormat="1" x14ac:dyDescent="0.25">
      <c r="B2664" s="19"/>
      <c r="C2664" s="20"/>
      <c r="D2664" s="20"/>
      <c r="E2664" s="20"/>
      <c r="F2664" s="129"/>
      <c r="G2664" s="129"/>
      <c r="H2664"/>
      <c r="I2664"/>
      <c r="J2664"/>
      <c r="L2664"/>
      <c r="M2664"/>
      <c r="N2664"/>
      <c r="O2664"/>
      <c r="P2664"/>
      <c r="Q2664"/>
      <c r="R2664"/>
      <c r="S2664"/>
      <c r="T2664"/>
      <c r="U2664"/>
      <c r="V2664"/>
      <c r="W2664"/>
      <c r="X2664"/>
      <c r="Y2664"/>
      <c r="Z2664"/>
      <c r="AA2664"/>
      <c r="AB2664"/>
      <c r="AC2664"/>
      <c r="AD2664"/>
      <c r="AE2664"/>
      <c r="AF2664"/>
      <c r="AS2664"/>
      <c r="AT2664" s="111"/>
      <c r="AU2664" s="111"/>
      <c r="AV2664"/>
      <c r="AW2664"/>
      <c r="AX2664" s="111"/>
      <c r="AY2664" s="65"/>
      <c r="AZ2664" s="65"/>
      <c r="BA2664" s="65"/>
      <c r="BB2664" s="65"/>
      <c r="BC2664" s="65"/>
      <c r="BD2664" s="65"/>
      <c r="BE2664" s="65"/>
      <c r="BF2664" s="65"/>
      <c r="BG2664" s="112"/>
      <c r="BH2664" s="112"/>
      <c r="BI2664" s="111"/>
      <c r="BJ2664" s="111"/>
      <c r="BK2664" s="65"/>
      <c r="BL2664" s="112"/>
      <c r="BM2664" s="113"/>
      <c r="BN2664" s="113"/>
      <c r="BO2664" s="113"/>
      <c r="BP2664" s="112"/>
      <c r="BQ2664" s="64"/>
      <c r="BR2664" s="113"/>
      <c r="BS2664" s="113"/>
      <c r="BT2664" s="65"/>
      <c r="BU2664" s="65"/>
      <c r="BV2664" s="75"/>
      <c r="BW2664" s="66"/>
      <c r="BX2664" s="67"/>
      <c r="BY2664" s="67"/>
      <c r="BZ2664" s="67"/>
      <c r="CA2664"/>
      <c r="CB2664"/>
      <c r="CC2664"/>
      <c r="CD2664"/>
      <c r="CE2664" s="92"/>
      <c r="CF2664" s="76"/>
      <c r="CG2664"/>
      <c r="CH2664" s="67"/>
      <c r="CI2664" s="67"/>
      <c r="CJ2664" s="67"/>
      <c r="CK2664" s="67"/>
      <c r="CL2664" s="1"/>
      <c r="CM2664" s="1"/>
    </row>
    <row r="2665" spans="2:91" s="3" customFormat="1" x14ac:dyDescent="0.25">
      <c r="B2665" s="19"/>
      <c r="C2665" s="20"/>
      <c r="D2665" s="20"/>
      <c r="E2665" s="20"/>
      <c r="F2665" s="129"/>
      <c r="G2665" s="129"/>
      <c r="H2665"/>
      <c r="I2665"/>
      <c r="J2665"/>
      <c r="L2665"/>
      <c r="M2665"/>
      <c r="N2665"/>
      <c r="O2665"/>
      <c r="P2665"/>
      <c r="Q2665"/>
      <c r="R2665"/>
      <c r="S2665"/>
      <c r="T2665"/>
      <c r="U2665"/>
      <c r="V2665"/>
      <c r="W2665"/>
      <c r="X2665"/>
      <c r="Y2665"/>
      <c r="Z2665"/>
      <c r="AA2665"/>
      <c r="AB2665"/>
      <c r="AC2665"/>
      <c r="AD2665"/>
      <c r="AE2665"/>
      <c r="AF2665"/>
      <c r="AS2665"/>
      <c r="AT2665" s="111"/>
      <c r="AU2665" s="111"/>
      <c r="AV2665"/>
      <c r="AW2665"/>
      <c r="AX2665" s="111"/>
      <c r="AY2665" s="65"/>
      <c r="AZ2665" s="65"/>
      <c r="BA2665" s="65"/>
      <c r="BB2665" s="65"/>
      <c r="BC2665" s="65"/>
      <c r="BD2665" s="65"/>
      <c r="BE2665" s="65"/>
      <c r="BF2665" s="65"/>
      <c r="BG2665" s="112"/>
      <c r="BH2665" s="112"/>
      <c r="BI2665" s="111"/>
      <c r="BJ2665" s="111"/>
      <c r="BK2665" s="65"/>
      <c r="BL2665" s="112"/>
      <c r="BM2665" s="113"/>
      <c r="BN2665" s="113"/>
      <c r="BO2665" s="113"/>
      <c r="BP2665" s="112"/>
      <c r="BQ2665" s="64"/>
      <c r="BR2665" s="113"/>
      <c r="BS2665" s="113"/>
      <c r="BT2665" s="65"/>
      <c r="BU2665" s="65"/>
      <c r="BV2665" s="75"/>
      <c r="BW2665" s="66"/>
      <c r="BX2665" s="67"/>
      <c r="BY2665" s="67"/>
      <c r="BZ2665" s="67"/>
      <c r="CA2665"/>
      <c r="CB2665"/>
      <c r="CC2665"/>
      <c r="CD2665"/>
      <c r="CE2665" s="92"/>
      <c r="CF2665" s="76"/>
      <c r="CG2665"/>
      <c r="CH2665" s="67"/>
      <c r="CI2665" s="67"/>
      <c r="CJ2665" s="67"/>
      <c r="CK2665" s="67"/>
      <c r="CL2665" s="1"/>
      <c r="CM2665" s="1"/>
    </row>
    <row r="2666" spans="2:91" s="3" customFormat="1" x14ac:dyDescent="0.25">
      <c r="B2666" s="19"/>
      <c r="C2666" s="20"/>
      <c r="D2666" s="20"/>
      <c r="E2666" s="20"/>
      <c r="F2666" s="129"/>
      <c r="G2666" s="129"/>
      <c r="H2666"/>
      <c r="I2666"/>
      <c r="J2666"/>
      <c r="L2666"/>
      <c r="M2666"/>
      <c r="N2666"/>
      <c r="O2666"/>
      <c r="P2666"/>
      <c r="Q2666"/>
      <c r="R2666"/>
      <c r="S2666"/>
      <c r="T2666"/>
      <c r="U2666"/>
      <c r="V2666"/>
      <c r="W2666"/>
      <c r="X2666"/>
      <c r="Y2666"/>
      <c r="Z2666"/>
      <c r="AA2666"/>
      <c r="AB2666"/>
      <c r="AC2666"/>
      <c r="AD2666"/>
      <c r="AE2666"/>
      <c r="AF2666"/>
      <c r="AS2666"/>
      <c r="AT2666" s="111"/>
      <c r="AU2666" s="111"/>
      <c r="AV2666"/>
      <c r="AW2666"/>
      <c r="AX2666" s="111"/>
      <c r="AY2666" s="65"/>
      <c r="AZ2666" s="65"/>
      <c r="BA2666" s="65"/>
      <c r="BB2666" s="65"/>
      <c r="BC2666" s="65"/>
      <c r="BD2666" s="65"/>
      <c r="BE2666" s="65"/>
      <c r="BF2666" s="65"/>
      <c r="BG2666" s="112"/>
      <c r="BH2666" s="112"/>
      <c r="BI2666" s="111"/>
      <c r="BJ2666" s="111"/>
      <c r="BK2666" s="65"/>
      <c r="BL2666" s="112"/>
      <c r="BM2666" s="113"/>
      <c r="BN2666" s="113"/>
      <c r="BO2666" s="113"/>
      <c r="BP2666" s="112"/>
      <c r="BQ2666" s="64"/>
      <c r="BR2666" s="113"/>
      <c r="BS2666" s="113"/>
      <c r="BT2666" s="65"/>
      <c r="BU2666" s="65"/>
      <c r="BV2666" s="75"/>
      <c r="BW2666" s="66"/>
      <c r="BX2666" s="67"/>
      <c r="BY2666" s="67"/>
      <c r="BZ2666" s="67"/>
      <c r="CA2666"/>
      <c r="CB2666"/>
      <c r="CC2666"/>
      <c r="CD2666"/>
      <c r="CE2666" s="92"/>
      <c r="CF2666" s="76"/>
      <c r="CG2666"/>
      <c r="CH2666" s="67"/>
      <c r="CI2666" s="67"/>
      <c r="CJ2666" s="67"/>
      <c r="CK2666" s="67"/>
      <c r="CL2666" s="1"/>
      <c r="CM2666" s="1"/>
    </row>
    <row r="2667" spans="2:91" s="3" customFormat="1" x14ac:dyDescent="0.25">
      <c r="B2667" s="19"/>
      <c r="C2667" s="20"/>
      <c r="D2667" s="20"/>
      <c r="E2667" s="20"/>
      <c r="F2667" s="129"/>
      <c r="G2667" s="129"/>
      <c r="H2667"/>
      <c r="I2667"/>
      <c r="J2667"/>
      <c r="L2667"/>
      <c r="M2667"/>
      <c r="N2667"/>
      <c r="O2667"/>
      <c r="P2667"/>
      <c r="Q2667"/>
      <c r="R2667"/>
      <c r="S2667"/>
      <c r="T2667"/>
      <c r="U2667"/>
      <c r="V2667"/>
      <c r="W2667"/>
      <c r="X2667"/>
      <c r="Y2667"/>
      <c r="Z2667"/>
      <c r="AA2667"/>
      <c r="AB2667"/>
      <c r="AC2667"/>
      <c r="AD2667"/>
      <c r="AE2667"/>
      <c r="AF2667"/>
      <c r="AS2667"/>
      <c r="AT2667" s="111"/>
      <c r="AU2667" s="111"/>
      <c r="AV2667"/>
      <c r="AW2667"/>
      <c r="AX2667" s="111"/>
      <c r="AY2667" s="65"/>
      <c r="AZ2667" s="65"/>
      <c r="BA2667" s="65"/>
      <c r="BB2667" s="65"/>
      <c r="BC2667" s="65"/>
      <c r="BD2667" s="65"/>
      <c r="BE2667" s="65"/>
      <c r="BF2667" s="65"/>
      <c r="BG2667" s="112"/>
      <c r="BH2667" s="112"/>
      <c r="BI2667" s="111"/>
      <c r="BJ2667" s="111"/>
      <c r="BK2667" s="65"/>
      <c r="BL2667" s="112"/>
      <c r="BM2667" s="113"/>
      <c r="BN2667" s="113"/>
      <c r="BO2667" s="113"/>
      <c r="BP2667" s="112"/>
      <c r="BQ2667" s="64"/>
      <c r="BR2667" s="113"/>
      <c r="BS2667" s="113"/>
      <c r="BT2667" s="65"/>
      <c r="BU2667" s="65"/>
      <c r="BV2667" s="75"/>
      <c r="BW2667" s="66"/>
      <c r="BX2667" s="67"/>
      <c r="BY2667" s="67"/>
      <c r="BZ2667" s="67"/>
      <c r="CA2667"/>
      <c r="CB2667"/>
      <c r="CC2667"/>
      <c r="CD2667"/>
      <c r="CE2667" s="92"/>
      <c r="CF2667" s="76"/>
      <c r="CG2667"/>
      <c r="CH2667" s="67"/>
      <c r="CI2667" s="67"/>
      <c r="CJ2667" s="67"/>
      <c r="CK2667" s="67"/>
      <c r="CL2667" s="1"/>
      <c r="CM2667" s="1"/>
    </row>
    <row r="2668" spans="2:91" s="3" customFormat="1" x14ac:dyDescent="0.25">
      <c r="B2668" s="19"/>
      <c r="C2668" s="20"/>
      <c r="D2668" s="20"/>
      <c r="E2668" s="20"/>
      <c r="F2668" s="129"/>
      <c r="G2668" s="129"/>
      <c r="H2668"/>
      <c r="I2668"/>
      <c r="J2668"/>
      <c r="L2668"/>
      <c r="M2668"/>
      <c r="N2668"/>
      <c r="O2668"/>
      <c r="P2668"/>
      <c r="Q2668"/>
      <c r="R2668"/>
      <c r="S2668"/>
      <c r="T2668"/>
      <c r="U2668"/>
      <c r="V2668"/>
      <c r="W2668"/>
      <c r="X2668"/>
      <c r="Y2668"/>
      <c r="Z2668"/>
      <c r="AA2668"/>
      <c r="AB2668"/>
      <c r="AC2668"/>
      <c r="AD2668"/>
      <c r="AE2668"/>
      <c r="AF2668"/>
      <c r="AS2668"/>
      <c r="AT2668" s="111"/>
      <c r="AU2668" s="111"/>
      <c r="AV2668"/>
      <c r="AW2668"/>
      <c r="AX2668" s="111"/>
      <c r="AY2668" s="65"/>
      <c r="AZ2668" s="65"/>
      <c r="BA2668" s="65"/>
      <c r="BB2668" s="65"/>
      <c r="BC2668" s="65"/>
      <c r="BD2668" s="65"/>
      <c r="BE2668" s="65"/>
      <c r="BF2668" s="65"/>
      <c r="BG2668" s="112"/>
      <c r="BH2668" s="112"/>
      <c r="BI2668" s="111"/>
      <c r="BJ2668" s="111"/>
      <c r="BK2668" s="65"/>
      <c r="BL2668" s="112"/>
      <c r="BM2668" s="113"/>
      <c r="BN2668" s="113"/>
      <c r="BO2668" s="113"/>
      <c r="BP2668" s="112"/>
      <c r="BQ2668" s="64"/>
      <c r="BR2668" s="113"/>
      <c r="BS2668" s="113"/>
      <c r="BT2668" s="65"/>
      <c r="BU2668" s="65"/>
      <c r="BV2668" s="75"/>
      <c r="BW2668" s="66"/>
      <c r="BX2668" s="67"/>
      <c r="BY2668" s="67"/>
      <c r="BZ2668" s="67"/>
      <c r="CA2668"/>
      <c r="CB2668"/>
      <c r="CC2668"/>
      <c r="CD2668"/>
      <c r="CE2668" s="92"/>
      <c r="CF2668" s="76"/>
      <c r="CG2668"/>
      <c r="CH2668" s="67"/>
      <c r="CI2668" s="67"/>
      <c r="CJ2668" s="67"/>
      <c r="CK2668" s="67"/>
      <c r="CL2668" s="1"/>
      <c r="CM2668" s="1"/>
    </row>
    <row r="2669" spans="2:91" s="3" customFormat="1" x14ac:dyDescent="0.25">
      <c r="B2669" s="19"/>
      <c r="C2669" s="20"/>
      <c r="D2669" s="20"/>
      <c r="E2669" s="20"/>
      <c r="F2669" s="129"/>
      <c r="G2669" s="129"/>
      <c r="H2669"/>
      <c r="I2669"/>
      <c r="J2669"/>
      <c r="L2669"/>
      <c r="M2669"/>
      <c r="N2669"/>
      <c r="O2669"/>
      <c r="P2669"/>
      <c r="Q2669"/>
      <c r="R2669"/>
      <c r="S2669"/>
      <c r="T2669"/>
      <c r="U2669"/>
      <c r="V2669"/>
      <c r="W2669"/>
      <c r="X2669"/>
      <c r="Y2669"/>
      <c r="Z2669"/>
      <c r="AA2669"/>
      <c r="AB2669"/>
      <c r="AC2669"/>
      <c r="AD2669"/>
      <c r="AE2669"/>
      <c r="AF2669"/>
      <c r="AS2669"/>
      <c r="AT2669" s="111"/>
      <c r="AU2669" s="111"/>
      <c r="AV2669"/>
      <c r="AW2669"/>
      <c r="AX2669" s="111"/>
      <c r="AY2669" s="65"/>
      <c r="AZ2669" s="65"/>
      <c r="BA2669" s="65"/>
      <c r="BB2669" s="65"/>
      <c r="BC2669" s="65"/>
      <c r="BD2669" s="65"/>
      <c r="BE2669" s="65"/>
      <c r="BF2669" s="65"/>
      <c r="BG2669" s="112"/>
      <c r="BH2669" s="112"/>
      <c r="BI2669" s="111"/>
      <c r="BJ2669" s="111"/>
      <c r="BK2669" s="65"/>
      <c r="BL2669" s="112"/>
      <c r="BM2669" s="113"/>
      <c r="BN2669" s="113"/>
      <c r="BO2669" s="113"/>
      <c r="BP2669" s="112"/>
      <c r="BQ2669" s="64"/>
      <c r="BR2669" s="113"/>
      <c r="BS2669" s="113"/>
      <c r="BT2669" s="65"/>
      <c r="BU2669" s="65"/>
      <c r="BV2669" s="75"/>
      <c r="BW2669" s="66"/>
      <c r="BX2669" s="67"/>
      <c r="BY2669" s="67"/>
      <c r="BZ2669" s="67"/>
      <c r="CA2669"/>
      <c r="CB2669"/>
      <c r="CC2669"/>
      <c r="CD2669"/>
      <c r="CE2669" s="92"/>
      <c r="CF2669" s="76"/>
      <c r="CG2669"/>
      <c r="CH2669" s="67"/>
      <c r="CI2669" s="67"/>
      <c r="CJ2669" s="67"/>
      <c r="CK2669" s="67"/>
      <c r="CL2669" s="1"/>
      <c r="CM2669" s="1"/>
    </row>
    <row r="2670" spans="2:91" s="3" customFormat="1" x14ac:dyDescent="0.25">
      <c r="B2670" s="19"/>
      <c r="C2670" s="20"/>
      <c r="D2670" s="20"/>
      <c r="E2670" s="20"/>
      <c r="F2670" s="129"/>
      <c r="G2670" s="129"/>
      <c r="H2670"/>
      <c r="I2670"/>
      <c r="J2670"/>
      <c r="L2670"/>
      <c r="M2670"/>
      <c r="N2670"/>
      <c r="O2670"/>
      <c r="P2670"/>
      <c r="Q2670"/>
      <c r="R2670"/>
      <c r="S2670"/>
      <c r="T2670"/>
      <c r="U2670"/>
      <c r="V2670"/>
      <c r="W2670"/>
      <c r="X2670"/>
      <c r="Y2670"/>
      <c r="Z2670"/>
      <c r="AA2670"/>
      <c r="AB2670"/>
      <c r="AC2670"/>
      <c r="AD2670"/>
      <c r="AE2670"/>
      <c r="AF2670"/>
      <c r="AS2670"/>
      <c r="AT2670" s="111"/>
      <c r="AU2670" s="111"/>
      <c r="AV2670"/>
      <c r="AW2670"/>
      <c r="AX2670" s="111"/>
      <c r="AY2670" s="65"/>
      <c r="AZ2670" s="65"/>
      <c r="BA2670" s="65"/>
      <c r="BB2670" s="65"/>
      <c r="BC2670" s="65"/>
      <c r="BD2670" s="65"/>
      <c r="BE2670" s="65"/>
      <c r="BF2670" s="65"/>
      <c r="BG2670" s="112"/>
      <c r="BH2670" s="112"/>
      <c r="BI2670" s="111"/>
      <c r="BJ2670" s="111"/>
      <c r="BK2670" s="65"/>
      <c r="BL2670" s="112"/>
      <c r="BM2670" s="113"/>
      <c r="BN2670" s="113"/>
      <c r="BO2670" s="113"/>
      <c r="BP2670" s="112"/>
      <c r="BQ2670" s="64"/>
      <c r="BR2670" s="113"/>
      <c r="BS2670" s="113"/>
      <c r="BT2670" s="65"/>
      <c r="BU2670" s="65"/>
      <c r="BV2670" s="75"/>
      <c r="BW2670" s="66"/>
      <c r="BX2670" s="67"/>
      <c r="BY2670" s="67"/>
      <c r="BZ2670" s="67"/>
      <c r="CA2670"/>
      <c r="CB2670"/>
      <c r="CC2670"/>
      <c r="CD2670"/>
      <c r="CE2670" s="92"/>
      <c r="CF2670" s="76"/>
      <c r="CG2670"/>
      <c r="CH2670" s="67"/>
      <c r="CI2670" s="67"/>
      <c r="CJ2670" s="67"/>
      <c r="CK2670" s="67"/>
      <c r="CL2670" s="1"/>
      <c r="CM2670" s="1"/>
    </row>
    <row r="2671" spans="2:91" s="3" customFormat="1" x14ac:dyDescent="0.25">
      <c r="B2671" s="19"/>
      <c r="C2671" s="20"/>
      <c r="D2671" s="20"/>
      <c r="E2671" s="20"/>
      <c r="F2671" s="129"/>
      <c r="G2671" s="129"/>
      <c r="H2671"/>
      <c r="I2671"/>
      <c r="J2671"/>
      <c r="L2671"/>
      <c r="M2671"/>
      <c r="N2671"/>
      <c r="O2671"/>
      <c r="P2671"/>
      <c r="Q2671"/>
      <c r="R2671"/>
      <c r="S2671"/>
      <c r="T2671"/>
      <c r="U2671"/>
      <c r="V2671"/>
      <c r="W2671"/>
      <c r="X2671"/>
      <c r="Y2671"/>
      <c r="Z2671"/>
      <c r="AA2671"/>
      <c r="AB2671"/>
      <c r="AC2671"/>
      <c r="AD2671"/>
      <c r="AE2671"/>
      <c r="AF2671"/>
      <c r="AS2671"/>
      <c r="AT2671" s="111"/>
      <c r="AU2671" s="111"/>
      <c r="AV2671"/>
      <c r="AW2671"/>
      <c r="AX2671" s="111"/>
      <c r="AY2671" s="65"/>
      <c r="AZ2671" s="65"/>
      <c r="BA2671" s="65"/>
      <c r="BB2671" s="65"/>
      <c r="BC2671" s="65"/>
      <c r="BD2671" s="65"/>
      <c r="BE2671" s="65"/>
      <c r="BF2671" s="65"/>
      <c r="BG2671" s="112"/>
      <c r="BH2671" s="112"/>
      <c r="BI2671" s="111"/>
      <c r="BJ2671" s="111"/>
      <c r="BK2671" s="65"/>
      <c r="BL2671" s="112"/>
      <c r="BM2671" s="113"/>
      <c r="BN2671" s="113"/>
      <c r="BO2671" s="113"/>
      <c r="BP2671" s="112"/>
      <c r="BQ2671" s="64"/>
      <c r="BR2671" s="113"/>
      <c r="BS2671" s="113"/>
      <c r="BT2671" s="65"/>
      <c r="BU2671" s="65"/>
      <c r="BV2671" s="75"/>
      <c r="BW2671" s="66"/>
      <c r="BX2671" s="67"/>
      <c r="BY2671" s="67"/>
      <c r="BZ2671" s="67"/>
      <c r="CA2671"/>
      <c r="CB2671"/>
      <c r="CC2671"/>
      <c r="CD2671"/>
      <c r="CE2671" s="92"/>
      <c r="CF2671" s="76"/>
      <c r="CG2671"/>
      <c r="CH2671" s="67"/>
      <c r="CI2671" s="67"/>
      <c r="CJ2671" s="67"/>
      <c r="CK2671" s="67"/>
      <c r="CL2671" s="1"/>
      <c r="CM2671" s="1"/>
    </row>
    <row r="2672" spans="2:91" s="3" customFormat="1" x14ac:dyDescent="0.25">
      <c r="B2672" s="19"/>
      <c r="C2672" s="20"/>
      <c r="D2672" s="20"/>
      <c r="E2672" s="20"/>
      <c r="F2672" s="129"/>
      <c r="G2672" s="129"/>
      <c r="H2672"/>
      <c r="I2672"/>
      <c r="J2672"/>
      <c r="L2672"/>
      <c r="M2672"/>
      <c r="N2672"/>
      <c r="O2672"/>
      <c r="P2672"/>
      <c r="Q2672"/>
      <c r="R2672"/>
      <c r="S2672"/>
      <c r="T2672"/>
      <c r="U2672"/>
      <c r="V2672"/>
      <c r="W2672"/>
      <c r="X2672"/>
      <c r="Y2672"/>
      <c r="Z2672"/>
      <c r="AA2672"/>
      <c r="AB2672"/>
      <c r="AC2672"/>
      <c r="AD2672"/>
      <c r="AE2672"/>
      <c r="AF2672"/>
      <c r="AS2672"/>
      <c r="AT2672" s="111"/>
      <c r="AU2672" s="111"/>
      <c r="AV2672"/>
      <c r="AW2672"/>
      <c r="AX2672" s="111"/>
      <c r="AY2672" s="65"/>
      <c r="AZ2672" s="65"/>
      <c r="BA2672" s="65"/>
      <c r="BB2672" s="65"/>
      <c r="BC2672" s="65"/>
      <c r="BD2672" s="65"/>
      <c r="BE2672" s="65"/>
      <c r="BF2672" s="65"/>
      <c r="BG2672" s="112"/>
      <c r="BH2672" s="112"/>
      <c r="BI2672" s="111"/>
      <c r="BJ2672" s="111"/>
      <c r="BK2672" s="65"/>
      <c r="BL2672" s="112"/>
      <c r="BM2672" s="113"/>
      <c r="BN2672" s="113"/>
      <c r="BO2672" s="113"/>
      <c r="BP2672" s="112"/>
      <c r="BQ2672" s="64"/>
      <c r="BR2672" s="113"/>
      <c r="BS2672" s="113"/>
      <c r="BT2672" s="65"/>
      <c r="BU2672" s="65"/>
      <c r="BV2672" s="75"/>
      <c r="BW2672" s="66"/>
      <c r="BX2672" s="67"/>
      <c r="BY2672" s="67"/>
      <c r="BZ2672" s="67"/>
      <c r="CA2672"/>
      <c r="CB2672"/>
      <c r="CC2672"/>
      <c r="CD2672"/>
      <c r="CE2672" s="92"/>
      <c r="CF2672" s="76"/>
      <c r="CG2672"/>
      <c r="CH2672" s="67"/>
      <c r="CI2672" s="67"/>
      <c r="CJ2672" s="67"/>
      <c r="CK2672" s="67"/>
      <c r="CL2672" s="1"/>
      <c r="CM2672" s="1"/>
    </row>
    <row r="2673" spans="2:91" s="3" customFormat="1" x14ac:dyDescent="0.25">
      <c r="B2673" s="19"/>
      <c r="C2673" s="20"/>
      <c r="D2673" s="20"/>
      <c r="E2673" s="20"/>
      <c r="F2673" s="129"/>
      <c r="G2673" s="129"/>
      <c r="H2673"/>
      <c r="I2673"/>
      <c r="J2673"/>
      <c r="L2673"/>
      <c r="M2673"/>
      <c r="N2673"/>
      <c r="O2673"/>
      <c r="P2673"/>
      <c r="Q2673"/>
      <c r="R2673"/>
      <c r="S2673"/>
      <c r="T2673"/>
      <c r="U2673"/>
      <c r="V2673"/>
      <c r="W2673"/>
      <c r="X2673"/>
      <c r="Y2673"/>
      <c r="Z2673"/>
      <c r="AA2673"/>
      <c r="AB2673"/>
      <c r="AC2673"/>
      <c r="AD2673"/>
      <c r="AE2673"/>
      <c r="AF2673"/>
      <c r="AS2673"/>
      <c r="AT2673" s="111"/>
      <c r="AU2673" s="111"/>
      <c r="AV2673"/>
      <c r="AW2673"/>
      <c r="AX2673" s="111"/>
      <c r="AY2673" s="65"/>
      <c r="AZ2673" s="65"/>
      <c r="BA2673" s="65"/>
      <c r="BB2673" s="65"/>
      <c r="BC2673" s="65"/>
      <c r="BD2673" s="65"/>
      <c r="BE2673" s="65"/>
      <c r="BF2673" s="65"/>
      <c r="BG2673" s="112"/>
      <c r="BH2673" s="112"/>
      <c r="BI2673" s="111"/>
      <c r="BJ2673" s="111"/>
      <c r="BK2673" s="65"/>
      <c r="BL2673" s="112"/>
      <c r="BM2673" s="113"/>
      <c r="BN2673" s="113"/>
      <c r="BO2673" s="113"/>
      <c r="BP2673" s="112"/>
      <c r="BQ2673" s="64"/>
      <c r="BR2673" s="113"/>
      <c r="BS2673" s="113"/>
      <c r="BT2673" s="65"/>
      <c r="BU2673" s="65"/>
      <c r="BV2673" s="75"/>
      <c r="BW2673" s="66"/>
      <c r="BX2673" s="67"/>
      <c r="BY2673" s="67"/>
      <c r="BZ2673" s="67"/>
      <c r="CA2673"/>
      <c r="CB2673"/>
      <c r="CC2673"/>
      <c r="CD2673"/>
      <c r="CE2673" s="92"/>
      <c r="CF2673" s="76"/>
      <c r="CG2673"/>
      <c r="CH2673" s="67"/>
      <c r="CI2673" s="67"/>
      <c r="CJ2673" s="67"/>
      <c r="CK2673" s="67"/>
      <c r="CL2673" s="1"/>
      <c r="CM2673" s="1"/>
    </row>
    <row r="2674" spans="2:91" s="3" customFormat="1" x14ac:dyDescent="0.25">
      <c r="B2674" s="19"/>
      <c r="C2674" s="20"/>
      <c r="D2674" s="20"/>
      <c r="E2674" s="20"/>
      <c r="F2674" s="129"/>
      <c r="G2674" s="129"/>
      <c r="H2674"/>
      <c r="I2674"/>
      <c r="J2674"/>
      <c r="L2674"/>
      <c r="M2674"/>
      <c r="N2674"/>
      <c r="O2674"/>
      <c r="P2674"/>
      <c r="Q2674"/>
      <c r="R2674"/>
      <c r="S2674"/>
      <c r="T2674"/>
      <c r="U2674"/>
      <c r="V2674"/>
      <c r="W2674"/>
      <c r="X2674"/>
      <c r="Y2674"/>
      <c r="Z2674"/>
      <c r="AA2674"/>
      <c r="AB2674"/>
      <c r="AC2674"/>
      <c r="AD2674"/>
      <c r="AE2674"/>
      <c r="AF2674"/>
      <c r="AS2674"/>
      <c r="AT2674" s="111"/>
      <c r="AU2674" s="111"/>
      <c r="AV2674"/>
      <c r="AW2674"/>
      <c r="AX2674" s="111"/>
      <c r="AY2674" s="65"/>
      <c r="AZ2674" s="65"/>
      <c r="BA2674" s="65"/>
      <c r="BB2674" s="65"/>
      <c r="BC2674" s="65"/>
      <c r="BD2674" s="65"/>
      <c r="BE2674" s="65"/>
      <c r="BF2674" s="65"/>
      <c r="BG2674" s="112"/>
      <c r="BH2674" s="112"/>
      <c r="BI2674" s="111"/>
      <c r="BJ2674" s="111"/>
      <c r="BK2674" s="65"/>
      <c r="BL2674" s="112"/>
      <c r="BM2674" s="113"/>
      <c r="BN2674" s="113"/>
      <c r="BO2674" s="113"/>
      <c r="BP2674" s="112"/>
      <c r="BQ2674" s="64"/>
      <c r="BR2674" s="113"/>
      <c r="BS2674" s="113"/>
      <c r="BT2674" s="65"/>
      <c r="BU2674" s="65"/>
      <c r="BV2674" s="75"/>
      <c r="BW2674" s="66"/>
      <c r="BX2674" s="67"/>
      <c r="BY2674" s="67"/>
      <c r="BZ2674" s="67"/>
      <c r="CA2674"/>
      <c r="CB2674"/>
      <c r="CC2674"/>
      <c r="CD2674"/>
      <c r="CE2674" s="92"/>
      <c r="CF2674" s="76"/>
      <c r="CG2674"/>
      <c r="CH2674" s="67"/>
      <c r="CI2674" s="67"/>
      <c r="CJ2674" s="67"/>
      <c r="CK2674" s="67"/>
      <c r="CL2674" s="1"/>
      <c r="CM2674" s="1"/>
    </row>
    <row r="2675" spans="2:91" s="3" customFormat="1" x14ac:dyDescent="0.25">
      <c r="B2675" s="19"/>
      <c r="C2675" s="20"/>
      <c r="D2675" s="20"/>
      <c r="E2675" s="20"/>
      <c r="F2675" s="129"/>
      <c r="G2675" s="129"/>
      <c r="H2675"/>
      <c r="I2675"/>
      <c r="J2675"/>
      <c r="L2675"/>
      <c r="M2675"/>
      <c r="N2675"/>
      <c r="O2675"/>
      <c r="P2675"/>
      <c r="Q2675"/>
      <c r="R2675"/>
      <c r="S2675"/>
      <c r="T2675"/>
      <c r="U2675"/>
      <c r="V2675"/>
      <c r="W2675"/>
      <c r="X2675"/>
      <c r="Y2675"/>
      <c r="Z2675"/>
      <c r="AA2675"/>
      <c r="AB2675"/>
      <c r="AC2675"/>
      <c r="AD2675"/>
      <c r="AE2675"/>
      <c r="AF2675"/>
      <c r="AS2675"/>
      <c r="AT2675" s="111"/>
      <c r="AU2675" s="111"/>
      <c r="AV2675"/>
      <c r="AW2675"/>
      <c r="AX2675" s="111"/>
      <c r="AY2675" s="65"/>
      <c r="AZ2675" s="65"/>
      <c r="BA2675" s="65"/>
      <c r="BB2675" s="65"/>
      <c r="BC2675" s="65"/>
      <c r="BD2675" s="65"/>
      <c r="BE2675" s="65"/>
      <c r="BF2675" s="65"/>
      <c r="BG2675" s="112"/>
      <c r="BH2675" s="112"/>
      <c r="BI2675" s="111"/>
      <c r="BJ2675" s="111"/>
      <c r="BK2675" s="65"/>
      <c r="BL2675" s="112"/>
      <c r="BM2675" s="113"/>
      <c r="BN2675" s="113"/>
      <c r="BO2675" s="113"/>
      <c r="BP2675" s="112"/>
      <c r="BQ2675" s="64"/>
      <c r="BR2675" s="113"/>
      <c r="BS2675" s="113"/>
      <c r="BT2675" s="65"/>
      <c r="BU2675" s="65"/>
      <c r="BV2675" s="75"/>
      <c r="BW2675" s="66"/>
      <c r="BX2675" s="67"/>
      <c r="BY2675" s="67"/>
      <c r="BZ2675" s="67"/>
      <c r="CA2675"/>
      <c r="CB2675"/>
      <c r="CC2675"/>
      <c r="CD2675"/>
      <c r="CE2675" s="92"/>
      <c r="CF2675" s="76"/>
      <c r="CG2675"/>
      <c r="CH2675" s="67"/>
      <c r="CI2675" s="67"/>
      <c r="CJ2675" s="67"/>
      <c r="CK2675" s="67"/>
      <c r="CL2675" s="1"/>
      <c r="CM2675" s="1"/>
    </row>
    <row r="2676" spans="2:91" s="3" customFormat="1" x14ac:dyDescent="0.25">
      <c r="B2676" s="19"/>
      <c r="C2676" s="20"/>
      <c r="D2676" s="20"/>
      <c r="E2676" s="20"/>
      <c r="F2676" s="129"/>
      <c r="G2676" s="129"/>
      <c r="H2676"/>
      <c r="I2676"/>
      <c r="J2676"/>
      <c r="L2676"/>
      <c r="M2676"/>
      <c r="N2676"/>
      <c r="O2676"/>
      <c r="P2676"/>
      <c r="Q2676"/>
      <c r="R2676"/>
      <c r="S2676"/>
      <c r="T2676"/>
      <c r="U2676"/>
      <c r="V2676"/>
      <c r="W2676"/>
      <c r="X2676"/>
      <c r="Y2676"/>
      <c r="Z2676"/>
      <c r="AA2676"/>
      <c r="AB2676"/>
      <c r="AC2676"/>
      <c r="AD2676"/>
      <c r="AE2676"/>
      <c r="AF2676"/>
      <c r="AS2676"/>
      <c r="AT2676" s="111"/>
      <c r="AU2676" s="111"/>
      <c r="AV2676"/>
      <c r="AW2676"/>
      <c r="AX2676" s="111"/>
      <c r="AY2676" s="65"/>
      <c r="AZ2676" s="65"/>
      <c r="BA2676" s="65"/>
      <c r="BB2676" s="65"/>
      <c r="BC2676" s="65"/>
      <c r="BD2676" s="65"/>
      <c r="BE2676" s="65"/>
      <c r="BF2676" s="65"/>
      <c r="BG2676" s="112"/>
      <c r="BH2676" s="112"/>
      <c r="BI2676" s="111"/>
      <c r="BJ2676" s="111"/>
      <c r="BK2676" s="65"/>
      <c r="BL2676" s="112"/>
      <c r="BM2676" s="113"/>
      <c r="BN2676" s="113"/>
      <c r="BO2676" s="113"/>
      <c r="BP2676" s="112"/>
      <c r="BQ2676" s="64"/>
      <c r="BR2676" s="113"/>
      <c r="BS2676" s="113"/>
      <c r="BT2676" s="65"/>
      <c r="BU2676" s="65"/>
      <c r="BV2676" s="75"/>
      <c r="BW2676" s="75"/>
      <c r="BX2676"/>
      <c r="BY2676"/>
      <c r="BZ2676"/>
      <c r="CA2676"/>
      <c r="CB2676"/>
      <c r="CC2676"/>
      <c r="CD2676"/>
      <c r="CE2676"/>
      <c r="CF2676"/>
      <c r="CG2676"/>
      <c r="CH2676"/>
      <c r="CI2676"/>
      <c r="CJ2676"/>
      <c r="CK2676"/>
    </row>
    <row r="2677" spans="2:91" s="3" customFormat="1" x14ac:dyDescent="0.25">
      <c r="B2677" s="19"/>
      <c r="C2677" s="20"/>
      <c r="D2677" s="20"/>
      <c r="E2677" s="20"/>
      <c r="F2677" s="129"/>
      <c r="G2677" s="129"/>
      <c r="H2677"/>
      <c r="I2677"/>
      <c r="J2677"/>
      <c r="L2677"/>
      <c r="M2677"/>
      <c r="N2677"/>
      <c r="O2677"/>
      <c r="P2677"/>
      <c r="Q2677"/>
      <c r="R2677"/>
      <c r="S2677"/>
      <c r="T2677"/>
      <c r="U2677"/>
      <c r="V2677"/>
      <c r="W2677"/>
      <c r="X2677"/>
      <c r="Y2677"/>
      <c r="Z2677"/>
      <c r="AA2677"/>
      <c r="AB2677"/>
      <c r="AC2677"/>
      <c r="AD2677"/>
      <c r="AE2677"/>
      <c r="AF2677"/>
      <c r="AS2677"/>
      <c r="AT2677" s="111"/>
      <c r="AU2677" s="111"/>
      <c r="AV2677"/>
      <c r="AW2677"/>
      <c r="AX2677" s="111"/>
      <c r="AY2677" s="65"/>
      <c r="AZ2677" s="65"/>
      <c r="BA2677" s="65"/>
      <c r="BB2677" s="65"/>
      <c r="BC2677" s="65"/>
      <c r="BD2677" s="65"/>
      <c r="BE2677" s="65"/>
      <c r="BF2677" s="65"/>
      <c r="BG2677" s="112"/>
      <c r="BH2677" s="112"/>
      <c r="BI2677" s="111"/>
      <c r="BJ2677" s="111"/>
      <c r="BK2677" s="65"/>
      <c r="BL2677" s="112"/>
      <c r="BM2677" s="113"/>
      <c r="BN2677" s="113"/>
      <c r="BO2677" s="113"/>
      <c r="BP2677" s="112"/>
      <c r="BQ2677" s="64"/>
      <c r="BR2677" s="113"/>
      <c r="BS2677" s="113"/>
      <c r="BT2677" s="65"/>
      <c r="BU2677" s="65"/>
      <c r="BV2677" s="75"/>
      <c r="BW2677" s="75"/>
      <c r="BX2677"/>
      <c r="BY2677"/>
      <c r="BZ2677"/>
      <c r="CA2677"/>
      <c r="CB2677"/>
      <c r="CC2677"/>
      <c r="CD2677"/>
      <c r="CE2677"/>
      <c r="CF2677"/>
      <c r="CG2677"/>
      <c r="CH2677"/>
      <c r="CI2677"/>
      <c r="CJ2677"/>
      <c r="CK2677"/>
    </row>
    <row r="2678" spans="2:91" s="3" customFormat="1" x14ac:dyDescent="0.25">
      <c r="B2678" s="19"/>
      <c r="C2678" s="20"/>
      <c r="D2678" s="20"/>
      <c r="E2678" s="20"/>
      <c r="F2678" s="129"/>
      <c r="G2678" s="129"/>
      <c r="H2678"/>
      <c r="I2678"/>
      <c r="J2678"/>
      <c r="L2678"/>
      <c r="M2678"/>
      <c r="N2678"/>
      <c r="O2678"/>
      <c r="P2678"/>
      <c r="Q2678"/>
      <c r="R2678"/>
      <c r="S2678"/>
      <c r="T2678"/>
      <c r="U2678"/>
      <c r="V2678"/>
      <c r="W2678"/>
      <c r="X2678"/>
      <c r="Y2678"/>
      <c r="Z2678"/>
      <c r="AA2678"/>
      <c r="AB2678"/>
      <c r="AC2678"/>
      <c r="AD2678"/>
      <c r="AE2678"/>
      <c r="AF2678"/>
      <c r="AS2678"/>
      <c r="AT2678" s="111"/>
      <c r="AU2678" s="111"/>
      <c r="AV2678"/>
      <c r="AW2678"/>
      <c r="AX2678" s="111"/>
      <c r="AY2678" s="65"/>
      <c r="AZ2678" s="65"/>
      <c r="BA2678" s="65"/>
      <c r="BB2678" s="65"/>
      <c r="BC2678" s="65"/>
      <c r="BD2678" s="65"/>
      <c r="BE2678" s="65"/>
      <c r="BF2678" s="65"/>
      <c r="BG2678" s="112"/>
      <c r="BH2678" s="112"/>
      <c r="BI2678" s="111"/>
      <c r="BJ2678" s="111"/>
      <c r="BK2678" s="65"/>
      <c r="BL2678" s="112"/>
      <c r="BM2678" s="113"/>
      <c r="BN2678" s="113"/>
      <c r="BO2678" s="113"/>
      <c r="BP2678" s="112"/>
      <c r="BQ2678" s="64"/>
      <c r="BR2678" s="113"/>
      <c r="BS2678" s="113"/>
      <c r="BT2678" s="65"/>
      <c r="BU2678" s="65"/>
      <c r="BV2678" s="75"/>
      <c r="BW2678" s="75"/>
      <c r="BX2678"/>
      <c r="BY2678"/>
      <c r="BZ2678"/>
      <c r="CA2678"/>
      <c r="CB2678"/>
      <c r="CC2678"/>
      <c r="CD2678"/>
      <c r="CE2678"/>
      <c r="CF2678"/>
      <c r="CG2678"/>
      <c r="CH2678"/>
      <c r="CI2678"/>
      <c r="CJ2678"/>
      <c r="CK2678"/>
    </row>
    <row r="2679" spans="2:91" s="3" customFormat="1" x14ac:dyDescent="0.25">
      <c r="B2679" s="19"/>
      <c r="C2679" s="20"/>
      <c r="D2679" s="20"/>
      <c r="E2679" s="20"/>
      <c r="F2679" s="129"/>
      <c r="G2679" s="129"/>
      <c r="H2679"/>
      <c r="I2679"/>
      <c r="J2679"/>
      <c r="L2679"/>
      <c r="M2679"/>
      <c r="N2679"/>
      <c r="O2679"/>
      <c r="P2679"/>
      <c r="Q2679"/>
      <c r="R2679"/>
      <c r="S2679"/>
      <c r="T2679"/>
      <c r="U2679"/>
      <c r="V2679"/>
      <c r="W2679"/>
      <c r="X2679"/>
      <c r="Y2679"/>
      <c r="Z2679"/>
      <c r="AA2679"/>
      <c r="AB2679"/>
      <c r="AC2679"/>
      <c r="AD2679"/>
      <c r="AE2679"/>
      <c r="AF2679"/>
      <c r="AS2679"/>
      <c r="AT2679" s="111"/>
      <c r="AU2679" s="111"/>
      <c r="AV2679"/>
      <c r="AW2679"/>
      <c r="AX2679" s="111"/>
      <c r="AY2679" s="65"/>
      <c r="AZ2679" s="65"/>
      <c r="BA2679" s="65"/>
      <c r="BB2679" s="65"/>
      <c r="BC2679" s="65"/>
      <c r="BD2679" s="65"/>
      <c r="BE2679" s="65"/>
      <c r="BF2679" s="65"/>
      <c r="BG2679" s="112"/>
      <c r="BH2679" s="112"/>
      <c r="BI2679" s="111"/>
      <c r="BJ2679" s="111"/>
      <c r="BK2679" s="65"/>
      <c r="BL2679" s="112"/>
      <c r="BM2679" s="113"/>
      <c r="BN2679" s="113"/>
      <c r="BO2679" s="113"/>
      <c r="BP2679" s="112"/>
      <c r="BQ2679" s="64"/>
      <c r="BR2679" s="113"/>
      <c r="BS2679" s="113"/>
      <c r="BT2679" s="65"/>
      <c r="BU2679" s="65"/>
      <c r="BV2679" s="75"/>
      <c r="BW2679" s="75"/>
      <c r="BX2679"/>
      <c r="BY2679"/>
      <c r="BZ2679"/>
      <c r="CA2679"/>
      <c r="CB2679"/>
      <c r="CC2679"/>
      <c r="CD2679"/>
      <c r="CE2679"/>
      <c r="CF2679"/>
      <c r="CG2679"/>
      <c r="CH2679"/>
      <c r="CI2679"/>
      <c r="CJ2679"/>
      <c r="CK2679"/>
    </row>
    <row r="2680" spans="2:91" s="3" customFormat="1" x14ac:dyDescent="0.25">
      <c r="B2680" s="19"/>
      <c r="C2680" s="20"/>
      <c r="D2680" s="20"/>
      <c r="E2680" s="20"/>
      <c r="F2680" s="129"/>
      <c r="G2680" s="129"/>
      <c r="H2680"/>
      <c r="I2680"/>
      <c r="J2680"/>
      <c r="L2680"/>
      <c r="M2680"/>
      <c r="N2680"/>
      <c r="O2680"/>
      <c r="P2680"/>
      <c r="Q2680"/>
      <c r="R2680"/>
      <c r="S2680"/>
      <c r="T2680"/>
      <c r="U2680"/>
      <c r="V2680"/>
      <c r="W2680"/>
      <c r="X2680"/>
      <c r="Y2680"/>
      <c r="Z2680"/>
      <c r="AA2680"/>
      <c r="AB2680"/>
      <c r="AC2680"/>
      <c r="AD2680"/>
      <c r="AE2680"/>
      <c r="AF2680"/>
      <c r="AS2680"/>
      <c r="AT2680" s="111"/>
      <c r="AU2680" s="111"/>
      <c r="AV2680"/>
      <c r="AW2680"/>
      <c r="AX2680" s="111"/>
      <c r="AY2680" s="65"/>
      <c r="AZ2680" s="65"/>
      <c r="BA2680" s="65"/>
      <c r="BB2680" s="65"/>
      <c r="BC2680" s="65"/>
      <c r="BD2680" s="65"/>
      <c r="BE2680" s="65"/>
      <c r="BF2680" s="65"/>
      <c r="BG2680" s="112"/>
      <c r="BH2680" s="112"/>
      <c r="BI2680" s="111"/>
      <c r="BJ2680" s="111"/>
      <c r="BK2680" s="65"/>
      <c r="BL2680" s="112"/>
      <c r="BM2680" s="113"/>
      <c r="BN2680" s="113"/>
      <c r="BO2680" s="113"/>
      <c r="BP2680" s="112"/>
      <c r="BQ2680" s="64"/>
      <c r="BR2680" s="113"/>
      <c r="BS2680" s="113"/>
      <c r="BT2680" s="65"/>
      <c r="BU2680" s="65"/>
      <c r="BV2680" s="75"/>
      <c r="BW2680" s="75"/>
      <c r="BX2680"/>
      <c r="BY2680"/>
      <c r="BZ2680"/>
      <c r="CA2680"/>
      <c r="CB2680"/>
      <c r="CC2680"/>
      <c r="CD2680"/>
      <c r="CE2680"/>
      <c r="CF2680"/>
      <c r="CG2680"/>
      <c r="CH2680"/>
      <c r="CI2680"/>
      <c r="CJ2680"/>
      <c r="CK2680"/>
    </row>
    <row r="2681" spans="2:91" s="3" customFormat="1" x14ac:dyDescent="0.25">
      <c r="B2681" s="19"/>
      <c r="C2681" s="20"/>
      <c r="D2681" s="20"/>
      <c r="E2681" s="20"/>
      <c r="F2681" s="129"/>
      <c r="G2681" s="129"/>
      <c r="H2681"/>
      <c r="I2681"/>
      <c r="J2681"/>
      <c r="L2681"/>
      <c r="M2681"/>
      <c r="N2681"/>
      <c r="O2681"/>
      <c r="P2681"/>
      <c r="Q2681"/>
      <c r="R2681"/>
      <c r="S2681"/>
      <c r="T2681"/>
      <c r="U2681"/>
      <c r="V2681"/>
      <c r="W2681"/>
      <c r="X2681"/>
      <c r="Y2681"/>
      <c r="Z2681"/>
      <c r="AA2681"/>
      <c r="AB2681"/>
      <c r="AC2681"/>
      <c r="AD2681"/>
      <c r="AE2681"/>
      <c r="AF2681"/>
      <c r="AS2681"/>
      <c r="AT2681" s="111"/>
      <c r="AU2681" s="111"/>
      <c r="AV2681"/>
      <c r="AW2681"/>
      <c r="AX2681" s="111"/>
      <c r="AY2681" s="65"/>
      <c r="AZ2681" s="65"/>
      <c r="BA2681" s="65"/>
      <c r="BB2681" s="65"/>
      <c r="BC2681" s="65"/>
      <c r="BD2681" s="65"/>
      <c r="BE2681" s="65"/>
      <c r="BF2681" s="65"/>
      <c r="BG2681" s="112"/>
      <c r="BH2681" s="112"/>
      <c r="BI2681" s="111"/>
      <c r="BJ2681" s="111"/>
      <c r="BK2681" s="65"/>
      <c r="BL2681" s="112"/>
      <c r="BM2681" s="113"/>
      <c r="BN2681" s="113"/>
      <c r="BO2681" s="113"/>
      <c r="BP2681" s="112"/>
      <c r="BQ2681" s="64"/>
      <c r="BR2681" s="113"/>
      <c r="BS2681" s="113"/>
      <c r="BT2681" s="65"/>
      <c r="BU2681" s="65"/>
      <c r="BV2681" s="75"/>
      <c r="BW2681" s="75"/>
      <c r="BX2681"/>
      <c r="BY2681"/>
      <c r="BZ2681"/>
      <c r="CA2681"/>
      <c r="CB2681"/>
      <c r="CC2681"/>
      <c r="CD2681"/>
      <c r="CE2681"/>
      <c r="CF2681"/>
      <c r="CG2681"/>
      <c r="CH2681"/>
      <c r="CI2681"/>
      <c r="CJ2681"/>
      <c r="CK2681"/>
    </row>
    <row r="2682" spans="2:91" s="3" customFormat="1" x14ac:dyDescent="0.25">
      <c r="B2682" s="19"/>
      <c r="C2682" s="20"/>
      <c r="D2682" s="20"/>
      <c r="E2682" s="20"/>
      <c r="F2682" s="129"/>
      <c r="G2682" s="129"/>
      <c r="H2682"/>
      <c r="I2682"/>
      <c r="J2682"/>
      <c r="L2682"/>
      <c r="M2682"/>
      <c r="N2682"/>
      <c r="O2682"/>
      <c r="P2682"/>
      <c r="Q2682"/>
      <c r="R2682"/>
      <c r="S2682"/>
      <c r="T2682"/>
      <c r="U2682"/>
      <c r="V2682"/>
      <c r="W2682"/>
      <c r="X2682"/>
      <c r="Y2682"/>
      <c r="Z2682"/>
      <c r="AA2682"/>
      <c r="AB2682"/>
      <c r="AC2682"/>
      <c r="AD2682"/>
      <c r="AE2682"/>
      <c r="AF2682"/>
      <c r="AS2682"/>
      <c r="AT2682" s="111"/>
      <c r="AU2682" s="111"/>
      <c r="AV2682"/>
      <c r="AW2682"/>
      <c r="AX2682" s="111"/>
      <c r="AY2682" s="65"/>
      <c r="AZ2682" s="65"/>
      <c r="BA2682" s="65"/>
      <c r="BB2682" s="65"/>
      <c r="BC2682" s="65"/>
      <c r="BD2682" s="65"/>
      <c r="BE2682" s="65"/>
      <c r="BF2682" s="65"/>
      <c r="BG2682" s="112"/>
      <c r="BH2682" s="112"/>
      <c r="BI2682" s="111"/>
      <c r="BJ2682" s="111"/>
      <c r="BK2682" s="65"/>
      <c r="BL2682" s="112"/>
      <c r="BM2682" s="113"/>
      <c r="BN2682" s="113"/>
      <c r="BO2682" s="113"/>
      <c r="BP2682" s="112"/>
      <c r="BQ2682" s="64"/>
      <c r="BR2682" s="113"/>
      <c r="BS2682" s="113"/>
      <c r="BT2682" s="65"/>
      <c r="BU2682" s="65"/>
      <c r="BV2682" s="75"/>
      <c r="BW2682" s="75"/>
      <c r="BX2682"/>
      <c r="BY2682"/>
      <c r="BZ2682"/>
      <c r="CA2682"/>
      <c r="CB2682"/>
      <c r="CC2682"/>
      <c r="CD2682"/>
      <c r="CE2682"/>
      <c r="CF2682"/>
      <c r="CG2682"/>
      <c r="CH2682"/>
      <c r="CI2682"/>
      <c r="CJ2682"/>
      <c r="CK2682"/>
    </row>
    <row r="2683" spans="2:91" s="3" customFormat="1" x14ac:dyDescent="0.25">
      <c r="B2683" s="19"/>
      <c r="C2683" s="20"/>
      <c r="D2683" s="20"/>
      <c r="E2683" s="20"/>
      <c r="F2683" s="129"/>
      <c r="G2683" s="129"/>
      <c r="H2683"/>
      <c r="I2683"/>
      <c r="J2683"/>
      <c r="L2683"/>
      <c r="M2683"/>
      <c r="N2683"/>
      <c r="O2683"/>
      <c r="P2683"/>
      <c r="Q2683"/>
      <c r="R2683"/>
      <c r="S2683"/>
      <c r="T2683"/>
      <c r="U2683"/>
      <c r="V2683"/>
      <c r="W2683"/>
      <c r="X2683"/>
      <c r="Y2683"/>
      <c r="Z2683"/>
      <c r="AA2683"/>
      <c r="AB2683"/>
      <c r="AC2683"/>
      <c r="AD2683"/>
      <c r="AE2683"/>
      <c r="AF2683"/>
      <c r="AS2683"/>
      <c r="AT2683" s="111"/>
      <c r="AU2683" s="111"/>
      <c r="AV2683"/>
      <c r="AW2683"/>
      <c r="AX2683" s="111"/>
      <c r="AY2683" s="65"/>
      <c r="AZ2683" s="65"/>
      <c r="BA2683" s="65"/>
      <c r="BB2683" s="65"/>
      <c r="BC2683" s="65"/>
      <c r="BD2683" s="65"/>
      <c r="BE2683" s="65"/>
      <c r="BF2683" s="65"/>
      <c r="BG2683" s="112"/>
      <c r="BH2683" s="112"/>
      <c r="BI2683" s="111"/>
      <c r="BJ2683" s="111"/>
      <c r="BK2683" s="65"/>
      <c r="BL2683" s="112"/>
      <c r="BM2683" s="113"/>
      <c r="BN2683" s="113"/>
      <c r="BO2683" s="113"/>
      <c r="BP2683" s="112"/>
      <c r="BQ2683" s="64"/>
      <c r="BR2683" s="113"/>
      <c r="BS2683" s="113"/>
      <c r="BT2683" s="65"/>
      <c r="BU2683" s="65"/>
      <c r="BV2683" s="75"/>
      <c r="BW2683" s="75"/>
      <c r="BX2683"/>
      <c r="BY2683"/>
      <c r="BZ2683"/>
      <c r="CA2683"/>
      <c r="CB2683"/>
      <c r="CC2683"/>
      <c r="CD2683"/>
      <c r="CE2683"/>
      <c r="CF2683"/>
      <c r="CG2683"/>
      <c r="CH2683"/>
      <c r="CI2683"/>
      <c r="CJ2683"/>
      <c r="CK2683"/>
    </row>
    <row r="2684" spans="2:91" s="3" customFormat="1" x14ac:dyDescent="0.25">
      <c r="B2684" s="19"/>
      <c r="C2684" s="20"/>
      <c r="D2684" s="20"/>
      <c r="E2684" s="20"/>
      <c r="F2684" s="129"/>
      <c r="G2684" s="129"/>
      <c r="H2684"/>
      <c r="I2684"/>
      <c r="J2684"/>
      <c r="L2684"/>
      <c r="M2684"/>
      <c r="N2684"/>
      <c r="O2684"/>
      <c r="P2684"/>
      <c r="Q2684"/>
      <c r="R2684"/>
      <c r="S2684"/>
      <c r="T2684"/>
      <c r="U2684"/>
      <c r="V2684"/>
      <c r="W2684"/>
      <c r="X2684"/>
      <c r="Y2684"/>
      <c r="Z2684"/>
      <c r="AA2684"/>
      <c r="AB2684"/>
      <c r="AC2684"/>
      <c r="AD2684"/>
      <c r="AE2684"/>
      <c r="AF2684"/>
      <c r="AS2684"/>
      <c r="AT2684" s="111"/>
      <c r="AU2684" s="111"/>
      <c r="AV2684"/>
      <c r="AW2684"/>
      <c r="AX2684" s="111"/>
      <c r="AY2684" s="65"/>
      <c r="AZ2684" s="65"/>
      <c r="BA2684" s="65"/>
      <c r="BB2684" s="65"/>
      <c r="BC2684" s="65"/>
      <c r="BD2684" s="65"/>
      <c r="BE2684" s="65"/>
      <c r="BF2684" s="65"/>
      <c r="BG2684" s="112"/>
      <c r="BH2684" s="112"/>
      <c r="BI2684" s="111"/>
      <c r="BJ2684" s="111"/>
      <c r="BK2684" s="65"/>
      <c r="BL2684" s="112"/>
      <c r="BM2684" s="113"/>
      <c r="BN2684" s="113"/>
      <c r="BO2684" s="113"/>
      <c r="BP2684" s="112"/>
      <c r="BQ2684" s="64"/>
      <c r="BR2684" s="113"/>
      <c r="BS2684" s="113"/>
      <c r="BT2684" s="65"/>
      <c r="BU2684" s="65"/>
      <c r="BV2684" s="75"/>
      <c r="BW2684" s="75"/>
      <c r="BX2684"/>
      <c r="BY2684"/>
      <c r="BZ2684"/>
      <c r="CA2684"/>
      <c r="CB2684"/>
      <c r="CC2684"/>
      <c r="CD2684"/>
      <c r="CE2684"/>
      <c r="CF2684"/>
      <c r="CG2684"/>
      <c r="CH2684"/>
      <c r="CI2684"/>
      <c r="CJ2684"/>
      <c r="CK2684"/>
    </row>
    <row r="2685" spans="2:91" s="3" customFormat="1" x14ac:dyDescent="0.25">
      <c r="B2685" s="19"/>
      <c r="C2685" s="20"/>
      <c r="D2685" s="20"/>
      <c r="E2685" s="20"/>
      <c r="F2685" s="129"/>
      <c r="G2685" s="129"/>
      <c r="H2685"/>
      <c r="I2685"/>
      <c r="J2685"/>
      <c r="L2685"/>
      <c r="M2685"/>
      <c r="N2685"/>
      <c r="O2685"/>
      <c r="P2685"/>
      <c r="Q2685"/>
      <c r="R2685"/>
      <c r="S2685"/>
      <c r="T2685"/>
      <c r="U2685"/>
      <c r="V2685"/>
      <c r="W2685"/>
      <c r="X2685"/>
      <c r="Y2685"/>
      <c r="Z2685"/>
      <c r="AA2685"/>
      <c r="AB2685"/>
      <c r="AC2685"/>
      <c r="AD2685"/>
      <c r="AE2685"/>
      <c r="AF2685"/>
      <c r="AS2685"/>
      <c r="AT2685" s="111"/>
      <c r="AU2685" s="111"/>
      <c r="AV2685"/>
      <c r="AW2685"/>
      <c r="AX2685" s="111"/>
      <c r="AY2685" s="65"/>
      <c r="AZ2685" s="65"/>
      <c r="BA2685" s="65"/>
      <c r="BB2685" s="65"/>
      <c r="BC2685" s="65"/>
      <c r="BD2685" s="65"/>
      <c r="BE2685" s="65"/>
      <c r="BF2685" s="65"/>
      <c r="BG2685" s="112"/>
      <c r="BH2685" s="112"/>
      <c r="BI2685" s="111"/>
      <c r="BJ2685" s="111"/>
      <c r="BK2685" s="65"/>
      <c r="BL2685" s="112"/>
      <c r="BM2685" s="113"/>
      <c r="BN2685" s="113"/>
      <c r="BO2685" s="113"/>
      <c r="BP2685" s="112"/>
      <c r="BQ2685" s="64"/>
      <c r="BR2685" s="113"/>
      <c r="BS2685" s="113"/>
      <c r="BT2685" s="65"/>
      <c r="BU2685" s="65"/>
      <c r="BV2685" s="75"/>
      <c r="BW2685" s="75"/>
      <c r="BX2685"/>
      <c r="BY2685"/>
      <c r="BZ2685"/>
      <c r="CA2685"/>
      <c r="CB2685"/>
      <c r="CC2685"/>
      <c r="CD2685"/>
      <c r="CE2685"/>
      <c r="CF2685"/>
      <c r="CG2685"/>
      <c r="CH2685"/>
      <c r="CI2685"/>
      <c r="CJ2685"/>
      <c r="CK2685"/>
    </row>
    <row r="2686" spans="2:91" s="3" customFormat="1" x14ac:dyDescent="0.25">
      <c r="B2686" s="19"/>
      <c r="C2686" s="20"/>
      <c r="D2686" s="20"/>
      <c r="E2686" s="20"/>
      <c r="F2686" s="129"/>
      <c r="G2686" s="129"/>
      <c r="H2686"/>
      <c r="I2686"/>
      <c r="J2686"/>
      <c r="L2686"/>
      <c r="M2686"/>
      <c r="N2686"/>
      <c r="O2686"/>
      <c r="P2686"/>
      <c r="Q2686"/>
      <c r="R2686"/>
      <c r="S2686"/>
      <c r="T2686"/>
      <c r="U2686"/>
      <c r="V2686"/>
      <c r="W2686"/>
      <c r="X2686"/>
      <c r="Y2686"/>
      <c r="Z2686"/>
      <c r="AA2686"/>
      <c r="AB2686"/>
      <c r="AC2686"/>
      <c r="AD2686"/>
      <c r="AE2686"/>
      <c r="AF2686"/>
      <c r="AS2686"/>
      <c r="AT2686" s="111"/>
      <c r="AU2686" s="111"/>
      <c r="AV2686"/>
      <c r="AW2686"/>
      <c r="AX2686" s="111"/>
      <c r="AY2686" s="65"/>
      <c r="AZ2686" s="65"/>
      <c r="BA2686" s="65"/>
      <c r="BB2686" s="65"/>
      <c r="BC2686" s="65"/>
      <c r="BD2686" s="65"/>
      <c r="BE2686" s="65"/>
      <c r="BF2686" s="65"/>
      <c r="BG2686" s="112"/>
      <c r="BH2686" s="112"/>
      <c r="BI2686" s="111"/>
      <c r="BJ2686" s="111"/>
      <c r="BK2686" s="65"/>
      <c r="BL2686" s="112"/>
      <c r="BM2686" s="113"/>
      <c r="BN2686" s="113"/>
      <c r="BO2686" s="113"/>
      <c r="BP2686" s="112"/>
      <c r="BQ2686" s="64"/>
      <c r="BR2686" s="113"/>
      <c r="BS2686" s="113"/>
      <c r="BT2686" s="65"/>
      <c r="BU2686" s="65"/>
      <c r="BV2686" s="75"/>
      <c r="BW2686" s="75"/>
      <c r="BX2686"/>
      <c r="BY2686"/>
      <c r="BZ2686"/>
      <c r="CA2686"/>
      <c r="CB2686"/>
      <c r="CC2686"/>
      <c r="CD2686"/>
      <c r="CE2686"/>
      <c r="CF2686"/>
      <c r="CG2686"/>
      <c r="CH2686"/>
      <c r="CI2686"/>
      <c r="CJ2686"/>
      <c r="CK2686"/>
    </row>
    <row r="2687" spans="2:91" s="3" customFormat="1" x14ac:dyDescent="0.25">
      <c r="B2687" s="19"/>
      <c r="C2687" s="20"/>
      <c r="D2687" s="20"/>
      <c r="E2687" s="20"/>
      <c r="F2687" s="129"/>
      <c r="G2687" s="129"/>
      <c r="H2687"/>
      <c r="I2687"/>
      <c r="J2687"/>
      <c r="L2687"/>
      <c r="M2687"/>
      <c r="N2687"/>
      <c r="O2687"/>
      <c r="P2687"/>
      <c r="Q2687"/>
      <c r="R2687"/>
      <c r="S2687"/>
      <c r="T2687"/>
      <c r="U2687"/>
      <c r="V2687"/>
      <c r="W2687"/>
      <c r="X2687"/>
      <c r="Y2687"/>
      <c r="Z2687"/>
      <c r="AA2687"/>
      <c r="AB2687"/>
      <c r="AC2687"/>
      <c r="AD2687"/>
      <c r="AE2687"/>
      <c r="AF2687"/>
      <c r="AS2687"/>
      <c r="AT2687" s="111"/>
      <c r="AU2687" s="111"/>
      <c r="AV2687"/>
      <c r="AW2687"/>
      <c r="AX2687" s="111"/>
      <c r="AY2687" s="65"/>
      <c r="AZ2687" s="65"/>
      <c r="BA2687" s="65"/>
      <c r="BB2687" s="65"/>
      <c r="BC2687" s="65"/>
      <c r="BD2687" s="65"/>
      <c r="BE2687" s="65"/>
      <c r="BF2687" s="65"/>
      <c r="BG2687" s="112"/>
      <c r="BH2687" s="112"/>
      <c r="BI2687" s="111"/>
      <c r="BJ2687" s="111"/>
      <c r="BK2687" s="65"/>
      <c r="BL2687" s="112"/>
      <c r="BM2687" s="113"/>
      <c r="BN2687" s="113"/>
      <c r="BO2687" s="113"/>
      <c r="BP2687" s="112"/>
      <c r="BQ2687" s="64"/>
      <c r="BR2687" s="113"/>
      <c r="BS2687" s="113"/>
      <c r="BT2687" s="65"/>
      <c r="BU2687" s="65"/>
      <c r="BV2687" s="75"/>
      <c r="BW2687" s="75"/>
      <c r="BX2687"/>
      <c r="BY2687"/>
      <c r="BZ2687"/>
      <c r="CA2687"/>
      <c r="CB2687"/>
      <c r="CC2687"/>
      <c r="CD2687"/>
      <c r="CE2687"/>
      <c r="CF2687"/>
      <c r="CG2687"/>
      <c r="CH2687"/>
      <c r="CI2687"/>
      <c r="CJ2687"/>
      <c r="CK2687"/>
    </row>
    <row r="2688" spans="2:91" s="3" customFormat="1" x14ac:dyDescent="0.25">
      <c r="B2688" s="19"/>
      <c r="C2688" s="20"/>
      <c r="D2688" s="20"/>
      <c r="E2688" s="20"/>
      <c r="F2688" s="129"/>
      <c r="G2688" s="129"/>
      <c r="H2688"/>
      <c r="I2688"/>
      <c r="J2688"/>
      <c r="L2688"/>
      <c r="M2688"/>
      <c r="N2688"/>
      <c r="O2688"/>
      <c r="P2688"/>
      <c r="Q2688"/>
      <c r="R2688"/>
      <c r="S2688"/>
      <c r="T2688"/>
      <c r="U2688"/>
      <c r="V2688"/>
      <c r="W2688"/>
      <c r="X2688"/>
      <c r="Y2688"/>
      <c r="Z2688"/>
      <c r="AA2688"/>
      <c r="AB2688"/>
      <c r="AC2688"/>
      <c r="AD2688"/>
      <c r="AE2688"/>
      <c r="AF2688"/>
      <c r="AS2688"/>
      <c r="AT2688" s="111"/>
      <c r="AU2688" s="111"/>
      <c r="AV2688"/>
      <c r="AW2688"/>
      <c r="AX2688" s="111"/>
      <c r="AY2688" s="65"/>
      <c r="AZ2688" s="65"/>
      <c r="BA2688" s="65"/>
      <c r="BB2688" s="65"/>
      <c r="BC2688" s="65"/>
      <c r="BD2688" s="65"/>
      <c r="BE2688" s="65"/>
      <c r="BF2688" s="65"/>
      <c r="BG2688" s="112"/>
      <c r="BH2688" s="112"/>
      <c r="BI2688" s="111"/>
      <c r="BJ2688" s="111"/>
      <c r="BK2688" s="65"/>
      <c r="BL2688" s="112"/>
      <c r="BM2688" s="113"/>
      <c r="BN2688" s="113"/>
      <c r="BO2688" s="113"/>
      <c r="BP2688" s="112"/>
      <c r="BQ2688" s="64"/>
      <c r="BR2688" s="113"/>
      <c r="BS2688" s="113"/>
      <c r="BT2688" s="65"/>
      <c r="BU2688" s="65"/>
      <c r="BV2688" s="75"/>
      <c r="BW2688" s="75"/>
      <c r="BX2688"/>
      <c r="BY2688"/>
      <c r="BZ2688"/>
      <c r="CA2688"/>
      <c r="CB2688"/>
      <c r="CC2688"/>
      <c r="CD2688"/>
      <c r="CE2688"/>
      <c r="CF2688"/>
      <c r="CG2688"/>
      <c r="CH2688"/>
      <c r="CI2688"/>
      <c r="CJ2688"/>
      <c r="CK2688"/>
    </row>
    <row r="2689" spans="2:89" s="3" customFormat="1" x14ac:dyDescent="0.25">
      <c r="B2689" s="19"/>
      <c r="C2689" s="20"/>
      <c r="D2689" s="20"/>
      <c r="E2689" s="20"/>
      <c r="F2689" s="129"/>
      <c r="G2689" s="129"/>
      <c r="H2689"/>
      <c r="I2689"/>
      <c r="J2689"/>
      <c r="L2689"/>
      <c r="M2689"/>
      <c r="N2689"/>
      <c r="O2689"/>
      <c r="P2689"/>
      <c r="Q2689"/>
      <c r="R2689"/>
      <c r="S2689"/>
      <c r="T2689"/>
      <c r="U2689"/>
      <c r="V2689"/>
      <c r="W2689"/>
      <c r="X2689"/>
      <c r="Y2689"/>
      <c r="Z2689"/>
      <c r="AA2689"/>
      <c r="AB2689"/>
      <c r="AC2689"/>
      <c r="AD2689"/>
      <c r="AE2689"/>
      <c r="AF2689"/>
      <c r="AS2689"/>
      <c r="AT2689" s="111"/>
      <c r="AU2689" s="111"/>
      <c r="AV2689"/>
      <c r="AW2689"/>
      <c r="AX2689" s="111"/>
      <c r="AY2689" s="65"/>
      <c r="AZ2689" s="65"/>
      <c r="BA2689" s="65"/>
      <c r="BB2689" s="65"/>
      <c r="BC2689" s="65"/>
      <c r="BD2689" s="65"/>
      <c r="BE2689" s="65"/>
      <c r="BF2689" s="65"/>
      <c r="BG2689" s="112"/>
      <c r="BH2689" s="112"/>
      <c r="BI2689" s="111"/>
      <c r="BJ2689" s="111"/>
      <c r="BK2689" s="65"/>
      <c r="BL2689" s="112"/>
      <c r="BM2689" s="113"/>
      <c r="BN2689" s="113"/>
      <c r="BO2689" s="113"/>
      <c r="BP2689" s="112"/>
      <c r="BQ2689" s="64"/>
      <c r="BR2689" s="113"/>
      <c r="BS2689" s="113"/>
      <c r="BT2689" s="65"/>
      <c r="BU2689" s="65"/>
      <c r="BV2689" s="75"/>
      <c r="BW2689" s="75"/>
      <c r="BX2689"/>
      <c r="BY2689"/>
      <c r="BZ2689"/>
      <c r="CA2689"/>
      <c r="CB2689"/>
      <c r="CC2689"/>
      <c r="CD2689"/>
      <c r="CE2689"/>
      <c r="CF2689"/>
      <c r="CG2689"/>
      <c r="CH2689"/>
      <c r="CI2689"/>
      <c r="CJ2689"/>
      <c r="CK2689"/>
    </row>
    <row r="2690" spans="2:89" s="3" customFormat="1" x14ac:dyDescent="0.25">
      <c r="B2690" s="19"/>
      <c r="C2690" s="20"/>
      <c r="D2690" s="20"/>
      <c r="E2690" s="20"/>
      <c r="F2690" s="129"/>
      <c r="G2690" s="129"/>
      <c r="H2690"/>
      <c r="I2690"/>
      <c r="J2690"/>
      <c r="L2690"/>
      <c r="M2690"/>
      <c r="N2690"/>
      <c r="O2690"/>
      <c r="P2690"/>
      <c r="Q2690"/>
      <c r="R2690"/>
      <c r="S2690"/>
      <c r="T2690"/>
      <c r="U2690"/>
      <c r="V2690"/>
      <c r="W2690"/>
      <c r="X2690"/>
      <c r="Y2690"/>
      <c r="Z2690"/>
      <c r="AA2690"/>
      <c r="AB2690"/>
      <c r="AC2690"/>
      <c r="AD2690"/>
      <c r="AE2690"/>
      <c r="AF2690"/>
      <c r="AS2690"/>
      <c r="AT2690" s="111"/>
      <c r="AU2690" s="111"/>
      <c r="AV2690"/>
      <c r="AW2690"/>
      <c r="AX2690" s="111"/>
      <c r="AY2690" s="65"/>
      <c r="AZ2690" s="65"/>
      <c r="BA2690" s="65"/>
      <c r="BB2690" s="65"/>
      <c r="BC2690" s="65"/>
      <c r="BD2690" s="65"/>
      <c r="BE2690" s="65"/>
      <c r="BF2690" s="65"/>
      <c r="BG2690" s="112"/>
      <c r="BH2690" s="112"/>
      <c r="BI2690" s="111"/>
      <c r="BJ2690" s="111"/>
      <c r="BK2690" s="65"/>
      <c r="BL2690" s="112"/>
      <c r="BM2690" s="113"/>
      <c r="BN2690" s="113"/>
      <c r="BO2690" s="113"/>
      <c r="BP2690" s="112"/>
      <c r="BQ2690" s="64"/>
      <c r="BR2690" s="113"/>
      <c r="BS2690" s="113"/>
      <c r="BT2690" s="65"/>
      <c r="BU2690" s="65"/>
      <c r="BV2690" s="75"/>
      <c r="BW2690" s="75"/>
      <c r="BX2690"/>
      <c r="BY2690"/>
      <c r="BZ2690"/>
      <c r="CA2690"/>
      <c r="CB2690"/>
      <c r="CC2690"/>
      <c r="CD2690"/>
      <c r="CE2690"/>
      <c r="CF2690"/>
      <c r="CG2690"/>
      <c r="CH2690"/>
      <c r="CI2690"/>
      <c r="CJ2690"/>
      <c r="CK2690"/>
    </row>
    <row r="2691" spans="2:89" s="3" customFormat="1" x14ac:dyDescent="0.25">
      <c r="B2691" s="19"/>
      <c r="C2691" s="20"/>
      <c r="D2691" s="20"/>
      <c r="E2691" s="20"/>
      <c r="F2691" s="129"/>
      <c r="G2691" s="129"/>
      <c r="H2691"/>
      <c r="I2691"/>
      <c r="J2691"/>
      <c r="L2691"/>
      <c r="M2691"/>
      <c r="N2691"/>
      <c r="O2691"/>
      <c r="P2691"/>
      <c r="Q2691"/>
      <c r="R2691"/>
      <c r="S2691"/>
      <c r="T2691"/>
      <c r="U2691"/>
      <c r="V2691"/>
      <c r="W2691"/>
      <c r="X2691"/>
      <c r="Y2691"/>
      <c r="Z2691"/>
      <c r="AA2691"/>
      <c r="AB2691"/>
      <c r="AC2691"/>
      <c r="AD2691"/>
      <c r="AE2691"/>
      <c r="AF2691"/>
      <c r="AS2691"/>
      <c r="AT2691" s="111"/>
      <c r="AU2691" s="111"/>
      <c r="AV2691"/>
      <c r="AW2691"/>
      <c r="AX2691" s="111"/>
      <c r="AY2691" s="65"/>
      <c r="AZ2691" s="65"/>
      <c r="BA2691" s="65"/>
      <c r="BB2691" s="65"/>
      <c r="BC2691" s="65"/>
      <c r="BD2691" s="65"/>
      <c r="BE2691" s="65"/>
      <c r="BF2691" s="65"/>
      <c r="BG2691" s="112"/>
      <c r="BH2691" s="112"/>
      <c r="BI2691" s="111"/>
      <c r="BJ2691" s="111"/>
      <c r="BK2691" s="65"/>
      <c r="BL2691" s="112"/>
      <c r="BM2691" s="113"/>
      <c r="BN2691" s="113"/>
      <c r="BO2691" s="113"/>
      <c r="BP2691" s="112"/>
      <c r="BQ2691" s="64"/>
      <c r="BR2691" s="113"/>
      <c r="BS2691" s="113"/>
      <c r="BT2691" s="65"/>
      <c r="BU2691" s="65"/>
      <c r="BV2691" s="75"/>
      <c r="BW2691" s="75"/>
      <c r="BX2691"/>
      <c r="BY2691"/>
      <c r="BZ2691"/>
      <c r="CA2691"/>
      <c r="CB2691"/>
      <c r="CC2691"/>
      <c r="CD2691"/>
      <c r="CE2691"/>
      <c r="CF2691"/>
      <c r="CG2691"/>
      <c r="CH2691"/>
      <c r="CI2691"/>
      <c r="CJ2691"/>
      <c r="CK2691"/>
    </row>
    <row r="2692" spans="2:89" s="3" customFormat="1" x14ac:dyDescent="0.25">
      <c r="B2692" s="19"/>
      <c r="C2692" s="20"/>
      <c r="D2692" s="20"/>
      <c r="E2692" s="20"/>
      <c r="F2692" s="129"/>
      <c r="G2692" s="129"/>
      <c r="H2692"/>
      <c r="I2692"/>
      <c r="J2692"/>
      <c r="L2692"/>
      <c r="M2692"/>
      <c r="N2692"/>
      <c r="O2692"/>
      <c r="P2692"/>
      <c r="Q2692"/>
      <c r="R2692"/>
      <c r="S2692"/>
      <c r="T2692"/>
      <c r="U2692"/>
      <c r="V2692"/>
      <c r="W2692"/>
      <c r="X2692"/>
      <c r="Y2692"/>
      <c r="Z2692"/>
      <c r="AA2692"/>
      <c r="AB2692"/>
      <c r="AC2692"/>
      <c r="AD2692"/>
      <c r="AE2692"/>
      <c r="AF2692"/>
      <c r="AS2692"/>
      <c r="AT2692" s="111"/>
      <c r="AU2692" s="111"/>
      <c r="AV2692"/>
      <c r="AW2692"/>
      <c r="AX2692" s="111"/>
      <c r="AY2692" s="65"/>
      <c r="AZ2692" s="65"/>
      <c r="BA2692" s="65"/>
      <c r="BB2692" s="65"/>
      <c r="BC2692" s="65"/>
      <c r="BD2692" s="65"/>
      <c r="BE2692" s="65"/>
      <c r="BF2692" s="65"/>
      <c r="BG2692" s="112"/>
      <c r="BH2692" s="112"/>
      <c r="BI2692" s="111"/>
      <c r="BJ2692" s="111"/>
      <c r="BK2692" s="65"/>
      <c r="BL2692" s="112"/>
      <c r="BM2692" s="113"/>
      <c r="BN2692" s="113"/>
      <c r="BO2692" s="113"/>
      <c r="BP2692" s="112"/>
      <c r="BQ2692" s="64"/>
      <c r="BR2692" s="113"/>
      <c r="BS2692" s="113"/>
      <c r="BT2692" s="65"/>
      <c r="BU2692" s="65"/>
      <c r="BV2692" s="75"/>
      <c r="BW2692" s="75"/>
      <c r="BX2692"/>
      <c r="BY2692"/>
      <c r="BZ2692"/>
      <c r="CA2692"/>
      <c r="CB2692"/>
      <c r="CC2692"/>
      <c r="CD2692"/>
      <c r="CE2692"/>
      <c r="CF2692"/>
      <c r="CG2692"/>
      <c r="CH2692"/>
      <c r="CI2692"/>
      <c r="CJ2692"/>
      <c r="CK2692"/>
    </row>
    <row r="2693" spans="2:89" s="3" customFormat="1" x14ac:dyDescent="0.25">
      <c r="B2693" s="19"/>
      <c r="C2693" s="20"/>
      <c r="D2693" s="20"/>
      <c r="E2693" s="20"/>
      <c r="F2693" s="129"/>
      <c r="G2693" s="129"/>
      <c r="H2693"/>
      <c r="I2693"/>
      <c r="J2693"/>
      <c r="L2693"/>
      <c r="M2693"/>
      <c r="N2693"/>
      <c r="O2693"/>
      <c r="P2693"/>
      <c r="Q2693"/>
      <c r="R2693"/>
      <c r="S2693"/>
      <c r="T2693"/>
      <c r="U2693"/>
      <c r="V2693"/>
      <c r="W2693"/>
      <c r="X2693"/>
      <c r="Y2693"/>
      <c r="Z2693"/>
      <c r="AA2693"/>
      <c r="AB2693"/>
      <c r="AC2693"/>
      <c r="AD2693"/>
      <c r="AE2693"/>
      <c r="AF2693"/>
      <c r="AS2693"/>
      <c r="AT2693" s="111"/>
      <c r="AU2693" s="111"/>
      <c r="AV2693"/>
      <c r="AW2693"/>
      <c r="AX2693" s="111"/>
      <c r="AY2693" s="65"/>
      <c r="AZ2693" s="65"/>
      <c r="BA2693" s="65"/>
      <c r="BB2693" s="65"/>
      <c r="BC2693" s="65"/>
      <c r="BD2693" s="65"/>
      <c r="BE2693" s="65"/>
      <c r="BF2693" s="65"/>
      <c r="BG2693" s="112"/>
      <c r="BH2693" s="112"/>
      <c r="BI2693" s="111"/>
      <c r="BJ2693" s="111"/>
      <c r="BK2693" s="65"/>
      <c r="BL2693" s="112"/>
      <c r="BM2693" s="113"/>
      <c r="BN2693" s="113"/>
      <c r="BO2693" s="113"/>
      <c r="BP2693" s="112"/>
      <c r="BQ2693" s="64"/>
      <c r="BR2693" s="113"/>
      <c r="BS2693" s="113"/>
      <c r="BT2693" s="65"/>
      <c r="BU2693" s="65"/>
      <c r="BV2693" s="75"/>
      <c r="BW2693" s="75"/>
      <c r="BX2693"/>
      <c r="BY2693"/>
      <c r="BZ2693"/>
      <c r="CA2693"/>
      <c r="CB2693"/>
      <c r="CC2693"/>
      <c r="CD2693"/>
      <c r="CE2693"/>
      <c r="CF2693"/>
      <c r="CG2693"/>
      <c r="CH2693"/>
      <c r="CI2693"/>
      <c r="CJ2693"/>
      <c r="CK2693"/>
    </row>
    <row r="2694" spans="2:89" s="3" customFormat="1" x14ac:dyDescent="0.25">
      <c r="B2694" s="19"/>
      <c r="C2694" s="20"/>
      <c r="D2694" s="20"/>
      <c r="E2694" s="20"/>
      <c r="F2694" s="129"/>
      <c r="G2694" s="129"/>
      <c r="H2694"/>
      <c r="I2694"/>
      <c r="J2694"/>
      <c r="L2694"/>
      <c r="M2694"/>
      <c r="N2694"/>
      <c r="O2694"/>
      <c r="P2694"/>
      <c r="Q2694"/>
      <c r="R2694"/>
      <c r="S2694"/>
      <c r="T2694"/>
      <c r="U2694"/>
      <c r="V2694"/>
      <c r="W2694"/>
      <c r="X2694"/>
      <c r="Y2694"/>
      <c r="Z2694"/>
      <c r="AA2694"/>
      <c r="AB2694"/>
      <c r="AC2694"/>
      <c r="AD2694"/>
      <c r="AE2694"/>
      <c r="AF2694"/>
      <c r="AS2694"/>
      <c r="AT2694" s="111"/>
      <c r="AU2694" s="111"/>
      <c r="AV2694"/>
      <c r="AW2694"/>
      <c r="AX2694" s="111"/>
      <c r="AY2694" s="65"/>
      <c r="AZ2694" s="65"/>
      <c r="BA2694" s="65"/>
      <c r="BB2694" s="65"/>
      <c r="BC2694" s="65"/>
      <c r="BD2694" s="65"/>
      <c r="BE2694" s="65"/>
      <c r="BF2694" s="65"/>
      <c r="BG2694" s="112"/>
      <c r="BH2694" s="112"/>
      <c r="BI2694" s="111"/>
      <c r="BJ2694" s="111"/>
      <c r="BK2694" s="65"/>
      <c r="BL2694" s="112"/>
      <c r="BM2694" s="113"/>
      <c r="BN2694" s="113"/>
      <c r="BO2694" s="113"/>
      <c r="BP2694" s="112"/>
      <c r="BQ2694" s="64"/>
      <c r="BR2694" s="113"/>
      <c r="BS2694" s="113"/>
      <c r="BT2694" s="65"/>
      <c r="BU2694" s="65"/>
      <c r="BV2694" s="75"/>
      <c r="BW2694" s="75"/>
      <c r="BX2694"/>
      <c r="BY2694"/>
      <c r="BZ2694"/>
      <c r="CA2694"/>
      <c r="CB2694"/>
      <c r="CC2694"/>
      <c r="CD2694"/>
      <c r="CE2694"/>
      <c r="CF2694"/>
      <c r="CG2694"/>
      <c r="CH2694"/>
      <c r="CI2694"/>
      <c r="CJ2694"/>
      <c r="CK2694"/>
    </row>
    <row r="2695" spans="2:89" s="3" customFormat="1" x14ac:dyDescent="0.25">
      <c r="B2695" s="19"/>
      <c r="C2695" s="20"/>
      <c r="D2695" s="20"/>
      <c r="E2695" s="20"/>
      <c r="F2695" s="129"/>
      <c r="G2695" s="129"/>
      <c r="H2695"/>
      <c r="I2695"/>
      <c r="J2695"/>
      <c r="L2695"/>
      <c r="M2695"/>
      <c r="N2695"/>
      <c r="O2695"/>
      <c r="P2695"/>
      <c r="Q2695"/>
      <c r="R2695"/>
      <c r="S2695"/>
      <c r="T2695"/>
      <c r="U2695"/>
      <c r="V2695"/>
      <c r="W2695"/>
      <c r="X2695"/>
      <c r="Y2695"/>
      <c r="Z2695"/>
      <c r="AA2695"/>
      <c r="AB2695"/>
      <c r="AC2695"/>
      <c r="AD2695"/>
      <c r="AE2695"/>
      <c r="AF2695"/>
      <c r="AS2695"/>
      <c r="AT2695" s="111"/>
      <c r="AU2695" s="111"/>
      <c r="AV2695"/>
      <c r="AW2695"/>
      <c r="AX2695" s="111"/>
      <c r="AY2695" s="65"/>
      <c r="AZ2695" s="65"/>
      <c r="BA2695" s="65"/>
      <c r="BB2695" s="65"/>
      <c r="BC2695" s="65"/>
      <c r="BD2695" s="65"/>
      <c r="BE2695" s="65"/>
      <c r="BF2695" s="65"/>
      <c r="BG2695" s="112"/>
      <c r="BH2695" s="112"/>
      <c r="BI2695" s="111"/>
      <c r="BJ2695" s="111"/>
      <c r="BK2695" s="65"/>
      <c r="BL2695" s="112"/>
      <c r="BM2695" s="113"/>
      <c r="BN2695" s="113"/>
      <c r="BO2695" s="113"/>
      <c r="BP2695" s="112"/>
      <c r="BQ2695" s="64"/>
      <c r="BR2695" s="113"/>
      <c r="BS2695" s="113"/>
      <c r="BT2695" s="65"/>
      <c r="BU2695" s="65"/>
      <c r="BV2695" s="75"/>
      <c r="BW2695" s="75"/>
      <c r="BX2695"/>
      <c r="BY2695"/>
      <c r="BZ2695"/>
      <c r="CA2695"/>
      <c r="CB2695"/>
      <c r="CC2695"/>
      <c r="CD2695"/>
      <c r="CE2695"/>
      <c r="CF2695"/>
      <c r="CG2695"/>
      <c r="CH2695"/>
      <c r="CI2695"/>
      <c r="CJ2695"/>
      <c r="CK2695"/>
    </row>
    <row r="2696" spans="2:89" s="3" customFormat="1" x14ac:dyDescent="0.25">
      <c r="B2696" s="19"/>
      <c r="C2696" s="20"/>
      <c r="D2696" s="20"/>
      <c r="E2696" s="20"/>
      <c r="F2696" s="129"/>
      <c r="G2696" s="129"/>
      <c r="H2696"/>
      <c r="I2696"/>
      <c r="J2696"/>
      <c r="L2696"/>
      <c r="M2696"/>
      <c r="N2696"/>
      <c r="O2696"/>
      <c r="P2696"/>
      <c r="Q2696"/>
      <c r="R2696"/>
      <c r="S2696"/>
      <c r="T2696"/>
      <c r="U2696"/>
      <c r="V2696"/>
      <c r="W2696"/>
      <c r="X2696"/>
      <c r="Y2696"/>
      <c r="Z2696"/>
      <c r="AA2696"/>
      <c r="AB2696"/>
      <c r="AC2696"/>
      <c r="AD2696"/>
      <c r="AE2696"/>
      <c r="AF2696"/>
      <c r="AS2696"/>
      <c r="AT2696" s="111"/>
      <c r="AU2696" s="111"/>
      <c r="AV2696"/>
      <c r="AW2696"/>
      <c r="AX2696" s="111"/>
      <c r="AY2696" s="65"/>
      <c r="AZ2696" s="65"/>
      <c r="BA2696" s="65"/>
      <c r="BB2696" s="65"/>
      <c r="BC2696" s="65"/>
      <c r="BD2696" s="65"/>
      <c r="BE2696" s="65"/>
      <c r="BF2696" s="65"/>
      <c r="BG2696" s="112"/>
      <c r="BH2696" s="112"/>
      <c r="BI2696" s="111"/>
      <c r="BJ2696" s="111"/>
      <c r="BK2696" s="65"/>
      <c r="BL2696" s="112"/>
      <c r="BM2696" s="113"/>
      <c r="BN2696" s="113"/>
      <c r="BO2696" s="113"/>
      <c r="BP2696" s="112"/>
      <c r="BQ2696" s="64"/>
      <c r="BR2696" s="113"/>
      <c r="BS2696" s="113"/>
      <c r="BT2696" s="65"/>
      <c r="BU2696" s="65"/>
      <c r="BV2696" s="75"/>
      <c r="BW2696" s="75"/>
      <c r="BX2696"/>
      <c r="BY2696"/>
      <c r="BZ2696"/>
      <c r="CA2696"/>
      <c r="CB2696"/>
      <c r="CC2696"/>
      <c r="CD2696"/>
      <c r="CE2696"/>
      <c r="CF2696"/>
      <c r="CG2696"/>
      <c r="CH2696"/>
      <c r="CI2696"/>
      <c r="CJ2696"/>
      <c r="CK2696"/>
    </row>
    <row r="2697" spans="2:89" s="3" customFormat="1" x14ac:dyDescent="0.25">
      <c r="B2697" s="19"/>
      <c r="C2697" s="20"/>
      <c r="D2697" s="20"/>
      <c r="E2697" s="20"/>
      <c r="F2697" s="129"/>
      <c r="G2697" s="129"/>
      <c r="H2697"/>
      <c r="I2697"/>
      <c r="J2697"/>
      <c r="L2697"/>
      <c r="M2697"/>
      <c r="N2697"/>
      <c r="O2697"/>
      <c r="P2697"/>
      <c r="Q2697"/>
      <c r="R2697"/>
      <c r="S2697"/>
      <c r="T2697"/>
      <c r="U2697"/>
      <c r="V2697"/>
      <c r="W2697"/>
      <c r="X2697"/>
      <c r="Y2697"/>
      <c r="Z2697"/>
      <c r="AA2697"/>
      <c r="AB2697"/>
      <c r="AC2697"/>
      <c r="AD2697"/>
      <c r="AE2697"/>
      <c r="AF2697"/>
      <c r="AS2697"/>
      <c r="AT2697" s="111"/>
      <c r="AU2697" s="111"/>
      <c r="AV2697"/>
      <c r="AW2697"/>
      <c r="AX2697" s="111"/>
      <c r="AY2697" s="65"/>
      <c r="AZ2697" s="65"/>
      <c r="BA2697" s="65"/>
      <c r="BB2697" s="65"/>
      <c r="BC2697" s="65"/>
      <c r="BD2697" s="65"/>
      <c r="BE2697" s="65"/>
      <c r="BF2697" s="65"/>
      <c r="BG2697" s="112"/>
      <c r="BH2697" s="112"/>
      <c r="BI2697" s="111"/>
      <c r="BJ2697" s="111"/>
      <c r="BK2697" s="65"/>
      <c r="BL2697" s="112"/>
      <c r="BM2697" s="113"/>
      <c r="BN2697" s="113"/>
      <c r="BO2697" s="113"/>
      <c r="BP2697" s="112"/>
      <c r="BQ2697" s="64"/>
      <c r="BR2697" s="113"/>
      <c r="BS2697" s="113"/>
      <c r="BT2697" s="65"/>
      <c r="BU2697" s="65"/>
      <c r="BV2697" s="75"/>
      <c r="BW2697" s="75"/>
      <c r="BX2697"/>
      <c r="BY2697"/>
      <c r="BZ2697"/>
      <c r="CA2697"/>
      <c r="CB2697"/>
      <c r="CC2697"/>
      <c r="CD2697"/>
      <c r="CE2697"/>
      <c r="CF2697"/>
      <c r="CG2697"/>
      <c r="CH2697"/>
      <c r="CI2697"/>
      <c r="CJ2697"/>
      <c r="CK2697"/>
    </row>
    <row r="2698" spans="2:89" s="3" customFormat="1" x14ac:dyDescent="0.25">
      <c r="B2698" s="19"/>
      <c r="C2698" s="20"/>
      <c r="D2698" s="20"/>
      <c r="E2698" s="20"/>
      <c r="F2698" s="129"/>
      <c r="G2698" s="129"/>
      <c r="H2698"/>
      <c r="I2698"/>
      <c r="J2698"/>
      <c r="L2698"/>
      <c r="M2698"/>
      <c r="N2698"/>
      <c r="O2698"/>
      <c r="P2698"/>
      <c r="Q2698"/>
      <c r="R2698"/>
      <c r="S2698"/>
      <c r="T2698"/>
      <c r="U2698"/>
      <c r="V2698"/>
      <c r="W2698"/>
      <c r="X2698"/>
      <c r="Y2698"/>
      <c r="Z2698"/>
      <c r="AA2698"/>
      <c r="AB2698"/>
      <c r="AC2698"/>
      <c r="AD2698"/>
      <c r="AE2698"/>
      <c r="AF2698"/>
      <c r="AS2698"/>
      <c r="AT2698" s="111"/>
      <c r="AU2698" s="111"/>
      <c r="AV2698"/>
      <c r="AW2698"/>
      <c r="AX2698" s="111"/>
      <c r="AY2698" s="65"/>
      <c r="AZ2698" s="65"/>
      <c r="BA2698" s="65"/>
      <c r="BB2698" s="65"/>
      <c r="BC2698" s="65"/>
      <c r="BD2698" s="65"/>
      <c r="BE2698" s="65"/>
      <c r="BF2698" s="65"/>
      <c r="BG2698" s="112"/>
      <c r="BH2698" s="112"/>
      <c r="BI2698" s="111"/>
      <c r="BJ2698" s="111"/>
      <c r="BK2698" s="65"/>
      <c r="BL2698" s="112"/>
      <c r="BM2698" s="113"/>
      <c r="BN2698" s="113"/>
      <c r="BO2698" s="113"/>
      <c r="BP2698" s="112"/>
      <c r="BQ2698" s="64"/>
      <c r="BR2698" s="113"/>
      <c r="BS2698" s="113"/>
      <c r="BT2698" s="65"/>
      <c r="BU2698" s="65"/>
      <c r="BV2698" s="75"/>
      <c r="BW2698" s="75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</row>
    <row r="2699" spans="2:89" s="3" customFormat="1" x14ac:dyDescent="0.25">
      <c r="B2699" s="19"/>
      <c r="C2699" s="20"/>
      <c r="D2699" s="20"/>
      <c r="E2699" s="20"/>
      <c r="F2699" s="129"/>
      <c r="G2699" s="129"/>
      <c r="H2699"/>
      <c r="I2699"/>
      <c r="J2699"/>
      <c r="L2699"/>
      <c r="M2699"/>
      <c r="N2699"/>
      <c r="O2699"/>
      <c r="P2699"/>
      <c r="Q2699"/>
      <c r="R2699"/>
      <c r="S2699"/>
      <c r="T2699"/>
      <c r="U2699"/>
      <c r="V2699"/>
      <c r="W2699"/>
      <c r="X2699"/>
      <c r="Y2699"/>
      <c r="Z2699"/>
      <c r="AA2699"/>
      <c r="AB2699"/>
      <c r="AC2699"/>
      <c r="AD2699"/>
      <c r="AE2699"/>
      <c r="AF2699"/>
      <c r="AS2699"/>
      <c r="AT2699" s="111"/>
      <c r="AU2699" s="111"/>
      <c r="AV2699"/>
      <c r="AW2699"/>
      <c r="AX2699" s="111"/>
      <c r="AY2699" s="65"/>
      <c r="AZ2699" s="65"/>
      <c r="BA2699" s="65"/>
      <c r="BB2699" s="65"/>
      <c r="BC2699" s="65"/>
      <c r="BD2699" s="65"/>
      <c r="BE2699" s="65"/>
      <c r="BF2699" s="65"/>
      <c r="BG2699" s="112"/>
      <c r="BH2699" s="112"/>
      <c r="BI2699" s="111"/>
      <c r="BJ2699" s="111"/>
      <c r="BK2699" s="65"/>
      <c r="BL2699" s="112"/>
      <c r="BM2699" s="113"/>
      <c r="BN2699" s="113"/>
      <c r="BO2699" s="113"/>
      <c r="BP2699" s="112"/>
      <c r="BQ2699" s="64"/>
      <c r="BR2699" s="113"/>
      <c r="BS2699" s="113"/>
      <c r="BT2699" s="65"/>
      <c r="BU2699" s="65"/>
      <c r="BV2699" s="75"/>
      <c r="BW2699" s="75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</row>
    <row r="2700" spans="2:89" s="3" customFormat="1" x14ac:dyDescent="0.25">
      <c r="B2700" s="19"/>
      <c r="C2700" s="20"/>
      <c r="D2700" s="20"/>
      <c r="E2700" s="20"/>
      <c r="F2700" s="129"/>
      <c r="G2700" s="129"/>
      <c r="H2700"/>
      <c r="I2700"/>
      <c r="J2700"/>
      <c r="L2700"/>
      <c r="M2700"/>
      <c r="N2700"/>
      <c r="O2700"/>
      <c r="P2700"/>
      <c r="Q2700"/>
      <c r="R2700"/>
      <c r="S2700"/>
      <c r="T2700"/>
      <c r="U2700"/>
      <c r="V2700"/>
      <c r="W2700"/>
      <c r="X2700"/>
      <c r="Y2700"/>
      <c r="Z2700"/>
      <c r="AA2700"/>
      <c r="AB2700"/>
      <c r="AC2700"/>
      <c r="AD2700"/>
      <c r="AE2700"/>
      <c r="AF2700"/>
      <c r="AS2700"/>
      <c r="AT2700" s="111"/>
      <c r="AU2700" s="111"/>
      <c r="AV2700"/>
      <c r="AW2700"/>
      <c r="AX2700" s="111"/>
      <c r="AY2700" s="65"/>
      <c r="AZ2700" s="65"/>
      <c r="BA2700" s="65"/>
      <c r="BB2700" s="65"/>
      <c r="BC2700" s="65"/>
      <c r="BD2700" s="65"/>
      <c r="BE2700" s="65"/>
      <c r="BF2700" s="65"/>
      <c r="BG2700" s="112"/>
      <c r="BH2700" s="112"/>
      <c r="BI2700" s="111"/>
      <c r="BJ2700" s="111"/>
      <c r="BK2700" s="65"/>
      <c r="BL2700" s="112"/>
      <c r="BM2700" s="113"/>
      <c r="BN2700" s="113"/>
      <c r="BO2700" s="113"/>
      <c r="BP2700" s="112"/>
      <c r="BQ2700" s="64"/>
      <c r="BR2700" s="113"/>
      <c r="BS2700" s="113"/>
      <c r="BT2700" s="65"/>
      <c r="BU2700" s="65"/>
      <c r="BV2700" s="75"/>
      <c r="BW2700" s="75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</row>
    <row r="2701" spans="2:89" s="3" customFormat="1" x14ac:dyDescent="0.25">
      <c r="B2701" s="19"/>
      <c r="C2701" s="20"/>
      <c r="D2701" s="20"/>
      <c r="E2701" s="20"/>
      <c r="F2701" s="129"/>
      <c r="G2701" s="129"/>
      <c r="H2701"/>
      <c r="I2701"/>
      <c r="J2701"/>
      <c r="L2701"/>
      <c r="M2701"/>
      <c r="N2701"/>
      <c r="O2701"/>
      <c r="P2701"/>
      <c r="Q2701"/>
      <c r="R2701"/>
      <c r="S2701"/>
      <c r="T2701"/>
      <c r="U2701"/>
      <c r="V2701"/>
      <c r="W2701"/>
      <c r="X2701"/>
      <c r="Y2701"/>
      <c r="Z2701"/>
      <c r="AA2701"/>
      <c r="AB2701"/>
      <c r="AC2701"/>
      <c r="AD2701"/>
      <c r="AE2701"/>
      <c r="AF2701"/>
      <c r="AS2701"/>
      <c r="AT2701" s="111"/>
      <c r="AU2701" s="111"/>
      <c r="AV2701"/>
      <c r="AW2701"/>
      <c r="AX2701" s="111"/>
      <c r="AY2701" s="65"/>
      <c r="AZ2701" s="65"/>
      <c r="BA2701" s="65"/>
      <c r="BB2701" s="65"/>
      <c r="BC2701" s="65"/>
      <c r="BD2701" s="65"/>
      <c r="BE2701" s="65"/>
      <c r="BF2701" s="65"/>
      <c r="BG2701" s="112"/>
      <c r="BH2701" s="112"/>
      <c r="BI2701" s="111"/>
      <c r="BJ2701" s="111"/>
      <c r="BK2701" s="65"/>
      <c r="BL2701" s="112"/>
      <c r="BM2701" s="113"/>
      <c r="BN2701" s="113"/>
      <c r="BO2701" s="113"/>
      <c r="BP2701" s="112"/>
      <c r="BQ2701" s="64"/>
      <c r="BR2701" s="113"/>
      <c r="BS2701" s="113"/>
      <c r="BT2701" s="65"/>
      <c r="BU2701" s="65"/>
      <c r="BV2701" s="75"/>
      <c r="BW2701" s="75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</row>
    <row r="2702" spans="2:89" s="3" customFormat="1" x14ac:dyDescent="0.25">
      <c r="B2702" s="19"/>
      <c r="C2702" s="20"/>
      <c r="D2702" s="20"/>
      <c r="E2702" s="20"/>
      <c r="F2702" s="129"/>
      <c r="G2702" s="129"/>
      <c r="H2702"/>
      <c r="I2702"/>
      <c r="J2702"/>
      <c r="L2702"/>
      <c r="M2702"/>
      <c r="N2702"/>
      <c r="O2702"/>
      <c r="P2702"/>
      <c r="Q2702"/>
      <c r="R2702"/>
      <c r="S2702"/>
      <c r="T2702"/>
      <c r="U2702"/>
      <c r="V2702"/>
      <c r="W2702"/>
      <c r="X2702"/>
      <c r="Y2702"/>
      <c r="Z2702"/>
      <c r="AA2702"/>
      <c r="AB2702"/>
      <c r="AC2702"/>
      <c r="AD2702"/>
      <c r="AE2702"/>
      <c r="AF2702"/>
      <c r="AS2702"/>
      <c r="AT2702" s="111"/>
      <c r="AU2702" s="111"/>
      <c r="AV2702"/>
      <c r="AW2702"/>
      <c r="AX2702" s="111"/>
      <c r="AY2702" s="65"/>
      <c r="AZ2702" s="65"/>
      <c r="BA2702" s="65"/>
      <c r="BB2702" s="65"/>
      <c r="BC2702" s="65"/>
      <c r="BD2702" s="65"/>
      <c r="BE2702" s="65"/>
      <c r="BF2702" s="65"/>
      <c r="BG2702" s="112"/>
      <c r="BH2702" s="112"/>
      <c r="BI2702" s="111"/>
      <c r="BJ2702" s="111"/>
      <c r="BK2702" s="65"/>
      <c r="BL2702" s="112"/>
      <c r="BM2702" s="113"/>
      <c r="BN2702" s="113"/>
      <c r="BO2702" s="113"/>
      <c r="BP2702" s="112"/>
      <c r="BQ2702" s="64"/>
      <c r="BR2702" s="113"/>
      <c r="BS2702" s="113"/>
      <c r="BT2702" s="65"/>
      <c r="BU2702" s="65"/>
      <c r="BV2702" s="75"/>
      <c r="BW2702" s="75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</row>
    <row r="2703" spans="2:89" s="3" customFormat="1" x14ac:dyDescent="0.25">
      <c r="B2703" s="19"/>
      <c r="C2703" s="20"/>
      <c r="D2703" s="20"/>
      <c r="E2703" s="20"/>
      <c r="F2703" s="129"/>
      <c r="G2703" s="129"/>
      <c r="H2703"/>
      <c r="I2703"/>
      <c r="J2703"/>
      <c r="L2703"/>
      <c r="M2703"/>
      <c r="N2703"/>
      <c r="O2703"/>
      <c r="P2703"/>
      <c r="Q2703"/>
      <c r="R2703"/>
      <c r="S2703"/>
      <c r="T2703"/>
      <c r="U2703"/>
      <c r="V2703"/>
      <c r="W2703"/>
      <c r="X2703"/>
      <c r="Y2703"/>
      <c r="Z2703"/>
      <c r="AA2703"/>
      <c r="AB2703"/>
      <c r="AC2703"/>
      <c r="AD2703"/>
      <c r="AE2703"/>
      <c r="AF2703"/>
      <c r="AS2703"/>
      <c r="AT2703" s="111"/>
      <c r="AU2703" s="111"/>
      <c r="AV2703"/>
      <c r="AW2703"/>
      <c r="AX2703" s="111"/>
      <c r="AY2703" s="65"/>
      <c r="AZ2703" s="65"/>
      <c r="BA2703" s="65"/>
      <c r="BB2703" s="65"/>
      <c r="BC2703" s="65"/>
      <c r="BD2703" s="65"/>
      <c r="BE2703" s="65"/>
      <c r="BF2703" s="65"/>
      <c r="BG2703" s="112"/>
      <c r="BH2703" s="112"/>
      <c r="BI2703" s="111"/>
      <c r="BJ2703" s="111"/>
      <c r="BK2703" s="65"/>
      <c r="BL2703" s="112"/>
      <c r="BM2703" s="113"/>
      <c r="BN2703" s="113"/>
      <c r="BO2703" s="113"/>
      <c r="BP2703" s="112"/>
      <c r="BQ2703" s="64"/>
      <c r="BR2703" s="113"/>
      <c r="BS2703" s="113"/>
      <c r="BT2703" s="65"/>
      <c r="BU2703" s="65"/>
      <c r="BV2703" s="75"/>
      <c r="BW2703" s="75"/>
      <c r="BX2703"/>
      <c r="BY2703"/>
      <c r="BZ2703"/>
      <c r="CA2703"/>
      <c r="CB2703"/>
      <c r="CC2703"/>
      <c r="CD2703"/>
      <c r="CE2703"/>
      <c r="CF2703"/>
      <c r="CG2703"/>
      <c r="CH2703"/>
      <c r="CI2703"/>
      <c r="CJ2703"/>
      <c r="CK2703"/>
    </row>
    <row r="2704" spans="2:89" s="3" customFormat="1" x14ac:dyDescent="0.25">
      <c r="B2704" s="19"/>
      <c r="C2704" s="20"/>
      <c r="D2704" s="20"/>
      <c r="E2704" s="20"/>
      <c r="F2704" s="129"/>
      <c r="G2704" s="129"/>
      <c r="H2704"/>
      <c r="I2704"/>
      <c r="J2704"/>
      <c r="L2704"/>
      <c r="M2704"/>
      <c r="N2704"/>
      <c r="O2704"/>
      <c r="P2704"/>
      <c r="Q2704"/>
      <c r="R2704"/>
      <c r="S2704"/>
      <c r="T2704"/>
      <c r="U2704"/>
      <c r="V2704"/>
      <c r="W2704"/>
      <c r="X2704"/>
      <c r="Y2704"/>
      <c r="Z2704"/>
      <c r="AA2704"/>
      <c r="AB2704"/>
      <c r="AC2704"/>
      <c r="AD2704"/>
      <c r="AE2704"/>
      <c r="AF2704"/>
      <c r="AS2704"/>
      <c r="AT2704" s="111"/>
      <c r="AU2704" s="111"/>
      <c r="AV2704"/>
      <c r="AW2704"/>
      <c r="AX2704" s="111"/>
      <c r="AY2704" s="65"/>
      <c r="AZ2704" s="65"/>
      <c r="BA2704" s="65"/>
      <c r="BB2704" s="65"/>
      <c r="BC2704" s="65"/>
      <c r="BD2704" s="65"/>
      <c r="BE2704" s="65"/>
      <c r="BF2704" s="65"/>
      <c r="BG2704" s="112"/>
      <c r="BH2704" s="112"/>
      <c r="BI2704" s="111"/>
      <c r="BJ2704" s="111"/>
      <c r="BK2704" s="65"/>
      <c r="BL2704" s="112"/>
      <c r="BM2704" s="113"/>
      <c r="BN2704" s="113"/>
      <c r="BO2704" s="113"/>
      <c r="BP2704" s="112"/>
      <c r="BQ2704" s="64"/>
      <c r="BR2704" s="113"/>
      <c r="BS2704" s="113"/>
      <c r="BT2704" s="65"/>
      <c r="BU2704" s="65"/>
      <c r="BV2704" s="75"/>
      <c r="BW2704" s="75"/>
      <c r="BX2704"/>
      <c r="BY2704"/>
      <c r="BZ2704"/>
      <c r="CA2704"/>
      <c r="CB2704"/>
      <c r="CC2704"/>
      <c r="CD2704"/>
      <c r="CE2704"/>
      <c r="CF2704"/>
      <c r="CG2704"/>
      <c r="CH2704"/>
      <c r="CI2704"/>
      <c r="CJ2704"/>
      <c r="CK2704"/>
    </row>
    <row r="2705" spans="2:89" s="3" customFormat="1" x14ac:dyDescent="0.25">
      <c r="B2705" s="19"/>
      <c r="C2705" s="20"/>
      <c r="D2705" s="20"/>
      <c r="E2705" s="20"/>
      <c r="F2705" s="129"/>
      <c r="G2705" s="129"/>
      <c r="H2705"/>
      <c r="I2705"/>
      <c r="J2705"/>
      <c r="L2705"/>
      <c r="M2705"/>
      <c r="N2705"/>
      <c r="O2705"/>
      <c r="P2705"/>
      <c r="Q2705"/>
      <c r="R2705"/>
      <c r="S2705"/>
      <c r="T2705"/>
      <c r="U2705"/>
      <c r="V2705"/>
      <c r="W2705"/>
      <c r="X2705"/>
      <c r="Y2705"/>
      <c r="Z2705"/>
      <c r="AA2705"/>
      <c r="AB2705"/>
      <c r="AC2705"/>
      <c r="AD2705"/>
      <c r="AE2705"/>
      <c r="AF2705"/>
      <c r="AS2705"/>
      <c r="AT2705" s="111"/>
      <c r="AU2705" s="111"/>
      <c r="AV2705"/>
      <c r="AW2705"/>
      <c r="AX2705" s="111"/>
      <c r="AY2705" s="65"/>
      <c r="AZ2705" s="65"/>
      <c r="BA2705" s="65"/>
      <c r="BB2705" s="65"/>
      <c r="BC2705" s="65"/>
      <c r="BD2705" s="65"/>
      <c r="BE2705" s="65"/>
      <c r="BF2705" s="65"/>
      <c r="BG2705" s="112"/>
      <c r="BH2705" s="112"/>
      <c r="BI2705" s="111"/>
      <c r="BJ2705" s="111"/>
      <c r="BK2705" s="65"/>
      <c r="BL2705" s="112"/>
      <c r="BM2705" s="113"/>
      <c r="BN2705" s="113"/>
      <c r="BO2705" s="113"/>
      <c r="BP2705" s="112"/>
      <c r="BQ2705" s="64"/>
      <c r="BR2705" s="113"/>
      <c r="BS2705" s="113"/>
      <c r="BT2705" s="65"/>
      <c r="BU2705" s="65"/>
      <c r="BV2705" s="75"/>
      <c r="BW2705" s="7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</row>
    <row r="2706" spans="2:89" s="3" customFormat="1" x14ac:dyDescent="0.25">
      <c r="B2706" s="19"/>
      <c r="C2706" s="20"/>
      <c r="D2706" s="20"/>
      <c r="E2706" s="20"/>
      <c r="F2706" s="129"/>
      <c r="G2706" s="129"/>
      <c r="H2706"/>
      <c r="I2706"/>
      <c r="J2706"/>
      <c r="L2706"/>
      <c r="M2706"/>
      <c r="N2706"/>
      <c r="O2706"/>
      <c r="P2706"/>
      <c r="Q2706"/>
      <c r="R2706"/>
      <c r="S2706"/>
      <c r="T2706"/>
      <c r="U2706"/>
      <c r="V2706"/>
      <c r="W2706"/>
      <c r="X2706"/>
      <c r="Y2706"/>
      <c r="Z2706"/>
      <c r="AA2706"/>
      <c r="AB2706"/>
      <c r="AC2706"/>
      <c r="AD2706"/>
      <c r="AE2706"/>
      <c r="AF2706"/>
      <c r="AS2706"/>
      <c r="AT2706" s="111"/>
      <c r="AU2706" s="111"/>
      <c r="AV2706"/>
      <c r="AW2706"/>
      <c r="AX2706" s="111"/>
      <c r="AY2706" s="65"/>
      <c r="AZ2706" s="65"/>
      <c r="BA2706" s="65"/>
      <c r="BB2706" s="65"/>
      <c r="BC2706" s="65"/>
      <c r="BD2706" s="65"/>
      <c r="BE2706" s="65"/>
      <c r="BF2706" s="65"/>
      <c r="BG2706" s="112"/>
      <c r="BH2706" s="112"/>
      <c r="BI2706" s="111"/>
      <c r="BJ2706" s="111"/>
      <c r="BK2706" s="65"/>
      <c r="BL2706" s="112"/>
      <c r="BM2706" s="113"/>
      <c r="BN2706" s="113"/>
      <c r="BO2706" s="113"/>
      <c r="BP2706" s="112"/>
      <c r="BQ2706" s="64"/>
      <c r="BR2706" s="113"/>
      <c r="BS2706" s="113"/>
      <c r="BT2706" s="65"/>
      <c r="BU2706" s="65"/>
      <c r="BV2706" s="75"/>
      <c r="BW2706" s="75"/>
      <c r="BX2706"/>
      <c r="BY2706"/>
      <c r="BZ2706"/>
      <c r="CA2706"/>
      <c r="CB2706"/>
      <c r="CC2706"/>
      <c r="CD2706"/>
      <c r="CE2706"/>
      <c r="CF2706"/>
      <c r="CG2706"/>
      <c r="CH2706"/>
      <c r="CI2706"/>
      <c r="CJ2706"/>
      <c r="CK2706"/>
    </row>
    <row r="2707" spans="2:89" s="3" customFormat="1" x14ac:dyDescent="0.25">
      <c r="B2707" s="19"/>
      <c r="C2707" s="20"/>
      <c r="D2707" s="20"/>
      <c r="E2707" s="20"/>
      <c r="F2707" s="129"/>
      <c r="G2707" s="129"/>
      <c r="H2707"/>
      <c r="I2707"/>
      <c r="J2707"/>
      <c r="L2707"/>
      <c r="M2707"/>
      <c r="N2707"/>
      <c r="O2707"/>
      <c r="P2707"/>
      <c r="Q2707"/>
      <c r="R2707"/>
      <c r="S2707"/>
      <c r="T2707"/>
      <c r="U2707"/>
      <c r="V2707"/>
      <c r="W2707"/>
      <c r="X2707"/>
      <c r="Y2707"/>
      <c r="Z2707"/>
      <c r="AA2707"/>
      <c r="AB2707"/>
      <c r="AC2707"/>
      <c r="AD2707"/>
      <c r="AE2707"/>
      <c r="AF2707"/>
      <c r="AS2707"/>
      <c r="AT2707" s="111"/>
      <c r="AU2707" s="111"/>
      <c r="AV2707"/>
      <c r="AW2707"/>
      <c r="AX2707" s="111"/>
      <c r="AY2707" s="65"/>
      <c r="AZ2707" s="65"/>
      <c r="BA2707" s="65"/>
      <c r="BB2707" s="65"/>
      <c r="BC2707" s="65"/>
      <c r="BD2707" s="65"/>
      <c r="BE2707" s="65"/>
      <c r="BF2707" s="65"/>
      <c r="BG2707" s="112"/>
      <c r="BH2707" s="112"/>
      <c r="BI2707" s="111"/>
      <c r="BJ2707" s="111"/>
      <c r="BK2707" s="65"/>
      <c r="BL2707" s="112"/>
      <c r="BM2707" s="113"/>
      <c r="BN2707" s="113"/>
      <c r="BO2707" s="113"/>
      <c r="BP2707" s="112"/>
      <c r="BQ2707" s="64"/>
      <c r="BR2707" s="113"/>
      <c r="BS2707" s="113"/>
      <c r="BT2707" s="65"/>
      <c r="BU2707" s="65"/>
      <c r="BV2707" s="75"/>
      <c r="BW2707" s="75"/>
      <c r="BX2707"/>
      <c r="BY2707"/>
      <c r="BZ2707"/>
      <c r="CA2707"/>
      <c r="CB2707"/>
      <c r="CC2707"/>
      <c r="CD2707"/>
      <c r="CE2707"/>
      <c r="CF2707"/>
      <c r="CG2707"/>
      <c r="CH2707"/>
      <c r="CI2707"/>
      <c r="CJ2707"/>
      <c r="CK2707"/>
    </row>
    <row r="2708" spans="2:89" s="3" customFormat="1" x14ac:dyDescent="0.25">
      <c r="B2708" s="19"/>
      <c r="C2708" s="20"/>
      <c r="D2708" s="20"/>
      <c r="E2708" s="20"/>
      <c r="F2708" s="129"/>
      <c r="G2708" s="129"/>
      <c r="H2708"/>
      <c r="I2708"/>
      <c r="J2708"/>
      <c r="L2708"/>
      <c r="M2708"/>
      <c r="N2708"/>
      <c r="O2708"/>
      <c r="P2708"/>
      <c r="Q2708"/>
      <c r="R2708"/>
      <c r="S2708"/>
      <c r="T2708"/>
      <c r="U2708"/>
      <c r="V2708"/>
      <c r="W2708"/>
      <c r="X2708"/>
      <c r="Y2708"/>
      <c r="Z2708"/>
      <c r="AA2708"/>
      <c r="AB2708"/>
      <c r="AC2708"/>
      <c r="AD2708"/>
      <c r="AE2708"/>
      <c r="AF2708"/>
      <c r="AS2708"/>
      <c r="AT2708" s="111"/>
      <c r="AU2708" s="111"/>
      <c r="AV2708"/>
      <c r="AW2708"/>
      <c r="AX2708" s="111"/>
      <c r="AY2708" s="65"/>
      <c r="AZ2708" s="65"/>
      <c r="BA2708" s="65"/>
      <c r="BB2708" s="65"/>
      <c r="BC2708" s="65"/>
      <c r="BD2708" s="65"/>
      <c r="BE2708" s="65"/>
      <c r="BF2708" s="65"/>
      <c r="BG2708" s="112"/>
      <c r="BH2708" s="112"/>
      <c r="BI2708" s="111"/>
      <c r="BJ2708" s="111"/>
      <c r="BK2708" s="65"/>
      <c r="BL2708" s="112"/>
      <c r="BM2708" s="113"/>
      <c r="BN2708" s="113"/>
      <c r="BO2708" s="113"/>
      <c r="BP2708" s="112"/>
      <c r="BQ2708" s="64"/>
      <c r="BR2708" s="113"/>
      <c r="BS2708" s="113"/>
      <c r="BT2708" s="65"/>
      <c r="BU2708" s="65"/>
      <c r="BV2708" s="75"/>
      <c r="BW2708" s="75"/>
      <c r="BX2708"/>
      <c r="BY2708"/>
      <c r="BZ2708"/>
      <c r="CA2708"/>
      <c r="CB2708"/>
      <c r="CC2708"/>
      <c r="CD2708"/>
      <c r="CE2708"/>
      <c r="CF2708"/>
      <c r="CG2708"/>
      <c r="CH2708"/>
      <c r="CI2708"/>
      <c r="CJ2708"/>
      <c r="CK2708"/>
    </row>
    <row r="2709" spans="2:89" s="3" customFormat="1" x14ac:dyDescent="0.25">
      <c r="B2709" s="19"/>
      <c r="C2709" s="20"/>
      <c r="D2709" s="20"/>
      <c r="E2709" s="20"/>
      <c r="F2709" s="129"/>
      <c r="G2709" s="129"/>
      <c r="H2709"/>
      <c r="I2709"/>
      <c r="J2709"/>
      <c r="L2709"/>
      <c r="M2709"/>
      <c r="N2709"/>
      <c r="O2709"/>
      <c r="P2709"/>
      <c r="Q2709"/>
      <c r="R2709"/>
      <c r="S2709"/>
      <c r="T2709"/>
      <c r="U2709"/>
      <c r="V2709"/>
      <c r="W2709"/>
      <c r="X2709"/>
      <c r="Y2709"/>
      <c r="Z2709"/>
      <c r="AA2709"/>
      <c r="AB2709"/>
      <c r="AC2709"/>
      <c r="AD2709"/>
      <c r="AE2709"/>
      <c r="AF2709"/>
      <c r="AS2709"/>
      <c r="AT2709" s="111"/>
      <c r="AU2709" s="111"/>
      <c r="AV2709"/>
      <c r="AW2709"/>
      <c r="AX2709" s="111"/>
      <c r="AY2709" s="65"/>
      <c r="AZ2709" s="65"/>
      <c r="BA2709" s="65"/>
      <c r="BB2709" s="65"/>
      <c r="BC2709" s="65"/>
      <c r="BD2709" s="65"/>
      <c r="BE2709" s="65"/>
      <c r="BF2709" s="65"/>
      <c r="BG2709" s="112"/>
      <c r="BH2709" s="112"/>
      <c r="BI2709" s="111"/>
      <c r="BJ2709" s="111"/>
      <c r="BK2709" s="65"/>
      <c r="BL2709" s="112"/>
      <c r="BM2709" s="113"/>
      <c r="BN2709" s="113"/>
      <c r="BO2709" s="113"/>
      <c r="BP2709" s="112"/>
      <c r="BQ2709" s="64"/>
      <c r="BR2709" s="113"/>
      <c r="BS2709" s="113"/>
      <c r="BT2709" s="65"/>
      <c r="BU2709" s="65"/>
      <c r="BV2709" s="75"/>
      <c r="BW2709" s="75"/>
      <c r="BX2709"/>
      <c r="BY2709"/>
      <c r="BZ2709"/>
      <c r="CA2709"/>
      <c r="CB2709"/>
      <c r="CC2709"/>
      <c r="CD2709"/>
      <c r="CE2709"/>
      <c r="CF2709"/>
      <c r="CG2709"/>
      <c r="CH2709"/>
      <c r="CI2709"/>
      <c r="CJ2709"/>
      <c r="CK2709"/>
    </row>
    <row r="2710" spans="2:89" s="3" customFormat="1" x14ac:dyDescent="0.25">
      <c r="B2710" s="19"/>
      <c r="C2710" s="20"/>
      <c r="D2710" s="20"/>
      <c r="E2710" s="20"/>
      <c r="F2710" s="129"/>
      <c r="G2710" s="129"/>
      <c r="H2710"/>
      <c r="I2710"/>
      <c r="J2710"/>
      <c r="L2710"/>
      <c r="M2710"/>
      <c r="N2710"/>
      <c r="O2710"/>
      <c r="P2710"/>
      <c r="Q2710"/>
      <c r="R2710"/>
      <c r="S2710"/>
      <c r="T2710"/>
      <c r="U2710"/>
      <c r="V2710"/>
      <c r="W2710"/>
      <c r="X2710"/>
      <c r="Y2710"/>
      <c r="Z2710"/>
      <c r="AA2710"/>
      <c r="AB2710"/>
      <c r="AC2710"/>
      <c r="AD2710"/>
      <c r="AE2710"/>
      <c r="AF2710"/>
      <c r="AS2710"/>
      <c r="AT2710" s="111"/>
      <c r="AU2710" s="111"/>
      <c r="AV2710"/>
      <c r="AW2710"/>
      <c r="AX2710" s="111"/>
      <c r="AY2710" s="65"/>
      <c r="AZ2710" s="65"/>
      <c r="BA2710" s="65"/>
      <c r="BB2710" s="65"/>
      <c r="BC2710" s="65"/>
      <c r="BD2710" s="65"/>
      <c r="BE2710" s="65"/>
      <c r="BF2710" s="65"/>
      <c r="BG2710" s="112"/>
      <c r="BH2710" s="112"/>
      <c r="BI2710" s="111"/>
      <c r="BJ2710" s="111"/>
      <c r="BK2710" s="65"/>
      <c r="BL2710" s="112"/>
      <c r="BM2710" s="113"/>
      <c r="BN2710" s="113"/>
      <c r="BO2710" s="113"/>
      <c r="BP2710" s="112"/>
      <c r="BQ2710" s="64"/>
      <c r="BR2710" s="113"/>
      <c r="BS2710" s="113"/>
      <c r="BT2710" s="65"/>
      <c r="BU2710" s="65"/>
      <c r="BV2710" s="75"/>
      <c r="BW2710" s="75"/>
      <c r="BX2710"/>
      <c r="BY2710"/>
      <c r="BZ2710"/>
      <c r="CA2710"/>
      <c r="CB2710"/>
      <c r="CC2710"/>
      <c r="CD2710"/>
      <c r="CE2710"/>
      <c r="CF2710"/>
      <c r="CG2710"/>
      <c r="CH2710"/>
      <c r="CI2710"/>
      <c r="CJ2710"/>
      <c r="CK2710"/>
    </row>
    <row r="2711" spans="2:89" s="3" customFormat="1" x14ac:dyDescent="0.25">
      <c r="B2711" s="19"/>
      <c r="C2711" s="20"/>
      <c r="D2711" s="20"/>
      <c r="E2711" s="20"/>
      <c r="F2711" s="129"/>
      <c r="G2711" s="129"/>
      <c r="H2711"/>
      <c r="I2711"/>
      <c r="J2711"/>
      <c r="L2711"/>
      <c r="M2711"/>
      <c r="N2711"/>
      <c r="O2711"/>
      <c r="P2711"/>
      <c r="Q2711"/>
      <c r="R2711"/>
      <c r="S2711"/>
      <c r="T2711"/>
      <c r="U2711"/>
      <c r="V2711"/>
      <c r="W2711"/>
      <c r="X2711"/>
      <c r="Y2711"/>
      <c r="Z2711"/>
      <c r="AA2711"/>
      <c r="AB2711"/>
      <c r="AC2711"/>
      <c r="AD2711"/>
      <c r="AE2711"/>
      <c r="AF2711"/>
      <c r="AS2711"/>
      <c r="AT2711" s="111"/>
      <c r="AU2711" s="111"/>
      <c r="AV2711"/>
      <c r="AW2711"/>
      <c r="AX2711" s="111"/>
      <c r="AY2711" s="65"/>
      <c r="AZ2711" s="65"/>
      <c r="BA2711" s="65"/>
      <c r="BB2711" s="65"/>
      <c r="BC2711" s="65"/>
      <c r="BD2711" s="65"/>
      <c r="BE2711" s="65"/>
      <c r="BF2711" s="65"/>
      <c r="BG2711" s="112"/>
      <c r="BH2711" s="112"/>
      <c r="BI2711" s="111"/>
      <c r="BJ2711" s="111"/>
      <c r="BK2711" s="65"/>
      <c r="BL2711" s="112"/>
      <c r="BM2711" s="113"/>
      <c r="BN2711" s="113"/>
      <c r="BO2711" s="113"/>
      <c r="BP2711" s="112"/>
      <c r="BQ2711" s="64"/>
      <c r="BR2711" s="113"/>
      <c r="BS2711" s="113"/>
      <c r="BT2711" s="65"/>
      <c r="BU2711" s="65"/>
      <c r="BV2711" s="75"/>
      <c r="BW2711" s="75"/>
      <c r="BX2711"/>
      <c r="BY2711"/>
      <c r="BZ2711"/>
      <c r="CA2711"/>
      <c r="CB2711"/>
      <c r="CC2711"/>
      <c r="CD2711"/>
      <c r="CE2711"/>
      <c r="CF2711"/>
      <c r="CG2711"/>
      <c r="CH2711"/>
      <c r="CI2711"/>
      <c r="CJ2711"/>
      <c r="CK2711"/>
    </row>
    <row r="2712" spans="2:89" s="3" customFormat="1" x14ac:dyDescent="0.25">
      <c r="B2712" s="19"/>
      <c r="C2712" s="20"/>
      <c r="D2712" s="20"/>
      <c r="E2712" s="20"/>
      <c r="F2712" s="129"/>
      <c r="G2712" s="129"/>
      <c r="H2712"/>
      <c r="I2712"/>
      <c r="J2712"/>
      <c r="L2712"/>
      <c r="M2712"/>
      <c r="N2712"/>
      <c r="O2712"/>
      <c r="P2712"/>
      <c r="Q2712"/>
      <c r="R2712"/>
      <c r="S2712"/>
      <c r="T2712"/>
      <c r="U2712"/>
      <c r="V2712"/>
      <c r="W2712"/>
      <c r="X2712"/>
      <c r="Y2712"/>
      <c r="Z2712"/>
      <c r="AA2712"/>
      <c r="AB2712"/>
      <c r="AC2712"/>
      <c r="AD2712"/>
      <c r="AE2712"/>
      <c r="AF2712"/>
      <c r="AS2712"/>
      <c r="AT2712" s="111"/>
      <c r="AU2712" s="111"/>
      <c r="AV2712"/>
      <c r="AW2712"/>
      <c r="AX2712" s="111"/>
      <c r="AY2712" s="65"/>
      <c r="AZ2712" s="65"/>
      <c r="BA2712" s="65"/>
      <c r="BB2712" s="65"/>
      <c r="BC2712" s="65"/>
      <c r="BD2712" s="65"/>
      <c r="BE2712" s="65"/>
      <c r="BF2712" s="65"/>
      <c r="BG2712" s="112"/>
      <c r="BH2712" s="112"/>
      <c r="BI2712" s="111"/>
      <c r="BJ2712" s="111"/>
      <c r="BK2712" s="65"/>
      <c r="BL2712" s="112"/>
      <c r="BM2712" s="113"/>
      <c r="BN2712" s="113"/>
      <c r="BO2712" s="113"/>
      <c r="BP2712" s="112"/>
      <c r="BQ2712" s="64"/>
      <c r="BR2712" s="113"/>
      <c r="BS2712" s="113"/>
      <c r="BT2712" s="65"/>
      <c r="BU2712" s="65"/>
      <c r="BV2712" s="75"/>
      <c r="BW2712" s="75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</row>
    <row r="2713" spans="2:89" s="3" customFormat="1" x14ac:dyDescent="0.25">
      <c r="B2713" s="19"/>
      <c r="C2713" s="20"/>
      <c r="D2713" s="20"/>
      <c r="E2713" s="20"/>
      <c r="F2713" s="129"/>
      <c r="G2713" s="129"/>
      <c r="H2713"/>
      <c r="I2713"/>
      <c r="J2713"/>
      <c r="L2713"/>
      <c r="M2713"/>
      <c r="N2713"/>
      <c r="O2713"/>
      <c r="P2713"/>
      <c r="Q2713"/>
      <c r="R2713"/>
      <c r="S2713"/>
      <c r="T2713"/>
      <c r="U2713"/>
      <c r="V2713"/>
      <c r="W2713"/>
      <c r="X2713"/>
      <c r="Y2713"/>
      <c r="Z2713"/>
      <c r="AA2713"/>
      <c r="AB2713"/>
      <c r="AC2713"/>
      <c r="AD2713"/>
      <c r="AE2713"/>
      <c r="AF2713"/>
      <c r="AS2713"/>
      <c r="AT2713" s="111"/>
      <c r="AU2713" s="111"/>
      <c r="AV2713"/>
      <c r="AW2713"/>
      <c r="AX2713" s="111"/>
      <c r="AY2713" s="65"/>
      <c r="AZ2713" s="65"/>
      <c r="BA2713" s="65"/>
      <c r="BB2713" s="65"/>
      <c r="BC2713" s="65"/>
      <c r="BD2713" s="65"/>
      <c r="BE2713" s="65"/>
      <c r="BF2713" s="65"/>
      <c r="BG2713" s="112"/>
      <c r="BH2713" s="112"/>
      <c r="BI2713" s="111"/>
      <c r="BJ2713" s="111"/>
      <c r="BK2713" s="65"/>
      <c r="BL2713" s="112"/>
      <c r="BM2713" s="113"/>
      <c r="BN2713" s="113"/>
      <c r="BO2713" s="113"/>
      <c r="BP2713" s="112"/>
      <c r="BQ2713" s="64"/>
      <c r="BR2713" s="113"/>
      <c r="BS2713" s="113"/>
      <c r="BT2713" s="65"/>
      <c r="BU2713" s="65"/>
      <c r="BV2713" s="75"/>
      <c r="BW2713" s="75"/>
      <c r="BX2713"/>
      <c r="BY2713"/>
      <c r="BZ2713"/>
      <c r="CA2713"/>
      <c r="CB2713"/>
      <c r="CC2713"/>
      <c r="CD2713"/>
      <c r="CE2713"/>
      <c r="CF2713"/>
      <c r="CG2713"/>
      <c r="CH2713"/>
      <c r="CI2713"/>
      <c r="CJ2713"/>
      <c r="CK2713"/>
    </row>
    <row r="2714" spans="2:89" s="3" customFormat="1" x14ac:dyDescent="0.25">
      <c r="B2714" s="19"/>
      <c r="C2714" s="20"/>
      <c r="D2714" s="20"/>
      <c r="E2714" s="20"/>
      <c r="F2714" s="129"/>
      <c r="G2714" s="129"/>
      <c r="H2714"/>
      <c r="I2714"/>
      <c r="J2714"/>
      <c r="L2714"/>
      <c r="M2714"/>
      <c r="N2714"/>
      <c r="O2714"/>
      <c r="P2714"/>
      <c r="Q2714"/>
      <c r="R2714"/>
      <c r="S2714"/>
      <c r="T2714"/>
      <c r="U2714"/>
      <c r="V2714"/>
      <c r="W2714"/>
      <c r="X2714"/>
      <c r="Y2714"/>
      <c r="Z2714"/>
      <c r="AA2714"/>
      <c r="AB2714"/>
      <c r="AC2714"/>
      <c r="AD2714"/>
      <c r="AE2714"/>
      <c r="AF2714"/>
      <c r="AS2714"/>
      <c r="AT2714" s="111"/>
      <c r="AU2714" s="111"/>
      <c r="AV2714"/>
      <c r="AW2714"/>
      <c r="AX2714" s="111"/>
      <c r="AY2714" s="65"/>
      <c r="AZ2714" s="65"/>
      <c r="BA2714" s="65"/>
      <c r="BB2714" s="65"/>
      <c r="BC2714" s="65"/>
      <c r="BD2714" s="65"/>
      <c r="BE2714" s="65"/>
      <c r="BF2714" s="65"/>
      <c r="BG2714" s="112"/>
      <c r="BH2714" s="112"/>
      <c r="BI2714" s="111"/>
      <c r="BJ2714" s="111"/>
      <c r="BK2714" s="65"/>
      <c r="BL2714" s="112"/>
      <c r="BM2714" s="113"/>
      <c r="BN2714" s="113"/>
      <c r="BO2714" s="113"/>
      <c r="BP2714" s="112"/>
      <c r="BQ2714" s="64"/>
      <c r="BR2714" s="113"/>
      <c r="BS2714" s="113"/>
      <c r="BT2714" s="65"/>
      <c r="BU2714" s="65"/>
      <c r="BV2714" s="75"/>
      <c r="BW2714" s="75"/>
      <c r="BX2714"/>
      <c r="BY2714"/>
      <c r="BZ2714"/>
      <c r="CA2714"/>
      <c r="CB2714"/>
      <c r="CC2714"/>
      <c r="CD2714"/>
      <c r="CE2714"/>
      <c r="CF2714"/>
      <c r="CG2714"/>
      <c r="CH2714"/>
      <c r="CI2714"/>
      <c r="CJ2714"/>
      <c r="CK2714"/>
    </row>
    <row r="2715" spans="2:89" s="3" customFormat="1" x14ac:dyDescent="0.25">
      <c r="B2715" s="19"/>
      <c r="C2715" s="20"/>
      <c r="D2715" s="20"/>
      <c r="E2715" s="20"/>
      <c r="F2715" s="129"/>
      <c r="G2715" s="129"/>
      <c r="H2715"/>
      <c r="I2715"/>
      <c r="J2715"/>
      <c r="L2715"/>
      <c r="M2715"/>
      <c r="N2715"/>
      <c r="O2715"/>
      <c r="P2715"/>
      <c r="Q2715"/>
      <c r="R2715"/>
      <c r="S2715"/>
      <c r="T2715"/>
      <c r="U2715"/>
      <c r="V2715"/>
      <c r="W2715"/>
      <c r="X2715"/>
      <c r="Y2715"/>
      <c r="Z2715"/>
      <c r="AA2715"/>
      <c r="AB2715"/>
      <c r="AC2715"/>
      <c r="AD2715"/>
      <c r="AE2715"/>
      <c r="AF2715"/>
      <c r="AS2715"/>
      <c r="AT2715" s="111"/>
      <c r="AU2715" s="111"/>
      <c r="AV2715"/>
      <c r="AW2715"/>
      <c r="AX2715" s="111"/>
      <c r="AY2715" s="65"/>
      <c r="AZ2715" s="65"/>
      <c r="BA2715" s="65"/>
      <c r="BB2715" s="65"/>
      <c r="BC2715" s="65"/>
      <c r="BD2715" s="65"/>
      <c r="BE2715" s="65"/>
      <c r="BF2715" s="65"/>
      <c r="BG2715" s="112"/>
      <c r="BH2715" s="112"/>
      <c r="BI2715" s="111"/>
      <c r="BJ2715" s="111"/>
      <c r="BK2715" s="65"/>
      <c r="BL2715" s="112"/>
      <c r="BM2715" s="113"/>
      <c r="BN2715" s="113"/>
      <c r="BO2715" s="113"/>
      <c r="BP2715" s="112"/>
      <c r="BQ2715" s="64"/>
      <c r="BR2715" s="113"/>
      <c r="BS2715" s="113"/>
      <c r="BT2715" s="65"/>
      <c r="BU2715" s="65"/>
      <c r="BV2715" s="75"/>
      <c r="BW2715" s="75"/>
      <c r="BX2715"/>
      <c r="BY2715"/>
      <c r="BZ2715"/>
      <c r="CA2715"/>
      <c r="CB2715"/>
      <c r="CC2715"/>
      <c r="CD2715"/>
      <c r="CE2715"/>
      <c r="CF2715"/>
      <c r="CG2715"/>
      <c r="CH2715"/>
      <c r="CI2715"/>
      <c r="CJ2715"/>
      <c r="CK2715"/>
    </row>
    <row r="2716" spans="2:89" s="3" customFormat="1" x14ac:dyDescent="0.25">
      <c r="B2716" s="19"/>
      <c r="C2716" s="20"/>
      <c r="D2716" s="20"/>
      <c r="E2716" s="20"/>
      <c r="F2716" s="129"/>
      <c r="G2716" s="129"/>
      <c r="H2716"/>
      <c r="I2716"/>
      <c r="J2716"/>
      <c r="L2716"/>
      <c r="M2716"/>
      <c r="N2716"/>
      <c r="O2716"/>
      <c r="P2716"/>
      <c r="Q2716"/>
      <c r="R2716"/>
      <c r="S2716"/>
      <c r="T2716"/>
      <c r="U2716"/>
      <c r="V2716"/>
      <c r="W2716"/>
      <c r="X2716"/>
      <c r="Y2716"/>
      <c r="Z2716"/>
      <c r="AA2716"/>
      <c r="AB2716"/>
      <c r="AC2716"/>
      <c r="AD2716"/>
      <c r="AE2716"/>
      <c r="AF2716"/>
      <c r="AS2716"/>
      <c r="AT2716" s="111"/>
      <c r="AU2716" s="111"/>
      <c r="AV2716"/>
      <c r="AW2716"/>
      <c r="AX2716" s="111"/>
      <c r="AY2716" s="65"/>
      <c r="AZ2716" s="65"/>
      <c r="BA2716" s="65"/>
      <c r="BB2716" s="65"/>
      <c r="BC2716" s="65"/>
      <c r="BD2716" s="65"/>
      <c r="BE2716" s="65"/>
      <c r="BF2716" s="65"/>
      <c r="BG2716" s="112"/>
      <c r="BH2716" s="112"/>
      <c r="BI2716" s="111"/>
      <c r="BJ2716" s="111"/>
      <c r="BK2716" s="65"/>
      <c r="BL2716" s="112"/>
      <c r="BM2716" s="113"/>
      <c r="BN2716" s="113"/>
      <c r="BO2716" s="113"/>
      <c r="BP2716" s="112"/>
      <c r="BQ2716" s="64"/>
      <c r="BR2716" s="113"/>
      <c r="BS2716" s="113"/>
      <c r="BT2716" s="65"/>
      <c r="BU2716" s="65"/>
      <c r="BV2716" s="75"/>
      <c r="BW2716" s="75"/>
      <c r="BX2716"/>
      <c r="BY2716"/>
      <c r="BZ2716"/>
      <c r="CA2716"/>
      <c r="CB2716"/>
      <c r="CC2716"/>
      <c r="CD2716"/>
      <c r="CE2716"/>
      <c r="CF2716"/>
      <c r="CG2716"/>
      <c r="CH2716"/>
      <c r="CI2716"/>
      <c r="CJ2716"/>
      <c r="CK2716"/>
    </row>
    <row r="2717" spans="2:89" s="3" customFormat="1" x14ac:dyDescent="0.25">
      <c r="B2717" s="19"/>
      <c r="C2717" s="20"/>
      <c r="D2717" s="20"/>
      <c r="E2717" s="20"/>
      <c r="F2717" s="129"/>
      <c r="G2717" s="129"/>
      <c r="H2717"/>
      <c r="I2717"/>
      <c r="J2717"/>
      <c r="L2717"/>
      <c r="M2717"/>
      <c r="N2717"/>
      <c r="O2717"/>
      <c r="P2717"/>
      <c r="Q2717"/>
      <c r="R2717"/>
      <c r="S2717"/>
      <c r="T2717"/>
      <c r="U2717"/>
      <c r="V2717"/>
      <c r="W2717"/>
      <c r="X2717"/>
      <c r="Y2717"/>
      <c r="Z2717"/>
      <c r="AA2717"/>
      <c r="AB2717"/>
      <c r="AC2717"/>
      <c r="AD2717"/>
      <c r="AE2717"/>
      <c r="AF2717"/>
      <c r="AS2717"/>
      <c r="AT2717" s="111"/>
      <c r="AU2717" s="111"/>
      <c r="AV2717"/>
      <c r="AW2717"/>
      <c r="AX2717" s="111"/>
      <c r="AY2717" s="65"/>
      <c r="AZ2717" s="65"/>
      <c r="BA2717" s="65"/>
      <c r="BB2717" s="65"/>
      <c r="BC2717" s="65"/>
      <c r="BD2717" s="65"/>
      <c r="BE2717" s="65"/>
      <c r="BF2717" s="65"/>
      <c r="BG2717" s="112"/>
      <c r="BH2717" s="112"/>
      <c r="BI2717" s="111"/>
      <c r="BJ2717" s="111"/>
      <c r="BK2717" s="65"/>
      <c r="BL2717" s="112"/>
      <c r="BM2717" s="113"/>
      <c r="BN2717" s="113"/>
      <c r="BO2717" s="113"/>
      <c r="BP2717" s="112"/>
      <c r="BQ2717" s="64"/>
      <c r="BR2717" s="113"/>
      <c r="BS2717" s="113"/>
      <c r="BT2717" s="65"/>
      <c r="BU2717" s="65"/>
      <c r="BV2717" s="75"/>
      <c r="BW2717" s="75"/>
      <c r="BX2717"/>
      <c r="BY2717"/>
      <c r="BZ2717"/>
      <c r="CA2717"/>
      <c r="CB2717"/>
      <c r="CC2717"/>
      <c r="CD2717"/>
      <c r="CE2717"/>
      <c r="CF2717"/>
      <c r="CG2717"/>
      <c r="CH2717"/>
      <c r="CI2717"/>
      <c r="CJ2717"/>
      <c r="CK2717"/>
    </row>
    <row r="2718" spans="2:89" s="3" customFormat="1" x14ac:dyDescent="0.25">
      <c r="B2718" s="19"/>
      <c r="C2718" s="20"/>
      <c r="D2718" s="20"/>
      <c r="E2718" s="20"/>
      <c r="F2718" s="129"/>
      <c r="G2718" s="129"/>
      <c r="H2718"/>
      <c r="I2718"/>
      <c r="J2718"/>
      <c r="L2718"/>
      <c r="M2718"/>
      <c r="N2718"/>
      <c r="O2718"/>
      <c r="P2718"/>
      <c r="Q2718"/>
      <c r="R2718"/>
      <c r="S2718"/>
      <c r="T2718"/>
      <c r="U2718"/>
      <c r="V2718"/>
      <c r="W2718"/>
      <c r="X2718"/>
      <c r="Y2718"/>
      <c r="Z2718"/>
      <c r="AA2718"/>
      <c r="AB2718"/>
      <c r="AC2718"/>
      <c r="AD2718"/>
      <c r="AE2718"/>
      <c r="AF2718"/>
      <c r="AS2718"/>
      <c r="AT2718" s="111"/>
      <c r="AU2718" s="111"/>
      <c r="AV2718"/>
      <c r="AW2718"/>
      <c r="AX2718" s="111"/>
      <c r="AY2718" s="65"/>
      <c r="AZ2718" s="65"/>
      <c r="BA2718" s="65"/>
      <c r="BB2718" s="65"/>
      <c r="BC2718" s="65"/>
      <c r="BD2718" s="65"/>
      <c r="BE2718" s="65"/>
      <c r="BF2718" s="65"/>
      <c r="BG2718" s="112"/>
      <c r="BH2718" s="112"/>
      <c r="BI2718" s="111"/>
      <c r="BJ2718" s="111"/>
      <c r="BK2718" s="65"/>
      <c r="BL2718" s="112"/>
      <c r="BM2718" s="113"/>
      <c r="BN2718" s="113"/>
      <c r="BO2718" s="113"/>
      <c r="BP2718" s="112"/>
      <c r="BQ2718" s="64"/>
      <c r="BR2718" s="113"/>
      <c r="BS2718" s="113"/>
      <c r="BT2718" s="65"/>
      <c r="BU2718" s="65"/>
      <c r="BV2718" s="75"/>
      <c r="BW2718" s="75"/>
      <c r="BX2718"/>
      <c r="BY2718"/>
      <c r="BZ2718"/>
      <c r="CA2718"/>
      <c r="CB2718"/>
      <c r="CC2718"/>
      <c r="CD2718"/>
      <c r="CE2718"/>
      <c r="CF2718"/>
      <c r="CG2718"/>
      <c r="CH2718"/>
      <c r="CI2718"/>
      <c r="CJ2718"/>
      <c r="CK2718"/>
    </row>
    <row r="2719" spans="2:89" s="3" customFormat="1" x14ac:dyDescent="0.25">
      <c r="B2719" s="19"/>
      <c r="C2719" s="20"/>
      <c r="D2719" s="20"/>
      <c r="E2719" s="20"/>
      <c r="F2719" s="129"/>
      <c r="G2719" s="129"/>
      <c r="H2719"/>
      <c r="I2719"/>
      <c r="J2719"/>
      <c r="L2719"/>
      <c r="M2719"/>
      <c r="N2719"/>
      <c r="O2719"/>
      <c r="P2719"/>
      <c r="Q2719"/>
      <c r="R2719"/>
      <c r="S2719"/>
      <c r="T2719"/>
      <c r="U2719"/>
      <c r="V2719"/>
      <c r="W2719"/>
      <c r="X2719"/>
      <c r="Y2719"/>
      <c r="Z2719"/>
      <c r="AA2719"/>
      <c r="AB2719"/>
      <c r="AC2719"/>
      <c r="AD2719"/>
      <c r="AE2719"/>
      <c r="AF2719"/>
      <c r="AS2719"/>
      <c r="AT2719" s="111"/>
      <c r="AU2719" s="111"/>
      <c r="AV2719"/>
      <c r="AW2719"/>
      <c r="AX2719" s="111"/>
      <c r="AY2719" s="65"/>
      <c r="AZ2719" s="65"/>
      <c r="BA2719" s="65"/>
      <c r="BB2719" s="65"/>
      <c r="BC2719" s="65"/>
      <c r="BD2719" s="65"/>
      <c r="BE2719" s="65"/>
      <c r="BF2719" s="65"/>
      <c r="BG2719" s="112"/>
      <c r="BH2719" s="112"/>
      <c r="BI2719" s="111"/>
      <c r="BJ2719" s="111"/>
      <c r="BK2719" s="65"/>
      <c r="BL2719" s="112"/>
      <c r="BM2719" s="113"/>
      <c r="BN2719" s="113"/>
      <c r="BO2719" s="113"/>
      <c r="BP2719" s="112"/>
      <c r="BQ2719" s="64"/>
      <c r="BR2719" s="113"/>
      <c r="BS2719" s="113"/>
      <c r="BT2719" s="65"/>
      <c r="BU2719" s="65"/>
      <c r="BV2719" s="75"/>
      <c r="BW2719" s="75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</row>
    <row r="2720" spans="2:89" s="3" customFormat="1" x14ac:dyDescent="0.25">
      <c r="B2720" s="19"/>
      <c r="C2720" s="20"/>
      <c r="D2720" s="20"/>
      <c r="E2720" s="20"/>
      <c r="F2720" s="129"/>
      <c r="G2720" s="129"/>
      <c r="H2720"/>
      <c r="I2720"/>
      <c r="J2720"/>
      <c r="L2720"/>
      <c r="M2720"/>
      <c r="N2720"/>
      <c r="O2720"/>
      <c r="P2720"/>
      <c r="Q2720"/>
      <c r="R2720"/>
      <c r="S2720"/>
      <c r="T2720"/>
      <c r="U2720"/>
      <c r="V2720"/>
      <c r="W2720"/>
      <c r="X2720"/>
      <c r="Y2720"/>
      <c r="Z2720"/>
      <c r="AA2720"/>
      <c r="AB2720"/>
      <c r="AC2720"/>
      <c r="AD2720"/>
      <c r="AE2720"/>
      <c r="AF2720"/>
      <c r="AS2720"/>
      <c r="AT2720" s="111"/>
      <c r="AU2720" s="111"/>
      <c r="AV2720"/>
      <c r="AW2720"/>
      <c r="AX2720" s="111"/>
      <c r="AY2720" s="65"/>
      <c r="AZ2720" s="65"/>
      <c r="BA2720" s="65"/>
      <c r="BB2720" s="65"/>
      <c r="BC2720" s="65"/>
      <c r="BD2720" s="65"/>
      <c r="BE2720" s="65"/>
      <c r="BF2720" s="65"/>
      <c r="BG2720" s="112"/>
      <c r="BH2720" s="112"/>
      <c r="BI2720" s="111"/>
      <c r="BJ2720" s="111"/>
      <c r="BK2720" s="65"/>
      <c r="BL2720" s="112"/>
      <c r="BM2720" s="113"/>
      <c r="BN2720" s="113"/>
      <c r="BO2720" s="113"/>
      <c r="BP2720" s="112"/>
      <c r="BQ2720" s="64"/>
      <c r="BR2720" s="113"/>
      <c r="BS2720" s="113"/>
      <c r="BT2720" s="65"/>
      <c r="BU2720" s="65"/>
      <c r="BV2720" s="75"/>
      <c r="BW2720" s="75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</row>
    <row r="2721" spans="2:89" s="3" customFormat="1" x14ac:dyDescent="0.25">
      <c r="B2721" s="19"/>
      <c r="C2721" s="20"/>
      <c r="D2721" s="20"/>
      <c r="E2721" s="20"/>
      <c r="F2721" s="129"/>
      <c r="G2721" s="129"/>
      <c r="H2721"/>
      <c r="I2721"/>
      <c r="J2721"/>
      <c r="L2721"/>
      <c r="M2721"/>
      <c r="N2721"/>
      <c r="O2721"/>
      <c r="P2721"/>
      <c r="Q2721"/>
      <c r="R2721"/>
      <c r="S2721"/>
      <c r="T2721"/>
      <c r="U2721"/>
      <c r="V2721"/>
      <c r="W2721"/>
      <c r="X2721"/>
      <c r="Y2721"/>
      <c r="Z2721"/>
      <c r="AA2721"/>
      <c r="AB2721"/>
      <c r="AC2721"/>
      <c r="AD2721"/>
      <c r="AE2721"/>
      <c r="AF2721"/>
      <c r="AS2721"/>
      <c r="AT2721" s="111"/>
      <c r="AU2721" s="111"/>
      <c r="AV2721"/>
      <c r="AW2721"/>
      <c r="AX2721" s="111"/>
      <c r="AY2721" s="65"/>
      <c r="AZ2721" s="65"/>
      <c r="BA2721" s="65"/>
      <c r="BB2721" s="65"/>
      <c r="BC2721" s="65"/>
      <c r="BD2721" s="65"/>
      <c r="BE2721" s="65"/>
      <c r="BF2721" s="65"/>
      <c r="BG2721" s="112"/>
      <c r="BH2721" s="112"/>
      <c r="BI2721" s="111"/>
      <c r="BJ2721" s="111"/>
      <c r="BK2721" s="65"/>
      <c r="BL2721" s="112"/>
      <c r="BM2721" s="113"/>
      <c r="BN2721" s="113"/>
      <c r="BO2721" s="113"/>
      <c r="BP2721" s="112"/>
      <c r="BQ2721" s="64"/>
      <c r="BR2721" s="113"/>
      <c r="BS2721" s="113"/>
      <c r="BT2721" s="65"/>
      <c r="BU2721" s="65"/>
      <c r="BV2721" s="75"/>
      <c r="BW2721" s="75"/>
      <c r="BX2721"/>
      <c r="BY2721"/>
      <c r="BZ2721"/>
      <c r="CA2721"/>
      <c r="CB2721"/>
      <c r="CC2721"/>
      <c r="CD2721"/>
      <c r="CE2721"/>
      <c r="CF2721"/>
      <c r="CG2721"/>
      <c r="CH2721"/>
      <c r="CI2721"/>
      <c r="CJ2721"/>
      <c r="CK2721"/>
    </row>
    <row r="2722" spans="2:89" s="3" customFormat="1" x14ac:dyDescent="0.25">
      <c r="B2722" s="19"/>
      <c r="C2722" s="20"/>
      <c r="D2722" s="20"/>
      <c r="E2722" s="20"/>
      <c r="F2722" s="129"/>
      <c r="G2722" s="129"/>
      <c r="H2722"/>
      <c r="I2722"/>
      <c r="J2722"/>
      <c r="L2722"/>
      <c r="M2722"/>
      <c r="N2722"/>
      <c r="O2722"/>
      <c r="P2722"/>
      <c r="Q2722"/>
      <c r="R2722"/>
      <c r="S2722"/>
      <c r="T2722"/>
      <c r="U2722"/>
      <c r="V2722"/>
      <c r="W2722"/>
      <c r="X2722"/>
      <c r="Y2722"/>
      <c r="Z2722"/>
      <c r="AA2722"/>
      <c r="AB2722"/>
      <c r="AC2722"/>
      <c r="AD2722"/>
      <c r="AE2722"/>
      <c r="AF2722"/>
      <c r="AS2722"/>
      <c r="AT2722" s="111"/>
      <c r="AU2722" s="111"/>
      <c r="AV2722"/>
      <c r="AW2722"/>
      <c r="AX2722" s="111"/>
      <c r="AY2722" s="65"/>
      <c r="AZ2722" s="65"/>
      <c r="BA2722" s="65"/>
      <c r="BB2722" s="65"/>
      <c r="BC2722" s="65"/>
      <c r="BD2722" s="65"/>
      <c r="BE2722" s="65"/>
      <c r="BF2722" s="65"/>
      <c r="BG2722" s="112"/>
      <c r="BH2722" s="112"/>
      <c r="BI2722" s="111"/>
      <c r="BJ2722" s="111"/>
      <c r="BK2722" s="65"/>
      <c r="BL2722" s="112"/>
      <c r="BM2722" s="113"/>
      <c r="BN2722" s="113"/>
      <c r="BO2722" s="113"/>
      <c r="BP2722" s="112"/>
      <c r="BQ2722" s="64"/>
      <c r="BR2722" s="113"/>
      <c r="BS2722" s="113"/>
      <c r="BT2722" s="65"/>
      <c r="BU2722" s="65"/>
      <c r="BV2722" s="75"/>
      <c r="BW2722" s="75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</row>
    <row r="2723" spans="2:89" s="3" customFormat="1" x14ac:dyDescent="0.25">
      <c r="B2723" s="19"/>
      <c r="C2723" s="20"/>
      <c r="D2723" s="20"/>
      <c r="E2723" s="20"/>
      <c r="F2723" s="129"/>
      <c r="G2723" s="129"/>
      <c r="H2723"/>
      <c r="I2723"/>
      <c r="J2723"/>
      <c r="L2723"/>
      <c r="M2723"/>
      <c r="N2723"/>
      <c r="O2723"/>
      <c r="P2723"/>
      <c r="Q2723"/>
      <c r="R2723"/>
      <c r="S2723"/>
      <c r="T2723"/>
      <c r="U2723"/>
      <c r="V2723"/>
      <c r="W2723"/>
      <c r="X2723"/>
      <c r="Y2723"/>
      <c r="Z2723"/>
      <c r="AA2723"/>
      <c r="AB2723"/>
      <c r="AC2723"/>
      <c r="AD2723"/>
      <c r="AE2723"/>
      <c r="AF2723"/>
      <c r="AS2723"/>
      <c r="AT2723" s="111"/>
      <c r="AU2723" s="111"/>
      <c r="AV2723"/>
      <c r="AW2723"/>
      <c r="AX2723" s="111"/>
      <c r="AY2723" s="65"/>
      <c r="AZ2723" s="65"/>
      <c r="BA2723" s="65"/>
      <c r="BB2723" s="65"/>
      <c r="BC2723" s="65"/>
      <c r="BD2723" s="65"/>
      <c r="BE2723" s="65"/>
      <c r="BF2723" s="65"/>
      <c r="BG2723" s="112"/>
      <c r="BH2723" s="112"/>
      <c r="BI2723" s="111"/>
      <c r="BJ2723" s="111"/>
      <c r="BK2723" s="65"/>
      <c r="BL2723" s="112"/>
      <c r="BM2723" s="113"/>
      <c r="BN2723" s="113"/>
      <c r="BO2723" s="113"/>
      <c r="BP2723" s="112"/>
      <c r="BQ2723" s="64"/>
      <c r="BR2723" s="113"/>
      <c r="BS2723" s="113"/>
      <c r="BT2723" s="65"/>
      <c r="BU2723" s="65"/>
      <c r="BV2723" s="75"/>
      <c r="BW2723" s="75"/>
      <c r="BX2723"/>
      <c r="BY2723"/>
      <c r="BZ2723"/>
      <c r="CA2723"/>
      <c r="CB2723"/>
      <c r="CC2723"/>
      <c r="CD2723"/>
      <c r="CE2723"/>
      <c r="CF2723"/>
      <c r="CG2723"/>
      <c r="CH2723"/>
      <c r="CI2723"/>
      <c r="CJ2723"/>
      <c r="CK2723"/>
    </row>
    <row r="2724" spans="2:89" s="3" customFormat="1" x14ac:dyDescent="0.25">
      <c r="B2724" s="19"/>
      <c r="C2724" s="20"/>
      <c r="D2724" s="20"/>
      <c r="E2724" s="20"/>
      <c r="F2724" s="129"/>
      <c r="G2724" s="129"/>
      <c r="H2724"/>
      <c r="I2724"/>
      <c r="J2724"/>
      <c r="L2724"/>
      <c r="M2724"/>
      <c r="N2724"/>
      <c r="O2724"/>
      <c r="P2724"/>
      <c r="Q2724"/>
      <c r="R2724"/>
      <c r="S2724"/>
      <c r="T2724"/>
      <c r="U2724"/>
      <c r="V2724"/>
      <c r="W2724"/>
      <c r="X2724"/>
      <c r="Y2724"/>
      <c r="Z2724"/>
      <c r="AA2724"/>
      <c r="AB2724"/>
      <c r="AC2724"/>
      <c r="AD2724"/>
      <c r="AE2724"/>
      <c r="AF2724"/>
      <c r="AS2724"/>
      <c r="AT2724" s="111"/>
      <c r="AU2724" s="111"/>
      <c r="AV2724"/>
      <c r="AW2724"/>
      <c r="AX2724" s="111"/>
      <c r="AY2724" s="65"/>
      <c r="AZ2724" s="65"/>
      <c r="BA2724" s="65"/>
      <c r="BB2724" s="65"/>
      <c r="BC2724" s="65"/>
      <c r="BD2724" s="65"/>
      <c r="BE2724" s="65"/>
      <c r="BF2724" s="65"/>
      <c r="BG2724" s="112"/>
      <c r="BH2724" s="112"/>
      <c r="BI2724" s="111"/>
      <c r="BJ2724" s="111"/>
      <c r="BK2724" s="65"/>
      <c r="BL2724" s="112"/>
      <c r="BM2724" s="113"/>
      <c r="BN2724" s="113"/>
      <c r="BO2724" s="113"/>
      <c r="BP2724" s="112"/>
      <c r="BQ2724" s="64"/>
      <c r="BR2724" s="113"/>
      <c r="BS2724" s="113"/>
      <c r="BT2724" s="65"/>
      <c r="BU2724" s="65"/>
      <c r="BV2724" s="75"/>
      <c r="BW2724" s="75"/>
      <c r="BX2724"/>
      <c r="BY2724"/>
      <c r="BZ2724"/>
      <c r="CA2724"/>
      <c r="CB2724"/>
      <c r="CC2724"/>
      <c r="CD2724"/>
      <c r="CE2724"/>
      <c r="CF2724"/>
      <c r="CG2724"/>
      <c r="CH2724"/>
      <c r="CI2724"/>
      <c r="CJ2724"/>
      <c r="CK2724"/>
    </row>
    <row r="2725" spans="2:89" s="3" customFormat="1" x14ac:dyDescent="0.25">
      <c r="B2725" s="19"/>
      <c r="C2725" s="20"/>
      <c r="D2725" s="20"/>
      <c r="E2725" s="20"/>
      <c r="F2725" s="129"/>
      <c r="G2725" s="129"/>
      <c r="H2725"/>
      <c r="I2725"/>
      <c r="J2725"/>
      <c r="L2725"/>
      <c r="M2725"/>
      <c r="N2725"/>
      <c r="O2725"/>
      <c r="P2725"/>
      <c r="Q2725"/>
      <c r="R2725"/>
      <c r="S2725"/>
      <c r="T2725"/>
      <c r="U2725"/>
      <c r="V2725"/>
      <c r="W2725"/>
      <c r="X2725"/>
      <c r="Y2725"/>
      <c r="Z2725"/>
      <c r="AA2725"/>
      <c r="AB2725"/>
      <c r="AC2725"/>
      <c r="AD2725"/>
      <c r="AE2725"/>
      <c r="AF2725"/>
      <c r="AS2725"/>
      <c r="AT2725" s="111"/>
      <c r="AU2725" s="111"/>
      <c r="AV2725"/>
      <c r="AW2725"/>
      <c r="AX2725" s="111"/>
      <c r="AY2725" s="65"/>
      <c r="AZ2725" s="65"/>
      <c r="BA2725" s="65"/>
      <c r="BB2725" s="65"/>
      <c r="BC2725" s="65"/>
      <c r="BD2725" s="65"/>
      <c r="BE2725" s="65"/>
      <c r="BF2725" s="65"/>
      <c r="BG2725" s="112"/>
      <c r="BH2725" s="112"/>
      <c r="BI2725" s="111"/>
      <c r="BJ2725" s="111"/>
      <c r="BK2725" s="65"/>
      <c r="BL2725" s="112"/>
      <c r="BM2725" s="113"/>
      <c r="BN2725" s="113"/>
      <c r="BO2725" s="113"/>
      <c r="BP2725" s="112"/>
      <c r="BQ2725" s="64"/>
      <c r="BR2725" s="113"/>
      <c r="BS2725" s="113"/>
      <c r="BT2725" s="65"/>
      <c r="BU2725" s="65"/>
      <c r="BV2725" s="75"/>
      <c r="BW2725" s="75"/>
      <c r="BX2725"/>
      <c r="BY2725"/>
      <c r="BZ2725"/>
      <c r="CA2725"/>
      <c r="CB2725"/>
      <c r="CC2725"/>
      <c r="CD2725"/>
      <c r="CE2725"/>
      <c r="CF2725"/>
      <c r="CG2725"/>
      <c r="CH2725"/>
      <c r="CI2725"/>
      <c r="CJ2725"/>
      <c r="CK2725"/>
    </row>
    <row r="2726" spans="2:89" s="3" customFormat="1" x14ac:dyDescent="0.25">
      <c r="B2726" s="19"/>
      <c r="C2726" s="20"/>
      <c r="D2726" s="20"/>
      <c r="E2726" s="20"/>
      <c r="F2726" s="129"/>
      <c r="G2726" s="129"/>
      <c r="H2726"/>
      <c r="I2726"/>
      <c r="J2726"/>
      <c r="L2726"/>
      <c r="M2726"/>
      <c r="N2726"/>
      <c r="O2726"/>
      <c r="P2726"/>
      <c r="Q2726"/>
      <c r="R2726"/>
      <c r="S2726"/>
      <c r="T2726"/>
      <c r="U2726"/>
      <c r="V2726"/>
      <c r="W2726"/>
      <c r="X2726"/>
      <c r="Y2726"/>
      <c r="Z2726"/>
      <c r="AA2726"/>
      <c r="AB2726"/>
      <c r="AC2726"/>
      <c r="AD2726"/>
      <c r="AE2726"/>
      <c r="AF2726"/>
      <c r="AS2726"/>
      <c r="AT2726" s="111"/>
      <c r="AU2726" s="111"/>
      <c r="AV2726"/>
      <c r="AW2726"/>
      <c r="AX2726" s="111"/>
      <c r="AY2726" s="65"/>
      <c r="AZ2726" s="65"/>
      <c r="BA2726" s="65"/>
      <c r="BB2726" s="65"/>
      <c r="BC2726" s="65"/>
      <c r="BD2726" s="65"/>
      <c r="BE2726" s="65"/>
      <c r="BF2726" s="65"/>
      <c r="BG2726" s="112"/>
      <c r="BH2726" s="112"/>
      <c r="BI2726" s="111"/>
      <c r="BJ2726" s="111"/>
      <c r="BK2726" s="65"/>
      <c r="BL2726" s="112"/>
      <c r="BM2726" s="113"/>
      <c r="BN2726" s="113"/>
      <c r="BO2726" s="113"/>
      <c r="BP2726" s="112"/>
      <c r="BQ2726" s="64"/>
      <c r="BR2726" s="113"/>
      <c r="BS2726" s="113"/>
      <c r="BT2726" s="65"/>
      <c r="BU2726" s="65"/>
      <c r="BV2726" s="75"/>
      <c r="BW2726" s="75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</row>
    <row r="2727" spans="2:89" s="3" customFormat="1" x14ac:dyDescent="0.25">
      <c r="B2727" s="19"/>
      <c r="C2727" s="20"/>
      <c r="D2727" s="20"/>
      <c r="E2727" s="20"/>
      <c r="F2727" s="129"/>
      <c r="G2727" s="129"/>
      <c r="H2727"/>
      <c r="I2727"/>
      <c r="J2727"/>
      <c r="L2727"/>
      <c r="M2727"/>
      <c r="N2727"/>
      <c r="O2727"/>
      <c r="P2727"/>
      <c r="Q2727"/>
      <c r="R2727"/>
      <c r="S2727"/>
      <c r="T2727"/>
      <c r="U2727"/>
      <c r="V2727"/>
      <c r="W2727"/>
      <c r="X2727"/>
      <c r="Y2727"/>
      <c r="Z2727"/>
      <c r="AA2727"/>
      <c r="AB2727"/>
      <c r="AC2727"/>
      <c r="AD2727"/>
      <c r="AE2727"/>
      <c r="AF2727"/>
      <c r="AS2727"/>
      <c r="AT2727" s="111"/>
      <c r="AU2727" s="111"/>
      <c r="AV2727"/>
      <c r="AW2727"/>
      <c r="AX2727" s="111"/>
      <c r="AY2727" s="65"/>
      <c r="AZ2727" s="65"/>
      <c r="BA2727" s="65"/>
      <c r="BB2727" s="65"/>
      <c r="BC2727" s="65"/>
      <c r="BD2727" s="65"/>
      <c r="BE2727" s="65"/>
      <c r="BF2727" s="65"/>
      <c r="BG2727" s="112"/>
      <c r="BH2727" s="112"/>
      <c r="BI2727" s="111"/>
      <c r="BJ2727" s="111"/>
      <c r="BK2727" s="65"/>
      <c r="BL2727" s="112"/>
      <c r="BM2727" s="113"/>
      <c r="BN2727" s="113"/>
      <c r="BO2727" s="113"/>
      <c r="BP2727" s="112"/>
      <c r="BQ2727" s="64"/>
      <c r="BR2727" s="113"/>
      <c r="BS2727" s="113"/>
      <c r="BT2727" s="65"/>
      <c r="BU2727" s="65"/>
      <c r="BV2727" s="75"/>
      <c r="BW2727" s="75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</row>
    <row r="2728" spans="2:89" s="3" customFormat="1" x14ac:dyDescent="0.25">
      <c r="B2728" s="19"/>
      <c r="C2728" s="20"/>
      <c r="D2728" s="20"/>
      <c r="E2728" s="20"/>
      <c r="F2728" s="129"/>
      <c r="G2728" s="129"/>
      <c r="H2728"/>
      <c r="I2728"/>
      <c r="J2728"/>
      <c r="L2728"/>
      <c r="M2728"/>
      <c r="N2728"/>
      <c r="O2728"/>
      <c r="P2728"/>
      <c r="Q2728"/>
      <c r="R2728"/>
      <c r="S2728"/>
      <c r="T2728"/>
      <c r="U2728"/>
      <c r="V2728"/>
      <c r="W2728"/>
      <c r="X2728"/>
      <c r="Y2728"/>
      <c r="Z2728"/>
      <c r="AA2728"/>
      <c r="AB2728"/>
      <c r="AC2728"/>
      <c r="AD2728"/>
      <c r="AE2728"/>
      <c r="AF2728"/>
      <c r="AS2728"/>
      <c r="AT2728" s="111"/>
      <c r="AU2728" s="111"/>
      <c r="AV2728"/>
      <c r="AW2728"/>
      <c r="AX2728" s="111"/>
      <c r="AY2728" s="65"/>
      <c r="AZ2728" s="65"/>
      <c r="BA2728" s="65"/>
      <c r="BB2728" s="65"/>
      <c r="BC2728" s="65"/>
      <c r="BD2728" s="65"/>
      <c r="BE2728" s="65"/>
      <c r="BF2728" s="65"/>
      <c r="BG2728" s="112"/>
      <c r="BH2728" s="112"/>
      <c r="BI2728" s="111"/>
      <c r="BJ2728" s="111"/>
      <c r="BK2728" s="65"/>
      <c r="BL2728" s="112"/>
      <c r="BM2728" s="113"/>
      <c r="BN2728" s="113"/>
      <c r="BO2728" s="113"/>
      <c r="BP2728" s="112"/>
      <c r="BQ2728" s="64"/>
      <c r="BR2728" s="113"/>
      <c r="BS2728" s="113"/>
      <c r="BT2728" s="65"/>
      <c r="BU2728" s="65"/>
      <c r="BV2728" s="75"/>
      <c r="BW2728" s="75"/>
      <c r="BX2728"/>
      <c r="BY2728"/>
      <c r="BZ2728"/>
      <c r="CA2728"/>
      <c r="CB2728"/>
      <c r="CC2728"/>
      <c r="CD2728"/>
      <c r="CE2728"/>
      <c r="CF2728"/>
      <c r="CG2728"/>
      <c r="CH2728"/>
      <c r="CI2728"/>
      <c r="CJ2728"/>
      <c r="CK2728"/>
    </row>
    <row r="2729" spans="2:89" s="3" customFormat="1" x14ac:dyDescent="0.25">
      <c r="B2729" s="19"/>
      <c r="C2729" s="20"/>
      <c r="D2729" s="20"/>
      <c r="E2729" s="20"/>
      <c r="F2729" s="129"/>
      <c r="G2729" s="129"/>
      <c r="H2729"/>
      <c r="I2729"/>
      <c r="J2729"/>
      <c r="L2729"/>
      <c r="M2729"/>
      <c r="N2729"/>
      <c r="O2729"/>
      <c r="P2729"/>
      <c r="Q2729"/>
      <c r="R2729"/>
      <c r="S2729"/>
      <c r="T2729"/>
      <c r="U2729"/>
      <c r="V2729"/>
      <c r="W2729"/>
      <c r="X2729"/>
      <c r="Y2729"/>
      <c r="Z2729"/>
      <c r="AA2729"/>
      <c r="AB2729"/>
      <c r="AC2729"/>
      <c r="AD2729"/>
      <c r="AE2729"/>
      <c r="AF2729"/>
      <c r="AS2729"/>
      <c r="AT2729" s="111"/>
      <c r="AU2729" s="111"/>
      <c r="AV2729"/>
      <c r="AW2729"/>
      <c r="AX2729" s="111"/>
      <c r="AY2729" s="65"/>
      <c r="AZ2729" s="65"/>
      <c r="BA2729" s="65"/>
      <c r="BB2729" s="65"/>
      <c r="BC2729" s="65"/>
      <c r="BD2729" s="65"/>
      <c r="BE2729" s="65"/>
      <c r="BF2729" s="65"/>
      <c r="BG2729" s="112"/>
      <c r="BH2729" s="112"/>
      <c r="BI2729" s="111"/>
      <c r="BJ2729" s="111"/>
      <c r="BK2729" s="65"/>
      <c r="BL2729" s="112"/>
      <c r="BM2729" s="113"/>
      <c r="BN2729" s="113"/>
      <c r="BO2729" s="113"/>
      <c r="BP2729" s="112"/>
      <c r="BQ2729" s="64"/>
      <c r="BR2729" s="113"/>
      <c r="BS2729" s="113"/>
      <c r="BT2729" s="65"/>
      <c r="BU2729" s="65"/>
      <c r="BV2729" s="75"/>
      <c r="BW2729" s="75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</row>
    <row r="2730" spans="2:89" s="3" customFormat="1" x14ac:dyDescent="0.25">
      <c r="B2730" s="19"/>
      <c r="C2730" s="20"/>
      <c r="D2730" s="20"/>
      <c r="E2730" s="20"/>
      <c r="F2730" s="129"/>
      <c r="G2730" s="129"/>
      <c r="H2730"/>
      <c r="I2730"/>
      <c r="J2730"/>
      <c r="L2730"/>
      <c r="M2730"/>
      <c r="N2730"/>
      <c r="O2730"/>
      <c r="P2730"/>
      <c r="Q2730"/>
      <c r="R2730"/>
      <c r="S2730"/>
      <c r="T2730"/>
      <c r="U2730"/>
      <c r="V2730"/>
      <c r="W2730"/>
      <c r="X2730"/>
      <c r="Y2730"/>
      <c r="Z2730"/>
      <c r="AA2730"/>
      <c r="AB2730"/>
      <c r="AC2730"/>
      <c r="AD2730"/>
      <c r="AE2730"/>
      <c r="AF2730"/>
      <c r="AS2730"/>
      <c r="AT2730" s="111"/>
      <c r="AU2730" s="111"/>
      <c r="AV2730"/>
      <c r="AW2730"/>
      <c r="AX2730" s="111"/>
      <c r="AY2730" s="65"/>
      <c r="AZ2730" s="65"/>
      <c r="BA2730" s="65"/>
      <c r="BB2730" s="65"/>
      <c r="BC2730" s="65"/>
      <c r="BD2730" s="65"/>
      <c r="BE2730" s="65"/>
      <c r="BF2730" s="65"/>
      <c r="BG2730" s="112"/>
      <c r="BH2730" s="112"/>
      <c r="BI2730" s="111"/>
      <c r="BJ2730" s="111"/>
      <c r="BK2730" s="65"/>
      <c r="BL2730" s="112"/>
      <c r="BM2730" s="113"/>
      <c r="BN2730" s="113"/>
      <c r="BO2730" s="113"/>
      <c r="BP2730" s="112"/>
      <c r="BQ2730" s="64"/>
      <c r="BR2730" s="113"/>
      <c r="BS2730" s="113"/>
      <c r="BT2730" s="65"/>
      <c r="BU2730" s="65"/>
      <c r="BV2730" s="75"/>
      <c r="BW2730" s="75"/>
      <c r="BX2730"/>
      <c r="BY2730"/>
      <c r="BZ2730"/>
      <c r="CA2730"/>
      <c r="CB2730"/>
      <c r="CC2730"/>
      <c r="CD2730"/>
      <c r="CE2730"/>
      <c r="CF2730"/>
      <c r="CG2730"/>
      <c r="CH2730"/>
      <c r="CI2730"/>
      <c r="CJ2730"/>
      <c r="CK2730"/>
    </row>
    <row r="2731" spans="2:89" s="3" customFormat="1" x14ac:dyDescent="0.25">
      <c r="B2731" s="19"/>
      <c r="C2731" s="20"/>
      <c r="D2731" s="20"/>
      <c r="E2731" s="20"/>
      <c r="F2731" s="129"/>
      <c r="G2731" s="129"/>
      <c r="H2731"/>
      <c r="I2731"/>
      <c r="J2731"/>
      <c r="L2731"/>
      <c r="M2731"/>
      <c r="N2731"/>
      <c r="O2731"/>
      <c r="P2731"/>
      <c r="Q2731"/>
      <c r="R2731"/>
      <c r="S2731"/>
      <c r="T2731"/>
      <c r="U2731"/>
      <c r="V2731"/>
      <c r="W2731"/>
      <c r="X2731"/>
      <c r="Y2731"/>
      <c r="Z2731"/>
      <c r="AA2731"/>
      <c r="AB2731"/>
      <c r="AC2731"/>
      <c r="AD2731"/>
      <c r="AE2731"/>
      <c r="AF2731"/>
      <c r="AS2731"/>
      <c r="AT2731" s="111"/>
      <c r="AU2731" s="111"/>
      <c r="AV2731"/>
      <c r="AW2731"/>
      <c r="AX2731" s="111"/>
      <c r="AY2731" s="65"/>
      <c r="AZ2731" s="65"/>
      <c r="BA2731" s="65"/>
      <c r="BB2731" s="65"/>
      <c r="BC2731" s="65"/>
      <c r="BD2731" s="65"/>
      <c r="BE2731" s="65"/>
      <c r="BF2731" s="65"/>
      <c r="BG2731" s="112"/>
      <c r="BH2731" s="112"/>
      <c r="BI2731" s="111"/>
      <c r="BJ2731" s="111"/>
      <c r="BK2731" s="65"/>
      <c r="BL2731" s="112"/>
      <c r="BM2731" s="113"/>
      <c r="BN2731" s="113"/>
      <c r="BO2731" s="113"/>
      <c r="BP2731" s="112"/>
      <c r="BQ2731" s="64"/>
      <c r="BR2731" s="113"/>
      <c r="BS2731" s="113"/>
      <c r="BT2731" s="65"/>
      <c r="BU2731" s="65"/>
      <c r="BV2731" s="75"/>
      <c r="BW2731" s="75"/>
      <c r="BX2731"/>
      <c r="BY2731"/>
      <c r="BZ2731"/>
      <c r="CA2731"/>
      <c r="CB2731"/>
      <c r="CC2731"/>
      <c r="CD2731"/>
      <c r="CE2731"/>
      <c r="CF2731"/>
      <c r="CG2731"/>
      <c r="CH2731"/>
      <c r="CI2731"/>
      <c r="CJ2731"/>
      <c r="CK2731"/>
    </row>
    <row r="2732" spans="2:89" s="3" customFormat="1" x14ac:dyDescent="0.25">
      <c r="B2732" s="19"/>
      <c r="C2732" s="20"/>
      <c r="D2732" s="20"/>
      <c r="E2732" s="20"/>
      <c r="F2732" s="129"/>
      <c r="G2732" s="129"/>
      <c r="H2732"/>
      <c r="I2732"/>
      <c r="J2732"/>
      <c r="L2732"/>
      <c r="M2732"/>
      <c r="N2732"/>
      <c r="O2732"/>
      <c r="P2732"/>
      <c r="Q2732"/>
      <c r="R2732"/>
      <c r="S2732"/>
      <c r="T2732"/>
      <c r="U2732"/>
      <c r="V2732"/>
      <c r="W2732"/>
      <c r="X2732"/>
      <c r="Y2732"/>
      <c r="Z2732"/>
      <c r="AA2732"/>
      <c r="AB2732"/>
      <c r="AC2732"/>
      <c r="AD2732"/>
      <c r="AE2732"/>
      <c r="AF2732"/>
      <c r="AS2732"/>
      <c r="AT2732" s="111"/>
      <c r="AU2732" s="111"/>
      <c r="AV2732"/>
      <c r="AW2732"/>
      <c r="AX2732" s="111"/>
      <c r="AY2732" s="65"/>
      <c r="AZ2732" s="65"/>
      <c r="BA2732" s="65"/>
      <c r="BB2732" s="65"/>
      <c r="BC2732" s="65"/>
      <c r="BD2732" s="65"/>
      <c r="BE2732" s="65"/>
      <c r="BF2732" s="65"/>
      <c r="BG2732" s="112"/>
      <c r="BH2732" s="112"/>
      <c r="BI2732" s="111"/>
      <c r="BJ2732" s="111"/>
      <c r="BK2732" s="65"/>
      <c r="BL2732" s="112"/>
      <c r="BM2732" s="113"/>
      <c r="BN2732" s="113"/>
      <c r="BO2732" s="113"/>
      <c r="BP2732" s="112"/>
      <c r="BQ2732" s="64"/>
      <c r="BR2732" s="113"/>
      <c r="BS2732" s="113"/>
      <c r="BT2732" s="65"/>
      <c r="BU2732" s="65"/>
      <c r="BV2732" s="75"/>
      <c r="BW2732" s="75"/>
      <c r="BX2732"/>
      <c r="BY2732"/>
      <c r="BZ2732"/>
      <c r="CA2732"/>
      <c r="CB2732"/>
      <c r="CC2732"/>
      <c r="CD2732"/>
      <c r="CE2732"/>
      <c r="CF2732"/>
      <c r="CG2732"/>
      <c r="CH2732"/>
      <c r="CI2732"/>
      <c r="CJ2732"/>
      <c r="CK2732"/>
    </row>
    <row r="2733" spans="2:89" s="3" customFormat="1" x14ac:dyDescent="0.25">
      <c r="B2733" s="19"/>
      <c r="C2733" s="20"/>
      <c r="D2733" s="20"/>
      <c r="E2733" s="20"/>
      <c r="F2733" s="129"/>
      <c r="G2733" s="129"/>
      <c r="H2733"/>
      <c r="I2733"/>
      <c r="J2733"/>
      <c r="L2733"/>
      <c r="M2733"/>
      <c r="N2733"/>
      <c r="O2733"/>
      <c r="P2733"/>
      <c r="Q2733"/>
      <c r="R2733"/>
      <c r="S2733"/>
      <c r="T2733"/>
      <c r="U2733"/>
      <c r="V2733"/>
      <c r="W2733"/>
      <c r="X2733"/>
      <c r="Y2733"/>
      <c r="Z2733"/>
      <c r="AA2733"/>
      <c r="AB2733"/>
      <c r="AC2733"/>
      <c r="AD2733"/>
      <c r="AE2733"/>
      <c r="AF2733"/>
      <c r="AS2733"/>
      <c r="AT2733" s="111"/>
      <c r="AU2733" s="111"/>
      <c r="AV2733"/>
      <c r="AW2733"/>
      <c r="AX2733" s="111"/>
      <c r="AY2733" s="65"/>
      <c r="AZ2733" s="65"/>
      <c r="BA2733" s="65"/>
      <c r="BB2733" s="65"/>
      <c r="BC2733" s="65"/>
      <c r="BD2733" s="65"/>
      <c r="BE2733" s="65"/>
      <c r="BF2733" s="65"/>
      <c r="BG2733" s="112"/>
      <c r="BH2733" s="112"/>
      <c r="BI2733" s="111"/>
      <c r="BJ2733" s="111"/>
      <c r="BK2733" s="65"/>
      <c r="BL2733" s="112"/>
      <c r="BM2733" s="113"/>
      <c r="BN2733" s="113"/>
      <c r="BO2733" s="113"/>
      <c r="BP2733" s="112"/>
      <c r="BQ2733" s="64"/>
      <c r="BR2733" s="113"/>
      <c r="BS2733" s="113"/>
      <c r="BT2733" s="65"/>
      <c r="BU2733" s="65"/>
      <c r="BV2733" s="75"/>
      <c r="BW2733" s="75"/>
      <c r="BX2733"/>
      <c r="BY2733"/>
      <c r="BZ2733"/>
      <c r="CA2733"/>
      <c r="CB2733"/>
      <c r="CC2733"/>
      <c r="CD2733"/>
      <c r="CE2733"/>
      <c r="CF2733"/>
      <c r="CG2733"/>
      <c r="CH2733"/>
      <c r="CI2733"/>
      <c r="CJ2733"/>
      <c r="CK2733"/>
    </row>
    <row r="2734" spans="2:89" s="3" customFormat="1" x14ac:dyDescent="0.25">
      <c r="B2734" s="19"/>
      <c r="C2734" s="20"/>
      <c r="D2734" s="20"/>
      <c r="E2734" s="20"/>
      <c r="F2734" s="129"/>
      <c r="G2734" s="129"/>
      <c r="H2734"/>
      <c r="I2734"/>
      <c r="J2734"/>
      <c r="L2734"/>
      <c r="M2734"/>
      <c r="N2734"/>
      <c r="O2734"/>
      <c r="P2734"/>
      <c r="Q2734"/>
      <c r="R2734"/>
      <c r="S2734"/>
      <c r="T2734"/>
      <c r="U2734"/>
      <c r="V2734"/>
      <c r="W2734"/>
      <c r="X2734"/>
      <c r="Y2734"/>
      <c r="Z2734"/>
      <c r="AA2734"/>
      <c r="AB2734"/>
      <c r="AC2734"/>
      <c r="AD2734"/>
      <c r="AE2734"/>
      <c r="AF2734"/>
      <c r="AS2734"/>
      <c r="AT2734" s="111"/>
      <c r="AU2734" s="111"/>
      <c r="AV2734"/>
      <c r="AW2734"/>
      <c r="AX2734" s="111"/>
      <c r="AY2734" s="65"/>
      <c r="AZ2734" s="65"/>
      <c r="BA2734" s="65"/>
      <c r="BB2734" s="65"/>
      <c r="BC2734" s="65"/>
      <c r="BD2734" s="65"/>
      <c r="BE2734" s="65"/>
      <c r="BF2734" s="65"/>
      <c r="BG2734" s="112"/>
      <c r="BH2734" s="112"/>
      <c r="BI2734" s="111"/>
      <c r="BJ2734" s="111"/>
      <c r="BK2734" s="65"/>
      <c r="BL2734" s="112"/>
      <c r="BM2734" s="113"/>
      <c r="BN2734" s="113"/>
      <c r="BO2734" s="113"/>
      <c r="BP2734" s="112"/>
      <c r="BQ2734" s="64"/>
      <c r="BR2734" s="113"/>
      <c r="BS2734" s="113"/>
      <c r="BT2734" s="65"/>
      <c r="BU2734" s="65"/>
      <c r="BV2734" s="75"/>
      <c r="BW2734" s="75"/>
      <c r="BX2734"/>
      <c r="BY2734"/>
      <c r="BZ2734"/>
      <c r="CA2734"/>
      <c r="CB2734"/>
      <c r="CC2734"/>
      <c r="CD2734"/>
      <c r="CE2734"/>
      <c r="CF2734"/>
      <c r="CG2734"/>
      <c r="CH2734"/>
      <c r="CI2734"/>
      <c r="CJ2734"/>
      <c r="CK2734"/>
    </row>
    <row r="2735" spans="2:89" s="3" customFormat="1" x14ac:dyDescent="0.25">
      <c r="B2735" s="19"/>
      <c r="C2735" s="20"/>
      <c r="D2735" s="20"/>
      <c r="E2735" s="20"/>
      <c r="F2735" s="129"/>
      <c r="G2735" s="129"/>
      <c r="H2735"/>
      <c r="I2735"/>
      <c r="J2735"/>
      <c r="L2735"/>
      <c r="M2735"/>
      <c r="N2735"/>
      <c r="O2735"/>
      <c r="P2735"/>
      <c r="Q2735"/>
      <c r="R2735"/>
      <c r="S2735"/>
      <c r="T2735"/>
      <c r="U2735"/>
      <c r="V2735"/>
      <c r="W2735"/>
      <c r="X2735"/>
      <c r="Y2735"/>
      <c r="Z2735"/>
      <c r="AA2735"/>
      <c r="AB2735"/>
      <c r="AC2735"/>
      <c r="AD2735"/>
      <c r="AE2735"/>
      <c r="AF2735"/>
      <c r="AS2735"/>
      <c r="AT2735" s="111"/>
      <c r="AU2735" s="111"/>
      <c r="AV2735"/>
      <c r="AW2735"/>
      <c r="AX2735" s="111"/>
      <c r="AY2735" s="65"/>
      <c r="AZ2735" s="65"/>
      <c r="BA2735" s="65"/>
      <c r="BB2735" s="65"/>
      <c r="BC2735" s="65"/>
      <c r="BD2735" s="65"/>
      <c r="BE2735" s="65"/>
      <c r="BF2735" s="65"/>
      <c r="BG2735" s="112"/>
      <c r="BH2735" s="112"/>
      <c r="BI2735" s="111"/>
      <c r="BJ2735" s="111"/>
      <c r="BK2735" s="65"/>
      <c r="BL2735" s="112"/>
      <c r="BM2735" s="113"/>
      <c r="BN2735" s="113"/>
      <c r="BO2735" s="113"/>
      <c r="BP2735" s="112"/>
      <c r="BQ2735" s="64"/>
      <c r="BR2735" s="113"/>
      <c r="BS2735" s="113"/>
      <c r="BT2735" s="65"/>
      <c r="BU2735" s="65"/>
      <c r="BV2735" s="75"/>
      <c r="BW2735" s="75"/>
      <c r="BX2735"/>
      <c r="BY2735"/>
      <c r="BZ2735"/>
      <c r="CA2735"/>
      <c r="CB2735"/>
      <c r="CC2735"/>
      <c r="CD2735"/>
      <c r="CE2735"/>
      <c r="CF2735"/>
      <c r="CG2735"/>
      <c r="CH2735"/>
      <c r="CI2735"/>
      <c r="CJ2735"/>
      <c r="CK2735"/>
    </row>
    <row r="2736" spans="2:89" s="3" customFormat="1" x14ac:dyDescent="0.25">
      <c r="B2736" s="19"/>
      <c r="C2736" s="20"/>
      <c r="D2736" s="20"/>
      <c r="E2736" s="20"/>
      <c r="F2736" s="129"/>
      <c r="G2736" s="129"/>
      <c r="H2736"/>
      <c r="I2736"/>
      <c r="J2736"/>
      <c r="L2736"/>
      <c r="M2736"/>
      <c r="N2736"/>
      <c r="O2736"/>
      <c r="P2736"/>
      <c r="Q2736"/>
      <c r="R2736"/>
      <c r="S2736"/>
      <c r="T2736"/>
      <c r="U2736"/>
      <c r="V2736"/>
      <c r="W2736"/>
      <c r="X2736"/>
      <c r="Y2736"/>
      <c r="Z2736"/>
      <c r="AA2736"/>
      <c r="AB2736"/>
      <c r="AC2736"/>
      <c r="AD2736"/>
      <c r="AE2736"/>
      <c r="AF2736"/>
      <c r="AS2736"/>
      <c r="AT2736" s="111"/>
      <c r="AU2736" s="111"/>
      <c r="AV2736"/>
      <c r="AW2736"/>
      <c r="AX2736" s="111"/>
      <c r="AY2736" s="65"/>
      <c r="AZ2736" s="65"/>
      <c r="BA2736" s="65"/>
      <c r="BB2736" s="65"/>
      <c r="BC2736" s="65"/>
      <c r="BD2736" s="65"/>
      <c r="BE2736" s="65"/>
      <c r="BF2736" s="65"/>
      <c r="BG2736" s="112"/>
      <c r="BH2736" s="112"/>
      <c r="BI2736" s="111"/>
      <c r="BJ2736" s="111"/>
      <c r="BK2736" s="65"/>
      <c r="BL2736" s="112"/>
      <c r="BM2736" s="113"/>
      <c r="BN2736" s="113"/>
      <c r="BO2736" s="113"/>
      <c r="BP2736" s="112"/>
      <c r="BQ2736" s="64"/>
      <c r="BR2736" s="113"/>
      <c r="BS2736" s="113"/>
      <c r="BT2736" s="65"/>
      <c r="BU2736" s="65"/>
      <c r="BV2736" s="75"/>
      <c r="BW2736" s="75"/>
      <c r="BX2736"/>
      <c r="BY2736"/>
      <c r="BZ2736"/>
      <c r="CA2736"/>
      <c r="CB2736"/>
      <c r="CC2736"/>
      <c r="CD2736"/>
      <c r="CE2736"/>
      <c r="CF2736"/>
      <c r="CG2736"/>
      <c r="CH2736"/>
      <c r="CI2736"/>
      <c r="CJ2736"/>
      <c r="CK2736"/>
    </row>
    <row r="2737" spans="2:89" s="3" customFormat="1" x14ac:dyDescent="0.25">
      <c r="B2737" s="19"/>
      <c r="C2737" s="20"/>
      <c r="D2737" s="20"/>
      <c r="E2737" s="20"/>
      <c r="F2737" s="129"/>
      <c r="G2737" s="129"/>
      <c r="H2737"/>
      <c r="I2737"/>
      <c r="J2737"/>
      <c r="L2737"/>
      <c r="M2737"/>
      <c r="N2737"/>
      <c r="O2737"/>
      <c r="P2737"/>
      <c r="Q2737"/>
      <c r="R2737"/>
      <c r="S2737"/>
      <c r="T2737"/>
      <c r="U2737"/>
      <c r="V2737"/>
      <c r="W2737"/>
      <c r="X2737"/>
      <c r="Y2737"/>
      <c r="Z2737"/>
      <c r="AA2737"/>
      <c r="AB2737"/>
      <c r="AC2737"/>
      <c r="AD2737"/>
      <c r="AE2737"/>
      <c r="AF2737"/>
      <c r="AS2737"/>
      <c r="AT2737" s="111"/>
      <c r="AU2737" s="111"/>
      <c r="AV2737"/>
      <c r="AW2737"/>
      <c r="AX2737" s="111"/>
      <c r="AY2737" s="65"/>
      <c r="AZ2737" s="65"/>
      <c r="BA2737" s="65"/>
      <c r="BB2737" s="65"/>
      <c r="BC2737" s="65"/>
      <c r="BD2737" s="65"/>
      <c r="BE2737" s="65"/>
      <c r="BF2737" s="65"/>
      <c r="BG2737" s="112"/>
      <c r="BH2737" s="112"/>
      <c r="BI2737" s="111"/>
      <c r="BJ2737" s="111"/>
      <c r="BK2737" s="65"/>
      <c r="BL2737" s="112"/>
      <c r="BM2737" s="113"/>
      <c r="BN2737" s="113"/>
      <c r="BO2737" s="113"/>
      <c r="BP2737" s="112"/>
      <c r="BQ2737" s="64"/>
      <c r="BR2737" s="113"/>
      <c r="BS2737" s="113"/>
      <c r="BT2737" s="65"/>
      <c r="BU2737" s="65"/>
      <c r="BV2737" s="75"/>
      <c r="BW2737" s="75"/>
      <c r="BX2737"/>
      <c r="BY2737"/>
      <c r="BZ2737"/>
      <c r="CA2737"/>
      <c r="CB2737"/>
      <c r="CC2737"/>
      <c r="CD2737"/>
      <c r="CE2737"/>
      <c r="CF2737"/>
      <c r="CG2737"/>
      <c r="CH2737"/>
      <c r="CI2737"/>
      <c r="CJ2737"/>
      <c r="CK2737"/>
    </row>
    <row r="2738" spans="2:89" s="3" customFormat="1" x14ac:dyDescent="0.25">
      <c r="B2738" s="19"/>
      <c r="C2738" s="20"/>
      <c r="D2738" s="20"/>
      <c r="E2738" s="20"/>
      <c r="F2738" s="129"/>
      <c r="G2738" s="129"/>
      <c r="H2738"/>
      <c r="I2738"/>
      <c r="J2738"/>
      <c r="L2738"/>
      <c r="M2738"/>
      <c r="N2738"/>
      <c r="O2738"/>
      <c r="P2738"/>
      <c r="Q2738"/>
      <c r="R2738"/>
      <c r="S2738"/>
      <c r="T2738"/>
      <c r="U2738"/>
      <c r="V2738"/>
      <c r="W2738"/>
      <c r="X2738"/>
      <c r="Y2738"/>
      <c r="Z2738"/>
      <c r="AA2738"/>
      <c r="AB2738"/>
      <c r="AC2738"/>
      <c r="AD2738"/>
      <c r="AE2738"/>
      <c r="AF2738"/>
      <c r="AS2738"/>
      <c r="AT2738" s="111"/>
      <c r="AU2738" s="111"/>
      <c r="AV2738"/>
      <c r="AW2738"/>
      <c r="AX2738" s="111"/>
      <c r="AY2738" s="65"/>
      <c r="AZ2738" s="65"/>
      <c r="BA2738" s="65"/>
      <c r="BB2738" s="65"/>
      <c r="BC2738" s="65"/>
      <c r="BD2738" s="65"/>
      <c r="BE2738" s="65"/>
      <c r="BF2738" s="65"/>
      <c r="BG2738" s="112"/>
      <c r="BH2738" s="112"/>
      <c r="BI2738" s="111"/>
      <c r="BJ2738" s="111"/>
      <c r="BK2738" s="65"/>
      <c r="BL2738" s="112"/>
      <c r="BM2738" s="113"/>
      <c r="BN2738" s="113"/>
      <c r="BO2738" s="113"/>
      <c r="BP2738" s="112"/>
      <c r="BQ2738" s="64"/>
      <c r="BR2738" s="113"/>
      <c r="BS2738" s="113"/>
      <c r="BT2738" s="65"/>
      <c r="BU2738" s="65"/>
      <c r="BV2738" s="75"/>
      <c r="BW2738" s="75"/>
      <c r="BX2738"/>
      <c r="BY2738"/>
      <c r="BZ2738"/>
      <c r="CA2738"/>
      <c r="CB2738"/>
      <c r="CC2738"/>
      <c r="CD2738"/>
      <c r="CE2738"/>
      <c r="CF2738"/>
      <c r="CG2738"/>
      <c r="CH2738"/>
      <c r="CI2738"/>
      <c r="CJ2738"/>
      <c r="CK2738"/>
    </row>
    <row r="2739" spans="2:89" s="3" customFormat="1" x14ac:dyDescent="0.25">
      <c r="B2739" s="19"/>
      <c r="C2739" s="20"/>
      <c r="D2739" s="20"/>
      <c r="E2739" s="20"/>
      <c r="F2739" s="129"/>
      <c r="G2739" s="129"/>
      <c r="H2739"/>
      <c r="I2739"/>
      <c r="J2739"/>
      <c r="L2739"/>
      <c r="M2739"/>
      <c r="N2739"/>
      <c r="O2739"/>
      <c r="P2739"/>
      <c r="Q2739"/>
      <c r="R2739"/>
      <c r="S2739"/>
      <c r="T2739"/>
      <c r="U2739"/>
      <c r="V2739"/>
      <c r="W2739"/>
      <c r="X2739"/>
      <c r="Y2739"/>
      <c r="Z2739"/>
      <c r="AA2739"/>
      <c r="AB2739"/>
      <c r="AC2739"/>
      <c r="AD2739"/>
      <c r="AE2739"/>
      <c r="AF2739"/>
      <c r="AS2739"/>
      <c r="AT2739" s="111"/>
      <c r="AU2739" s="111"/>
      <c r="AV2739"/>
      <c r="AW2739"/>
      <c r="AX2739" s="111"/>
      <c r="AY2739" s="65"/>
      <c r="AZ2739" s="65"/>
      <c r="BA2739" s="65"/>
      <c r="BB2739" s="65"/>
      <c r="BC2739" s="65"/>
      <c r="BD2739" s="65"/>
      <c r="BE2739" s="65"/>
      <c r="BF2739" s="65"/>
      <c r="BG2739" s="112"/>
      <c r="BH2739" s="112"/>
      <c r="BI2739" s="111"/>
      <c r="BJ2739" s="111"/>
      <c r="BK2739" s="65"/>
      <c r="BL2739" s="112"/>
      <c r="BM2739" s="113"/>
      <c r="BN2739" s="113"/>
      <c r="BO2739" s="113"/>
      <c r="BP2739" s="112"/>
      <c r="BQ2739" s="64"/>
      <c r="BR2739" s="113"/>
      <c r="BS2739" s="113"/>
      <c r="BT2739" s="65"/>
      <c r="BU2739" s="65"/>
      <c r="BV2739" s="75"/>
      <c r="BW2739" s="75"/>
      <c r="BX2739"/>
      <c r="BY2739"/>
      <c r="BZ2739"/>
      <c r="CA2739"/>
      <c r="CB2739"/>
      <c r="CC2739"/>
      <c r="CD2739"/>
      <c r="CE2739"/>
      <c r="CF2739"/>
      <c r="CG2739"/>
      <c r="CH2739"/>
      <c r="CI2739"/>
      <c r="CJ2739"/>
      <c r="CK2739"/>
    </row>
    <row r="2740" spans="2:89" s="3" customFormat="1" x14ac:dyDescent="0.25">
      <c r="B2740" s="19"/>
      <c r="C2740" s="20"/>
      <c r="D2740" s="20"/>
      <c r="E2740" s="20"/>
      <c r="F2740" s="129"/>
      <c r="G2740" s="129"/>
      <c r="H2740"/>
      <c r="I2740"/>
      <c r="J2740"/>
      <c r="L2740"/>
      <c r="M2740"/>
      <c r="N2740"/>
      <c r="O2740"/>
      <c r="P2740"/>
      <c r="Q2740"/>
      <c r="R2740"/>
      <c r="S2740"/>
      <c r="T2740"/>
      <c r="U2740"/>
      <c r="V2740"/>
      <c r="W2740"/>
      <c r="X2740"/>
      <c r="Y2740"/>
      <c r="Z2740"/>
      <c r="AA2740"/>
      <c r="AB2740"/>
      <c r="AC2740"/>
      <c r="AD2740"/>
      <c r="AE2740"/>
      <c r="AF2740"/>
      <c r="AS2740"/>
      <c r="AT2740" s="111"/>
      <c r="AU2740" s="111"/>
      <c r="AV2740"/>
      <c r="AW2740"/>
      <c r="AX2740" s="111"/>
      <c r="AY2740" s="65"/>
      <c r="AZ2740" s="65"/>
      <c r="BA2740" s="65"/>
      <c r="BB2740" s="65"/>
      <c r="BC2740" s="65"/>
      <c r="BD2740" s="65"/>
      <c r="BE2740" s="65"/>
      <c r="BF2740" s="65"/>
      <c r="BG2740" s="112"/>
      <c r="BH2740" s="112"/>
      <c r="BI2740" s="111"/>
      <c r="BJ2740" s="111"/>
      <c r="BK2740" s="65"/>
      <c r="BL2740" s="112"/>
      <c r="BM2740" s="113"/>
      <c r="BN2740" s="113"/>
      <c r="BO2740" s="113"/>
      <c r="BP2740" s="112"/>
      <c r="BQ2740" s="64"/>
      <c r="BR2740" s="113"/>
      <c r="BS2740" s="113"/>
      <c r="BT2740" s="65"/>
      <c r="BU2740" s="65"/>
      <c r="BV2740" s="75"/>
      <c r="BW2740" s="75"/>
      <c r="BX2740"/>
      <c r="BY2740"/>
      <c r="BZ2740"/>
      <c r="CA2740"/>
      <c r="CB2740"/>
      <c r="CC2740"/>
      <c r="CD2740"/>
      <c r="CE2740"/>
      <c r="CF2740"/>
      <c r="CG2740"/>
      <c r="CH2740"/>
      <c r="CI2740"/>
      <c r="CJ2740"/>
      <c r="CK2740"/>
    </row>
    <row r="2741" spans="2:89" s="3" customFormat="1" x14ac:dyDescent="0.25">
      <c r="B2741" s="19"/>
      <c r="C2741" s="20"/>
      <c r="D2741" s="20"/>
      <c r="E2741" s="20"/>
      <c r="F2741" s="129"/>
      <c r="G2741" s="129"/>
      <c r="H2741"/>
      <c r="I2741"/>
      <c r="J2741"/>
      <c r="L2741"/>
      <c r="M2741"/>
      <c r="N2741"/>
      <c r="O2741"/>
      <c r="P2741"/>
      <c r="Q2741"/>
      <c r="R2741"/>
      <c r="S2741"/>
      <c r="T2741"/>
      <c r="U2741"/>
      <c r="V2741"/>
      <c r="W2741"/>
      <c r="X2741"/>
      <c r="Y2741"/>
      <c r="Z2741"/>
      <c r="AA2741"/>
      <c r="AB2741"/>
      <c r="AC2741"/>
      <c r="AD2741"/>
      <c r="AE2741"/>
      <c r="AF2741"/>
      <c r="AS2741"/>
      <c r="AT2741" s="111"/>
      <c r="AU2741" s="111"/>
      <c r="AV2741"/>
      <c r="AW2741"/>
      <c r="AX2741" s="111"/>
      <c r="AY2741" s="65"/>
      <c r="AZ2741" s="65"/>
      <c r="BA2741" s="65"/>
      <c r="BB2741" s="65"/>
      <c r="BC2741" s="65"/>
      <c r="BD2741" s="65"/>
      <c r="BE2741" s="65"/>
      <c r="BF2741" s="65"/>
      <c r="BG2741" s="112"/>
      <c r="BH2741" s="112"/>
      <c r="BI2741" s="111"/>
      <c r="BJ2741" s="111"/>
      <c r="BK2741" s="65"/>
      <c r="BL2741" s="112"/>
      <c r="BM2741" s="113"/>
      <c r="BN2741" s="113"/>
      <c r="BO2741" s="113"/>
      <c r="BP2741" s="112"/>
      <c r="BQ2741" s="64"/>
      <c r="BR2741" s="113"/>
      <c r="BS2741" s="113"/>
      <c r="BT2741" s="65"/>
      <c r="BU2741" s="65"/>
      <c r="BV2741" s="75"/>
      <c r="BW2741" s="75"/>
      <c r="BX2741"/>
      <c r="BY2741"/>
      <c r="BZ2741"/>
      <c r="CA2741"/>
      <c r="CB2741"/>
      <c r="CC2741"/>
      <c r="CD2741"/>
      <c r="CE2741"/>
      <c r="CF2741"/>
      <c r="CG2741"/>
      <c r="CH2741"/>
      <c r="CI2741"/>
      <c r="CJ2741"/>
      <c r="CK2741"/>
    </row>
    <row r="2742" spans="2:89" s="3" customFormat="1" x14ac:dyDescent="0.25">
      <c r="B2742" s="19"/>
      <c r="C2742" s="20"/>
      <c r="D2742" s="20"/>
      <c r="E2742" s="20"/>
      <c r="F2742" s="129"/>
      <c r="G2742" s="129"/>
      <c r="H2742"/>
      <c r="I2742"/>
      <c r="J2742"/>
      <c r="L2742"/>
      <c r="M2742"/>
      <c r="N2742"/>
      <c r="O2742"/>
      <c r="P2742"/>
      <c r="Q2742"/>
      <c r="R2742"/>
      <c r="S2742"/>
      <c r="T2742"/>
      <c r="U2742"/>
      <c r="V2742"/>
      <c r="W2742"/>
      <c r="X2742"/>
      <c r="Y2742"/>
      <c r="Z2742"/>
      <c r="AA2742"/>
      <c r="AB2742"/>
      <c r="AC2742"/>
      <c r="AD2742"/>
      <c r="AE2742"/>
      <c r="AF2742"/>
      <c r="AS2742"/>
      <c r="AT2742" s="111"/>
      <c r="AU2742" s="111"/>
      <c r="AV2742"/>
      <c r="AW2742"/>
      <c r="AX2742" s="111"/>
      <c r="AY2742" s="65"/>
      <c r="AZ2742" s="65"/>
      <c r="BA2742" s="65"/>
      <c r="BB2742" s="65"/>
      <c r="BC2742" s="65"/>
      <c r="BD2742" s="65"/>
      <c r="BE2742" s="65"/>
      <c r="BF2742" s="65"/>
      <c r="BG2742" s="112"/>
      <c r="BH2742" s="112"/>
      <c r="BI2742" s="111"/>
      <c r="BJ2742" s="111"/>
      <c r="BK2742" s="65"/>
      <c r="BL2742" s="112"/>
      <c r="BM2742" s="113"/>
      <c r="BN2742" s="113"/>
      <c r="BO2742" s="113"/>
      <c r="BP2742" s="112"/>
      <c r="BQ2742" s="64"/>
      <c r="BR2742" s="113"/>
      <c r="BS2742" s="113"/>
      <c r="BT2742" s="65"/>
      <c r="BU2742" s="65"/>
      <c r="BV2742" s="75"/>
      <c r="BW2742" s="75"/>
      <c r="BX2742"/>
      <c r="BY2742"/>
      <c r="BZ2742"/>
      <c r="CA2742"/>
      <c r="CB2742"/>
      <c r="CC2742"/>
      <c r="CD2742"/>
      <c r="CE2742"/>
      <c r="CF2742"/>
      <c r="CG2742"/>
      <c r="CH2742"/>
      <c r="CI2742"/>
      <c r="CJ2742"/>
      <c r="CK2742"/>
    </row>
    <row r="2743" spans="2:89" s="3" customFormat="1" x14ac:dyDescent="0.25">
      <c r="B2743" s="19"/>
      <c r="C2743" s="20"/>
      <c r="D2743" s="20"/>
      <c r="E2743" s="20"/>
      <c r="F2743" s="129"/>
      <c r="G2743" s="129"/>
      <c r="H2743"/>
      <c r="I2743"/>
      <c r="J2743"/>
      <c r="L2743"/>
      <c r="M2743"/>
      <c r="N2743"/>
      <c r="O2743"/>
      <c r="P2743"/>
      <c r="Q2743"/>
      <c r="R2743"/>
      <c r="S2743"/>
      <c r="T2743"/>
      <c r="U2743"/>
      <c r="V2743"/>
      <c r="W2743"/>
      <c r="X2743"/>
      <c r="Y2743"/>
      <c r="Z2743"/>
      <c r="AA2743"/>
      <c r="AB2743"/>
      <c r="AC2743"/>
      <c r="AD2743"/>
      <c r="AE2743"/>
      <c r="AF2743"/>
      <c r="AS2743"/>
      <c r="AT2743" s="111"/>
      <c r="AU2743" s="111"/>
      <c r="AV2743"/>
      <c r="AW2743"/>
      <c r="AX2743" s="111"/>
      <c r="AY2743" s="65"/>
      <c r="AZ2743" s="65"/>
      <c r="BA2743" s="65"/>
      <c r="BB2743" s="65"/>
      <c r="BC2743" s="65"/>
      <c r="BD2743" s="65"/>
      <c r="BE2743" s="65"/>
      <c r="BF2743" s="65"/>
      <c r="BG2743" s="112"/>
      <c r="BH2743" s="112"/>
      <c r="BI2743" s="111"/>
      <c r="BJ2743" s="111"/>
      <c r="BK2743" s="65"/>
      <c r="BL2743" s="112"/>
      <c r="BM2743" s="113"/>
      <c r="BN2743" s="113"/>
      <c r="BO2743" s="113"/>
      <c r="BP2743" s="112"/>
      <c r="BQ2743" s="64"/>
      <c r="BR2743" s="113"/>
      <c r="BS2743" s="113"/>
      <c r="BT2743" s="65"/>
      <c r="BU2743" s="65"/>
      <c r="BV2743" s="75"/>
      <c r="BW2743" s="75"/>
      <c r="BX2743"/>
      <c r="BY2743"/>
      <c r="BZ2743"/>
      <c r="CA2743"/>
      <c r="CB2743"/>
      <c r="CC2743"/>
      <c r="CD2743"/>
      <c r="CE2743"/>
      <c r="CF2743"/>
      <c r="CG2743"/>
      <c r="CH2743"/>
      <c r="CI2743"/>
      <c r="CJ2743"/>
      <c r="CK2743"/>
    </row>
    <row r="2744" spans="2:89" s="3" customFormat="1" x14ac:dyDescent="0.25">
      <c r="B2744" s="19"/>
      <c r="C2744" s="20"/>
      <c r="D2744" s="20"/>
      <c r="E2744" s="20"/>
      <c r="F2744" s="129"/>
      <c r="G2744" s="129"/>
      <c r="H2744"/>
      <c r="I2744"/>
      <c r="J2744"/>
      <c r="L2744"/>
      <c r="M2744"/>
      <c r="N2744"/>
      <c r="O2744"/>
      <c r="P2744"/>
      <c r="Q2744"/>
      <c r="R2744"/>
      <c r="S2744"/>
      <c r="T2744"/>
      <c r="U2744"/>
      <c r="V2744"/>
      <c r="W2744"/>
      <c r="X2744"/>
      <c r="Y2744"/>
      <c r="Z2744"/>
      <c r="AA2744"/>
      <c r="AB2744"/>
      <c r="AC2744"/>
      <c r="AD2744"/>
      <c r="AE2744"/>
      <c r="AF2744"/>
      <c r="AS2744"/>
      <c r="AT2744" s="111"/>
      <c r="AU2744" s="111"/>
      <c r="AV2744"/>
      <c r="AW2744"/>
      <c r="AX2744" s="111"/>
      <c r="AY2744" s="65"/>
      <c r="AZ2744" s="65"/>
      <c r="BA2744" s="65"/>
      <c r="BB2744" s="65"/>
      <c r="BC2744" s="65"/>
      <c r="BD2744" s="65"/>
      <c r="BE2744" s="65"/>
      <c r="BF2744" s="65"/>
      <c r="BG2744" s="112"/>
      <c r="BH2744" s="112"/>
      <c r="BI2744" s="111"/>
      <c r="BJ2744" s="111"/>
      <c r="BK2744" s="65"/>
      <c r="BL2744" s="112"/>
      <c r="BM2744" s="113"/>
      <c r="BN2744" s="113"/>
      <c r="BO2744" s="113"/>
      <c r="BP2744" s="112"/>
      <c r="BQ2744" s="64"/>
      <c r="BR2744" s="113"/>
      <c r="BS2744" s="113"/>
      <c r="BT2744" s="65"/>
      <c r="BU2744" s="65"/>
      <c r="BV2744" s="75"/>
      <c r="BW2744" s="75"/>
      <c r="BX2744"/>
      <c r="BY2744"/>
      <c r="BZ2744"/>
      <c r="CA2744"/>
      <c r="CB2744"/>
      <c r="CC2744"/>
      <c r="CD2744"/>
      <c r="CE2744"/>
      <c r="CF2744"/>
      <c r="CG2744"/>
      <c r="CH2744"/>
      <c r="CI2744"/>
      <c r="CJ2744"/>
      <c r="CK2744"/>
    </row>
    <row r="2745" spans="2:89" s="3" customFormat="1" x14ac:dyDescent="0.25">
      <c r="B2745" s="19"/>
      <c r="C2745" s="20"/>
      <c r="D2745" s="20"/>
      <c r="E2745" s="20"/>
      <c r="F2745" s="129"/>
      <c r="G2745" s="129"/>
      <c r="H2745"/>
      <c r="I2745"/>
      <c r="J2745"/>
      <c r="L2745"/>
      <c r="M2745"/>
      <c r="N2745"/>
      <c r="O2745"/>
      <c r="P2745"/>
      <c r="Q2745"/>
      <c r="R2745"/>
      <c r="S2745"/>
      <c r="T2745"/>
      <c r="U2745"/>
      <c r="V2745"/>
      <c r="W2745"/>
      <c r="X2745"/>
      <c r="Y2745"/>
      <c r="Z2745"/>
      <c r="AA2745"/>
      <c r="AB2745"/>
      <c r="AC2745"/>
      <c r="AD2745"/>
      <c r="AE2745"/>
      <c r="AF2745"/>
      <c r="AS2745"/>
      <c r="AT2745" s="111"/>
      <c r="AU2745" s="111"/>
      <c r="AV2745"/>
      <c r="AW2745"/>
      <c r="AX2745" s="111"/>
      <c r="AY2745" s="65"/>
      <c r="AZ2745" s="65"/>
      <c r="BA2745" s="65"/>
      <c r="BB2745" s="65"/>
      <c r="BC2745" s="65"/>
      <c r="BD2745" s="65"/>
      <c r="BE2745" s="65"/>
      <c r="BF2745" s="65"/>
      <c r="BG2745" s="112"/>
      <c r="BH2745" s="112"/>
      <c r="BI2745" s="111"/>
      <c r="BJ2745" s="111"/>
      <c r="BK2745" s="65"/>
      <c r="BL2745" s="112"/>
      <c r="BM2745" s="113"/>
      <c r="BN2745" s="113"/>
      <c r="BO2745" s="113"/>
      <c r="BP2745" s="112"/>
      <c r="BQ2745" s="64"/>
      <c r="BR2745" s="113"/>
      <c r="BS2745" s="113"/>
      <c r="BT2745" s="65"/>
      <c r="BU2745" s="65"/>
      <c r="BV2745" s="75"/>
      <c r="BW2745" s="75"/>
      <c r="BX2745"/>
      <c r="BY2745"/>
      <c r="BZ2745"/>
      <c r="CA2745"/>
      <c r="CB2745"/>
      <c r="CC2745"/>
      <c r="CD2745"/>
      <c r="CE2745"/>
      <c r="CF2745"/>
      <c r="CG2745"/>
      <c r="CH2745"/>
      <c r="CI2745"/>
      <c r="CJ2745"/>
      <c r="CK2745"/>
    </row>
    <row r="2746" spans="2:89" s="3" customFormat="1" x14ac:dyDescent="0.25">
      <c r="B2746" s="19"/>
      <c r="C2746" s="20"/>
      <c r="D2746" s="20"/>
      <c r="E2746" s="20"/>
      <c r="F2746" s="129"/>
      <c r="G2746" s="129"/>
      <c r="H2746"/>
      <c r="I2746"/>
      <c r="J2746"/>
      <c r="L2746"/>
      <c r="M2746"/>
      <c r="N2746"/>
      <c r="O2746"/>
      <c r="P2746"/>
      <c r="Q2746"/>
      <c r="R2746"/>
      <c r="S2746"/>
      <c r="T2746"/>
      <c r="U2746"/>
      <c r="V2746"/>
      <c r="W2746"/>
      <c r="X2746"/>
      <c r="Y2746"/>
      <c r="Z2746"/>
      <c r="AA2746"/>
      <c r="AB2746"/>
      <c r="AC2746"/>
      <c r="AD2746"/>
      <c r="AE2746"/>
      <c r="AF2746"/>
      <c r="AS2746"/>
      <c r="AT2746" s="111"/>
      <c r="AU2746" s="111"/>
      <c r="AV2746"/>
      <c r="AW2746"/>
      <c r="AX2746" s="111"/>
      <c r="AY2746" s="65"/>
      <c r="AZ2746" s="65"/>
      <c r="BA2746" s="65"/>
      <c r="BB2746" s="65"/>
      <c r="BC2746" s="65"/>
      <c r="BD2746" s="65"/>
      <c r="BE2746" s="65"/>
      <c r="BF2746" s="65"/>
      <c r="BG2746" s="112"/>
      <c r="BH2746" s="112"/>
      <c r="BI2746" s="111"/>
      <c r="BJ2746" s="111"/>
      <c r="BK2746" s="65"/>
      <c r="BL2746" s="112"/>
      <c r="BM2746" s="113"/>
      <c r="BN2746" s="113"/>
      <c r="BO2746" s="113"/>
      <c r="BP2746" s="112"/>
      <c r="BQ2746" s="64"/>
      <c r="BR2746" s="113"/>
      <c r="BS2746" s="113"/>
      <c r="BT2746" s="65"/>
      <c r="BU2746" s="65"/>
      <c r="BV2746" s="75"/>
      <c r="BW2746" s="75"/>
      <c r="BX2746"/>
      <c r="BY2746"/>
      <c r="BZ2746"/>
      <c r="CA2746"/>
      <c r="CB2746"/>
      <c r="CC2746"/>
      <c r="CD2746"/>
      <c r="CE2746"/>
      <c r="CF2746"/>
      <c r="CG2746"/>
      <c r="CH2746"/>
      <c r="CI2746"/>
      <c r="CJ2746"/>
      <c r="CK2746"/>
    </row>
    <row r="2747" spans="2:89" s="3" customFormat="1" x14ac:dyDescent="0.25">
      <c r="B2747" s="19"/>
      <c r="C2747" s="20"/>
      <c r="D2747" s="20"/>
      <c r="E2747" s="20"/>
      <c r="F2747" s="129"/>
      <c r="G2747" s="129"/>
      <c r="H2747"/>
      <c r="I2747"/>
      <c r="J2747"/>
      <c r="L2747"/>
      <c r="M2747"/>
      <c r="N2747"/>
      <c r="O2747"/>
      <c r="P2747"/>
      <c r="Q2747"/>
      <c r="R2747"/>
      <c r="S2747"/>
      <c r="T2747"/>
      <c r="U2747"/>
      <c r="V2747"/>
      <c r="W2747"/>
      <c r="X2747"/>
      <c r="Y2747"/>
      <c r="Z2747"/>
      <c r="AA2747"/>
      <c r="AB2747"/>
      <c r="AC2747"/>
      <c r="AD2747"/>
      <c r="AE2747"/>
      <c r="AF2747"/>
      <c r="AS2747"/>
      <c r="AT2747" s="111"/>
      <c r="AU2747" s="111"/>
      <c r="AV2747"/>
      <c r="AW2747"/>
      <c r="AX2747" s="111"/>
      <c r="AY2747" s="65"/>
      <c r="AZ2747" s="65"/>
      <c r="BA2747" s="65"/>
      <c r="BB2747" s="65"/>
      <c r="BC2747" s="65"/>
      <c r="BD2747" s="65"/>
      <c r="BE2747" s="65"/>
      <c r="BF2747" s="65"/>
      <c r="BG2747" s="112"/>
      <c r="BH2747" s="112"/>
      <c r="BI2747" s="111"/>
      <c r="BJ2747" s="111"/>
      <c r="BK2747" s="65"/>
      <c r="BL2747" s="112"/>
      <c r="BM2747" s="113"/>
      <c r="BN2747" s="113"/>
      <c r="BO2747" s="113"/>
      <c r="BP2747" s="112"/>
      <c r="BQ2747" s="64"/>
      <c r="BR2747" s="113"/>
      <c r="BS2747" s="113"/>
      <c r="BT2747" s="65"/>
      <c r="BU2747" s="65"/>
      <c r="BV2747" s="75"/>
      <c r="BW2747" s="75"/>
      <c r="BX2747"/>
      <c r="BY2747"/>
      <c r="BZ2747"/>
      <c r="CA2747"/>
      <c r="CB2747"/>
      <c r="CC2747"/>
      <c r="CD2747"/>
      <c r="CE2747"/>
      <c r="CF2747"/>
      <c r="CG2747"/>
      <c r="CH2747"/>
      <c r="CI2747"/>
      <c r="CJ2747"/>
      <c r="CK2747"/>
    </row>
    <row r="2748" spans="2:89" s="3" customFormat="1" x14ac:dyDescent="0.25">
      <c r="B2748" s="19"/>
      <c r="C2748" s="20"/>
      <c r="D2748" s="20"/>
      <c r="E2748" s="20"/>
      <c r="F2748" s="129"/>
      <c r="G2748" s="129"/>
      <c r="H2748"/>
      <c r="I2748"/>
      <c r="J2748"/>
      <c r="L2748"/>
      <c r="M2748"/>
      <c r="N2748"/>
      <c r="O2748"/>
      <c r="P2748"/>
      <c r="Q2748"/>
      <c r="R2748"/>
      <c r="S2748"/>
      <c r="T2748"/>
      <c r="U2748"/>
      <c r="V2748"/>
      <c r="W2748"/>
      <c r="X2748"/>
      <c r="Y2748"/>
      <c r="Z2748"/>
      <c r="AA2748"/>
      <c r="AB2748"/>
      <c r="AC2748"/>
      <c r="AD2748"/>
      <c r="AE2748"/>
      <c r="AF2748"/>
      <c r="AS2748"/>
      <c r="AT2748" s="111"/>
      <c r="AU2748" s="111"/>
      <c r="AV2748"/>
      <c r="AW2748"/>
      <c r="AX2748" s="111"/>
      <c r="AY2748" s="65"/>
      <c r="AZ2748" s="65"/>
      <c r="BA2748" s="65"/>
      <c r="BB2748" s="65"/>
      <c r="BC2748" s="65"/>
      <c r="BD2748" s="65"/>
      <c r="BE2748" s="65"/>
      <c r="BF2748" s="65"/>
      <c r="BG2748" s="112"/>
      <c r="BH2748" s="112"/>
      <c r="BI2748" s="111"/>
      <c r="BJ2748" s="111"/>
      <c r="BK2748" s="65"/>
      <c r="BL2748" s="112"/>
      <c r="BM2748" s="113"/>
      <c r="BN2748" s="113"/>
      <c r="BO2748" s="113"/>
      <c r="BP2748" s="112"/>
      <c r="BQ2748" s="64"/>
      <c r="BR2748" s="113"/>
      <c r="BS2748" s="113"/>
      <c r="BT2748" s="65"/>
      <c r="BU2748" s="65"/>
      <c r="BV2748" s="75"/>
      <c r="BW2748" s="75"/>
      <c r="BX2748"/>
      <c r="BY2748"/>
      <c r="BZ2748"/>
      <c r="CA2748"/>
      <c r="CB2748"/>
      <c r="CC2748"/>
      <c r="CD2748"/>
      <c r="CE2748"/>
      <c r="CF2748"/>
      <c r="CG2748"/>
      <c r="CH2748"/>
      <c r="CI2748"/>
      <c r="CJ2748"/>
      <c r="CK2748"/>
    </row>
    <row r="2749" spans="2:89" s="3" customFormat="1" x14ac:dyDescent="0.25">
      <c r="B2749" s="19"/>
      <c r="C2749" s="20"/>
      <c r="D2749" s="20"/>
      <c r="E2749" s="20"/>
      <c r="F2749" s="129"/>
      <c r="G2749" s="129"/>
      <c r="H2749"/>
      <c r="I2749"/>
      <c r="J2749"/>
      <c r="L2749"/>
      <c r="M2749"/>
      <c r="N2749"/>
      <c r="O2749"/>
      <c r="P2749"/>
      <c r="Q2749"/>
      <c r="R2749"/>
      <c r="S2749"/>
      <c r="T2749"/>
      <c r="U2749"/>
      <c r="V2749"/>
      <c r="W2749"/>
      <c r="X2749"/>
      <c r="Y2749"/>
      <c r="Z2749"/>
      <c r="AA2749"/>
      <c r="AB2749"/>
      <c r="AC2749"/>
      <c r="AD2749"/>
      <c r="AE2749"/>
      <c r="AF2749"/>
      <c r="AS2749"/>
      <c r="AT2749" s="111"/>
      <c r="AU2749" s="111"/>
      <c r="AV2749"/>
      <c r="AW2749"/>
      <c r="AX2749" s="111"/>
      <c r="AY2749" s="65"/>
      <c r="AZ2749" s="65"/>
      <c r="BA2749" s="65"/>
      <c r="BB2749" s="65"/>
      <c r="BC2749" s="65"/>
      <c r="BD2749" s="65"/>
      <c r="BE2749" s="65"/>
      <c r="BF2749" s="65"/>
      <c r="BG2749" s="112"/>
      <c r="BH2749" s="112"/>
      <c r="BI2749" s="111"/>
      <c r="BJ2749" s="111"/>
      <c r="BK2749" s="65"/>
      <c r="BL2749" s="112"/>
      <c r="BM2749" s="113"/>
      <c r="BN2749" s="113"/>
      <c r="BO2749" s="113"/>
      <c r="BP2749" s="112"/>
      <c r="BQ2749" s="64"/>
      <c r="BR2749" s="113"/>
      <c r="BS2749" s="113"/>
      <c r="BT2749" s="65"/>
      <c r="BU2749" s="65"/>
      <c r="BV2749" s="75"/>
      <c r="BW2749" s="75"/>
      <c r="BX2749"/>
      <c r="BY2749"/>
      <c r="BZ2749"/>
      <c r="CA2749"/>
      <c r="CB2749"/>
      <c r="CC2749"/>
      <c r="CD2749"/>
      <c r="CE2749"/>
      <c r="CF2749"/>
      <c r="CG2749"/>
      <c r="CH2749"/>
      <c r="CI2749"/>
      <c r="CJ2749"/>
      <c r="CK2749"/>
    </row>
    <row r="2750" spans="2:89" s="3" customFormat="1" x14ac:dyDescent="0.25">
      <c r="B2750" s="19"/>
      <c r="C2750" s="20"/>
      <c r="D2750" s="20"/>
      <c r="E2750" s="20"/>
      <c r="F2750" s="129"/>
      <c r="G2750" s="129"/>
      <c r="H2750"/>
      <c r="I2750"/>
      <c r="J2750"/>
      <c r="L2750"/>
      <c r="M2750"/>
      <c r="N2750"/>
      <c r="O2750"/>
      <c r="P2750"/>
      <c r="Q2750"/>
      <c r="R2750"/>
      <c r="S2750"/>
      <c r="T2750"/>
      <c r="U2750"/>
      <c r="V2750"/>
      <c r="W2750"/>
      <c r="X2750"/>
      <c r="Y2750"/>
      <c r="Z2750"/>
      <c r="AA2750"/>
      <c r="AB2750"/>
      <c r="AC2750"/>
      <c r="AD2750"/>
      <c r="AE2750"/>
      <c r="AF2750"/>
      <c r="AS2750"/>
      <c r="AT2750" s="111"/>
      <c r="AU2750" s="111"/>
      <c r="AV2750"/>
      <c r="AW2750"/>
      <c r="AX2750" s="111"/>
      <c r="AY2750" s="65"/>
      <c r="AZ2750" s="65"/>
      <c r="BA2750" s="65"/>
      <c r="BB2750" s="65"/>
      <c r="BC2750" s="65"/>
      <c r="BD2750" s="65"/>
      <c r="BE2750" s="65"/>
      <c r="BF2750" s="65"/>
      <c r="BG2750" s="112"/>
      <c r="BH2750" s="112"/>
      <c r="BI2750" s="111"/>
      <c r="BJ2750" s="111"/>
      <c r="BK2750" s="65"/>
      <c r="BL2750" s="112"/>
      <c r="BM2750" s="113"/>
      <c r="BN2750" s="113"/>
      <c r="BO2750" s="113"/>
      <c r="BP2750" s="112"/>
      <c r="BQ2750" s="64"/>
      <c r="BR2750" s="113"/>
      <c r="BS2750" s="113"/>
      <c r="BT2750" s="65"/>
      <c r="BU2750" s="65"/>
      <c r="BV2750" s="75"/>
      <c r="BW2750" s="75"/>
      <c r="BX2750"/>
      <c r="BY2750"/>
      <c r="BZ2750"/>
      <c r="CA2750"/>
      <c r="CB2750"/>
      <c r="CC2750"/>
      <c r="CD2750"/>
      <c r="CE2750"/>
      <c r="CF2750"/>
      <c r="CG2750"/>
      <c r="CH2750"/>
      <c r="CI2750"/>
      <c r="CJ2750"/>
      <c r="CK2750"/>
    </row>
    <row r="2751" spans="2:89" s="3" customFormat="1" x14ac:dyDescent="0.25">
      <c r="B2751" s="19"/>
      <c r="C2751" s="20"/>
      <c r="D2751" s="20"/>
      <c r="E2751" s="20"/>
      <c r="F2751" s="129"/>
      <c r="G2751" s="129"/>
      <c r="H2751"/>
      <c r="I2751"/>
      <c r="J2751"/>
      <c r="L2751"/>
      <c r="M2751"/>
      <c r="N2751"/>
      <c r="O2751"/>
      <c r="P2751"/>
      <c r="Q2751"/>
      <c r="R2751"/>
      <c r="S2751"/>
      <c r="T2751"/>
      <c r="U2751"/>
      <c r="V2751"/>
      <c r="W2751"/>
      <c r="X2751"/>
      <c r="Y2751"/>
      <c r="Z2751"/>
      <c r="AA2751"/>
      <c r="AB2751"/>
      <c r="AC2751"/>
      <c r="AD2751"/>
      <c r="AE2751"/>
      <c r="AF2751"/>
      <c r="AS2751"/>
      <c r="AT2751" s="111"/>
      <c r="AU2751" s="111"/>
      <c r="AV2751"/>
      <c r="AW2751"/>
      <c r="AX2751" s="111"/>
      <c r="AY2751" s="65"/>
      <c r="AZ2751" s="65"/>
      <c r="BA2751" s="65"/>
      <c r="BB2751" s="65"/>
      <c r="BC2751" s="65"/>
      <c r="BD2751" s="65"/>
      <c r="BE2751" s="65"/>
      <c r="BF2751" s="65"/>
      <c r="BG2751" s="112"/>
      <c r="BH2751" s="112"/>
      <c r="BI2751" s="111"/>
      <c r="BJ2751" s="111"/>
      <c r="BK2751" s="65"/>
      <c r="BL2751" s="112"/>
      <c r="BM2751" s="113"/>
      <c r="BN2751" s="113"/>
      <c r="BO2751" s="113"/>
      <c r="BP2751" s="112"/>
      <c r="BQ2751" s="64"/>
      <c r="BR2751" s="113"/>
      <c r="BS2751" s="113"/>
      <c r="BT2751" s="65"/>
      <c r="BU2751" s="65"/>
      <c r="BV2751" s="75"/>
      <c r="BW2751" s="75"/>
      <c r="BX2751"/>
      <c r="BY2751"/>
      <c r="BZ2751"/>
      <c r="CA2751"/>
      <c r="CB2751"/>
      <c r="CC2751"/>
      <c r="CD2751"/>
      <c r="CE2751"/>
      <c r="CF2751"/>
      <c r="CG2751"/>
      <c r="CH2751"/>
      <c r="CI2751"/>
      <c r="CJ2751"/>
      <c r="CK2751"/>
    </row>
    <row r="2752" spans="2:89" s="3" customFormat="1" x14ac:dyDescent="0.25">
      <c r="B2752" s="19"/>
      <c r="C2752" s="20"/>
      <c r="D2752" s="20"/>
      <c r="E2752" s="20"/>
      <c r="F2752" s="129"/>
      <c r="G2752" s="129"/>
      <c r="H2752"/>
      <c r="I2752"/>
      <c r="J2752"/>
      <c r="L2752"/>
      <c r="M2752"/>
      <c r="N2752"/>
      <c r="O2752"/>
      <c r="P2752"/>
      <c r="Q2752"/>
      <c r="R2752"/>
      <c r="S2752"/>
      <c r="T2752"/>
      <c r="U2752"/>
      <c r="V2752"/>
      <c r="W2752"/>
      <c r="X2752"/>
      <c r="Y2752"/>
      <c r="Z2752"/>
      <c r="AA2752"/>
      <c r="AB2752"/>
      <c r="AC2752"/>
      <c r="AD2752"/>
      <c r="AE2752"/>
      <c r="AF2752"/>
      <c r="AS2752"/>
      <c r="AT2752" s="111"/>
      <c r="AU2752" s="111"/>
      <c r="AV2752"/>
      <c r="AW2752"/>
      <c r="AX2752" s="111"/>
      <c r="AY2752" s="65"/>
      <c r="AZ2752" s="65"/>
      <c r="BA2752" s="65"/>
      <c r="BB2752" s="65"/>
      <c r="BC2752" s="65"/>
      <c r="BD2752" s="65"/>
      <c r="BE2752" s="65"/>
      <c r="BF2752" s="65"/>
      <c r="BG2752" s="112"/>
      <c r="BH2752" s="112"/>
      <c r="BI2752" s="111"/>
      <c r="BJ2752" s="111"/>
      <c r="BK2752" s="65"/>
      <c r="BL2752" s="112"/>
      <c r="BM2752" s="113"/>
      <c r="BN2752" s="113"/>
      <c r="BO2752" s="113"/>
      <c r="BP2752" s="112"/>
      <c r="BQ2752" s="64"/>
      <c r="BR2752" s="113"/>
      <c r="BS2752" s="113"/>
      <c r="BT2752" s="65"/>
      <c r="BU2752" s="65"/>
      <c r="BV2752" s="75"/>
      <c r="BW2752" s="75"/>
      <c r="BX2752"/>
      <c r="BY2752"/>
      <c r="BZ2752"/>
      <c r="CA2752"/>
      <c r="CB2752"/>
      <c r="CC2752"/>
      <c r="CD2752"/>
      <c r="CE2752"/>
      <c r="CF2752"/>
      <c r="CG2752"/>
      <c r="CH2752"/>
      <c r="CI2752"/>
      <c r="CJ2752"/>
      <c r="CK2752"/>
    </row>
    <row r="2753" spans="2:89" s="3" customFormat="1" x14ac:dyDescent="0.25">
      <c r="B2753" s="19"/>
      <c r="C2753" s="20"/>
      <c r="D2753" s="20"/>
      <c r="E2753" s="20"/>
      <c r="F2753" s="129"/>
      <c r="G2753" s="129"/>
      <c r="H2753"/>
      <c r="I2753"/>
      <c r="J2753"/>
      <c r="L2753"/>
      <c r="M2753"/>
      <c r="N2753"/>
      <c r="O2753"/>
      <c r="P2753"/>
      <c r="Q2753"/>
      <c r="R2753"/>
      <c r="S2753"/>
      <c r="T2753"/>
      <c r="U2753"/>
      <c r="V2753"/>
      <c r="W2753"/>
      <c r="X2753"/>
      <c r="Y2753"/>
      <c r="Z2753"/>
      <c r="AA2753"/>
      <c r="AB2753"/>
      <c r="AC2753"/>
      <c r="AD2753"/>
      <c r="AE2753"/>
      <c r="AF2753"/>
      <c r="AS2753"/>
      <c r="AT2753" s="111"/>
      <c r="AU2753" s="111"/>
      <c r="AV2753"/>
      <c r="AW2753"/>
      <c r="AX2753" s="111"/>
      <c r="AY2753" s="65"/>
      <c r="AZ2753" s="65"/>
      <c r="BA2753" s="65"/>
      <c r="BB2753" s="65"/>
      <c r="BC2753" s="65"/>
      <c r="BD2753" s="65"/>
      <c r="BE2753" s="65"/>
      <c r="BF2753" s="65"/>
      <c r="BG2753" s="112"/>
      <c r="BH2753" s="112"/>
      <c r="BI2753" s="111"/>
      <c r="BJ2753" s="111"/>
      <c r="BK2753" s="65"/>
      <c r="BL2753" s="112"/>
      <c r="BM2753" s="113"/>
      <c r="BN2753" s="113"/>
      <c r="BO2753" s="113"/>
      <c r="BP2753" s="112"/>
      <c r="BQ2753" s="64"/>
      <c r="BR2753" s="113"/>
      <c r="BS2753" s="113"/>
      <c r="BT2753" s="65"/>
      <c r="BU2753" s="65"/>
      <c r="BV2753" s="75"/>
      <c r="BW2753" s="75"/>
      <c r="BX2753"/>
      <c r="BY2753"/>
      <c r="BZ2753"/>
      <c r="CA2753"/>
      <c r="CB2753"/>
      <c r="CC2753"/>
      <c r="CD2753"/>
      <c r="CE2753"/>
      <c r="CF2753"/>
      <c r="CG2753"/>
      <c r="CH2753"/>
      <c r="CI2753"/>
      <c r="CJ2753"/>
      <c r="CK2753"/>
    </row>
    <row r="2754" spans="2:89" s="3" customFormat="1" x14ac:dyDescent="0.25">
      <c r="B2754" s="19"/>
      <c r="C2754" s="20"/>
      <c r="D2754" s="20"/>
      <c r="E2754" s="20"/>
      <c r="F2754" s="129"/>
      <c r="G2754" s="129"/>
      <c r="H2754"/>
      <c r="I2754"/>
      <c r="J2754"/>
      <c r="L2754"/>
      <c r="M2754"/>
      <c r="N2754"/>
      <c r="O2754"/>
      <c r="P2754"/>
      <c r="Q2754"/>
      <c r="R2754"/>
      <c r="S2754"/>
      <c r="T2754"/>
      <c r="U2754"/>
      <c r="V2754"/>
      <c r="W2754"/>
      <c r="X2754"/>
      <c r="Y2754"/>
      <c r="Z2754"/>
      <c r="AA2754"/>
      <c r="AB2754"/>
      <c r="AC2754"/>
      <c r="AD2754"/>
      <c r="AE2754"/>
      <c r="AF2754"/>
      <c r="AS2754"/>
      <c r="AT2754" s="111"/>
      <c r="AU2754" s="111"/>
      <c r="AV2754"/>
      <c r="AW2754"/>
      <c r="AX2754" s="111"/>
      <c r="AY2754" s="65"/>
      <c r="AZ2754" s="65"/>
      <c r="BA2754" s="65"/>
      <c r="BB2754" s="65"/>
      <c r="BC2754" s="65"/>
      <c r="BD2754" s="65"/>
      <c r="BE2754" s="65"/>
      <c r="BF2754" s="65"/>
      <c r="BG2754" s="112"/>
      <c r="BH2754" s="112"/>
      <c r="BI2754" s="111"/>
      <c r="BJ2754" s="111"/>
      <c r="BK2754" s="65"/>
      <c r="BL2754" s="112"/>
      <c r="BM2754" s="113"/>
      <c r="BN2754" s="113"/>
      <c r="BO2754" s="113"/>
      <c r="BP2754" s="112"/>
      <c r="BQ2754" s="64"/>
      <c r="BR2754" s="113"/>
      <c r="BS2754" s="113"/>
      <c r="BT2754" s="65"/>
      <c r="BU2754" s="65"/>
      <c r="BV2754" s="75"/>
      <c r="BW2754" s="75"/>
      <c r="BX2754"/>
      <c r="BY2754"/>
      <c r="BZ2754"/>
      <c r="CA2754"/>
      <c r="CB2754"/>
      <c r="CC2754"/>
      <c r="CD2754"/>
      <c r="CE2754"/>
      <c r="CF2754"/>
      <c r="CG2754"/>
      <c r="CH2754"/>
      <c r="CI2754"/>
      <c r="CJ2754"/>
      <c r="CK2754"/>
    </row>
    <row r="2755" spans="2:89" s="3" customFormat="1" x14ac:dyDescent="0.25">
      <c r="B2755" s="19"/>
      <c r="C2755" s="20"/>
      <c r="D2755" s="20"/>
      <c r="E2755" s="20"/>
      <c r="F2755" s="129"/>
      <c r="G2755" s="129"/>
      <c r="H2755"/>
      <c r="I2755"/>
      <c r="J2755"/>
      <c r="L2755"/>
      <c r="M2755"/>
      <c r="N2755"/>
      <c r="O2755"/>
      <c r="P2755"/>
      <c r="Q2755"/>
      <c r="R2755"/>
      <c r="S2755"/>
      <c r="T2755"/>
      <c r="U2755"/>
      <c r="V2755"/>
      <c r="W2755"/>
      <c r="X2755"/>
      <c r="Y2755"/>
      <c r="Z2755"/>
      <c r="AA2755"/>
      <c r="AB2755"/>
      <c r="AC2755"/>
      <c r="AD2755"/>
      <c r="AE2755"/>
      <c r="AF2755"/>
      <c r="AS2755"/>
      <c r="AT2755" s="111"/>
      <c r="AU2755" s="111"/>
      <c r="AV2755"/>
      <c r="AW2755"/>
      <c r="AX2755" s="111"/>
      <c r="AY2755" s="65"/>
      <c r="AZ2755" s="65"/>
      <c r="BA2755" s="65"/>
      <c r="BB2755" s="65"/>
      <c r="BC2755" s="65"/>
      <c r="BD2755" s="65"/>
      <c r="BE2755" s="65"/>
      <c r="BF2755" s="65"/>
      <c r="BG2755" s="112"/>
      <c r="BH2755" s="112"/>
      <c r="BI2755" s="111"/>
      <c r="BJ2755" s="111"/>
      <c r="BK2755" s="65"/>
      <c r="BL2755" s="112"/>
      <c r="BM2755" s="113"/>
      <c r="BN2755" s="113"/>
      <c r="BO2755" s="113"/>
      <c r="BP2755" s="112"/>
      <c r="BQ2755" s="64"/>
      <c r="BR2755" s="113"/>
      <c r="BS2755" s="113"/>
      <c r="BT2755" s="65"/>
      <c r="BU2755" s="65"/>
      <c r="BV2755" s="75"/>
      <c r="BW2755" s="75"/>
      <c r="BX2755"/>
      <c r="BY2755"/>
      <c r="BZ2755"/>
      <c r="CA2755"/>
      <c r="CB2755"/>
      <c r="CC2755"/>
      <c r="CD2755"/>
      <c r="CE2755"/>
      <c r="CF2755"/>
      <c r="CG2755"/>
      <c r="CH2755"/>
      <c r="CI2755"/>
      <c r="CJ2755"/>
      <c r="CK2755"/>
    </row>
    <row r="2756" spans="2:89" s="3" customFormat="1" x14ac:dyDescent="0.25">
      <c r="B2756" s="19"/>
      <c r="C2756" s="20"/>
      <c r="D2756" s="20"/>
      <c r="E2756" s="20"/>
      <c r="F2756" s="129"/>
      <c r="G2756" s="129"/>
      <c r="H2756"/>
      <c r="I2756"/>
      <c r="J2756"/>
      <c r="L2756"/>
      <c r="M2756"/>
      <c r="N2756"/>
      <c r="O2756"/>
      <c r="P2756"/>
      <c r="Q2756"/>
      <c r="R2756"/>
      <c r="S2756"/>
      <c r="T2756"/>
      <c r="U2756"/>
      <c r="V2756"/>
      <c r="W2756"/>
      <c r="X2756"/>
      <c r="Y2756"/>
      <c r="Z2756"/>
      <c r="AA2756"/>
      <c r="AB2756"/>
      <c r="AC2756"/>
      <c r="AD2756"/>
      <c r="AE2756"/>
      <c r="AF2756"/>
      <c r="AS2756"/>
      <c r="AT2756" s="111"/>
      <c r="AU2756" s="111"/>
      <c r="AV2756"/>
      <c r="AW2756"/>
      <c r="AX2756" s="111"/>
      <c r="AY2756" s="65"/>
      <c r="AZ2756" s="65"/>
      <c r="BA2756" s="65"/>
      <c r="BB2756" s="65"/>
      <c r="BC2756" s="65"/>
      <c r="BD2756" s="65"/>
      <c r="BE2756" s="65"/>
      <c r="BF2756" s="65"/>
      <c r="BG2756" s="112"/>
      <c r="BH2756" s="112"/>
      <c r="BI2756" s="111"/>
      <c r="BJ2756" s="111"/>
      <c r="BK2756" s="65"/>
      <c r="BL2756" s="112"/>
      <c r="BM2756" s="113"/>
      <c r="BN2756" s="113"/>
      <c r="BO2756" s="113"/>
      <c r="BP2756" s="112"/>
      <c r="BQ2756" s="64"/>
      <c r="BR2756" s="113"/>
      <c r="BS2756" s="113"/>
      <c r="BT2756" s="65"/>
      <c r="BU2756" s="65"/>
      <c r="BV2756" s="75"/>
      <c r="BW2756" s="75"/>
      <c r="BX2756"/>
      <c r="BY2756"/>
      <c r="BZ2756"/>
      <c r="CA2756"/>
      <c r="CB2756"/>
      <c r="CC2756"/>
      <c r="CD2756"/>
      <c r="CE2756"/>
      <c r="CF2756"/>
      <c r="CG2756"/>
      <c r="CH2756"/>
      <c r="CI2756"/>
      <c r="CJ2756"/>
      <c r="CK2756"/>
    </row>
    <row r="2757" spans="2:89" s="3" customFormat="1" x14ac:dyDescent="0.25">
      <c r="B2757" s="19"/>
      <c r="C2757" s="20"/>
      <c r="D2757" s="20"/>
      <c r="E2757" s="20"/>
      <c r="F2757" s="129"/>
      <c r="G2757" s="129"/>
      <c r="H2757"/>
      <c r="I2757"/>
      <c r="J2757"/>
      <c r="L2757"/>
      <c r="M2757"/>
      <c r="N2757"/>
      <c r="O2757"/>
      <c r="P2757"/>
      <c r="Q2757"/>
      <c r="R2757"/>
      <c r="S2757"/>
      <c r="T2757"/>
      <c r="U2757"/>
      <c r="V2757"/>
      <c r="W2757"/>
      <c r="X2757"/>
      <c r="Y2757"/>
      <c r="Z2757"/>
      <c r="AA2757"/>
      <c r="AB2757"/>
      <c r="AC2757"/>
      <c r="AD2757"/>
      <c r="AE2757"/>
      <c r="AF2757"/>
      <c r="AS2757"/>
      <c r="AT2757" s="111"/>
      <c r="AU2757" s="111"/>
      <c r="AV2757"/>
      <c r="AW2757"/>
      <c r="AX2757" s="111"/>
      <c r="AY2757" s="65"/>
      <c r="AZ2757" s="65"/>
      <c r="BA2757" s="65"/>
      <c r="BB2757" s="65"/>
      <c r="BC2757" s="65"/>
      <c r="BD2757" s="65"/>
      <c r="BE2757" s="65"/>
      <c r="BF2757" s="65"/>
      <c r="BG2757" s="112"/>
      <c r="BH2757" s="112"/>
      <c r="BI2757" s="111"/>
      <c r="BJ2757" s="111"/>
      <c r="BK2757" s="65"/>
      <c r="BL2757" s="112"/>
      <c r="BM2757" s="113"/>
      <c r="BN2757" s="113"/>
      <c r="BO2757" s="113"/>
      <c r="BP2757" s="112"/>
      <c r="BQ2757" s="64"/>
      <c r="BR2757" s="113"/>
      <c r="BS2757" s="113"/>
      <c r="BT2757" s="65"/>
      <c r="BU2757" s="65"/>
      <c r="BV2757" s="75"/>
      <c r="BW2757" s="75"/>
      <c r="BX2757"/>
      <c r="BY2757"/>
      <c r="BZ2757"/>
      <c r="CA2757"/>
      <c r="CB2757"/>
      <c r="CC2757"/>
      <c r="CD2757"/>
      <c r="CE2757"/>
      <c r="CF2757"/>
      <c r="CG2757"/>
      <c r="CH2757"/>
      <c r="CI2757"/>
      <c r="CJ2757"/>
      <c r="CK2757"/>
    </row>
    <row r="2758" spans="2:89" s="3" customFormat="1" x14ac:dyDescent="0.25">
      <c r="B2758" s="19"/>
      <c r="C2758" s="20"/>
      <c r="D2758" s="20"/>
      <c r="E2758" s="20"/>
      <c r="F2758" s="129"/>
      <c r="G2758" s="129"/>
      <c r="H2758"/>
      <c r="I2758"/>
      <c r="J2758"/>
      <c r="L2758"/>
      <c r="M2758"/>
      <c r="N2758"/>
      <c r="O2758"/>
      <c r="P2758"/>
      <c r="Q2758"/>
      <c r="R2758"/>
      <c r="S2758"/>
      <c r="T2758"/>
      <c r="U2758"/>
      <c r="V2758"/>
      <c r="W2758"/>
      <c r="X2758"/>
      <c r="Y2758"/>
      <c r="Z2758"/>
      <c r="AA2758"/>
      <c r="AB2758"/>
      <c r="AC2758"/>
      <c r="AD2758"/>
      <c r="AE2758"/>
      <c r="AF2758"/>
      <c r="AS2758"/>
      <c r="AT2758" s="111"/>
      <c r="AU2758" s="111"/>
      <c r="AV2758"/>
      <c r="AW2758"/>
      <c r="AX2758" s="111"/>
      <c r="AY2758" s="65"/>
      <c r="AZ2758" s="65"/>
      <c r="BA2758" s="65"/>
      <c r="BB2758" s="65"/>
      <c r="BC2758" s="65"/>
      <c r="BD2758" s="65"/>
      <c r="BE2758" s="65"/>
      <c r="BF2758" s="65"/>
      <c r="BG2758" s="112"/>
      <c r="BH2758" s="112"/>
      <c r="BI2758" s="111"/>
      <c r="BJ2758" s="111"/>
      <c r="BK2758" s="65"/>
      <c r="BL2758" s="112"/>
      <c r="BM2758" s="113"/>
      <c r="BN2758" s="113"/>
      <c r="BO2758" s="113"/>
      <c r="BP2758" s="112"/>
      <c r="BQ2758" s="64"/>
      <c r="BR2758" s="113"/>
      <c r="BS2758" s="113"/>
      <c r="BT2758" s="65"/>
      <c r="BU2758" s="65"/>
      <c r="BV2758" s="75"/>
      <c r="BW2758" s="75"/>
      <c r="BX2758"/>
      <c r="BY2758"/>
      <c r="BZ2758"/>
      <c r="CA2758"/>
      <c r="CB2758"/>
      <c r="CC2758"/>
      <c r="CD2758"/>
      <c r="CE2758"/>
      <c r="CF2758"/>
      <c r="CG2758"/>
      <c r="CH2758"/>
      <c r="CI2758"/>
      <c r="CJ2758"/>
      <c r="CK2758"/>
    </row>
    <row r="2759" spans="2:89" s="3" customFormat="1" x14ac:dyDescent="0.25">
      <c r="B2759" s="19"/>
      <c r="C2759" s="20"/>
      <c r="D2759" s="20"/>
      <c r="E2759" s="20"/>
      <c r="F2759" s="129"/>
      <c r="G2759" s="129"/>
      <c r="H2759"/>
      <c r="I2759"/>
      <c r="J2759"/>
      <c r="L2759"/>
      <c r="M2759"/>
      <c r="N2759"/>
      <c r="O2759"/>
      <c r="P2759"/>
      <c r="Q2759"/>
      <c r="R2759"/>
      <c r="S2759"/>
      <c r="T2759"/>
      <c r="U2759"/>
      <c r="V2759"/>
      <c r="W2759"/>
      <c r="X2759"/>
      <c r="Y2759"/>
      <c r="Z2759"/>
      <c r="AA2759"/>
      <c r="AB2759"/>
      <c r="AC2759"/>
      <c r="AD2759"/>
      <c r="AE2759"/>
      <c r="AF2759"/>
      <c r="AS2759"/>
      <c r="AT2759" s="111"/>
      <c r="AU2759" s="111"/>
      <c r="AV2759"/>
      <c r="AW2759"/>
      <c r="AX2759" s="111"/>
      <c r="AY2759" s="65"/>
      <c r="AZ2759" s="65"/>
      <c r="BA2759" s="65"/>
      <c r="BB2759" s="65"/>
      <c r="BC2759" s="65"/>
      <c r="BD2759" s="65"/>
      <c r="BE2759" s="65"/>
      <c r="BF2759" s="65"/>
      <c r="BG2759" s="112"/>
      <c r="BH2759" s="112"/>
      <c r="BI2759" s="111"/>
      <c r="BJ2759" s="111"/>
      <c r="BK2759" s="65"/>
      <c r="BL2759" s="112"/>
      <c r="BM2759" s="113"/>
      <c r="BN2759" s="113"/>
      <c r="BO2759" s="113"/>
      <c r="BP2759" s="112"/>
      <c r="BQ2759" s="64"/>
      <c r="BR2759" s="113"/>
      <c r="BS2759" s="113"/>
      <c r="BT2759" s="65"/>
      <c r="BU2759" s="65"/>
      <c r="BV2759" s="75"/>
      <c r="BW2759" s="75"/>
      <c r="BX2759"/>
      <c r="BY2759"/>
      <c r="BZ2759"/>
      <c r="CA2759"/>
      <c r="CB2759"/>
      <c r="CC2759"/>
      <c r="CD2759"/>
      <c r="CE2759"/>
      <c r="CF2759"/>
      <c r="CG2759"/>
      <c r="CH2759"/>
      <c r="CI2759"/>
      <c r="CJ2759"/>
      <c r="CK2759"/>
    </row>
    <row r="2760" spans="2:89" s="3" customFormat="1" x14ac:dyDescent="0.25">
      <c r="B2760" s="19"/>
      <c r="C2760" s="20"/>
      <c r="D2760" s="20"/>
      <c r="E2760" s="20"/>
      <c r="F2760" s="129"/>
      <c r="G2760" s="129"/>
      <c r="H2760"/>
      <c r="I2760"/>
      <c r="J2760"/>
      <c r="L2760"/>
      <c r="M2760"/>
      <c r="N2760"/>
      <c r="O2760"/>
      <c r="P2760"/>
      <c r="Q2760"/>
      <c r="R2760"/>
      <c r="S2760"/>
      <c r="T2760"/>
      <c r="U2760"/>
      <c r="V2760"/>
      <c r="W2760"/>
      <c r="X2760"/>
      <c r="Y2760"/>
      <c r="Z2760"/>
      <c r="AA2760"/>
      <c r="AB2760"/>
      <c r="AC2760"/>
      <c r="AD2760"/>
      <c r="AE2760"/>
      <c r="AF2760"/>
      <c r="AS2760"/>
      <c r="AT2760" s="111"/>
      <c r="AU2760" s="111"/>
      <c r="AV2760"/>
      <c r="AW2760"/>
      <c r="AX2760" s="111"/>
      <c r="AY2760" s="65"/>
      <c r="AZ2760" s="65"/>
      <c r="BA2760" s="65"/>
      <c r="BB2760" s="65"/>
      <c r="BC2760" s="65"/>
      <c r="BD2760" s="65"/>
      <c r="BE2760" s="65"/>
      <c r="BF2760" s="65"/>
      <c r="BG2760" s="112"/>
      <c r="BH2760" s="112"/>
      <c r="BI2760" s="111"/>
      <c r="BJ2760" s="111"/>
      <c r="BK2760" s="65"/>
      <c r="BL2760" s="112"/>
      <c r="BM2760" s="113"/>
      <c r="BN2760" s="113"/>
      <c r="BO2760" s="113"/>
      <c r="BP2760" s="112"/>
      <c r="BQ2760" s="64"/>
      <c r="BR2760" s="113"/>
      <c r="BS2760" s="113"/>
      <c r="BT2760" s="65"/>
      <c r="BU2760" s="65"/>
      <c r="BV2760" s="75"/>
      <c r="BW2760" s="75"/>
      <c r="BX2760"/>
      <c r="BY2760"/>
      <c r="BZ2760"/>
      <c r="CA2760"/>
      <c r="CB2760"/>
      <c r="CC2760"/>
      <c r="CD2760"/>
      <c r="CE2760"/>
      <c r="CF2760"/>
      <c r="CG2760"/>
      <c r="CH2760"/>
      <c r="CI2760"/>
      <c r="CJ2760"/>
      <c r="CK2760"/>
    </row>
    <row r="2761" spans="2:89" s="3" customFormat="1" x14ac:dyDescent="0.25">
      <c r="B2761" s="19"/>
      <c r="C2761" s="20"/>
      <c r="D2761" s="20"/>
      <c r="E2761" s="20"/>
      <c r="F2761" s="129"/>
      <c r="G2761" s="129"/>
      <c r="H2761"/>
      <c r="I2761"/>
      <c r="J2761"/>
      <c r="L2761"/>
      <c r="M2761"/>
      <c r="N2761"/>
      <c r="O2761"/>
      <c r="P2761"/>
      <c r="Q2761"/>
      <c r="R2761"/>
      <c r="S2761"/>
      <c r="T2761"/>
      <c r="U2761"/>
      <c r="V2761"/>
      <c r="W2761"/>
      <c r="X2761"/>
      <c r="Y2761"/>
      <c r="Z2761"/>
      <c r="AA2761"/>
      <c r="AB2761"/>
      <c r="AC2761"/>
      <c r="AD2761"/>
      <c r="AE2761"/>
      <c r="AF2761"/>
      <c r="AS2761"/>
      <c r="AT2761" s="111"/>
      <c r="AU2761" s="111"/>
      <c r="AV2761"/>
      <c r="AW2761"/>
      <c r="AX2761" s="111"/>
      <c r="AY2761" s="65"/>
      <c r="AZ2761" s="65"/>
      <c r="BA2761" s="65"/>
      <c r="BB2761" s="65"/>
      <c r="BC2761" s="65"/>
      <c r="BD2761" s="65"/>
      <c r="BE2761" s="65"/>
      <c r="BF2761" s="65"/>
      <c r="BG2761" s="112"/>
      <c r="BH2761" s="112"/>
      <c r="BI2761" s="111"/>
      <c r="BJ2761" s="111"/>
      <c r="BK2761" s="65"/>
      <c r="BL2761" s="112"/>
      <c r="BM2761" s="113"/>
      <c r="BN2761" s="113"/>
      <c r="BO2761" s="113"/>
      <c r="BP2761" s="112"/>
      <c r="BQ2761" s="64"/>
      <c r="BR2761" s="113"/>
      <c r="BS2761" s="113"/>
      <c r="BT2761" s="65"/>
      <c r="BU2761" s="65"/>
      <c r="BV2761" s="75"/>
      <c r="BW2761" s="75"/>
      <c r="BX2761"/>
      <c r="BY2761"/>
      <c r="BZ2761"/>
      <c r="CA2761"/>
      <c r="CB2761"/>
      <c r="CC2761"/>
      <c r="CD2761"/>
      <c r="CE2761"/>
      <c r="CF2761"/>
      <c r="CG2761"/>
      <c r="CH2761"/>
      <c r="CI2761"/>
      <c r="CJ2761"/>
      <c r="CK2761"/>
    </row>
    <row r="2762" spans="2:89" s="3" customFormat="1" x14ac:dyDescent="0.25">
      <c r="B2762" s="19"/>
      <c r="C2762" s="20"/>
      <c r="D2762" s="20"/>
      <c r="E2762" s="20"/>
      <c r="F2762" s="129"/>
      <c r="G2762" s="129"/>
      <c r="H2762"/>
      <c r="I2762"/>
      <c r="J2762"/>
      <c r="L2762"/>
      <c r="M2762"/>
      <c r="N2762"/>
      <c r="O2762"/>
      <c r="P2762"/>
      <c r="Q2762"/>
      <c r="R2762"/>
      <c r="S2762"/>
      <c r="T2762"/>
      <c r="U2762"/>
      <c r="V2762"/>
      <c r="W2762"/>
      <c r="X2762"/>
      <c r="Y2762"/>
      <c r="Z2762"/>
      <c r="AA2762"/>
      <c r="AB2762"/>
      <c r="AC2762"/>
      <c r="AD2762"/>
      <c r="AE2762"/>
      <c r="AF2762"/>
      <c r="AS2762"/>
      <c r="AT2762" s="111"/>
      <c r="AU2762" s="111"/>
      <c r="AV2762"/>
      <c r="AW2762"/>
      <c r="AX2762" s="111"/>
      <c r="AY2762" s="65"/>
      <c r="AZ2762" s="65"/>
      <c r="BA2762" s="65"/>
      <c r="BB2762" s="65"/>
      <c r="BC2762" s="65"/>
      <c r="BD2762" s="65"/>
      <c r="BE2762" s="65"/>
      <c r="BF2762" s="65"/>
      <c r="BG2762" s="112"/>
      <c r="BH2762" s="112"/>
      <c r="BI2762" s="111"/>
      <c r="BJ2762" s="111"/>
      <c r="BK2762" s="65"/>
      <c r="BL2762" s="112"/>
      <c r="BM2762" s="113"/>
      <c r="BN2762" s="113"/>
      <c r="BO2762" s="113"/>
      <c r="BP2762" s="112"/>
      <c r="BQ2762" s="64"/>
      <c r="BR2762" s="113"/>
      <c r="BS2762" s="113"/>
      <c r="BT2762" s="65"/>
      <c r="BU2762" s="65"/>
      <c r="BV2762" s="75"/>
      <c r="BW2762" s="75"/>
      <c r="BX2762"/>
      <c r="BY2762"/>
      <c r="BZ2762"/>
      <c r="CA2762"/>
      <c r="CB2762"/>
      <c r="CC2762"/>
      <c r="CD2762"/>
      <c r="CE2762"/>
      <c r="CF2762"/>
      <c r="CG2762"/>
      <c r="CH2762"/>
      <c r="CI2762"/>
      <c r="CJ2762"/>
      <c r="CK2762"/>
    </row>
    <row r="2763" spans="2:89" s="3" customFormat="1" x14ac:dyDescent="0.25">
      <c r="B2763" s="19"/>
      <c r="C2763" s="20"/>
      <c r="D2763" s="20"/>
      <c r="E2763" s="20"/>
      <c r="F2763" s="129"/>
      <c r="G2763" s="129"/>
      <c r="H2763"/>
      <c r="I2763"/>
      <c r="J2763"/>
      <c r="L2763"/>
      <c r="M2763"/>
      <c r="N2763"/>
      <c r="O2763"/>
      <c r="P2763"/>
      <c r="Q2763"/>
      <c r="R2763"/>
      <c r="S2763"/>
      <c r="T2763"/>
      <c r="U2763"/>
      <c r="V2763"/>
      <c r="W2763"/>
      <c r="X2763"/>
      <c r="Y2763"/>
      <c r="Z2763"/>
      <c r="AA2763"/>
      <c r="AB2763"/>
      <c r="AC2763"/>
      <c r="AD2763"/>
      <c r="AE2763"/>
      <c r="AF2763"/>
      <c r="AS2763"/>
      <c r="AT2763" s="111"/>
      <c r="AU2763" s="111"/>
      <c r="AV2763"/>
      <c r="AW2763"/>
      <c r="AX2763" s="111"/>
      <c r="AY2763" s="65"/>
      <c r="AZ2763" s="65"/>
      <c r="BA2763" s="65"/>
      <c r="BB2763" s="65"/>
      <c r="BC2763" s="65"/>
      <c r="BD2763" s="65"/>
      <c r="BE2763" s="65"/>
      <c r="BF2763" s="65"/>
      <c r="BG2763" s="112"/>
      <c r="BH2763" s="112"/>
      <c r="BI2763" s="111"/>
      <c r="BJ2763" s="111"/>
      <c r="BK2763" s="65"/>
      <c r="BL2763" s="112"/>
      <c r="BM2763" s="113"/>
      <c r="BN2763" s="113"/>
      <c r="BO2763" s="113"/>
      <c r="BP2763" s="112"/>
      <c r="BQ2763" s="64"/>
      <c r="BR2763" s="113"/>
      <c r="BS2763" s="113"/>
      <c r="BT2763" s="65"/>
      <c r="BU2763" s="65"/>
      <c r="BV2763" s="75"/>
      <c r="BW2763" s="75"/>
      <c r="BX2763"/>
      <c r="BY2763"/>
      <c r="BZ2763"/>
      <c r="CA2763"/>
      <c r="CB2763"/>
      <c r="CC2763"/>
      <c r="CD2763"/>
      <c r="CE2763"/>
      <c r="CF2763"/>
      <c r="CG2763"/>
      <c r="CH2763"/>
      <c r="CI2763"/>
      <c r="CJ2763"/>
      <c r="CK2763"/>
    </row>
    <row r="2764" spans="2:89" s="3" customFormat="1" x14ac:dyDescent="0.25">
      <c r="B2764" s="19"/>
      <c r="C2764" s="20"/>
      <c r="D2764" s="20"/>
      <c r="E2764" s="20"/>
      <c r="F2764" s="129"/>
      <c r="G2764" s="129"/>
      <c r="H2764"/>
      <c r="I2764"/>
      <c r="J2764"/>
      <c r="L2764"/>
      <c r="M2764"/>
      <c r="N2764"/>
      <c r="O2764"/>
      <c r="P2764"/>
      <c r="Q2764"/>
      <c r="R2764"/>
      <c r="S2764"/>
      <c r="T2764"/>
      <c r="U2764"/>
      <c r="V2764"/>
      <c r="W2764"/>
      <c r="X2764"/>
      <c r="Y2764"/>
      <c r="Z2764"/>
      <c r="AA2764"/>
      <c r="AB2764"/>
      <c r="AC2764"/>
      <c r="AD2764"/>
      <c r="AE2764"/>
      <c r="AF2764"/>
      <c r="AS2764"/>
      <c r="AT2764" s="111"/>
      <c r="AU2764" s="111"/>
      <c r="AV2764"/>
      <c r="AW2764"/>
      <c r="AX2764" s="111"/>
      <c r="AY2764" s="65"/>
      <c r="AZ2764" s="65"/>
      <c r="BA2764" s="65"/>
      <c r="BB2764" s="65"/>
      <c r="BC2764" s="65"/>
      <c r="BD2764" s="65"/>
      <c r="BE2764" s="65"/>
      <c r="BF2764" s="65"/>
      <c r="BG2764" s="112"/>
      <c r="BH2764" s="112"/>
      <c r="BI2764" s="111"/>
      <c r="BJ2764" s="111"/>
      <c r="BK2764" s="65"/>
      <c r="BL2764" s="112"/>
      <c r="BM2764" s="113"/>
      <c r="BN2764" s="113"/>
      <c r="BO2764" s="113"/>
      <c r="BP2764" s="112"/>
      <c r="BQ2764" s="64"/>
      <c r="BR2764" s="113"/>
      <c r="BS2764" s="113"/>
      <c r="BT2764" s="65"/>
      <c r="BU2764" s="65"/>
      <c r="BV2764" s="75"/>
      <c r="BW2764" s="75"/>
      <c r="BX2764"/>
      <c r="BY2764"/>
      <c r="BZ2764"/>
      <c r="CA2764"/>
      <c r="CB2764"/>
      <c r="CC2764"/>
      <c r="CD2764"/>
      <c r="CE2764"/>
      <c r="CF2764"/>
      <c r="CG2764"/>
      <c r="CH2764"/>
      <c r="CI2764"/>
      <c r="CJ2764"/>
      <c r="CK2764"/>
    </row>
    <row r="2765" spans="2:89" s="3" customFormat="1" x14ac:dyDescent="0.25">
      <c r="B2765" s="19"/>
      <c r="C2765" s="20"/>
      <c r="D2765" s="20"/>
      <c r="E2765" s="20"/>
      <c r="F2765" s="129"/>
      <c r="G2765" s="129"/>
      <c r="H2765"/>
      <c r="I2765"/>
      <c r="J2765"/>
      <c r="L2765"/>
      <c r="M2765"/>
      <c r="N2765"/>
      <c r="O2765"/>
      <c r="P2765"/>
      <c r="Q2765"/>
      <c r="R2765"/>
      <c r="S2765"/>
      <c r="T2765"/>
      <c r="U2765"/>
      <c r="V2765"/>
      <c r="W2765"/>
      <c r="X2765"/>
      <c r="Y2765"/>
      <c r="Z2765"/>
      <c r="AA2765"/>
      <c r="AB2765"/>
      <c r="AC2765"/>
      <c r="AD2765"/>
      <c r="AE2765"/>
      <c r="AF2765"/>
      <c r="AS2765"/>
      <c r="AT2765" s="111"/>
      <c r="AU2765" s="111"/>
      <c r="AV2765"/>
      <c r="AW2765"/>
      <c r="AX2765" s="111"/>
      <c r="AY2765" s="65"/>
      <c r="AZ2765" s="65"/>
      <c r="BA2765" s="65"/>
      <c r="BB2765" s="65"/>
      <c r="BC2765" s="65"/>
      <c r="BD2765" s="65"/>
      <c r="BE2765" s="65"/>
      <c r="BF2765" s="65"/>
      <c r="BG2765" s="112"/>
      <c r="BH2765" s="112"/>
      <c r="BI2765" s="111"/>
      <c r="BJ2765" s="111"/>
      <c r="BK2765" s="65"/>
      <c r="BL2765" s="112"/>
      <c r="BM2765" s="113"/>
      <c r="BN2765" s="113"/>
      <c r="BO2765" s="113"/>
      <c r="BP2765" s="112"/>
      <c r="BQ2765" s="64"/>
      <c r="BR2765" s="113"/>
      <c r="BS2765" s="113"/>
      <c r="BT2765" s="65"/>
      <c r="BU2765" s="65"/>
      <c r="BV2765" s="75"/>
      <c r="BW2765" s="75"/>
      <c r="BX2765"/>
      <c r="BY2765"/>
      <c r="BZ2765"/>
      <c r="CA2765"/>
      <c r="CB2765"/>
      <c r="CC2765"/>
      <c r="CD2765"/>
      <c r="CE2765"/>
      <c r="CF2765"/>
      <c r="CG2765"/>
      <c r="CH2765"/>
      <c r="CI2765"/>
      <c r="CJ2765"/>
      <c r="CK2765"/>
    </row>
    <row r="2766" spans="2:89" s="3" customFormat="1" x14ac:dyDescent="0.25">
      <c r="B2766" s="19"/>
      <c r="C2766" s="20"/>
      <c r="D2766" s="20"/>
      <c r="E2766" s="20"/>
      <c r="F2766" s="129"/>
      <c r="G2766" s="129"/>
      <c r="H2766"/>
      <c r="I2766"/>
      <c r="J2766"/>
      <c r="L2766"/>
      <c r="M2766"/>
      <c r="N2766"/>
      <c r="O2766"/>
      <c r="P2766"/>
      <c r="Q2766"/>
      <c r="R2766"/>
      <c r="S2766"/>
      <c r="T2766"/>
      <c r="U2766"/>
      <c r="V2766"/>
      <c r="W2766"/>
      <c r="X2766"/>
      <c r="Y2766"/>
      <c r="Z2766"/>
      <c r="AA2766"/>
      <c r="AB2766"/>
      <c r="AC2766"/>
      <c r="AD2766"/>
      <c r="AE2766"/>
      <c r="AF2766"/>
      <c r="AS2766"/>
      <c r="AT2766" s="111"/>
      <c r="AU2766" s="111"/>
      <c r="AV2766"/>
      <c r="AW2766"/>
      <c r="AX2766" s="111"/>
      <c r="AY2766" s="65"/>
      <c r="AZ2766" s="65"/>
      <c r="BA2766" s="65"/>
      <c r="BB2766" s="65"/>
      <c r="BC2766" s="65"/>
      <c r="BD2766" s="65"/>
      <c r="BE2766" s="65"/>
      <c r="BF2766" s="65"/>
      <c r="BG2766" s="112"/>
      <c r="BH2766" s="112"/>
      <c r="BI2766" s="111"/>
      <c r="BJ2766" s="111"/>
      <c r="BK2766" s="65"/>
      <c r="BL2766" s="112"/>
      <c r="BM2766" s="113"/>
      <c r="BN2766" s="113"/>
      <c r="BO2766" s="113"/>
      <c r="BP2766" s="112"/>
      <c r="BQ2766" s="64"/>
      <c r="BR2766" s="113"/>
      <c r="BS2766" s="113"/>
      <c r="BT2766" s="65"/>
      <c r="BU2766" s="65"/>
      <c r="BV2766" s="75"/>
      <c r="BW2766" s="75"/>
      <c r="BX2766"/>
      <c r="BY2766"/>
      <c r="BZ2766"/>
      <c r="CA2766"/>
      <c r="CB2766"/>
      <c r="CC2766"/>
      <c r="CD2766"/>
      <c r="CE2766"/>
      <c r="CF2766"/>
      <c r="CG2766"/>
      <c r="CH2766"/>
      <c r="CI2766"/>
      <c r="CJ2766"/>
      <c r="CK2766"/>
    </row>
    <row r="2767" spans="2:89" s="3" customFormat="1" x14ac:dyDescent="0.25">
      <c r="B2767" s="19"/>
      <c r="C2767" s="20"/>
      <c r="D2767" s="20"/>
      <c r="E2767" s="20"/>
      <c r="F2767" s="129"/>
      <c r="G2767" s="129"/>
      <c r="H2767"/>
      <c r="I2767"/>
      <c r="J2767"/>
      <c r="L2767"/>
      <c r="M2767"/>
      <c r="N2767"/>
      <c r="O2767"/>
      <c r="P2767"/>
      <c r="Q2767"/>
      <c r="R2767"/>
      <c r="S2767"/>
      <c r="T2767"/>
      <c r="U2767"/>
      <c r="V2767"/>
      <c r="W2767"/>
      <c r="X2767"/>
      <c r="Y2767"/>
      <c r="Z2767"/>
      <c r="AA2767"/>
      <c r="AB2767"/>
      <c r="AC2767"/>
      <c r="AD2767"/>
      <c r="AE2767"/>
      <c r="AF2767"/>
      <c r="AS2767"/>
      <c r="AT2767" s="111"/>
      <c r="AU2767" s="111"/>
      <c r="AV2767"/>
      <c r="AW2767"/>
      <c r="AX2767" s="111"/>
      <c r="AY2767" s="65"/>
      <c r="AZ2767" s="65"/>
      <c r="BA2767" s="65"/>
      <c r="BB2767" s="65"/>
      <c r="BC2767" s="65"/>
      <c r="BD2767" s="65"/>
      <c r="BE2767" s="65"/>
      <c r="BF2767" s="65"/>
      <c r="BG2767" s="112"/>
      <c r="BH2767" s="112"/>
      <c r="BI2767" s="111"/>
      <c r="BJ2767" s="111"/>
      <c r="BK2767" s="65"/>
      <c r="BL2767" s="112"/>
      <c r="BM2767" s="113"/>
      <c r="BN2767" s="113"/>
      <c r="BO2767" s="113"/>
      <c r="BP2767" s="112"/>
      <c r="BQ2767" s="64"/>
      <c r="BR2767" s="113"/>
      <c r="BS2767" s="113"/>
      <c r="BT2767" s="65"/>
      <c r="BU2767" s="65"/>
      <c r="BV2767" s="75"/>
      <c r="BW2767" s="75"/>
      <c r="BX2767"/>
      <c r="BY2767"/>
      <c r="BZ2767"/>
      <c r="CA2767"/>
      <c r="CB2767"/>
      <c r="CC2767"/>
      <c r="CD2767"/>
      <c r="CE2767"/>
      <c r="CF2767"/>
      <c r="CG2767"/>
      <c r="CH2767"/>
      <c r="CI2767"/>
      <c r="CJ2767"/>
      <c r="CK2767"/>
    </row>
    <row r="2768" spans="2:89" s="3" customFormat="1" x14ac:dyDescent="0.25">
      <c r="B2768" s="19"/>
      <c r="C2768" s="20"/>
      <c r="D2768" s="20"/>
      <c r="E2768" s="20"/>
      <c r="F2768" s="129"/>
      <c r="G2768" s="129"/>
      <c r="H2768"/>
      <c r="I2768"/>
      <c r="J2768"/>
      <c r="L2768"/>
      <c r="M2768"/>
      <c r="N2768"/>
      <c r="O2768"/>
      <c r="P2768"/>
      <c r="Q2768"/>
      <c r="R2768"/>
      <c r="S2768"/>
      <c r="T2768"/>
      <c r="U2768"/>
      <c r="V2768"/>
      <c r="W2768"/>
      <c r="X2768"/>
      <c r="Y2768"/>
      <c r="Z2768"/>
      <c r="AA2768"/>
      <c r="AB2768"/>
      <c r="AC2768"/>
      <c r="AD2768"/>
      <c r="AE2768"/>
      <c r="AF2768"/>
      <c r="AS2768"/>
      <c r="AT2768" s="111"/>
      <c r="AU2768" s="111"/>
      <c r="AV2768"/>
      <c r="AW2768"/>
      <c r="AX2768" s="111"/>
      <c r="AY2768" s="65"/>
      <c r="AZ2768" s="65"/>
      <c r="BA2768" s="65"/>
      <c r="BB2768" s="65"/>
      <c r="BC2768" s="65"/>
      <c r="BD2768" s="65"/>
      <c r="BE2768" s="65"/>
      <c r="BF2768" s="65"/>
      <c r="BG2768" s="112"/>
      <c r="BH2768" s="112"/>
      <c r="BI2768" s="111"/>
      <c r="BJ2768" s="111"/>
      <c r="BK2768" s="65"/>
      <c r="BL2768" s="112"/>
      <c r="BM2768" s="113"/>
      <c r="BN2768" s="113"/>
      <c r="BO2768" s="113"/>
      <c r="BP2768" s="112"/>
      <c r="BQ2768" s="64"/>
      <c r="BR2768" s="113"/>
      <c r="BS2768" s="113"/>
      <c r="BT2768" s="65"/>
      <c r="BU2768" s="65"/>
      <c r="BV2768" s="75"/>
      <c r="BW2768" s="75"/>
      <c r="BX2768"/>
      <c r="BY2768"/>
      <c r="BZ2768"/>
      <c r="CA2768"/>
      <c r="CB2768"/>
      <c r="CC2768"/>
      <c r="CD2768"/>
      <c r="CE2768"/>
      <c r="CF2768"/>
      <c r="CG2768"/>
      <c r="CH2768"/>
      <c r="CI2768"/>
      <c r="CJ2768"/>
      <c r="CK2768"/>
    </row>
    <row r="2769" spans="2:89" s="3" customFormat="1" x14ac:dyDescent="0.25">
      <c r="B2769" s="19"/>
      <c r="C2769" s="20"/>
      <c r="D2769" s="20"/>
      <c r="E2769" s="20"/>
      <c r="F2769" s="129"/>
      <c r="G2769" s="129"/>
      <c r="H2769"/>
      <c r="I2769"/>
      <c r="J2769"/>
      <c r="L2769"/>
      <c r="M2769"/>
      <c r="N2769"/>
      <c r="O2769"/>
      <c r="P2769"/>
      <c r="Q2769"/>
      <c r="R2769"/>
      <c r="S2769"/>
      <c r="T2769"/>
      <c r="U2769"/>
      <c r="V2769"/>
      <c r="W2769"/>
      <c r="X2769"/>
      <c r="Y2769"/>
      <c r="Z2769"/>
      <c r="AA2769"/>
      <c r="AB2769"/>
      <c r="AC2769"/>
      <c r="AD2769"/>
      <c r="AE2769"/>
      <c r="AF2769"/>
      <c r="AS2769"/>
      <c r="AT2769" s="111"/>
      <c r="AU2769" s="111"/>
      <c r="AV2769"/>
      <c r="AW2769"/>
      <c r="AX2769" s="111"/>
      <c r="AY2769" s="65"/>
      <c r="AZ2769" s="65"/>
      <c r="BA2769" s="65"/>
      <c r="BB2769" s="65"/>
      <c r="BC2769" s="65"/>
      <c r="BD2769" s="65"/>
      <c r="BE2769" s="65"/>
      <c r="BF2769" s="65"/>
      <c r="BG2769" s="112"/>
      <c r="BH2769" s="112"/>
      <c r="BI2769" s="111"/>
      <c r="BJ2769" s="111"/>
      <c r="BK2769" s="65"/>
      <c r="BL2769" s="112"/>
      <c r="BM2769" s="113"/>
      <c r="BN2769" s="113"/>
      <c r="BO2769" s="113"/>
      <c r="BP2769" s="112"/>
      <c r="BQ2769" s="64"/>
      <c r="BR2769" s="113"/>
      <c r="BS2769" s="113"/>
      <c r="BT2769" s="65"/>
      <c r="BU2769" s="65"/>
      <c r="BV2769" s="75"/>
      <c r="BW2769" s="75"/>
      <c r="BX2769"/>
      <c r="BY2769"/>
      <c r="BZ2769"/>
      <c r="CA2769"/>
      <c r="CB2769"/>
      <c r="CC2769"/>
      <c r="CD2769"/>
      <c r="CE2769"/>
      <c r="CF2769"/>
      <c r="CG2769"/>
      <c r="CH2769"/>
      <c r="CI2769"/>
      <c r="CJ2769"/>
      <c r="CK2769"/>
    </row>
    <row r="2770" spans="2:89" s="3" customFormat="1" x14ac:dyDescent="0.25">
      <c r="B2770" s="19"/>
      <c r="C2770" s="20"/>
      <c r="D2770" s="20"/>
      <c r="E2770" s="20"/>
      <c r="F2770" s="129"/>
      <c r="G2770" s="129"/>
      <c r="H2770"/>
      <c r="I2770"/>
      <c r="J2770"/>
      <c r="L2770"/>
      <c r="M2770"/>
      <c r="N2770"/>
      <c r="O2770"/>
      <c r="P2770"/>
      <c r="Q2770"/>
      <c r="R2770"/>
      <c r="S2770"/>
      <c r="T2770"/>
      <c r="U2770"/>
      <c r="V2770"/>
      <c r="W2770"/>
      <c r="X2770"/>
      <c r="Y2770"/>
      <c r="Z2770"/>
      <c r="AA2770"/>
      <c r="AB2770"/>
      <c r="AC2770"/>
      <c r="AD2770"/>
      <c r="AE2770"/>
      <c r="AF2770"/>
      <c r="AS2770"/>
      <c r="AT2770" s="111"/>
      <c r="AU2770" s="111"/>
      <c r="AV2770"/>
      <c r="AW2770"/>
      <c r="AX2770" s="111"/>
      <c r="AY2770" s="65"/>
      <c r="AZ2770" s="65"/>
      <c r="BA2770" s="65"/>
      <c r="BB2770" s="65"/>
      <c r="BC2770" s="65"/>
      <c r="BD2770" s="65"/>
      <c r="BE2770" s="65"/>
      <c r="BF2770" s="65"/>
      <c r="BG2770" s="112"/>
      <c r="BH2770" s="112"/>
      <c r="BI2770" s="111"/>
      <c r="BJ2770" s="111"/>
      <c r="BK2770" s="65"/>
      <c r="BL2770" s="112"/>
      <c r="BM2770" s="113"/>
      <c r="BN2770" s="113"/>
      <c r="BO2770" s="113"/>
      <c r="BP2770" s="112"/>
      <c r="BQ2770" s="64"/>
      <c r="BR2770" s="113"/>
      <c r="BS2770" s="113"/>
      <c r="BT2770" s="65"/>
      <c r="BU2770" s="65"/>
      <c r="BV2770" s="75"/>
      <c r="BW2770" s="75"/>
      <c r="BX2770"/>
      <c r="BY2770"/>
      <c r="BZ2770"/>
      <c r="CA2770"/>
      <c r="CB2770"/>
      <c r="CC2770"/>
      <c r="CD2770"/>
      <c r="CE2770"/>
      <c r="CF2770"/>
      <c r="CG2770"/>
      <c r="CH2770"/>
      <c r="CI2770"/>
      <c r="CJ2770"/>
      <c r="CK2770"/>
    </row>
    <row r="2771" spans="2:89" s="3" customFormat="1" x14ac:dyDescent="0.25">
      <c r="B2771" s="19"/>
      <c r="C2771" s="20"/>
      <c r="D2771" s="20"/>
      <c r="E2771" s="20"/>
      <c r="F2771" s="129"/>
      <c r="G2771" s="129"/>
      <c r="H2771"/>
      <c r="I2771"/>
      <c r="J2771"/>
      <c r="L2771"/>
      <c r="M2771"/>
      <c r="N2771"/>
      <c r="O2771"/>
      <c r="P2771"/>
      <c r="Q2771"/>
      <c r="R2771"/>
      <c r="S2771"/>
      <c r="T2771"/>
      <c r="U2771"/>
      <c r="V2771"/>
      <c r="W2771"/>
      <c r="X2771"/>
      <c r="Y2771"/>
      <c r="Z2771"/>
      <c r="AA2771"/>
      <c r="AB2771"/>
      <c r="AC2771"/>
      <c r="AD2771"/>
      <c r="AE2771"/>
      <c r="AF2771"/>
      <c r="AS2771"/>
      <c r="AT2771" s="111"/>
      <c r="AU2771" s="111"/>
      <c r="AV2771"/>
      <c r="AW2771"/>
      <c r="AX2771" s="111"/>
      <c r="AY2771" s="65"/>
      <c r="AZ2771" s="65"/>
      <c r="BA2771" s="65"/>
      <c r="BB2771" s="65"/>
      <c r="BC2771" s="65"/>
      <c r="BD2771" s="65"/>
      <c r="BE2771" s="65"/>
      <c r="BF2771" s="65"/>
      <c r="BG2771" s="112"/>
      <c r="BH2771" s="112"/>
      <c r="BI2771" s="111"/>
      <c r="BJ2771" s="111"/>
      <c r="BK2771" s="65"/>
      <c r="BL2771" s="112"/>
      <c r="BM2771" s="113"/>
      <c r="BN2771" s="113"/>
      <c r="BO2771" s="113"/>
      <c r="BP2771" s="112"/>
      <c r="BQ2771" s="64"/>
      <c r="BR2771" s="113"/>
      <c r="BS2771" s="113"/>
      <c r="BT2771" s="65"/>
      <c r="BU2771" s="65"/>
      <c r="BV2771" s="75"/>
      <c r="BW2771" s="75"/>
      <c r="BX2771"/>
      <c r="BY2771"/>
      <c r="BZ2771"/>
      <c r="CA2771"/>
      <c r="CB2771"/>
      <c r="CC2771"/>
      <c r="CD2771"/>
      <c r="CE2771"/>
      <c r="CF2771"/>
      <c r="CG2771"/>
      <c r="CH2771"/>
      <c r="CI2771"/>
      <c r="CJ2771"/>
      <c r="CK2771"/>
    </row>
    <row r="2772" spans="2:89" s="3" customFormat="1" x14ac:dyDescent="0.25">
      <c r="B2772" s="19"/>
      <c r="C2772" s="20"/>
      <c r="D2772" s="20"/>
      <c r="E2772" s="20"/>
      <c r="F2772" s="129"/>
      <c r="G2772" s="129"/>
      <c r="H2772"/>
      <c r="I2772"/>
      <c r="J2772"/>
      <c r="L2772"/>
      <c r="M2772"/>
      <c r="N2772"/>
      <c r="O2772"/>
      <c r="P2772"/>
      <c r="Q2772"/>
      <c r="R2772"/>
      <c r="S2772"/>
      <c r="T2772"/>
      <c r="U2772"/>
      <c r="V2772"/>
      <c r="W2772"/>
      <c r="X2772"/>
      <c r="Y2772"/>
      <c r="Z2772"/>
      <c r="AA2772"/>
      <c r="AB2772"/>
      <c r="AC2772"/>
      <c r="AD2772"/>
      <c r="AE2772"/>
      <c r="AF2772"/>
      <c r="AS2772"/>
      <c r="AT2772" s="111"/>
      <c r="AU2772" s="111"/>
      <c r="AV2772"/>
      <c r="AW2772"/>
      <c r="AX2772" s="111"/>
      <c r="AY2772" s="65"/>
      <c r="AZ2772" s="65"/>
      <c r="BA2772" s="65"/>
      <c r="BB2772" s="65"/>
      <c r="BC2772" s="65"/>
      <c r="BD2772" s="65"/>
      <c r="BE2772" s="65"/>
      <c r="BF2772" s="65"/>
      <c r="BG2772" s="112"/>
      <c r="BH2772" s="112"/>
      <c r="BI2772" s="111"/>
      <c r="BJ2772" s="111"/>
      <c r="BK2772" s="65"/>
      <c r="BL2772" s="112"/>
      <c r="BM2772" s="113"/>
      <c r="BN2772" s="113"/>
      <c r="BO2772" s="113"/>
      <c r="BP2772" s="112"/>
      <c r="BQ2772" s="64"/>
      <c r="BR2772" s="113"/>
      <c r="BS2772" s="113"/>
      <c r="BT2772" s="65"/>
      <c r="BU2772" s="65"/>
      <c r="BV2772" s="75"/>
      <c r="BW2772" s="75"/>
      <c r="BX2772"/>
      <c r="BY2772"/>
      <c r="BZ2772"/>
      <c r="CA2772"/>
      <c r="CB2772"/>
      <c r="CC2772"/>
      <c r="CD2772"/>
      <c r="CE2772"/>
      <c r="CF2772"/>
      <c r="CG2772"/>
      <c r="CH2772"/>
      <c r="CI2772"/>
      <c r="CJ2772"/>
      <c r="CK2772"/>
    </row>
    <row r="2773" spans="2:89" s="3" customFormat="1" x14ac:dyDescent="0.25">
      <c r="B2773" s="19"/>
      <c r="C2773" s="20"/>
      <c r="D2773" s="20"/>
      <c r="E2773" s="20"/>
      <c r="F2773" s="129"/>
      <c r="G2773" s="129"/>
      <c r="H2773"/>
      <c r="I2773"/>
      <c r="J2773"/>
      <c r="L2773"/>
      <c r="M2773"/>
      <c r="N2773"/>
      <c r="O2773"/>
      <c r="P2773"/>
      <c r="Q2773"/>
      <c r="R2773"/>
      <c r="S2773"/>
      <c r="T2773"/>
      <c r="U2773"/>
      <c r="V2773"/>
      <c r="W2773"/>
      <c r="X2773"/>
      <c r="Y2773"/>
      <c r="Z2773"/>
      <c r="AA2773"/>
      <c r="AB2773"/>
      <c r="AC2773"/>
      <c r="AD2773"/>
      <c r="AE2773"/>
      <c r="AF2773"/>
      <c r="AS2773"/>
      <c r="AT2773" s="111"/>
      <c r="AU2773" s="111"/>
      <c r="AV2773"/>
      <c r="AW2773"/>
      <c r="AX2773" s="111"/>
      <c r="AY2773" s="65"/>
      <c r="AZ2773" s="65"/>
      <c r="BA2773" s="65"/>
      <c r="BB2773" s="65"/>
      <c r="BC2773" s="65"/>
      <c r="BD2773" s="65"/>
      <c r="BE2773" s="65"/>
      <c r="BF2773" s="65"/>
      <c r="BG2773" s="112"/>
      <c r="BH2773" s="112"/>
      <c r="BI2773" s="111"/>
      <c r="BJ2773" s="111"/>
      <c r="BK2773" s="65"/>
      <c r="BL2773" s="112"/>
      <c r="BM2773" s="113"/>
      <c r="BN2773" s="113"/>
      <c r="BO2773" s="113"/>
      <c r="BP2773" s="112"/>
      <c r="BQ2773" s="64"/>
      <c r="BR2773" s="113"/>
      <c r="BS2773" s="113"/>
      <c r="BT2773" s="65"/>
      <c r="BU2773" s="65"/>
      <c r="BV2773" s="75"/>
      <c r="BW2773" s="75"/>
      <c r="BX2773"/>
      <c r="BY2773"/>
      <c r="BZ2773"/>
      <c r="CA2773"/>
      <c r="CB2773"/>
      <c r="CC2773"/>
      <c r="CD2773"/>
      <c r="CE2773"/>
      <c r="CF2773"/>
      <c r="CG2773"/>
      <c r="CH2773"/>
      <c r="CI2773"/>
      <c r="CJ2773"/>
      <c r="CK2773"/>
    </row>
    <row r="2774" spans="2:89" s="3" customFormat="1" x14ac:dyDescent="0.25">
      <c r="B2774" s="19"/>
      <c r="C2774" s="20"/>
      <c r="D2774" s="20"/>
      <c r="E2774" s="20"/>
      <c r="F2774" s="129"/>
      <c r="G2774" s="129"/>
      <c r="H2774"/>
      <c r="I2774"/>
      <c r="J2774"/>
      <c r="L2774"/>
      <c r="M2774"/>
      <c r="N2774"/>
      <c r="O2774"/>
      <c r="P2774"/>
      <c r="Q2774"/>
      <c r="R2774"/>
      <c r="S2774"/>
      <c r="T2774"/>
      <c r="U2774"/>
      <c r="V2774"/>
      <c r="W2774"/>
      <c r="X2774"/>
      <c r="Y2774"/>
      <c r="Z2774"/>
      <c r="AA2774"/>
      <c r="AB2774"/>
      <c r="AC2774"/>
      <c r="AD2774"/>
      <c r="AE2774"/>
      <c r="AF2774"/>
      <c r="AS2774"/>
      <c r="AT2774" s="111"/>
      <c r="AU2774" s="111"/>
      <c r="AV2774"/>
      <c r="AW2774"/>
      <c r="AX2774" s="111"/>
      <c r="AY2774" s="65"/>
      <c r="AZ2774" s="65"/>
      <c r="BA2774" s="65"/>
      <c r="BB2774" s="65"/>
      <c r="BC2774" s="65"/>
      <c r="BD2774" s="65"/>
      <c r="BE2774" s="65"/>
      <c r="BF2774" s="65"/>
      <c r="BG2774" s="112"/>
      <c r="BH2774" s="112"/>
      <c r="BI2774" s="111"/>
      <c r="BJ2774" s="111"/>
      <c r="BK2774" s="65"/>
      <c r="BL2774" s="112"/>
      <c r="BM2774" s="113"/>
      <c r="BN2774" s="113"/>
      <c r="BO2774" s="113"/>
      <c r="BP2774" s="112"/>
      <c r="BQ2774" s="64"/>
      <c r="BR2774" s="113"/>
      <c r="BS2774" s="113"/>
      <c r="BT2774" s="65"/>
      <c r="BU2774" s="65"/>
      <c r="BV2774" s="75"/>
      <c r="BW2774" s="75"/>
      <c r="BX2774"/>
      <c r="BY2774"/>
      <c r="BZ2774"/>
      <c r="CA2774"/>
      <c r="CB2774"/>
      <c r="CC2774"/>
      <c r="CD2774"/>
      <c r="CE2774"/>
      <c r="CF2774"/>
      <c r="CG2774"/>
      <c r="CH2774"/>
      <c r="CI2774"/>
      <c r="CJ2774"/>
      <c r="CK2774"/>
    </row>
    <row r="2775" spans="2:89" s="3" customFormat="1" x14ac:dyDescent="0.25">
      <c r="B2775" s="19"/>
      <c r="C2775" s="20"/>
      <c r="D2775" s="20"/>
      <c r="E2775" s="20"/>
      <c r="F2775" s="129"/>
      <c r="G2775" s="129"/>
      <c r="H2775"/>
      <c r="I2775"/>
      <c r="J2775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  <c r="AB2775"/>
      <c r="AC2775"/>
      <c r="AD2775"/>
      <c r="AE2775"/>
      <c r="AF2775"/>
      <c r="AS2775"/>
      <c r="AT2775" s="111"/>
      <c r="AU2775" s="111"/>
      <c r="AV2775"/>
      <c r="AW2775"/>
      <c r="AX2775" s="111"/>
      <c r="AY2775" s="65"/>
      <c r="AZ2775" s="65"/>
      <c r="BA2775" s="65"/>
      <c r="BB2775" s="65"/>
      <c r="BC2775" s="65"/>
      <c r="BD2775" s="65"/>
      <c r="BE2775" s="65"/>
      <c r="BF2775" s="65"/>
      <c r="BG2775" s="112"/>
      <c r="BH2775" s="112"/>
      <c r="BI2775" s="111"/>
      <c r="BJ2775" s="111"/>
      <c r="BK2775" s="65"/>
      <c r="BL2775" s="112"/>
      <c r="BM2775" s="113"/>
      <c r="BN2775" s="113"/>
      <c r="BO2775" s="113"/>
      <c r="BP2775" s="112"/>
      <c r="BQ2775" s="64"/>
      <c r="BR2775" s="113"/>
      <c r="BS2775" s="113"/>
      <c r="BT2775" s="65"/>
      <c r="BU2775" s="65"/>
      <c r="BV2775" s="75"/>
      <c r="BW2775" s="75"/>
      <c r="BX2775"/>
      <c r="BY2775"/>
      <c r="BZ2775"/>
      <c r="CA2775"/>
      <c r="CB2775"/>
      <c r="CC2775"/>
      <c r="CD2775"/>
      <c r="CE2775"/>
      <c r="CF2775"/>
      <c r="CG2775"/>
      <c r="CH2775"/>
      <c r="CI2775"/>
      <c r="CJ2775"/>
      <c r="CK2775"/>
    </row>
    <row r="2776" spans="2:89" s="3" customFormat="1" x14ac:dyDescent="0.25">
      <c r="B2776" s="19"/>
      <c r="C2776" s="20"/>
      <c r="D2776" s="20"/>
      <c r="E2776" s="20"/>
      <c r="F2776" s="129"/>
      <c r="G2776" s="129"/>
      <c r="H2776"/>
      <c r="I2776"/>
      <c r="J2776"/>
      <c r="L2776"/>
      <c r="M2776"/>
      <c r="N2776"/>
      <c r="O2776"/>
      <c r="P2776"/>
      <c r="Q2776"/>
      <c r="R2776"/>
      <c r="S2776"/>
      <c r="T2776"/>
      <c r="U2776"/>
      <c r="V2776"/>
      <c r="W2776"/>
      <c r="X2776"/>
      <c r="Y2776"/>
      <c r="Z2776"/>
      <c r="AA2776"/>
      <c r="AB2776"/>
      <c r="AC2776"/>
      <c r="AD2776"/>
      <c r="AE2776"/>
      <c r="AF2776"/>
      <c r="AS2776"/>
      <c r="AT2776" s="111"/>
      <c r="AU2776" s="111"/>
      <c r="AV2776"/>
      <c r="AW2776"/>
      <c r="AX2776" s="111"/>
      <c r="AY2776" s="65"/>
      <c r="AZ2776" s="65"/>
      <c r="BA2776" s="65"/>
      <c r="BB2776" s="65"/>
      <c r="BC2776" s="65"/>
      <c r="BD2776" s="65"/>
      <c r="BE2776" s="65"/>
      <c r="BF2776" s="65"/>
      <c r="BG2776" s="112"/>
      <c r="BH2776" s="112"/>
      <c r="BI2776" s="111"/>
      <c r="BJ2776" s="111"/>
      <c r="BK2776" s="65"/>
      <c r="BL2776" s="112"/>
      <c r="BM2776" s="113"/>
      <c r="BN2776" s="113"/>
      <c r="BO2776" s="113"/>
      <c r="BP2776" s="112"/>
      <c r="BQ2776" s="64"/>
      <c r="BR2776" s="113"/>
      <c r="BS2776" s="113"/>
      <c r="BT2776" s="65"/>
      <c r="BU2776" s="65"/>
      <c r="BV2776" s="75"/>
      <c r="BW2776" s="75"/>
      <c r="BX2776"/>
      <c r="BY2776"/>
      <c r="BZ2776"/>
      <c r="CA2776"/>
      <c r="CB2776"/>
      <c r="CC2776"/>
      <c r="CD2776"/>
      <c r="CE2776"/>
      <c r="CF2776"/>
      <c r="CG2776"/>
      <c r="CH2776"/>
      <c r="CI2776"/>
      <c r="CJ2776"/>
      <c r="CK2776"/>
    </row>
    <row r="2777" spans="2:89" s="3" customFormat="1" x14ac:dyDescent="0.25">
      <c r="B2777" s="19"/>
      <c r="C2777" s="20"/>
      <c r="D2777" s="20"/>
      <c r="E2777" s="20"/>
      <c r="F2777" s="129"/>
      <c r="G2777" s="129"/>
      <c r="H2777"/>
      <c r="I2777"/>
      <c r="J2777"/>
      <c r="L2777"/>
      <c r="M2777"/>
      <c r="N2777"/>
      <c r="O2777"/>
      <c r="P2777"/>
      <c r="Q2777"/>
      <c r="R2777"/>
      <c r="S2777"/>
      <c r="T2777"/>
      <c r="U2777"/>
      <c r="V2777"/>
      <c r="W2777"/>
      <c r="X2777"/>
      <c r="Y2777"/>
      <c r="Z2777"/>
      <c r="AA2777"/>
      <c r="AB2777"/>
      <c r="AC2777"/>
      <c r="AD2777"/>
      <c r="AE2777"/>
      <c r="AF2777"/>
      <c r="AS2777"/>
      <c r="AT2777" s="111"/>
      <c r="AU2777" s="111"/>
      <c r="AV2777"/>
      <c r="AW2777"/>
      <c r="AX2777" s="111"/>
      <c r="AY2777" s="65"/>
      <c r="AZ2777" s="65"/>
      <c r="BA2777" s="65"/>
      <c r="BB2777" s="65"/>
      <c r="BC2777" s="65"/>
      <c r="BD2777" s="65"/>
      <c r="BE2777" s="65"/>
      <c r="BF2777" s="65"/>
      <c r="BG2777" s="112"/>
      <c r="BH2777" s="112"/>
      <c r="BI2777" s="111"/>
      <c r="BJ2777" s="111"/>
      <c r="BK2777" s="65"/>
      <c r="BL2777" s="112"/>
      <c r="BM2777" s="113"/>
      <c r="BN2777" s="113"/>
      <c r="BO2777" s="113"/>
      <c r="BP2777" s="112"/>
      <c r="BQ2777" s="64"/>
      <c r="BR2777" s="113"/>
      <c r="BS2777" s="113"/>
      <c r="BT2777" s="65"/>
      <c r="BU2777" s="65"/>
      <c r="BV2777" s="75"/>
      <c r="BW2777" s="75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</row>
    <row r="2778" spans="2:89" s="3" customFormat="1" x14ac:dyDescent="0.25">
      <c r="B2778" s="19"/>
      <c r="C2778" s="20"/>
      <c r="D2778" s="20"/>
      <c r="E2778" s="20"/>
      <c r="F2778" s="129"/>
      <c r="G2778" s="129"/>
      <c r="H2778"/>
      <c r="I2778"/>
      <c r="J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  <c r="AB2778"/>
      <c r="AC2778"/>
      <c r="AD2778"/>
      <c r="AE2778"/>
      <c r="AF2778"/>
      <c r="AS2778"/>
      <c r="AT2778" s="111"/>
      <c r="AU2778" s="111"/>
      <c r="AV2778"/>
      <c r="AW2778"/>
      <c r="AX2778" s="111"/>
      <c r="AY2778" s="65"/>
      <c r="AZ2778" s="65"/>
      <c r="BA2778" s="65"/>
      <c r="BB2778" s="65"/>
      <c r="BC2778" s="65"/>
      <c r="BD2778" s="65"/>
      <c r="BE2778" s="65"/>
      <c r="BF2778" s="65"/>
      <c r="BG2778" s="112"/>
      <c r="BH2778" s="112"/>
      <c r="BI2778" s="111"/>
      <c r="BJ2778" s="111"/>
      <c r="BK2778" s="65"/>
      <c r="BL2778" s="112"/>
      <c r="BM2778" s="113"/>
      <c r="BN2778" s="113"/>
      <c r="BO2778" s="113"/>
      <c r="BP2778" s="112"/>
      <c r="BQ2778" s="64"/>
      <c r="BR2778" s="113"/>
      <c r="BS2778" s="113"/>
      <c r="BT2778" s="65"/>
      <c r="BU2778" s="65"/>
      <c r="BV2778" s="75"/>
      <c r="BW2778" s="75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</row>
    <row r="2779" spans="2:89" s="3" customFormat="1" x14ac:dyDescent="0.25">
      <c r="B2779" s="19"/>
      <c r="C2779" s="20"/>
      <c r="D2779" s="20"/>
      <c r="E2779" s="20"/>
      <c r="F2779" s="129"/>
      <c r="G2779" s="129"/>
      <c r="H2779"/>
      <c r="I2779"/>
      <c r="J2779"/>
      <c r="L2779"/>
      <c r="M2779"/>
      <c r="N2779"/>
      <c r="O2779"/>
      <c r="P2779"/>
      <c r="Q2779"/>
      <c r="R2779"/>
      <c r="S2779"/>
      <c r="T2779"/>
      <c r="U2779"/>
      <c r="V2779"/>
      <c r="W2779"/>
      <c r="X2779"/>
      <c r="Y2779"/>
      <c r="Z2779"/>
      <c r="AA2779"/>
      <c r="AB2779"/>
      <c r="AC2779"/>
      <c r="AD2779"/>
      <c r="AE2779"/>
      <c r="AF2779"/>
      <c r="AS2779"/>
      <c r="AT2779" s="111"/>
      <c r="AU2779" s="111"/>
      <c r="AV2779"/>
      <c r="AW2779"/>
      <c r="AX2779" s="111"/>
      <c r="AY2779" s="65"/>
      <c r="AZ2779" s="65"/>
      <c r="BA2779" s="65"/>
      <c r="BB2779" s="65"/>
      <c r="BC2779" s="65"/>
      <c r="BD2779" s="65"/>
      <c r="BE2779" s="65"/>
      <c r="BF2779" s="65"/>
      <c r="BG2779" s="112"/>
      <c r="BH2779" s="112"/>
      <c r="BI2779" s="111"/>
      <c r="BJ2779" s="111"/>
      <c r="BK2779" s="65"/>
      <c r="BL2779" s="112"/>
      <c r="BM2779" s="113"/>
      <c r="BN2779" s="113"/>
      <c r="BO2779" s="113"/>
      <c r="BP2779" s="112"/>
      <c r="BQ2779" s="64"/>
      <c r="BR2779" s="113"/>
      <c r="BS2779" s="113"/>
      <c r="BT2779" s="65"/>
      <c r="BU2779" s="65"/>
      <c r="BV2779" s="75"/>
      <c r="BW2779" s="75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</row>
    <row r="2780" spans="2:89" s="3" customFormat="1" x14ac:dyDescent="0.25">
      <c r="B2780" s="19"/>
      <c r="C2780" s="20"/>
      <c r="D2780" s="20"/>
      <c r="E2780" s="20"/>
      <c r="F2780" s="129"/>
      <c r="G2780" s="129"/>
      <c r="H2780"/>
      <c r="I2780"/>
      <c r="J2780"/>
      <c r="L2780"/>
      <c r="M2780"/>
      <c r="N2780"/>
      <c r="O2780"/>
      <c r="P2780"/>
      <c r="Q2780"/>
      <c r="R2780"/>
      <c r="S2780"/>
      <c r="T2780"/>
      <c r="U2780"/>
      <c r="V2780"/>
      <c r="W2780"/>
      <c r="X2780"/>
      <c r="Y2780"/>
      <c r="Z2780"/>
      <c r="AA2780"/>
      <c r="AB2780"/>
      <c r="AC2780"/>
      <c r="AD2780"/>
      <c r="AE2780"/>
      <c r="AF2780"/>
      <c r="AS2780"/>
      <c r="AT2780" s="111"/>
      <c r="AU2780" s="111"/>
      <c r="AV2780"/>
      <c r="AW2780"/>
      <c r="AX2780" s="111"/>
      <c r="AY2780" s="65"/>
      <c r="AZ2780" s="65"/>
      <c r="BA2780" s="65"/>
      <c r="BB2780" s="65"/>
      <c r="BC2780" s="65"/>
      <c r="BD2780" s="65"/>
      <c r="BE2780" s="65"/>
      <c r="BF2780" s="65"/>
      <c r="BG2780" s="112"/>
      <c r="BH2780" s="112"/>
      <c r="BI2780" s="111"/>
      <c r="BJ2780" s="111"/>
      <c r="BK2780" s="65"/>
      <c r="BL2780" s="112"/>
      <c r="BM2780" s="113"/>
      <c r="BN2780" s="113"/>
      <c r="BO2780" s="113"/>
      <c r="BP2780" s="112"/>
      <c r="BQ2780" s="64"/>
      <c r="BR2780" s="113"/>
      <c r="BS2780" s="113"/>
      <c r="BT2780" s="65"/>
      <c r="BU2780" s="65"/>
      <c r="BV2780" s="75"/>
      <c r="BW2780" s="75"/>
      <c r="BX2780"/>
      <c r="BY2780"/>
      <c r="BZ2780"/>
      <c r="CA2780"/>
      <c r="CB2780"/>
      <c r="CC2780"/>
      <c r="CD2780"/>
      <c r="CE2780"/>
      <c r="CF2780"/>
      <c r="CG2780"/>
      <c r="CH2780"/>
      <c r="CI2780"/>
      <c r="CJ2780"/>
      <c r="CK2780"/>
    </row>
    <row r="2781" spans="2:89" s="3" customFormat="1" x14ac:dyDescent="0.25">
      <c r="B2781" s="19"/>
      <c r="C2781" s="20"/>
      <c r="D2781" s="20"/>
      <c r="E2781" s="20"/>
      <c r="F2781" s="129"/>
      <c r="G2781" s="129"/>
      <c r="H2781"/>
      <c r="I2781"/>
      <c r="J2781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  <c r="AB2781"/>
      <c r="AC2781"/>
      <c r="AD2781"/>
      <c r="AE2781"/>
      <c r="AF2781"/>
      <c r="AS2781"/>
      <c r="AT2781" s="111"/>
      <c r="AU2781" s="111"/>
      <c r="AV2781"/>
      <c r="AW2781"/>
      <c r="AX2781" s="111"/>
      <c r="AY2781" s="65"/>
      <c r="AZ2781" s="65"/>
      <c r="BA2781" s="65"/>
      <c r="BB2781" s="65"/>
      <c r="BC2781" s="65"/>
      <c r="BD2781" s="65"/>
      <c r="BE2781" s="65"/>
      <c r="BF2781" s="65"/>
      <c r="BG2781" s="112"/>
      <c r="BH2781" s="112"/>
      <c r="BI2781" s="111"/>
      <c r="BJ2781" s="111"/>
      <c r="BK2781" s="65"/>
      <c r="BL2781" s="112"/>
      <c r="BM2781" s="113"/>
      <c r="BN2781" s="113"/>
      <c r="BO2781" s="113"/>
      <c r="BP2781" s="112"/>
      <c r="BQ2781" s="64"/>
      <c r="BR2781" s="113"/>
      <c r="BS2781" s="113"/>
      <c r="BT2781" s="65"/>
      <c r="BU2781" s="65"/>
      <c r="BV2781" s="75"/>
      <c r="BW2781" s="75"/>
      <c r="BX2781"/>
      <c r="BY2781"/>
      <c r="BZ2781"/>
      <c r="CA2781"/>
      <c r="CB2781"/>
      <c r="CC2781"/>
      <c r="CD2781"/>
      <c r="CE2781"/>
      <c r="CF2781"/>
      <c r="CG2781"/>
      <c r="CH2781"/>
      <c r="CI2781"/>
      <c r="CJ2781"/>
      <c r="CK2781"/>
    </row>
    <row r="2782" spans="2:89" s="3" customFormat="1" x14ac:dyDescent="0.25">
      <c r="B2782" s="19"/>
      <c r="C2782" s="20"/>
      <c r="D2782" s="20"/>
      <c r="E2782" s="20"/>
      <c r="F2782" s="129"/>
      <c r="G2782" s="129"/>
      <c r="H2782"/>
      <c r="I2782"/>
      <c r="J2782"/>
      <c r="L2782"/>
      <c r="M2782"/>
      <c r="N2782"/>
      <c r="O2782"/>
      <c r="P2782"/>
      <c r="Q2782"/>
      <c r="R2782"/>
      <c r="S2782"/>
      <c r="T2782"/>
      <c r="U2782"/>
      <c r="V2782"/>
      <c r="W2782"/>
      <c r="X2782"/>
      <c r="Y2782"/>
      <c r="Z2782"/>
      <c r="AA2782"/>
      <c r="AB2782"/>
      <c r="AC2782"/>
      <c r="AD2782"/>
      <c r="AE2782"/>
      <c r="AF2782"/>
      <c r="AS2782"/>
      <c r="AT2782" s="111"/>
      <c r="AU2782" s="111"/>
      <c r="AV2782"/>
      <c r="AW2782"/>
      <c r="AX2782" s="111"/>
      <c r="AY2782" s="65"/>
      <c r="AZ2782" s="65"/>
      <c r="BA2782" s="65"/>
      <c r="BB2782" s="65"/>
      <c r="BC2782" s="65"/>
      <c r="BD2782" s="65"/>
      <c r="BE2782" s="65"/>
      <c r="BF2782" s="65"/>
      <c r="BG2782" s="112"/>
      <c r="BH2782" s="112"/>
      <c r="BI2782" s="111"/>
      <c r="BJ2782" s="111"/>
      <c r="BK2782" s="65"/>
      <c r="BL2782" s="112"/>
      <c r="BM2782" s="113"/>
      <c r="BN2782" s="113"/>
      <c r="BO2782" s="113"/>
      <c r="BP2782" s="112"/>
      <c r="BQ2782" s="64"/>
      <c r="BR2782" s="113"/>
      <c r="BS2782" s="113"/>
      <c r="BT2782" s="65"/>
      <c r="BU2782" s="65"/>
      <c r="BV2782" s="75"/>
      <c r="BW2782" s="75"/>
      <c r="BX2782"/>
      <c r="BY2782"/>
      <c r="BZ2782"/>
      <c r="CA2782"/>
      <c r="CB2782"/>
      <c r="CC2782"/>
      <c r="CD2782"/>
      <c r="CE2782"/>
      <c r="CF2782"/>
      <c r="CG2782"/>
      <c r="CH2782"/>
      <c r="CI2782"/>
      <c r="CJ2782"/>
      <c r="CK2782"/>
    </row>
    <row r="2783" spans="2:89" s="3" customFormat="1" x14ac:dyDescent="0.25">
      <c r="B2783" s="19"/>
      <c r="C2783" s="20"/>
      <c r="D2783" s="20"/>
      <c r="E2783" s="20"/>
      <c r="F2783" s="129"/>
      <c r="G2783" s="129"/>
      <c r="H2783"/>
      <c r="I2783"/>
      <c r="J2783"/>
      <c r="L2783"/>
      <c r="M2783"/>
      <c r="N2783"/>
      <c r="O2783"/>
      <c r="P2783"/>
      <c r="Q2783"/>
      <c r="R2783"/>
      <c r="S2783"/>
      <c r="T2783"/>
      <c r="U2783"/>
      <c r="V2783"/>
      <c r="W2783"/>
      <c r="X2783"/>
      <c r="Y2783"/>
      <c r="Z2783"/>
      <c r="AA2783"/>
      <c r="AB2783"/>
      <c r="AC2783"/>
      <c r="AD2783"/>
      <c r="AE2783"/>
      <c r="AF2783"/>
      <c r="AS2783"/>
      <c r="AT2783" s="111"/>
      <c r="AU2783" s="111"/>
      <c r="AV2783"/>
      <c r="AW2783"/>
      <c r="AX2783" s="111"/>
      <c r="AY2783" s="65"/>
      <c r="AZ2783" s="65"/>
      <c r="BA2783" s="65"/>
      <c r="BB2783" s="65"/>
      <c r="BC2783" s="65"/>
      <c r="BD2783" s="65"/>
      <c r="BE2783" s="65"/>
      <c r="BF2783" s="65"/>
      <c r="BG2783" s="112"/>
      <c r="BH2783" s="112"/>
      <c r="BI2783" s="111"/>
      <c r="BJ2783" s="111"/>
      <c r="BK2783" s="65"/>
      <c r="BL2783" s="112"/>
      <c r="BM2783" s="113"/>
      <c r="BN2783" s="113"/>
      <c r="BO2783" s="113"/>
      <c r="BP2783" s="112"/>
      <c r="BQ2783" s="64"/>
      <c r="BR2783" s="113"/>
      <c r="BS2783" s="113"/>
      <c r="BT2783" s="65"/>
      <c r="BU2783" s="65"/>
      <c r="BV2783" s="75"/>
      <c r="BW2783" s="75"/>
      <c r="BX2783"/>
      <c r="BY2783"/>
      <c r="BZ2783"/>
      <c r="CA2783"/>
      <c r="CB2783"/>
      <c r="CC2783"/>
      <c r="CD2783"/>
      <c r="CE2783"/>
      <c r="CF2783"/>
      <c r="CG2783"/>
      <c r="CH2783"/>
      <c r="CI2783"/>
      <c r="CJ2783"/>
      <c r="CK2783"/>
    </row>
    <row r="2784" spans="2:89" s="3" customFormat="1" x14ac:dyDescent="0.25">
      <c r="B2784" s="19"/>
      <c r="C2784" s="20"/>
      <c r="D2784" s="20"/>
      <c r="E2784" s="20"/>
      <c r="F2784" s="129"/>
      <c r="G2784" s="129"/>
      <c r="H2784"/>
      <c r="I2784"/>
      <c r="J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  <c r="AB2784"/>
      <c r="AC2784"/>
      <c r="AD2784"/>
      <c r="AE2784"/>
      <c r="AF2784"/>
      <c r="AS2784"/>
      <c r="AT2784" s="111"/>
      <c r="AU2784" s="111"/>
      <c r="AV2784"/>
      <c r="AW2784"/>
      <c r="AX2784" s="111"/>
      <c r="AY2784" s="65"/>
      <c r="AZ2784" s="65"/>
      <c r="BA2784" s="65"/>
      <c r="BB2784" s="65"/>
      <c r="BC2784" s="65"/>
      <c r="BD2784" s="65"/>
      <c r="BE2784" s="65"/>
      <c r="BF2784" s="65"/>
      <c r="BG2784" s="112"/>
      <c r="BH2784" s="112"/>
      <c r="BI2784" s="111"/>
      <c r="BJ2784" s="111"/>
      <c r="BK2784" s="65"/>
      <c r="BL2784" s="112"/>
      <c r="BM2784" s="113"/>
      <c r="BN2784" s="113"/>
      <c r="BO2784" s="113"/>
      <c r="BP2784" s="112"/>
      <c r="BQ2784" s="64"/>
      <c r="BR2784" s="113"/>
      <c r="BS2784" s="113"/>
      <c r="BT2784" s="65"/>
      <c r="BU2784" s="65"/>
      <c r="BV2784" s="75"/>
      <c r="BW2784" s="75"/>
      <c r="BX2784"/>
      <c r="BY2784"/>
      <c r="BZ2784"/>
      <c r="CA2784"/>
      <c r="CB2784"/>
      <c r="CC2784"/>
      <c r="CD2784"/>
      <c r="CE2784"/>
      <c r="CF2784"/>
      <c r="CG2784"/>
      <c r="CH2784"/>
      <c r="CI2784"/>
      <c r="CJ2784"/>
      <c r="CK2784"/>
    </row>
    <row r="2785" spans="2:89" s="3" customFormat="1" x14ac:dyDescent="0.25">
      <c r="B2785" s="19"/>
      <c r="C2785" s="20"/>
      <c r="D2785" s="20"/>
      <c r="E2785" s="20"/>
      <c r="F2785" s="129"/>
      <c r="G2785" s="129"/>
      <c r="H2785"/>
      <c r="I2785"/>
      <c r="J2785"/>
      <c r="L2785"/>
      <c r="M2785"/>
      <c r="N2785"/>
      <c r="O2785"/>
      <c r="P2785"/>
      <c r="Q2785"/>
      <c r="R2785"/>
      <c r="S2785"/>
      <c r="T2785"/>
      <c r="U2785"/>
      <c r="V2785"/>
      <c r="W2785"/>
      <c r="X2785"/>
      <c r="Y2785"/>
      <c r="Z2785"/>
      <c r="AA2785"/>
      <c r="AB2785"/>
      <c r="AC2785"/>
      <c r="AD2785"/>
      <c r="AE2785"/>
      <c r="AF2785"/>
      <c r="AS2785"/>
      <c r="AT2785" s="111"/>
      <c r="AU2785" s="111"/>
      <c r="AV2785"/>
      <c r="AW2785"/>
      <c r="AX2785" s="111"/>
      <c r="AY2785" s="65"/>
      <c r="AZ2785" s="65"/>
      <c r="BA2785" s="65"/>
      <c r="BB2785" s="65"/>
      <c r="BC2785" s="65"/>
      <c r="BD2785" s="65"/>
      <c r="BE2785" s="65"/>
      <c r="BF2785" s="65"/>
      <c r="BG2785" s="112"/>
      <c r="BH2785" s="112"/>
      <c r="BI2785" s="111"/>
      <c r="BJ2785" s="111"/>
      <c r="BK2785" s="65"/>
      <c r="BL2785" s="112"/>
      <c r="BM2785" s="113"/>
      <c r="BN2785" s="113"/>
      <c r="BO2785" s="113"/>
      <c r="BP2785" s="112"/>
      <c r="BQ2785" s="64"/>
      <c r="BR2785" s="113"/>
      <c r="BS2785" s="113"/>
      <c r="BT2785" s="65"/>
      <c r="BU2785" s="65"/>
      <c r="BV2785" s="75"/>
      <c r="BW2785" s="75"/>
      <c r="BX2785"/>
      <c r="BY2785"/>
      <c r="BZ2785"/>
      <c r="CA2785"/>
      <c r="CB2785"/>
      <c r="CC2785"/>
      <c r="CD2785"/>
      <c r="CE2785"/>
      <c r="CF2785"/>
      <c r="CG2785"/>
      <c r="CH2785"/>
      <c r="CI2785"/>
      <c r="CJ2785"/>
      <c r="CK2785"/>
    </row>
    <row r="2786" spans="2:89" s="3" customFormat="1" x14ac:dyDescent="0.25">
      <c r="B2786" s="19"/>
      <c r="C2786" s="20"/>
      <c r="D2786" s="20"/>
      <c r="E2786" s="20"/>
      <c r="F2786" s="129"/>
      <c r="G2786" s="129"/>
      <c r="H2786"/>
      <c r="I2786"/>
      <c r="J2786"/>
      <c r="L2786"/>
      <c r="M2786"/>
      <c r="N2786"/>
      <c r="O2786"/>
      <c r="P2786"/>
      <c r="Q2786"/>
      <c r="R2786"/>
      <c r="S2786"/>
      <c r="T2786"/>
      <c r="U2786"/>
      <c r="V2786"/>
      <c r="W2786"/>
      <c r="X2786"/>
      <c r="Y2786"/>
      <c r="Z2786"/>
      <c r="AA2786"/>
      <c r="AB2786"/>
      <c r="AC2786"/>
      <c r="AD2786"/>
      <c r="AE2786"/>
      <c r="AF2786"/>
      <c r="AS2786"/>
      <c r="AT2786" s="111"/>
      <c r="AU2786" s="111"/>
      <c r="AV2786"/>
      <c r="AW2786"/>
      <c r="AX2786" s="111"/>
      <c r="AY2786" s="65"/>
      <c r="AZ2786" s="65"/>
      <c r="BA2786" s="65"/>
      <c r="BB2786" s="65"/>
      <c r="BC2786" s="65"/>
      <c r="BD2786" s="65"/>
      <c r="BE2786" s="65"/>
      <c r="BF2786" s="65"/>
      <c r="BG2786" s="112"/>
      <c r="BH2786" s="112"/>
      <c r="BI2786" s="111"/>
      <c r="BJ2786" s="111"/>
      <c r="BK2786" s="65"/>
      <c r="BL2786" s="112"/>
      <c r="BM2786" s="113"/>
      <c r="BN2786" s="113"/>
      <c r="BO2786" s="113"/>
      <c r="BP2786" s="112"/>
      <c r="BQ2786" s="64"/>
      <c r="BR2786" s="113"/>
      <c r="BS2786" s="113"/>
      <c r="BT2786" s="65"/>
      <c r="BU2786" s="65"/>
      <c r="BV2786" s="75"/>
      <c r="BW2786" s="75"/>
      <c r="BX2786"/>
      <c r="BY2786"/>
      <c r="BZ2786"/>
      <c r="CA2786"/>
      <c r="CB2786"/>
      <c r="CC2786"/>
      <c r="CD2786"/>
      <c r="CE2786"/>
      <c r="CF2786"/>
      <c r="CG2786"/>
      <c r="CH2786"/>
      <c r="CI2786"/>
      <c r="CJ2786"/>
      <c r="CK2786"/>
    </row>
    <row r="2787" spans="2:89" s="3" customFormat="1" x14ac:dyDescent="0.25">
      <c r="B2787" s="19"/>
      <c r="C2787" s="20"/>
      <c r="D2787" s="20"/>
      <c r="E2787" s="20"/>
      <c r="F2787" s="129"/>
      <c r="G2787" s="129"/>
      <c r="H2787"/>
      <c r="I2787"/>
      <c r="J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  <c r="AB2787"/>
      <c r="AC2787"/>
      <c r="AD2787"/>
      <c r="AE2787"/>
      <c r="AF2787"/>
      <c r="AS2787"/>
      <c r="AT2787" s="111"/>
      <c r="AU2787" s="111"/>
      <c r="AV2787"/>
      <c r="AW2787"/>
      <c r="AX2787" s="111"/>
      <c r="AY2787" s="65"/>
      <c r="AZ2787" s="65"/>
      <c r="BA2787" s="65"/>
      <c r="BB2787" s="65"/>
      <c r="BC2787" s="65"/>
      <c r="BD2787" s="65"/>
      <c r="BE2787" s="65"/>
      <c r="BF2787" s="65"/>
      <c r="BG2787" s="112"/>
      <c r="BH2787" s="112"/>
      <c r="BI2787" s="111"/>
      <c r="BJ2787" s="111"/>
      <c r="BK2787" s="65"/>
      <c r="BL2787" s="112"/>
      <c r="BM2787" s="113"/>
      <c r="BN2787" s="113"/>
      <c r="BO2787" s="113"/>
      <c r="BP2787" s="112"/>
      <c r="BQ2787" s="64"/>
      <c r="BR2787" s="113"/>
      <c r="BS2787" s="113"/>
      <c r="BT2787" s="65"/>
      <c r="BU2787" s="65"/>
      <c r="BV2787" s="75"/>
      <c r="BW2787" s="75"/>
      <c r="BX2787"/>
      <c r="BY2787"/>
      <c r="BZ2787"/>
      <c r="CA2787"/>
      <c r="CB2787"/>
      <c r="CC2787"/>
      <c r="CD2787"/>
      <c r="CE2787"/>
      <c r="CF2787"/>
      <c r="CG2787"/>
      <c r="CH2787"/>
      <c r="CI2787"/>
      <c r="CJ2787"/>
      <c r="CK2787"/>
    </row>
    <row r="2788" spans="2:89" s="3" customFormat="1" x14ac:dyDescent="0.25">
      <c r="B2788" s="19"/>
      <c r="C2788" s="20"/>
      <c r="D2788" s="20"/>
      <c r="E2788" s="20"/>
      <c r="F2788" s="129"/>
      <c r="G2788" s="129"/>
      <c r="H2788"/>
      <c r="I2788"/>
      <c r="J2788"/>
      <c r="L2788"/>
      <c r="M2788"/>
      <c r="N2788"/>
      <c r="O2788"/>
      <c r="P2788"/>
      <c r="Q2788"/>
      <c r="R2788"/>
      <c r="S2788"/>
      <c r="T2788"/>
      <c r="U2788"/>
      <c r="V2788"/>
      <c r="W2788"/>
      <c r="X2788"/>
      <c r="Y2788"/>
      <c r="Z2788"/>
      <c r="AA2788"/>
      <c r="AB2788"/>
      <c r="AC2788"/>
      <c r="AD2788"/>
      <c r="AE2788"/>
      <c r="AF2788"/>
      <c r="AS2788"/>
      <c r="AT2788" s="111"/>
      <c r="AU2788" s="111"/>
      <c r="AV2788"/>
      <c r="AW2788"/>
      <c r="AX2788" s="111"/>
      <c r="AY2788" s="65"/>
      <c r="AZ2788" s="65"/>
      <c r="BA2788" s="65"/>
      <c r="BB2788" s="65"/>
      <c r="BC2788" s="65"/>
      <c r="BD2788" s="65"/>
      <c r="BE2788" s="65"/>
      <c r="BF2788" s="65"/>
      <c r="BG2788" s="112"/>
      <c r="BH2788" s="112"/>
      <c r="BI2788" s="111"/>
      <c r="BJ2788" s="111"/>
      <c r="BK2788" s="65"/>
      <c r="BL2788" s="112"/>
      <c r="BM2788" s="113"/>
      <c r="BN2788" s="113"/>
      <c r="BO2788" s="113"/>
      <c r="BP2788" s="112"/>
      <c r="BQ2788" s="64"/>
      <c r="BR2788" s="113"/>
      <c r="BS2788" s="113"/>
      <c r="BT2788" s="65"/>
      <c r="BU2788" s="65"/>
      <c r="BV2788" s="75"/>
      <c r="BW2788" s="75"/>
      <c r="BX2788"/>
      <c r="BY2788"/>
      <c r="BZ2788"/>
      <c r="CA2788"/>
      <c r="CB2788"/>
      <c r="CC2788"/>
      <c r="CD2788"/>
      <c r="CE2788"/>
      <c r="CF2788"/>
      <c r="CG2788"/>
      <c r="CH2788"/>
      <c r="CI2788"/>
      <c r="CJ2788"/>
      <c r="CK2788"/>
    </row>
    <row r="2789" spans="2:89" s="3" customFormat="1" x14ac:dyDescent="0.25">
      <c r="B2789" s="19"/>
      <c r="C2789" s="20"/>
      <c r="D2789" s="20"/>
      <c r="E2789" s="20"/>
      <c r="F2789" s="129"/>
      <c r="G2789" s="129"/>
      <c r="H2789"/>
      <c r="I2789"/>
      <c r="J2789"/>
      <c r="L2789"/>
      <c r="M2789"/>
      <c r="N2789"/>
      <c r="O2789"/>
      <c r="P2789"/>
      <c r="Q2789"/>
      <c r="R2789"/>
      <c r="S2789"/>
      <c r="T2789"/>
      <c r="U2789"/>
      <c r="V2789"/>
      <c r="W2789"/>
      <c r="X2789"/>
      <c r="Y2789"/>
      <c r="Z2789"/>
      <c r="AA2789"/>
      <c r="AB2789"/>
      <c r="AC2789"/>
      <c r="AD2789"/>
      <c r="AE2789"/>
      <c r="AF2789"/>
      <c r="AS2789"/>
      <c r="AT2789" s="111"/>
      <c r="AU2789" s="111"/>
      <c r="AV2789"/>
      <c r="AW2789"/>
      <c r="AX2789" s="111"/>
      <c r="AY2789" s="65"/>
      <c r="AZ2789" s="65"/>
      <c r="BA2789" s="65"/>
      <c r="BB2789" s="65"/>
      <c r="BC2789" s="65"/>
      <c r="BD2789" s="65"/>
      <c r="BE2789" s="65"/>
      <c r="BF2789" s="65"/>
      <c r="BG2789" s="112"/>
      <c r="BH2789" s="112"/>
      <c r="BI2789" s="111"/>
      <c r="BJ2789" s="111"/>
      <c r="BK2789" s="65"/>
      <c r="BL2789" s="112"/>
      <c r="BM2789" s="113"/>
      <c r="BN2789" s="113"/>
      <c r="BO2789" s="113"/>
      <c r="BP2789" s="112"/>
      <c r="BQ2789" s="64"/>
      <c r="BR2789" s="113"/>
      <c r="BS2789" s="113"/>
      <c r="BT2789" s="65"/>
      <c r="BU2789" s="65"/>
      <c r="BV2789" s="75"/>
      <c r="BW2789" s="75"/>
      <c r="BX2789"/>
      <c r="BY2789"/>
      <c r="BZ2789"/>
      <c r="CA2789"/>
      <c r="CB2789"/>
      <c r="CC2789"/>
      <c r="CD2789"/>
      <c r="CE2789"/>
      <c r="CF2789"/>
      <c r="CG2789"/>
      <c r="CH2789"/>
      <c r="CI2789"/>
      <c r="CJ2789"/>
      <c r="CK2789"/>
    </row>
    <row r="2790" spans="2:89" s="3" customFormat="1" x14ac:dyDescent="0.25">
      <c r="B2790" s="19"/>
      <c r="C2790" s="20"/>
      <c r="D2790" s="20"/>
      <c r="E2790" s="20"/>
      <c r="F2790" s="129"/>
      <c r="G2790" s="129"/>
      <c r="H2790"/>
      <c r="I2790"/>
      <c r="J2790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  <c r="AB2790"/>
      <c r="AC2790"/>
      <c r="AD2790"/>
      <c r="AE2790"/>
      <c r="AF2790"/>
      <c r="AS2790"/>
      <c r="AT2790" s="111"/>
      <c r="AU2790" s="111"/>
      <c r="AV2790"/>
      <c r="AW2790"/>
      <c r="AX2790" s="111"/>
      <c r="AY2790" s="65"/>
      <c r="AZ2790" s="65"/>
      <c r="BA2790" s="65"/>
      <c r="BB2790" s="65"/>
      <c r="BC2790" s="65"/>
      <c r="BD2790" s="65"/>
      <c r="BE2790" s="65"/>
      <c r="BF2790" s="65"/>
      <c r="BG2790" s="112"/>
      <c r="BH2790" s="112"/>
      <c r="BI2790" s="111"/>
      <c r="BJ2790" s="111"/>
      <c r="BK2790" s="65"/>
      <c r="BL2790" s="112"/>
      <c r="BM2790" s="113"/>
      <c r="BN2790" s="113"/>
      <c r="BO2790" s="113"/>
      <c r="BP2790" s="112"/>
      <c r="BQ2790" s="64"/>
      <c r="BR2790" s="113"/>
      <c r="BS2790" s="113"/>
      <c r="BT2790" s="65"/>
      <c r="BU2790" s="65"/>
      <c r="BV2790" s="75"/>
      <c r="BW2790" s="75"/>
      <c r="BX2790"/>
      <c r="BY2790"/>
      <c r="BZ2790"/>
      <c r="CA2790"/>
      <c r="CB2790"/>
      <c r="CC2790"/>
      <c r="CD2790"/>
      <c r="CE2790"/>
      <c r="CF2790"/>
      <c r="CG2790"/>
      <c r="CH2790"/>
      <c r="CI2790"/>
      <c r="CJ2790"/>
      <c r="CK2790"/>
    </row>
    <row r="2791" spans="2:89" s="3" customFormat="1" x14ac:dyDescent="0.25">
      <c r="B2791" s="19"/>
      <c r="C2791" s="20"/>
      <c r="D2791" s="20"/>
      <c r="E2791" s="20"/>
      <c r="F2791" s="129"/>
      <c r="G2791" s="129"/>
      <c r="H2791"/>
      <c r="I2791"/>
      <c r="J2791"/>
      <c r="L2791"/>
      <c r="M2791"/>
      <c r="N2791"/>
      <c r="O2791"/>
      <c r="P2791"/>
      <c r="Q2791"/>
      <c r="R2791"/>
      <c r="S2791"/>
      <c r="T2791"/>
      <c r="U2791"/>
      <c r="V2791"/>
      <c r="W2791"/>
      <c r="X2791"/>
      <c r="Y2791"/>
      <c r="Z2791"/>
      <c r="AA2791"/>
      <c r="AB2791"/>
      <c r="AC2791"/>
      <c r="AD2791"/>
      <c r="AE2791"/>
      <c r="AF2791"/>
      <c r="AS2791"/>
      <c r="AT2791" s="111"/>
      <c r="AU2791" s="111"/>
      <c r="AV2791"/>
      <c r="AW2791"/>
      <c r="AX2791" s="111"/>
      <c r="AY2791" s="65"/>
      <c r="AZ2791" s="65"/>
      <c r="BA2791" s="65"/>
      <c r="BB2791" s="65"/>
      <c r="BC2791" s="65"/>
      <c r="BD2791" s="65"/>
      <c r="BE2791" s="65"/>
      <c r="BF2791" s="65"/>
      <c r="BG2791" s="112"/>
      <c r="BH2791" s="112"/>
      <c r="BI2791" s="111"/>
      <c r="BJ2791" s="111"/>
      <c r="BK2791" s="65"/>
      <c r="BL2791" s="112"/>
      <c r="BM2791" s="113"/>
      <c r="BN2791" s="113"/>
      <c r="BO2791" s="113"/>
      <c r="BP2791" s="112"/>
      <c r="BQ2791" s="64"/>
      <c r="BR2791" s="113"/>
      <c r="BS2791" s="113"/>
      <c r="BT2791" s="65"/>
      <c r="BU2791" s="65"/>
      <c r="BV2791" s="75"/>
      <c r="BW2791" s="75"/>
      <c r="BX2791"/>
      <c r="BY2791"/>
      <c r="BZ2791"/>
      <c r="CA2791"/>
      <c r="CB2791"/>
      <c r="CC2791"/>
      <c r="CD2791"/>
      <c r="CE2791"/>
      <c r="CF2791"/>
      <c r="CG2791"/>
      <c r="CH2791"/>
      <c r="CI2791"/>
      <c r="CJ2791"/>
      <c r="CK2791"/>
    </row>
    <row r="2792" spans="2:89" s="3" customFormat="1" x14ac:dyDescent="0.25">
      <c r="B2792" s="19"/>
      <c r="C2792" s="20"/>
      <c r="D2792" s="20"/>
      <c r="E2792" s="20"/>
      <c r="F2792" s="129"/>
      <c r="G2792" s="129"/>
      <c r="H2792"/>
      <c r="I2792"/>
      <c r="J2792"/>
      <c r="L2792"/>
      <c r="M2792"/>
      <c r="N2792"/>
      <c r="O2792"/>
      <c r="P2792"/>
      <c r="Q2792"/>
      <c r="R2792"/>
      <c r="S2792"/>
      <c r="T2792"/>
      <c r="U2792"/>
      <c r="V2792"/>
      <c r="W2792"/>
      <c r="X2792"/>
      <c r="Y2792"/>
      <c r="Z2792"/>
      <c r="AA2792"/>
      <c r="AB2792"/>
      <c r="AC2792"/>
      <c r="AD2792"/>
      <c r="AE2792"/>
      <c r="AF2792"/>
      <c r="AS2792"/>
      <c r="AT2792" s="111"/>
      <c r="AU2792" s="111"/>
      <c r="AV2792"/>
      <c r="AW2792"/>
      <c r="AX2792" s="111"/>
      <c r="AY2792" s="65"/>
      <c r="AZ2792" s="65"/>
      <c r="BA2792" s="65"/>
      <c r="BB2792" s="65"/>
      <c r="BC2792" s="65"/>
      <c r="BD2792" s="65"/>
      <c r="BE2792" s="65"/>
      <c r="BF2792" s="65"/>
      <c r="BG2792" s="112"/>
      <c r="BH2792" s="112"/>
      <c r="BI2792" s="111"/>
      <c r="BJ2792" s="111"/>
      <c r="BK2792" s="65"/>
      <c r="BL2792" s="112"/>
      <c r="BM2792" s="113"/>
      <c r="BN2792" s="113"/>
      <c r="BO2792" s="113"/>
      <c r="BP2792" s="112"/>
      <c r="BQ2792" s="64"/>
      <c r="BR2792" s="113"/>
      <c r="BS2792" s="113"/>
      <c r="BT2792" s="65"/>
      <c r="BU2792" s="65"/>
      <c r="BV2792" s="75"/>
      <c r="BW2792" s="75"/>
      <c r="BX2792"/>
      <c r="BY2792"/>
      <c r="BZ2792"/>
      <c r="CA2792"/>
      <c r="CB2792"/>
      <c r="CC2792"/>
      <c r="CD2792"/>
      <c r="CE2792"/>
      <c r="CF2792"/>
      <c r="CG2792"/>
      <c r="CH2792"/>
      <c r="CI2792"/>
      <c r="CJ2792"/>
      <c r="CK2792"/>
    </row>
    <row r="2793" spans="2:89" s="3" customFormat="1" x14ac:dyDescent="0.25">
      <c r="B2793" s="19"/>
      <c r="C2793" s="20"/>
      <c r="D2793" s="20"/>
      <c r="E2793" s="20"/>
      <c r="F2793" s="129"/>
      <c r="G2793" s="129"/>
      <c r="H2793"/>
      <c r="I2793"/>
      <c r="J2793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  <c r="AB2793"/>
      <c r="AC2793"/>
      <c r="AD2793"/>
      <c r="AE2793"/>
      <c r="AF2793"/>
      <c r="AS2793"/>
      <c r="AT2793" s="111"/>
      <c r="AU2793" s="111"/>
      <c r="AV2793"/>
      <c r="AW2793"/>
      <c r="AX2793" s="111"/>
      <c r="AY2793" s="65"/>
      <c r="AZ2793" s="65"/>
      <c r="BA2793" s="65"/>
      <c r="BB2793" s="65"/>
      <c r="BC2793" s="65"/>
      <c r="BD2793" s="65"/>
      <c r="BE2793" s="65"/>
      <c r="BF2793" s="65"/>
      <c r="BG2793" s="112"/>
      <c r="BH2793" s="112"/>
      <c r="BI2793" s="111"/>
      <c r="BJ2793" s="111"/>
      <c r="BK2793" s="65"/>
      <c r="BL2793" s="112"/>
      <c r="BM2793" s="113"/>
      <c r="BN2793" s="113"/>
      <c r="BO2793" s="113"/>
      <c r="BP2793" s="112"/>
      <c r="BQ2793" s="64"/>
      <c r="BR2793" s="113"/>
      <c r="BS2793" s="113"/>
      <c r="BT2793" s="65"/>
      <c r="BU2793" s="65"/>
      <c r="BV2793" s="75"/>
      <c r="BW2793" s="75"/>
      <c r="BX2793"/>
      <c r="BY2793"/>
      <c r="BZ2793"/>
      <c r="CA2793"/>
      <c r="CB2793"/>
      <c r="CC2793"/>
      <c r="CD2793"/>
      <c r="CE2793"/>
      <c r="CF2793"/>
      <c r="CG2793"/>
      <c r="CH2793"/>
      <c r="CI2793"/>
      <c r="CJ2793"/>
      <c r="CK2793"/>
    </row>
    <row r="2794" spans="2:89" s="3" customFormat="1" x14ac:dyDescent="0.25">
      <c r="B2794" s="19"/>
      <c r="C2794" s="20"/>
      <c r="D2794" s="20"/>
      <c r="E2794" s="20"/>
      <c r="F2794" s="129"/>
      <c r="G2794" s="129"/>
      <c r="H2794"/>
      <c r="I2794"/>
      <c r="J2794"/>
      <c r="L2794"/>
      <c r="M2794"/>
      <c r="N2794"/>
      <c r="O2794"/>
      <c r="P2794"/>
      <c r="Q2794"/>
      <c r="R2794"/>
      <c r="S2794"/>
      <c r="T2794"/>
      <c r="U2794"/>
      <c r="V2794"/>
      <c r="W2794"/>
      <c r="X2794"/>
      <c r="Y2794"/>
      <c r="Z2794"/>
      <c r="AA2794"/>
      <c r="AB2794"/>
      <c r="AC2794"/>
      <c r="AD2794"/>
      <c r="AE2794"/>
      <c r="AF2794"/>
      <c r="AS2794"/>
      <c r="AT2794" s="111"/>
      <c r="AU2794" s="111"/>
      <c r="AV2794"/>
      <c r="AW2794"/>
      <c r="AX2794" s="111"/>
      <c r="AY2794" s="65"/>
      <c r="AZ2794" s="65"/>
      <c r="BA2794" s="65"/>
      <c r="BB2794" s="65"/>
      <c r="BC2794" s="65"/>
      <c r="BD2794" s="65"/>
      <c r="BE2794" s="65"/>
      <c r="BF2794" s="65"/>
      <c r="BG2794" s="112"/>
      <c r="BH2794" s="112"/>
      <c r="BI2794" s="111"/>
      <c r="BJ2794" s="111"/>
      <c r="BK2794" s="65"/>
      <c r="BL2794" s="112"/>
      <c r="BM2794" s="113"/>
      <c r="BN2794" s="113"/>
      <c r="BO2794" s="113"/>
      <c r="BP2794" s="112"/>
      <c r="BQ2794" s="64"/>
      <c r="BR2794" s="113"/>
      <c r="BS2794" s="113"/>
      <c r="BT2794" s="65"/>
      <c r="BU2794" s="65"/>
      <c r="BV2794" s="75"/>
      <c r="BW2794" s="75"/>
      <c r="BX2794"/>
      <c r="BY2794"/>
      <c r="BZ2794"/>
      <c r="CA2794"/>
      <c r="CB2794"/>
      <c r="CC2794"/>
      <c r="CD2794"/>
      <c r="CE2794"/>
      <c r="CF2794"/>
      <c r="CG2794"/>
      <c r="CH2794"/>
      <c r="CI2794"/>
      <c r="CJ2794"/>
      <c r="CK2794"/>
    </row>
    <row r="2795" spans="2:89" s="3" customFormat="1" x14ac:dyDescent="0.25">
      <c r="B2795" s="19"/>
      <c r="C2795" s="20"/>
      <c r="D2795" s="20"/>
      <c r="E2795" s="20"/>
      <c r="F2795" s="129"/>
      <c r="G2795" s="129"/>
      <c r="H2795"/>
      <c r="I2795"/>
      <c r="J2795"/>
      <c r="L2795"/>
      <c r="M2795"/>
      <c r="N2795"/>
      <c r="O2795"/>
      <c r="P2795"/>
      <c r="Q2795"/>
      <c r="R2795"/>
      <c r="S2795"/>
      <c r="T2795"/>
      <c r="U2795"/>
      <c r="V2795"/>
      <c r="W2795"/>
      <c r="X2795"/>
      <c r="Y2795"/>
      <c r="Z2795"/>
      <c r="AA2795"/>
      <c r="AB2795"/>
      <c r="AC2795"/>
      <c r="AD2795"/>
      <c r="AE2795"/>
      <c r="AF2795"/>
      <c r="AS2795"/>
      <c r="AT2795" s="111"/>
      <c r="AU2795" s="111"/>
      <c r="AV2795"/>
      <c r="AW2795"/>
      <c r="AX2795" s="111"/>
      <c r="AY2795" s="65"/>
      <c r="AZ2795" s="65"/>
      <c r="BA2795" s="65"/>
      <c r="BB2795" s="65"/>
      <c r="BC2795" s="65"/>
      <c r="BD2795" s="65"/>
      <c r="BE2795" s="65"/>
      <c r="BF2795" s="65"/>
      <c r="BG2795" s="112"/>
      <c r="BH2795" s="112"/>
      <c r="BI2795" s="111"/>
      <c r="BJ2795" s="111"/>
      <c r="BK2795" s="65"/>
      <c r="BL2795" s="112"/>
      <c r="BM2795" s="113"/>
      <c r="BN2795" s="113"/>
      <c r="BO2795" s="113"/>
      <c r="BP2795" s="112"/>
      <c r="BQ2795" s="64"/>
      <c r="BR2795" s="113"/>
      <c r="BS2795" s="113"/>
      <c r="BT2795" s="65"/>
      <c r="BU2795" s="65"/>
      <c r="BV2795" s="75"/>
      <c r="BW2795" s="75"/>
      <c r="BX2795"/>
      <c r="BY2795"/>
      <c r="BZ2795"/>
      <c r="CA2795"/>
      <c r="CB2795"/>
      <c r="CC2795"/>
      <c r="CD2795"/>
      <c r="CE2795"/>
      <c r="CF2795"/>
      <c r="CG2795"/>
      <c r="CH2795"/>
      <c r="CI2795"/>
      <c r="CJ2795"/>
      <c r="CK2795"/>
    </row>
    <row r="2796" spans="2:89" s="3" customFormat="1" x14ac:dyDescent="0.25">
      <c r="B2796" s="19"/>
      <c r="C2796" s="20"/>
      <c r="D2796" s="20"/>
      <c r="E2796" s="20"/>
      <c r="F2796" s="129"/>
      <c r="G2796" s="129"/>
      <c r="H2796"/>
      <c r="I2796"/>
      <c r="J2796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  <c r="AB2796"/>
      <c r="AC2796"/>
      <c r="AD2796"/>
      <c r="AE2796"/>
      <c r="AF2796"/>
      <c r="AS2796"/>
      <c r="AT2796" s="111"/>
      <c r="AU2796" s="111"/>
      <c r="AV2796"/>
      <c r="AW2796"/>
      <c r="AX2796" s="111"/>
      <c r="AY2796" s="65"/>
      <c r="AZ2796" s="65"/>
      <c r="BA2796" s="65"/>
      <c r="BB2796" s="65"/>
      <c r="BC2796" s="65"/>
      <c r="BD2796" s="65"/>
      <c r="BE2796" s="65"/>
      <c r="BF2796" s="65"/>
      <c r="BG2796" s="112"/>
      <c r="BH2796" s="112"/>
      <c r="BI2796" s="111"/>
      <c r="BJ2796" s="111"/>
      <c r="BK2796" s="65"/>
      <c r="BL2796" s="112"/>
      <c r="BM2796" s="113"/>
      <c r="BN2796" s="113"/>
      <c r="BO2796" s="113"/>
      <c r="BP2796" s="112"/>
      <c r="BQ2796" s="64"/>
      <c r="BR2796" s="113"/>
      <c r="BS2796" s="113"/>
      <c r="BT2796" s="65"/>
      <c r="BU2796" s="65"/>
      <c r="BV2796" s="75"/>
      <c r="BW2796" s="75"/>
      <c r="BX2796"/>
      <c r="BY2796"/>
      <c r="BZ2796"/>
      <c r="CA2796"/>
      <c r="CB2796"/>
      <c r="CC2796"/>
      <c r="CD2796"/>
      <c r="CE2796"/>
      <c r="CF2796"/>
      <c r="CG2796"/>
      <c r="CH2796"/>
      <c r="CI2796"/>
      <c r="CJ2796"/>
      <c r="CK2796"/>
    </row>
    <row r="2797" spans="2:89" s="3" customFormat="1" x14ac:dyDescent="0.25">
      <c r="B2797" s="19"/>
      <c r="C2797" s="20"/>
      <c r="D2797" s="20"/>
      <c r="E2797" s="20"/>
      <c r="F2797" s="129"/>
      <c r="G2797" s="129"/>
      <c r="H2797"/>
      <c r="I2797"/>
      <c r="J2797"/>
      <c r="L2797"/>
      <c r="M2797"/>
      <c r="N2797"/>
      <c r="O2797"/>
      <c r="P2797"/>
      <c r="Q2797"/>
      <c r="R2797"/>
      <c r="S2797"/>
      <c r="T2797"/>
      <c r="U2797"/>
      <c r="V2797"/>
      <c r="W2797"/>
      <c r="X2797"/>
      <c r="Y2797"/>
      <c r="Z2797"/>
      <c r="AA2797"/>
      <c r="AB2797"/>
      <c r="AC2797"/>
      <c r="AD2797"/>
      <c r="AE2797"/>
      <c r="AF2797"/>
      <c r="AS2797"/>
      <c r="AT2797" s="111"/>
      <c r="AU2797" s="111"/>
      <c r="AV2797"/>
      <c r="AW2797"/>
      <c r="AX2797" s="111"/>
      <c r="AY2797" s="65"/>
      <c r="AZ2797" s="65"/>
      <c r="BA2797" s="65"/>
      <c r="BB2797" s="65"/>
      <c r="BC2797" s="65"/>
      <c r="BD2797" s="65"/>
      <c r="BE2797" s="65"/>
      <c r="BF2797" s="65"/>
      <c r="BG2797" s="112"/>
      <c r="BH2797" s="112"/>
      <c r="BI2797" s="111"/>
      <c r="BJ2797" s="111"/>
      <c r="BK2797" s="65"/>
      <c r="BL2797" s="112"/>
      <c r="BM2797" s="113"/>
      <c r="BN2797" s="113"/>
      <c r="BO2797" s="113"/>
      <c r="BP2797" s="112"/>
      <c r="BQ2797" s="64"/>
      <c r="BR2797" s="113"/>
      <c r="BS2797" s="113"/>
      <c r="BT2797" s="65"/>
      <c r="BU2797" s="65"/>
      <c r="BV2797" s="75"/>
      <c r="BW2797" s="75"/>
      <c r="BX2797"/>
      <c r="BY2797"/>
      <c r="BZ2797"/>
      <c r="CA2797"/>
      <c r="CB2797"/>
      <c r="CC2797"/>
      <c r="CD2797"/>
      <c r="CE2797"/>
      <c r="CF2797"/>
      <c r="CG2797"/>
      <c r="CH2797"/>
      <c r="CI2797"/>
      <c r="CJ2797"/>
      <c r="CK2797"/>
    </row>
    <row r="2798" spans="2:89" s="3" customFormat="1" x14ac:dyDescent="0.25">
      <c r="B2798" s="19"/>
      <c r="C2798" s="20"/>
      <c r="D2798" s="20"/>
      <c r="E2798" s="20"/>
      <c r="F2798" s="129"/>
      <c r="G2798" s="129"/>
      <c r="H2798"/>
      <c r="I2798"/>
      <c r="J2798"/>
      <c r="L2798"/>
      <c r="M2798"/>
      <c r="N2798"/>
      <c r="O2798"/>
      <c r="P2798"/>
      <c r="Q2798"/>
      <c r="R2798"/>
      <c r="S2798"/>
      <c r="T2798"/>
      <c r="U2798"/>
      <c r="V2798"/>
      <c r="W2798"/>
      <c r="X2798"/>
      <c r="Y2798"/>
      <c r="Z2798"/>
      <c r="AA2798"/>
      <c r="AB2798"/>
      <c r="AC2798"/>
      <c r="AD2798"/>
      <c r="AE2798"/>
      <c r="AF2798"/>
      <c r="AS2798"/>
      <c r="AT2798" s="111"/>
      <c r="AU2798" s="111"/>
      <c r="AV2798"/>
      <c r="AW2798"/>
      <c r="AX2798" s="111"/>
      <c r="AY2798" s="65"/>
      <c r="AZ2798" s="65"/>
      <c r="BA2798" s="65"/>
      <c r="BB2798" s="65"/>
      <c r="BC2798" s="65"/>
      <c r="BD2798" s="65"/>
      <c r="BE2798" s="65"/>
      <c r="BF2798" s="65"/>
      <c r="BG2798" s="112"/>
      <c r="BH2798" s="112"/>
      <c r="BI2798" s="111"/>
      <c r="BJ2798" s="111"/>
      <c r="BK2798" s="65"/>
      <c r="BL2798" s="112"/>
      <c r="BM2798" s="113"/>
      <c r="BN2798" s="113"/>
      <c r="BO2798" s="113"/>
      <c r="BP2798" s="112"/>
      <c r="BQ2798" s="64"/>
      <c r="BR2798" s="113"/>
      <c r="BS2798" s="113"/>
      <c r="BT2798" s="65"/>
      <c r="BU2798" s="65"/>
      <c r="BV2798" s="75"/>
      <c r="BW2798" s="75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</row>
    <row r="2799" spans="2:89" s="3" customFormat="1" x14ac:dyDescent="0.25">
      <c r="B2799" s="19"/>
      <c r="C2799" s="20"/>
      <c r="D2799" s="20"/>
      <c r="E2799" s="20"/>
      <c r="F2799" s="129"/>
      <c r="G2799" s="129"/>
      <c r="H2799"/>
      <c r="I2799"/>
      <c r="J2799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  <c r="AB2799"/>
      <c r="AC2799"/>
      <c r="AD2799"/>
      <c r="AE2799"/>
      <c r="AF2799"/>
      <c r="AS2799"/>
      <c r="AT2799" s="111"/>
      <c r="AU2799" s="111"/>
      <c r="AV2799"/>
      <c r="AW2799"/>
      <c r="AX2799" s="111"/>
      <c r="AY2799" s="65"/>
      <c r="AZ2799" s="65"/>
      <c r="BA2799" s="65"/>
      <c r="BB2799" s="65"/>
      <c r="BC2799" s="65"/>
      <c r="BD2799" s="65"/>
      <c r="BE2799" s="65"/>
      <c r="BF2799" s="65"/>
      <c r="BG2799" s="112"/>
      <c r="BH2799" s="112"/>
      <c r="BI2799" s="111"/>
      <c r="BJ2799" s="111"/>
      <c r="BK2799" s="65"/>
      <c r="BL2799" s="112"/>
      <c r="BM2799" s="113"/>
      <c r="BN2799" s="113"/>
      <c r="BO2799" s="113"/>
      <c r="BP2799" s="112"/>
      <c r="BQ2799" s="64"/>
      <c r="BR2799" s="113"/>
      <c r="BS2799" s="113"/>
      <c r="BT2799" s="65"/>
      <c r="BU2799" s="65"/>
      <c r="BV2799" s="75"/>
      <c r="BW2799" s="75"/>
      <c r="BX2799"/>
      <c r="BY2799"/>
      <c r="BZ2799"/>
      <c r="CA2799"/>
      <c r="CB2799"/>
      <c r="CC2799"/>
      <c r="CD2799"/>
      <c r="CE2799"/>
      <c r="CF2799"/>
      <c r="CG2799"/>
      <c r="CH2799"/>
      <c r="CI2799"/>
      <c r="CJ2799"/>
      <c r="CK2799"/>
    </row>
    <row r="2800" spans="2:89" s="3" customFormat="1" x14ac:dyDescent="0.25">
      <c r="B2800" s="19"/>
      <c r="C2800" s="20"/>
      <c r="D2800" s="20"/>
      <c r="E2800" s="20"/>
      <c r="F2800" s="129"/>
      <c r="G2800" s="129"/>
      <c r="H2800"/>
      <c r="I2800"/>
      <c r="J2800"/>
      <c r="L2800"/>
      <c r="M2800"/>
      <c r="N2800"/>
      <c r="O2800"/>
      <c r="P2800"/>
      <c r="Q2800"/>
      <c r="R2800"/>
      <c r="S2800"/>
      <c r="T2800"/>
      <c r="U2800"/>
      <c r="V2800"/>
      <c r="W2800"/>
      <c r="X2800"/>
      <c r="Y2800"/>
      <c r="Z2800"/>
      <c r="AA2800"/>
      <c r="AB2800"/>
      <c r="AC2800"/>
      <c r="AD2800"/>
      <c r="AE2800"/>
      <c r="AF2800"/>
      <c r="AS2800"/>
      <c r="AT2800" s="111"/>
      <c r="AU2800" s="111"/>
      <c r="AV2800"/>
      <c r="AW2800"/>
      <c r="AX2800" s="111"/>
      <c r="AY2800" s="65"/>
      <c r="AZ2800" s="65"/>
      <c r="BA2800" s="65"/>
      <c r="BB2800" s="65"/>
      <c r="BC2800" s="65"/>
      <c r="BD2800" s="65"/>
      <c r="BE2800" s="65"/>
      <c r="BF2800" s="65"/>
      <c r="BG2800" s="112"/>
      <c r="BH2800" s="112"/>
      <c r="BI2800" s="111"/>
      <c r="BJ2800" s="111"/>
      <c r="BK2800" s="65"/>
      <c r="BL2800" s="112"/>
      <c r="BM2800" s="113"/>
      <c r="BN2800" s="113"/>
      <c r="BO2800" s="113"/>
      <c r="BP2800" s="112"/>
      <c r="BQ2800" s="64"/>
      <c r="BR2800" s="113"/>
      <c r="BS2800" s="113"/>
      <c r="BT2800" s="65"/>
      <c r="BU2800" s="65"/>
      <c r="BV2800" s="75"/>
      <c r="BW2800" s="75"/>
      <c r="BX2800"/>
      <c r="BY2800"/>
      <c r="BZ2800"/>
      <c r="CA2800"/>
      <c r="CB2800"/>
      <c r="CC2800"/>
      <c r="CD2800"/>
      <c r="CE2800"/>
      <c r="CF2800"/>
      <c r="CG2800"/>
      <c r="CH2800"/>
      <c r="CI2800"/>
      <c r="CJ2800"/>
      <c r="CK2800"/>
    </row>
    <row r="2801" spans="2:89" s="3" customFormat="1" x14ac:dyDescent="0.25">
      <c r="B2801" s="19"/>
      <c r="C2801" s="20"/>
      <c r="D2801" s="20"/>
      <c r="E2801" s="20"/>
      <c r="F2801" s="129"/>
      <c r="G2801" s="129"/>
      <c r="H2801"/>
      <c r="I2801"/>
      <c r="J2801"/>
      <c r="L2801"/>
      <c r="M2801"/>
      <c r="N2801"/>
      <c r="O2801"/>
      <c r="P2801"/>
      <c r="Q2801"/>
      <c r="R2801"/>
      <c r="S2801"/>
      <c r="T2801"/>
      <c r="U2801"/>
      <c r="V2801"/>
      <c r="W2801"/>
      <c r="X2801"/>
      <c r="Y2801"/>
      <c r="Z2801"/>
      <c r="AA2801"/>
      <c r="AB2801"/>
      <c r="AC2801"/>
      <c r="AD2801"/>
      <c r="AE2801"/>
      <c r="AF2801"/>
      <c r="AS2801"/>
      <c r="AT2801" s="111"/>
      <c r="AU2801" s="111"/>
      <c r="AV2801"/>
      <c r="AW2801"/>
      <c r="AX2801" s="111"/>
      <c r="AY2801" s="65"/>
      <c r="AZ2801" s="65"/>
      <c r="BA2801" s="65"/>
      <c r="BB2801" s="65"/>
      <c r="BC2801" s="65"/>
      <c r="BD2801" s="65"/>
      <c r="BE2801" s="65"/>
      <c r="BF2801" s="65"/>
      <c r="BG2801" s="112"/>
      <c r="BH2801" s="112"/>
      <c r="BI2801" s="111"/>
      <c r="BJ2801" s="111"/>
      <c r="BK2801" s="65"/>
      <c r="BL2801" s="112"/>
      <c r="BM2801" s="113"/>
      <c r="BN2801" s="113"/>
      <c r="BO2801" s="113"/>
      <c r="BP2801" s="112"/>
      <c r="BQ2801" s="64"/>
      <c r="BR2801" s="113"/>
      <c r="BS2801" s="113"/>
      <c r="BT2801" s="65"/>
      <c r="BU2801" s="65"/>
      <c r="BV2801" s="75"/>
      <c r="BW2801" s="75"/>
      <c r="BX2801"/>
      <c r="BY2801"/>
      <c r="BZ2801"/>
      <c r="CA2801"/>
      <c r="CB2801"/>
      <c r="CC2801"/>
      <c r="CD2801"/>
      <c r="CE2801"/>
      <c r="CF2801"/>
      <c r="CG2801"/>
      <c r="CH2801"/>
      <c r="CI2801"/>
      <c r="CJ2801"/>
      <c r="CK2801"/>
    </row>
    <row r="2802" spans="2:89" s="3" customFormat="1" x14ac:dyDescent="0.25">
      <c r="B2802" s="19"/>
      <c r="C2802" s="20"/>
      <c r="D2802" s="20"/>
      <c r="E2802" s="20"/>
      <c r="F2802" s="129"/>
      <c r="G2802" s="129"/>
      <c r="H2802"/>
      <c r="I2802"/>
      <c r="J2802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  <c r="AB2802"/>
      <c r="AC2802"/>
      <c r="AD2802"/>
      <c r="AE2802"/>
      <c r="AF2802"/>
      <c r="AS2802"/>
      <c r="AT2802" s="111"/>
      <c r="AU2802" s="111"/>
      <c r="AV2802"/>
      <c r="AW2802"/>
      <c r="AX2802" s="111"/>
      <c r="AY2802" s="65"/>
      <c r="AZ2802" s="65"/>
      <c r="BA2802" s="65"/>
      <c r="BB2802" s="65"/>
      <c r="BC2802" s="65"/>
      <c r="BD2802" s="65"/>
      <c r="BE2802" s="65"/>
      <c r="BF2802" s="65"/>
      <c r="BG2802" s="112"/>
      <c r="BH2802" s="112"/>
      <c r="BI2802" s="111"/>
      <c r="BJ2802" s="111"/>
      <c r="BK2802" s="65"/>
      <c r="BL2802" s="112"/>
      <c r="BM2802" s="113"/>
      <c r="BN2802" s="113"/>
      <c r="BO2802" s="113"/>
      <c r="BP2802" s="112"/>
      <c r="BQ2802" s="64"/>
      <c r="BR2802" s="113"/>
      <c r="BS2802" s="113"/>
      <c r="BT2802" s="65"/>
      <c r="BU2802" s="65"/>
      <c r="BV2802" s="75"/>
      <c r="BW2802" s="75"/>
      <c r="BX2802"/>
      <c r="BY2802"/>
      <c r="BZ2802"/>
      <c r="CA2802"/>
      <c r="CB2802"/>
      <c r="CC2802"/>
      <c r="CD2802"/>
      <c r="CE2802"/>
      <c r="CF2802"/>
      <c r="CG2802"/>
      <c r="CH2802"/>
      <c r="CI2802"/>
      <c r="CJ2802"/>
      <c r="CK2802"/>
    </row>
    <row r="2803" spans="2:89" s="3" customFormat="1" x14ac:dyDescent="0.25">
      <c r="B2803" s="19"/>
      <c r="C2803" s="20"/>
      <c r="D2803" s="20"/>
      <c r="E2803" s="20"/>
      <c r="F2803" s="129"/>
      <c r="G2803" s="129"/>
      <c r="H2803"/>
      <c r="I2803"/>
      <c r="J2803"/>
      <c r="L2803"/>
      <c r="M2803"/>
      <c r="N2803"/>
      <c r="O2803"/>
      <c r="P2803"/>
      <c r="Q2803"/>
      <c r="R2803"/>
      <c r="S2803"/>
      <c r="T2803"/>
      <c r="U2803"/>
      <c r="V2803"/>
      <c r="W2803"/>
      <c r="X2803"/>
      <c r="Y2803"/>
      <c r="Z2803"/>
      <c r="AA2803"/>
      <c r="AB2803"/>
      <c r="AC2803"/>
      <c r="AD2803"/>
      <c r="AE2803"/>
      <c r="AF2803"/>
      <c r="AS2803"/>
      <c r="AT2803" s="111"/>
      <c r="AU2803" s="111"/>
      <c r="AV2803"/>
      <c r="AW2803"/>
      <c r="AX2803" s="111"/>
      <c r="AY2803" s="65"/>
      <c r="AZ2803" s="65"/>
      <c r="BA2803" s="65"/>
      <c r="BB2803" s="65"/>
      <c r="BC2803" s="65"/>
      <c r="BD2803" s="65"/>
      <c r="BE2803" s="65"/>
      <c r="BF2803" s="65"/>
      <c r="BG2803" s="112"/>
      <c r="BH2803" s="112"/>
      <c r="BI2803" s="111"/>
      <c r="BJ2803" s="111"/>
      <c r="BK2803" s="65"/>
      <c r="BL2803" s="112"/>
      <c r="BM2803" s="113"/>
      <c r="BN2803" s="113"/>
      <c r="BO2803" s="113"/>
      <c r="BP2803" s="112"/>
      <c r="BQ2803" s="64"/>
      <c r="BR2803" s="113"/>
      <c r="BS2803" s="113"/>
      <c r="BT2803" s="65"/>
      <c r="BU2803" s="65"/>
      <c r="BV2803" s="75"/>
      <c r="BW2803" s="75"/>
      <c r="BX2803"/>
      <c r="BY2803"/>
      <c r="BZ2803"/>
      <c r="CA2803"/>
      <c r="CB2803"/>
      <c r="CC2803"/>
      <c r="CD2803"/>
      <c r="CE2803"/>
      <c r="CF2803"/>
      <c r="CG2803"/>
      <c r="CH2803"/>
      <c r="CI2803"/>
      <c r="CJ2803"/>
      <c r="CK2803"/>
    </row>
    <row r="2804" spans="2:89" s="3" customFormat="1" x14ac:dyDescent="0.25">
      <c r="B2804" s="19"/>
      <c r="C2804" s="20"/>
      <c r="D2804" s="20"/>
      <c r="E2804" s="20"/>
      <c r="F2804" s="129"/>
      <c r="G2804" s="129"/>
      <c r="H2804"/>
      <c r="I2804"/>
      <c r="J2804"/>
      <c r="L2804"/>
      <c r="M2804"/>
      <c r="N2804"/>
      <c r="O2804"/>
      <c r="P2804"/>
      <c r="Q2804"/>
      <c r="R2804"/>
      <c r="S2804"/>
      <c r="T2804"/>
      <c r="U2804"/>
      <c r="V2804"/>
      <c r="W2804"/>
      <c r="X2804"/>
      <c r="Y2804"/>
      <c r="Z2804"/>
      <c r="AA2804"/>
      <c r="AB2804"/>
      <c r="AC2804"/>
      <c r="AD2804"/>
      <c r="AE2804"/>
      <c r="AF2804"/>
      <c r="AS2804"/>
      <c r="AT2804" s="111"/>
      <c r="AU2804" s="111"/>
      <c r="AV2804"/>
      <c r="AW2804"/>
      <c r="AX2804" s="111"/>
      <c r="AY2804" s="65"/>
      <c r="AZ2804" s="65"/>
      <c r="BA2804" s="65"/>
      <c r="BB2804" s="65"/>
      <c r="BC2804" s="65"/>
      <c r="BD2804" s="65"/>
      <c r="BE2804" s="65"/>
      <c r="BF2804" s="65"/>
      <c r="BG2804" s="112"/>
      <c r="BH2804" s="112"/>
      <c r="BI2804" s="111"/>
      <c r="BJ2804" s="111"/>
      <c r="BK2804" s="65"/>
      <c r="BL2804" s="112"/>
      <c r="BM2804" s="113"/>
      <c r="BN2804" s="113"/>
      <c r="BO2804" s="113"/>
      <c r="BP2804" s="112"/>
      <c r="BQ2804" s="64"/>
      <c r="BR2804" s="113"/>
      <c r="BS2804" s="113"/>
      <c r="BT2804" s="65"/>
      <c r="BU2804" s="65"/>
      <c r="BV2804" s="75"/>
      <c r="BW2804" s="75"/>
      <c r="BX2804"/>
      <c r="BY2804"/>
      <c r="BZ2804"/>
      <c r="CA2804"/>
      <c r="CB2804"/>
      <c r="CC2804"/>
      <c r="CD2804"/>
      <c r="CE2804"/>
      <c r="CF2804"/>
      <c r="CG2804"/>
      <c r="CH2804"/>
      <c r="CI2804"/>
      <c r="CJ2804"/>
      <c r="CK2804"/>
    </row>
    <row r="2805" spans="2:89" s="3" customFormat="1" x14ac:dyDescent="0.25">
      <c r="B2805" s="19"/>
      <c r="C2805" s="20"/>
      <c r="D2805" s="20"/>
      <c r="E2805" s="20"/>
      <c r="F2805" s="129"/>
      <c r="G2805" s="129"/>
      <c r="H2805"/>
      <c r="I2805"/>
      <c r="J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  <c r="AB2805"/>
      <c r="AC2805"/>
      <c r="AD2805"/>
      <c r="AE2805"/>
      <c r="AF2805"/>
      <c r="AS2805"/>
      <c r="AT2805" s="111"/>
      <c r="AU2805" s="111"/>
      <c r="AV2805"/>
      <c r="AW2805"/>
      <c r="AX2805" s="111"/>
      <c r="AY2805" s="65"/>
      <c r="AZ2805" s="65"/>
      <c r="BA2805" s="65"/>
      <c r="BB2805" s="65"/>
      <c r="BC2805" s="65"/>
      <c r="BD2805" s="65"/>
      <c r="BE2805" s="65"/>
      <c r="BF2805" s="65"/>
      <c r="BG2805" s="112"/>
      <c r="BH2805" s="112"/>
      <c r="BI2805" s="111"/>
      <c r="BJ2805" s="111"/>
      <c r="BK2805" s="65"/>
      <c r="BL2805" s="112"/>
      <c r="BM2805" s="113"/>
      <c r="BN2805" s="113"/>
      <c r="BO2805" s="113"/>
      <c r="BP2805" s="112"/>
      <c r="BQ2805" s="64"/>
      <c r="BR2805" s="113"/>
      <c r="BS2805" s="113"/>
      <c r="BT2805" s="65"/>
      <c r="BU2805" s="65"/>
      <c r="BV2805" s="75"/>
      <c r="BW2805" s="7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</row>
    <row r="2806" spans="2:89" s="3" customFormat="1" x14ac:dyDescent="0.25">
      <c r="B2806" s="19"/>
      <c r="C2806" s="20"/>
      <c r="D2806" s="20"/>
      <c r="E2806" s="20"/>
      <c r="F2806" s="129"/>
      <c r="G2806" s="129"/>
      <c r="H2806"/>
      <c r="I2806"/>
      <c r="J2806"/>
      <c r="L2806"/>
      <c r="M2806"/>
      <c r="N2806"/>
      <c r="O2806"/>
      <c r="P2806"/>
      <c r="Q2806"/>
      <c r="R2806"/>
      <c r="S2806"/>
      <c r="T2806"/>
      <c r="U2806"/>
      <c r="V2806"/>
      <c r="W2806"/>
      <c r="X2806"/>
      <c r="Y2806"/>
      <c r="Z2806"/>
      <c r="AA2806"/>
      <c r="AB2806"/>
      <c r="AC2806"/>
      <c r="AD2806"/>
      <c r="AE2806"/>
      <c r="AF2806"/>
      <c r="AS2806"/>
      <c r="AT2806" s="111"/>
      <c r="AU2806" s="111"/>
      <c r="AV2806"/>
      <c r="AW2806"/>
      <c r="AX2806" s="111"/>
      <c r="AY2806" s="65"/>
      <c r="AZ2806" s="65"/>
      <c r="BA2806" s="65"/>
      <c r="BB2806" s="65"/>
      <c r="BC2806" s="65"/>
      <c r="BD2806" s="65"/>
      <c r="BE2806" s="65"/>
      <c r="BF2806" s="65"/>
      <c r="BG2806" s="112"/>
      <c r="BH2806" s="112"/>
      <c r="BI2806" s="111"/>
      <c r="BJ2806" s="111"/>
      <c r="BK2806" s="65"/>
      <c r="BL2806" s="112"/>
      <c r="BM2806" s="113"/>
      <c r="BN2806" s="113"/>
      <c r="BO2806" s="113"/>
      <c r="BP2806" s="112"/>
      <c r="BQ2806" s="64"/>
      <c r="BR2806" s="113"/>
      <c r="BS2806" s="113"/>
      <c r="BT2806" s="65"/>
      <c r="BU2806" s="65"/>
      <c r="BV2806" s="75"/>
      <c r="BW2806" s="75"/>
      <c r="BX2806"/>
      <c r="BY2806"/>
      <c r="BZ2806"/>
      <c r="CA2806"/>
      <c r="CB2806"/>
      <c r="CC2806"/>
      <c r="CD2806"/>
      <c r="CE2806"/>
      <c r="CF2806"/>
      <c r="CG2806"/>
      <c r="CH2806"/>
      <c r="CI2806"/>
      <c r="CJ2806"/>
      <c r="CK2806"/>
    </row>
    <row r="2807" spans="2:89" s="3" customFormat="1" x14ac:dyDescent="0.25">
      <c r="B2807" s="19"/>
      <c r="C2807" s="20"/>
      <c r="D2807" s="20"/>
      <c r="E2807" s="20"/>
      <c r="F2807" s="129"/>
      <c r="G2807" s="129"/>
      <c r="H2807"/>
      <c r="I2807"/>
      <c r="J2807"/>
      <c r="L2807"/>
      <c r="M2807"/>
      <c r="N2807"/>
      <c r="O2807"/>
      <c r="P2807"/>
      <c r="Q2807"/>
      <c r="R2807"/>
      <c r="S2807"/>
      <c r="T2807"/>
      <c r="U2807"/>
      <c r="V2807"/>
      <c r="W2807"/>
      <c r="X2807"/>
      <c r="Y2807"/>
      <c r="Z2807"/>
      <c r="AA2807"/>
      <c r="AB2807"/>
      <c r="AC2807"/>
      <c r="AD2807"/>
      <c r="AE2807"/>
      <c r="AF2807"/>
      <c r="AS2807"/>
      <c r="AT2807" s="111"/>
      <c r="AU2807" s="111"/>
      <c r="AV2807"/>
      <c r="AW2807"/>
      <c r="AX2807" s="111"/>
      <c r="AY2807" s="65"/>
      <c r="AZ2807" s="65"/>
      <c r="BA2807" s="65"/>
      <c r="BB2807" s="65"/>
      <c r="BC2807" s="65"/>
      <c r="BD2807" s="65"/>
      <c r="BE2807" s="65"/>
      <c r="BF2807" s="65"/>
      <c r="BG2807" s="112"/>
      <c r="BH2807" s="112"/>
      <c r="BI2807" s="111"/>
      <c r="BJ2807" s="111"/>
      <c r="BK2807" s="65"/>
      <c r="BL2807" s="112"/>
      <c r="BM2807" s="113"/>
      <c r="BN2807" s="113"/>
      <c r="BO2807" s="113"/>
      <c r="BP2807" s="112"/>
      <c r="BQ2807" s="64"/>
      <c r="BR2807" s="113"/>
      <c r="BS2807" s="113"/>
      <c r="BT2807" s="65"/>
      <c r="BU2807" s="65"/>
      <c r="BV2807" s="75"/>
      <c r="BW2807" s="75"/>
      <c r="BX2807"/>
      <c r="BY2807"/>
      <c r="BZ2807"/>
      <c r="CA2807"/>
      <c r="CB2807"/>
      <c r="CC2807"/>
      <c r="CD2807"/>
      <c r="CE2807"/>
      <c r="CF2807"/>
      <c r="CG2807"/>
      <c r="CH2807"/>
      <c r="CI2807"/>
      <c r="CJ2807"/>
      <c r="CK2807"/>
    </row>
    <row r="2808" spans="2:89" s="3" customFormat="1" x14ac:dyDescent="0.25">
      <c r="B2808" s="19"/>
      <c r="C2808" s="20"/>
      <c r="D2808" s="20"/>
      <c r="E2808" s="20"/>
      <c r="F2808" s="129"/>
      <c r="G2808" s="129"/>
      <c r="H2808"/>
      <c r="I2808"/>
      <c r="J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  <c r="AB2808"/>
      <c r="AC2808"/>
      <c r="AD2808"/>
      <c r="AE2808"/>
      <c r="AF2808"/>
      <c r="AS2808"/>
      <c r="AT2808" s="111"/>
      <c r="AU2808" s="111"/>
      <c r="AV2808"/>
      <c r="AW2808"/>
      <c r="AX2808" s="111"/>
      <c r="AY2808" s="65"/>
      <c r="AZ2808" s="65"/>
      <c r="BA2808" s="65"/>
      <c r="BB2808" s="65"/>
      <c r="BC2808" s="65"/>
      <c r="BD2808" s="65"/>
      <c r="BE2808" s="65"/>
      <c r="BF2808" s="65"/>
      <c r="BG2808" s="112"/>
      <c r="BH2808" s="112"/>
      <c r="BI2808" s="111"/>
      <c r="BJ2808" s="111"/>
      <c r="BK2808" s="65"/>
      <c r="BL2808" s="112"/>
      <c r="BM2808" s="113"/>
      <c r="BN2808" s="113"/>
      <c r="BO2808" s="113"/>
      <c r="BP2808" s="112"/>
      <c r="BQ2808" s="64"/>
      <c r="BR2808" s="113"/>
      <c r="BS2808" s="113"/>
      <c r="BT2808" s="65"/>
      <c r="BU2808" s="65"/>
      <c r="BV2808" s="75"/>
      <c r="BW2808" s="75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</row>
    <row r="2809" spans="2:89" s="3" customFormat="1" x14ac:dyDescent="0.25">
      <c r="B2809" s="19"/>
      <c r="C2809" s="20"/>
      <c r="D2809" s="20"/>
      <c r="E2809" s="20"/>
      <c r="F2809" s="129"/>
      <c r="G2809" s="129"/>
      <c r="H2809"/>
      <c r="I2809"/>
      <c r="J2809"/>
      <c r="L2809"/>
      <c r="M2809"/>
      <c r="N2809"/>
      <c r="O2809"/>
      <c r="P2809"/>
      <c r="Q2809"/>
      <c r="R2809"/>
      <c r="S2809"/>
      <c r="T2809"/>
      <c r="U2809"/>
      <c r="V2809"/>
      <c r="W2809"/>
      <c r="X2809"/>
      <c r="Y2809"/>
      <c r="Z2809"/>
      <c r="AA2809"/>
      <c r="AB2809"/>
      <c r="AC2809"/>
      <c r="AD2809"/>
      <c r="AE2809"/>
      <c r="AF2809"/>
      <c r="AS2809"/>
      <c r="AT2809" s="111"/>
      <c r="AU2809" s="111"/>
      <c r="AV2809"/>
      <c r="AW2809"/>
      <c r="AX2809" s="111"/>
      <c r="AY2809" s="65"/>
      <c r="AZ2809" s="65"/>
      <c r="BA2809" s="65"/>
      <c r="BB2809" s="65"/>
      <c r="BC2809" s="65"/>
      <c r="BD2809" s="65"/>
      <c r="BE2809" s="65"/>
      <c r="BF2809" s="65"/>
      <c r="BG2809" s="112"/>
      <c r="BH2809" s="112"/>
      <c r="BI2809" s="111"/>
      <c r="BJ2809" s="111"/>
      <c r="BK2809" s="65"/>
      <c r="BL2809" s="112"/>
      <c r="BM2809" s="113"/>
      <c r="BN2809" s="113"/>
      <c r="BO2809" s="113"/>
      <c r="BP2809" s="112"/>
      <c r="BQ2809" s="64"/>
      <c r="BR2809" s="113"/>
      <c r="BS2809" s="113"/>
      <c r="BT2809" s="65"/>
      <c r="BU2809" s="65"/>
      <c r="BV2809" s="75"/>
      <c r="BW2809" s="75"/>
      <c r="BX2809"/>
      <c r="BY2809"/>
      <c r="BZ2809"/>
      <c r="CA2809"/>
      <c r="CB2809"/>
      <c r="CC2809"/>
      <c r="CD2809"/>
      <c r="CE2809"/>
      <c r="CF2809"/>
      <c r="CG2809"/>
      <c r="CH2809"/>
      <c r="CI2809"/>
      <c r="CJ2809"/>
      <c r="CK2809"/>
    </row>
    <row r="2810" spans="2:89" s="3" customFormat="1" x14ac:dyDescent="0.25">
      <c r="B2810" s="19"/>
      <c r="C2810" s="20"/>
      <c r="D2810" s="20"/>
      <c r="E2810" s="20"/>
      <c r="F2810" s="129"/>
      <c r="G2810" s="129"/>
      <c r="H2810"/>
      <c r="I2810"/>
      <c r="J2810"/>
      <c r="L2810"/>
      <c r="M2810"/>
      <c r="N2810"/>
      <c r="O2810"/>
      <c r="P2810"/>
      <c r="Q2810"/>
      <c r="R2810"/>
      <c r="S2810"/>
      <c r="T2810"/>
      <c r="U2810"/>
      <c r="V2810"/>
      <c r="W2810"/>
      <c r="X2810"/>
      <c r="Y2810"/>
      <c r="Z2810"/>
      <c r="AA2810"/>
      <c r="AB2810"/>
      <c r="AC2810"/>
      <c r="AD2810"/>
      <c r="AE2810"/>
      <c r="AF2810"/>
      <c r="AS2810"/>
      <c r="AT2810" s="111"/>
      <c r="AU2810" s="111"/>
      <c r="AV2810"/>
      <c r="AW2810"/>
      <c r="AX2810" s="111"/>
      <c r="AY2810" s="65"/>
      <c r="AZ2810" s="65"/>
      <c r="BA2810" s="65"/>
      <c r="BB2810" s="65"/>
      <c r="BC2810" s="65"/>
      <c r="BD2810" s="65"/>
      <c r="BE2810" s="65"/>
      <c r="BF2810" s="65"/>
      <c r="BG2810" s="112"/>
      <c r="BH2810" s="112"/>
      <c r="BI2810" s="111"/>
      <c r="BJ2810" s="111"/>
      <c r="BK2810" s="65"/>
      <c r="BL2810" s="112"/>
      <c r="BM2810" s="113"/>
      <c r="BN2810" s="113"/>
      <c r="BO2810" s="113"/>
      <c r="BP2810" s="112"/>
      <c r="BQ2810" s="64"/>
      <c r="BR2810" s="113"/>
      <c r="BS2810" s="113"/>
      <c r="BT2810" s="65"/>
      <c r="BU2810" s="65"/>
      <c r="BV2810" s="75"/>
      <c r="BW2810" s="75"/>
      <c r="BX2810"/>
      <c r="BY2810"/>
      <c r="BZ2810"/>
      <c r="CA2810"/>
      <c r="CB2810"/>
      <c r="CC2810"/>
      <c r="CD2810"/>
      <c r="CE2810"/>
      <c r="CF2810"/>
      <c r="CG2810"/>
      <c r="CH2810"/>
      <c r="CI2810"/>
      <c r="CJ2810"/>
      <c r="CK2810"/>
    </row>
    <row r="2811" spans="2:89" s="3" customFormat="1" x14ac:dyDescent="0.25">
      <c r="B2811" s="19"/>
      <c r="C2811" s="20"/>
      <c r="D2811" s="20"/>
      <c r="E2811" s="20"/>
      <c r="F2811" s="129"/>
      <c r="G2811" s="129"/>
      <c r="H2811"/>
      <c r="I2811"/>
      <c r="J281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  <c r="AB2811"/>
      <c r="AC2811"/>
      <c r="AD2811"/>
      <c r="AE2811"/>
      <c r="AF2811"/>
      <c r="AS2811"/>
      <c r="AT2811" s="111"/>
      <c r="AU2811" s="111"/>
      <c r="AV2811"/>
      <c r="AW2811"/>
      <c r="AX2811" s="111"/>
      <c r="AY2811" s="65"/>
      <c r="AZ2811" s="65"/>
      <c r="BA2811" s="65"/>
      <c r="BB2811" s="65"/>
      <c r="BC2811" s="65"/>
      <c r="BD2811" s="65"/>
      <c r="BE2811" s="65"/>
      <c r="BF2811" s="65"/>
      <c r="BG2811" s="112"/>
      <c r="BH2811" s="112"/>
      <c r="BI2811" s="111"/>
      <c r="BJ2811" s="111"/>
      <c r="BK2811" s="65"/>
      <c r="BL2811" s="112"/>
      <c r="BM2811" s="113"/>
      <c r="BN2811" s="113"/>
      <c r="BO2811" s="113"/>
      <c r="BP2811" s="112"/>
      <c r="BQ2811" s="64"/>
      <c r="BR2811" s="113"/>
      <c r="BS2811" s="113"/>
      <c r="BT2811" s="65"/>
      <c r="BU2811" s="65"/>
      <c r="BV2811" s="75"/>
      <c r="BW2811" s="75"/>
      <c r="BX2811"/>
      <c r="BY2811"/>
      <c r="BZ2811"/>
      <c r="CA2811"/>
      <c r="CB2811"/>
      <c r="CC2811"/>
      <c r="CD2811"/>
      <c r="CE2811"/>
      <c r="CF2811"/>
      <c r="CG2811"/>
      <c r="CH2811"/>
      <c r="CI2811"/>
      <c r="CJ2811"/>
      <c r="CK2811"/>
    </row>
    <row r="2812" spans="2:89" s="3" customFormat="1" x14ac:dyDescent="0.25">
      <c r="B2812" s="19"/>
      <c r="C2812" s="20"/>
      <c r="D2812" s="20"/>
      <c r="E2812" s="20"/>
      <c r="F2812" s="129"/>
      <c r="G2812" s="129"/>
      <c r="H2812"/>
      <c r="I2812"/>
      <c r="J2812"/>
      <c r="L2812"/>
      <c r="M2812"/>
      <c r="N2812"/>
      <c r="O2812"/>
      <c r="P2812"/>
      <c r="Q2812"/>
      <c r="R2812"/>
      <c r="S2812"/>
      <c r="T2812"/>
      <c r="U2812"/>
      <c r="V2812"/>
      <c r="W2812"/>
      <c r="X2812"/>
      <c r="Y2812"/>
      <c r="Z2812"/>
      <c r="AA2812"/>
      <c r="AB2812"/>
      <c r="AC2812"/>
      <c r="AD2812"/>
      <c r="AE2812"/>
      <c r="AF2812"/>
      <c r="AS2812"/>
      <c r="AT2812" s="111"/>
      <c r="AU2812" s="111"/>
      <c r="AV2812"/>
      <c r="AW2812"/>
      <c r="AX2812" s="111"/>
      <c r="AY2812" s="65"/>
      <c r="AZ2812" s="65"/>
      <c r="BA2812" s="65"/>
      <c r="BB2812" s="65"/>
      <c r="BC2812" s="65"/>
      <c r="BD2812" s="65"/>
      <c r="BE2812" s="65"/>
      <c r="BF2812" s="65"/>
      <c r="BG2812" s="112"/>
      <c r="BH2812" s="112"/>
      <c r="BI2812" s="111"/>
      <c r="BJ2812" s="111"/>
      <c r="BK2812" s="65"/>
      <c r="BL2812" s="112"/>
      <c r="BM2812" s="113"/>
      <c r="BN2812" s="113"/>
      <c r="BO2812" s="113"/>
      <c r="BP2812" s="112"/>
      <c r="BQ2812" s="64"/>
      <c r="BR2812" s="113"/>
      <c r="BS2812" s="113"/>
      <c r="BT2812" s="65"/>
      <c r="BU2812" s="65"/>
      <c r="BV2812" s="75"/>
      <c r="BW2812" s="75"/>
      <c r="BX2812"/>
      <c r="BY2812"/>
      <c r="BZ2812"/>
      <c r="CA2812"/>
      <c r="CB2812"/>
      <c r="CC2812"/>
      <c r="CD2812"/>
      <c r="CE2812"/>
      <c r="CF2812"/>
      <c r="CG2812"/>
      <c r="CH2812"/>
      <c r="CI2812"/>
      <c r="CJ2812"/>
      <c r="CK2812"/>
    </row>
    <row r="2813" spans="2:89" s="3" customFormat="1" x14ac:dyDescent="0.25">
      <c r="B2813" s="19"/>
      <c r="C2813" s="20"/>
      <c r="D2813" s="20"/>
      <c r="E2813" s="20"/>
      <c r="F2813" s="129"/>
      <c r="G2813" s="129"/>
      <c r="H2813"/>
      <c r="I2813"/>
      <c r="J2813"/>
      <c r="L2813"/>
      <c r="M2813"/>
      <c r="N2813"/>
      <c r="O2813"/>
      <c r="P2813"/>
      <c r="Q2813"/>
      <c r="R2813"/>
      <c r="S2813"/>
      <c r="T2813"/>
      <c r="U2813"/>
      <c r="V2813"/>
      <c r="W2813"/>
      <c r="X2813"/>
      <c r="Y2813"/>
      <c r="Z2813"/>
      <c r="AA2813"/>
      <c r="AB2813"/>
      <c r="AC2813"/>
      <c r="AD2813"/>
      <c r="AE2813"/>
      <c r="AF2813"/>
      <c r="AS2813"/>
      <c r="AT2813" s="111"/>
      <c r="AU2813" s="111"/>
      <c r="AV2813"/>
      <c r="AW2813"/>
      <c r="AX2813" s="111"/>
      <c r="AY2813" s="65"/>
      <c r="AZ2813" s="65"/>
      <c r="BA2813" s="65"/>
      <c r="BB2813" s="65"/>
      <c r="BC2813" s="65"/>
      <c r="BD2813" s="65"/>
      <c r="BE2813" s="65"/>
      <c r="BF2813" s="65"/>
      <c r="BG2813" s="112"/>
      <c r="BH2813" s="112"/>
      <c r="BI2813" s="111"/>
      <c r="BJ2813" s="111"/>
      <c r="BK2813" s="65"/>
      <c r="BL2813" s="112"/>
      <c r="BM2813" s="113"/>
      <c r="BN2813" s="113"/>
      <c r="BO2813" s="113"/>
      <c r="BP2813" s="112"/>
      <c r="BQ2813" s="64"/>
      <c r="BR2813" s="113"/>
      <c r="BS2813" s="113"/>
      <c r="BT2813" s="65"/>
      <c r="BU2813" s="65"/>
      <c r="BV2813" s="75"/>
      <c r="BW2813" s="75"/>
      <c r="BX2813"/>
      <c r="BY2813"/>
      <c r="BZ2813"/>
      <c r="CA2813"/>
      <c r="CB2813"/>
      <c r="CC2813"/>
      <c r="CD2813"/>
      <c r="CE2813"/>
      <c r="CF2813"/>
      <c r="CG2813"/>
      <c r="CH2813"/>
      <c r="CI2813"/>
      <c r="CJ2813"/>
      <c r="CK2813"/>
    </row>
    <row r="2814" spans="2:89" s="3" customFormat="1" x14ac:dyDescent="0.25">
      <c r="B2814" s="19"/>
      <c r="C2814" s="20"/>
      <c r="D2814" s="20"/>
      <c r="E2814" s="20"/>
      <c r="F2814" s="129"/>
      <c r="G2814" s="129"/>
      <c r="H2814"/>
      <c r="I2814"/>
      <c r="J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  <c r="AB2814"/>
      <c r="AC2814"/>
      <c r="AD2814"/>
      <c r="AE2814"/>
      <c r="AF2814"/>
      <c r="AS2814"/>
      <c r="AT2814" s="111"/>
      <c r="AU2814" s="111"/>
      <c r="AV2814"/>
      <c r="AW2814"/>
      <c r="AX2814" s="111"/>
      <c r="AY2814" s="65"/>
      <c r="AZ2814" s="65"/>
      <c r="BA2814" s="65"/>
      <c r="BB2814" s="65"/>
      <c r="BC2814" s="65"/>
      <c r="BD2814" s="65"/>
      <c r="BE2814" s="65"/>
      <c r="BF2814" s="65"/>
      <c r="BG2814" s="112"/>
      <c r="BH2814" s="112"/>
      <c r="BI2814" s="111"/>
      <c r="BJ2814" s="111"/>
      <c r="BK2814" s="65"/>
      <c r="BL2814" s="112"/>
      <c r="BM2814" s="113"/>
      <c r="BN2814" s="113"/>
      <c r="BO2814" s="113"/>
      <c r="BP2814" s="112"/>
      <c r="BQ2814" s="64"/>
      <c r="BR2814" s="113"/>
      <c r="BS2814" s="113"/>
      <c r="BT2814" s="65"/>
      <c r="BU2814" s="65"/>
      <c r="BV2814" s="75"/>
      <c r="BW2814" s="75"/>
      <c r="BX2814"/>
      <c r="BY2814"/>
      <c r="BZ2814"/>
      <c r="CA2814"/>
      <c r="CB2814"/>
      <c r="CC2814"/>
      <c r="CD2814"/>
      <c r="CE2814"/>
      <c r="CF2814"/>
      <c r="CG2814"/>
      <c r="CH2814"/>
      <c r="CI2814"/>
      <c r="CJ2814"/>
      <c r="CK2814"/>
    </row>
    <row r="2815" spans="2:89" s="3" customFormat="1" x14ac:dyDescent="0.25">
      <c r="B2815" s="19"/>
      <c r="C2815" s="20"/>
      <c r="D2815" s="20"/>
      <c r="E2815" s="20"/>
      <c r="F2815" s="129"/>
      <c r="G2815" s="129"/>
      <c r="H2815"/>
      <c r="I2815"/>
      <c r="J2815"/>
      <c r="L2815"/>
      <c r="M2815"/>
      <c r="N2815"/>
      <c r="O2815"/>
      <c r="P2815"/>
      <c r="Q2815"/>
      <c r="R2815"/>
      <c r="S2815"/>
      <c r="T2815"/>
      <c r="U2815"/>
      <c r="V2815"/>
      <c r="W2815"/>
      <c r="X2815"/>
      <c r="Y2815"/>
      <c r="Z2815"/>
      <c r="AA2815"/>
      <c r="AB2815"/>
      <c r="AC2815"/>
      <c r="AD2815"/>
      <c r="AE2815"/>
      <c r="AF2815"/>
      <c r="AS2815"/>
      <c r="AT2815" s="111"/>
      <c r="AU2815" s="111"/>
      <c r="AV2815"/>
      <c r="AW2815"/>
      <c r="AX2815" s="111"/>
      <c r="AY2815" s="65"/>
      <c r="AZ2815" s="65"/>
      <c r="BA2815" s="65"/>
      <c r="BB2815" s="65"/>
      <c r="BC2815" s="65"/>
      <c r="BD2815" s="65"/>
      <c r="BE2815" s="65"/>
      <c r="BF2815" s="65"/>
      <c r="BG2815" s="112"/>
      <c r="BH2815" s="112"/>
      <c r="BI2815" s="111"/>
      <c r="BJ2815" s="111"/>
      <c r="BK2815" s="65"/>
      <c r="BL2815" s="112"/>
      <c r="BM2815" s="113"/>
      <c r="BN2815" s="113"/>
      <c r="BO2815" s="113"/>
      <c r="BP2815" s="112"/>
      <c r="BQ2815" s="64"/>
      <c r="BR2815" s="113"/>
      <c r="BS2815" s="113"/>
      <c r="BT2815" s="65"/>
      <c r="BU2815" s="65"/>
      <c r="BV2815" s="75"/>
      <c r="BW2815" s="75"/>
      <c r="BX2815"/>
      <c r="BY2815"/>
      <c r="BZ2815"/>
      <c r="CA2815"/>
      <c r="CB2815"/>
      <c r="CC2815"/>
      <c r="CD2815"/>
      <c r="CE2815"/>
      <c r="CF2815"/>
      <c r="CG2815"/>
      <c r="CH2815"/>
      <c r="CI2815"/>
      <c r="CJ2815"/>
      <c r="CK2815"/>
    </row>
    <row r="2816" spans="2:89" s="3" customFormat="1" x14ac:dyDescent="0.25">
      <c r="B2816" s="19"/>
      <c r="C2816" s="20"/>
      <c r="D2816" s="20"/>
      <c r="E2816" s="20"/>
      <c r="F2816" s="129"/>
      <c r="G2816" s="129"/>
      <c r="H2816"/>
      <c r="I2816"/>
      <c r="J2816"/>
      <c r="L2816"/>
      <c r="M2816"/>
      <c r="N2816"/>
      <c r="O2816"/>
      <c r="P2816"/>
      <c r="Q2816"/>
      <c r="R2816"/>
      <c r="S2816"/>
      <c r="T2816"/>
      <c r="U2816"/>
      <c r="V2816"/>
      <c r="W2816"/>
      <c r="X2816"/>
      <c r="Y2816"/>
      <c r="Z2816"/>
      <c r="AA2816"/>
      <c r="AB2816"/>
      <c r="AC2816"/>
      <c r="AD2816"/>
      <c r="AE2816"/>
      <c r="AF2816"/>
      <c r="AS2816"/>
      <c r="AT2816" s="111"/>
      <c r="AU2816" s="111"/>
      <c r="AV2816"/>
      <c r="AW2816"/>
      <c r="AX2816" s="111"/>
      <c r="AY2816" s="65"/>
      <c r="AZ2816" s="65"/>
      <c r="BA2816" s="65"/>
      <c r="BB2816" s="65"/>
      <c r="BC2816" s="65"/>
      <c r="BD2816" s="65"/>
      <c r="BE2816" s="65"/>
      <c r="BF2816" s="65"/>
      <c r="BG2816" s="112"/>
      <c r="BH2816" s="112"/>
      <c r="BI2816" s="111"/>
      <c r="BJ2816" s="111"/>
      <c r="BK2816" s="65"/>
      <c r="BL2816" s="112"/>
      <c r="BM2816" s="113"/>
      <c r="BN2816" s="113"/>
      <c r="BO2816" s="113"/>
      <c r="BP2816" s="112"/>
      <c r="BQ2816" s="64"/>
      <c r="BR2816" s="113"/>
      <c r="BS2816" s="113"/>
      <c r="BT2816" s="65"/>
      <c r="BU2816" s="65"/>
      <c r="BV2816" s="75"/>
      <c r="BW2816" s="75"/>
      <c r="BX2816"/>
      <c r="BY2816"/>
      <c r="BZ2816"/>
      <c r="CA2816"/>
      <c r="CB2816"/>
      <c r="CC2816"/>
      <c r="CD2816"/>
      <c r="CE2816"/>
      <c r="CF2816"/>
      <c r="CG2816"/>
      <c r="CH2816"/>
      <c r="CI2816"/>
      <c r="CJ2816"/>
      <c r="CK2816"/>
    </row>
    <row r="2817" spans="2:89" s="3" customFormat="1" x14ac:dyDescent="0.25">
      <c r="B2817" s="19"/>
      <c r="C2817" s="20"/>
      <c r="D2817" s="20"/>
      <c r="E2817" s="20"/>
      <c r="F2817" s="129"/>
      <c r="G2817" s="129"/>
      <c r="H2817"/>
      <c r="I2817"/>
      <c r="J2817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  <c r="AB2817"/>
      <c r="AC2817"/>
      <c r="AD2817"/>
      <c r="AE2817"/>
      <c r="AF2817"/>
      <c r="AS2817"/>
      <c r="AT2817" s="111"/>
      <c r="AU2817" s="111"/>
      <c r="AV2817"/>
      <c r="AW2817"/>
      <c r="AX2817" s="111"/>
      <c r="AY2817" s="65"/>
      <c r="AZ2817" s="65"/>
      <c r="BA2817" s="65"/>
      <c r="BB2817" s="65"/>
      <c r="BC2817" s="65"/>
      <c r="BD2817" s="65"/>
      <c r="BE2817" s="65"/>
      <c r="BF2817" s="65"/>
      <c r="BG2817" s="112"/>
      <c r="BH2817" s="112"/>
      <c r="BI2817" s="111"/>
      <c r="BJ2817" s="111"/>
      <c r="BK2817" s="65"/>
      <c r="BL2817" s="112"/>
      <c r="BM2817" s="113"/>
      <c r="BN2817" s="113"/>
      <c r="BO2817" s="113"/>
      <c r="BP2817" s="112"/>
      <c r="BQ2817" s="64"/>
      <c r="BR2817" s="113"/>
      <c r="BS2817" s="113"/>
      <c r="BT2817" s="65"/>
      <c r="BU2817" s="65"/>
      <c r="BV2817" s="75"/>
      <c r="BW2817" s="75"/>
      <c r="BX2817"/>
      <c r="BY2817"/>
      <c r="BZ2817"/>
      <c r="CA2817"/>
      <c r="CB2817"/>
      <c r="CC2817"/>
      <c r="CD2817"/>
      <c r="CE2817"/>
      <c r="CF2817"/>
      <c r="CG2817"/>
      <c r="CH2817"/>
      <c r="CI2817"/>
      <c r="CJ2817"/>
      <c r="CK2817"/>
    </row>
    <row r="2818" spans="2:89" s="3" customFormat="1" x14ac:dyDescent="0.25">
      <c r="B2818" s="19"/>
      <c r="C2818" s="20"/>
      <c r="D2818" s="20"/>
      <c r="E2818" s="20"/>
      <c r="F2818" s="129"/>
      <c r="G2818" s="129"/>
      <c r="H2818"/>
      <c r="I2818"/>
      <c r="J2818"/>
      <c r="L2818"/>
      <c r="M2818"/>
      <c r="N2818"/>
      <c r="O2818"/>
      <c r="P2818"/>
      <c r="Q2818"/>
      <c r="R2818"/>
      <c r="S2818"/>
      <c r="T2818"/>
      <c r="U2818"/>
      <c r="V2818"/>
      <c r="W2818"/>
      <c r="X2818"/>
      <c r="Y2818"/>
      <c r="Z2818"/>
      <c r="AA2818"/>
      <c r="AB2818"/>
      <c r="AC2818"/>
      <c r="AD2818"/>
      <c r="AE2818"/>
      <c r="AF2818"/>
      <c r="AS2818"/>
      <c r="AT2818" s="111"/>
      <c r="AU2818" s="111"/>
      <c r="AV2818"/>
      <c r="AW2818"/>
      <c r="AX2818" s="111"/>
      <c r="AY2818" s="65"/>
      <c r="AZ2818" s="65"/>
      <c r="BA2818" s="65"/>
      <c r="BB2818" s="65"/>
      <c r="BC2818" s="65"/>
      <c r="BD2818" s="65"/>
      <c r="BE2818" s="65"/>
      <c r="BF2818" s="65"/>
      <c r="BG2818" s="112"/>
      <c r="BH2818" s="112"/>
      <c r="BI2818" s="111"/>
      <c r="BJ2818" s="111"/>
      <c r="BK2818" s="65"/>
      <c r="BL2818" s="112"/>
      <c r="BM2818" s="113"/>
      <c r="BN2818" s="113"/>
      <c r="BO2818" s="113"/>
      <c r="BP2818" s="112"/>
      <c r="BQ2818" s="64"/>
      <c r="BR2818" s="113"/>
      <c r="BS2818" s="113"/>
      <c r="BT2818" s="65"/>
      <c r="BU2818" s="65"/>
      <c r="BV2818" s="75"/>
      <c r="BW2818" s="75"/>
      <c r="BX2818"/>
      <c r="BY2818"/>
      <c r="BZ2818"/>
      <c r="CA2818"/>
      <c r="CB2818"/>
      <c r="CC2818"/>
      <c r="CD2818"/>
      <c r="CE2818"/>
      <c r="CF2818"/>
      <c r="CG2818"/>
      <c r="CH2818"/>
      <c r="CI2818"/>
      <c r="CJ2818"/>
      <c r="CK2818"/>
    </row>
    <row r="2819" spans="2:89" s="3" customFormat="1" x14ac:dyDescent="0.25">
      <c r="B2819" s="19"/>
      <c r="C2819" s="20"/>
      <c r="D2819" s="20"/>
      <c r="E2819" s="20"/>
      <c r="F2819" s="129"/>
      <c r="G2819" s="129"/>
      <c r="H2819"/>
      <c r="I2819"/>
      <c r="J2819"/>
      <c r="L2819"/>
      <c r="M2819"/>
      <c r="N2819"/>
      <c r="O2819"/>
      <c r="P2819"/>
      <c r="Q2819"/>
      <c r="R2819"/>
      <c r="S2819"/>
      <c r="T2819"/>
      <c r="U2819"/>
      <c r="V2819"/>
      <c r="W2819"/>
      <c r="X2819"/>
      <c r="Y2819"/>
      <c r="Z2819"/>
      <c r="AA2819"/>
      <c r="AB2819"/>
      <c r="AC2819"/>
      <c r="AD2819"/>
      <c r="AE2819"/>
      <c r="AF2819"/>
      <c r="AS2819"/>
      <c r="AT2819" s="111"/>
      <c r="AU2819" s="111"/>
      <c r="AV2819"/>
      <c r="AW2819"/>
      <c r="AX2819" s="111"/>
      <c r="AY2819" s="65"/>
      <c r="AZ2819" s="65"/>
      <c r="BA2819" s="65"/>
      <c r="BB2819" s="65"/>
      <c r="BC2819" s="65"/>
      <c r="BD2819" s="65"/>
      <c r="BE2819" s="65"/>
      <c r="BF2819" s="65"/>
      <c r="BG2819" s="112"/>
      <c r="BH2819" s="112"/>
      <c r="BI2819" s="111"/>
      <c r="BJ2819" s="111"/>
      <c r="BK2819" s="65"/>
      <c r="BL2819" s="112"/>
      <c r="BM2819" s="113"/>
      <c r="BN2819" s="113"/>
      <c r="BO2819" s="113"/>
      <c r="BP2819" s="112"/>
      <c r="BQ2819" s="64"/>
      <c r="BR2819" s="113"/>
      <c r="BS2819" s="113"/>
      <c r="BT2819" s="65"/>
      <c r="BU2819" s="65"/>
      <c r="BV2819" s="75"/>
      <c r="BW2819" s="75"/>
      <c r="BX2819"/>
      <c r="BY2819"/>
      <c r="BZ2819"/>
      <c r="CA2819"/>
      <c r="CB2819"/>
      <c r="CC2819"/>
      <c r="CD2819"/>
      <c r="CE2819"/>
      <c r="CF2819"/>
      <c r="CG2819"/>
      <c r="CH2819"/>
      <c r="CI2819"/>
      <c r="CJ2819"/>
      <c r="CK2819"/>
    </row>
    <row r="2820" spans="2:89" s="3" customFormat="1" x14ac:dyDescent="0.25">
      <c r="B2820" s="19"/>
      <c r="C2820" s="20"/>
      <c r="D2820" s="20"/>
      <c r="E2820" s="20"/>
      <c r="F2820" s="129"/>
      <c r="G2820" s="129"/>
      <c r="H2820"/>
      <c r="I2820"/>
      <c r="J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  <c r="AB2820"/>
      <c r="AC2820"/>
      <c r="AD2820"/>
      <c r="AE2820"/>
      <c r="AF2820"/>
      <c r="AS2820"/>
      <c r="AT2820" s="111"/>
      <c r="AU2820" s="111"/>
      <c r="AV2820"/>
      <c r="AW2820"/>
      <c r="AX2820" s="111"/>
      <c r="AY2820" s="65"/>
      <c r="AZ2820" s="65"/>
      <c r="BA2820" s="65"/>
      <c r="BB2820" s="65"/>
      <c r="BC2820" s="65"/>
      <c r="BD2820" s="65"/>
      <c r="BE2820" s="65"/>
      <c r="BF2820" s="65"/>
      <c r="BG2820" s="112"/>
      <c r="BH2820" s="112"/>
      <c r="BI2820" s="111"/>
      <c r="BJ2820" s="111"/>
      <c r="BK2820" s="65"/>
      <c r="BL2820" s="112"/>
      <c r="BM2820" s="113"/>
      <c r="BN2820" s="113"/>
      <c r="BO2820" s="113"/>
      <c r="BP2820" s="112"/>
      <c r="BQ2820" s="64"/>
      <c r="BR2820" s="113"/>
      <c r="BS2820" s="113"/>
      <c r="BT2820" s="65"/>
      <c r="BU2820" s="65"/>
      <c r="BV2820" s="75"/>
      <c r="BW2820" s="75"/>
      <c r="BX2820"/>
      <c r="BY2820"/>
      <c r="BZ2820"/>
      <c r="CA2820"/>
      <c r="CB2820"/>
      <c r="CC2820"/>
      <c r="CD2820"/>
      <c r="CE2820"/>
      <c r="CF2820"/>
      <c r="CG2820"/>
      <c r="CH2820"/>
      <c r="CI2820"/>
      <c r="CJ2820"/>
      <c r="CK2820"/>
    </row>
    <row r="2821" spans="2:89" s="3" customFormat="1" x14ac:dyDescent="0.25">
      <c r="B2821" s="19"/>
      <c r="C2821" s="20"/>
      <c r="D2821" s="20"/>
      <c r="E2821" s="20"/>
      <c r="F2821" s="129"/>
      <c r="G2821" s="129"/>
      <c r="H2821"/>
      <c r="I2821"/>
      <c r="J2821"/>
      <c r="L2821"/>
      <c r="M2821"/>
      <c r="N2821"/>
      <c r="O2821"/>
      <c r="P2821"/>
      <c r="Q2821"/>
      <c r="R2821"/>
      <c r="S2821"/>
      <c r="T2821"/>
      <c r="U2821"/>
      <c r="V2821"/>
      <c r="W2821"/>
      <c r="X2821"/>
      <c r="Y2821"/>
      <c r="Z2821"/>
      <c r="AA2821"/>
      <c r="AB2821"/>
      <c r="AC2821"/>
      <c r="AD2821"/>
      <c r="AE2821"/>
      <c r="AF2821"/>
      <c r="AS2821"/>
      <c r="AT2821" s="111"/>
      <c r="AU2821" s="111"/>
      <c r="AV2821"/>
      <c r="AW2821"/>
      <c r="AX2821" s="111"/>
      <c r="AY2821" s="65"/>
      <c r="AZ2821" s="65"/>
      <c r="BA2821" s="65"/>
      <c r="BB2821" s="65"/>
      <c r="BC2821" s="65"/>
      <c r="BD2821" s="65"/>
      <c r="BE2821" s="65"/>
      <c r="BF2821" s="65"/>
      <c r="BG2821" s="112"/>
      <c r="BH2821" s="112"/>
      <c r="BI2821" s="111"/>
      <c r="BJ2821" s="111"/>
      <c r="BK2821" s="65"/>
      <c r="BL2821" s="112"/>
      <c r="BM2821" s="113"/>
      <c r="BN2821" s="113"/>
      <c r="BO2821" s="113"/>
      <c r="BP2821" s="112"/>
      <c r="BQ2821" s="64"/>
      <c r="BR2821" s="113"/>
      <c r="BS2821" s="113"/>
      <c r="BT2821" s="65"/>
      <c r="BU2821" s="65"/>
      <c r="BV2821" s="75"/>
      <c r="BW2821" s="75"/>
      <c r="BX2821"/>
      <c r="BY2821"/>
      <c r="BZ2821"/>
      <c r="CA2821"/>
      <c r="CB2821"/>
      <c r="CC2821"/>
      <c r="CD2821"/>
      <c r="CE2821"/>
      <c r="CF2821"/>
      <c r="CG2821"/>
      <c r="CH2821"/>
      <c r="CI2821"/>
      <c r="CJ2821"/>
      <c r="CK2821"/>
    </row>
    <row r="2822" spans="2:89" s="3" customFormat="1" x14ac:dyDescent="0.25">
      <c r="B2822" s="19"/>
      <c r="C2822" s="20"/>
      <c r="D2822" s="20"/>
      <c r="E2822" s="20"/>
      <c r="F2822" s="129"/>
      <c r="G2822" s="129"/>
      <c r="H2822"/>
      <c r="I2822"/>
      <c r="J2822"/>
      <c r="L2822"/>
      <c r="M2822"/>
      <c r="N2822"/>
      <c r="O2822"/>
      <c r="P2822"/>
      <c r="Q2822"/>
      <c r="R2822"/>
      <c r="S2822"/>
      <c r="T2822"/>
      <c r="U2822"/>
      <c r="V2822"/>
      <c r="W2822"/>
      <c r="X2822"/>
      <c r="Y2822"/>
      <c r="Z2822"/>
      <c r="AA2822"/>
      <c r="AB2822"/>
      <c r="AC2822"/>
      <c r="AD2822"/>
      <c r="AE2822"/>
      <c r="AF2822"/>
      <c r="AS2822"/>
      <c r="AT2822" s="111"/>
      <c r="AU2822" s="111"/>
      <c r="AV2822"/>
      <c r="AW2822"/>
      <c r="AX2822" s="111"/>
      <c r="AY2822" s="65"/>
      <c r="AZ2822" s="65"/>
      <c r="BA2822" s="65"/>
      <c r="BB2822" s="65"/>
      <c r="BC2822" s="65"/>
      <c r="BD2822" s="65"/>
      <c r="BE2822" s="65"/>
      <c r="BF2822" s="65"/>
      <c r="BG2822" s="112"/>
      <c r="BH2822" s="112"/>
      <c r="BI2822" s="111"/>
      <c r="BJ2822" s="111"/>
      <c r="BK2822" s="65"/>
      <c r="BL2822" s="112"/>
      <c r="BM2822" s="113"/>
      <c r="BN2822" s="113"/>
      <c r="BO2822" s="113"/>
      <c r="BP2822" s="112"/>
      <c r="BQ2822" s="64"/>
      <c r="BR2822" s="113"/>
      <c r="BS2822" s="113"/>
      <c r="BT2822" s="65"/>
      <c r="BU2822" s="65"/>
      <c r="BV2822" s="75"/>
      <c r="BW2822" s="75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</row>
    <row r="2823" spans="2:89" s="3" customFormat="1" x14ac:dyDescent="0.25">
      <c r="B2823" s="19"/>
      <c r="C2823" s="20"/>
      <c r="D2823" s="20"/>
      <c r="E2823" s="20"/>
      <c r="F2823" s="129"/>
      <c r="G2823" s="129"/>
      <c r="H2823"/>
      <c r="I2823"/>
      <c r="J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  <c r="AB2823"/>
      <c r="AC2823"/>
      <c r="AD2823"/>
      <c r="AE2823"/>
      <c r="AF2823"/>
      <c r="AS2823"/>
      <c r="AT2823" s="111"/>
      <c r="AU2823" s="111"/>
      <c r="AV2823"/>
      <c r="AW2823"/>
      <c r="AX2823" s="111"/>
      <c r="AY2823" s="65"/>
      <c r="AZ2823" s="65"/>
      <c r="BA2823" s="65"/>
      <c r="BB2823" s="65"/>
      <c r="BC2823" s="65"/>
      <c r="BD2823" s="65"/>
      <c r="BE2823" s="65"/>
      <c r="BF2823" s="65"/>
      <c r="BG2823" s="112"/>
      <c r="BH2823" s="112"/>
      <c r="BI2823" s="111"/>
      <c r="BJ2823" s="111"/>
      <c r="BK2823" s="65"/>
      <c r="BL2823" s="112"/>
      <c r="BM2823" s="113"/>
      <c r="BN2823" s="113"/>
      <c r="BO2823" s="113"/>
      <c r="BP2823" s="112"/>
      <c r="BQ2823" s="64"/>
      <c r="BR2823" s="113"/>
      <c r="BS2823" s="113"/>
      <c r="BT2823" s="65"/>
      <c r="BU2823" s="65"/>
      <c r="BV2823" s="75"/>
      <c r="BW2823" s="75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</row>
    <row r="2824" spans="2:89" s="3" customFormat="1" x14ac:dyDescent="0.25">
      <c r="B2824" s="19"/>
      <c r="C2824" s="20"/>
      <c r="D2824" s="20"/>
      <c r="E2824" s="20"/>
      <c r="F2824" s="129"/>
      <c r="G2824" s="129"/>
      <c r="H2824"/>
      <c r="I2824"/>
      <c r="J2824"/>
      <c r="L2824"/>
      <c r="M2824"/>
      <c r="N2824"/>
      <c r="O2824"/>
      <c r="P2824"/>
      <c r="Q2824"/>
      <c r="R2824"/>
      <c r="S2824"/>
      <c r="T2824"/>
      <c r="U2824"/>
      <c r="V2824"/>
      <c r="W2824"/>
      <c r="X2824"/>
      <c r="Y2824"/>
      <c r="Z2824"/>
      <c r="AA2824"/>
      <c r="AB2824"/>
      <c r="AC2824"/>
      <c r="AD2824"/>
      <c r="AE2824"/>
      <c r="AF2824"/>
      <c r="AS2824"/>
      <c r="AT2824" s="111"/>
      <c r="AU2824" s="111"/>
      <c r="AV2824"/>
      <c r="AW2824"/>
      <c r="AX2824" s="111"/>
      <c r="AY2824" s="65"/>
      <c r="AZ2824" s="65"/>
      <c r="BA2824" s="65"/>
      <c r="BB2824" s="65"/>
      <c r="BC2824" s="65"/>
      <c r="BD2824" s="65"/>
      <c r="BE2824" s="65"/>
      <c r="BF2824" s="65"/>
      <c r="BG2824" s="112"/>
      <c r="BH2824" s="112"/>
      <c r="BI2824" s="111"/>
      <c r="BJ2824" s="111"/>
      <c r="BK2824" s="65"/>
      <c r="BL2824" s="112"/>
      <c r="BM2824" s="113"/>
      <c r="BN2824" s="113"/>
      <c r="BO2824" s="113"/>
      <c r="BP2824" s="112"/>
      <c r="BQ2824" s="64"/>
      <c r="BR2824" s="113"/>
      <c r="BS2824" s="113"/>
      <c r="BT2824" s="65"/>
      <c r="BU2824" s="65"/>
      <c r="BV2824" s="75"/>
      <c r="BW2824" s="75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</row>
    <row r="2825" spans="2:89" s="3" customFormat="1" x14ac:dyDescent="0.25">
      <c r="B2825" s="19"/>
      <c r="C2825" s="20"/>
      <c r="D2825" s="20"/>
      <c r="E2825" s="20"/>
      <c r="F2825" s="129"/>
      <c r="G2825" s="129"/>
      <c r="H2825"/>
      <c r="I2825"/>
      <c r="J2825"/>
      <c r="L2825"/>
      <c r="M2825"/>
      <c r="N2825"/>
      <c r="O2825"/>
      <c r="P2825"/>
      <c r="Q2825"/>
      <c r="R2825"/>
      <c r="S2825"/>
      <c r="T2825"/>
      <c r="U2825"/>
      <c r="V2825"/>
      <c r="W2825"/>
      <c r="X2825"/>
      <c r="Y2825"/>
      <c r="Z2825"/>
      <c r="AA2825"/>
      <c r="AB2825"/>
      <c r="AC2825"/>
      <c r="AD2825"/>
      <c r="AE2825"/>
      <c r="AF2825"/>
      <c r="AS2825"/>
      <c r="AT2825" s="111"/>
      <c r="AU2825" s="111"/>
      <c r="AV2825"/>
      <c r="AW2825"/>
      <c r="AX2825" s="111"/>
      <c r="AY2825" s="65"/>
      <c r="AZ2825" s="65"/>
      <c r="BA2825" s="65"/>
      <c r="BB2825" s="65"/>
      <c r="BC2825" s="65"/>
      <c r="BD2825" s="65"/>
      <c r="BE2825" s="65"/>
      <c r="BF2825" s="65"/>
      <c r="BG2825" s="112"/>
      <c r="BH2825" s="112"/>
      <c r="BI2825" s="111"/>
      <c r="BJ2825" s="111"/>
      <c r="BK2825" s="65"/>
      <c r="BL2825" s="112"/>
      <c r="BM2825" s="113"/>
      <c r="BN2825" s="113"/>
      <c r="BO2825" s="113"/>
      <c r="BP2825" s="112"/>
      <c r="BQ2825" s="64"/>
      <c r="BR2825" s="113"/>
      <c r="BS2825" s="113"/>
      <c r="BT2825" s="65"/>
      <c r="BU2825" s="65"/>
      <c r="BV2825" s="75"/>
      <c r="BW2825" s="75"/>
      <c r="BX2825"/>
      <c r="BY2825"/>
      <c r="BZ2825"/>
      <c r="CA2825"/>
      <c r="CB2825"/>
      <c r="CC2825"/>
      <c r="CD2825"/>
      <c r="CE2825"/>
      <c r="CF2825"/>
      <c r="CG2825"/>
      <c r="CH2825"/>
      <c r="CI2825"/>
      <c r="CJ2825"/>
      <c r="CK2825"/>
    </row>
  </sheetData>
  <mergeCells count="77">
    <mergeCell ref="I42:I43"/>
    <mergeCell ref="J38:J39"/>
    <mergeCell ref="J40:J41"/>
    <mergeCell ref="J42:J43"/>
    <mergeCell ref="L33:L34"/>
    <mergeCell ref="L42:M43"/>
    <mergeCell ref="L31:P32"/>
    <mergeCell ref="J34:J35"/>
    <mergeCell ref="I36:J37"/>
    <mergeCell ref="I38:I39"/>
    <mergeCell ref="I40:I41"/>
    <mergeCell ref="M33:M34"/>
    <mergeCell ref="N33:N34"/>
    <mergeCell ref="O33:O34"/>
    <mergeCell ref="P33:P34"/>
    <mergeCell ref="I30:I31"/>
    <mergeCell ref="J30:J31"/>
    <mergeCell ref="I32:I33"/>
    <mergeCell ref="J32:J33"/>
    <mergeCell ref="I34:I35"/>
    <mergeCell ref="L40:M41"/>
    <mergeCell ref="L39:P39"/>
    <mergeCell ref="B2:B3"/>
    <mergeCell ref="C2:C3"/>
    <mergeCell ref="D2:D3"/>
    <mergeCell ref="F2:F3"/>
    <mergeCell ref="E2:E3"/>
    <mergeCell ref="G2:G3"/>
    <mergeCell ref="I17:J18"/>
    <mergeCell ref="I21:I22"/>
    <mergeCell ref="J21:J22"/>
    <mergeCell ref="I4:I5"/>
    <mergeCell ref="J4:J5"/>
    <mergeCell ref="I19:I20"/>
    <mergeCell ref="J19:J20"/>
    <mergeCell ref="I6:I7"/>
    <mergeCell ref="J6:J7"/>
    <mergeCell ref="I8:I9"/>
    <mergeCell ref="J8:J9"/>
    <mergeCell ref="I10:I11"/>
    <mergeCell ref="J10:J11"/>
    <mergeCell ref="I12:I13"/>
    <mergeCell ref="J12:J13"/>
    <mergeCell ref="I26:I27"/>
    <mergeCell ref="J26:J27"/>
    <mergeCell ref="I2:J3"/>
    <mergeCell ref="N27:P28"/>
    <mergeCell ref="I24:I25"/>
    <mergeCell ref="J24:J25"/>
    <mergeCell ref="N25:P25"/>
    <mergeCell ref="N26:P26"/>
    <mergeCell ref="I15:I16"/>
    <mergeCell ref="J15:J16"/>
    <mergeCell ref="I28:J29"/>
    <mergeCell ref="W36:Y36"/>
    <mergeCell ref="L35:L36"/>
    <mergeCell ref="L37:L38"/>
    <mergeCell ref="M35:M36"/>
    <mergeCell ref="M37:M38"/>
    <mergeCell ref="P35:P36"/>
    <mergeCell ref="O35:O36"/>
    <mergeCell ref="O37:O38"/>
    <mergeCell ref="P37:P38"/>
    <mergeCell ref="N35:N36"/>
    <mergeCell ref="N37:N38"/>
    <mergeCell ref="W37:Y37"/>
    <mergeCell ref="L44:M45"/>
    <mergeCell ref="N40:O41"/>
    <mergeCell ref="N42:O43"/>
    <mergeCell ref="N44:O45"/>
    <mergeCell ref="P41:P42"/>
    <mergeCell ref="P44:P45"/>
    <mergeCell ref="L50:P50"/>
    <mergeCell ref="L46:M47"/>
    <mergeCell ref="N46:O47"/>
    <mergeCell ref="P46:P47"/>
    <mergeCell ref="L48:P49"/>
  </mergeCells>
  <hyperlinks>
    <hyperlink ref="I19" r:id="rId1" display="Gold Quotes (GC)" xr:uid="{D5728C41-8DA7-4CE6-ADE6-59E0674DAEC8}"/>
    <hyperlink ref="I21" r:id="rId2" display="Silver Quotes (SI)" xr:uid="{72392066-B604-4FF4-A3C5-A57D8F2F6C40}"/>
    <hyperlink ref="I47" r:id="rId3" xr:uid="{D5F8E070-B049-4C92-A82E-57321CFD1AAC}"/>
    <hyperlink ref="I46" r:id="rId4" xr:uid="{1A1F5F58-8499-4B71-A08D-3F1F75C948E3}"/>
    <hyperlink ref="I45" r:id="rId5" xr:uid="{50D8EEF1-A7C5-46F7-AEE4-E3E6EE6B2CBF}"/>
    <hyperlink ref="L35" r:id="rId6" xr:uid="{4629444D-37FD-4630-AB58-5DF4DFB33ED3}"/>
    <hyperlink ref="L37" r:id="rId7" display="Silver" xr:uid="{9C61CCDC-74A7-4FA6-8C17-485DF413EC13}"/>
    <hyperlink ref="I6:I7" r:id="rId8" display="GC Gold Entry Price" xr:uid="{089EB702-048F-4B96-A85A-FD86B70F2A0B}"/>
    <hyperlink ref="I8:I9" r:id="rId9" display="SI Platinum Entry Price" xr:uid="{1B56969E-62CE-434B-A90F-BEBA5B75CA3B}"/>
    <hyperlink ref="N27:P28" r:id="rId10" display="Contact Details " xr:uid="{FA03A85F-772E-45E9-853E-F1130F62A9E3}"/>
    <hyperlink ref="L50" r:id="rId11" xr:uid="{6C7017A1-C905-4A8F-A70B-FF37EBB17ED6}"/>
    <hyperlink ref="BI2098" r:id="rId12" display="https://www.barchart.com/futures/quotes/siY00/interactive-chart" xr:uid="{E473A868-9777-484E-8645-7149E9159331}"/>
    <hyperlink ref="BJ2098" r:id="rId13" display="https://www.barchart.com/futures/quotes/GCY00/interactive-chart" xr:uid="{664C792D-ADCC-40CE-92AF-BDB9FFAF74B1}"/>
    <hyperlink ref="J45" r:id="rId14" display="https://www.cmegroup.com/markets/metals/precious/gold.margins.html" xr:uid="{2D04DCCB-00F4-46E1-8DEC-513EC6342BA6}"/>
    <hyperlink ref="J46" r:id="rId15" display="https://www.cmegroup.com/markets/metals/precious/e-mini-gold.margins.html" xr:uid="{D4A0855C-8C38-47E2-B723-4C016B36E981}"/>
    <hyperlink ref="J47" r:id="rId16" display="https://www.cmegroup.com/markets/metals/precious/e-micro-gold.margins.html" xr:uid="{756DC749-DC07-4F7F-B208-2A9275AD265C}"/>
    <hyperlink ref="I49" r:id="rId17" xr:uid="{FDF65772-B980-4D1F-B8D1-1177999FD628}"/>
    <hyperlink ref="J49" r:id="rId18" display="https://www.cmegroup.com/markets/metals/precious/platinum.margins.html" xr:uid="{1C8C3687-5CA7-4534-BF77-FF66728E8424}"/>
    <hyperlink ref="L37:L38" r:id="rId19" display="Platinum" xr:uid="{91BECD88-AA81-4BB7-AFE4-0E91DAC5E132}"/>
    <hyperlink ref="I21:I22" r:id="rId20" display="Current PL Platinum price" xr:uid="{AFC348CD-9855-4F76-87F8-53327A7877B6}"/>
  </hyperlinks>
  <pageMargins left="0.7" right="0.7" top="0.75" bottom="0.75" header="0.3" footer="0.3"/>
  <pageSetup orientation="portrait" r:id="rId21"/>
  <drawing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Knight</dc:creator>
  <cp:lastModifiedBy>Peter Knight</cp:lastModifiedBy>
  <dcterms:created xsi:type="dcterms:W3CDTF">2025-06-12T15:39:57Z</dcterms:created>
  <dcterms:modified xsi:type="dcterms:W3CDTF">2025-06-29T21:47:31Z</dcterms:modified>
</cp:coreProperties>
</file>